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Resmi" sheetId="1" r:id="rId4"/>
    <sheet state="visible" name="Data Pemerintah Pusat" sheetId="2" r:id="rId5"/>
    <sheet state="visible" name="Data Pemerintah Daerah" sheetId="3" r:id="rId6"/>
    <sheet state="visible" name="IPPD ALL" sheetId="4" r:id="rId7"/>
    <sheet state="visible" name="Looker Studio" sheetId="5" r:id="rId8"/>
    <sheet state="visible" name="Data API" sheetId="6" r:id="rId9"/>
    <sheet state="visible" name="Kode Wilayah" sheetId="7" r:id="rId10"/>
    <sheet state="visible" name="Target" sheetId="8" r:id="rId11"/>
  </sheets>
  <definedNames>
    <definedName hidden="1" localSheetId="5" name="_xlnm._FilterDatabase">'Data API'!$A$1:$Y$2718</definedName>
    <definedName hidden="1" localSheetId="2" name="Z_85DC3542_8076_4BA8_AED6_78817A1088B7_.wvu.FilterData">'Data Pemerintah Daerah'!$I$1:$I$555</definedName>
  </definedNames>
  <calcPr/>
  <customWorkbookViews>
    <customWorkbookView activeSheetId="0" maximized="1" windowHeight="0" windowWidth="0" guid="{85DC3542-8076-4BA8-AED6-78817A1088B7}" name="Filter 1"/>
  </customWorkbookViews>
</workbook>
</file>

<file path=xl/sharedStrings.xml><?xml version="1.0" encoding="utf-8"?>
<sst xmlns="http://schemas.openxmlformats.org/spreadsheetml/2006/main" count="38590" uniqueCount="15946">
  <si>
    <t>No</t>
  </si>
  <si>
    <t>Data Laporan</t>
  </si>
  <si>
    <t>Pusat/Daerah</t>
  </si>
  <si>
    <t>Provinsi</t>
  </si>
  <si>
    <t>Tipe Instansi</t>
  </si>
  <si>
    <t>Nama Instansi</t>
  </si>
  <si>
    <t>Akun SPLP</t>
  </si>
  <si>
    <t>Surat</t>
  </si>
  <si>
    <t>PIC</t>
  </si>
  <si>
    <t>Tahun</t>
  </si>
  <si>
    <t>Bulan</t>
  </si>
  <si>
    <t>PICChecking</t>
  </si>
  <si>
    <t>SuratChecking</t>
  </si>
  <si>
    <t>Total_API_Published_Tenant</t>
  </si>
  <si>
    <t>Total_User_Tenant</t>
  </si>
  <si>
    <t>Total_API_Published_Nasional</t>
  </si>
  <si>
    <t>2021-18</t>
  </si>
  <si>
    <t>2021-20</t>
  </si>
  <si>
    <t>2022-18</t>
  </si>
  <si>
    <t>2022-20</t>
  </si>
  <si>
    <t>2023-18</t>
  </si>
  <si>
    <t>2023-20</t>
  </si>
  <si>
    <t>URL-PortalData</t>
  </si>
  <si>
    <t>URL-BPHTB</t>
  </si>
  <si>
    <t>IS TRUE</t>
  </si>
  <si>
    <t>Kementerian Agama</t>
  </si>
  <si>
    <t>Kementerian Agraria dan Tata Ruang/Badan Pertanahan Nasional</t>
  </si>
  <si>
    <t>Setjen Komnas HAM</t>
  </si>
  <si>
    <t>Kementerian Dalam Negeri</t>
  </si>
  <si>
    <t>Kementerian Desa dan PDTT</t>
  </si>
  <si>
    <t>Kementerian Energi dan Sumber Daya Mineral</t>
  </si>
  <si>
    <t>Kementerian Hukum dan HAM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</si>
  <si>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</si>
  <si>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</si>
  <si>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</si>
  <si>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</si>
  <si>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</si>
  <si>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Koordinator Bidang Maritim dan Investasi</t>
  </si>
  <si>
    <t>Kementerian Koordinator Bidang PMK</t>
  </si>
  <si>
    <t>Badan Nasional Pengelola Perbatasan</t>
  </si>
  <si>
    <t>Kementerian Koperasi dan UMKM</t>
  </si>
  <si>
    <t>Kementerian Lingkungan Hidup dan Kehutanan</t>
  </si>
  <si>
    <t>Kementerian Luar Negeri</t>
  </si>
  <si>
    <t>Kementerian Pariwisata dan Ekonomi Kreatif</t>
  </si>
  <si>
    <t>Kementerian Pekerjaan Umum dan Perumahan Rakyat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</si>
  <si>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</si>
  <si>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</si>
  <si>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</si>
  <si>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 Kebudayaan Riset dan Teknologi</t>
  </si>
  <si>
    <t>Kementerian Perdagangan</t>
  </si>
  <si>
    <t>Kementerian Perencanaan Pembangunan Nasional/BAPPENAS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</si>
  <si>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</si>
  <si>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</si>
  <si>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</si>
  <si>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</si>
  <si>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</si>
  <si>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</si>
  <si>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 xml:space="preserve">Lembaga </t>
  </si>
  <si>
    <t>Kepolisian Negara RI</t>
  </si>
  <si>
    <t>Komisi Aparatur Sipil Negara</t>
  </si>
  <si>
    <t>Komite Nasional Ekonomi Nasional</t>
  </si>
  <si>
    <t>Lembaga Administrasi Negara</t>
  </si>
  <si>
    <t>Ombudsman Republik Indonesia</t>
  </si>
  <si>
    <t>Perpustakaan Nasional</t>
  </si>
  <si>
    <t>Pusat Pelaporan dan Analisis Transaksi Keuangan</t>
  </si>
  <si>
    <t>Radio Republik Indonesia</t>
  </si>
  <si>
    <t>Sekretariat Jenderal MPR</t>
  </si>
  <si>
    <t>Setjen Dewan Perwakilan Daerah</t>
  </si>
  <si>
    <t>Setjen Komisi Pemberantasan Korupsi</t>
  </si>
  <si>
    <t>Setjen Komisi Yudisial</t>
  </si>
  <si>
    <t>Arsip Nasional Republik Indonesia</t>
  </si>
  <si>
    <t>Badan Informasi Geospasial</t>
  </si>
  <si>
    <t>Badan Intelijen Negara</t>
  </si>
  <si>
    <t>Badan Kepegawaian Negara</t>
  </si>
  <si>
    <t>Badan Kependudukan dan KB Nasional</t>
  </si>
  <si>
    <t>Badan Meteorologi, Klimatologi, dan Geofisika</t>
  </si>
  <si>
    <t>Badan Narkotika Nasional</t>
  </si>
  <si>
    <t>Badan Nasional Penanggulangan Bencana</t>
  </si>
  <si>
    <t>Badan Nasional Penempatan Perlindungan TKI / Badan Perlindungan Pekerja Migran Indonesia (BP2MI)</t>
  </si>
  <si>
    <t>Badan Pangan Nasional</t>
  </si>
  <si>
    <t>Badan Pembinaan Ideologi Pancasila</t>
  </si>
  <si>
    <t>Badan Pengawas Obat dan Makanan</t>
  </si>
  <si>
    <t>Badan Pengawasan Keuangan dan Pembangunan</t>
  </si>
  <si>
    <t>Badan Pengusaha Batam</t>
  </si>
  <si>
    <t>Badan Penyelenggara Jaminan Produk Halal</t>
  </si>
  <si>
    <t>Badan Riset dan Inovasi Nasional</t>
  </si>
  <si>
    <t>Provinsi Aceh</t>
  </si>
  <si>
    <t>Provinsi Bali</t>
  </si>
  <si>
    <t>Provinsi Bangka Belitung</t>
  </si>
  <si>
    <t>Provinsi Banten</t>
  </si>
  <si>
    <t>Provinsi Bengkulu</t>
  </si>
  <si>
    <t>Provinsi DKI Jakarta</t>
  </si>
  <si>
    <t>Provinsi Daerah Istimewa Yogyakarta</t>
  </si>
  <si>
    <t>Provinsi Gorontalo</t>
  </si>
  <si>
    <t>Provinsi Jawa Barat</t>
  </si>
  <si>
    <t>Provinsi Jawa Tengah</t>
  </si>
  <si>
    <t>Provinsi Jawa Timur</t>
  </si>
  <si>
    <t>Provinsi Kalimantan Barat</t>
  </si>
  <si>
    <t>Provinsi Kalimantan Selatan</t>
  </si>
  <si>
    <t>Provinsi Kalimantan Tengah</t>
  </si>
  <si>
    <t>Provinsi Kalimantan Timur</t>
  </si>
  <si>
    <t>Provinsi Kalimantan Utara</t>
  </si>
  <si>
    <t>Provinsi Kepulauan Riau</t>
  </si>
  <si>
    <t>Provinsi Lampung</t>
  </si>
  <si>
    <t>Provinsi Maluku</t>
  </si>
  <si>
    <t>Provinsi Nusa Tenggara Timur</t>
  </si>
  <si>
    <t>Provinsi Riau</t>
  </si>
  <si>
    <t>Provinsi Sulawesi Barat</t>
  </si>
  <si>
    <t>Provinsi Sulawesi Selatan</t>
  </si>
  <si>
    <t>Provinsi Sulawesi Tengah</t>
  </si>
  <si>
    <t>Provinsi Sulawesi Utara</t>
  </si>
  <si>
    <t>Provinsi Sumatera Barat</t>
  </si>
  <si>
    <t>Provinsi Sumatera Selatan</t>
  </si>
  <si>
    <t>Provinsi Sumatera Utara</t>
  </si>
  <si>
    <t>Kota/Kabupaten</t>
  </si>
  <si>
    <t>Kota Subulussalam</t>
  </si>
  <si>
    <t>Kota Gunungsitoli</t>
  </si>
  <si>
    <t>Kota Padangsidimpuan</t>
  </si>
  <si>
    <t>Kota Pematang Siantar</t>
  </si>
  <si>
    <t>Kota Tanjungbalai</t>
  </si>
  <si>
    <t>Kota Tebing Tinggi</t>
  </si>
  <si>
    <t>Kota Bukittinggi</t>
  </si>
  <si>
    <t>Kota Padang</t>
  </si>
  <si>
    <t>Kota Padangpanjang</t>
  </si>
  <si>
    <t>Kota Pariaman</t>
  </si>
  <si>
    <t>Kota Payakumbuh</t>
  </si>
  <si>
    <t>Kota Solok</t>
  </si>
  <si>
    <t>Kota Pekanbaru</t>
  </si>
  <si>
    <t>Kota Batam</t>
  </si>
  <si>
    <t>Kota Tanjung Pinang</t>
  </si>
  <si>
    <t>Kota Jambi</t>
  </si>
  <si>
    <t>Kota Pangkal Pinang</t>
  </si>
  <si>
    <t>Kota Bengkulu</t>
  </si>
  <si>
    <t>Kota Palembang</t>
  </si>
  <si>
    <t>Kota Metro</t>
  </si>
  <si>
    <t>Kota Bandung</t>
  </si>
  <si>
    <t>Kota Bekasi</t>
  </si>
  <si>
    <t>Kota Bogor</t>
  </si>
  <si>
    <t>Kota Cimahi</t>
  </si>
  <si>
    <t>Kota Cirebon</t>
  </si>
  <si>
    <t>Kota Depok</t>
  </si>
  <si>
    <t>Kota Tasikmalaya</t>
  </si>
  <si>
    <t>Kota Tangerang</t>
  </si>
  <si>
    <t>Kota Serang</t>
  </si>
  <si>
    <t>Kota Magelang</t>
  </si>
  <si>
    <t>Kota Kediri</t>
  </si>
  <si>
    <t>Kota Salatiga</t>
  </si>
  <si>
    <t>Kota Semarang</t>
  </si>
  <si>
    <t>Kota Surakarta</t>
  </si>
  <si>
    <t>Kota Tegal</t>
  </si>
  <si>
    <t>Kota Yogyakarta</t>
  </si>
  <si>
    <t>Kota Batu</t>
  </si>
  <si>
    <t>Kota Blitar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</si>
  <si>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</si>
  <si>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</si>
  <si>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</si>
  <si>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</si>
  <si>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</si>
  <si>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</si>
  <si>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</si>
  <si>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</si>
  <si>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Palangkaraya</t>
  </si>
  <si>
    <t>Kota Banjarbaru</t>
  </si>
  <si>
    <t>Kota Makassar</t>
  </si>
  <si>
    <t>Kota Palopo</t>
  </si>
  <si>
    <t>Kota Parepare</t>
  </si>
  <si>
    <t>Kota Palu</t>
  </si>
  <si>
    <t>Kota Gorontalo</t>
  </si>
  <si>
    <t>Kota Kotamobagu</t>
  </si>
  <si>
    <t>Kota Tomohon</t>
  </si>
  <si>
    <t>Kota Denpasar</t>
  </si>
  <si>
    <t>Kota Bima</t>
  </si>
  <si>
    <t>Kota Kupang</t>
  </si>
  <si>
    <t>Kota Ambon</t>
  </si>
  <si>
    <t>Kota Tual</t>
  </si>
  <si>
    <t>Kota Ternate</t>
  </si>
  <si>
    <t>Kota Mataram</t>
  </si>
  <si>
    <t>Kota Sukabumi</t>
  </si>
  <si>
    <t>Kota Sawahlunto</t>
  </si>
  <si>
    <t>Kota Sibolga</t>
  </si>
  <si>
    <t>Kota Binjai</t>
  </si>
  <si>
    <t>Kota Sabang</t>
  </si>
  <si>
    <t>Kota Langsa</t>
  </si>
  <si>
    <t>Kota Tangerang Selatan</t>
  </si>
  <si>
    <t>Kota Dumai</t>
  </si>
  <si>
    <t>Kota Manado</t>
  </si>
  <si>
    <t>Kabupaten Aceh Tamiang</t>
  </si>
  <si>
    <t>Kabupaten Bener Meriah</t>
  </si>
  <si>
    <t>Kabupaten Nagan Raya</t>
  </si>
  <si>
    <t>Kabupaten Pidie</t>
  </si>
  <si>
    <t>Kabupaten Batubara</t>
  </si>
  <si>
    <t>Kabupaten Deli Serdang</t>
  </si>
  <si>
    <t>Kabupaten Karo</t>
  </si>
  <si>
    <t>Kabupaten Tapanuli Selatan</t>
  </si>
  <si>
    <t>Kabupaten Labuhanbatu Utara</t>
  </si>
  <si>
    <t>Kabupaten Langkat</t>
  </si>
  <si>
    <t>Kabupaten Mandailing Natal</t>
  </si>
  <si>
    <t>Kabupaten Nias Selatan</t>
  </si>
  <si>
    <t>Kabupaten Padang Lawas</t>
  </si>
  <si>
    <t>Kabupaten Pakpak Bharat</t>
  </si>
  <si>
    <t>Kabupaten Serdang Bedagai</t>
  </si>
  <si>
    <t>Kabupaten Tapanuli Utara</t>
  </si>
  <si>
    <t>Kabupaten Toba Samosir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</si>
  <si>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</si>
  <si>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</si>
  <si>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</si>
  <si>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</si>
  <si>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</si>
  <si>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</si>
  <si>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</si>
  <si>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</si>
  <si>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</si>
  <si>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 Selatan</t>
  </si>
  <si>
    <t>Kabupaten Tanah Datar</t>
  </si>
  <si>
    <t>Kabupaten Bengkalis</t>
  </si>
  <si>
    <t>Kabupaten Indragiri Hilir</t>
  </si>
  <si>
    <t>Kabupaten Kampar</t>
  </si>
  <si>
    <t>Kabupaten Siak</t>
  </si>
  <si>
    <t>Kabupaten Kepulauan Meranti</t>
  </si>
  <si>
    <t>Kabupaten Kepulauan Anambas</t>
  </si>
  <si>
    <t>Kabupaten Lingga</t>
  </si>
  <si>
    <t>Kabupaten Natuna</t>
  </si>
  <si>
    <t>Kabupaten Batanghari</t>
  </si>
  <si>
    <t>Kabupaten Sarolangun</t>
  </si>
  <si>
    <t>Kabupaten Tanjung Jabung Timur</t>
  </si>
  <si>
    <t>Kabupaten Belitung</t>
  </si>
  <si>
    <t>Kabupaten Bangka Tengah</t>
  </si>
  <si>
    <t>Kabupaten Belitung Timur</t>
  </si>
  <si>
    <t>Kabupaten Bengkulu Selatan</t>
  </si>
  <si>
    <t>Kabupaten Bengkulu Utara</t>
  </si>
  <si>
    <t>Kabupaten Kepahiang</t>
  </si>
  <si>
    <t>Kabupaten Lebong</t>
  </si>
  <si>
    <t>Kabupaten Rejang Lebong</t>
  </si>
  <si>
    <t>Kabupaten Seluma</t>
  </si>
  <si>
    <t>Kabupaten Banyuasin</t>
  </si>
  <si>
    <t>Kabupaten Musi Banyuasin</t>
  </si>
  <si>
    <t>Kabupaten Ogan Ilir</t>
  </si>
  <si>
    <t>Kabupaten Ogan Komering Ilir</t>
  </si>
  <si>
    <t>Kabupaten Ogan Komering Ulu Selatan</t>
  </si>
  <si>
    <t>Kabupaten Musi Rawas Utara</t>
  </si>
  <si>
    <t>Kabupaten Lampung Barat</t>
  </si>
  <si>
    <t>Kabupaten Lampung Selatan</t>
  </si>
  <si>
    <t>Kabupaten Lampung Tengah</t>
  </si>
  <si>
    <t>Kabupaten Mesuji</t>
  </si>
  <si>
    <t>Kabupaten Pesawaran</t>
  </si>
  <si>
    <t>Kabupaten Tulang Bawang</t>
  </si>
  <si>
    <t>Kabupaten Pesisir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</si>
  <si>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</si>
  <si>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</si>
  <si>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</si>
  <si>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</si>
  <si>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</si>
  <si>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</si>
  <si>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</si>
  <si>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</si>
  <si>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</si>
  <si>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</si>
  <si>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Sukabumi</t>
  </si>
  <si>
    <t>Kabupaten Sumedang</t>
  </si>
  <si>
    <t>Kabupaten Tasikmalaya</t>
  </si>
  <si>
    <t>Kabupaten Pangandaran</t>
  </si>
  <si>
    <t>Kabupaten Tangerang</t>
  </si>
  <si>
    <t>Kabupaten Serang</t>
  </si>
  <si>
    <t>Kabupaten Lebak</t>
  </si>
  <si>
    <t>Kabupaten Pandeglang</t>
  </si>
  <si>
    <t>Kabupaten Banjarnegara</t>
  </si>
  <si>
    <t>Kabupaten Banyumas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</si>
  <si>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</si>
  <si>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</si>
  <si>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</si>
  <si>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</si>
  <si>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</si>
  <si>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</si>
  <si>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</si>
  <si>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</si>
  <si>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</si>
  <si>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</si>
  <si>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Kudus</t>
  </si>
  <si>
    <t>Kabupaten Pati</t>
  </si>
  <si>
    <t>Kabupaten Purbalingga</t>
  </si>
  <si>
    <t>Kabupaten Purworejo</t>
  </si>
  <si>
    <t>Kabupaten Rembang</t>
  </si>
  <si>
    <t>Kabupaten Lampung Utara</t>
  </si>
  <si>
    <t>Kabupaten Sragen</t>
  </si>
  <si>
    <t>Kabupaten Sukoharjo</t>
  </si>
  <si>
    <t>Kabupaten Wonogiri</t>
  </si>
  <si>
    <t>Kabupaten Bantul</t>
  </si>
  <si>
    <t>Kabupaten Sleman</t>
  </si>
  <si>
    <t>Kabupaten Bangkalan</t>
  </si>
  <si>
    <t>Kabupaten Banyuwangi</t>
  </si>
  <si>
    <t>Kabupaten Blitar</t>
  </si>
  <si>
    <t>Kabupaten Bojonegoro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</si>
  <si>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</si>
  <si>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</si>
  <si>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</si>
  <si>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</si>
  <si>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</si>
  <si>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</si>
  <si>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Malang</t>
  </si>
  <si>
    <t>Kabupaten Mojokerto</t>
  </si>
  <si>
    <t>Kabupaten Nganjuk</t>
  </si>
  <si>
    <t>Kabupaten Ngawi</t>
  </si>
  <si>
    <t>Kabupaten Pasuruan</t>
  </si>
  <si>
    <t>Kabupaten Rokan Hilir</t>
  </si>
  <si>
    <t>Kabupaten Probolinggo</t>
  </si>
  <si>
    <t>Kabupaten Sampang</t>
  </si>
  <si>
    <t>Kabupaten Situbondo</t>
  </si>
  <si>
    <t>Kabupaten Trenggalek</t>
  </si>
  <si>
    <t>Kabupaten Tuban</t>
  </si>
  <si>
    <t>Kabupaten Tulungagung</t>
  </si>
  <si>
    <t>Kabupaten Kapuas Hulu</t>
  </si>
  <si>
    <t>Kabupaten Kayong Utara</t>
  </si>
  <si>
    <t>Kabupaten Kubu Raya</t>
  </si>
  <si>
    <t>Kabupaten Landak</t>
  </si>
  <si>
    <t>Kabupaten Sekadau</t>
  </si>
  <si>
    <t>Kabupaten Sintang</t>
  </si>
  <si>
    <t>Kabupaten Gunung Mas</t>
  </si>
  <si>
    <t>Kabupaten Katingan</t>
  </si>
  <si>
    <t>Kabupaten Ogan Komering Ulu Timur</t>
  </si>
  <si>
    <t>Kabupaten Banjar</t>
  </si>
  <si>
    <t>Kabupaten Hulu Sungai Tengah</t>
  </si>
  <si>
    <t>Kabupaten Hulu Sungai Utara</t>
  </si>
  <si>
    <t>Kabupaten Tabalong</t>
  </si>
  <si>
    <t>Kabupaten Tanah Bumbu</t>
  </si>
  <si>
    <t>Kabupaten Tanah Laut</t>
  </si>
  <si>
    <t>Kabupaten Tapin</t>
  </si>
  <si>
    <t>Kabupaten Ketapang</t>
  </si>
  <si>
    <t>Kabupaten Lamandau</t>
  </si>
  <si>
    <t>Kabupaten Kutai Kartanegara</t>
  </si>
  <si>
    <t>Kabupaten Kutai Timur</t>
  </si>
  <si>
    <t>Kabupaten Paser</t>
  </si>
  <si>
    <t>Kabupaten Enrekang</t>
  </si>
  <si>
    <t>Kabupaten Toraja Utara</t>
  </si>
  <si>
    <t>Kabupaten Nunukan</t>
  </si>
  <si>
    <t>Kabupaten Tana Tidung</t>
  </si>
  <si>
    <t>Kabupaten Bantaeng</t>
  </si>
  <si>
    <t>Kabupaten Bulukumba</t>
  </si>
  <si>
    <t>Kabupaten Gowa</t>
  </si>
  <si>
    <t>Kabupaten Kepulauan Selayar</t>
  </si>
  <si>
    <t>Kabupaten Luwu</t>
  </si>
  <si>
    <t>Kabupaten Maros</t>
  </si>
  <si>
    <t>Kabupaten Pangkajene dan Kepulauan</t>
  </si>
  <si>
    <t>Kabupaten Pinrang</t>
  </si>
  <si>
    <t>Kabupaten Sinjai</t>
  </si>
  <si>
    <t>Kabupaten Soppeng</t>
  </si>
  <si>
    <t>Kabupaten Wajo</t>
  </si>
  <si>
    <t>Kabupaten Majene</t>
  </si>
  <si>
    <t>Kabupaten Pasangkayu</t>
  </si>
  <si>
    <t>Kabupaten Polewali Mandar</t>
  </si>
  <si>
    <t>Kabupaten Konawe Selatan</t>
  </si>
  <si>
    <t>Kabupaten Buol</t>
  </si>
  <si>
    <t>Kabupaten Morowali</t>
  </si>
  <si>
    <t>Kabupaten Bone Bolango</t>
  </si>
  <si>
    <t>Kabupaten Gorontalo</t>
  </si>
  <si>
    <t>Kabupaten Bolaang Mongondow Timur</t>
  </si>
  <si>
    <t>Kabupaten Minahasa Tenggara</t>
  </si>
  <si>
    <t>Kabupaten Badung</t>
  </si>
  <si>
    <t>Kabupaten Buleleng</t>
  </si>
  <si>
    <t>Kabupaten Gianyar</t>
  </si>
  <si>
    <t>Kabupaten Jembrana</t>
  </si>
  <si>
    <t>Kabupaten Karangasem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</si>
  <si>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</si>
  <si>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</si>
  <si>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</si>
  <si>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</si>
  <si>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</si>
  <si>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</si>
  <si>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</si>
  <si>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Kabupaten Manggarai Barat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</si>
  <si>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</si>
  <si>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</si>
  <si>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</si>
  <si>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</si>
  <si>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</si>
  <si>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Seram Bagian Barat</t>
  </si>
  <si>
    <t>Kabupaten Seram Bagian Timur</t>
  </si>
  <si>
    <t>Kabupaten Halmahera Barat</t>
  </si>
  <si>
    <t>Kabupaten Halmahera Utara</t>
  </si>
  <si>
    <t>Kabupaten Halmahera Selatan</t>
  </si>
  <si>
    <t>Kabupaten Manokwari</t>
  </si>
  <si>
    <t xml:space="preserve">Kabupaten Sorong </t>
  </si>
  <si>
    <t>Kota Banda Aceh</t>
  </si>
  <si>
    <t>Kabupaten Sidoarjo</t>
  </si>
  <si>
    <t>Kabupaten Lampung Timur</t>
  </si>
  <si>
    <t>Kabupaten Solok</t>
  </si>
  <si>
    <t>Kabupaten Nias</t>
  </si>
  <si>
    <t>Kabupaten Asahan</t>
  </si>
  <si>
    <t>Kabupaten Aceh Timur</t>
  </si>
  <si>
    <t>Kabupaten Aceh Jaya</t>
  </si>
  <si>
    <t>Kabupaten Aceh Barat Daya</t>
  </si>
  <si>
    <t>Kabupaten Bireuen</t>
  </si>
  <si>
    <t>Kabupaten Simalungun</t>
  </si>
  <si>
    <t>Kabupaten Halmahera Tengah</t>
  </si>
  <si>
    <t>Kabupaten Kerinci</t>
  </si>
  <si>
    <t>Kabupaten Muna Barat</t>
  </si>
  <si>
    <t>Kabupaten Tulang Bawang Barat</t>
  </si>
  <si>
    <t>Kabupaten Tapanuli Tengah</t>
  </si>
  <si>
    <t>Kabupaten Merangin</t>
  </si>
  <si>
    <t>Kabupaten Bandung Barat</t>
  </si>
  <si>
    <t>Kabupaten Batang</t>
  </si>
  <si>
    <t>Kabupaten Konawe</t>
  </si>
  <si>
    <t>Kabupaten Gorontalo Utara</t>
  </si>
  <si>
    <t>Kabupaten Belu</t>
  </si>
  <si>
    <t>Kabupaten Sikka</t>
  </si>
  <si>
    <t>Kabupaten Pacitan</t>
  </si>
  <si>
    <t>Kabupaten Gunung Kidul</t>
  </si>
  <si>
    <t>Kabupaten Sumenep</t>
  </si>
  <si>
    <t>Kabupaten Toli-Toli</t>
  </si>
  <si>
    <t>Kabupaten Sigi</t>
  </si>
  <si>
    <t>Kabupaten Magetan</t>
  </si>
  <si>
    <t>Kabupaten Pamekasan</t>
  </si>
  <si>
    <t>Kota Banjarmasin</t>
  </si>
  <si>
    <t>a</t>
  </si>
  <si>
    <t>Instansi</t>
  </si>
  <si>
    <t>Nodin</t>
  </si>
  <si>
    <t>Akun Konsol</t>
  </si>
  <si>
    <t>Jumlah User Konsolidasi</t>
  </si>
  <si>
    <t>nama kepala pusat data</t>
  </si>
  <si>
    <t>instansi + kepala pusat data</t>
  </si>
  <si>
    <t>Tgl Surat</t>
  </si>
  <si>
    <t>Nama PIC</t>
  </si>
  <si>
    <t>Kontak PIC</t>
  </si>
  <si>
    <t>NIP</t>
  </si>
  <si>
    <t>Jabatan</t>
  </si>
  <si>
    <t>Dokumen Pendukung</t>
  </si>
  <si>
    <t>URLSatuData</t>
  </si>
  <si>
    <t>Traffic7hari</t>
  </si>
  <si>
    <t>Akun_Nasional</t>
  </si>
  <si>
    <t>Domain</t>
  </si>
  <si>
    <t>Konsolidasi</t>
  </si>
  <si>
    <t>Kementerian</t>
  </si>
  <si>
    <t>ada</t>
  </si>
  <si>
    <t>Kepala Pusat Teknologi Informasi dan Komunikasi</t>
  </si>
  <si>
    <t>Alka Ismail Febyanto</t>
  </si>
  <si>
    <t>085770930430</t>
  </si>
  <si>
    <t>199802042022051001</t>
  </si>
  <si>
    <t>Pranata Informasi Diplomatik</t>
  </si>
  <si>
    <t>Kementerian Luar Negeri.pdf</t>
  </si>
  <si>
    <t>https://api-splp.layanan.go.id/dataDiplomasiKemlu/1.0/</t>
  </si>
  <si>
    <t>pustikkp_kemlu</t>
  </si>
  <si>
    <t>kemlu.go.id</t>
  </si>
  <si>
    <t xml:space="preserve">Kepala Pusat Data dan Sistem Informasi </t>
  </si>
  <si>
    <t>Alwin Feri, Ahmad Furqon</t>
  </si>
  <si>
    <t>‪081286533003‬</t>
  </si>
  <si>
    <t>Pranata Komputer Muda</t>
  </si>
  <si>
    <t>https://api-splp.layanan.go.id/sdi/1.1/json</t>
  </si>
  <si>
    <t>kemendagri_splp</t>
  </si>
  <si>
    <t>kemendagri.go.id</t>
  </si>
  <si>
    <t>Kepala Pusat Data dan Informasi</t>
  </si>
  <si>
    <t>Soli Agrina Tarigan</t>
  </si>
  <si>
    <t>087766445062</t>
  </si>
  <si>
    <t>JFT Pranata Komputer</t>
  </si>
  <si>
    <t>kemenhan_splp</t>
  </si>
  <si>
    <t>kemenhan.go.id</t>
  </si>
  <si>
    <t>Kepala Biro Humas, Data dan Informasi</t>
  </si>
  <si>
    <t xml:space="preserve">Chairul Wahyudi
Andreas Ragil Wiratno </t>
  </si>
  <si>
    <t>0813108656386
081225785511</t>
  </si>
  <si>
    <t>197907122001121002
199509282022031001</t>
  </si>
  <si>
    <t>Analis Sistem Informasi
Pranata Komputer</t>
  </si>
  <si>
    <t>Kemenag.pdf</t>
  </si>
  <si>
    <t>kemenag_splp</t>
  </si>
  <si>
    <t>kemenag.go.id</t>
  </si>
  <si>
    <t>Kepala Pusat Data dan Teknologi Informasi</t>
  </si>
  <si>
    <t>Trastian S Wibowo</t>
  </si>
  <si>
    <t>https://api-splp.layanan.go.id/kumham-sdi/1.0/data.json</t>
  </si>
  <si>
    <t>kemenkumham_splp</t>
  </si>
  <si>
    <t>kemenkumham.go.id</t>
  </si>
  <si>
    <t>Kepala Pusat Informasi dan Teknologi</t>
  </si>
  <si>
    <t>Haris Subekti</t>
  </si>
  <si>
    <t>0818906736</t>
  </si>
  <si>
    <t>kemenkeu_splp</t>
  </si>
  <si>
    <t>kemenkeu.go.id</t>
  </si>
  <si>
    <t>Muhammad Nur Rochim
Ismail Yusuf
Al Riza Khadafy
Albertus Noviantoni</t>
  </si>
  <si>
    <t>08111338454
081219218833
08568130388
085841481828</t>
  </si>
  <si>
    <t>198204152010121003
198805172014041001
198705142015041002
198811112019021008</t>
  </si>
  <si>
    <t>Pranata Komputer Ahli Muda
Analis Data Statistik
Analis Statistik
Analis Statistik</t>
  </si>
  <si>
    <t>Kemendikbud.pdf</t>
  </si>
  <si>
    <t>pusdatin_kemdikbud</t>
  </si>
  <si>
    <t>kemdikbud.go.id</t>
  </si>
  <si>
    <t>Andri Tryadi Adi Saputra</t>
  </si>
  <si>
    <t>08121087006</t>
  </si>
  <si>
    <t>197808162005011004</t>
  </si>
  <si>
    <t>Pranata Komputer</t>
  </si>
  <si>
    <t>Kementerian Kesehatan.pdf</t>
  </si>
  <si>
    <t>kemkes_splp</t>
  </si>
  <si>
    <t>kemkes.go.id</t>
  </si>
  <si>
    <t xml:space="preserve">Kepala Pusat Data dan Informasi </t>
  </si>
  <si>
    <t>Rahmat dharma yoga</t>
  </si>
  <si>
    <t>085658985949</t>
  </si>
  <si>
    <t>kemensos_splp</t>
  </si>
  <si>
    <t>kemensos.go.id</t>
  </si>
  <si>
    <t xml:space="preserve">Kepala Pusat Data dan Teknologi Informasi </t>
  </si>
  <si>
    <t>Gerry Hadiwijaya, S.T.</t>
  </si>
  <si>
    <t>087789261919</t>
  </si>
  <si>
    <t>199305222020121011</t>
  </si>
  <si>
    <t>Pranata Komputer Pertama</t>
  </si>
  <si>
    <t>Keminfo - Permintaan Pemanfaatan Akun SPLP Kemenaker.pdf</t>
  </si>
  <si>
    <t>https://api-splp.layanan.go.id/t/kemnaker.go.id/satu_data_ketenagakerjaan/1.1/api/v2/data-catalog/data/v1.1</t>
  </si>
  <si>
    <t>pusdatin_kemnaker</t>
  </si>
  <si>
    <t>kemnaker.go.id</t>
  </si>
  <si>
    <t>Hermawan Wiryana</t>
  </si>
  <si>
    <t>08561807513</t>
  </si>
  <si>
    <t>198403142008041001</t>
  </si>
  <si>
    <t>Kemenperin.pdf</t>
  </si>
  <si>
    <t>kemenperin_splp</t>
  </si>
  <si>
    <t>kemenperin.go.id</t>
  </si>
  <si>
    <t>Aditya Darmawan</t>
  </si>
  <si>
    <t>082114141919</t>
  </si>
  <si>
    <t>198208262008011005</t>
  </si>
  <si>
    <t>Ketua Tim Perencanaan dan Infrastruktur TIK</t>
  </si>
  <si>
    <t>Kementerian Perdagangan.pdf</t>
  </si>
  <si>
    <t>pdsi_kemendag</t>
  </si>
  <si>
    <t>kemendag.go.id</t>
  </si>
  <si>
    <t>Dhimas Billi Mahesa Agni</t>
  </si>
  <si>
    <t>085729819816</t>
  </si>
  <si>
    <t>199010272015031002</t>
  </si>
  <si>
    <t>Pranata Komputer Ahli Pertama</t>
  </si>
  <si>
    <t>Kementerian ESDM.pdf</t>
  </si>
  <si>
    <t>pusdatin_esdm</t>
  </si>
  <si>
    <t>esdm.go.id</t>
  </si>
  <si>
    <t>Arief Ardhian Nugroho, S.Kom</t>
  </si>
  <si>
    <t>085216064025</t>
  </si>
  <si>
    <t>198112132006041005</t>
  </si>
  <si>
    <t>Pranata Komputer Ahli Muda</t>
  </si>
  <si>
    <t>Kementerian PUPR.pdf</t>
  </si>
  <si>
    <t>https://api-splp.layanan.go.id/DataPU/1.0</t>
  </si>
  <si>
    <t>pusdatin_kemenpupr</t>
  </si>
  <si>
    <t>pu.go.id</t>
  </si>
  <si>
    <t xml:space="preserve">Kepala Pusat Teknologi Informasi dan Komunikasi </t>
  </si>
  <si>
    <t xml:space="preserve">Aditya </t>
  </si>
  <si>
    <t>08118135555</t>
  </si>
  <si>
    <t>https://api-splp.layanan.go.id/DPKemenhub/1.0</t>
  </si>
  <si>
    <t>dephub_splp</t>
  </si>
  <si>
    <t>dephub.go.id</t>
  </si>
  <si>
    <t>Kepala Pusat Data dan Sarana Informatika</t>
  </si>
  <si>
    <t>Retno Dewiyanti</t>
  </si>
  <si>
    <t>08156562218</t>
  </si>
  <si>
    <t>198301282008032001</t>
  </si>
  <si>
    <t>Surat Tugas_KEMKOMDIGI.pdf</t>
  </si>
  <si>
    <t>https://api-splp.layanan.go.id/data-kominfo/1.0/</t>
  </si>
  <si>
    <t>kominfo_splp</t>
  </si>
  <si>
    <t>kominfo.go.id</t>
  </si>
  <si>
    <t>Kepala Pusat Data dan Sistem Informasi</t>
  </si>
  <si>
    <t>Arif Nofyansyah
Lilik Wulaningtyas, ST</t>
  </si>
  <si>
    <t>081314030849
081314637672</t>
  </si>
  <si>
    <t>198911102019021001
198307182009012006</t>
  </si>
  <si>
    <t>Pranata Komputer
Fungsional Pranata Komputer</t>
  </si>
  <si>
    <t>Kementerian Pertanian.pdf</t>
  </si>
  <si>
    <t>pertanian_splp</t>
  </si>
  <si>
    <t>pertanian.go.id</t>
  </si>
  <si>
    <r>
      <rPr>
        <rFont val="Arial"/>
        <color theme="1"/>
        <sz val="10.0"/>
      </rPr>
      <t>Ruhyat Hardyansyah, S.Hut.,</t>
    </r>
    <r>
      <rPr>
        <rFont val="Arial"/>
        <color rgb="FF000000"/>
        <sz val="10.0"/>
      </rPr>
      <t>M.Si</t>
    </r>
    <r>
      <rPr>
        <rFont val="Arial"/>
        <color theme="1"/>
        <sz val="10.0"/>
      </rPr>
      <t>.</t>
    </r>
  </si>
  <si>
    <t>081347187128</t>
  </si>
  <si>
    <t>198010222006041003</t>
  </si>
  <si>
    <t>Kepala Bidang Pengelolaan Teknologi Informasi</t>
  </si>
  <si>
    <t>Menlhk.pdf</t>
  </si>
  <si>
    <t>pusdatin_menlhk</t>
  </si>
  <si>
    <t>menlhk.go.id</t>
  </si>
  <si>
    <t>Kepala Pusat Data, Statistik, Dan Informasi</t>
  </si>
  <si>
    <t>Walim Abdulsomad</t>
  </si>
  <si>
    <t>081319733357</t>
  </si>
  <si>
    <t>198507042008011002</t>
  </si>
  <si>
    <t>Kementerian Kelautan dan Perikanan.pdf</t>
  </si>
  <si>
    <t>kkp_splp</t>
  </si>
  <si>
    <t>kkp.go.id</t>
  </si>
  <si>
    <t>Widya Amalia Dewi</t>
  </si>
  <si>
    <t>082112876943</t>
  </si>
  <si>
    <t>https://api-splp.layanan.go.id/satudatakemendesa/1.0/</t>
  </si>
  <si>
    <t>kemendesa_splp</t>
  </si>
  <si>
    <t>kemendesa.go.id</t>
  </si>
  <si>
    <t>Tiara Anggraini Prasetyo, S.Kom.</t>
  </si>
  <si>
    <t>082332775478</t>
  </si>
  <si>
    <t>199407102022042001</t>
  </si>
  <si>
    <t>Ahli Pertama - Pranata Komputer</t>
  </si>
  <si>
    <t>Sekjen Kementerian Agraria.pdf</t>
  </si>
  <si>
    <t>pusdatin_atrbpn</t>
  </si>
  <si>
    <t>atrbpn.go.id</t>
  </si>
  <si>
    <t>Afini Mahabas, S.Kom., MPA</t>
  </si>
  <si>
    <t>082113499135</t>
  </si>
  <si>
    <t>198512022009012008</t>
  </si>
  <si>
    <t>Bappenas.pdf</t>
  </si>
  <si>
    <t>https://api-splp.layanan.go.id/bappenas/1/data.json/</t>
  </si>
  <si>
    <t>pusdatin_bappenas</t>
  </si>
  <si>
    <t>bappenas.go.id</t>
  </si>
  <si>
    <t>Kepala Biro Data, Komunikasi,
dan Informasi Publik</t>
  </si>
  <si>
    <t>Wiwid Widyanto</t>
  </si>
  <si>
    <t>08121002181</t>
  </si>
  <si>
    <t>199501152018011004</t>
  </si>
  <si>
    <t>Analis Sistem Informasi</t>
  </si>
  <si>
    <t>Menpan.pdf</t>
  </si>
  <si>
    <t>menpan_splp</t>
  </si>
  <si>
    <t>menpan.go.id</t>
  </si>
  <si>
    <t>Kementerian Badan Usaha Milik Negara</t>
  </si>
  <si>
    <t>Asisten Deputi Bidang Teknologi dan Informasi</t>
  </si>
  <si>
    <t>Yunanto Dwi Purnomo</t>
  </si>
  <si>
    <t>08563631552</t>
  </si>
  <si>
    <t>198606232019021003</t>
  </si>
  <si>
    <t>BUMN.pdf</t>
  </si>
  <si>
    <t>bumn_splp</t>
  </si>
  <si>
    <t>bumn.go.id</t>
  </si>
  <si>
    <t>Kepala Biro Komunikasi dan Teknologi Informasi</t>
  </si>
  <si>
    <t>Sugianto</t>
  </si>
  <si>
    <t>081297952899</t>
  </si>
  <si>
    <t>197603032008111001</t>
  </si>
  <si>
    <t>Kepala Sub Bagian Perangkat Lunak dan Layanan Teknologi
 lnformasi</t>
  </si>
  <si>
    <t>Kemenkopukm.pdf</t>
  </si>
  <si>
    <t>https://api-splp.layanan.go.id/open_data_kemenkopukm/1.0/</t>
  </si>
  <si>
    <t>bkti_kemenkopukm</t>
  </si>
  <si>
    <t>kemenkopukm.go.id</t>
  </si>
  <si>
    <t>Liza Hesti
Andhika Prakasa Kasma
Debby Permatasari</t>
  </si>
  <si>
    <t>081295176192
081218604160
082213325393</t>
  </si>
  <si>
    <t>198510292009022002
199111032018021003
199008202018022001</t>
  </si>
  <si>
    <t>Pranata Komputer Ahli Muda
Analis Sistem Informasi
Analis Sistem Informasi</t>
  </si>
  <si>
    <t>Kemenparekraf.pdf</t>
  </si>
  <si>
    <t>https://api-splp.layanan.go.id/satudataparekraf/1.0</t>
  </si>
  <si>
    <t>kemenparekraf_splp</t>
  </si>
  <si>
    <t>kemenparekraf.go.id</t>
  </si>
  <si>
    <t>Kepala Biro Data dan Informasi</t>
  </si>
  <si>
    <t>Iwan Setiawan</t>
  </si>
  <si>
    <t>082111929642</t>
  </si>
  <si>
    <t>https://api-splp.layanan.go.id/data-kemenppa/1.0</t>
  </si>
  <si>
    <t>kemenpppa_splp</t>
  </si>
  <si>
    <t>kemenpppa.go.id</t>
  </si>
  <si>
    <t>Kepala Bagian Sistem Informasi</t>
  </si>
  <si>
    <t>Bagoes Dhanardono, S.SI.</t>
  </si>
  <si>
    <t>085311909011</t>
  </si>
  <si>
    <t>198712262019021002</t>
  </si>
  <si>
    <t>Kemenpora.pdf</t>
  </si>
  <si>
    <t>https://api-splp.layanan.go.id/satu_data_kemenpora/1.0</t>
  </si>
  <si>
    <t>kemenpora_splp</t>
  </si>
  <si>
    <t>kemenpora.go.id</t>
  </si>
  <si>
    <t>Kementerian Investasi / Badan Koordinasi Penanaman Modal</t>
  </si>
  <si>
    <t>Kepala Pusat Pengelolaan Data dan Informasi</t>
  </si>
  <si>
    <t>Muhammad Suprihatin</t>
  </si>
  <si>
    <t>0813-1562-1566</t>
  </si>
  <si>
    <t>198606162010121001</t>
  </si>
  <si>
    <t>Kementerian Investasi.pdf</t>
  </si>
  <si>
    <t>bkpm_splp</t>
  </si>
  <si>
    <t>bkpm.go.id</t>
  </si>
  <si>
    <t>Johan Maurits Sianipar</t>
  </si>
  <si>
    <t>081292196912</t>
  </si>
  <si>
    <t>199212172015031001</t>
  </si>
  <si>
    <t>Setneg.pdf</t>
  </si>
  <si>
    <t>setneg_splp</t>
  </si>
  <si>
    <t>setneg.go.id</t>
  </si>
  <si>
    <t>Kementerian Koordinator Bidang Perekonomian</t>
  </si>
  <si>
    <t>Kepala Biro Komunikasi, Layanan Informasi, dan Persidangan;</t>
  </si>
  <si>
    <t>ekon_splp</t>
  </si>
  <si>
    <t>ekon.go.id</t>
  </si>
  <si>
    <t>Kementerian Koordinator Bidang Polhukam</t>
  </si>
  <si>
    <t>Asisten Deputi Koordinasi Telekomunikasi dan Informatika</t>
  </si>
  <si>
    <t>Gatot Yoga Pratama</t>
  </si>
  <si>
    <t>081213595095</t>
  </si>
  <si>
    <t>197602221995121001</t>
  </si>
  <si>
    <t>Kemenko Polhukam.pdf</t>
  </si>
  <si>
    <t>polkam_splp</t>
  </si>
  <si>
    <t>polkam.go.id</t>
  </si>
  <si>
    <t>Kepala Biro Komunikas dan Informatika</t>
  </si>
  <si>
    <t>Albert Parlys</t>
  </si>
  <si>
    <t>081380170423</t>
  </si>
  <si>
    <t>199503062022031003</t>
  </si>
  <si>
    <t>Kemenko Marves.pdf</t>
  </si>
  <si>
    <t>birkom_marves</t>
  </si>
  <si>
    <t>maritim.go.id</t>
  </si>
  <si>
    <t>Kepala Biro Sistem Informasi dan Pengelolaan Data</t>
  </si>
  <si>
    <t>Rony Bintoro M. Gurning, S.Kom, M.T.I</t>
  </si>
  <si>
    <t>081212676085</t>
  </si>
  <si>
    <t>197506232008011006</t>
  </si>
  <si>
    <t>2022-10-24 Kementerian Koordinator Bidang Pembangunan Manusia dan Kebudayaan.pdf</t>
  </si>
  <si>
    <t>kemenkopmk_splp</t>
  </si>
  <si>
    <t>kemenkopmk.go.id</t>
  </si>
  <si>
    <t>Kementerian Ristek Dikti</t>
  </si>
  <si>
    <t>Kementerian Koordinator Bidang Pangan</t>
  </si>
  <si>
    <t>Kepala Biro Manajemen Kinerja Data dan Infromasi</t>
  </si>
  <si>
    <t>Kepala Biro Manajemen Kinerja, Data, dan Informasi, Sekretariat Kementerian Koordinator Bidang Pangan</t>
  </si>
  <si>
    <t>Raka Panji Wibowo</t>
  </si>
  <si>
    <t>089630460435</t>
  </si>
  <si>
    <t>199504082020121001</t>
  </si>
  <si>
    <t>Pranata Komputer Ahli Pertam</t>
  </si>
  <si>
    <t>Kemenkopangan.pdf</t>
  </si>
  <si>
    <t>biromkdi_kemenkopangan</t>
  </si>
  <si>
    <t>kemenkopangan.go.id</t>
  </si>
  <si>
    <t>Kementerian Ekonomi Kreatif</t>
  </si>
  <si>
    <t>Kepala Pusat Data dan Informasi Kementerian Ekonomi Kreatif</t>
  </si>
  <si>
    <t>Alfinza Raendina Setia</t>
  </si>
  <si>
    <t>085295643604</t>
  </si>
  <si>
    <t>199206192019021002</t>
  </si>
  <si>
    <t>Pusat Data dan Informasi</t>
  </si>
  <si>
    <t>Kemenekraf.pdf</t>
  </si>
  <si>
    <t>pusdatin_ekraf</t>
  </si>
  <si>
    <t>ekraf.go.id</t>
  </si>
  <si>
    <t>Kementerian Lingkungan Hidup/Badan Pengendalian Lingkungan Hidup</t>
  </si>
  <si>
    <t>Kepala Pusat Data dan Informasi Kementerian Lingkungan Hidup/Badan Pengendalian Lingkungan Hidup</t>
  </si>
  <si>
    <t>BAYU DIHARJO</t>
  </si>
  <si>
    <t>082137800916</t>
  </si>
  <si>
    <t>198412172009121005</t>
  </si>
  <si>
    <t>PRANATA KOMPUTER AHLI PERTAMA</t>
  </si>
  <si>
    <t>Kemenlh.pdf</t>
  </si>
  <si>
    <t>pusdatin_kemenlh</t>
  </si>
  <si>
    <t>kemenlh.go.id</t>
  </si>
  <si>
    <t>Kementerian Pelindungan Pekerja Migran Indonesia/BP2MI</t>
  </si>
  <si>
    <t>Kepala Pusat Data dan Informasi Kementerian Pelindungan Pekerja Migran Indonesia/BP2MI</t>
  </si>
  <si>
    <t>Suciaty Endangsih</t>
  </si>
  <si>
    <t>087889093270</t>
  </si>
  <si>
    <t>198706092019022005</t>
  </si>
  <si>
    <t>BP2MI.pdf</t>
  </si>
  <si>
    <t>Kementerian UMKM</t>
  </si>
  <si>
    <t>Kepala Biro Data dan Teknologi Informasi</t>
  </si>
  <si>
    <t>Kepala Biro Data dan Teknologi Informasi Kementerian UMKM</t>
  </si>
  <si>
    <t>Subhan Fikri Lubis</t>
  </si>
  <si>
    <t>0811818793</t>
  </si>
  <si>
    <t>198001122011011005</t>
  </si>
  <si>
    <t>Kepala Bagian Pengembangan dan  Pemeliharaan Teknologi Informasi</t>
  </si>
  <si>
    <t>Kementerian UMKM.pdf</t>
  </si>
  <si>
    <t>bdti_umkm</t>
  </si>
  <si>
    <t>umkm.go.id</t>
  </si>
  <si>
    <t>LPNK</t>
  </si>
  <si>
    <t>Darius Kabanga
Sari Andarwati K
Gelar Gilang Ginanjar, S.Kom.</t>
  </si>
  <si>
    <t>081399364770
082128555569</t>
  </si>
  <si>
    <t>198807212014021006</t>
  </si>
  <si>
    <t>Perekayasa Ahli Madya
Subkoordinator Fungsi Pengembangan Interoperabilitas/Web Services (Backend)</t>
  </si>
  <si>
    <t>Badan Riset dan Inovasi Nasional.pdf</t>
  </si>
  <si>
    <t>brin_splp</t>
  </si>
  <si>
    <t>brin.go.id</t>
  </si>
  <si>
    <t>Badan Siber dan Sandi Negara</t>
  </si>
  <si>
    <t>Kepala Pusat Data dan Teknologi Informasi Komunikasi</t>
  </si>
  <si>
    <t>Septian Eko Nurcahyanto, S.Tr.TP.</t>
  </si>
  <si>
    <t>081380344711</t>
  </si>
  <si>
    <t>199309292016111001</t>
  </si>
  <si>
    <t>Pranata Komputer Ahli Pertama pada Pusat Data dan Teknologi</t>
  </si>
  <si>
    <t>BSSN.pdf</t>
  </si>
  <si>
    <t>https://api-splp.layanan.go.id/t/bssn.go.id/data/1.0/</t>
  </si>
  <si>
    <t>pusdatin_bssn</t>
  </si>
  <si>
    <t>bssn.go.id</t>
  </si>
  <si>
    <t>Arfiani Haryanti, ST, M.T.I.
Intan Permata Agustia, S.H.
Rima Pratami Mardhany, S.T., M.M.
Shendy Diah Wulansih Rosjati, S.Stat.
Rianika Nabillawati, S.Stat.</t>
  </si>
  <si>
    <t>087870858111
082112499872
08118585840
08563087870
081291342506</t>
  </si>
  <si>
    <t>198308312008122002
199008072014022002
199103262019022003
199603202019022004
199109072020122012</t>
  </si>
  <si>
    <t>Auditor Kepegawaian Ahli Madya
Auditor Kepegawaian Ahli Muda
Auditor Kepegawaian Ahli Pertama
Statistisi Ahli Pertama
Analis Data dan Informasi</t>
  </si>
  <si>
    <t>Badan Kepegawaian Negara.pdf</t>
  </si>
  <si>
    <t>https://api-splp.layanan.go.id/satudata/1/data.json</t>
  </si>
  <si>
    <t>sinka_bkn</t>
  </si>
  <si>
    <t>bkn.go.id</t>
  </si>
  <si>
    <t>Pujiatmo Subarkah, S.E.Ak., M.Sc.</t>
  </si>
  <si>
    <t>0817895991</t>
  </si>
  <si>
    <t>197712282003121001</t>
  </si>
  <si>
    <t>Statistisi Ahli Madya</t>
  </si>
  <si>
    <t>LAN PIC.pdf</t>
  </si>
  <si>
    <t>https://api-splp.layanan.go.id/data-lan-dcat/1.0/</t>
  </si>
  <si>
    <t>lan_splp</t>
  </si>
  <si>
    <t>lan.go.id</t>
  </si>
  <si>
    <t>Badan Pusat Statistik</t>
  </si>
  <si>
    <t>Direktur Sistem Informasi Statistik</t>
  </si>
  <si>
    <t>Nano Yulian Pratama SST, M.T.</t>
  </si>
  <si>
    <t>082157272587</t>
  </si>
  <si>
    <t>198607082009021004</t>
  </si>
  <si>
    <t>Badan Pusat Statistik.pdf</t>
  </si>
  <si>
    <t>bps_splp</t>
  </si>
  <si>
    <t>bps.go.id</t>
  </si>
  <si>
    <t>Eksanto, S.SI
Prasitio Utomo, S.Kom, M.T</t>
  </si>
  <si>
    <t>081311778514
087777702949</t>
  </si>
  <si>
    <t>196504091988021001
198007282005011001</t>
  </si>
  <si>
    <t>Pranata Komputer Ahli Madya
Pranata Komputer Ahli Muda</t>
  </si>
  <si>
    <t>ANRI.pdf</t>
  </si>
  <si>
    <t>anri_splp</t>
  </si>
  <si>
    <t>anri.go.id</t>
  </si>
  <si>
    <t>Kepala Pusat Pengelolaan dan Penyebarluasan Informasi Geospasial</t>
  </si>
  <si>
    <t>Reni Setyowati</t>
  </si>
  <si>
    <t>081287223143</t>
  </si>
  <si>
    <t>198603292010122001</t>
  </si>
  <si>
    <t>Badan Informasi Geopasial.pdf</t>
  </si>
  <si>
    <t>big_splp</t>
  </si>
  <si>
    <t>big.go.id</t>
  </si>
  <si>
    <t>Direktur Teknologi Informasi dan Data</t>
  </si>
  <si>
    <t>Medy Kurniawan</t>
  </si>
  <si>
    <t>ditlaptik_bkkbn</t>
  </si>
  <si>
    <t>bkkbn.go.id</t>
  </si>
  <si>
    <t>Kepala Pusat Informasi Pengawasan</t>
  </si>
  <si>
    <t>Sigit Satrio Wibowo
Abdul Syukur
Muhammad Amzar Fadliatma Putra</t>
  </si>
  <si>
    <t>081703588256
087788280890
08971400094</t>
  </si>
  <si>
    <t>Koordinator Bidang Pengelolaan Data dan Informasi
Koordinator Bidang Tata Kelola Teknologi Informasi dan Pengembangan Sistem Informasi
Pranata Komputer Ahli Pertama</t>
  </si>
  <si>
    <t>BPKP.pdf</t>
  </si>
  <si>
    <t>https://api-splp.layanan.go.id/databpkp/1.0</t>
  </si>
  <si>
    <t>pusinfowas_bpkp</t>
  </si>
  <si>
    <t>bpkp.go.id</t>
  </si>
  <si>
    <t>Abrar Nasbey</t>
  </si>
  <si>
    <t>085780025654</t>
  </si>
  <si>
    <r>
      <rPr>
        <rFont val="Inter, Helvetica, Arial"/>
        <color rgb="FF333333"/>
        <sz val="9.0"/>
        <u/>
      </rPr>
      <t xml:space="preserve">https://api-splp.layanan.go.id/t/perpusnas.go.id/satudata_perpustakaan/1.0
</t>
    </r>
    <r>
      <rPr>
        <rFont val="Inter, Helvetica, Arial"/>
        <color rgb="FF1155CC"/>
        <sz val="9.0"/>
        <u/>
      </rPr>
      <t>https://api-splp.layanan.go.id/data-perpusnas/1.0/</t>
    </r>
  </si>
  <si>
    <t>perpusnas_splp</t>
  </si>
  <si>
    <t>perpusnas.go.id</t>
  </si>
  <si>
    <t>Badan Standarisasi Nasional</t>
  </si>
  <si>
    <t>Rizky Mulya Akbar</t>
  </si>
  <si>
    <t>087876336188</t>
  </si>
  <si>
    <t>199009252015021002</t>
  </si>
  <si>
    <t>Badan Standarisasi Nasional.pdf</t>
  </si>
  <si>
    <t>pusdatin_bsn</t>
  </si>
  <si>
    <t>bsn.go.id</t>
  </si>
  <si>
    <t>Badan Pengawas Tenaga Nuklir</t>
  </si>
  <si>
    <t>Kepala Biro Perencanan, Keuangan, dan Informasi</t>
  </si>
  <si>
    <t>bapeten_splp</t>
  </si>
  <si>
    <t>bapeten.go.id</t>
  </si>
  <si>
    <t>Kepala Pusat Data dan Informasi Obat dan Makanan</t>
  </si>
  <si>
    <t>Irfan Nanda Gustri, S.T.</t>
  </si>
  <si>
    <t>081364288674</t>
  </si>
  <si>
    <t>199512222022031002</t>
  </si>
  <si>
    <t>BPOM.pdf</t>
  </si>
  <si>
    <t>https://api-splp.layanan.go.id/sd_bpom_open/1/data.json</t>
  </si>
  <si>
    <t>pusdatin_pom</t>
  </si>
  <si>
    <t>pom.go.id</t>
  </si>
  <si>
    <t>Lembaga Ketahanan Nasional RI</t>
  </si>
  <si>
    <t>Kepala Biro Telematika</t>
  </si>
  <si>
    <t>lemhannas_splp</t>
  </si>
  <si>
    <t>lemhannas.go.id</t>
  </si>
  <si>
    <t>Kepala Pusat Database</t>
  </si>
  <si>
    <t>Sulkhi</t>
  </si>
  <si>
    <t>085387691220</t>
  </si>
  <si>
    <t>199403052013122001</t>
  </si>
  <si>
    <t>PMG Muda</t>
  </si>
  <si>
    <t>BMKG.pdf</t>
  </si>
  <si>
    <t>pusdatin_bmkg</t>
  </si>
  <si>
    <t>bmkg.go.id</t>
  </si>
  <si>
    <t>Kepala Pusat Penelitian, Data, dan Informasi</t>
  </si>
  <si>
    <t>Widha Utami Putri, S.Kom., M.Si.</t>
  </si>
  <si>
    <t>081380226632</t>
  </si>
  <si>
    <t>198209262006042005</t>
  </si>
  <si>
    <t>2022-12-20 Lembaga BNN.pdf</t>
  </si>
  <si>
    <t>https://api-splp.layanan.go.id/data_bnn/1.0.0/</t>
  </si>
  <si>
    <t>bnn_splp</t>
  </si>
  <si>
    <t>bnn.go.id</t>
  </si>
  <si>
    <t>Kepala Pusat Data Informasi dan Komunikasi</t>
  </si>
  <si>
    <t>Mochammad Zakiyamani</t>
  </si>
  <si>
    <t>bnpb_splp</t>
  </si>
  <si>
    <t>bnpb.go.id</t>
  </si>
  <si>
    <t>Badan Keamanan Laut RI (Bakamla)</t>
  </si>
  <si>
    <t>Kepala Direktorat Data dan Informasi</t>
  </si>
  <si>
    <t>Lukman Nurhakim</t>
  </si>
  <si>
    <t>087881546872</t>
  </si>
  <si>
    <t>198510292009011001</t>
  </si>
  <si>
    <t>Bakamla.pdf</t>
  </si>
  <si>
    <t>datin_bakamla</t>
  </si>
  <si>
    <t>bakamla.go.id</t>
  </si>
  <si>
    <t>Badan SAR Nasional</t>
  </si>
  <si>
    <t>basarnas_splp</t>
  </si>
  <si>
    <t>basarnas.go.id</t>
  </si>
  <si>
    <t>Lembaga Kebijakan Pengadaan Barang/Jasa Pemerintah</t>
  </si>
  <si>
    <t>Angga Sanjaya Lingga</t>
  </si>
  <si>
    <t>08123488854</t>
  </si>
  <si>
    <t>198908282014021001</t>
  </si>
  <si>
    <t>LKPP.pdf</t>
  </si>
  <si>
    <t>https://api-splp.layanan.go.id/lkpp/1/</t>
  </si>
  <si>
    <t>pusdatin_lkpp</t>
  </si>
  <si>
    <t>lkpp.go.id</t>
  </si>
  <si>
    <t>Badan Nasional Penanggulangan Terorisme</t>
  </si>
  <si>
    <t>bnpt_splp</t>
  </si>
  <si>
    <t>bnpt.go.id</t>
  </si>
  <si>
    <t>Muhammad Ilyas Prakananda</t>
  </si>
  <si>
    <t>083869071500</t>
  </si>
  <si>
    <t>https://api-splp.layanan.go.id/satudatabp2mi/1.0</t>
  </si>
  <si>
    <t>bp2mi_splp</t>
  </si>
  <si>
    <t>bp2mi.go.id</t>
  </si>
  <si>
    <t>Kepala Pusat Data dan Informasi Pangan</t>
  </si>
  <si>
    <t>Yanti Nurhayanti</t>
  </si>
  <si>
    <t>08122161525</t>
  </si>
  <si>
    <t>19820201 200912 2 002</t>
  </si>
  <si>
    <t>Statistisi Muda</t>
  </si>
  <si>
    <t>Badan Pangan Nasional.pdf</t>
  </si>
  <si>
    <t>badanpangan_splp</t>
  </si>
  <si>
    <t>badanpangan.go.id</t>
  </si>
  <si>
    <t>Badan Gizi Nasional</t>
  </si>
  <si>
    <t>Kepada Pusat Data dan Sistem Informasi</t>
  </si>
  <si>
    <t>Kepada Pusat Data dan Sistem Informasi Badan Gizi Nasional</t>
  </si>
  <si>
    <t>Nana Suryana</t>
  </si>
  <si>
    <t>08128389836</t>
  </si>
  <si>
    <t>197906032005011002</t>
  </si>
  <si>
    <t>Badan Gizi Nasional.pdf</t>
  </si>
  <si>
    <t>pdsi_bgn</t>
  </si>
  <si>
    <t>bgn.go.id</t>
  </si>
  <si>
    <t>Alat Negara</t>
  </si>
  <si>
    <t>Kepala Divisi TIK</t>
  </si>
  <si>
    <t>AKBP. Aries Kurniawan Widiyanto, S.H.
lptu Hendra Gunawan, S.SI.
Briptu Ginawan Rahmat Permana, S.Kom.</t>
  </si>
  <si>
    <t>08563723271
081273190832
085725248121</t>
  </si>
  <si>
    <t>No Kepolisian</t>
  </si>
  <si>
    <t>AKBP, IPTU</t>
  </si>
  <si>
    <t>Polri.pdf</t>
  </si>
  <si>
    <t>https://api-splp.layanan.go.id/t/polri.go.id/portal/1/</t>
  </si>
  <si>
    <t>divtik_polri</t>
  </si>
  <si>
    <t>polri.go.id</t>
  </si>
  <si>
    <t>Setjen Lembaga Negara</t>
  </si>
  <si>
    <t>Kepala Bagian Sistem Informasi dan Data</t>
  </si>
  <si>
    <t>Firly Septian</t>
  </si>
  <si>
    <t>087832927958</t>
  </si>
  <si>
    <t>199509162019031003</t>
  </si>
  <si>
    <t>Penyusun Data dan Informasi</t>
  </si>
  <si>
    <t>MPR.pdf</t>
  </si>
  <si>
    <t>mpr_splp</t>
  </si>
  <si>
    <t>mpr.go.id</t>
  </si>
  <si>
    <t>Sekretariat Jenderal DPR RI</t>
  </si>
  <si>
    <t>Kepala Pusat Teknologi Informasi</t>
  </si>
  <si>
    <t>Airlangga Eka Wardana, S.Kom., M.T.I</t>
  </si>
  <si>
    <t>081283210393</t>
  </si>
  <si>
    <t>198210032009121001</t>
  </si>
  <si>
    <t>Pranata Komputer Ahli Madya</t>
  </si>
  <si>
    <t>Sekretariat Jenderal DPRI RI.pdf</t>
  </si>
  <si>
    <t>pustekinfo_dpr</t>
  </si>
  <si>
    <t>dpr.go.id</t>
  </si>
  <si>
    <t>Kepala Badan Penyelenggara Sistem Informasi</t>
  </si>
  <si>
    <t>Haris Agustin, S.Kom., M.Si</t>
  </si>
  <si>
    <t>081294114759</t>
  </si>
  <si>
    <t>198408172008011001</t>
  </si>
  <si>
    <t>Kepala Sub Bagian Pemeliharaan Sistem Informasi</t>
  </si>
  <si>
    <t>Dewan Perwakilan Daerah RI.pdf</t>
  </si>
  <si>
    <t>dpd_splp</t>
  </si>
  <si>
    <t>dpd.go.id</t>
  </si>
  <si>
    <t>Mahkamah Agung RI</t>
  </si>
  <si>
    <t>Kepala Biro Hukum dan Humas</t>
  </si>
  <si>
    <t>mahkamahagung_splp</t>
  </si>
  <si>
    <t>mahkamahagung.go.id</t>
  </si>
  <si>
    <t>Lembaga Negara</t>
  </si>
  <si>
    <t>Kepaniteraan dan Sekretariat Jenderal Mahkamah Konstitusi RI</t>
  </si>
  <si>
    <t>Debby</t>
  </si>
  <si>
    <t>082210198855</t>
  </si>
  <si>
    <t>199312192023212027</t>
  </si>
  <si>
    <t>MKRI.pdf</t>
  </si>
  <si>
    <t>https://api-splp.layanan.go.id/opendata/1.0/data.json</t>
  </si>
  <si>
    <t>pustikom_mkri</t>
  </si>
  <si>
    <t>mkri.id</t>
  </si>
  <si>
    <t>Kepala Pusat Analisis dan Layanan Informasi</t>
  </si>
  <si>
    <t>Heri Sanjaya Putra</t>
  </si>
  <si>
    <t>087770821889</t>
  </si>
  <si>
    <t>198702032010121002</t>
  </si>
  <si>
    <t>Prakom Ahli Pertama</t>
  </si>
  <si>
    <t>2022-10-31 Lembaga Komisi Yudisial.pdf</t>
  </si>
  <si>
    <t>komisiyudisial_splp</t>
  </si>
  <si>
    <t>komisiyudisial.go.id</t>
  </si>
  <si>
    <t>Kejaksaan Agung</t>
  </si>
  <si>
    <t>Kepala Pusat Data Statistik Kriminal dan Teknologi Informasi</t>
  </si>
  <si>
    <t>Nur Alamsyah N, ST
Romy Indrawan, ST</t>
  </si>
  <si>
    <t>088211547633
085256410554</t>
  </si>
  <si>
    <t>199204102019021006
199201312019021003</t>
  </si>
  <si>
    <t>Analis Sistem pada Pusat Data, Statistik Kriminal Dan Teknologi Informasi
Analis Sistem pada Pusat Data, Statistik Kriminal Dan Teknologi Informasi</t>
  </si>
  <si>
    <t>Kejaksaan Agung.pdf</t>
  </si>
  <si>
    <t>pusdaskrimti_kejaksaan</t>
  </si>
  <si>
    <t>kejaksaan.go.id</t>
  </si>
  <si>
    <t>Badan Pemeriksa Keuangan</t>
  </si>
  <si>
    <t>Kepala Biro Teknologi Infornasi</t>
  </si>
  <si>
    <t>Rudy Hermawan</t>
  </si>
  <si>
    <t>081383724800</t>
  </si>
  <si>
    <t>197609012000031002</t>
  </si>
  <si>
    <t>Kepala Bagian Pengembangan Sistem Informasi BPK</t>
  </si>
  <si>
    <t>BPK.pdf</t>
  </si>
  <si>
    <t>bpk_splp</t>
  </si>
  <si>
    <t>bpk.go.id</t>
  </si>
  <si>
    <t>Direktur Telematika, Deputi V Intelejen Teknologi</t>
  </si>
  <si>
    <t>Direktur Telematika, Kedeputian V, Badan Intelijen Negara</t>
  </si>
  <si>
    <t>Rion Saputra</t>
  </si>
  <si>
    <t>bin_splp</t>
  </si>
  <si>
    <t>bin.go.id</t>
  </si>
  <si>
    <t>Sekretariat Kabinet</t>
  </si>
  <si>
    <t>Aziz Raushan Dhamir, S.T.</t>
  </si>
  <si>
    <t>085640130058</t>
  </si>
  <si>
    <t>198907262015021001</t>
  </si>
  <si>
    <t>Pranata Komputer Ahli Muda pada Pusdatin</t>
  </si>
  <si>
    <t>Sekretariat Kabinet RI.pdf</t>
  </si>
  <si>
    <t>setkab_splp</t>
  </si>
  <si>
    <t>setkab.go.id</t>
  </si>
  <si>
    <t>Pontus
Dhimas Adjie Pratama
Fajar Khalid</t>
  </si>
  <si>
    <t>081370007071
089673400779
087886663915</t>
  </si>
  <si>
    <t>198510072020121001
199508202022031004
199209232022031006</t>
  </si>
  <si>
    <t>Pranata Komputer
Ahli Pertama - Pranata Komuputer
Pengelola Kemanan Sistem Informasi</t>
  </si>
  <si>
    <t>Badan Pembinaan Ideologi Pancasila.pdf</t>
  </si>
  <si>
    <t>https://api-splp.layanan.go.id/t/bpip.go.id/satudatabpip/1.0/</t>
  </si>
  <si>
    <t>pusdatin_bpip</t>
  </si>
  <si>
    <t>bpip.go.id</t>
  </si>
  <si>
    <t>Lembaga Non Struktural</t>
  </si>
  <si>
    <t>Setjen WANTANNAS</t>
  </si>
  <si>
    <t>Kepala Biro Infrastruktur dan Sistem Informasi</t>
  </si>
  <si>
    <t>wantannas_splp</t>
  </si>
  <si>
    <t>wantannas.go.id</t>
  </si>
  <si>
    <t>Setjen Komisi Pemilihan Umum</t>
  </si>
  <si>
    <t>https://api-splp.layanan.go.id/profil_partai/1</t>
  </si>
  <si>
    <t>kpu_splp</t>
  </si>
  <si>
    <t>kpu.go.id</t>
  </si>
  <si>
    <t>Martin</t>
  </si>
  <si>
    <t>085215148813</t>
  </si>
  <si>
    <t>198401152014041002</t>
  </si>
  <si>
    <t>Ketua Tim Kerja Informasi dan Teknologi</t>
  </si>
  <si>
    <t>KomnasHAM.pdf</t>
  </si>
  <si>
    <t>biroumum_komnasham</t>
  </si>
  <si>
    <t>komnasham.go.id</t>
  </si>
  <si>
    <t>Kepala Direktorat Deputi Bidang Informasi dan Data</t>
  </si>
  <si>
    <t>Deni
Bangun Septo Raharjo</t>
  </si>
  <si>
    <t>081296673128
08998349544</t>
  </si>
  <si>
    <t>198611142021061001
199309232021061001</t>
  </si>
  <si>
    <t>Spesialis Manajemen Informasi
Data Entry</t>
  </si>
  <si>
    <t>KPK.pdf</t>
  </si>
  <si>
    <t>kpk_splp</t>
  </si>
  <si>
    <t>kpk.go.id</t>
  </si>
  <si>
    <t xml:space="preserve">Khalilur Rahman </t>
  </si>
  <si>
    <t>085278386892</t>
  </si>
  <si>
    <t>199604182019011001</t>
  </si>
  <si>
    <t>PPATK.pdf</t>
  </si>
  <si>
    <t>ppatk_splp</t>
  </si>
  <si>
    <t>ppatk.go.id</t>
  </si>
  <si>
    <t>Kepala Biro Hubungan Masyarakat dan Teknologi Informasi</t>
  </si>
  <si>
    <t>Firman Yudi Putra</t>
  </si>
  <si>
    <t>198409252015021001</t>
  </si>
  <si>
    <t>Ombusdsman.pdf</t>
  </si>
  <si>
    <t>ombudsman_splp</t>
  </si>
  <si>
    <t>ombudsman.go.id</t>
  </si>
  <si>
    <t>Imam Syafi'i Tuasikal, S.IP</t>
  </si>
  <si>
    <t>082216630843</t>
  </si>
  <si>
    <t>199601072018081002</t>
  </si>
  <si>
    <t>Pengelola Data Pelaksanaan Program dan Anggaran pada Biro Perencanaan dan Kerjasama</t>
  </si>
  <si>
    <t>BNPP.pdf</t>
  </si>
  <si>
    <t>bnpp_splp</t>
  </si>
  <si>
    <t>bnpp.go.id</t>
  </si>
  <si>
    <t>Setjen Komisi Pengawas Persaiangan Usaha</t>
  </si>
  <si>
    <t>Kepala Unit Data dan Informasi</t>
  </si>
  <si>
    <t>kppu_splp</t>
  </si>
  <si>
    <t>kppu.go.id</t>
  </si>
  <si>
    <t>Badan Pengawas Pemilihan Umum</t>
  </si>
  <si>
    <t>M. Agus Saifuddin</t>
  </si>
  <si>
    <t>081383858938</t>
  </si>
  <si>
    <t>198308082014031001</t>
  </si>
  <si>
    <t>Bawaslu.pdf</t>
  </si>
  <si>
    <t>pusdatin_bawaslu</t>
  </si>
  <si>
    <t>bawaslu.go.id</t>
  </si>
  <si>
    <t>Komisi Penyiaran Indonesia</t>
  </si>
  <si>
    <t>Komisi Informasi Pusat</t>
  </si>
  <si>
    <t>Komisi Kejaksaan</t>
  </si>
  <si>
    <t>Kepala Sekretariat</t>
  </si>
  <si>
    <t>Ahmad Muslim Sugiyanto</t>
  </si>
  <si>
    <t>081225406644</t>
  </si>
  <si>
    <t>199007302020121011</t>
  </si>
  <si>
    <t>Pengelola Sistem Dan Jaringan</t>
  </si>
  <si>
    <t>Komisi Aparatur Sipil Negara.pdf</t>
  </si>
  <si>
    <t>pusdatin_kasn</t>
  </si>
  <si>
    <t>kasn.go.id</t>
  </si>
  <si>
    <t>Dewan Pers</t>
  </si>
  <si>
    <t>Dewan Jaminan Sosial Nasional</t>
  </si>
  <si>
    <t>Dewan Kehormatan Penyelenggara Pemilu</t>
  </si>
  <si>
    <t>Bugi K. Widanto</t>
  </si>
  <si>
    <t>08111041437</t>
  </si>
  <si>
    <t>198112152006041001</t>
  </si>
  <si>
    <t>Kepala Bagian Humas Data dan TI</t>
  </si>
  <si>
    <t>DKPP.pdf</t>
  </si>
  <si>
    <t>dkpp_ri</t>
  </si>
  <si>
    <t>dkpp.go.id</t>
  </si>
  <si>
    <t>Badan Amil Zakat Nasional</t>
  </si>
  <si>
    <t>Badan Nasional Sertifikasi Profesi</t>
  </si>
  <si>
    <t>Komisi Kepolisian Nasional</t>
  </si>
  <si>
    <t>Badan Pengatur Hilir Minyak dan Gas Bumi</t>
  </si>
  <si>
    <t>Lembaga Perlindungan Saksi dan Korban</t>
  </si>
  <si>
    <t>Lembaga Sensor Film</t>
  </si>
  <si>
    <t>Konsil Kedokteran Indonesia</t>
  </si>
  <si>
    <t>Kantor Staf Presiden</t>
  </si>
  <si>
    <t>Rayi Indrarinardi
Drajat Jiwandono</t>
  </si>
  <si>
    <t>0812-9855-1125
0815-4280-3755</t>
  </si>
  <si>
    <t>198510282005011001
199210302014121001</t>
  </si>
  <si>
    <t>Pranata Komputer Ahli Muda
Pranata Komputer Ahli Pertama</t>
  </si>
  <si>
    <t>Kantor Staf Presiden.pdf</t>
  </si>
  <si>
    <t>sekretariat_ksp</t>
  </si>
  <si>
    <t>ksp.go.id</t>
  </si>
  <si>
    <t>Lembaga Penyiaran Publik</t>
  </si>
  <si>
    <t>Televisi Republik Indonesia</t>
  </si>
  <si>
    <t>Beni Rustam, S.T, M.M</t>
  </si>
  <si>
    <t>081310689345</t>
  </si>
  <si>
    <t>197008261999031006</t>
  </si>
  <si>
    <t>Teknisi Siaran Ahli Madya</t>
  </si>
  <si>
    <t>LPP RRI.pdf</t>
  </si>
  <si>
    <t>https://api-splp.layanan.go.id/t/rri.go.id/sdirri/1.0</t>
  </si>
  <si>
    <t>lpp_rri</t>
  </si>
  <si>
    <t>rri.go.id</t>
  </si>
  <si>
    <t>Nova Ridwanullah Faizal</t>
  </si>
  <si>
    <t>08154630085</t>
  </si>
  <si>
    <t>197611052005021001</t>
  </si>
  <si>
    <t>Kepala Bidang Data dan Informasi</t>
  </si>
  <si>
    <t>BPBatam.pdf</t>
  </si>
  <si>
    <t>https://api-splp.layanan.go.id/SatuData_BPBatam/1.0/</t>
  </si>
  <si>
    <t>bpbatam_splp</t>
  </si>
  <si>
    <t>bpbatam.go.id</t>
  </si>
  <si>
    <t>Badan Pengusaha Bintan</t>
  </si>
  <si>
    <t>Badan Pengusaha Karimun</t>
  </si>
  <si>
    <t>Badan Pengusaha Sabang</t>
  </si>
  <si>
    <t>Lembaga Penerbangan dan Antariksa Nasional (LAPAN)</t>
  </si>
  <si>
    <t>Lembaga Ilmu Pengetahuan Indonesia (LIPI)</t>
  </si>
  <si>
    <t>Kepala Pusat Data dan Dokumentasi Ilmiah</t>
  </si>
  <si>
    <t>Badan Pengkajian dan Penerapan Teknologi</t>
  </si>
  <si>
    <t>Kepala Pusat Manajemen Informasi</t>
  </si>
  <si>
    <t>Badan Tenaga Nuklir Nasional</t>
  </si>
  <si>
    <t>Direktur Bisnis dan Kewirausahaan Syariah</t>
  </si>
  <si>
    <t>Direktur Bisnis dan Kewirausahaan Syariah Komite Nasional Ekonomi Nasional</t>
  </si>
  <si>
    <t>Hafied Rum</t>
  </si>
  <si>
    <t>08995018581</t>
  </si>
  <si>
    <t>198310052009121003</t>
  </si>
  <si>
    <t>Analis Tingkat I</t>
  </si>
  <si>
    <t>KNEKS.pdf</t>
  </si>
  <si>
    <t>kneks_splp</t>
  </si>
  <si>
    <t>kneks.go.id</t>
  </si>
  <si>
    <t>Kepala Sekretaris</t>
  </si>
  <si>
    <t>Kepala Sekretaris Badan Penyelenggara Jaminan Produk Halal</t>
  </si>
  <si>
    <t xml:space="preserve">Muhammad Yanuar Arief, S.Kom </t>
  </si>
  <si>
    <t>081280459919</t>
  </si>
  <si>
    <t>197701152011011006</t>
  </si>
  <si>
    <t xml:space="preserve">Pranata Komputer Ahli Muda </t>
  </si>
  <si>
    <t>BPJPH Kemenag.pdf</t>
  </si>
  <si>
    <t>bpjph_kemenag</t>
  </si>
  <si>
    <t>halal.go.id</t>
  </si>
  <si>
    <t>Badan Kependudukan dan Keluarga Berencana Nasional</t>
  </si>
  <si>
    <t>Direktur Pelaporan dan Statistik</t>
  </si>
  <si>
    <t>Direktur Pelaporan dan Statistik Badan Kependudukan dan Keluarga Berencana Nasional</t>
  </si>
  <si>
    <t>Anggar Lingga Rhomadona, S.Kom</t>
  </si>
  <si>
    <t>0812-1899-4305</t>
  </si>
  <si>
    <t>198705052009011001</t>
  </si>
  <si>
    <t>BKKBN.pdf</t>
  </si>
  <si>
    <t>Badan Penyelenggara Jaminan Sosial Ketenagakerjaan</t>
  </si>
  <si>
    <t>Deputi Manajemen Data dan Analitik</t>
  </si>
  <si>
    <t>Deputi Manajemen Data dan Analitik Badan Penyelenggara Jaminan Sosial Ketenagakerjaan</t>
  </si>
  <si>
    <t>Mohammad Indra Prasetya</t>
  </si>
  <si>
    <t>081316160010</t>
  </si>
  <si>
    <t>Asisten Deputi Data Collaboration</t>
  </si>
  <si>
    <t>BPJS Ketenagakerjaan.pdf</t>
  </si>
  <si>
    <t>bpjs_ketenagakerjaan</t>
  </si>
  <si>
    <t>bpjsketenagakerjaan.go.id</t>
  </si>
  <si>
    <t>ab</t>
  </si>
  <si>
    <t>KodeProv</t>
  </si>
  <si>
    <t>Kab/Kota</t>
  </si>
  <si>
    <t>SK LAPOR</t>
  </si>
  <si>
    <t>Tipe Pemda</t>
  </si>
  <si>
    <t>Akun</t>
  </si>
  <si>
    <t>Nama Diskominfo</t>
  </si>
  <si>
    <t>Undangan</t>
  </si>
  <si>
    <t>Integrasi BPHTB</t>
  </si>
  <si>
    <t>URLChecking</t>
  </si>
  <si>
    <t>URL BPHTB</t>
  </si>
  <si>
    <t>URLSDI</t>
  </si>
  <si>
    <t>User Nasional</t>
  </si>
  <si>
    <t>Smart City</t>
  </si>
  <si>
    <t>Bimtek</t>
  </si>
  <si>
    <t>Aceh</t>
  </si>
  <si>
    <t>Dinas Komunikasi, Informatika, dan Persandian</t>
  </si>
  <si>
    <t>Mardhani, ST</t>
  </si>
  <si>
    <t>085260930303</t>
  </si>
  <si>
    <t>198409012008031001</t>
  </si>
  <si>
    <t>Pengelola Database</t>
  </si>
  <si>
    <t>Pemprov Aceh.pdf</t>
  </si>
  <si>
    <t>https://api-splp.layanan.go.id/DataAcehProv/1.0</t>
  </si>
  <si>
    <t>diskominfop_acehprov</t>
  </si>
  <si>
    <t>acehprov.go.id</t>
  </si>
  <si>
    <t>Kabupaten Aceh Barat</t>
  </si>
  <si>
    <t>DAIFI AFRILA RIEFI, ST</t>
  </si>
  <si>
    <t>085277741255</t>
  </si>
  <si>
    <t>199304122020121005</t>
  </si>
  <si>
    <t>Pemkab Aceh Barat.pdf</t>
  </si>
  <si>
    <t>https://api-splp.layanan.go.id/data-aceh-barat-kab/1.0/</t>
  </si>
  <si>
    <t>diskominfop_acehbaratkab</t>
  </si>
  <si>
    <t>acehbaratkab.go.id</t>
  </si>
  <si>
    <t>Mahfudhi, S.Kom</t>
  </si>
  <si>
    <t>081360014429</t>
  </si>
  <si>
    <t>19770052005041002</t>
  </si>
  <si>
    <t>Kepala bidang E-Government</t>
  </si>
  <si>
    <t>Pemkab Aceh Barat Daya.pdf</t>
  </si>
  <si>
    <t>https://api-splp.layanan.go.id/data-aceh-barat-daya-kab/1.0/</t>
  </si>
  <si>
    <t>diskominsa_acehbaratdayakab</t>
  </si>
  <si>
    <t>acehbaratdayakab.go.id</t>
  </si>
  <si>
    <t>Kabupaten Aceh Besar</t>
  </si>
  <si>
    <t>Dinas Komunikasi dan Informatika</t>
  </si>
  <si>
    <t>https://api-splp.layanan.go.id/data-aceh-besar-kab/1.0/</t>
  </si>
  <si>
    <t>Isma Zuraidi, S.Kom</t>
  </si>
  <si>
    <t>085277989328</t>
  </si>
  <si>
    <t>198702032010031001</t>
  </si>
  <si>
    <t>Kasi Pengembangan dan Pengelolaan dan Aplikasi</t>
  </si>
  <si>
    <t>Pemkab Aceh Jaya.pdf</t>
  </si>
  <si>
    <t>sudah</t>
  </si>
  <si>
    <t>http://ebphtb.acehjayakab.go.id/api/BPHTB/getBPHTBService</t>
  </si>
  <si>
    <t>https://api-splp.layanan.go.id/data-aceh-jaya-kab/1.0/</t>
  </si>
  <si>
    <t>diskominfop_acehjayakab</t>
  </si>
  <si>
    <t>acehjayakab.go.id</t>
  </si>
  <si>
    <t>Kabupaten Aceh Selatan</t>
  </si>
  <si>
    <t>RAHMAT,ST</t>
  </si>
  <si>
    <t>085371967150</t>
  </si>
  <si>
    <t>197808092005041001</t>
  </si>
  <si>
    <t>Kepala Bidang Penyelenggaraan E-Government</t>
  </si>
  <si>
    <t>Pemkab Aceh Selatan.pdf</t>
  </si>
  <si>
    <t>https://bphtb.acehselatankab.go.id/api/getBPHTBService</t>
  </si>
  <si>
    <t>https://api-splp.layanan.go.id/data-aceh-selatan-kab/1.0/</t>
  </si>
  <si>
    <t>diskominfo_acehselatankab</t>
  </si>
  <si>
    <t>acehselatankab.go.id</t>
  </si>
  <si>
    <t>Kabupaten Aceh Singkil</t>
  </si>
  <si>
    <t>https://api-splp.layanan.go.id/data-aceh-singkil-kab/1.0/</t>
  </si>
  <si>
    <t>Wan Dedi Wahyudi</t>
  </si>
  <si>
    <t>0811677333</t>
  </si>
  <si>
    <t>197812062009011114</t>
  </si>
  <si>
    <t>Kepala Bidang Teknologi Informatika, Persandian dan E-Government</t>
  </si>
  <si>
    <t>Pemkab Aceh Tamiang.pdf</t>
  </si>
  <si>
    <t>https://api-splp.layanan.go.id/dataAcehtamiangKab/1.0/</t>
  </si>
  <si>
    <t>diskominfo_acehtamiangkab</t>
  </si>
  <si>
    <t>acehtamiangkab.go.id</t>
  </si>
  <si>
    <t>Kabupaten Aceh Tengah</t>
  </si>
  <si>
    <t>https://api-splp.layanan.go.id/data-aceh-tengah-kab/1.0/</t>
  </si>
  <si>
    <t>Kabupaten Aceh Tenggara</t>
  </si>
  <si>
    <t>Mukhbir</t>
  </si>
  <si>
    <t>085161796229</t>
  </si>
  <si>
    <t>1988051020191001</t>
  </si>
  <si>
    <t>Teknisi Jaringan Instalasi</t>
  </si>
  <si>
    <t>Pemkab Aceh Timur.pdf</t>
  </si>
  <si>
    <t>https://api-splp.layanan.go.id/data-aceh-timur-kab/1.0/</t>
  </si>
  <si>
    <t>diskominfo_acehtimurkab</t>
  </si>
  <si>
    <t>acehtimurkab.go.id</t>
  </si>
  <si>
    <t>Kabupaten Aceh Utara</t>
  </si>
  <si>
    <t>http://sidekgam.acehutara.go.id:40200/revenue/tax/propertytransfer/integration/bpn/getBPHTBService</t>
  </si>
  <si>
    <t>https://api-splp.layanan.go.id/data-aceh-utara-kab/1.0/</t>
  </si>
  <si>
    <t>Riska Kadisa, S.Kom</t>
  </si>
  <si>
    <t>082194042261</t>
  </si>
  <si>
    <t>198210032006041007</t>
  </si>
  <si>
    <t>Sekretaris Diskominfo Kabupaten Bener Meriah</t>
  </si>
  <si>
    <t>Pemkab Bener Meriah.pdf</t>
  </si>
  <si>
    <t>http://pbb.smartgov.benermeriahkab.go.id:40400/smartgov/revenue/tax/propertytransfer/integration/bpn/getBPHTBService</t>
  </si>
  <si>
    <t>https://api-splp.layanan.go.id/data-bener-meriah-kab/1.0/</t>
  </si>
  <si>
    <t>diskominfo_benermeriahkab</t>
  </si>
  <si>
    <t>benermeriahkab.go.id</t>
  </si>
  <si>
    <t>Mirza, S.Kom, M.M</t>
  </si>
  <si>
    <t>08116808989</t>
  </si>
  <si>
    <t>198001152010031001</t>
  </si>
  <si>
    <t>Kabid. TIK dan E-government</t>
  </si>
  <si>
    <t>Pemkab Bireuen.pdf</t>
  </si>
  <si>
    <t>http://e-bphtb.bireuenkab.go.id/api/getBPHTBService</t>
  </si>
  <si>
    <t>https://api-splp.layanan.go.id/data-bireuen-kab/1.0/</t>
  </si>
  <si>
    <t>diskominfop_bireuenkab</t>
  </si>
  <si>
    <t>bireuenkab.go.id</t>
  </si>
  <si>
    <t>Kabupaten Gayo Lues</t>
  </si>
  <si>
    <t>Dinas Komunikasi, Informatika, dan Statistik</t>
  </si>
  <si>
    <t>Andrika Murni, S.Kom</t>
  </si>
  <si>
    <t>082275738583</t>
  </si>
  <si>
    <t>199308052019031007</t>
  </si>
  <si>
    <t>Pengawas Pengembangan Sarana Iptek</t>
  </si>
  <si>
    <t>Pemkab Nagan Raya.pdf</t>
  </si>
  <si>
    <t>https://api-splp.layanan.go.id/data-nagan-raya-kab/1.0/</t>
  </si>
  <si>
    <t>diskominfotik_naganrayakab</t>
  </si>
  <si>
    <t>naganrayakab.go.id</t>
  </si>
  <si>
    <t>ZARBANI, ST</t>
  </si>
  <si>
    <t>085362061142</t>
  </si>
  <si>
    <t>197202021997031009</t>
  </si>
  <si>
    <t>Kepala Dinas</t>
  </si>
  <si>
    <t>Pemkab Pidie.pdf</t>
  </si>
  <si>
    <t>https://api-splp.layanan.go.id/data-pidie-kab/1.0/</t>
  </si>
  <si>
    <t>diskominsa_pidiekab</t>
  </si>
  <si>
    <t>pidiekab.go.id</t>
  </si>
  <si>
    <t>Kabupaten Pidie Jaya</t>
  </si>
  <si>
    <t>M. JEFRI ARIANTO, S. Sos</t>
  </si>
  <si>
    <t>082168084472</t>
  </si>
  <si>
    <t>198106122010031001</t>
  </si>
  <si>
    <t>Kepala Bidang Statistik dan Persandian</t>
  </si>
  <si>
    <t>Pemkab Pidie Jaya.pdf</t>
  </si>
  <si>
    <t>http://pendapatan.bpkk.pidiejayakab.go.id/e-bphtb/Api/getBPHTBService</t>
  </si>
  <si>
    <t>https://api-splp.layanan.go.id/open-data-pidiejaya/1.0/</t>
  </si>
  <si>
    <t>diskominfo_pidiejayakab</t>
  </si>
  <si>
    <t>pidiejayakab.go.id</t>
  </si>
  <si>
    <t>Kabupaten Simeulue</t>
  </si>
  <si>
    <t>https://api-splp.layanan.go.id/data-simeulue-kab/1.0/</t>
  </si>
  <si>
    <t>Muhammad Ichwan</t>
  </si>
  <si>
    <t>085288410212</t>
  </si>
  <si>
    <t>199212282019031003</t>
  </si>
  <si>
    <t>III b / Penata Muda Tingkat I</t>
  </si>
  <si>
    <t>Pemkot Banda Aceh.pdf</t>
  </si>
  <si>
    <t>http://bphtb.bandaacehkota.go.id/Api/getBPHTBService</t>
  </si>
  <si>
    <t>https://api-splp.layanan.go.id/dataBandaAcehKota/1.0/</t>
  </si>
  <si>
    <t>diskominfos_bandaacehkota</t>
  </si>
  <si>
    <t>bandaacehkota.go.id</t>
  </si>
  <si>
    <r>
      <rPr>
        <rFont val="Arial"/>
        <color rgb="FF000000"/>
        <sz val="10.0"/>
      </rPr>
      <t xml:space="preserve">Umar Vatriono, </t>
    </r>
    <r>
      <rPr>
        <rFont val="Arial"/>
        <color rgb="FF000000"/>
        <sz val="10.0"/>
      </rPr>
      <t>A.Md</t>
    </r>
  </si>
  <si>
    <t>198004052003121003</t>
  </si>
  <si>
    <t xml:space="preserve">Kabid Infrasturktur TIK </t>
  </si>
  <si>
    <t>Pemkot Langsa.pdf</t>
  </si>
  <si>
    <t>https://bphtb.langsakota.go.id/Api/getBPHTBService</t>
  </si>
  <si>
    <t>https://api-splp.layanan.go.id/data-kota-langsa/1.0/</t>
  </si>
  <si>
    <t>diskominfo_langsakota</t>
  </si>
  <si>
    <t>langsakota.go.id</t>
  </si>
  <si>
    <t>Kota Lhokseumawe</t>
  </si>
  <si>
    <t>Dinas Komunikasi, Informatika, Statistik, dan Persandian</t>
  </si>
  <si>
    <t>Muharram, S.T</t>
  </si>
  <si>
    <t>081362683325</t>
  </si>
  <si>
    <t>198310092009041004</t>
  </si>
  <si>
    <t>Kepala Bidang Penyelenggara E-Government</t>
  </si>
  <si>
    <t>Pemkot Sabang.pdf</t>
  </si>
  <si>
    <t>https://bphtb.sabangkota.go.id/Api/getBPHTBService</t>
  </si>
  <si>
    <t>https://api-splp.layanan.go.id/datasabangkota/1.0/</t>
  </si>
  <si>
    <t>diskominfo_sabangkota</t>
  </si>
  <si>
    <t>sabangkota.go.id</t>
  </si>
  <si>
    <t>M Dedek Alamsyah Saragih, A.md
Yasir Nurdin. ST</t>
  </si>
  <si>
    <t>081375272125
082366593662</t>
  </si>
  <si>
    <t>198612162022031002
199003222020121007</t>
  </si>
  <si>
    <t>Pengelola Sistem dan Jaringan
Pemeriksa Teknologi Informasi</t>
  </si>
  <si>
    <t>Pemkot Subulussalam2.pdf</t>
  </si>
  <si>
    <t>diskominfo_subulussalamkota</t>
  </si>
  <si>
    <t>subulussalamkota.go.id</t>
  </si>
  <si>
    <t>Sumatera Utara</t>
  </si>
  <si>
    <t>Ernes Ronan Gultom</t>
  </si>
  <si>
    <t>08116152319</t>
  </si>
  <si>
    <t>197712072009011001</t>
  </si>
  <si>
    <t>Pranata Teknologi Informasi Komputer</t>
  </si>
  <si>
    <t>Pemprov Sumatera Utara.pdf</t>
  </si>
  <si>
    <t>https://api-splp.layanan.go.id/datasumaterautara/1</t>
  </si>
  <si>
    <t>diskominfo_sumutprov</t>
  </si>
  <si>
    <t>sumutprov.go.id</t>
  </si>
  <si>
    <t>Riris Kusmiyati, S.Kom</t>
  </si>
  <si>
    <t>081397579450</t>
  </si>
  <si>
    <t>197209172005022001</t>
  </si>
  <si>
    <t>Kepala Bidang Teknologi Informasi</t>
  </si>
  <si>
    <t>KABUPATEN ASAHAN.pdf</t>
  </si>
  <si>
    <t>diskominfo_asahankab</t>
  </si>
  <si>
    <t>asahankab.go.id</t>
  </si>
  <si>
    <t>Hamdani Ahda, ST</t>
  </si>
  <si>
    <t>085270207020</t>
  </si>
  <si>
    <t>198402292010011016</t>
  </si>
  <si>
    <t>Kabid. Aplikasi Informatika</t>
  </si>
  <si>
    <t>Pemkab Batubara.pdf</t>
  </si>
  <si>
    <t>https://e-bphtb.batubarakab.go.id/api/GetBPHTBService</t>
  </si>
  <si>
    <t>diskominfo_batubarakab</t>
  </si>
  <si>
    <t>batubarakab.go.id</t>
  </si>
  <si>
    <t>Kabupaten Dairi</t>
  </si>
  <si>
    <t>https://bapendabpn.dairikab.go.id/Api/getBPHTBService</t>
  </si>
  <si>
    <t>Raden Mewah Ristanto</t>
  </si>
  <si>
    <t>081361114567</t>
  </si>
  <si>
    <t>198301222001121003</t>
  </si>
  <si>
    <t>Kepala Bidang Layanan Pemerintah Berbasis Elektronik</t>
  </si>
  <si>
    <t>Pemkab Deli Serdang.pdf</t>
  </si>
  <si>
    <t>http://bphtb.deliserdangkab.go.id:30032/smartgov/revenue/tax/propertytransfer/integration/bpn/getBPHTBService</t>
  </si>
  <si>
    <t>https://api-splp.layanan.go.id/t/deliserdangkab.go.id/satudatads/1.0/</t>
  </si>
  <si>
    <t>diskominfosp_deliserdangkab</t>
  </si>
  <si>
    <t>deliserdangkab.go.id</t>
  </si>
  <si>
    <t>Kabupaten Humbang Hasundutan</t>
  </si>
  <si>
    <t>Jontar Lumbantobing, S.Kom, M.A.P</t>
  </si>
  <si>
    <t>085358590451</t>
  </si>
  <si>
    <t>199006242019031006</t>
  </si>
  <si>
    <t>Analis Penataan Jaringan</t>
  </si>
  <si>
    <t>Pemkab Humbang Hasundutan.pdf</t>
  </si>
  <si>
    <t>diskominfo_humbanghasundutan</t>
  </si>
  <si>
    <t>humbanghasundutankab.go.id</t>
  </si>
  <si>
    <r>
      <rPr>
        <rFont val="Arial"/>
        <color theme="1"/>
        <sz val="10.0"/>
      </rPr>
      <t xml:space="preserve">Waspada Sinulingga, </t>
    </r>
    <r>
      <rPr>
        <rFont val="Arial"/>
        <color rgb="FF1155CC"/>
        <sz val="10.0"/>
        <u/>
      </rPr>
      <t>A.Md</t>
    </r>
  </si>
  <si>
    <t>08116343031</t>
  </si>
  <si>
    <t>197704282002121004</t>
  </si>
  <si>
    <t>Kepala Seksi Aplikasi Informatika</t>
  </si>
  <si>
    <t>PIC Baru Pemkab Karo.pdf</t>
  </si>
  <si>
    <t>https://ebphtb.karokab.go.id:7321/Api/getBPHTBService</t>
  </si>
  <si>
    <t>diskominfo_karokab</t>
  </si>
  <si>
    <t>karokab.go.id</t>
  </si>
  <si>
    <t>Kabupaten Labuhanbatu</t>
  </si>
  <si>
    <t>Farial Sidabutar, S.Kom.</t>
  </si>
  <si>
    <t>082296173422</t>
  </si>
  <si>
    <t>199410032019031005</t>
  </si>
  <si>
    <t>Penelaah Teknis Kebijakan</t>
  </si>
  <si>
    <t>Pemkab Labuhanbatu.pdf</t>
  </si>
  <si>
    <t>http://bapendabphtb.labuhanbatukab.go.id/api/getBPHTBService</t>
  </si>
  <si>
    <t>diskominfo_labuhanbatukab</t>
  </si>
  <si>
    <t>labuhanbatukab.go.id</t>
  </si>
  <si>
    <t>Kabupaten Labuhanbatu Selatan</t>
  </si>
  <si>
    <t>Meilin Fitrina Pasaribu</t>
  </si>
  <si>
    <t>082168787337</t>
  </si>
  <si>
    <t>Jabatan Struktural</t>
  </si>
  <si>
    <t>Adam Kurniawan Margolang, S.Kom</t>
  </si>
  <si>
    <t>085275415003</t>
  </si>
  <si>
    <t>199012042015051001</t>
  </si>
  <si>
    <t>Pemkab Labuhan Baru Utara.pdf</t>
  </si>
  <si>
    <t>https://api-splp.layanan.go.id/data_labura/1.0/</t>
  </si>
  <si>
    <t>diskominfo_laburakab</t>
  </si>
  <si>
    <t>labura.go.id</t>
  </si>
  <si>
    <t>Megawati Br. Ginting, SE</t>
  </si>
  <si>
    <t>081263649911</t>
  </si>
  <si>
    <t>197910202008012004</t>
  </si>
  <si>
    <t>JF Manggala Informatika Ahli Muda</t>
  </si>
  <si>
    <t>Pemkab Langkat.pdf</t>
  </si>
  <si>
    <t>https://esppt.langkatkab.go.id/Api/getBPHTBService</t>
  </si>
  <si>
    <t>diskominfo_langkatkab</t>
  </si>
  <si>
    <t>langkatkab.go.id</t>
  </si>
  <si>
    <t>Hasrul Tambak, S.Hut, M.Kom</t>
  </si>
  <si>
    <t>082277265858</t>
  </si>
  <si>
    <t>198101052005011010</t>
  </si>
  <si>
    <t>Kepala Bidang Aplikasi dan Informatika</t>
  </si>
  <si>
    <t>Pemkab Mandailing Natal.pdf</t>
  </si>
  <si>
    <t>http://bphtb.madina.go.id/Api/getBPHTBService</t>
  </si>
  <si>
    <t>diskominfo_madina</t>
  </si>
  <si>
    <t>madina.go.id</t>
  </si>
  <si>
    <t>YEFTA LASE, S.Kom</t>
  </si>
  <si>
    <t>085228557856</t>
  </si>
  <si>
    <t>199009192020121007</t>
  </si>
  <si>
    <t xml:space="preserve">Analis Data dan Informasi </t>
  </si>
  <si>
    <t>Pemkab Nias.pdf</t>
  </si>
  <si>
    <t>http://pajak.gunungsitolikota.go.id:10099/Api/getBPHTBService/</t>
  </si>
  <si>
    <t>diskominfo_niaskab</t>
  </si>
  <si>
    <t>niaskab.go.id</t>
  </si>
  <si>
    <t>Kabupaten Nias Barat</t>
  </si>
  <si>
    <t>Fajar Emanuel Duha S.Kom., MM.</t>
  </si>
  <si>
    <t>082370897280</t>
  </si>
  <si>
    <t>197006112006111001</t>
  </si>
  <si>
    <t>Pemkab Nias Selatan.pdf</t>
  </si>
  <si>
    <t>diskominfo_niasselatankab</t>
  </si>
  <si>
    <t>niasselatankab.go.id</t>
  </si>
  <si>
    <t>Kabupaten Nias Utara</t>
  </si>
  <si>
    <t>Muhammad Taufiq</t>
  </si>
  <si>
    <t>081262261080</t>
  </si>
  <si>
    <t>198007012010011034</t>
  </si>
  <si>
    <t>Pemkab Padang Lawas.pdf</t>
  </si>
  <si>
    <t>diskominfo_padanglawaskab</t>
  </si>
  <si>
    <t>padanglawaskab.go.id</t>
  </si>
  <si>
    <t>Kabupaten Padang Lawas Utara</t>
  </si>
  <si>
    <t>Sariyanto, S.Kom</t>
  </si>
  <si>
    <t>082272062525</t>
  </si>
  <si>
    <t>197501052010011017</t>
  </si>
  <si>
    <t>Pemkab PAKPAKBHARAT.pdf</t>
  </si>
  <si>
    <t>https://bphtb.pakpakbharatkab.go.id/bpkpad/index.php/api/getBPHTBService</t>
  </si>
  <si>
    <t>diskominfo_pakpakbharatkab</t>
  </si>
  <si>
    <t>pakpakbharatkab.go.id</t>
  </si>
  <si>
    <t>Kabupaten Samosir</t>
  </si>
  <si>
    <t>Adventus J Siahaan, S.Kom</t>
  </si>
  <si>
    <t>081361499381</t>
  </si>
  <si>
    <t>197812052011011004</t>
  </si>
  <si>
    <t>Kabid Teknologi Informasi</t>
  </si>
  <si>
    <t>Pemkab Samosir.pdf</t>
  </si>
  <si>
    <t>http://siadapari.samosirkab.go.id:40400/revenue/tax/propertytransfer/integration/bpn/getBPHTBService</t>
  </si>
  <si>
    <t>diskominfo_samosirkab</t>
  </si>
  <si>
    <t>samosirkab.go.id</t>
  </si>
  <si>
    <t>Lia Anggiani, S.Sos</t>
  </si>
  <si>
    <t>0819277444472</t>
  </si>
  <si>
    <t>198607022010012034</t>
  </si>
  <si>
    <t>Pemkab Sekda Serdang Begadai.pdf</t>
  </si>
  <si>
    <t>diskominfo_serdangbedagaikab</t>
  </si>
  <si>
    <t>serdangbedagaikab.go.id</t>
  </si>
  <si>
    <t>Warsono Simanihuruk, S.Kom</t>
  </si>
  <si>
    <t xml:space="preserve"> 085275833833</t>
  </si>
  <si>
    <t>198105212006041007</t>
  </si>
  <si>
    <t>Kepala Bidang Aplikasi Informatika</t>
  </si>
  <si>
    <t>Pemkab Simalungun.pdf</t>
  </si>
  <si>
    <t>https://api-splp.layanan.go.id/t/simalungunkab.go.id/opendata/1.0/</t>
  </si>
  <si>
    <t>diskominfo_simalungunkab</t>
  </si>
  <si>
    <t>simalungunkab.go.id</t>
  </si>
  <si>
    <t>Syakban Hamidy Lubis S.Sos</t>
  </si>
  <si>
    <t>081376205207</t>
  </si>
  <si>
    <t>197808162006041009</t>
  </si>
  <si>
    <t>Praktisi teknologi informasi</t>
  </si>
  <si>
    <t>Pemkab Tapanuli Selatan.pdf</t>
  </si>
  <si>
    <t>diskominfo_tapselkab</t>
  </si>
  <si>
    <t>tapselkab.go.id</t>
  </si>
  <si>
    <t>Arwis Kristian Sigalingging
Radot Volmer Ricardo L.Tobing</t>
  </si>
  <si>
    <t>081396085597
081368039618</t>
  </si>
  <si>
    <t>198412062014031001
199110292019031001</t>
  </si>
  <si>
    <t>Pranata Komputer Muda
Analis Sumber daya Iptek</t>
  </si>
  <si>
    <t>Pemkab Tapanuli Tengah.pdf</t>
  </si>
  <si>
    <t>https://bphtb.tapteng.go.id/api/getBPHTBService</t>
  </si>
  <si>
    <t>diskominfo_tapteng</t>
  </si>
  <si>
    <t>tapteng.go.id</t>
  </si>
  <si>
    <t>Indra Lumban Gaol</t>
  </si>
  <si>
    <t>085297711001</t>
  </si>
  <si>
    <t>198509292011011011</t>
  </si>
  <si>
    <t>Pemkab Tapanuli utara.pdf</t>
  </si>
  <si>
    <t>https://bphtb.taputkab.go.id/index.php?r=pusdatin-api/getbphtbservice</t>
  </si>
  <si>
    <t>diskominfo_taputkab</t>
  </si>
  <si>
    <t>taputkab.go.id</t>
  </si>
  <si>
    <t xml:space="preserve"> S. Rudin Mayfrits Lumbantungkup</t>
  </si>
  <si>
    <t>081375060202</t>
  </si>
  <si>
    <t>197805192005021003</t>
  </si>
  <si>
    <t>Kabid. Statistik dan Persandian</t>
  </si>
  <si>
    <t>Pemkab Toba.pdf</t>
  </si>
  <si>
    <t>http://e-bphtb.tobakab.go.id/Api/getBPHTBService/</t>
  </si>
  <si>
    <t>diskominfo_tobakab</t>
  </si>
  <si>
    <t>tobakab.go.id</t>
  </si>
  <si>
    <t>Risnandar</t>
  </si>
  <si>
    <t>081269653358</t>
  </si>
  <si>
    <t>197404272006041003</t>
  </si>
  <si>
    <t>Pemkot Binjai.pdf</t>
  </si>
  <si>
    <t>http://epbb.binjaikota.go.id/service/api/getBPHTBService</t>
  </si>
  <si>
    <t>diskominfo_binjaikota</t>
  </si>
  <si>
    <t>binjaikota.go.id</t>
  </si>
  <si>
    <t>Indra Juang Putera Hulu, S.Kom</t>
  </si>
  <si>
    <t>198107092015031003</t>
  </si>
  <si>
    <t>Pemkot Gunungsitoli.pdf</t>
  </si>
  <si>
    <t>diskominfo_gunungsitolikota</t>
  </si>
  <si>
    <t>gunungsitolikota.go.id</t>
  </si>
  <si>
    <t>Kota Medan</t>
  </si>
  <si>
    <t>Yongkie Syam</t>
  </si>
  <si>
    <t>089661177775</t>
  </si>
  <si>
    <t>198108042011011007</t>
  </si>
  <si>
    <t>Pemkot Medan.pdf</t>
  </si>
  <si>
    <t>http://pb3phtb.pemkomedan.go.id/Api/getBPHTBService/</t>
  </si>
  <si>
    <t>https://api-splp.layanan.go.id/datapemkomedan/1.0/</t>
  </si>
  <si>
    <t>Halomoan Pardamean Hutagalung, S.E.</t>
  </si>
  <si>
    <t>082166710003</t>
  </si>
  <si>
    <t>198208022005021002</t>
  </si>
  <si>
    <t>Pemkot Padangsidimpuan.pdf</t>
  </si>
  <si>
    <t>http://siparida.padangsidimpuankota.go.id/siparida/ApiBPHTB/getBPHTBService.php</t>
  </si>
  <si>
    <t>https://api-splp.layanan.go.id/data_padangsidimpuan/1.0/</t>
  </si>
  <si>
    <t>diskominfo_padangsidimpuankota</t>
  </si>
  <si>
    <t>padangsidimpuankota.go.id</t>
  </si>
  <si>
    <t>Rigold Iman Kebaro Nainggolan, S.Kom.</t>
  </si>
  <si>
    <t>081362827722</t>
  </si>
  <si>
    <t>199511222020121003</t>
  </si>
  <si>
    <t>Pemkot Pematang Siantar.pdf</t>
  </si>
  <si>
    <t>http://bphtb.pematangsiantar.go.id:10099/Api/getBPHTBService</t>
  </si>
  <si>
    <t>diskominfo_pematangsiantar</t>
  </si>
  <si>
    <t>pematangsiantar.go.id</t>
  </si>
  <si>
    <t>Drs. Sofyan , MM</t>
  </si>
  <si>
    <t>081361642177</t>
  </si>
  <si>
    <t>196505101993031004</t>
  </si>
  <si>
    <t>Pemkot Sibolga.pdf</t>
  </si>
  <si>
    <t>http://pendapatan.sibolgakota.go.id/api/getbphtbservice</t>
  </si>
  <si>
    <t>diskominfo_sibolgakota</t>
  </si>
  <si>
    <t>sibolgakota.go.id</t>
  </si>
  <si>
    <t>Andri Ginting,S.Kom.,M.M.</t>
  </si>
  <si>
    <t>081269950123</t>
  </si>
  <si>
    <t>198511202010011012</t>
  </si>
  <si>
    <t>Pemkot Tanjungbalai.pdf</t>
  </si>
  <si>
    <t>diskominfo_tanjungbalaikota</t>
  </si>
  <si>
    <t>tanjungbalaikota.go.id</t>
  </si>
  <si>
    <t>Dedi Saputra S.Kom</t>
  </si>
  <si>
    <t>085275301414</t>
  </si>
  <si>
    <t>198307262015031001</t>
  </si>
  <si>
    <t>Pemkot Tebing Tinggi.pdf</t>
  </si>
  <si>
    <t>http://bphtb.tebingtinggikota.go.id/api/getbphtbservice</t>
  </si>
  <si>
    <t>https://api-splp.layanan.go.id/satu-data-tebing-tinggi/1.0/</t>
  </si>
  <si>
    <t>diskominfo_tebingtinggikota</t>
  </si>
  <si>
    <t>tebingtinggikota.go.id</t>
  </si>
  <si>
    <t>Sumatera Barat</t>
  </si>
  <si>
    <t>Youppie Arliansyah,S.Kom
Molly Fransiski.S.Kom</t>
  </si>
  <si>
    <t>08116610779
085263304537</t>
  </si>
  <si>
    <t>197505042010011018
198909022015021002</t>
  </si>
  <si>
    <t>Pemprov Sumatera Barat.pdf</t>
  </si>
  <si>
    <t>https://api-splp.layanan.go.id/t/sumbarprov.go.id/portal_data_sumbar/1.0.0/</t>
  </si>
  <si>
    <t>diskominfotik_sumbarprov</t>
  </si>
  <si>
    <t>sumbarprov.go.id</t>
  </si>
  <si>
    <t>Allan Syatria, S.Kom.</t>
  </si>
  <si>
    <t>082171730044</t>
  </si>
  <si>
    <t>199007292019021001</t>
  </si>
  <si>
    <t>Pemkab Agam.pdf</t>
  </si>
  <si>
    <t>https://api1.pendapatan.agamkab.go.id/smartgov/revenue/tax/propertytransfer/integration/bpn/getBPHTBService</t>
  </si>
  <si>
    <t>https://api-splp.layanan.go.id/t/agamkab.go.id/data_agam/1.0/</t>
  </si>
  <si>
    <t>diskominfo_agamkab</t>
  </si>
  <si>
    <t>agamkab.go.id</t>
  </si>
  <si>
    <t>Roni Chandra, S.Kom</t>
  </si>
  <si>
    <t>081363358883</t>
  </si>
  <si>
    <t>197905182009021001</t>
  </si>
  <si>
    <t>Pemkab Dharmasraya.pdf</t>
  </si>
  <si>
    <t>diskominfo_dharmasrayakab</t>
  </si>
  <si>
    <t>dharmasrayakab.go.id</t>
  </si>
  <si>
    <t>Samuel Haratua Siswono, ST</t>
  </si>
  <si>
    <t>085275114149</t>
  </si>
  <si>
    <t>198101062009011005</t>
  </si>
  <si>
    <t>Kepala Bidang Informatika</t>
  </si>
  <si>
    <t>Pemkab Mentawai.pdf</t>
  </si>
  <si>
    <t>diskominfo_mentawaikab</t>
  </si>
  <si>
    <t>mentawaikab.go.id</t>
  </si>
  <si>
    <t>Ridho Azwardi, SE., MT.</t>
  </si>
  <si>
    <t>081266080203</t>
  </si>
  <si>
    <t>198212232009011003</t>
  </si>
  <si>
    <t>Sub Koordinator Aplikasi</t>
  </si>
  <si>
    <t>Pemkab Lima Puluh Kota.pdf</t>
  </si>
  <si>
    <t>https://bpn.limapuluhkotakab.go.id/GetBPHTBService</t>
  </si>
  <si>
    <t>https://api-splp.layanan.go.id/data_kab_limapuluhkota/1.0</t>
  </si>
  <si>
    <t>diskominfo_limapuluhkotakab</t>
  </si>
  <si>
    <t>limapuluhkotakab.go.id</t>
  </si>
  <si>
    <t>Roza Suhendra, SE., M.CIO</t>
  </si>
  <si>
    <t>081266838866</t>
  </si>
  <si>
    <t>198215092005011003</t>
  </si>
  <si>
    <t>Kepala Bidang Layanan e-Government</t>
  </si>
  <si>
    <t>Pemkab Padang Pariaman.pdf</t>
  </si>
  <si>
    <t>https://bphtb.padangpariamankab.go.id/rest-pusdatin/api/getBPHTBService</t>
  </si>
  <si>
    <t>https://api-splp.layanan.go.id/t/padangpariamankab.go.id/data_padang_pariaman/v1.0/</t>
  </si>
  <si>
    <t>sekda_padangpariamankab</t>
  </si>
  <si>
    <t>padangpariamankab.go.id</t>
  </si>
  <si>
    <t>Irmawati, S.Kom</t>
  </si>
  <si>
    <t>081374994277</t>
  </si>
  <si>
    <t>197908112006042007</t>
  </si>
  <si>
    <t>Pemkab Pasaman.pdf</t>
  </si>
  <si>
    <t>https://api-splp.layanan.go.id/t/pasamankab.go.id/portaldatapasamankab/1.0.0/</t>
  </si>
  <si>
    <t>diskominfo_pasamankab</t>
  </si>
  <si>
    <t>pasamankab.go.id</t>
  </si>
  <si>
    <t>Sunarto, S.Pd</t>
  </si>
  <si>
    <t>081365074871</t>
  </si>
  <si>
    <t>197608122010011005</t>
  </si>
  <si>
    <t>Kepala Bidang Layanan E-Government dan Aptika</t>
  </si>
  <si>
    <t>Pemkab Pasaman Barat.pdf</t>
  </si>
  <si>
    <t>http://smartgov.pasamanbaratkab.go.id:40400/smartgov/revenue/tax/propertytransfer/integration/bpn/getBPHTBService</t>
  </si>
  <si>
    <t>https://api-splp.layanan.go.id/Data_Kab_Pasaman_Barat/1.0/</t>
  </si>
  <si>
    <t>diskominfo_pasamanbarat</t>
  </si>
  <si>
    <t>pasamanbaratkab.go.id</t>
  </si>
  <si>
    <t>Ramadani Ilham, S.Kom.</t>
  </si>
  <si>
    <t>081270351190</t>
  </si>
  <si>
    <t>199502082019031001</t>
  </si>
  <si>
    <t>Pemkab Pesisir Selatan.pdf</t>
  </si>
  <si>
    <t>https://webclient.pesisirselatankab.go.id/Api/getBPHTBService</t>
  </si>
  <si>
    <t>diskominfo_peisisirselatan</t>
  </si>
  <si>
    <t>pesisirselatankab.go.id</t>
  </si>
  <si>
    <t>Fitriadi, S.Kom., M.CIO</t>
  </si>
  <si>
    <t>081267336433</t>
  </si>
  <si>
    <t>198307102010011024</t>
  </si>
  <si>
    <t>Pemkab Sijunjung.pdf</t>
  </si>
  <si>
    <t>https://api-splp.layanan.go.id/t/sijunjung.go.id/data_sijunjung/1.0/</t>
  </si>
  <si>
    <t>diskominfo_sijunjung</t>
  </si>
  <si>
    <t>sijunjung.go.id</t>
  </si>
  <si>
    <t>Alfin Septian, S.Kom</t>
  </si>
  <si>
    <t>082285210366</t>
  </si>
  <si>
    <t>199409182019031001</t>
  </si>
  <si>
    <t>Pemkab Solok.pdf</t>
  </si>
  <si>
    <t>https://api-splp.layanan.go.id/t/solokkab.go.id/data_solokkab/1.0/</t>
  </si>
  <si>
    <t>diskominfo_solokkab</t>
  </si>
  <si>
    <t>solokkab.go.id</t>
  </si>
  <si>
    <t>Adrian Suyuti, S.Kom</t>
  </si>
  <si>
    <t>085263247455</t>
  </si>
  <si>
    <t>199012072019031001</t>
  </si>
  <si>
    <t>Pemkab Solok Selatan.pdf</t>
  </si>
  <si>
    <t>https://api-splp.layanan.go.id/t/solselkab.go.id/data_solokselatan/1.0/</t>
  </si>
  <si>
    <t>diskominfo_solselkab</t>
  </si>
  <si>
    <t>solselkab.go.id</t>
  </si>
  <si>
    <t>Abdul Haris, S.Kom</t>
  </si>
  <si>
    <t>085274740953</t>
  </si>
  <si>
    <t>199101052015031001</t>
  </si>
  <si>
    <t>Pemkab Tanah Datar.pdf</t>
  </si>
  <si>
    <t>https://api-splp.layanan.go.id/data_tanahdatar/1.0</t>
  </si>
  <si>
    <t>diskominfo_tanahdatar</t>
  </si>
  <si>
    <t>tanahdatar.go.id</t>
  </si>
  <si>
    <t>Rahmad Syah Mulya, S.Kom., M.M.</t>
  </si>
  <si>
    <t>08125522276</t>
  </si>
  <si>
    <t>198611252010011009</t>
  </si>
  <si>
    <t>Pemkot Bukittinggi.pdf</t>
  </si>
  <si>
    <t>https://sppd.bukittinggikota.go.id/api/bpn/getBPHTBService</t>
  </si>
  <si>
    <t>https://api-splp.layanan.go.id/t/bukittinggikota.go.id/satudata_bukittinggi/1/</t>
  </si>
  <si>
    <t>diskominfo_bukittinggi</t>
  </si>
  <si>
    <t>bukittinggikota.go.id</t>
  </si>
  <si>
    <t>Agus Diandra, SE</t>
  </si>
  <si>
    <t>081311696959</t>
  </si>
  <si>
    <t>197908102005011008</t>
  </si>
  <si>
    <t>Kepala Bidang Infrastruktur Teknologi
Informasi</t>
  </si>
  <si>
    <t>Pemkot Padang[ganti PIC].pdf</t>
  </si>
  <si>
    <t>http://bapenda.padang.go.id:4545/api_bphtb/index.php/api/getBPHTBService</t>
  </si>
  <si>
    <t>https://api-splp.layanan.go.id/t/padang.go.id/kota_padang/1.1/</t>
  </si>
  <si>
    <t>diskominfo_padangkota</t>
  </si>
  <si>
    <t>padang.go.id</t>
  </si>
  <si>
    <r>
      <rPr>
        <rFont val="Arial"/>
        <color theme="1"/>
        <sz val="10.0"/>
      </rPr>
      <t xml:space="preserve">Rini Salmirawati, S.Kom, </t>
    </r>
    <r>
      <rPr>
        <rFont val="Arial"/>
        <color rgb="FF1155CC"/>
        <sz val="10.0"/>
        <u/>
      </rPr>
      <t>M.Si</t>
    </r>
  </si>
  <si>
    <t>08116602409</t>
  </si>
  <si>
    <t>197909242002122002</t>
  </si>
  <si>
    <t>Kepala Bidang E-Government dan Teknologi Informasi</t>
  </si>
  <si>
    <t>Pemkot Padang Panjang.pdf</t>
  </si>
  <si>
    <t>diskominfo_padangpanjang</t>
  </si>
  <si>
    <t>padangpanjang.go.id</t>
  </si>
  <si>
    <t>Zasnur Rahim, S.Kom, M.CIO</t>
  </si>
  <si>
    <t>08116616646</t>
  </si>
  <si>
    <t>198408042009011003</t>
  </si>
  <si>
    <t>Kasi Pengembangan dan Pengelolaan Data dan Aplikasi</t>
  </si>
  <si>
    <t>Pemkot Pariaman_compressed.pdf</t>
  </si>
  <si>
    <t>https://api-splp.layanan.go.id/data_kota_pariaman/1.0/</t>
  </si>
  <si>
    <t>diskominfo_pariamankota</t>
  </si>
  <si>
    <t>pariamankota.go.id</t>
  </si>
  <si>
    <t>Nopan Pirsa, S.Kom., M.Kom.</t>
  </si>
  <si>
    <t>08116678258</t>
  </si>
  <si>
    <t>-</t>
  </si>
  <si>
    <t>Pemkot Payakumbuh.pdf</t>
  </si>
  <si>
    <t>https://api-splp.layanan.go.id/data_payakumbuh/1.0/</t>
  </si>
  <si>
    <t>diskominfo_payakumbuhkota</t>
  </si>
  <si>
    <t>payakumbuhkota.go.id</t>
  </si>
  <si>
    <t>Fajri Abdilla, S.Kom</t>
  </si>
  <si>
    <t>082268499896</t>
  </si>
  <si>
    <t>199303312020121016</t>
  </si>
  <si>
    <t>Pemkot Sawahlunto.pdf</t>
  </si>
  <si>
    <t>http://Api.sawahluntokota.go.id/GetBPHTBService</t>
  </si>
  <si>
    <t>https://api-splp.layanan.go.id/data_sawahlunto/1.0/</t>
  </si>
  <si>
    <t>diskominfo_sawahluntokota</t>
  </si>
  <si>
    <t>sawahluntokota.go.id</t>
  </si>
  <si>
    <t>Adhesni Susanti, S.Kom., M.CIO</t>
  </si>
  <si>
    <t>081261435517</t>
  </si>
  <si>
    <t>197712172005012005</t>
  </si>
  <si>
    <t>Pemkot Solok.pdf</t>
  </si>
  <si>
    <t>https://bphtb.solokkota.go.id/api/getBPHTBService</t>
  </si>
  <si>
    <t>https://api-splp.layanan.go.id/satudatakotasolok/1.0</t>
  </si>
  <si>
    <t>diskominfo_solokkota</t>
  </si>
  <si>
    <t>solokkota.go.id</t>
  </si>
  <si>
    <t>Riau</t>
  </si>
  <si>
    <t>Syarifah Zuraida Hanom, S.Sos</t>
  </si>
  <si>
    <t>081276099933</t>
  </si>
  <si>
    <t>198302192011022001</t>
  </si>
  <si>
    <t>Pemprov Riau.pdf</t>
  </si>
  <si>
    <t>https://api-splp.layanan.go.id/rumahdata/1.0/dataset/data.json</t>
  </si>
  <si>
    <t>diskominfos_riauprov</t>
  </si>
  <si>
    <t>riau.go.id</t>
  </si>
  <si>
    <t>Andri Irawan, S.T</t>
  </si>
  <si>
    <t>08117068855</t>
  </si>
  <si>
    <t>197711202010011014</t>
  </si>
  <si>
    <t>Fungsional Pranata Komputer Ahli Muda</t>
  </si>
  <si>
    <t>Pemkab Bengkalis.pdf</t>
  </si>
  <si>
    <t>https://api-splp.layanan.go.id/t/bengkaliskab.go.id/ApiSatuData/1/data.json</t>
  </si>
  <si>
    <t>diskominfos_bengkaliskab</t>
  </si>
  <si>
    <t>bengkaliskab.go.id</t>
  </si>
  <si>
    <t>Dinas Komunikasi, Informatika, Persandian, dan Statistik</t>
  </si>
  <si>
    <t>Juleha S.kom</t>
  </si>
  <si>
    <t>082392270509</t>
  </si>
  <si>
    <t>198106302023212023</t>
  </si>
  <si>
    <t>Pemkab Indragiri Hilir.pdf</t>
  </si>
  <si>
    <t>http://api.bapenda.inhilkab.go.id:8090/v1/bphtb/getBPHTBService</t>
  </si>
  <si>
    <t>diskominfops_inhilkab</t>
  </si>
  <si>
    <t>inhilkab.go.id</t>
  </si>
  <si>
    <t>Kabupaten Indragiri Hulu</t>
  </si>
  <si>
    <t>Mohammad Rizal Suryaputra, S.H</t>
  </si>
  <si>
    <t>081381019987</t>
  </si>
  <si>
    <t>198308222011021001</t>
  </si>
  <si>
    <t>PRANATA KOMPUTER AHLI MUDA</t>
  </si>
  <si>
    <t>Pemkab Indragiri Hulu.pdf</t>
  </si>
  <si>
    <r>
      <rPr/>
      <t xml:space="preserve">https://bapenda.inhukab.go.id/Api/BPHTB/getBPHTBService 
</t>
    </r>
    <r>
      <rPr>
        <color rgb="FF1155CC"/>
        <u/>
      </rPr>
      <t>http://bapenda.inhukab.go.id/Api/Data/PostDataBPN</t>
    </r>
  </si>
  <si>
    <t>diskominfo_inhukab</t>
  </si>
  <si>
    <t>inhukab.go.id</t>
  </si>
  <si>
    <t>IRWAN MUHAMMAD,ST,ME,MIDS</t>
  </si>
  <si>
    <t>0811-769-405</t>
  </si>
  <si>
    <t>198009062009021001</t>
  </si>
  <si>
    <t>Kepala Bidang Penyelenggaraan E-Goverment</t>
  </si>
  <si>
    <t>Pemkab Kampar.pdf</t>
  </si>
  <si>
    <r>
      <rPr/>
      <t xml:space="preserve">http://bapenda.kamparkab.go.id/simpad/BPHTB_WS/getBPHTBService
</t>
    </r>
    <r>
      <rPr>
        <color rgb="FF1155CC"/>
        <u/>
      </rPr>
      <t>http://bapenda.kamparkab.go.id/simpad/BPHTB_WS/PostDataBPN</t>
    </r>
  </si>
  <si>
    <t>https://api-splp.layanan.go.id/satu_data_kabupaten_kampar/1.0/</t>
  </si>
  <si>
    <t>diskominfop_kamparkab</t>
  </si>
  <si>
    <t>kamparkab.go.id</t>
  </si>
  <si>
    <t>Kabupaten Kuantan Singingi</t>
  </si>
  <si>
    <t>https://e-pendapatan.kuansing.go.id/api/getBPHTBservice</t>
  </si>
  <si>
    <t>Kabupaten Pelalawan</t>
  </si>
  <si>
    <t>Vabriandi Putra</t>
  </si>
  <si>
    <t>081371040136</t>
  </si>
  <si>
    <t>198902272022031004</t>
  </si>
  <si>
    <t>Pengelola Sistem dan Jaringan</t>
  </si>
  <si>
    <t>Pemkab Pelalawan.pdf</t>
  </si>
  <si>
    <t>https://simbphtb.pelalawankab.go.id/wsbpn/BPHTB/getBPHTBService/</t>
  </si>
  <si>
    <t>diskominfo_pelalawankab</t>
  </si>
  <si>
    <t>pelalawankab.go.id</t>
  </si>
  <si>
    <t>Citra Marlin, A. Md</t>
  </si>
  <si>
    <t>085263135709</t>
  </si>
  <si>
    <t>199601252022032014</t>
  </si>
  <si>
    <t>Pengelola Situs atau Web Dinas Komunikasi dan
Informatika, Statistik dan Persandian Kabupaten</t>
  </si>
  <si>
    <t>Pemkab Rokan HIlir.pdf</t>
  </si>
  <si>
    <t>diskominfosp_rohilkab</t>
  </si>
  <si>
    <t>rohilkab.go.id</t>
  </si>
  <si>
    <t>Kabupaten Rokan Hulu</t>
  </si>
  <si>
    <t>Salman Alparisi, S.T</t>
  </si>
  <si>
    <t>081266883949</t>
  </si>
  <si>
    <t>199210222020121001</t>
  </si>
  <si>
    <t>Analis Sistem Informasi dan Jaringan</t>
  </si>
  <si>
    <t>2022-11-14 Pemkab Siak.pdf</t>
  </si>
  <si>
    <t>http://bkdbphtb.siakkab.go.id:8081/Api/getBPHTBService</t>
  </si>
  <si>
    <t>diskominfo_siakkab</t>
  </si>
  <si>
    <t>siakkab.go.id</t>
  </si>
  <si>
    <t>Sharon, S.Kom., M.Kom.</t>
  </si>
  <si>
    <t>08127627927</t>
  </si>
  <si>
    <t>198602012014072002</t>
  </si>
  <si>
    <t>Analis Data dan Informasi</t>
  </si>
  <si>
    <t>Pemkab Kepulauan Meranti.pdf</t>
  </si>
  <si>
    <t>https://api-splp.layanan.go.id/SDI-Meranti/1.0/</t>
  </si>
  <si>
    <t>diskominfosp_merantikab</t>
  </si>
  <si>
    <t>merantikab.go.id</t>
  </si>
  <si>
    <t xml:space="preserve">Roni Iskandar, A.Md </t>
  </si>
  <si>
    <t xml:space="preserve">082285060820 </t>
  </si>
  <si>
    <t>199411272020121016</t>
  </si>
  <si>
    <t xml:space="preserve">Pengelola Sistem dan Jaringan </t>
  </si>
  <si>
    <t>Pemkot Dumai.pdf</t>
  </si>
  <si>
    <t>diskominfo_dumaikota</t>
  </si>
  <si>
    <t>dumaikota.go.id</t>
  </si>
  <si>
    <t>Maulida Rahma Husnita, S.T.
Fikri Syahputra, ST
Ahmad Mazlan, A.Md</t>
  </si>
  <si>
    <t>082285226664
082384390076
082287530693</t>
  </si>
  <si>
    <t>199608082020122022
199705132020121008
199306032020121014</t>
  </si>
  <si>
    <t>Pranata Komputer Ahli Pertama
Analis Sistem Informasi
Pengelola Database</t>
  </si>
  <si>
    <t>Pemkot Pekanbaru.pdf</t>
  </si>
  <si>
    <t>diskominfosp_pekanbarukota</t>
  </si>
  <si>
    <t>pekanbaru.go.id</t>
  </si>
  <si>
    <t>Kepulauan Riau</t>
  </si>
  <si>
    <t>Riza Alfajri, S. Kom</t>
  </si>
  <si>
    <t>08117773321</t>
  </si>
  <si>
    <t>199001162020121003</t>
  </si>
  <si>
    <t>Pemprov Kepulauan Riau.pdf</t>
  </si>
  <si>
    <t>https://api-splp.layanan.go.id/t/kepriprov.go.id/SatuDataKepri/1.0</t>
  </si>
  <si>
    <t>diskominfo_kepriprov</t>
  </si>
  <si>
    <t>kepriprov.go.id</t>
  </si>
  <si>
    <t>Kabupaten Bintan</t>
  </si>
  <si>
    <t>ANDI ASRIZAL</t>
  </si>
  <si>
    <t>08127756501</t>
  </si>
  <si>
    <t>197905162005021005</t>
  </si>
  <si>
    <t>Kepala Bidang Layanan E-Governtmen</t>
  </si>
  <si>
    <t>Pemkab Bintan.pdf</t>
  </si>
  <si>
    <t>diskominfo_bintankab</t>
  </si>
  <si>
    <t>bintankab.go.id</t>
  </si>
  <si>
    <t>Kabupaten Karimun</t>
  </si>
  <si>
    <t>Rudy Afriadi, ST</t>
  </si>
  <si>
    <t>081319210218</t>
  </si>
  <si>
    <t>199110132019021003</t>
  </si>
  <si>
    <t xml:space="preserve">Pranata Komputer Ahli Pertama </t>
  </si>
  <si>
    <t>Pemkab Kepulauan Anambas.pdf</t>
  </si>
  <si>
    <t>http://api-asis.anambaskab.go.id/bpn/getBPHTBService</t>
  </si>
  <si>
    <t>diskominfos_anambaskab</t>
  </si>
  <si>
    <t>anambaskab.go.id</t>
  </si>
  <si>
    <t>Yesi Okta Firanti, S.T</t>
  </si>
  <si>
    <t>082351318149</t>
  </si>
  <si>
    <t>199310182020122012</t>
  </si>
  <si>
    <t>Pemkab Lingga.pdf</t>
  </si>
  <si>
    <t>diskominfo_linggakab</t>
  </si>
  <si>
    <t>linggakab.go.id</t>
  </si>
  <si>
    <t>Arman Salim, S.Kom.</t>
  </si>
  <si>
    <t>082285590640</t>
  </si>
  <si>
    <t>199501302020121008</t>
  </si>
  <si>
    <t>- Pemkab Natuna.pdf</t>
  </si>
  <si>
    <t>http://apibphtb.natunakab.go.id/bpnbphtb.dll/getBPHTBService</t>
  </si>
  <si>
    <t>https://api-splpdev.layanan.go.id/natuna/1.0/data.json</t>
  </si>
  <si>
    <t>diskominfo_natunakab</t>
  </si>
  <si>
    <t>natunakab.go.id</t>
  </si>
  <si>
    <t>Irpan Syarif Hsb, S.Kom</t>
  </si>
  <si>
    <t>08117777181</t>
  </si>
  <si>
    <t>197701182005021004</t>
  </si>
  <si>
    <t>Pemkot Batam.pdf</t>
  </si>
  <si>
    <t>diskominfo_batam</t>
  </si>
  <si>
    <t>batam.go.id</t>
  </si>
  <si>
    <t>SAIFUL NAJIB, S.Kom</t>
  </si>
  <si>
    <t>081270709880</t>
  </si>
  <si>
    <t>199411252022021001</t>
  </si>
  <si>
    <t>Ahli Pertama Pranata Komputer</t>
  </si>
  <si>
    <t>Pemkot Tanjungpinang.pdf</t>
  </si>
  <si>
    <t>https://kswp.tanjungpinangkota.go.id/getBPHTBService</t>
  </si>
  <si>
    <t>diskominfo_tanjungpinangkota</t>
  </si>
  <si>
    <t>tanjungpinangkota.go.id</t>
  </si>
  <si>
    <t>Jambi</t>
  </si>
  <si>
    <t>Provinsi Jambi</t>
  </si>
  <si>
    <t>Krisnasari, S.Kom, M.Si</t>
  </si>
  <si>
    <t>085377127235</t>
  </si>
  <si>
    <t>197201211998032004</t>
  </si>
  <si>
    <t>Kepala Seksi Pengembangan Aplikasi</t>
  </si>
  <si>
    <t>Pemprov Jambi.pdf</t>
  </si>
  <si>
    <t>https://api-splp.layanan.go.id/t/jambiprov.go.id/sdijambi/1.0/</t>
  </si>
  <si>
    <t>diskominfo_jambiprov</t>
  </si>
  <si>
    <t>jambiprov.go.id</t>
  </si>
  <si>
    <t>Boni Bonanza, S.Kom.</t>
  </si>
  <si>
    <t>08117482811</t>
  </si>
  <si>
    <t>198508052011011007</t>
  </si>
  <si>
    <t>Kepala Bidang Teknologi Informasi dan Komunikasi</t>
  </si>
  <si>
    <t>Pemkab Batang Hari.pdf</t>
  </si>
  <si>
    <t>diskominfo_batanghari</t>
  </si>
  <si>
    <t>batangharikab.go.id</t>
  </si>
  <si>
    <t>Kabupaten Bungo</t>
  </si>
  <si>
    <t>http://bpprd.bungokab.go.id:8083/Api/getBPHTBService</t>
  </si>
  <si>
    <t>Lusi Kestina</t>
  </si>
  <si>
    <t>085292099394</t>
  </si>
  <si>
    <t>198908222015032001</t>
  </si>
  <si>
    <t>Pemkab Kerinci.pdf</t>
  </si>
  <si>
    <t>https://ebphtb.kerincikab.go.id/index.php/api/getBPHTBService</t>
  </si>
  <si>
    <t>diskominfo_kerincikab</t>
  </si>
  <si>
    <t>kerincikab.go.id</t>
  </si>
  <si>
    <t>Hendra Silitonga, S. Kom, M. Kom</t>
  </si>
  <si>
    <t>08126773947</t>
  </si>
  <si>
    <t>198106132005011005</t>
  </si>
  <si>
    <t>Sub Koordinator Sumberdaya Komunikasi</t>
  </si>
  <si>
    <t>Pemkab Merangin.pdf</t>
  </si>
  <si>
    <t>http://bpprd.meranginkab.go.id/GetBPHTBService</t>
  </si>
  <si>
    <t>diskominfo_meranginkab</t>
  </si>
  <si>
    <t>meranginkab.go.id</t>
  </si>
  <si>
    <t>Kabupaten Muaro Jambi</t>
  </si>
  <si>
    <t>Feri Pratama, S.Kom</t>
  </si>
  <si>
    <t>087792720060</t>
  </si>
  <si>
    <t>199304212023211022</t>
  </si>
  <si>
    <t>Pranata Komputer Ahli Pratama</t>
  </si>
  <si>
    <t>Pemkab Sarolangun.pdf</t>
  </si>
  <si>
    <t>https://simpatda.sarolangunkab.go.id/bphtb/api/getBPHTBService</t>
  </si>
  <si>
    <t>diskominfo_sarolangunkab</t>
  </si>
  <si>
    <t>sarolangunkab.go.id</t>
  </si>
  <si>
    <t>Kabupaten Tanjung Jabung Barat</t>
  </si>
  <si>
    <t>https://bphtb.tanjabbarkab.go.id/bpn-service/getBPHTBService</t>
  </si>
  <si>
    <t>Ahmad Fayyadh Qaimul Haq, S.Kom.</t>
  </si>
  <si>
    <t>082269810754</t>
  </si>
  <si>
    <t>Proficient Programer</t>
  </si>
  <si>
    <t>bukan ASN</t>
  </si>
  <si>
    <t>Permohonan Akun SPLP - Tanjung Jabung Timur.pdf</t>
  </si>
  <si>
    <t>diskominfo_tanjabtimkab</t>
  </si>
  <si>
    <t>tanjabtimkab.go.id</t>
  </si>
  <si>
    <t>Kabupaten Tebo</t>
  </si>
  <si>
    <t>Bayu Karya Saputra</t>
  </si>
  <si>
    <t>0811744424</t>
  </si>
  <si>
    <t>198911302015031003</t>
  </si>
  <si>
    <t>Pemkab Tebo.pdf</t>
  </si>
  <si>
    <t>http://api.bakeuda.tebokab.go.id/GetBPHTBService</t>
  </si>
  <si>
    <t>diskominfo_tebokab</t>
  </si>
  <si>
    <t>tebokab.go.id</t>
  </si>
  <si>
    <t>Jupri, ST, S.Film, M.Kom</t>
  </si>
  <si>
    <t>081366296697</t>
  </si>
  <si>
    <t>197903302010011005</t>
  </si>
  <si>
    <t>Pemkot jambi.pdf</t>
  </si>
  <si>
    <t>https://simpatti.jambikota.go.id/bphtb/api/getBPHTBService</t>
  </si>
  <si>
    <t>diskominfo_jambikota</t>
  </si>
  <si>
    <t>jambikota.go.id</t>
  </si>
  <si>
    <t>Kota Sungai Penuh</t>
  </si>
  <si>
    <t>http://bphtb.sungaipenuhkota.go.id/index.php/api/getBPHTBService</t>
  </si>
  <si>
    <t>Bangka Belitung</t>
  </si>
  <si>
    <t>Aris Gunawan, S.T.</t>
  </si>
  <si>
    <t>082269211272</t>
  </si>
  <si>
    <t>197904272006041006</t>
  </si>
  <si>
    <t>JFT Pranata Komputer Ahli Muda</t>
  </si>
  <si>
    <t>20230616 - 1. Surat Permohonan SPLP_Pemprov Bangka Belitung.pdf</t>
  </si>
  <si>
    <t>https://api-splp.layanan.go.id/babelprov/satudata/1.0/data/data.json</t>
  </si>
  <si>
    <t>diskominfo_babelprov</t>
  </si>
  <si>
    <t>babelprov.go.id</t>
  </si>
  <si>
    <t>Kabupaten Bangka</t>
  </si>
  <si>
    <t>http://api-smartgov.bangka.go.id:40200/smartgov/revenue/tax/propertytransfer/integration/bpn/getBPHTBService</t>
  </si>
  <si>
    <t>Fikri, S.Ikom</t>
  </si>
  <si>
    <t>08117175072</t>
  </si>
  <si>
    <t>197811122005011004</t>
  </si>
  <si>
    <t>Pemkab Belitung.pdf</t>
  </si>
  <si>
    <t>http://bpprd.belitung.go.id:8787/getBPHTBService</t>
  </si>
  <si>
    <t>https://api-splp.layanan.go.id/dataBelitung/1.0/</t>
  </si>
  <si>
    <t>diskominfo_belitung</t>
  </si>
  <si>
    <t>belitung.go.id</t>
  </si>
  <si>
    <t>Kabupaten Bangka Barat</t>
  </si>
  <si>
    <t>Alhams Ferial</t>
  </si>
  <si>
    <t>082184697059</t>
  </si>
  <si>
    <t>198305192010011016</t>
  </si>
  <si>
    <t>Pranata Komputer Terampil</t>
  </si>
  <si>
    <t>Pemkab Bangka Barat.pdf</t>
  </si>
  <si>
    <t>diskominfo_bangkabaratkab</t>
  </si>
  <si>
    <t>bangkabaratkab.go.id</t>
  </si>
  <si>
    <t>Nordianto, S.Kom.,M.T.I</t>
  </si>
  <si>
    <t>085268400313</t>
  </si>
  <si>
    <t>198311302010011014</t>
  </si>
  <si>
    <t>Setda Kabupaten Bangka tengah.pdf</t>
  </si>
  <si>
    <t>https://bpprd.bphtb.bangkatengahkab.go.id/bpn-service/getBPHTBService</t>
  </si>
  <si>
    <t>https://api-splp.layanan.go.id/t/bangkatengahkab.go.id/datasektoral-bateng/1.0/api/open-data</t>
  </si>
  <si>
    <t>diskominfos_bangkatengahkab</t>
  </si>
  <si>
    <t>bangkatengahkab.go.id</t>
  </si>
  <si>
    <t>Kabupaten Bangka Selatan</t>
  </si>
  <si>
    <t>METRIYOPI</t>
  </si>
  <si>
    <t>082117000089</t>
  </si>
  <si>
    <t>198703192010011007</t>
  </si>
  <si>
    <t>Kepala Bidang Penyelenggaraan E_Government</t>
  </si>
  <si>
    <t>Pemkab Bangka Selatan.pdf</t>
  </si>
  <si>
    <t>https://bphtb.bangkaselatankab.go.id/Api/getBPHTBService</t>
  </si>
  <si>
    <t>diskominfo_bangkaselatankab</t>
  </si>
  <si>
    <t>bangkaselatankab.go.id</t>
  </si>
  <si>
    <t>Moch. Gilang Pratama Hendyanto, S.Kom</t>
  </si>
  <si>
    <t>089677033177</t>
  </si>
  <si>
    <t>199402212020121001</t>
  </si>
  <si>
    <t>Pemkab Belitung Timur.pdf</t>
  </si>
  <si>
    <t>http://pajak.belitungtimurkab.go.id/bphtb/api.php</t>
  </si>
  <si>
    <t>https://api-splp.layanan.go.id/satu-data-beltim/1.0/</t>
  </si>
  <si>
    <t>diskominfo_beltimkab</t>
  </si>
  <si>
    <t>beltim.go.id</t>
  </si>
  <si>
    <t>Decky Sunarto, S.Kom., M.M.</t>
  </si>
  <si>
    <t>0811717125</t>
  </si>
  <si>
    <t>198107262005011005</t>
  </si>
  <si>
    <t>Sub Koordinator Infrastruktur dan Teknologi</t>
  </si>
  <si>
    <t>Pemkot Pangkalpinang.pdf</t>
  </si>
  <si>
    <t>https://bphtb.pangkalpinangkota.go.id/bpn-service/getBPHTBService</t>
  </si>
  <si>
    <t>diskominfo_pangkalpinangkota</t>
  </si>
  <si>
    <t>pangkalpinangkota.go.id</t>
  </si>
  <si>
    <t>Bengkulu</t>
  </si>
  <si>
    <t>Novi Apriyana, S.Kom.</t>
  </si>
  <si>
    <t>085267175524</t>
  </si>
  <si>
    <t>199704242020122004</t>
  </si>
  <si>
    <t>Pemprov Bengkulu.pdf</t>
  </si>
  <si>
    <t>https://api-splp.layanan.go.id/data_bkl/1.0/</t>
  </si>
  <si>
    <t>diskominfos_bengkuluprov</t>
  </si>
  <si>
    <t>bengkuluprov.go.id</t>
  </si>
  <si>
    <t>Dwi Prian Dona, ST, ME</t>
  </si>
  <si>
    <t>085211109898</t>
  </si>
  <si>
    <t>198506162010011014</t>
  </si>
  <si>
    <t>Penata TK 1/IIID</t>
  </si>
  <si>
    <t>Pemkab Bengkulu Selatan.pdf</t>
  </si>
  <si>
    <t>https://bphtb.bengkuluselatankab.go.id/api/getBPHTBService</t>
  </si>
  <si>
    <t>https://api-splp.layanan.go.id/data_bengkuluselatankab/1.0/</t>
  </si>
  <si>
    <t>diskominfo_bengkuluselatankab</t>
  </si>
  <si>
    <t>bengkuluselatankab.go.id</t>
  </si>
  <si>
    <t>Kabupaten Bengkulu Tengah</t>
  </si>
  <si>
    <t>Rakhmat Agustian</t>
  </si>
  <si>
    <t>085758255288</t>
  </si>
  <si>
    <t>199608252019031002</t>
  </si>
  <si>
    <t>Pemkab Bengkulu Tengah.pdf</t>
  </si>
  <si>
    <t>https://api-splp.layanan.go.id/t/bengkulutengahkab.go.id/satudatabengkulutengah/1.0/docapi/api/getDcatJson</t>
  </si>
  <si>
    <t>diskominfos_bengkulutengahkab</t>
  </si>
  <si>
    <t>bengkulutengahkab.go.id</t>
  </si>
  <si>
    <t>Fiken Adi Chandra
Rahmadani S Permata, S.Si</t>
  </si>
  <si>
    <t>082371921876
081213910986</t>
  </si>
  <si>
    <t>198806072015031001
199103252022031008</t>
  </si>
  <si>
    <t>Analis Kebijakan Ahli Muda</t>
  </si>
  <si>
    <t>Pemkab Bengkulu Utara.pdf</t>
  </si>
  <si>
    <t>http://pajakdaerah.bengkuluutarakab.go.id/api/bphtb/get-paid-data</t>
  </si>
  <si>
    <t>https://api-splp.layanan.go.id/data_bengkuluutara/1.0/</t>
  </si>
  <si>
    <t>diskominfo_bengkuluutarakab</t>
  </si>
  <si>
    <t>bengkuluutarakab.go.id</t>
  </si>
  <si>
    <t>Kabupaten Kaur</t>
  </si>
  <si>
    <t>Endy Saputra,S.Kom</t>
  </si>
  <si>
    <t>085383365645</t>
  </si>
  <si>
    <t>198806202024211012</t>
  </si>
  <si>
    <t>Pemkab Kaur.pdf</t>
  </si>
  <si>
    <t>diskominfosp_kaurkab</t>
  </si>
  <si>
    <t>kaurkab.go.id</t>
  </si>
  <si>
    <t>Heru Febistian</t>
  </si>
  <si>
    <t>082282276045</t>
  </si>
  <si>
    <t>199311032019031006</t>
  </si>
  <si>
    <t>Pemkab Kepahiang.pdf</t>
  </si>
  <si>
    <t>http://e-bphtb.kepahiangkab.go.id/api/getBPHTBService</t>
  </si>
  <si>
    <t>https://api-splp.layanan.go.id/data_kepahiang/1.0</t>
  </si>
  <si>
    <t>diskominfops_kepahiangkab</t>
  </si>
  <si>
    <t>kepahiangkab.go.id</t>
  </si>
  <si>
    <t>Widian Mantabes,  S.Kom</t>
  </si>
  <si>
    <t>085367479096</t>
  </si>
  <si>
    <t>198803012010011004</t>
  </si>
  <si>
    <t>kepala bidang E-Government, Statistik dan Persandian</t>
  </si>
  <si>
    <t>Pemkab Lebong.pdf</t>
  </si>
  <si>
    <t>http://api-smartgov.lebongkab.go.id:40200/revenue/tax/propertytransfer/integration/bpn/getBPHTBService</t>
  </si>
  <si>
    <t>diskominfosp_lebongkab</t>
  </si>
  <si>
    <t>lebongkab.go.id</t>
  </si>
  <si>
    <t>Kabupaten Mukomuko</t>
  </si>
  <si>
    <t>Septa Azdian</t>
  </si>
  <si>
    <t>085268333322</t>
  </si>
  <si>
    <t>198609122015021001</t>
  </si>
  <si>
    <t>Kasi Manajemen Data dan Statistik Sektoral</t>
  </si>
  <si>
    <t>Pemkab Mukomuko.pdf</t>
  </si>
  <si>
    <t>https://api-splp.layanan.go.id/data-mukomuko/1.0/</t>
  </si>
  <si>
    <t>diskominfo_mukomukokab</t>
  </si>
  <si>
    <t>mukomukokab.go.id</t>
  </si>
  <si>
    <t>Epriyanto, ST</t>
  </si>
  <si>
    <t>08117309196</t>
  </si>
  <si>
    <t>198504032010011010</t>
  </si>
  <si>
    <t>Staf</t>
  </si>
  <si>
    <t>Pemkab Rejang Lebong.pdf</t>
  </si>
  <si>
    <t>https://api-splp.layanan.go.id/t/rejanglebongkab.go.id/data_rejang_lebong/1.0</t>
  </si>
  <si>
    <t>diskominfo_rejanglebongkab</t>
  </si>
  <si>
    <t>rejanglebongkab.go.id</t>
  </si>
  <si>
    <t>Andika Juliyanto, S.Kom</t>
  </si>
  <si>
    <t>085664881041</t>
  </si>
  <si>
    <t>199007122019031001</t>
  </si>
  <si>
    <t>Pemkab Seluma.pdf</t>
  </si>
  <si>
    <t>https://bphtb.selumakab.go.id/api/getBPHTBService</t>
  </si>
  <si>
    <t>https://api-splp.layanan.go.id/dataselumakab/1.0/</t>
  </si>
  <si>
    <t>diskominfops_selumakab</t>
  </si>
  <si>
    <t>selumakab.go.id</t>
  </si>
  <si>
    <t>Deddy Pardiansyah, S.Kom.</t>
  </si>
  <si>
    <t>085377688234</t>
  </si>
  <si>
    <t>198504262011011002</t>
  </si>
  <si>
    <t>Pemkot' Bengkulu.pdf</t>
  </si>
  <si>
    <t>https://api-splp.layanan.go.id/t/bengkulukota.go.id/data_kotabengkulu/1.0/</t>
  </si>
  <si>
    <t>diskominfop_bengkulukota</t>
  </si>
  <si>
    <t>bengkulukota.go.id</t>
  </si>
  <si>
    <t>Sumatera Selatan</t>
  </si>
  <si>
    <t>Bambang Sukaton, SE., MM</t>
  </si>
  <si>
    <t>081275981216</t>
  </si>
  <si>
    <t>197211271998031005</t>
  </si>
  <si>
    <t>Kepala Bidang Statistik</t>
  </si>
  <si>
    <t>Pemprov Sumatera Selatan.pdf</t>
  </si>
  <si>
    <t>diskominfo_sumselprov</t>
  </si>
  <si>
    <t>sumselprov.go.id</t>
  </si>
  <si>
    <t>GUSTI, S.Kom</t>
  </si>
  <si>
    <t>08127872540</t>
  </si>
  <si>
    <t>198106012010011023</t>
  </si>
  <si>
    <t>Pemkab Banyuasin.pdf</t>
  </si>
  <si>
    <t>https://api-splp.layanan.go.id/t/banyuasinkab.go.id/data_banyuasin/1.0/</t>
  </si>
  <si>
    <t>diskominfo_banyuasinkab</t>
  </si>
  <si>
    <t>banyuasinkab.go.id</t>
  </si>
  <si>
    <t>Kabupaten Empat Lawang</t>
  </si>
  <si>
    <t>Kabupaten Lahat</t>
  </si>
  <si>
    <t>Muhammad Amri, S.Sos.,M.Sc</t>
  </si>
  <si>
    <t>081227916040</t>
  </si>
  <si>
    <t>198102232005011006</t>
  </si>
  <si>
    <t>Kepala Bidang Aplikasi dan Teknologi Informatika</t>
  </si>
  <si>
    <t>Pemkab Lahat.pdf</t>
  </si>
  <si>
    <t>diskominfo_lahatkab</t>
  </si>
  <si>
    <t>lahatkab.go.id</t>
  </si>
  <si>
    <t>Kabupaten Muara Enim</t>
  </si>
  <si>
    <t>http://e-bphtb.muaraenimkab.go.id/bpn-service/getBPHTBService</t>
  </si>
  <si>
    <t>Muhammad Dedy Mardiansyah ,S.P.,M.Si</t>
  </si>
  <si>
    <t>085368788686</t>
  </si>
  <si>
    <t>198103072010011010</t>
  </si>
  <si>
    <t>Pemkab Musi Banyuasin.pdf</t>
  </si>
  <si>
    <t>diskominfo_mubakab</t>
  </si>
  <si>
    <t>mubakab.go.id</t>
  </si>
  <si>
    <t>Kabupaten Musi Rawas</t>
  </si>
  <si>
    <t>Rahma Tantia Amelia</t>
  </si>
  <si>
    <t>085383867644</t>
  </si>
  <si>
    <t>199303152022032013</t>
  </si>
  <si>
    <t>Ahli Pertama - Statitisi</t>
  </si>
  <si>
    <t>Pemkab Musi Rawas.pdf</t>
  </si>
  <si>
    <t>diskominfos_musirawaskab</t>
  </si>
  <si>
    <t>musirawaskab.go.id</t>
  </si>
  <si>
    <t>Ferdy Meirofa Eka Saputra, S.Kom</t>
  </si>
  <si>
    <t>082372648810</t>
  </si>
  <si>
    <t>198305242006041005</t>
  </si>
  <si>
    <t>Pemkab. Ogan Ilir.pdf</t>
  </si>
  <si>
    <t>diskominfo_oganilirkab</t>
  </si>
  <si>
    <t>oganilirkab.go.id</t>
  </si>
  <si>
    <t>Muttaqin Noviandy Shariff, S.Kom.</t>
  </si>
  <si>
    <t>082282592527</t>
  </si>
  <si>
    <t>198411202006041003</t>
  </si>
  <si>
    <t>Kepala Bidang Layanan e-government</t>
  </si>
  <si>
    <t>Pemkab Ogan Komering Ilir.pdf</t>
  </si>
  <si>
    <t>https://api-splp.layanan.go.id/data.kaboki/1.0/</t>
  </si>
  <si>
    <t>diskominfo_okikab</t>
  </si>
  <si>
    <t>kaboki.go.id</t>
  </si>
  <si>
    <t>Kabupaten Ogan Komering Ulu</t>
  </si>
  <si>
    <t>Jimmy Septian, ST</t>
  </si>
  <si>
    <t>081377771136</t>
  </si>
  <si>
    <t>198509202010011008</t>
  </si>
  <si>
    <t>Pengawas Telekomunikasi</t>
  </si>
  <si>
    <t>Pemkab Ogan Komering Ulu.pdf</t>
  </si>
  <si>
    <t>diskominfo_okukab</t>
  </si>
  <si>
    <t>okukab.go.id</t>
  </si>
  <si>
    <t xml:space="preserve">ada </t>
  </si>
  <si>
    <t>Feri Andrian, S.T.</t>
  </si>
  <si>
    <t>08127854858</t>
  </si>
  <si>
    <t>198303312015031004</t>
  </si>
  <si>
    <t>Analis Pemanfaatan IPTEK</t>
  </si>
  <si>
    <t>Pemkab Ogan Komering Ulu Selatan.pdf</t>
  </si>
  <si>
    <t>diskominfo_okuselatankab</t>
  </si>
  <si>
    <t>okuselatankab.go.id</t>
  </si>
  <si>
    <t>Liza Fessia,S.Kom</t>
  </si>
  <si>
    <t>085374563454</t>
  </si>
  <si>
    <t>198702032022032001</t>
  </si>
  <si>
    <t>Pemkab Oku Timur.pdf</t>
  </si>
  <si>
    <t>diskominfo_okutimurkab</t>
  </si>
  <si>
    <t>okutimurkab.go.id</t>
  </si>
  <si>
    <t>Kabupaten Penukal Abab Lematang Ilir</t>
  </si>
  <si>
    <t>Aan Jultravolta</t>
  </si>
  <si>
    <t>085382533333</t>
  </si>
  <si>
    <t>198303082015031001</t>
  </si>
  <si>
    <t>Pemkab Penukal Abab Lematang Ilir.pdf</t>
  </si>
  <si>
    <t>diskominfo_palikab</t>
  </si>
  <si>
    <t>palikab.go.id</t>
  </si>
  <si>
    <t>Arief Yudha Prawira, S.Kom.</t>
  </si>
  <si>
    <t>085279387983</t>
  </si>
  <si>
    <t>199103012020121018</t>
  </si>
  <si>
    <t>Pemkab Musi Rawas Utara.pdf</t>
  </si>
  <si>
    <t>diskominfo_muratarakab</t>
  </si>
  <si>
    <t>muratarakab.go.id</t>
  </si>
  <si>
    <t>Kota Lubuklinggau</t>
  </si>
  <si>
    <t>Kota Pagar Alam</t>
  </si>
  <si>
    <t>erwin saputra</t>
  </si>
  <si>
    <t>081808890748</t>
  </si>
  <si>
    <t>198112212000121001</t>
  </si>
  <si>
    <t>Kepala Bidang Pengelolaan Opini dan Pelayanan Informasi Publik Instansi</t>
  </si>
  <si>
    <t>Pemkot Palembang.pdf</t>
  </si>
  <si>
    <t>https://bphtb.palembang.go.id/bphtb-svc/service.php</t>
  </si>
  <si>
    <t>diskominfo_palembangkota</t>
  </si>
  <si>
    <t>palembang.go.id</t>
  </si>
  <si>
    <t>Kota Prabumulih</t>
  </si>
  <si>
    <t>Lampung</t>
  </si>
  <si>
    <t>Apri Triansah, S.Kom</t>
  </si>
  <si>
    <t>082282029700</t>
  </si>
  <si>
    <t>198804182020121010</t>
  </si>
  <si>
    <t>Pemprov Lampung.pdf</t>
  </si>
  <si>
    <t>https://api-splp.layanan.go.id/opendatalampung/1.0/data.json</t>
  </si>
  <si>
    <t>diskominfo_lampungprov</t>
  </si>
  <si>
    <t>lampungprov.go.id</t>
  </si>
  <si>
    <r>
      <rPr>
        <rFont val="Arial"/>
        <color theme="1"/>
        <sz val="10.0"/>
      </rPr>
      <t xml:space="preserve">Rendi Arcanggi, </t>
    </r>
    <r>
      <rPr>
        <rFont val="Arial"/>
        <color rgb="FF1155CC"/>
        <sz val="10.0"/>
        <u/>
      </rPr>
      <t>S.Tr</t>
    </r>
    <r>
      <rPr>
        <rFont val="Arial"/>
        <color theme="1"/>
        <sz val="10.0"/>
      </rPr>
      <t>.Kom</t>
    </r>
  </si>
  <si>
    <t>081379425383</t>
  </si>
  <si>
    <t>199310122019031001</t>
  </si>
  <si>
    <t>Pengendali Jaringan Komunikasi</t>
  </si>
  <si>
    <t>Pemkab Lampung Barat.pdf</t>
  </si>
  <si>
    <t>diskominfo_lampungbaratkab</t>
  </si>
  <si>
    <t>lampungbaratkab.go.id</t>
  </si>
  <si>
    <t>Firdaus, S.Kom.</t>
  </si>
  <si>
    <t>082280648866</t>
  </si>
  <si>
    <t>199611092019021003</t>
  </si>
  <si>
    <t>Pemkab Lampung Selatan.pdf</t>
  </si>
  <si>
    <t>https://api-splp.layanan.go.id/datalampungselatan/1.0/</t>
  </si>
  <si>
    <t>diskominfo_lampungselatankab</t>
  </si>
  <si>
    <t>lampungselatankab.go.id</t>
  </si>
  <si>
    <t>Indragandi, S.E.</t>
  </si>
  <si>
    <t>085368187393</t>
  </si>
  <si>
    <t>197306122006041001</t>
  </si>
  <si>
    <t>Kabid Penyelenggaraan Pemerintah Berbasis Elektronik</t>
  </si>
  <si>
    <t>Pemkab Lampung Tengah.pdf</t>
  </si>
  <si>
    <t>https://api-splp.layanan.go.id/data-lampungtengahkab/1.0/getdata</t>
  </si>
  <si>
    <t>diskominfo_lampungtengah</t>
  </si>
  <si>
    <t>lampungtengah.go.id</t>
  </si>
  <si>
    <t>Syukron Ma'mun, Kom.</t>
  </si>
  <si>
    <t>087879778933</t>
  </si>
  <si>
    <t>199605082022031008</t>
  </si>
  <si>
    <t>Pengelola Sistem dan Jaringan LEK</t>
  </si>
  <si>
    <t>Permohonan Akun SPLP Lampung timur.pdf</t>
  </si>
  <si>
    <t>diskominfo_lampungtimurkab</t>
  </si>
  <si>
    <t>lampungtimurkab.go.id</t>
  </si>
  <si>
    <t>ANTON WIDAWAN RAHMAN, S.STP</t>
  </si>
  <si>
    <t>085279690809</t>
  </si>
  <si>
    <t>198211102002121002</t>
  </si>
  <si>
    <t>KEPALA BIDANG PEMBERDAYAAN E-GOVERNMENT</t>
  </si>
  <si>
    <t>Pemkab Lampung Utara.pdf</t>
  </si>
  <si>
    <t>diskominfo_lampungutarakab</t>
  </si>
  <si>
    <t>lampungutarakab.go.id</t>
  </si>
  <si>
    <t>Wendy Aprilian</t>
  </si>
  <si>
    <t>081396934122</t>
  </si>
  <si>
    <t>198204042002121004</t>
  </si>
  <si>
    <t>Pemkab Mesuji.pdf</t>
  </si>
  <si>
    <t>diskominfo_mesujikab</t>
  </si>
  <si>
    <t>mesujikab.go.id</t>
  </si>
  <si>
    <t>Karyadi</t>
  </si>
  <si>
    <t>08117215305</t>
  </si>
  <si>
    <t>198308262009021002</t>
  </si>
  <si>
    <t>Kepala Bidang Sistem Informasi dan Statistik</t>
  </si>
  <si>
    <t>Pemkab Pesawaran.pdf</t>
  </si>
  <si>
    <t>http://sapapajak.pesawarankab.go.id:7005/getBPHTBService</t>
  </si>
  <si>
    <t>diskominfo_pesawarankab</t>
  </si>
  <si>
    <t>pesawarankab.go.id</t>
  </si>
  <si>
    <t>Kabupaten Pringsewu</t>
  </si>
  <si>
    <t>Mahrizan Alrizkie, S.Kom</t>
  </si>
  <si>
    <t>085788807779</t>
  </si>
  <si>
    <t>198312172010011008</t>
  </si>
  <si>
    <t>Kepala Bidang Tata Kelola SPBE</t>
  </si>
  <si>
    <t>Pemkab Pringsewu.pdf</t>
  </si>
  <si>
    <t>diskominfo_pringsewukab</t>
  </si>
  <si>
    <t>pringsewukab.go.id</t>
  </si>
  <si>
    <t>Kabupaten Tanggamus</t>
  </si>
  <si>
    <t>Hendrayani, S.E., M.H</t>
  </si>
  <si>
    <t>081379088873</t>
  </si>
  <si>
    <t>198012012008011013</t>
  </si>
  <si>
    <t>Pemkab. Tulang Bawang.pdf</t>
  </si>
  <si>
    <t>diskominfo_tulangbawangkab</t>
  </si>
  <si>
    <t>tulangbawangkab.go.id</t>
  </si>
  <si>
    <t>Rika Listori, SE.</t>
  </si>
  <si>
    <t>085244010636</t>
  </si>
  <si>
    <t>197903072011012001</t>
  </si>
  <si>
    <t>Kepala Bidang Aplikasi dan Sistem Informasi</t>
  </si>
  <si>
    <t>Pemkab Tubaba.pdf</t>
  </si>
  <si>
    <t>diskominfo_tubabakab</t>
  </si>
  <si>
    <t>tubaba.go.id</t>
  </si>
  <si>
    <t>Kabupaten Way Kanan</t>
  </si>
  <si>
    <t>M.AZMI MASRURI,S.T.,M.T</t>
  </si>
  <si>
    <t>08127247433</t>
  </si>
  <si>
    <t>198205102009021004</t>
  </si>
  <si>
    <t>Kepala Bidang Statistik Dan Persandian</t>
  </si>
  <si>
    <t>Pemkab Way Kanan.pdf</t>
  </si>
  <si>
    <t>Ahmad Nalpa, S.Kom.</t>
  </si>
  <si>
    <t>085269699425</t>
  </si>
  <si>
    <t>198909112014031001</t>
  </si>
  <si>
    <t>Setda Pemkab Pesisir Barat.pdf</t>
  </si>
  <si>
    <t>diskominfo_pesisirbaratkab</t>
  </si>
  <si>
    <t>pesisirbaratkab.go.id</t>
  </si>
  <si>
    <t>Kota Bandar Lampung</t>
  </si>
  <si>
    <t>Fachrizal</t>
  </si>
  <si>
    <t>08127209845</t>
  </si>
  <si>
    <t>197501282001011002</t>
  </si>
  <si>
    <t>Kepala Bidang E-Govenrment</t>
  </si>
  <si>
    <t>Pemkot Bandar Lampung.pdf</t>
  </si>
  <si>
    <t>diskominfo_bandarlampungkota</t>
  </si>
  <si>
    <t>bandarlampungkota.go.id</t>
  </si>
  <si>
    <t>Andi Setiyono, ST</t>
  </si>
  <si>
    <t>081273135435</t>
  </si>
  <si>
    <t>197505272002121006</t>
  </si>
  <si>
    <t>Kepala Bidang Informatika dan Persandian</t>
  </si>
  <si>
    <t>Pemkot Metro.jpg</t>
  </si>
  <si>
    <t>http://pajakmetro.bpprd.metrokota.go.id:9000/smartgov/revenue/tax/propertytransfer/integration/bpn/getBPHTBService</t>
  </si>
  <si>
    <t>https://api-splp.layanan.go.id/t/metrokota.go.id/satudatametro/1/data.json</t>
  </si>
  <si>
    <t>diskominfo_metrokota</t>
  </si>
  <si>
    <t>metrokota.go.id</t>
  </si>
  <si>
    <t>Jawa Barat</t>
  </si>
  <si>
    <t>Indri Koesnadi, S.Kom, MT</t>
  </si>
  <si>
    <t>08156013335</t>
  </si>
  <si>
    <t>197410032008012003</t>
  </si>
  <si>
    <t>Pemprov Jawa Barat.pdf</t>
  </si>
  <si>
    <t>https://api-splp.layanan.go.id/t/jabarprov.go.id/opendatajabar/1/api-backend/data.json</t>
  </si>
  <si>
    <t>diskominfo_jabarprov</t>
  </si>
  <si>
    <t>jabarprov.go.id</t>
  </si>
  <si>
    <t>Mohamad Andri Adriansah S.Sos</t>
  </si>
  <si>
    <t>082218653410</t>
  </si>
  <si>
    <t>197909012011011002</t>
  </si>
  <si>
    <t>Analis Kebijakan Muda</t>
  </si>
  <si>
    <t>Pemkab Bandung.pdf</t>
  </si>
  <si>
    <t>https://api-splp.layanan.go.id/t/jabarprov.go.id/opendatakabbandung/1/dataset.json</t>
  </si>
  <si>
    <t>diskominfosp_bandungkab</t>
  </si>
  <si>
    <t>bandungkab.go.id</t>
  </si>
  <si>
    <t>Timmy Sampurna Irawan
Dena Jatnika Kusumah</t>
  </si>
  <si>
    <t>082240003243
089655794713</t>
  </si>
  <si>
    <t>198604292011011004
199510182019032001</t>
  </si>
  <si>
    <t>Kepala Bidang Aplikasi Informatika Pemerintahan
Pranata Komputer Ahli Pertama</t>
  </si>
  <si>
    <t>Pemkab Bandung Barat.pdf</t>
  </si>
  <si>
    <t>https://apipjdl.bandungbaratkab.go.id/api/getBPHTBService</t>
  </si>
  <si>
    <t>https://api-splp.layanan.go.id/t/jabarprov.go.id/opendatakabbandungbarat/1/api/data.json</t>
  </si>
  <si>
    <t>diskominfos_bandungbaratkab</t>
  </si>
  <si>
    <t>bandungbaratkab.go.id</t>
  </si>
  <si>
    <t>Aditya Putra Sisworo, S.T.</t>
  </si>
  <si>
    <t>087788110241</t>
  </si>
  <si>
    <t>199305302019031011</t>
  </si>
  <si>
    <t>Pengendali Teknologi Informasi</t>
  </si>
  <si>
    <t>Pemkab Bekasi.pdf</t>
  </si>
  <si>
    <r>
      <rPr/>
      <t xml:space="preserve">https://bphtb.bekasikab.go.id/rpc/api/bpn/getBPHTBService
</t>
    </r>
    <r>
      <rPr>
        <color rgb="FF1155CC"/>
        <u/>
      </rPr>
      <t>https://bphtb.bekasikab.go.id/rpc/api/bpn/getPBBService</t>
    </r>
  </si>
  <si>
    <t>https://api-splp.layanan.go.id/t/jabarprov.go.id/opendatakabbekasi/1/api/data.json</t>
  </si>
  <si>
    <t>diskominfops_bekasikab</t>
  </si>
  <si>
    <t>bekasikab.go.id</t>
  </si>
  <si>
    <t>Dadang Imansyah, S.Kom., M.M</t>
  </si>
  <si>
    <t>081370725123</t>
  </si>
  <si>
    <t>197206062002121009</t>
  </si>
  <si>
    <t>Pemkab Bogor.pdf</t>
  </si>
  <si>
    <t>https://api-splp.layanan.go.id/t/jabarprov.go.id/satudatakabbogor/1/api/data.json</t>
  </si>
  <si>
    <t>diskominfo_bogorkab</t>
  </si>
  <si>
    <t>bogorkab.go.id</t>
  </si>
  <si>
    <t>Suhendi, SH</t>
  </si>
  <si>
    <t>082118058881</t>
  </si>
  <si>
    <t>Pemkab Ciamis.pdf</t>
  </si>
  <si>
    <t>diskominfo_ciamiskab</t>
  </si>
  <si>
    <t>ciamiskab.go.id</t>
  </si>
  <si>
    <t>Z. Yusuf Kurliawan</t>
  </si>
  <si>
    <t>087719319100</t>
  </si>
  <si>
    <t>198205202011011003</t>
  </si>
  <si>
    <t>Pemkab Cianjur.pdf</t>
  </si>
  <si>
    <t>https://api-splp.layanan.go.id/t/jabarprov.go.id/opendatakabcianjur/1/api/data.json</t>
  </si>
  <si>
    <t>diskominfo_cianjurkab</t>
  </si>
  <si>
    <t>cianjurkab.go.id</t>
  </si>
  <si>
    <t>Raditya Prayogo Adiputra, SE</t>
  </si>
  <si>
    <t>08112425543</t>
  </si>
  <si>
    <t>198703232010011007</t>
  </si>
  <si>
    <t>Kasie Aplikasi Keamanan dan Persandian</t>
  </si>
  <si>
    <t>Pemkab Cirebon.pdf</t>
  </si>
  <si>
    <t>https://api-bpn.cirebonkab.go.id/api/bpn/getBPHTBService</t>
  </si>
  <si>
    <t>https://api-splp.layanan.go.id/t/jabarprov.go.id/opendatakabcirebon/1/api/data.json</t>
  </si>
  <si>
    <t>diskominfo_cirebonkab</t>
  </si>
  <si>
    <t>cirebonkab.go.id</t>
  </si>
  <si>
    <t>Deden Ferry Martin, S.IP</t>
  </si>
  <si>
    <t>081312148536</t>
  </si>
  <si>
    <t>197203041999011001</t>
  </si>
  <si>
    <t>Pemkab Garut.pdf</t>
  </si>
  <si>
    <t>https://api-splp.layanan.go.id/t/jabarprov.go.id/satudatakabgarut/1/api/data</t>
  </si>
  <si>
    <t>diskominfo_garutkab</t>
  </si>
  <si>
    <t>garutkab.go.id</t>
  </si>
  <si>
    <t>Heru Susanto, S.T., M.Si</t>
  </si>
  <si>
    <t>081280963316</t>
  </si>
  <si>
    <t>198205262011011002</t>
  </si>
  <si>
    <t>PemKab. Indramayu.pdf</t>
  </si>
  <si>
    <t>https://api-splp.layanan.go.id/t/jabarprov.go.id/opendatakabindramayu/1/api/data.json</t>
  </si>
  <si>
    <t>diskominfo_indramayukab</t>
  </si>
  <si>
    <t>indramayukab.go.id</t>
  </si>
  <si>
    <t>Arif Setiawan, M.Kom</t>
  </si>
  <si>
    <t>085312848465</t>
  </si>
  <si>
    <t>198510052010011011</t>
  </si>
  <si>
    <t>ESIGN_KRW_230616101052_Permohonan Akun SPLP_Pemkab Karawang.pdf</t>
  </si>
  <si>
    <t>https://sobat.karawangkab.go.id/api/bphtbkrw/GetBPHTBService</t>
  </si>
  <si>
    <t>https://api-splp.layanan.go.id/t/jabarprov.go.id/satudatakabkarawang/1/satudata/dataset/catalog</t>
  </si>
  <si>
    <t>diskominfo_karawangkab</t>
  </si>
  <si>
    <t>karawangkab.go.id</t>
  </si>
  <si>
    <t>Luki Sugianto, A.Md.</t>
  </si>
  <si>
    <t>085295353036</t>
  </si>
  <si>
    <t>198008142005011009</t>
  </si>
  <si>
    <t>Pengelola Situs/Web</t>
  </si>
  <si>
    <t>Pemkab Kuningan.pdf</t>
  </si>
  <si>
    <t>https://api-bpn.pajak.kuningankab.go.id/api/bpn/getBPHTBService</t>
  </si>
  <si>
    <t>https://api-splp.layanan.go.id/t/jabarprov.go.id/opendatakabkuningan/1/api/data.json</t>
  </si>
  <si>
    <t>diskominfo_kuningankab</t>
  </si>
  <si>
    <t>kuningankab.go.id</t>
  </si>
  <si>
    <t>Kabupaten Majalengka</t>
  </si>
  <si>
    <t>http://pbb-bphtb.majalengkakab.go.id/rpc/api/bpn/PostDataBPN</t>
  </si>
  <si>
    <t>https://api-splp.layanan.go.id/t/jabarprov.go.id/opendatakabmajalengka/1/api/data.json</t>
  </si>
  <si>
    <t>Kabupaten Purwakarta</t>
  </si>
  <si>
    <t>Aep Ahmad Dahlan Sobarudin, S.T.</t>
  </si>
  <si>
    <t>085890080068</t>
  </si>
  <si>
    <t>199006092022031007</t>
  </si>
  <si>
    <t>Perancang Grafis</t>
  </si>
  <si>
    <t>Pemkab Purwakarta.pdf</t>
  </si>
  <si>
    <t>http://api-bpn.bphtb.purwakartakab.go.id/Api/getBPHTBService</t>
  </si>
  <si>
    <t>https://api-splp.layanan.go.id/t/jabarprov.go.id/satudatakabpurwakarta/1/api/data.json</t>
  </si>
  <si>
    <t>diskominfo_purwakartakab</t>
  </si>
  <si>
    <t>purwakartakab.go.id</t>
  </si>
  <si>
    <t>Kabupaten Subang</t>
  </si>
  <si>
    <t>KANDI PERMANA</t>
  </si>
  <si>
    <t>081292822284</t>
  </si>
  <si>
    <t>199309262019031007</t>
  </si>
  <si>
    <t>PRANATA KOMPUTER TERAMPIL</t>
  </si>
  <si>
    <t>Pemkab Subang.pdf</t>
  </si>
  <si>
    <t>https://api-splp.layanan.go.id/t/jabarprov.go.id/opendatakabsubang/1/api/data.json</t>
  </si>
  <si>
    <t>diskominfo_subangkab</t>
  </si>
  <si>
    <t>subang.go.id</t>
  </si>
  <si>
    <t>Gugun Nuryakin, S.Kom</t>
  </si>
  <si>
    <t>082169016716</t>
  </si>
  <si>
    <t>198924052020121007</t>
  </si>
  <si>
    <t xml:space="preserve">Analis Sistem Informasi </t>
  </si>
  <si>
    <t>Pemkab Sukabumi.pdf</t>
  </si>
  <si>
    <t>https://api-splp.layanan.go.id/t/jabarprov.go.id/opendatakabsukabumi/1/api/data.json</t>
  </si>
  <si>
    <t>diskominfos_sukabumikab</t>
  </si>
  <si>
    <t>sukabumikab.go.id</t>
  </si>
  <si>
    <t>Firman Nurdiana</t>
  </si>
  <si>
    <t>085721020803</t>
  </si>
  <si>
    <t>199508112020121005</t>
  </si>
  <si>
    <t>Pemkab Sumedang.pdf</t>
  </si>
  <si>
    <t>http://bphtb.sumedangkab.go.id/Api/getBPHTBService</t>
  </si>
  <si>
    <t>diskominfops_sumedangkab</t>
  </si>
  <si>
    <t>sumedangkab.go.id</t>
  </si>
  <si>
    <t>Nino Amigo, ST</t>
  </si>
  <si>
    <t>085223333213</t>
  </si>
  <si>
    <t>199109102019031003</t>
  </si>
  <si>
    <t>Pemkab Tasik.pdf</t>
  </si>
  <si>
    <t>https://api-splp.layanan.go.id/t/jabarprov.go.id/opendatakabtasikmalaya/1/api/data.json</t>
  </si>
  <si>
    <t>dishubkominfo_tasikmalayakab</t>
  </si>
  <si>
    <t>tasikmalayakab.go.id</t>
  </si>
  <si>
    <t>Yanuar Dwi Jatmiko Wismoaji, S.T.</t>
  </si>
  <si>
    <t>082216787696</t>
  </si>
  <si>
    <t>199201062022031005</t>
  </si>
  <si>
    <t>Pranata Komputer - Ahli Pertama</t>
  </si>
  <si>
    <t>Pemkab Pangandaran.pdf</t>
  </si>
  <si>
    <t>https://api-splp.layanan.go.id/t/jabarprov.go.id/opendatakabpangandaran/1/api/data.json</t>
  </si>
  <si>
    <t>diskominfo_pangandarankab</t>
  </si>
  <si>
    <t>pangandarankab.go.id</t>
  </si>
  <si>
    <t>Anthony Setiawan</t>
  </si>
  <si>
    <t>085794373393</t>
  </si>
  <si>
    <t>198601242011011001</t>
  </si>
  <si>
    <t>Pemkot Bandung.pdf</t>
  </si>
  <si>
    <t>http://bpn.bppd.bandung.go.id/api/postDataBPN</t>
  </si>
  <si>
    <t>https://api-splp.layanan.go.id/t/jabarprov.go.id/satudatakotabandung/1/api/data.json</t>
  </si>
  <si>
    <t>diskominfo_bdg</t>
  </si>
  <si>
    <t>bandung.go.id</t>
  </si>
  <si>
    <t>Kota Banjar</t>
  </si>
  <si>
    <t>Candra Prastowo Prihadwi, A.Md.</t>
  </si>
  <si>
    <t>085226980970</t>
  </si>
  <si>
    <t>198901302022031001</t>
  </si>
  <si>
    <t>Pengelola Situs atau Web</t>
  </si>
  <si>
    <t>Pemkot Banjar.pdf</t>
  </si>
  <si>
    <r>
      <rPr/>
      <t xml:space="preserve">https://pajakdaerah.banjarkota.go.id/rpc/api/bpn/getBPHTBService
</t>
    </r>
    <r>
      <rPr>
        <color rgb="FF1155CC"/>
        <u/>
      </rPr>
      <t>https://pajakdaerah.banjarkota.go.id/rpc/api/bpn/PostDataBPN</t>
    </r>
  </si>
  <si>
    <t>https://api-splp.layanan.go.id/t/jabarprov.go.id/opendatakotabanjar/1/api/data.json</t>
  </si>
  <si>
    <t>diskominfo_banjarkota</t>
  </si>
  <si>
    <t>banjarkota.go.id</t>
  </si>
  <si>
    <t>Sugiarti, S.Kom</t>
  </si>
  <si>
    <t>089660694677</t>
  </si>
  <si>
    <t>199008192019022003</t>
  </si>
  <si>
    <t>Pemkot Bekasi.pdf</t>
  </si>
  <si>
    <t>https://api-splp.layanan.go.id/t/jabarprov.go.id/satudatakotabekasi/1/api/data.json</t>
  </si>
  <si>
    <t>diskominfosp_bekasikota</t>
  </si>
  <si>
    <t>bekasikota.go.id</t>
  </si>
  <si>
    <t>Achmad Sandy Bukhari, S.Kom</t>
  </si>
  <si>
    <t>08176772212</t>
  </si>
  <si>
    <t>198112222006041013</t>
  </si>
  <si>
    <t>Pemkot Bogor.pdf</t>
  </si>
  <si>
    <t>https://api-splp.layanan.go.id/t/jabarprov.go.id/satudatakotabogor/1/api/dataset/katalog</t>
  </si>
  <si>
    <t>diskominfo_kotabogor</t>
  </si>
  <si>
    <t>kotabogor.go.id</t>
  </si>
  <si>
    <t>Hadiyanto, ST.</t>
  </si>
  <si>
    <t>089699909388</t>
  </si>
  <si>
    <t>19780905 2010011009</t>
  </si>
  <si>
    <t>Pemkot Cimahi.pdf</t>
  </si>
  <si>
    <r>
      <rPr/>
      <t xml:space="preserve">http://posbphtb.cimahikota.go.id/BPNAPIService/index.php/API/getBPHTBService
</t>
    </r>
    <r>
      <rPr>
        <color rgb="FF1155CC"/>
        <u/>
      </rPr>
      <t>http://posbphtb.cimahikota.go.id/BPNAPIService/index.php/API/PostDataBPN</t>
    </r>
  </si>
  <si>
    <t>https://api-splp.layanan.go.id/t/jabarprov.go.id/opendatakotacimahi/1/api/data.json</t>
  </si>
  <si>
    <t>diskominfo_cimahi</t>
  </si>
  <si>
    <t>cimahikota.go.id</t>
  </si>
  <si>
    <t>Fikri Abdillah Fakhrudin</t>
  </si>
  <si>
    <t>081324943830</t>
  </si>
  <si>
    <t>199502122019031003</t>
  </si>
  <si>
    <t>Pemkot Cirebon.pdf</t>
  </si>
  <si>
    <r>
      <rPr/>
      <t xml:space="preserve">https://bphtb.cirebonkota.go.id/API/getBPHTBService
</t>
    </r>
    <r>
      <rPr>
        <color rgb="FF1155CC"/>
        <u/>
      </rPr>
      <t>https://bphtb.cirebonkota.go.id/API/PostDataBPN</t>
    </r>
  </si>
  <si>
    <t>https://api-splp.layanan.go.id/t/jabarprov.go.id/opendatakotacirebon/1/api/data.json</t>
  </si>
  <si>
    <t>diskominfos_cirebonkota</t>
  </si>
  <si>
    <t>cirebonkota.go.id</t>
  </si>
  <si>
    <r>
      <rPr>
        <rFont val="Arial"/>
        <color theme="1"/>
        <sz val="10.0"/>
      </rPr>
      <t xml:space="preserve">Andri Kusdiyanto, S.Kom, MT
Danang Widyatmoko, </t>
    </r>
    <r>
      <rPr>
        <rFont val="Arial"/>
        <color rgb="FF1155CC"/>
        <sz val="10.0"/>
        <u/>
      </rPr>
      <t>S.ST</t>
    </r>
  </si>
  <si>
    <t>0818475900
081331888598</t>
  </si>
  <si>
    <t>198412092009021002
198303262015031002</t>
  </si>
  <si>
    <t>Pemkot Depok PIC 2.pdf
Pemkot Depok.pdf</t>
  </si>
  <si>
    <t>https://pbb-bphtb.depok.go.id:8081/BPNAPIService/API/getBPHTBService</t>
  </si>
  <si>
    <t>https://api-splp.layanan.go.id/t/jabarprov.go.id/satudatakotadepok/1/opendatadepok2022/Api/catalog</t>
  </si>
  <si>
    <t>diskominfo_depok</t>
  </si>
  <si>
    <t>depok.go.id</t>
  </si>
  <si>
    <t>Dudi Wahyudin, S. Pd., M.Pd.</t>
  </si>
  <si>
    <t>197408032000031005</t>
  </si>
  <si>
    <t>Pemkot Sukabumi.pdf</t>
  </si>
  <si>
    <t>http://bphtb.sukabumikota.go.id/api/getBPHTBService</t>
  </si>
  <si>
    <t>https://api-splp.layanan.go.id/t/jabarprov.go.id/opendatakotasukabumi/1/api/data.json</t>
  </si>
  <si>
    <t>diskominfo_sukabumikota</t>
  </si>
  <si>
    <t>sukabumikota.go.id</t>
  </si>
  <si>
    <t>Agus Suryana, A.Md</t>
  </si>
  <si>
    <t xml:space="preserve"> 082312305880</t>
  </si>
  <si>
    <t>198808232015031004</t>
  </si>
  <si>
    <t>Pemkot Tasikmalaya.pdf</t>
  </si>
  <si>
    <t>https://api-splp.layanan.go.id/t/jabarprov.go.id/opendatakotatasikmalaya/1/api/data.json</t>
  </si>
  <si>
    <t>tasikmalayakota.go.id</t>
  </si>
  <si>
    <t>Banten</t>
  </si>
  <si>
    <t>Ahmad Hafiz, S.Kom.</t>
  </si>
  <si>
    <t>08983825725</t>
  </si>
  <si>
    <t>199404162022031003</t>
  </si>
  <si>
    <t>Pemprov Banten.pdf</t>
  </si>
  <si>
    <t>https://api-splp.layanan.go.id/data_banten/1.0</t>
  </si>
  <si>
    <t>diskominfo_bantenprov</t>
  </si>
  <si>
    <t>bantenprov.go.id</t>
  </si>
  <si>
    <t>Cecep Khaerudin</t>
  </si>
  <si>
    <t>081281173782</t>
  </si>
  <si>
    <t>197805112006041006</t>
  </si>
  <si>
    <t>Pemkab Tangerang.pdf</t>
  </si>
  <si>
    <r>
      <rPr>
        <color rgb="FF1155CC"/>
        <u/>
      </rPr>
      <t xml:space="preserve">https://bphtb.tangerangkab.go.id/rpc/api/bpn/getBPHTBService
</t>
    </r>
    <r>
      <rPr>
        <color rgb="FF000000"/>
      </rPr>
      <t>http://bphtb.tangerangkab.go.id/rpc/api/bpn/PostDataBPN</t>
    </r>
  </si>
  <si>
    <t>diskominfo_tangerangkab</t>
  </si>
  <si>
    <t>tangerangkab.go.id</t>
  </si>
  <si>
    <t>Dinas Komunikasi, Informatika, Sandi, dan Statistik</t>
  </si>
  <si>
    <t>Edy Siswanto, ST</t>
  </si>
  <si>
    <t>0818378633</t>
  </si>
  <si>
    <t>197904142011011001</t>
  </si>
  <si>
    <t>Pemkab Serang.pdf</t>
  </si>
  <si>
    <t>diskominfops_serangkab</t>
  </si>
  <si>
    <t>serangkab.go.id</t>
  </si>
  <si>
    <t>Firdan Ardiansyah, S.Kom</t>
  </si>
  <si>
    <t>081366660631</t>
  </si>
  <si>
    <t>199005032019031001</t>
  </si>
  <si>
    <t>Pemkab Lebak.pdf</t>
  </si>
  <si>
    <t>http://ebphtb.lebakkab.go.id/rpc/api/bpn/PostDataBPN</t>
  </si>
  <si>
    <t>https://api-splp.layanan.go.id/data-lebak-kab/1.0/</t>
  </si>
  <si>
    <t>diskominfosp_lebakkab</t>
  </si>
  <si>
    <t>lebakkab.go.id</t>
  </si>
  <si>
    <t>Doni Maulana, ST</t>
  </si>
  <si>
    <t>085215934530</t>
  </si>
  <si>
    <t>197404012006041015</t>
  </si>
  <si>
    <t>Kepala Bidang Aptika dan Persandian</t>
  </si>
  <si>
    <t>Pemkab Pandeglang.pdf</t>
  </si>
  <si>
    <t>https://api-splp.layanan.go.id/data-pandeglang/1.0/</t>
  </si>
  <si>
    <t>diskominfoss_pandeglangkab</t>
  </si>
  <si>
    <t>pandeglangkab.go.id</t>
  </si>
  <si>
    <t>Suryadi, S.Kom</t>
  </si>
  <si>
    <t>082312052766</t>
  </si>
  <si>
    <t>198410032015031001</t>
  </si>
  <si>
    <t>Sub Koordinator</t>
  </si>
  <si>
    <t>Pemkot Tangerang.pdf</t>
  </si>
  <si>
    <t>https://bphtb.tangerangkota.go.id/rpc/api/bpn/getBPHTBService</t>
  </si>
  <si>
    <t>tangerangkota.go.id</t>
  </si>
  <si>
    <t>Bagus J Aziz
Raran Siregar</t>
  </si>
  <si>
    <t>085286347108</t>
  </si>
  <si>
    <t>198207302000121001</t>
  </si>
  <si>
    <t>Pemkot Serang.pdf</t>
  </si>
  <si>
    <t>http://isimpadjak.serangkota.go.id:40200/smartgov/revenue/tax/propertytransfer/integration/bpn/getBPHTBService</t>
  </si>
  <si>
    <t>diskominfo_serangkota</t>
  </si>
  <si>
    <t>serangkota.go.id</t>
  </si>
  <si>
    <t>Kota Cilegon</t>
  </si>
  <si>
    <t>SULHANI</t>
  </si>
  <si>
    <t>081210772211</t>
  </si>
  <si>
    <t>199002152020121009</t>
  </si>
  <si>
    <t>Pengelola Instalasi Teknologi Informasi</t>
  </si>
  <si>
    <t>Pemkot Cilegon.pdf</t>
  </si>
  <si>
    <t>https://simbocil.cilegon.go.id/Api/getBPHTBService</t>
  </si>
  <si>
    <t>diskominfosp_cilegonkota</t>
  </si>
  <si>
    <t>cilegon.go.id</t>
  </si>
  <si>
    <t>Jimmy Alberto, ST</t>
  </si>
  <si>
    <t>081242621422</t>
  </si>
  <si>
    <t>198607282015031001</t>
  </si>
  <si>
    <t>Pemkot Tangerang Selatan.pdf</t>
  </si>
  <si>
    <r>
      <rPr/>
      <t xml:space="preserve">https://pbb-bphtb.tangerangselatankota.go.id/rpc/api/bpn/getBPHTBService
</t>
    </r>
    <r>
      <rPr>
        <color rgb="FF1155CC"/>
        <u/>
      </rPr>
      <t>https://pbb-bphtb.tangerangselatankota.go.id/rpc/api/bpn/PostDataBPN</t>
    </r>
  </si>
  <si>
    <t>diskominfo_tangerangselatan</t>
  </si>
  <si>
    <t>tangerangselatankota.go.id</t>
  </si>
  <si>
    <t>DKI Jakarta</t>
  </si>
  <si>
    <r>
      <rPr>
        <rFont val="Arial"/>
        <color theme="1"/>
        <sz val="10.0"/>
      </rPr>
      <t>Yogi Pranoto, S.Kom.
Shellia Fayriza, S.Kom.
Firman Sah</t>
    </r>
    <r>
      <rPr>
        <rFont val="Arial"/>
        <color theme="1"/>
        <sz val="10.0"/>
      </rPr>
      <t xml:space="preserve">, </t>
    </r>
    <r>
      <rPr>
        <rFont val="Arial"/>
        <color rgb="FF000000"/>
        <sz val="10.0"/>
      </rPr>
      <t>A.</t>
    </r>
    <r>
      <rPr>
        <rFont val="Arial"/>
        <color rgb="FF1155CC"/>
        <sz val="10.0"/>
        <u/>
      </rPr>
      <t>Md</t>
    </r>
  </si>
  <si>
    <t>08970000922
081514439772
081317467465</t>
  </si>
  <si>
    <t>198710072010011006
198510182011012011
198905242020121013</t>
  </si>
  <si>
    <t>Pranata Komputer Pertama
Pranata Komputer Pertama
Pengelola Teknologi Informasi</t>
  </si>
  <si>
    <t>Pemprov DKI Jakarta.pdf</t>
  </si>
  <si>
    <t>http://api-splp.layanan.go.id/data_jakarta/1.0</t>
  </si>
  <si>
    <t>diskominfotik_jkt</t>
  </si>
  <si>
    <t>jakarta.go.id</t>
  </si>
  <si>
    <t>Kabupaten Kepulauan Seribu</t>
  </si>
  <si>
    <t>Suku Dinas Komunikasi, Informatika, dan Statistik</t>
  </si>
  <si>
    <t>Kota Jakarta Barat</t>
  </si>
  <si>
    <t>Kota Jakarta Pusat</t>
  </si>
  <si>
    <t>Kota Jakarta Selatan</t>
  </si>
  <si>
    <t>Kota Jakarta Timur</t>
  </si>
  <si>
    <t>Kota Jakarta Utara</t>
  </si>
  <si>
    <t>Jawa Tengah</t>
  </si>
  <si>
    <t>Didi Wijaya, S.Kom
Galla Zulhy H, S.Kom</t>
  </si>
  <si>
    <t>085742741925
082138531753</t>
  </si>
  <si>
    <t>199102152022031003
-</t>
  </si>
  <si>
    <t>Staf
Staf</t>
  </si>
  <si>
    <t>Pemprov Jawa Tengah.pdf</t>
  </si>
  <si>
    <t>https://api-splp.layanan.go.id/open-data-jateng/1.0/</t>
  </si>
  <si>
    <t>diskominfo_jatengprov</t>
  </si>
  <si>
    <t>jatengprov.go.id</t>
  </si>
  <si>
    <t>Agung Sri Kuncoro, A.Md.T</t>
  </si>
  <si>
    <t>081282052161</t>
  </si>
  <si>
    <t>199608282022031014</t>
  </si>
  <si>
    <t>Pemkab Banjarnegara.pdf</t>
  </si>
  <si>
    <t>diskominfo_banjarnegarakab</t>
  </si>
  <si>
    <t>banjarnegarakab.go.id</t>
  </si>
  <si>
    <t>Adi Nugroho, S.Kom</t>
  </si>
  <si>
    <t>085869355501</t>
  </si>
  <si>
    <t>199305252022031008</t>
  </si>
  <si>
    <t>Pemkab Banyumas.pdf</t>
  </si>
  <si>
    <t>https://wspajak.banyumaskab.go.id/h2h_bpn_banyumas/Api/getBPHTBService</t>
  </si>
  <si>
    <t>https://api-splp.layanan.go.id/databanyumaskab/1.0/</t>
  </si>
  <si>
    <t>diskominfo_banyumaskab</t>
  </si>
  <si>
    <t>banyumaskab.go.id</t>
  </si>
  <si>
    <t>Muhammad Farid Hasyim, S.Kom</t>
  </si>
  <si>
    <t>085742182822</t>
  </si>
  <si>
    <t>199604102020121008</t>
  </si>
  <si>
    <t>Pemkab Batang.pdf</t>
  </si>
  <si>
    <t>https://bphtb.batangkab.go.id/api/getBPHTBService</t>
  </si>
  <si>
    <t>diskominfo_batangkab</t>
  </si>
  <si>
    <t>batangkab.go.id</t>
  </si>
  <si>
    <t>Sigit Septianto, S.Kom
Menda Finanto, S.Kom</t>
  </si>
  <si>
    <t>081221608956
085229740921</t>
  </si>
  <si>
    <t>199309112020121014
199301072020121013</t>
  </si>
  <si>
    <t>Pranata Komputer
Pranata Komputer</t>
  </si>
  <si>
    <t>Pemkab Blora.pdf</t>
  </si>
  <si>
    <t>https://ebphtb.blorakab.go.id/api_bpn/Api/getBPHTBService</t>
  </si>
  <si>
    <t>diskominfo_blorakab</t>
  </si>
  <si>
    <t>blorakab.go.id</t>
  </si>
  <si>
    <t>DANANG WAHYUDI, A.Md.</t>
  </si>
  <si>
    <t>0856400313560</t>
  </si>
  <si>
    <t>198409212019021002</t>
  </si>
  <si>
    <t>Pemkab Boyolali.pdf</t>
  </si>
  <si>
    <t>https://api-splp.layanan.go.id/data_boyolali/1.0/</t>
  </si>
  <si>
    <t>diskominfo_boyolali</t>
  </si>
  <si>
    <t>boyolali.go.id</t>
  </si>
  <si>
    <t>Arif Setiawan</t>
  </si>
  <si>
    <t>085697108760</t>
  </si>
  <si>
    <t>199004202022031007</t>
  </si>
  <si>
    <t xml:space="preserve">Pranata Komputer </t>
  </si>
  <si>
    <t>Pemkab Brebes.pdf</t>
  </si>
  <si>
    <t>https://jejaka.brebeskab.go.id/api/getBPHTBService</t>
  </si>
  <si>
    <t>diskominfos_brebeskab</t>
  </si>
  <si>
    <t>brebeskab.go.id</t>
  </si>
  <si>
    <t>Chairil Taufan, S.T.</t>
  </si>
  <si>
    <t>085227955940</t>
  </si>
  <si>
    <t>197512022002121004</t>
  </si>
  <si>
    <t>Kabid Pengembangan Informatika</t>
  </si>
  <si>
    <t>Pemkab Cilacap.pdf</t>
  </si>
  <si>
    <t>https://api.cilacapkab.go.id/api/getBPHTBService</t>
  </si>
  <si>
    <t>https://api-splp.layanan.go.id/satu-data-kabupaten-cilacap/1.0</t>
  </si>
  <si>
    <t>diskominfo_cilacapkab</t>
  </si>
  <si>
    <t>cilacapkab.go.id</t>
  </si>
  <si>
    <t>Andy Kurniawan, S.Kom., M.M</t>
  </si>
  <si>
    <t>085641199075</t>
  </si>
  <si>
    <t>197806182010011010</t>
  </si>
  <si>
    <t>Pemkab Demak.pdf</t>
  </si>
  <si>
    <t>https://sipanda.demakkab.go.id/Api/getBPHTBService</t>
  </si>
  <si>
    <t>https://api-splp.layanan.go.id/satu-data-demak/1.0/</t>
  </si>
  <si>
    <t>diskominfo_demakkab</t>
  </si>
  <si>
    <t>demakkab.go.id</t>
  </si>
  <si>
    <t>DEDI CAHYANTO, S.Kom</t>
  </si>
  <si>
    <t>089688046401</t>
  </si>
  <si>
    <t>197712161998031003</t>
  </si>
  <si>
    <t>Kepala Bidang Teknologi Informasi dan Persandian</t>
  </si>
  <si>
    <t>Pemkab Grobogan.pdf</t>
  </si>
  <si>
    <t>https://sipada.bppkad.grobogan.go.id/Api/getBPHTBService</t>
  </si>
  <si>
    <t>https://api-splp.layanan.go.id/data-grobogan-kab/1.0/</t>
  </si>
  <si>
    <t>diskominfo_grobogankab</t>
  </si>
  <si>
    <t>grobogan.go.id</t>
  </si>
  <si>
    <t>Hartanto, ST</t>
  </si>
  <si>
    <t>082377394926</t>
  </si>
  <si>
    <t>196906072008011013</t>
  </si>
  <si>
    <t>Kepala Seksi Pengembangan E-Government, Persandian dan Keamanan Informasi</t>
  </si>
  <si>
    <t>Pemkab Jepara.pdf</t>
  </si>
  <si>
    <t>https://api-splp.layanan.go.id/datajeparakab/1.0/</t>
  </si>
  <si>
    <t>diskominfo_jepara</t>
  </si>
  <si>
    <t>jepara.go.id</t>
  </si>
  <si>
    <t>Danang Rahadiansyah Arunadi, A.md</t>
  </si>
  <si>
    <t>082243574510</t>
  </si>
  <si>
    <t>198708202019031005</t>
  </si>
  <si>
    <t>Pemkab Karanganyar.pdf</t>
  </si>
  <si>
    <t>https://pendapatan.karanganyarkab.go.id/Api/getBPHTBService</t>
  </si>
  <si>
    <t>https://api-splp.layanan.go.id/datakaranganyarkab/1.0/</t>
  </si>
  <si>
    <t>diskominfo_karanganyarkab</t>
  </si>
  <si>
    <t>karanganyarkab.go.id</t>
  </si>
  <si>
    <t>Luhur Rahpinuji, S.IP</t>
  </si>
  <si>
    <t>081548829491</t>
  </si>
  <si>
    <t>197008281997031012</t>
  </si>
  <si>
    <t>Kepala Bidang Pengembangan Informatika</t>
  </si>
  <si>
    <t>Pemkab Kebumen.pdf</t>
  </si>
  <si>
    <t>https://e-bphtb.kebumenkab.go.id/webservice/?/api/getbphtbservice</t>
  </si>
  <si>
    <t>https://api-splp.layanan.go.id/t/kebumenkab.go.id/satu_data_kebumen/1.0/</t>
  </si>
  <si>
    <t>diskominfo_kebumenkab</t>
  </si>
  <si>
    <t>kebumenkab.go.id</t>
  </si>
  <si>
    <t>Septiana Fitri Astuti, S.kom, MM.</t>
  </si>
  <si>
    <t>082325448336</t>
  </si>
  <si>
    <t>197709042010012001</t>
  </si>
  <si>
    <t>Pemkab Kendal.pdf</t>
  </si>
  <si>
    <t>https://bphtb.kendalkab.go.id/Api/getBPHTBService</t>
  </si>
  <si>
    <t>diskominfo_kendalkab</t>
  </si>
  <si>
    <t>kendalkab.go.id</t>
  </si>
  <si>
    <t>Kabupaten Klaten</t>
  </si>
  <si>
    <t>https://bphtb.klaten.go.id/bpn/Api/getBPHTBservice</t>
  </si>
  <si>
    <t>https://api-splp.layanan.go.id/t/klatenkab.go.id/data-klaten/1.0</t>
  </si>
  <si>
    <t>diskominfo_klatenkab</t>
  </si>
  <si>
    <t>klatenkab.go.id</t>
  </si>
  <si>
    <t>Agung Purwanto, S.Kom.</t>
  </si>
  <si>
    <t>085640058769</t>
  </si>
  <si>
    <t>198601122010011017</t>
  </si>
  <si>
    <t>Pemkab Kudus.PDF</t>
  </si>
  <si>
    <t>https://simbphtb.kuduskab.go.id/simbphtb/h2h_bpn_kudus/Api/getBPHTBService</t>
  </si>
  <si>
    <t>https://api-splp.layanan.go.id/datakuduskab/1.0/</t>
  </si>
  <si>
    <t>diskominfo_kuduskab</t>
  </si>
  <si>
    <t>kuduskab.go.id</t>
  </si>
  <si>
    <t>Kabupaten Magelang</t>
  </si>
  <si>
    <t>Sutriman</t>
  </si>
  <si>
    <t>08562564625</t>
  </si>
  <si>
    <t>199502202020121005</t>
  </si>
  <si>
    <t>Pemkab Magelang.pdf</t>
  </si>
  <si>
    <t>https://apipbb.magelangkab.go.id/Service/getBPHTBService</t>
  </si>
  <si>
    <t>https://api-splp.layanan.go.id/datamagelangkab/1.0/</t>
  </si>
  <si>
    <t>diskominfo_magelangkab</t>
  </si>
  <si>
    <t>magelangkab.go.id</t>
  </si>
  <si>
    <t>Putut Kuncoro Saputro. S.Kom</t>
  </si>
  <si>
    <t>0818260817</t>
  </si>
  <si>
    <t>197903132010011009</t>
  </si>
  <si>
    <t>Pemkab Pati.pdf</t>
  </si>
  <si>
    <t>https://api-splp.layanan.go.id/opendatapatikab/1.0/</t>
  </si>
  <si>
    <t>diskominfo_patikab</t>
  </si>
  <si>
    <t>patikab.go.id</t>
  </si>
  <si>
    <t>Kabupaten Pekalongan</t>
  </si>
  <si>
    <t>https://bphtb.pekalongankab.go.id/api/bpn/getBphtbService</t>
  </si>
  <si>
    <t>https://api-splp.layanan.go.id/datapekalongankab/1.0/</t>
  </si>
  <si>
    <t>Kabupaten Pemalang</t>
  </si>
  <si>
    <t>Priyanto</t>
  </si>
  <si>
    <t>081392243117</t>
  </si>
  <si>
    <t>https://bphtb.pemalangkab.go.id/api_bpn/Api/getBPHTBService</t>
  </si>
  <si>
    <t>https://api-splp.layanan.go.id/datapemalangkab/1.0/</t>
  </si>
  <si>
    <t>Hengky Irawan, S. Kom</t>
  </si>
  <si>
    <t>081215094570</t>
  </si>
  <si>
    <t>198806082022031003</t>
  </si>
  <si>
    <t>Pemkab Purbalingga.pdf</t>
  </si>
  <si>
    <t>https://ebphtb.purbalinggakab.go.id/api_bpn/Api/getBPHTBService</t>
  </si>
  <si>
    <t>https://api-splp.layanan.go.id/t/purbalinggakab.go.id/data_purbalingga/1.0/</t>
  </si>
  <si>
    <t>diskominfo_purbalinggakab</t>
  </si>
  <si>
    <t>purbalinggakab.go.id</t>
  </si>
  <si>
    <t>Rahayu Slamet, ST., M.Eng.</t>
  </si>
  <si>
    <t>081328433455</t>
  </si>
  <si>
    <t>197608302003121006</t>
  </si>
  <si>
    <t>Kepala Bidang Pengembangan dan Pengelolaan Layanan Kota Cerdas</t>
  </si>
  <si>
    <t>Pemkab Purworejo.pdf</t>
  </si>
  <si>
    <t>https://ebphtb.purworejokab.go.id/api_bpn/Api/getBPHTBservice</t>
  </si>
  <si>
    <t>https://api-splp.layanan.go.id/datapurworejokab/1.0/</t>
  </si>
  <si>
    <t>diskominfosp_purworejokab</t>
  </si>
  <si>
    <t>purworejokab.go.id</t>
  </si>
  <si>
    <t>Muntahar, S.Kom.</t>
  </si>
  <si>
    <t>081391585248</t>
  </si>
  <si>
    <t>197709221997031003</t>
  </si>
  <si>
    <t>Pemkab Rembang.pdf</t>
  </si>
  <si>
    <t>https://ebphtb.rembangkab.go.id/h2h_bpn_rembang/Api/getBPHTBService</t>
  </si>
  <si>
    <t>https://api-splp.layanan.go.id/datarembangkab/1.0/</t>
  </si>
  <si>
    <t>diskominfo_rembangkab</t>
  </si>
  <si>
    <t>rembangkab.go.id</t>
  </si>
  <si>
    <t>Kabupaten Semarang</t>
  </si>
  <si>
    <t>Dani Kushindarto,S.Kom, M.Kom</t>
  </si>
  <si>
    <t>081901181920</t>
  </si>
  <si>
    <t>http://e-bphtb.semarangkab.go.id/bphtb/webservice/?/api/getbphtbservice</t>
  </si>
  <si>
    <t>https://api-splp.layanan.go.id/data_semarangkab/1.0/</t>
  </si>
  <si>
    <t>diskominfo_semarangkab</t>
  </si>
  <si>
    <t>semarangkab.go.id</t>
  </si>
  <si>
    <t>Hartono, S.Kom., M.Kom</t>
  </si>
  <si>
    <t>081567822299</t>
  </si>
  <si>
    <t>196607151995031005</t>
  </si>
  <si>
    <t>Kabid Pendayagunaan Teknologi Informasi dan Statistik</t>
  </si>
  <si>
    <t>Pemkab Sragen.pdf</t>
  </si>
  <si>
    <t>https://simpdrd.sragenkab.go.id/Api/getBPHTBService</t>
  </si>
  <si>
    <t>https://api-splp.layanan.go.id/datasragenkab/1.0/</t>
  </si>
  <si>
    <t>diskominfo_sragenkab</t>
  </si>
  <si>
    <t>sragenkab.go.id</t>
  </si>
  <si>
    <t>Danang Indra Sumardi, S.Kom</t>
  </si>
  <si>
    <t>08122579499</t>
  </si>
  <si>
    <t>198112142010011024</t>
  </si>
  <si>
    <t>Pemkab Sukoharjo.pdf</t>
  </si>
  <si>
    <t>https://api-smartgov.sukoharjokab.go.id/smartgov/revenue/tax/propertytransfer/integration/bpn/getBPHTBService</t>
  </si>
  <si>
    <t>https://api-splp.layanan.go.id/datasukoharjokab/1.0/</t>
  </si>
  <si>
    <t>diskominfo_sukoharjokab</t>
  </si>
  <si>
    <t>sukoharjokab.go.id</t>
  </si>
  <si>
    <t>Kabupaten Tegal</t>
  </si>
  <si>
    <t>Alan Samsudin S., S.Kom</t>
  </si>
  <si>
    <t>081321050577</t>
  </si>
  <si>
    <t>198209292009031006</t>
  </si>
  <si>
    <t>Pemkab Tegal.pdf</t>
  </si>
  <si>
    <t>http://aplikasibapenda.tegalkab.go.id:90/ApiBPN/Api/getBPHTBService</t>
  </si>
  <si>
    <t>https://api-splp.layanan.go.id/datategalkab/1.0/</t>
  </si>
  <si>
    <t>diskominfo_tegalkab</t>
  </si>
  <si>
    <t>tegalkab.go.id</t>
  </si>
  <si>
    <t>Kabupaten Temanggung</t>
  </si>
  <si>
    <t>http://bppkad-online.temanggungkab.go.id/Api/getBPHTBService</t>
  </si>
  <si>
    <t>https://api-splp.layanan.go.id/datatemanggungkab/1.0/</t>
  </si>
  <si>
    <r>
      <rPr>
        <rFont val="Arial"/>
        <color theme="1"/>
        <sz val="10.0"/>
      </rPr>
      <t xml:space="preserve">Zaid Rahman Husni, </t>
    </r>
    <r>
      <rPr>
        <rFont val="Arial"/>
        <color rgb="FF000000"/>
        <sz val="10.0"/>
      </rPr>
      <t>A.Md</t>
    </r>
    <r>
      <rPr>
        <rFont val="Arial"/>
        <color theme="1"/>
        <sz val="10.0"/>
      </rPr>
      <t>.</t>
    </r>
  </si>
  <si>
    <t>085728434446</t>
  </si>
  <si>
    <t>199104052022031005</t>
  </si>
  <si>
    <t>Pemkab Wonogiri.pdf</t>
  </si>
  <si>
    <t>https://e-pajak.wonogirikab.go.id/Api/getBPHTBService</t>
  </si>
  <si>
    <t>https://api-splp.layanan.go.id/t/wonogirikab.go.id/data_sektoral_wonogiri/1.0/sektoral</t>
  </si>
  <si>
    <t>diskominfo_wonogirikab</t>
  </si>
  <si>
    <t>wonogirikab.go.id</t>
  </si>
  <si>
    <t>Kabupaten Wonosobo</t>
  </si>
  <si>
    <t>Damar Wisnu Candra Prabowo, S.Kom</t>
  </si>
  <si>
    <t>085799208328</t>
  </si>
  <si>
    <t>199106252020121011</t>
  </si>
  <si>
    <t>JFU (Penelaah Teknis Kebijakan)</t>
  </si>
  <si>
    <t>Pemkab Wonosobo.pdf</t>
  </si>
  <si>
    <t>https://e-tanah.wonosobokab.go.id/index.php/api/getBPHTBService</t>
  </si>
  <si>
    <t>https://api-splp.layanan.go.id/t/wonosobokab.go.id/data_wonosobokab/1.0/</t>
  </si>
  <si>
    <t>Tanti Dwi Wahyu Widiastuti, S.Kom., M.Eng.</t>
  </si>
  <si>
    <t>085643488410</t>
  </si>
  <si>
    <t>198004282006042009</t>
  </si>
  <si>
    <t>Pemkot Magelang.pdf</t>
  </si>
  <si>
    <t>https://pajakdaerah.magelangkota.go.id/api/getBPHTBService</t>
  </si>
  <si>
    <t>diskominfo_magelangkota</t>
  </si>
  <si>
    <t>magelangkota.go.id</t>
  </si>
  <si>
    <t>Kota Pekalongan</t>
  </si>
  <si>
    <t>WAWAN SUGANDI</t>
  </si>
  <si>
    <t>085226833647</t>
  </si>
  <si>
    <t>197506072005011011</t>
  </si>
  <si>
    <t>PRANATA KOMPUTER</t>
  </si>
  <si>
    <t>Pemkot Pekalongan.pdf</t>
  </si>
  <si>
    <t>https://api.bphtb.pekalongankota.go.id/getBPHTBService</t>
  </si>
  <si>
    <t>Fara Mustofa, M.Kom</t>
  </si>
  <si>
    <t>088802507191</t>
  </si>
  <si>
    <t>197804072005011006</t>
  </si>
  <si>
    <t>Pranata Komputer Muda (Sub
Koordinator Sistem Informasi)</t>
  </si>
  <si>
    <t>Pemkot Salatiga.pdf</t>
  </si>
  <si>
    <t>https://bphtb.salatiga.go.id/Api/getBPHTBService</t>
  </si>
  <si>
    <t>https://api-splp.layanan.go.id/t/salatiga.go.id/data_salatiga/1.0</t>
  </si>
  <si>
    <t>diskominfo_salatigakota</t>
  </si>
  <si>
    <t>salatiga.go.id</t>
  </si>
  <si>
    <t>Asdani Kindarto, M.Eng., Ph.D</t>
  </si>
  <si>
    <t>08121352952</t>
  </si>
  <si>
    <t>197405221999031005</t>
  </si>
  <si>
    <t>Sub Koordinator Pengembangan Dan Pengelolaan Aplikasi</t>
  </si>
  <si>
    <t>Pemkot Semarang.pdf</t>
  </si>
  <si>
    <r>
      <rPr/>
      <t xml:space="preserve">https://ebphtbbpnsmg.semarangkota.go.id/api/getPBBService
</t>
    </r>
    <r>
      <rPr>
        <color rgb="FF1155CC"/>
        <u/>
      </rPr>
      <t>http://ebphtbbpnsmg.semarangkota.go.id/api/getBPHTBService</t>
    </r>
  </si>
  <si>
    <t>https://api-splp.layanan.go.id/datasemarangkota/1.0/</t>
  </si>
  <si>
    <t>diskominfosp_semarangkota</t>
  </si>
  <si>
    <t>semarangkota.go.id</t>
  </si>
  <si>
    <t>Risang Cantika Budi, ST</t>
  </si>
  <si>
    <t>081329753874</t>
  </si>
  <si>
    <t>197508122003121005</t>
  </si>
  <si>
    <t>Pemkot Surakarta.pdf</t>
  </si>
  <si>
    <t>https://onlinepajak.surakarta.go.id/etaxservice/api_bpn_solo/index/getBPHTBService</t>
  </si>
  <si>
    <t>https://api-splp.layanan.go.id/SDISolodata/1.0/data.json</t>
  </si>
  <si>
    <t>diskominfosp_surakarta</t>
  </si>
  <si>
    <t>surakarta.go.id</t>
  </si>
  <si>
    <t>Khairul Fahmi, M.Kom.</t>
  </si>
  <si>
    <t>085718295334</t>
  </si>
  <si>
    <t>198608272011011010</t>
  </si>
  <si>
    <t>Pemkot Tegal.pdf</t>
  </si>
  <si>
    <t>http://bphtb.tegalkota.go.id/h2h_bpn_tegal/Api/getBPHTBService</t>
  </si>
  <si>
    <t>diskominfo_tegal</t>
  </si>
  <si>
    <t>tegalkota.go.id</t>
  </si>
  <si>
    <t>DI Yogyakarta</t>
  </si>
  <si>
    <t>Dr. Sayuri Egaravanda, S.Kom., M.Eng.</t>
  </si>
  <si>
    <t>081578705600</t>
  </si>
  <si>
    <t>197902032005012011</t>
  </si>
  <si>
    <t>Pemprov DIY.pdf</t>
  </si>
  <si>
    <t>https://api-splp.layanan.go.id/SATU_DATA_DIY/1.1/dataku/api/dcat/index/0</t>
  </si>
  <si>
    <t>diskominfo_jogjaprov</t>
  </si>
  <si>
    <t>jogjaprov.go.id</t>
  </si>
  <si>
    <t>Yahya Pandega Putra, M.I.P.</t>
  </si>
  <si>
    <t>08112506000</t>
  </si>
  <si>
    <t>198306042009031007</t>
  </si>
  <si>
    <t>Subkoordinator Kelompok Substansi Pengembangan Aplikasi Informatika</t>
  </si>
  <si>
    <t>Pemkab Bantul.pdf</t>
  </si>
  <si>
    <t>https://api-smartgov.bantulkab.go.id/revenue/tax/propertytransfer/integration/bpn/getBPHTBService</t>
  </si>
  <si>
    <t>https://api-splp.layanan.go.id/data_bantulkab/1.0/</t>
  </si>
  <si>
    <t>diskominfo_bantulkab</t>
  </si>
  <si>
    <t>bantulkab.go.id</t>
  </si>
  <si>
    <t>Wahyu Kurniawan</t>
  </si>
  <si>
    <t>08179416253</t>
  </si>
  <si>
    <t>198806052019021002</t>
  </si>
  <si>
    <t>Pemkab Gunung Kidul.pdf</t>
  </si>
  <si>
    <t>https://api-splp.layanan.go.id/data-gunung-kidul-kab/1.0/</t>
  </si>
  <si>
    <t>diskominfo_gunungkidulkab</t>
  </si>
  <si>
    <t>gunungkidulkab.go.id</t>
  </si>
  <si>
    <t>Kabupaten Kulon Progo</t>
  </si>
  <si>
    <t>Widhi Sulistyo, S.Kom., M.Cs.</t>
  </si>
  <si>
    <t>081328479152</t>
  </si>
  <si>
    <t>198205042005011006</t>
  </si>
  <si>
    <t>Pemkab Kulon Progo.pdf</t>
  </si>
  <si>
    <t>https://gsb.kulonprogokab.go.id/api/?kanal=bphtb-bpn&amp;servis=inquiry</t>
  </si>
  <si>
    <t>https://api-splp.layanan.go.id/datakulonprogokab/1.0/</t>
  </si>
  <si>
    <t>diskominfo_kulonprogokab</t>
  </si>
  <si>
    <t>kulonprogokab.go.id</t>
  </si>
  <si>
    <t>Aziz Perdana, S.Kom., M.Kom.</t>
  </si>
  <si>
    <t>0818468118</t>
  </si>
  <si>
    <t>198510142010011008</t>
  </si>
  <si>
    <t>Pemkab Sleman.pdf</t>
  </si>
  <si>
    <t>diskominfo_slemankab</t>
  </si>
  <si>
    <t>slemankab.go.id</t>
  </si>
  <si>
    <t>Dian Nurfathin Alghiyatsi, A.Md.</t>
  </si>
  <si>
    <t>085729558592</t>
  </si>
  <si>
    <t>199012222020121009</t>
  </si>
  <si>
    <t>Pemkot Yogyakarta.pdf</t>
  </si>
  <si>
    <t>https://api-splp.layanan.go.id/datasetkotayk/1.0/</t>
  </si>
  <si>
    <t>diskominfo_jogjakota</t>
  </si>
  <si>
    <t>jogjakota.go.id</t>
  </si>
  <si>
    <t>Jawa Timur</t>
  </si>
  <si>
    <t>Martin Ivo Hardinoto, S.ST</t>
  </si>
  <si>
    <t>085648184141</t>
  </si>
  <si>
    <t>198603062019031005</t>
  </si>
  <si>
    <t>Pemprov Jawa Timur.pdf</t>
  </si>
  <si>
    <t>https://api-splp.layanan.go.id/dataJatimProv/1.0</t>
  </si>
  <si>
    <t>diskominfo_jatimprov</t>
  </si>
  <si>
    <t>jatimprov.go.id</t>
  </si>
  <si>
    <t>Andrias Satria Pradana, S.AP</t>
  </si>
  <si>
    <t>085645005329</t>
  </si>
  <si>
    <t>198412232005011002</t>
  </si>
  <si>
    <t>Kepala Seksi Pengembangan E-Government</t>
  </si>
  <si>
    <t>Pemkab Bangkalan.pdf</t>
  </si>
  <si>
    <t>https://api-splp.layanan.go.id/data-bangkalan/1.0/</t>
  </si>
  <si>
    <t>diskominfo_bangkalankab</t>
  </si>
  <si>
    <t>bangkalankab.go.id</t>
  </si>
  <si>
    <t>M. Rizal Afani, S.Kom.</t>
  </si>
  <si>
    <t>085607538656</t>
  </si>
  <si>
    <t>199203282019032004</t>
  </si>
  <si>
    <t>Pemkab Banyuwangi.pdf</t>
  </si>
  <si>
    <t>https://bphtb.banyuwangikab.go.id/bpn-service/getBPHTBService</t>
  </si>
  <si>
    <t>diskominfo_banyuwangikab</t>
  </si>
  <si>
    <t>banyuwangikab.go.id</t>
  </si>
  <si>
    <t>Muh. Anas Faishol, S.Kom.</t>
  </si>
  <si>
    <t>081333888881</t>
  </si>
  <si>
    <t>198708022015021002</t>
  </si>
  <si>
    <t>Statistisi Ahli Muda</t>
  </si>
  <si>
    <t>Pemkab Blitar.pdf</t>
  </si>
  <si>
    <t>http://siridoaja.blitarkab.go.id/API/getBPHTBservice</t>
  </si>
  <si>
    <t>https://api-splp.layanan.go.id/opendatablitarkab/1.0/</t>
  </si>
  <si>
    <t>diskominfo_blitarkab</t>
  </si>
  <si>
    <t>blitarkab.go.id</t>
  </si>
  <si>
    <r>
      <rPr>
        <rFont val="Arial"/>
        <color theme="1"/>
        <sz val="10.0"/>
      </rPr>
      <t xml:space="preserve">Lukman Hakim Setiawan, </t>
    </r>
    <r>
      <rPr>
        <rFont val="Arial"/>
        <color rgb="FF000000"/>
        <sz val="10.0"/>
      </rPr>
      <t>A.Md</t>
    </r>
    <r>
      <rPr>
        <rFont val="Arial"/>
        <color theme="1"/>
        <sz val="10.0"/>
      </rPr>
      <t>.</t>
    </r>
  </si>
  <si>
    <t>081230209353</t>
  </si>
  <si>
    <t>199110242020121003</t>
  </si>
  <si>
    <t>Pemkab Bojonegoro.pdf</t>
  </si>
  <si>
    <t>http://pajakonline.bojonegorokab.go.id/BPHTBApi/getBPHTBService</t>
  </si>
  <si>
    <t>https://api-splp.layanan.go.id/data-bojonegoro/1.0/data.json</t>
  </si>
  <si>
    <t>diskominfo_bojonegorokab</t>
  </si>
  <si>
    <t>bojonegorokab.go.id</t>
  </si>
  <si>
    <t>Kabupaten Bondowoso</t>
  </si>
  <si>
    <t>FAJAR DEWANDARU, S.S.T</t>
  </si>
  <si>
    <t>082244036956</t>
  </si>
  <si>
    <t>199206302023211021</t>
  </si>
  <si>
    <t>Pemkab Bondowoso.pdf</t>
  </si>
  <si>
    <t>diskominfo_bondowosokab</t>
  </si>
  <si>
    <t>bondowosokab.go.id</t>
  </si>
  <si>
    <t>Jeffry
INDIRA ALIMSYAH, S.Kom., M.T</t>
  </si>
  <si>
    <t>081331815990</t>
  </si>
  <si>
    <t>198206012009012004</t>
  </si>
  <si>
    <t>Pemkab Gresik.pdf</t>
  </si>
  <si>
    <t>http://resapi-bppkad.gresikkab.go.id/api/bpn-api/getBPHTBService</t>
  </si>
  <si>
    <t>diskominfo_gresikkab</t>
  </si>
  <si>
    <t>gresikkab.go.id</t>
  </si>
  <si>
    <t>Maryani, S.Kom.
Johan 
Prasetyo
 Hendriyanto,
S.Kom.
Prasetyo Aji
 Siswoyo,
S.Kom.</t>
  </si>
  <si>
    <t>081336718750
082332572281
08123456707</t>
  </si>
  <si>
    <t>197701222005012007
198112102009031008
198404212019031005</t>
  </si>
  <si>
    <t>Kepala Bidang 
Pengembangan
 Smart City dan
 Statistik
Pranata
 Komputer Ahli 
Muda
Pranata
 Komputer Ahli
 Pertama</t>
  </si>
  <si>
    <t>Sekda pemkab Jember.pdf</t>
  </si>
  <si>
    <t>https://api-bapenda.jemberkab.go.id:9221/getBPHTBService</t>
  </si>
  <si>
    <t>diskominfo_jemberkab</t>
  </si>
  <si>
    <t>jemberkab.go.id</t>
  </si>
  <si>
    <t>R. Witcaksono Setyo P, S.Si., M.Eng.</t>
  </si>
  <si>
    <t>081333828952</t>
  </si>
  <si>
    <t>198009142005011007</t>
  </si>
  <si>
    <t>Pemkab Jombang.pdf</t>
  </si>
  <si>
    <t>https://bapenda.jombangkab.go.id/BPHTBApi/getBPHTBService</t>
  </si>
  <si>
    <t>https://api-splp.layanan.go.id/data-kab-jombang/1.0</t>
  </si>
  <si>
    <t>diskominfo_jombangkab</t>
  </si>
  <si>
    <t>jombangkab.go.id</t>
  </si>
  <si>
    <r>
      <rPr>
        <rFont val="Arial"/>
        <color theme="1"/>
        <sz val="10.0"/>
      </rPr>
      <t xml:space="preserve">Ali Mun'im, S.Kom., </t>
    </r>
    <r>
      <rPr>
        <rFont val="Arial"/>
        <color rgb="FF000000"/>
        <sz val="10.0"/>
      </rPr>
      <t>M.Si</t>
    </r>
    <r>
      <rPr>
        <rFont val="Arial"/>
        <color theme="1"/>
        <sz val="10.0"/>
      </rPr>
      <t>.</t>
    </r>
  </si>
  <si>
    <t>08562212444</t>
  </si>
  <si>
    <t>198103082009011003</t>
  </si>
  <si>
    <t>Pemkab Kediri.pdf</t>
  </si>
  <si>
    <t>https://e-bphtb.kedirikab.go.id/api/getBPHTBService</t>
  </si>
  <si>
    <t>diskominfo_kedirikab</t>
  </si>
  <si>
    <t>kedirikab.go.id</t>
  </si>
  <si>
    <t>MUNAWIROTUN, S.Sos., M.Si</t>
  </si>
  <si>
    <t>085852155152</t>
  </si>
  <si>
    <t>196903311998032005</t>
  </si>
  <si>
    <t>Kepala Bidang Persandian dan Statistik</t>
  </si>
  <si>
    <t>Pemkab Lamongan.pdf</t>
  </si>
  <si>
    <t>diskominfo_lamongankab</t>
  </si>
  <si>
    <t>lamongankab.go.id</t>
  </si>
  <si>
    <t>Dewi Sawitri, S.Kom</t>
  </si>
  <si>
    <t>082185358501</t>
  </si>
  <si>
    <t>198008132005012016</t>
  </si>
  <si>
    <t>Kepala Bidang APTIKA</t>
  </si>
  <si>
    <t>Pemkab Lumajang.pdf</t>
  </si>
  <si>
    <t>https://bprd.lumajangkab.go.id:1131/api/getBPHTBService</t>
  </si>
  <si>
    <t>diskominfo_lumajangkab</t>
  </si>
  <si>
    <t>lumajangkab.go.id</t>
  </si>
  <si>
    <t>Kabupaten Madiun</t>
  </si>
  <si>
    <t>ANDY DWI CAHYONO, S.Kom, M.AP</t>
  </si>
  <si>
    <t>088808082005</t>
  </si>
  <si>
    <t>198403122009021005</t>
  </si>
  <si>
    <t>Pemkab Madiun.pdf</t>
  </si>
  <si>
    <t>https://pajakdaerah.madiunkab.go.id/api/getBPHTBService</t>
  </si>
  <si>
    <t>https://api-splp.layanan.go.id/datamadiunkab/1.0</t>
  </si>
  <si>
    <t>diskominfo_madiunkab</t>
  </si>
  <si>
    <t>madiunkab.go.id</t>
  </si>
  <si>
    <t>EKA SAPUTRA AJI</t>
  </si>
  <si>
    <t>081329669246</t>
  </si>
  <si>
    <t>199109062020121008</t>
  </si>
  <si>
    <t>Pemkab Magetan.pdf</t>
  </si>
  <si>
    <t>https://e-bphtb.magetan.go.id/index.php/webservice/getBPHTBService</t>
  </si>
  <si>
    <t>diskominfo_magetankab</t>
  </si>
  <si>
    <t>magetan.go.id</t>
  </si>
  <si>
    <t>Ahmad Yudha Prasetia</t>
  </si>
  <si>
    <t>081555683686</t>
  </si>
  <si>
    <t>198111032010011016</t>
  </si>
  <si>
    <t>Staff</t>
  </si>
  <si>
    <t>Pemkab Malang.pdf</t>
  </si>
  <si>
    <t>https://bphtb-bapenda.malangkab.go.id/api/data-sspd</t>
  </si>
  <si>
    <t>https://api-splp.layanan.go.id/t/malangkab.go.id/DataMalangKab/1.0/data.json</t>
  </si>
  <si>
    <t>diskominfo_malangkab</t>
  </si>
  <si>
    <t>malangkab.go.id</t>
  </si>
  <si>
    <t>Wirat Moko Hadi Sasmita</t>
  </si>
  <si>
    <t>082340140300</t>
  </si>
  <si>
    <t>199512092019031004</t>
  </si>
  <si>
    <t>Pemkab Mojokerto.pdf</t>
  </si>
  <si>
    <t>diskominfo_mojokerto</t>
  </si>
  <si>
    <t>mojokertokab.go.id</t>
  </si>
  <si>
    <t>Handito Putro Utomo, S.Kom</t>
  </si>
  <si>
    <t>083846911666</t>
  </si>
  <si>
    <t>198910252019031012</t>
  </si>
  <si>
    <t>Pemkab Nganjuk.pdf</t>
  </si>
  <si>
    <t>http://bapenda.nganjukkab.go.id:3200/Api/getBPHTBService</t>
  </si>
  <si>
    <t>https://api-splp.layanan.go.id/t/nganjukkab.go.id/data_nganjuk/1.0/</t>
  </si>
  <si>
    <t>diskominfo_nganjukkab</t>
  </si>
  <si>
    <t>nganjukkab.go.id</t>
  </si>
  <si>
    <t>Mochammad Sebbhie Tyasworo</t>
  </si>
  <si>
    <t>081233568767</t>
  </si>
  <si>
    <t>198609202010011002</t>
  </si>
  <si>
    <t>Pemkab Ngawi.pdf</t>
  </si>
  <si>
    <t>http://bphtb.ngawikab.go.id/bphtb/index.php/webservice/getBPHTBService</t>
  </si>
  <si>
    <t>https://api-splp.layanan.go.id/data-ngawikab/1.0/data.json</t>
  </si>
  <si>
    <t>diskomsantik_ngawikab</t>
  </si>
  <si>
    <t>ngawikab.go.id</t>
  </si>
  <si>
    <t>Joko Purmanto</t>
  </si>
  <si>
    <t>08123439929</t>
  </si>
  <si>
    <t>197508151998091001</t>
  </si>
  <si>
    <t>Pemkab Pacitan.pdf</t>
  </si>
  <si>
    <t>https://bphtb.pacitankab.go.id/api/getBPHTBService</t>
  </si>
  <si>
    <t>diskominfo_pacitankab</t>
  </si>
  <si>
    <t>pacitankab.go.id</t>
  </si>
  <si>
    <t>Vrita Prasetyarini</t>
  </si>
  <si>
    <t>085732106178</t>
  </si>
  <si>
    <t>197808062006042027</t>
  </si>
  <si>
    <t>Pemkab. Pamekasan.pdf</t>
  </si>
  <si>
    <t>http://e-bphtb.pamekasankab.go.id/api/getBPHTBservice</t>
  </si>
  <si>
    <t>diskominfo_pamekasankab</t>
  </si>
  <si>
    <t>pamekasankab.go.id</t>
  </si>
  <si>
    <t>Ratna Widiawati, S.Kom</t>
  </si>
  <si>
    <t>085645355625</t>
  </si>
  <si>
    <t>198507162011012012</t>
  </si>
  <si>
    <t>Pemkab Pasuruan.pdf</t>
  </si>
  <si>
    <t>https://e-sptpd.pasuruankab.go.id/BPHTBApi/getBPHTBService</t>
  </si>
  <si>
    <t>diskominfo_pasuruankab</t>
  </si>
  <si>
    <t>pasuruankab.go.id</t>
  </si>
  <si>
    <t>Kabupaten Ponorogo</t>
  </si>
  <si>
    <t>Adhitya Rouveda Dharma Pahlevi</t>
  </si>
  <si>
    <t>0816359462</t>
  </si>
  <si>
    <t>198911102020121005</t>
  </si>
  <si>
    <t>Pemkab Ponorogo.pdf</t>
  </si>
  <si>
    <t>diskominfo_ponorogokab</t>
  </si>
  <si>
    <t>ponorogo.go.id</t>
  </si>
  <si>
    <t>Rahadi Septanto K</t>
  </si>
  <si>
    <t>082333146800</t>
  </si>
  <si>
    <t>197809052006041019</t>
  </si>
  <si>
    <t>Pemkab Probolinggo.pdf</t>
  </si>
  <si>
    <t>https://api-splp.layanan.go.id/data_probolinggokab/1.0/</t>
  </si>
  <si>
    <t>diskominfo_probolinggokab</t>
  </si>
  <si>
    <t>probolinggokab.go.id</t>
  </si>
  <si>
    <r>
      <rPr>
        <rFont val="Arial"/>
        <color theme="1"/>
        <sz val="10.0"/>
      </rPr>
      <t xml:space="preserve">Ahmad Murang TD, ST., </t>
    </r>
    <r>
      <rPr>
        <rFont val="Arial"/>
        <color rgb="FF000000"/>
        <sz val="10.0"/>
      </rPr>
      <t>M.Si</t>
    </r>
    <r>
      <rPr>
        <rFont val="Arial"/>
        <color theme="1"/>
        <sz val="10.0"/>
      </rPr>
      <t>.</t>
    </r>
  </si>
  <si>
    <t>082337155678</t>
  </si>
  <si>
    <t>198002162005011009</t>
  </si>
  <si>
    <t>Pemkab. Sampang.pdf</t>
  </si>
  <si>
    <t>http://e-bphtb.sampangkab.go.id/api/getBPHTBService</t>
  </si>
  <si>
    <t>https://api-splp.layanan.go.id/sampang-opendata/1.0</t>
  </si>
  <si>
    <t>diskominfo_sampangkab</t>
  </si>
  <si>
    <t>sampangkab.go.id</t>
  </si>
  <si>
    <t>Muhammad Khabibie, S.Kom.</t>
  </si>
  <si>
    <t>08563363774</t>
  </si>
  <si>
    <t>198610082010011015</t>
  </si>
  <si>
    <t>Pranata Komputer Mahir</t>
  </si>
  <si>
    <t>- Pemkab Sidoarjo.pdf</t>
  </si>
  <si>
    <t>https://kswp.pajakdaerah.sidoarjokab.go.id/getBPHTBService</t>
  </si>
  <si>
    <t>https://api-splp.layanan.go.id/t/sidoarjokab.go.id/opendata_sidoarjo/1.0.0/</t>
  </si>
  <si>
    <t>diskominfo_sidoarjokab</t>
  </si>
  <si>
    <t>sidoarjokab.go.id</t>
  </si>
  <si>
    <t>Fery Frandana Putra, S.Kom.</t>
  </si>
  <si>
    <t>085221501547</t>
  </si>
  <si>
    <t>199108182015031003</t>
  </si>
  <si>
    <t>Sub Koordinator Pengelolaan Sumber Daya TIK</t>
  </si>
  <si>
    <t>Pemkab Situbondo.pdf</t>
  </si>
  <si>
    <t>diskominfo_situbondokab</t>
  </si>
  <si>
    <t>situbondokab.go.id</t>
  </si>
  <si>
    <t>Akhmad Fajri Yudiharto</t>
  </si>
  <si>
    <t>087855566233</t>
  </si>
  <si>
    <t>199507302020121002</t>
  </si>
  <si>
    <t>Pemkab Sumenep.pdf</t>
  </si>
  <si>
    <t>http://bphtb.sumenepkab.go.id/BPHTBApi/getBPHTBService</t>
  </si>
  <si>
    <t>diskominfo_sumenepkab</t>
  </si>
  <si>
    <t>sumenepkab.go.id</t>
  </si>
  <si>
    <t>Ariska Wahyu Indra Pratama, S.Kom.
Muhammad Syaiful Arifin, S.Kom.</t>
  </si>
  <si>
    <t>085258853942
085735059611</t>
  </si>
  <si>
    <t>199307062020121001
199108032020121001</t>
  </si>
  <si>
    <t>Pranata Komputer
Analis Sistem Informasi</t>
  </si>
  <si>
    <t>Pemkab Trenggalek.pdf</t>
  </si>
  <si>
    <t>https://api-splp.layanan.go.id/satudatatrenggalek/1.0/data.json</t>
  </si>
  <si>
    <t>diskominfo_trenggalekkab</t>
  </si>
  <si>
    <t>trenggalekkab.go.id</t>
  </si>
  <si>
    <t>Azwar Rizal Alfarisi, S.Kom</t>
  </si>
  <si>
    <t>085257967257</t>
  </si>
  <si>
    <t>199011142019031009</t>
  </si>
  <si>
    <t>Pemkab Tuban.pdf</t>
  </si>
  <si>
    <t>https://apibpn.tubankab.go.id/Api/getBPHTBService</t>
  </si>
  <si>
    <t>diskominfosp_tubankab</t>
  </si>
  <si>
    <t>tubankab.go.id</t>
  </si>
  <si>
    <t>Ahmad Muzaki, ST</t>
  </si>
  <si>
    <t>085649565286</t>
  </si>
  <si>
    <t>198306102010011029</t>
  </si>
  <si>
    <t>Pemkab Tulungagung.pdf</t>
  </si>
  <si>
    <t>http://apibpn.tulungagung.go.id/Api/getBPHTBService</t>
  </si>
  <si>
    <t>https://api-splp.layanan.go.id/open-data-tulungagung/1.0/</t>
  </si>
  <si>
    <t>diskominfo_tulungagung</t>
  </si>
  <si>
    <t>tulungagung.go.id</t>
  </si>
  <si>
    <t>Muhammad Yulizar Kasiri, S.Kom</t>
  </si>
  <si>
    <t>085608177778</t>
  </si>
  <si>
    <t>198407252007011002</t>
  </si>
  <si>
    <t>Pemkot Batu.pdf</t>
  </si>
  <si>
    <t>https://pajakonline.batukota.go.id/ebphtb/api/getBPHTBService</t>
  </si>
  <si>
    <t>https://api-splp.layanan.go.id/portaldatabatukota/1.0/</t>
  </si>
  <si>
    <t>diskominfo_batukota</t>
  </si>
  <si>
    <t>batukota.go.id</t>
  </si>
  <si>
    <t>Ardi Friyatna, S.Kom, MM</t>
  </si>
  <si>
    <t>085608007300</t>
  </si>
  <si>
    <t>198209152009011004</t>
  </si>
  <si>
    <t>Pemkot Blitar.pdf</t>
  </si>
  <si>
    <t>diskominfo_blitarkota</t>
  </si>
  <si>
    <t>blitarkota.go.id</t>
  </si>
  <si>
    <t>Bayu Ario Sumbodo, S.Kom</t>
  </si>
  <si>
    <t>082142191163</t>
  </si>
  <si>
    <t>19840314 201101 1 010</t>
  </si>
  <si>
    <t>Pemkot Kediri.pdf</t>
  </si>
  <si>
    <t>diskominfo_kedirikota</t>
  </si>
  <si>
    <t>kedirikota.go.id</t>
  </si>
  <si>
    <t>Tunggul Priyono, ST</t>
  </si>
  <si>
    <t>082233105949</t>
  </si>
  <si>
    <t>198206292011011002</t>
  </si>
  <si>
    <t>Pemkot Madiun.pdf</t>
  </si>
  <si>
    <t>https://simpadama.madiunkota.go.id/api/getBPHTBService</t>
  </si>
  <si>
    <t>https://api-splp.layanan.go.id/t/madiunkota.go.id/Data-Pemkot-Madiun/1.0/</t>
  </si>
  <si>
    <t>diskominfo_madiunkota</t>
  </si>
  <si>
    <t>madiunkota.go.id</t>
  </si>
  <si>
    <t>J.A. Bayu Widjaya, S.Sos., M.Si.</t>
  </si>
  <si>
    <t>0818385564</t>
  </si>
  <si>
    <t>197107311992031003</t>
  </si>
  <si>
    <t>Pemkot Malang.pdf</t>
  </si>
  <si>
    <t>http://pajak.malangkota.go.id:8088/bpn_malang/getBPHTBService</t>
  </si>
  <si>
    <t>diskominfo_malangkota</t>
  </si>
  <si>
    <t>malangkota.go.id</t>
  </si>
  <si>
    <t>Aditiya Anwar, S.ST.</t>
  </si>
  <si>
    <t>085731731924</t>
  </si>
  <si>
    <t>199405092020121004</t>
  </si>
  <si>
    <t>Pemkot Mojokerto.pdf</t>
  </si>
  <si>
    <t>https://bphtb.mojokertokota.go.id/index.php/api/getBPHTBService</t>
  </si>
  <si>
    <t>https://api-splp.layanan.go.id/datamojokertokota/1.0/</t>
  </si>
  <si>
    <t>diskominfo_mojokertokota</t>
  </si>
  <si>
    <t>mojokertokota.go.id</t>
  </si>
  <si>
    <t>M. Chunaivi. S, S.Kom</t>
  </si>
  <si>
    <t>085655188324</t>
  </si>
  <si>
    <t>198305042010011020</t>
  </si>
  <si>
    <t>Pemkot Pasuruan.pdf</t>
  </si>
  <si>
    <t>https://bapenda.pasuruankota.go.id:3131/Api/getBPHTBService</t>
  </si>
  <si>
    <t>diskominfos_pasuruankota</t>
  </si>
  <si>
    <t>pasuruankota.go.id</t>
  </si>
  <si>
    <t>Mar’ie Hendrianto, S.Kom, M.M.</t>
  </si>
  <si>
    <t>085231017391</t>
  </si>
  <si>
    <t>198006282006041012</t>
  </si>
  <si>
    <t>Pemkot Probolinggo.pdf</t>
  </si>
  <si>
    <t>https://e-bphtb.probolinggokota.go.id/API/getBPHTBService</t>
  </si>
  <si>
    <t>https://api-splp.layanan.go.id/t/probolinggokota.go.id/satudata.probolinggokota.go.id/1/</t>
  </si>
  <si>
    <t>setda_probolinggokota</t>
  </si>
  <si>
    <t>probolinggokota.go.id</t>
  </si>
  <si>
    <t>Agus Ulum Mulyo, S.Kom, M.T.</t>
  </si>
  <si>
    <t>087856538199</t>
  </si>
  <si>
    <t>197308162006041019</t>
  </si>
  <si>
    <t>Sub Koordinator Aplikasi dan Integrasi Sistem</t>
  </si>
  <si>
    <t>Pemkot Surabaya.pdf</t>
  </si>
  <si>
    <t>https://api-splp.layanan.go.id/datasurabaya/1.0</t>
  </si>
  <si>
    <t>diskominfo_surabaya</t>
  </si>
  <si>
    <t>surabaya.go.id</t>
  </si>
  <si>
    <t>Kalimantan Barat</t>
  </si>
  <si>
    <t>Rofiqul Anwar, S.T</t>
  </si>
  <si>
    <t>08125695953</t>
  </si>
  <si>
    <t>197612032010011002</t>
  </si>
  <si>
    <t>Provinsi Kalimantan Barat.pdf</t>
  </si>
  <si>
    <t>https://api-splp.layanan.go.id/datakalbarprov/1.0/</t>
  </si>
  <si>
    <t>diskominfo_kalbarprov</t>
  </si>
  <si>
    <t>kalbarprov.go.id</t>
  </si>
  <si>
    <t>Kabupaten Bengkayang</t>
  </si>
  <si>
    <t>Ade Mirza Surahman, S.T</t>
  </si>
  <si>
    <t>085654477456</t>
  </si>
  <si>
    <t>199008142019031003</t>
  </si>
  <si>
    <t>Pemkab Kapuas Hulu.pdf</t>
  </si>
  <si>
    <t>diskominfo_kapuashulukab</t>
  </si>
  <si>
    <t>kapuashulukab.go.id</t>
  </si>
  <si>
    <t>Timotius, S.Kom.</t>
  </si>
  <si>
    <t>082354503892</t>
  </si>
  <si>
    <t>199228042020121007</t>
  </si>
  <si>
    <t>Pemkab Kayong Utara.pdf</t>
  </si>
  <si>
    <t>https://api-splp.layanan.go.id/satu-data-kayong/1.0</t>
  </si>
  <si>
    <t>diskominfo_kayongutarakab</t>
  </si>
  <si>
    <t>kayongutarakab.go.id</t>
  </si>
  <si>
    <t>Merli Andika</t>
  </si>
  <si>
    <t>085228928004</t>
  </si>
  <si>
    <t>19850328 2010011011</t>
  </si>
  <si>
    <t>Sub Koordinator Pengelolaan Data Elektronik</t>
  </si>
  <si>
    <t>Pemkab Ketapang.pdf</t>
  </si>
  <si>
    <t>diskominfo_ketapangkab</t>
  </si>
  <si>
    <t>ketapangkab.go.id</t>
  </si>
  <si>
    <t>Moh. Wajihuddin, S.Kom</t>
  </si>
  <si>
    <t>08561490790</t>
  </si>
  <si>
    <t>197711212010011008</t>
  </si>
  <si>
    <t>Kepala Bidang Layanan E-Government</t>
  </si>
  <si>
    <t>Pemkab Kubu Raya.pdf</t>
  </si>
  <si>
    <t>https://api-splp.layanan.go.id/datakuburayakab/1.0/</t>
  </si>
  <si>
    <t>diskominfo_kuburayakab</t>
  </si>
  <si>
    <t>kuburayakab.go.id</t>
  </si>
  <si>
    <t>Nadi Hafidjar, S.Kom.</t>
  </si>
  <si>
    <t>089627414237</t>
  </si>
  <si>
    <t>199208012022031003</t>
  </si>
  <si>
    <t>Pemkab Landak.pdf</t>
  </si>
  <si>
    <t>http://h2hbpn.landakkab.go.id/Api/getBPHTBService</t>
  </si>
  <si>
    <t>diskominfo_landakkab</t>
  </si>
  <si>
    <t>landakkab.go.id</t>
  </si>
  <si>
    <t>Kabupaten Melawi</t>
  </si>
  <si>
    <t>Kabupaten Mempawah</t>
  </si>
  <si>
    <t>Suma Zamiasvha</t>
  </si>
  <si>
    <t>082153790171</t>
  </si>
  <si>
    <t>198010312008031001</t>
  </si>
  <si>
    <t>Pemkab Mempawah.pdf</t>
  </si>
  <si>
    <t>diskominfo_mempawahkab</t>
  </si>
  <si>
    <t>mempawahkab.go.id</t>
  </si>
  <si>
    <t>Kabupaten Sambas</t>
  </si>
  <si>
    <t>M. Iqbal Kamiludin, S.Kom</t>
  </si>
  <si>
    <t>089665624575</t>
  </si>
  <si>
    <t>199405292020121008</t>
  </si>
  <si>
    <t>Pemkab Sambas.pdf</t>
  </si>
  <si>
    <t>diskominfo_sambaskab</t>
  </si>
  <si>
    <t>sambas.go.id</t>
  </si>
  <si>
    <t>Kabupaten Sanggau</t>
  </si>
  <si>
    <t>https://api-splp.layanan.go.id/datasanggau/1.0/</t>
  </si>
  <si>
    <t>Muhammad Halim Dirgantara, S.Kom</t>
  </si>
  <si>
    <t>081251413425</t>
  </si>
  <si>
    <t>198610072015031001</t>
  </si>
  <si>
    <t>Pemkab Sekadau.pdf</t>
  </si>
  <si>
    <t>diskominfo_sekadaukab</t>
  </si>
  <si>
    <t>sekadaukab.go.id</t>
  </si>
  <si>
    <t>Risnandi, S.STP,M.A.P</t>
  </si>
  <si>
    <t>081253508942</t>
  </si>
  <si>
    <t>197603051997031007</t>
  </si>
  <si>
    <t>Kepala Bidang Pengembangan Aplikasi Informatika dan E- Government</t>
  </si>
  <si>
    <t>Pemkab Sintang.pdf</t>
  </si>
  <si>
    <t>diskominfo_sintangkab</t>
  </si>
  <si>
    <t>sintang.go.id</t>
  </si>
  <si>
    <t>I Wayan Nugroho P.S., S.T.</t>
  </si>
  <si>
    <t>085753770333</t>
  </si>
  <si>
    <t>198207162008021001</t>
  </si>
  <si>
    <t>Kepala Seksi Persandian dan Keamanan Informasi</t>
  </si>
  <si>
    <t>permohonan SPLP Kota Pontianak Tahun 2023-2_signed_signed_signed.pdf</t>
  </si>
  <si>
    <t>diskominfo_pontianakkota</t>
  </si>
  <si>
    <t>pontianak.go.id</t>
  </si>
  <si>
    <t>Hery Ristiawan</t>
  </si>
  <si>
    <t>089681523663</t>
  </si>
  <si>
    <t>198509152009031003</t>
  </si>
  <si>
    <t>Pemkot Singkawang.pdf</t>
  </si>
  <si>
    <t>http://itax.bapenda.singkawangkota.go.id/api/bphtb/getBPHTBService</t>
  </si>
  <si>
    <t>diskominfo_singkawangkota</t>
  </si>
  <si>
    <t>singkawangkota.go.id</t>
  </si>
  <si>
    <t>Kalimantan Tengah</t>
  </si>
  <si>
    <t>Ashadi Noor</t>
  </si>
  <si>
    <t>081952305236</t>
  </si>
  <si>
    <t>198310262014021002</t>
  </si>
  <si>
    <t>Pemprov Kalimantan Tengah.pdf</t>
  </si>
  <si>
    <t>https://api-splp.layanan.go.id/satu_data_kalteng/1.0</t>
  </si>
  <si>
    <t>diskominfo_kaltengprov</t>
  </si>
  <si>
    <t>kalteng.go.id</t>
  </si>
  <si>
    <t>Kabupaten Barito Selatan</t>
  </si>
  <si>
    <t>PAHMI MINTARAGA
AGUS NUR RAHMAN</t>
  </si>
  <si>
    <t>085249012487
085246408296</t>
  </si>
  <si>
    <t>197504232007011013
197608162010011007</t>
  </si>
  <si>
    <t>KEPALA BIDANG INFORMATIKA, PERSANDIAN DAN STATISTIK
Kasi Infrastruktur dan Persandian</t>
  </si>
  <si>
    <t>Pemkab Barito Selatan.pdf</t>
  </si>
  <si>
    <t>diskominfo_baritoselatankab</t>
  </si>
  <si>
    <t>baritoselatankab.go.id</t>
  </si>
  <si>
    <t>Kabupaten Barito Timur</t>
  </si>
  <si>
    <t>M. YUDHA MAULANA, S.KOM</t>
  </si>
  <si>
    <t>08115197918</t>
  </si>
  <si>
    <t>198910252020121012</t>
  </si>
  <si>
    <t>ANALIS SUMBER DAYA IPTEK</t>
  </si>
  <si>
    <t>Pemkab Barito Timur.pdf</t>
  </si>
  <si>
    <t>https://apibpn.baritotimurkab.go.id/Api/getBPHTBService</t>
  </si>
  <si>
    <t>diskominfo_baritotimurkab</t>
  </si>
  <si>
    <t>baritotimurkab.go.id</t>
  </si>
  <si>
    <t>Kabupaten Barito Utara</t>
  </si>
  <si>
    <t>HENRY ROLANDO</t>
  </si>
  <si>
    <t>081328011978</t>
  </si>
  <si>
    <t>198705312011011008</t>
  </si>
  <si>
    <t>Pemkab Barito Utara.pdf</t>
  </si>
  <si>
    <t>https://ebhptb.baritoutarakab.go.id/api/getBPHTBService</t>
  </si>
  <si>
    <t>diskominfo_baritoutarakab</t>
  </si>
  <si>
    <t>baritoutarakab.go.id</t>
  </si>
  <si>
    <t>JONH FREDRIK ULYSSES, M.T</t>
  </si>
  <si>
    <t>085248496949</t>
  </si>
  <si>
    <t>198601152015031004</t>
  </si>
  <si>
    <t>Pemkab Gunung Mas.pdf</t>
  </si>
  <si>
    <t>diskominfo_gunungmaskab</t>
  </si>
  <si>
    <t>gunungmaskab.go.id</t>
  </si>
  <si>
    <t>Kabupaten Kapuas</t>
  </si>
  <si>
    <t>RAUDLATUL JANNAH, S,ST., M,I.Kom</t>
  </si>
  <si>
    <t>085248219582</t>
  </si>
  <si>
    <t>198606292010012036</t>
  </si>
  <si>
    <t>Statisi Ahli Muda</t>
  </si>
  <si>
    <t>Pemkab Kapuas.pdf</t>
  </si>
  <si>
    <t>diskominfo_kapuaskab</t>
  </si>
  <si>
    <t>kapuaskab.go.id</t>
  </si>
  <si>
    <t>FRANS NILWAN APRIADI,ST</t>
  </si>
  <si>
    <t>082252129969</t>
  </si>
  <si>
    <t>199004202014021004</t>
  </si>
  <si>
    <t>Pemkab Katingan.pdf</t>
  </si>
  <si>
    <t>https://bphtb.katingankab.go.id/bpn-service/getBPHTBService</t>
  </si>
  <si>
    <t>https://api-splp.layanan.go.id/t/katingankab.go.id/data_katingan/1.0/</t>
  </si>
  <si>
    <t>diskominfosp_katingankab</t>
  </si>
  <si>
    <t>katingankab.go.id</t>
  </si>
  <si>
    <t>Kabupaten Kotawaringin Barat</t>
  </si>
  <si>
    <t>AFUZA IMAM AWED ALFARUQ, S.Kom</t>
  </si>
  <si>
    <t>085251269597</t>
  </si>
  <si>
    <t>199301062020121010</t>
  </si>
  <si>
    <t>ANALIS SISTEM INFORMASI</t>
  </si>
  <si>
    <t>Pemkab Kotawaringin Barat.pdf</t>
  </si>
  <si>
    <t>https://bpn.sinpelaja.kotawaringinbaratkab.go.id/api/bphtb/getBPHTBService</t>
  </si>
  <si>
    <t>diskominfosp_kobarkab</t>
  </si>
  <si>
    <t>kotawaringinbaratkab.go.id</t>
  </si>
  <si>
    <t>Kabupaten Kotawaringin Timur</t>
  </si>
  <si>
    <t>HENDRA SANTOSO, S.Kom</t>
  </si>
  <si>
    <t>085750237535</t>
  </si>
  <si>
    <t>https://api-splp.layanan.go.id/datakotimkab/1.0/</t>
  </si>
  <si>
    <t>diskominfo_kotimkab</t>
  </si>
  <si>
    <t>kotimkab.go.id</t>
  </si>
  <si>
    <t>Rina Astria Sinuhaji, ST</t>
  </si>
  <si>
    <t>081349175044</t>
  </si>
  <si>
    <t>198405162010012011</t>
  </si>
  <si>
    <t>Pemkab Lamandau.pdf</t>
  </si>
  <si>
    <t>https://bphtb.lamandaukab.go.id/bpn-service/getBPHTBService</t>
  </si>
  <si>
    <t>diskominfo_lamandaukab</t>
  </si>
  <si>
    <t>lamandaukab.go.id</t>
  </si>
  <si>
    <t>Kabupaten Murung Raya</t>
  </si>
  <si>
    <t>LOUDRY FREDERICO MAHAD, S.Kom</t>
  </si>
  <si>
    <t>081255606609</t>
  </si>
  <si>
    <t>199112052019031008</t>
  </si>
  <si>
    <t>Pemkab Murung Raya.pdf</t>
  </si>
  <si>
    <t>http://e-bphtb.murungrayakab.go.id:8088/Api/getBPHTBService</t>
  </si>
  <si>
    <t>diskominfo_murungrayakab</t>
  </si>
  <si>
    <t>murungrayakab.go.id</t>
  </si>
  <si>
    <t>Kabupaten Pulang Pisau</t>
  </si>
  <si>
    <t>Kabupaten Sukamara</t>
  </si>
  <si>
    <t>DEDDY AGUS ARIFIANTO, S.E</t>
  </si>
  <si>
    <t>0817263590</t>
  </si>
  <si>
    <t>197408022009021002</t>
  </si>
  <si>
    <t>SANDIMAN AHLI MUDA</t>
  </si>
  <si>
    <t>Pemkab Sukamara.pdf</t>
  </si>
  <si>
    <t>http://ebphtb.sukamarakab.go.id/API/getBPHTBService</t>
  </si>
  <si>
    <t>Kabupaten Seruyan</t>
  </si>
  <si>
    <t>WAHYU ARIANTO</t>
  </si>
  <si>
    <t>082225612133</t>
  </si>
  <si>
    <t>199504182024211008</t>
  </si>
  <si>
    <t>Pemkab Seruyan.pdf</t>
  </si>
  <si>
    <t>diskominfo_seruyankab</t>
  </si>
  <si>
    <t>seruyankab.go.id</t>
  </si>
  <si>
    <t>Mellianae Merkusi, S.Pd. MIDS</t>
  </si>
  <si>
    <t>081349013529</t>
  </si>
  <si>
    <t>198105242007012008</t>
  </si>
  <si>
    <t>Pemkot Palangkaraya.pdf</t>
  </si>
  <si>
    <t>https://bphtb.palangkaraya.go.id/bpn-service/getBPHTBService</t>
  </si>
  <si>
    <t>diskominfosp_palangkaraya</t>
  </si>
  <si>
    <t>palangkaraya.go.id</t>
  </si>
  <si>
    <t>Kalimantan Selatan</t>
  </si>
  <si>
    <t>Satyawirawan, S.Kom, MTI</t>
  </si>
  <si>
    <t>082155711969</t>
  </si>
  <si>
    <t>196906222003121004</t>
  </si>
  <si>
    <t>Kasi Pengembangan Aplikasi</t>
  </si>
  <si>
    <t>Pemprov Kalimantan Selatan.pdf</t>
  </si>
  <si>
    <t>diskominfo_kalselprov</t>
  </si>
  <si>
    <t>kalselprov.go.id</t>
  </si>
  <si>
    <t>Kabupaten Balangan</t>
  </si>
  <si>
    <t>Debbie Ade Chandra</t>
  </si>
  <si>
    <t>085251295270</t>
  </si>
  <si>
    <t>198103272010011020</t>
  </si>
  <si>
    <t>JF Pranata Komputer Ahli Muda</t>
  </si>
  <si>
    <t>Pemkab Balangan.pdf</t>
  </si>
  <si>
    <t>http://pajakdaerah.balangankab.go.id:40400/revenue/tax/propertytransfer/integration/bpn/getBPHTBService</t>
  </si>
  <si>
    <t>diskominfo_balangankab</t>
  </si>
  <si>
    <t>balangankab.go.id</t>
  </si>
  <si>
    <t>Cornelius Kristiyanto, S.Si., M.Si.</t>
  </si>
  <si>
    <t>085228001697</t>
  </si>
  <si>
    <t>197002021996031005</t>
  </si>
  <si>
    <t>Pemkab Banjar.pdf</t>
  </si>
  <si>
    <t>diskominfosp_banjarkab</t>
  </si>
  <si>
    <t>banjarkab.go.id</t>
  </si>
  <si>
    <t>Kabupaten Barito Kuala</t>
  </si>
  <si>
    <t>Muhammad Donny Rifani</t>
  </si>
  <si>
    <t>085705815282</t>
  </si>
  <si>
    <t>197601102010011014</t>
  </si>
  <si>
    <t>Pemkab Barito Kuala.pdf</t>
  </si>
  <si>
    <t>https://api-splp.layanan.go.id/databaritokualakab/1.0</t>
  </si>
  <si>
    <t>diskominfo_baritokuala</t>
  </si>
  <si>
    <t>baritokualakab.go.id</t>
  </si>
  <si>
    <t>Kabupaten Hulu Sungai Selatan</t>
  </si>
  <si>
    <t>RAHMAD, S.Kom</t>
  </si>
  <si>
    <t>082328283553</t>
  </si>
  <si>
    <t>199212072023211028</t>
  </si>
  <si>
    <t>Pemkab Hulu Sungai Selatan.pdf</t>
  </si>
  <si>
    <t>http://smartgov.siketupad.hulusungaiselatankab.go.id:40400/smartgov/revenue/tax/propertytransfer/integration/bpn/getBPHTBService</t>
  </si>
  <si>
    <t>diskominfo_hulusskab</t>
  </si>
  <si>
    <t>hulusungaiselatankab.go.id</t>
  </si>
  <si>
    <t>Ahmad Hakim, S.Kom
Yusof Zaky, S.Kom.</t>
  </si>
  <si>
    <t>082157878000
081251798133</t>
  </si>
  <si>
    <t>198901172019031008
199302052019031001</t>
  </si>
  <si>
    <t>Analis Statistik
Analis Sistem Informasi Jaringan</t>
  </si>
  <si>
    <t>Pemkab Hulu Sungai Tengah.pdf</t>
  </si>
  <si>
    <t>diskominfo_hulustkab</t>
  </si>
  <si>
    <t>hstkab.go.id</t>
  </si>
  <si>
    <t>Ryan Maulana</t>
  </si>
  <si>
    <t>087818020222</t>
  </si>
  <si>
    <t>199412052022031002</t>
  </si>
  <si>
    <t>Pemkab Hulu Sungai Utara.pdf</t>
  </si>
  <si>
    <t>https://simpatda.hsu.go.id/BPNApiService/api/GetBPHTBService</t>
  </si>
  <si>
    <t>diskominfo_hulusukab</t>
  </si>
  <si>
    <t>hsu.go.id</t>
  </si>
  <si>
    <t>Kabupaten Kotabaru</t>
  </si>
  <si>
    <t>Yudi Firdaus S.Kom</t>
  </si>
  <si>
    <t>082359100733</t>
  </si>
  <si>
    <t>199201052019031013</t>
  </si>
  <si>
    <t>Pengendali Konten Internet pada Bidang TIK</t>
  </si>
  <si>
    <t>Pemkab Kotabaru.pdf</t>
  </si>
  <si>
    <t>http://smartgov.kotabarukab.go.id:40200/smartgov/revenue/tax/propertytransfer/integration/bpn/getBPHTBService</t>
  </si>
  <si>
    <t>diskominfo_kotabarukab</t>
  </si>
  <si>
    <t>kotabarukab.go.id</t>
  </si>
  <si>
    <t>M. Ramadhani, S.Kom</t>
  </si>
  <si>
    <t>082252374927</t>
  </si>
  <si>
    <t>199801142022031003</t>
  </si>
  <si>
    <t>Pemkab Tabalong.pdf</t>
  </si>
  <si>
    <t>diskominfo_tabalongkab</t>
  </si>
  <si>
    <t>tabalongkab.go.id</t>
  </si>
  <si>
    <t>Zulfikar Romli, A.Md</t>
  </si>
  <si>
    <t>082150055550</t>
  </si>
  <si>
    <t>199205052020121024</t>
  </si>
  <si>
    <t>Sandiman</t>
  </si>
  <si>
    <t>Pemkab Tanah Bumbu.pdf</t>
  </si>
  <si>
    <t>https://api-splp.layanan.go.id/data_tanahbumbu/1.0/api/indikator</t>
  </si>
  <si>
    <t>diskominfops_tanahbumbukab</t>
  </si>
  <si>
    <t>tanahbumbukab.go.id</t>
  </si>
  <si>
    <t>Erwansyah, S.Kom</t>
  </si>
  <si>
    <t>082149070069</t>
  </si>
  <si>
    <t>198603032009031006</t>
  </si>
  <si>
    <t>Pengawas Teknologi Informasi</t>
  </si>
  <si>
    <t>Pemkab Tanah Laut.pdf</t>
  </si>
  <si>
    <t>diskominfo_tanahlautkab</t>
  </si>
  <si>
    <t>tanahlautkab.go.id</t>
  </si>
  <si>
    <t>Hasran Noor, SE, SH</t>
  </si>
  <si>
    <t>081348614614</t>
  </si>
  <si>
    <t>196611201993031004</t>
  </si>
  <si>
    <t>Kepala Bidang Penyelenggaraan Government</t>
  </si>
  <si>
    <t>Pemkab Tapin.pdf</t>
  </si>
  <si>
    <t>diskominfo_tapinkab</t>
  </si>
  <si>
    <t>tapinkab.go.id</t>
  </si>
  <si>
    <t>Asep Saputra, S.Kom, MM</t>
  </si>
  <si>
    <t>085252545404</t>
  </si>
  <si>
    <t>197709092006041006</t>
  </si>
  <si>
    <t>Kepala Dinas Komunikasi dan Informatika</t>
  </si>
  <si>
    <t>Pemkot Banjarbaru.pdf</t>
  </si>
  <si>
    <t>diskominfo_banjarbarukota</t>
  </si>
  <si>
    <t>banjarbarukota.go.id</t>
  </si>
  <si>
    <t>Muhammad Fauzi Rahman</t>
  </si>
  <si>
    <t>0811507775</t>
  </si>
  <si>
    <t>199902112022031002</t>
  </si>
  <si>
    <t>Pengelola Situs</t>
  </si>
  <si>
    <t>Pemkot Banjarmasin.pdf</t>
  </si>
  <si>
    <t>diskominfos_banjarmasinkota</t>
  </si>
  <si>
    <t>banjarmasinkota.go.id</t>
  </si>
  <si>
    <t>Kalimantan Timur</t>
  </si>
  <si>
    <t>Fahmy Asa, S.I.P., M.Eng.</t>
  </si>
  <si>
    <t>08115808758</t>
  </si>
  <si>
    <t>197806092008031002</t>
  </si>
  <si>
    <t>Pemprov Kalimantan Timur.pdf</t>
  </si>
  <si>
    <t>https://api-splp.layanan.go.id/DataKaltimProv/1.0/</t>
  </si>
  <si>
    <t>diskominfo_kaltimprov</t>
  </si>
  <si>
    <t>kaltimprov.go.id</t>
  </si>
  <si>
    <t>Kabupaten Berau</t>
  </si>
  <si>
    <t>Ibnu Talhah</t>
  </si>
  <si>
    <t>081330626246</t>
  </si>
  <si>
    <t>diskominfo_beraukab</t>
  </si>
  <si>
    <t>beraukab.go.id</t>
  </si>
  <si>
    <t>Kabupaten Kutai Barat</t>
  </si>
  <si>
    <t>HUSNUL YAQIN</t>
  </si>
  <si>
    <t>081346351352</t>
  </si>
  <si>
    <t>diskominfo_kutaibaratkab</t>
  </si>
  <si>
    <t>kutaibaratkab.go.id</t>
  </si>
  <si>
    <t>Ery Hariyono,SE.,M.Si.</t>
  </si>
  <si>
    <t>08125339369</t>
  </si>
  <si>
    <t>197910292010011004</t>
  </si>
  <si>
    <t>Kutai Kartanegara.pdf</t>
  </si>
  <si>
    <t>https://pajak-online.kukarkab.go.id/ebphtb/api/getBPHTBService</t>
  </si>
  <si>
    <t>https://api-splp.layanan.go.id/datakukarkab/1.0/</t>
  </si>
  <si>
    <t>diskominfo_kukarkab</t>
  </si>
  <si>
    <t>kukarkab.go.id</t>
  </si>
  <si>
    <t>Ami Arief Gunawan Putra</t>
  </si>
  <si>
    <t>081255555705</t>
  </si>
  <si>
    <t>199010262019031006</t>
  </si>
  <si>
    <t>Pranata Muda</t>
  </si>
  <si>
    <t>Pemkab Kutai Timur.pdf</t>
  </si>
  <si>
    <t>diskominfops_kutaitimurkab</t>
  </si>
  <si>
    <t>kutaitimurkab.go.id</t>
  </si>
  <si>
    <t>Mulyadi, S.Kom., M.Si</t>
  </si>
  <si>
    <t>081346225227</t>
  </si>
  <si>
    <t>- Pemkab Paser.pdf</t>
  </si>
  <si>
    <t>http://simpadataka.paserkab.go.id:40400/revenue/tax/propertytransfer/integration/bpn/getBPHTBService</t>
  </si>
  <si>
    <t>diskominfosp_paserkab</t>
  </si>
  <si>
    <t>paserkab.go.id</t>
  </si>
  <si>
    <t>Kabupaten Penajam Paser Utara</t>
  </si>
  <si>
    <t>JUNAEDI</t>
  </si>
  <si>
    <t>08164584789</t>
  </si>
  <si>
    <t>diskominfo_penajamkab</t>
  </si>
  <si>
    <t>penajamkab.go.id</t>
  </si>
  <si>
    <t>Kabupaten Mahakam Ulu</t>
  </si>
  <si>
    <t>Bulan Huvat</t>
  </si>
  <si>
    <t>081345076066</t>
  </si>
  <si>
    <t>Kasi. Statistik</t>
  </si>
  <si>
    <t>Kota Balikpapan</t>
  </si>
  <si>
    <t>Didik Budianto S,Kom</t>
  </si>
  <si>
    <t>081545066606</t>
  </si>
  <si>
    <t>198701312011011007</t>
  </si>
  <si>
    <t>Pemkot Balikpapan.pdf</t>
  </si>
  <si>
    <t>diskominfo_balikpapankota</t>
  </si>
  <si>
    <t>balikpapan.go.id</t>
  </si>
  <si>
    <t>Kota Bontang</t>
  </si>
  <si>
    <t>Fikri Riza Esfandiary</t>
  </si>
  <si>
    <t>081347561791</t>
  </si>
  <si>
    <t>199104122023211032</t>
  </si>
  <si>
    <t>Pranata Ahli Komputer</t>
  </si>
  <si>
    <t>Pemkot Bontang.pdf</t>
  </si>
  <si>
    <t>https://api-splp.layanan.go.id/databontangkota/1.0</t>
  </si>
  <si>
    <t>diskominfo_bontangkota</t>
  </si>
  <si>
    <t>bontangkota.go.id</t>
  </si>
  <si>
    <t>Kota Samarinda</t>
  </si>
  <si>
    <t>Suparmin</t>
  </si>
  <si>
    <t>08115562113</t>
  </si>
  <si>
    <t>http://h2h.samarindakota.go.id:6546/api/bpn/getBPHTBService</t>
  </si>
  <si>
    <t>Kalimantan Utara</t>
  </si>
  <si>
    <t>Deddy Harryandy, S.Kom</t>
  </si>
  <si>
    <t>082350594284</t>
  </si>
  <si>
    <t>19401272010011005</t>
  </si>
  <si>
    <t>Kepala Bidang Aplikasi dan lnformatika</t>
  </si>
  <si>
    <t>diskominfo_kaltaraprov</t>
  </si>
  <si>
    <t>kaltaraprov.go.id</t>
  </si>
  <si>
    <t>Kabupaten Bulungan</t>
  </si>
  <si>
    <t>Hatta Nur Rachman, S.Kom</t>
  </si>
  <si>
    <t>082225955514</t>
  </si>
  <si>
    <t>diskominfo_bulungankab</t>
  </si>
  <si>
    <t>bulungan.go.id</t>
  </si>
  <si>
    <t>Kabupaten Malinau</t>
  </si>
  <si>
    <t>Akmal, S.Kom., M.AP</t>
  </si>
  <si>
    <t>081355248357</t>
  </si>
  <si>
    <t>198011022009011002</t>
  </si>
  <si>
    <t>Pemkab Nunukan.pdf</t>
  </si>
  <si>
    <t>https://api-splp.layanan.go.id/lppd_nunukankab/1.0/sepakat-sdi/data/data.json</t>
  </si>
  <si>
    <t>diskominfos_nunukankab</t>
  </si>
  <si>
    <t>nunukankab.go.id</t>
  </si>
  <si>
    <t>Al Ghazali, S.Si</t>
  </si>
  <si>
    <t>085242952423</t>
  </si>
  <si>
    <t>199205302019031001</t>
  </si>
  <si>
    <t>Analis Statistik</t>
  </si>
  <si>
    <t>Pemkab Tana Tidung.pdf</t>
  </si>
  <si>
    <t>https://api-splp.layanan.go.id/Sinandata/1.0/api/data</t>
  </si>
  <si>
    <t>diskominfo_tanatidungkab</t>
  </si>
  <si>
    <t>tanatidungkab.go.id</t>
  </si>
  <si>
    <t>Kota Tarakan</t>
  </si>
  <si>
    <t>Sulawesi Selatan</t>
  </si>
  <si>
    <t>Irwansyah</t>
  </si>
  <si>
    <t>082188778070</t>
  </si>
  <si>
    <t>198009302009041002</t>
  </si>
  <si>
    <t>Pemprov Sulawesi Selatan.pdf</t>
  </si>
  <si>
    <t>https://api-splp.layanan.go.id/satu-data-sulsel/1.0/data.json</t>
  </si>
  <si>
    <t>diskominfosp_sulselprov</t>
  </si>
  <si>
    <t>sulselprov.go.id</t>
  </si>
  <si>
    <t>Darmawansyah, SE, M.I.Kom</t>
  </si>
  <si>
    <t>082193952400</t>
  </si>
  <si>
    <t>198702142006041002</t>
  </si>
  <si>
    <t>Pemkab Bantaeng.pdf</t>
  </si>
  <si>
    <t>https://api-splp.layanan.go.id/data_bantaengkab/1.0/</t>
  </si>
  <si>
    <t>diskominfo_bantaengkab</t>
  </si>
  <si>
    <t>bantaengkab.go.id</t>
  </si>
  <si>
    <t>Kabupaten Barru</t>
  </si>
  <si>
    <t>Kabupaten Bone</t>
  </si>
  <si>
    <t>Mulyadi Ganie, SE</t>
  </si>
  <si>
    <t>081241001213</t>
  </si>
  <si>
    <t>197203051994021002</t>
  </si>
  <si>
    <t>Kabid Aptika</t>
  </si>
  <si>
    <t>Pemkab Bulukumba.pdf</t>
  </si>
  <si>
    <t>http://pajakdaerah.bulukumbakab.go.id/apipd/postdatabpn</t>
  </si>
  <si>
    <t>https://api-splp.layanan.go.id/t/bulukumbakab.go.id/opendata_bulukumba/1.0/</t>
  </si>
  <si>
    <t>diskominfo_bulukumbakab</t>
  </si>
  <si>
    <t>bulukumbakab.go.id</t>
  </si>
  <si>
    <t>Masrul</t>
  </si>
  <si>
    <t>085242309926</t>
  </si>
  <si>
    <t>197505212007011017</t>
  </si>
  <si>
    <t>Kabid aplikasi an Egovernment</t>
  </si>
  <si>
    <t>Pemkab Enrekang Sulsel.pdf</t>
  </si>
  <si>
    <t>diskominfo_enrekangkab</t>
  </si>
  <si>
    <t>enrekangkab.go.id</t>
  </si>
  <si>
    <t>Nur Taufik Rahman, S.Kom</t>
  </si>
  <si>
    <t>082334491440</t>
  </si>
  <si>
    <t>19940410201931011</t>
  </si>
  <si>
    <t>JFT Pranata Komputer Ahli Pertama</t>
  </si>
  <si>
    <t>Pemkab Gowa.pdf</t>
  </si>
  <si>
    <t>diskominfosp_gowakab</t>
  </si>
  <si>
    <t>gowakab.go.id</t>
  </si>
  <si>
    <t>Kabupaten Jeneponto</t>
  </si>
  <si>
    <t>NUR ALIM</t>
  </si>
  <si>
    <t>082313866555</t>
  </si>
  <si>
    <t>198804102019031010</t>
  </si>
  <si>
    <t>Pemkab Jeneponto.pdf</t>
  </si>
  <si>
    <t>diskominfos_jenepontokab</t>
  </si>
  <si>
    <t>jenepontokab.go.id</t>
  </si>
  <si>
    <t>Nur Salim Muchtar, S.E.</t>
  </si>
  <si>
    <t>085255256845</t>
  </si>
  <si>
    <t>197301232007011015</t>
  </si>
  <si>
    <t>Pemkab Kepulauan Selayar.pdf</t>
  </si>
  <si>
    <t>diskominfosp_kepulauanselayar</t>
  </si>
  <si>
    <t>kepulauanselayarkab.go.id</t>
  </si>
  <si>
    <t>Alan Setiady</t>
  </si>
  <si>
    <t>081355933425</t>
  </si>
  <si>
    <t>198411152019031002</t>
  </si>
  <si>
    <t>Penata Muda Tk.I/III.b</t>
  </si>
  <si>
    <t>Pemkab Luwu.pdf</t>
  </si>
  <si>
    <r>
      <rPr/>
      <t xml:space="preserve">http://bapendapajak.luwukab.go.id:10099/Api/getBPHTBService/
</t>
    </r>
    <r>
      <rPr>
        <color rgb="FF1155CC"/>
        <u/>
      </rPr>
      <t>http://pbbbphtb.luwukab.go.id:10099/Api/PostDataBPN</t>
    </r>
  </si>
  <si>
    <t>diskominfosp_luwukab</t>
  </si>
  <si>
    <t>luwukab.go.id</t>
  </si>
  <si>
    <t>Kabupaten Luwu Timur</t>
  </si>
  <si>
    <t>MUH AKBAR SYARIF</t>
  </si>
  <si>
    <t>082395297500</t>
  </si>
  <si>
    <t>199302032020121001</t>
  </si>
  <si>
    <t>Pemkab Luwu Timur.pdf</t>
  </si>
  <si>
    <t>diskominfosp_luwutimurkab</t>
  </si>
  <si>
    <t>luwutimurkab.go.id</t>
  </si>
  <si>
    <t>Kabupaten Luwu Utara</t>
  </si>
  <si>
    <t>Nirwan Sakir, S.Kom., M.Adm.KP</t>
  </si>
  <si>
    <t>081342665001</t>
  </si>
  <si>
    <t>197602112006041011</t>
  </si>
  <si>
    <t>Kabid Penyelenggaraan Aplikasi Informatika</t>
  </si>
  <si>
    <t>Pemkab Luwu Utara.pdf</t>
  </si>
  <si>
    <r>
      <rPr/>
      <t xml:space="preserve">http://bphtb.luwuutarakab.go.id/api/getBPHTBService/index.php
</t>
    </r>
    <r>
      <rPr>
        <color rgb="FF1155CC"/>
        <u/>
      </rPr>
      <t>http://bphtb.luwuutarakab.go.id/api/PostDataBPN/</t>
    </r>
  </si>
  <si>
    <t>diskominfosp_luwuutarakab</t>
  </si>
  <si>
    <t>luwuutarakab.go.id</t>
  </si>
  <si>
    <r>
      <rPr>
        <rFont val="Arial"/>
        <color rgb="FF000000"/>
        <sz val="10.0"/>
      </rPr>
      <t xml:space="preserve">Andi Rudy Alam, S.T., </t>
    </r>
    <r>
      <rPr>
        <rFont val="Arial"/>
        <color rgb="FF000000"/>
        <sz val="10.0"/>
      </rPr>
      <t>M.Si</t>
    </r>
  </si>
  <si>
    <t>082192173268</t>
  </si>
  <si>
    <t>196806022001121005</t>
  </si>
  <si>
    <t>Pemkab Maros.pdf</t>
  </si>
  <si>
    <t>diskominfosp_maroskab</t>
  </si>
  <si>
    <t>maroskab.go.id</t>
  </si>
  <si>
    <t>Muh Al Azhar Saputra</t>
  </si>
  <si>
    <t>087846717916</t>
  </si>
  <si>
    <t>199501212022031006</t>
  </si>
  <si>
    <t>Pemkab Pangkajene dan Kepulauan.pdf</t>
  </si>
  <si>
    <t>diskominfo_pangkepkab</t>
  </si>
  <si>
    <t>pangkepkab.go.id</t>
  </si>
  <si>
    <t>M. Irfan Setiawan, S.Kom</t>
  </si>
  <si>
    <t>085218331133</t>
  </si>
  <si>
    <t>199507032019031007</t>
  </si>
  <si>
    <t>Analis Standar Teknologi Informasi</t>
  </si>
  <si>
    <t>Pemkab Pinrang.pdf</t>
  </si>
  <si>
    <t>diskominfo_pinrangkab</t>
  </si>
  <si>
    <t>pinrangkab.go.id</t>
  </si>
  <si>
    <t>Kabupaten Sidenreng Rappang</t>
  </si>
  <si>
    <t>https://pajakonline.sidrapkab.go.id/apipospbb/getbphtbservice</t>
  </si>
  <si>
    <t>Muhammad Rusyaid, S.Kom., M.Si.</t>
  </si>
  <si>
    <t>081340289393</t>
  </si>
  <si>
    <t>197708262010011003</t>
  </si>
  <si>
    <t>Pemkab. Sinjai.pdf</t>
  </si>
  <si>
    <r>
      <rPr/>
      <t xml:space="preserve">http://bapenda.sinjaikab.go.id/api/getBPHTBService
</t>
    </r>
    <r>
      <rPr>
        <color rgb="FF1155CC"/>
        <u/>
      </rPr>
      <t>http://bapenda.sinjaikab.go.id/api/postDataBPN</t>
    </r>
  </si>
  <si>
    <t>diskominfo_sinjaikab</t>
  </si>
  <si>
    <t>sinjaikab.go.id</t>
  </si>
  <si>
    <t>Muhammad Tang, S.Kom.
Muhammad Noviyanto, S.Kom.</t>
  </si>
  <si>
    <t>082293848484
082126801211</t>
  </si>
  <si>
    <t>197512282009021004
199411232020121002</t>
  </si>
  <si>
    <t>JF. Pranata Komputer
Fasilitator Kemitraan</t>
  </si>
  <si>
    <t>Pemkab Soppeng.pdf</t>
  </si>
  <si>
    <r>
      <rPr/>
      <t xml:space="preserve">https://pbbpkd.soppeng.go.id/api/getBPHTBService
</t>
    </r>
    <r>
      <rPr>
        <color rgb="FF1155CC"/>
        <u/>
      </rPr>
      <t>https://pbbpkd.soppengkab.go.id/api/PostDataBPN</t>
    </r>
  </si>
  <si>
    <t>diskominfo_soppengkab</t>
  </si>
  <si>
    <t>soppeng.go.id</t>
  </si>
  <si>
    <t>Kabupaten Takalar</t>
  </si>
  <si>
    <t>Hendra, S.Kom.</t>
  </si>
  <si>
    <t>085255255278</t>
  </si>
  <si>
    <t>198611102019031014</t>
  </si>
  <si>
    <t>Pemkab Takalar.pdf</t>
  </si>
  <si>
    <t>diskominfo_takalarkab</t>
  </si>
  <si>
    <t>takalarkab.go.id</t>
  </si>
  <si>
    <t>Kabupaten Tana Toraja</t>
  </si>
  <si>
    <t>Ade Kres Godole</t>
  </si>
  <si>
    <t>085298271510</t>
  </si>
  <si>
    <t>197712242006041007</t>
  </si>
  <si>
    <t>Pemkab Toraja Utara.pdf</t>
  </si>
  <si>
    <t>http://pbbapenda.torajautarakab.go.id/api/PostDataBPN</t>
  </si>
  <si>
    <t>diskominfosp_torajautarakab</t>
  </si>
  <si>
    <t>torajautarakab.go.id</t>
  </si>
  <si>
    <t>IMRAN. AR, S.Sos., M.Si</t>
  </si>
  <si>
    <t>085399021000</t>
  </si>
  <si>
    <t>197411252005021002</t>
  </si>
  <si>
    <t>Pemkab Wajo.pdf</t>
  </si>
  <si>
    <t>http://simpad.bpkpd.wajokab.go.id:8080/api/getBPHTBservice/</t>
  </si>
  <si>
    <t>diskominfos_wajokab</t>
  </si>
  <si>
    <t>wajokab.go.id</t>
  </si>
  <si>
    <t>Dr. Jusman, S.Kel., M.Si</t>
  </si>
  <si>
    <t>0811444694</t>
  </si>
  <si>
    <t>197812312009011039</t>
  </si>
  <si>
    <t>Pemkot Makassar.pdf</t>
  </si>
  <si>
    <t>https://api-splp.layanan.go.id/datasets/1/api/v1/data.json</t>
  </si>
  <si>
    <t>diskominfo_makassarkota</t>
  </si>
  <si>
    <t>makassarkota.go.id</t>
  </si>
  <si>
    <t>Ramlan, S.Kom., M.Si</t>
  </si>
  <si>
    <t>08114223325</t>
  </si>
  <si>
    <t>197908202006041016</t>
  </si>
  <si>
    <t>Pemkot Palopo.pdf</t>
  </si>
  <si>
    <r>
      <rPr/>
      <t xml:space="preserve">https://bphtb.palopokota.go.id/Api/getBPHTBService
</t>
    </r>
    <r>
      <rPr>
        <color rgb="FF1155CC"/>
        <u/>
      </rPr>
      <t>http://bphtb.palopokota.go.id/PostDataBPN</t>
    </r>
  </si>
  <si>
    <t>diskominfo_palopokota</t>
  </si>
  <si>
    <t>palopokota.go.id</t>
  </si>
  <si>
    <t>E.Askar Habib AS, SE., MM</t>
  </si>
  <si>
    <t>081343889900</t>
  </si>
  <si>
    <t>198310282010011032</t>
  </si>
  <si>
    <t>Pemkot Pare-pare.pdf</t>
  </si>
  <si>
    <t>diskominfo_pareparekota</t>
  </si>
  <si>
    <t>pareparekota.go.id</t>
  </si>
  <si>
    <t>Sulawesi Barat</t>
  </si>
  <si>
    <t>Hafriyansah HF. Adanai, S. Kom</t>
  </si>
  <si>
    <t>081342252466</t>
  </si>
  <si>
    <t>198711222011011014</t>
  </si>
  <si>
    <t>Analisis Sistem Informasi</t>
  </si>
  <si>
    <t>Pemprov Sulawesi Barat.pdf</t>
  </si>
  <si>
    <t>https://api-splp.layanan.go.id/t/sulbarprov.go.id/satudatasulbar/1.0/data.json</t>
  </si>
  <si>
    <t>diskominfosp_sulbarprov</t>
  </si>
  <si>
    <t>sulbarprov.go.id</t>
  </si>
  <si>
    <t>Marini Ilyas</t>
  </si>
  <si>
    <t>085299079585</t>
  </si>
  <si>
    <t>198403282009042002</t>
  </si>
  <si>
    <t>Pemkab Majene.pdf</t>
  </si>
  <si>
    <t>https://api-splp.layanan.go.id/t/majenekab.go.id/satudatamajene/1.0/data.json</t>
  </si>
  <si>
    <t>diskominfosp_majenekab</t>
  </si>
  <si>
    <t>majenekab.go.id</t>
  </si>
  <si>
    <t>Kabupaten Mamasa</t>
  </si>
  <si>
    <t>Kabupaten Mamuju</t>
  </si>
  <si>
    <t>http://app-bapenda.mamujukab.go.id:1708/Api/getBPHTBService/</t>
  </si>
  <si>
    <t>https://api-splp.layanan.go.id/t/mamujutengahkab.go.id/satudatamamujutengah/1.0/data.json</t>
  </si>
  <si>
    <t>Muhammad Yusdy Gery Runtu</t>
  </si>
  <si>
    <t>082189070722</t>
  </si>
  <si>
    <t>197201102006041022</t>
  </si>
  <si>
    <t>Kepala Bidang Informasi dan Aptika</t>
  </si>
  <si>
    <t>Pemkab Pasangkayu.pdf</t>
  </si>
  <si>
    <t>diskominfops_pasangkayukab</t>
  </si>
  <si>
    <t>pasangkayukab.go.id</t>
  </si>
  <si>
    <t>Kabupaten Mamuju Tengah</t>
  </si>
  <si>
    <t>KASMAWATI</t>
  </si>
  <si>
    <t>081243266301</t>
  </si>
  <si>
    <t>197612012003122007</t>
  </si>
  <si>
    <t>KEPALA BIDANG</t>
  </si>
  <si>
    <t>Pemkab Mamuju Tengah.pdf</t>
  </si>
  <si>
    <t>http://bphtb.mamujutengahkab.go.id:10099/Api/getBPHTBService/</t>
  </si>
  <si>
    <t>diskominfosp_mamujutengahkab</t>
  </si>
  <si>
    <t>mamujutengahkab.go.id</t>
  </si>
  <si>
    <t>Fathurrahman Muhiddin S.IP</t>
  </si>
  <si>
    <t>8124148559</t>
  </si>
  <si>
    <t>199006182011011002</t>
  </si>
  <si>
    <t>Pemkab Polewali Mandar.pdf</t>
  </si>
  <si>
    <t>https://api-splp.layanan.go.id/POLMAN_SATU_DATA/1.0/</t>
  </si>
  <si>
    <t>diskominfosp_polmankab</t>
  </si>
  <si>
    <t>polmankab.go.id</t>
  </si>
  <si>
    <t>Sulawesi Tenggara</t>
  </si>
  <si>
    <t>Provinsi Sulawesi Tenggara</t>
  </si>
  <si>
    <t>Kabupaten Bombana</t>
  </si>
  <si>
    <t>Kabupaten Buton</t>
  </si>
  <si>
    <t>Kabupaten Buton Utara</t>
  </si>
  <si>
    <t>Kabupaten Kolaka</t>
  </si>
  <si>
    <t>http://bpn.kolakakab.go.id/Api/getBPHTBService</t>
  </si>
  <si>
    <t>Kabupaten Kolaka Utara</t>
  </si>
  <si>
    <t>AHMAD DARAJAD</t>
  </si>
  <si>
    <t>082283260023</t>
  </si>
  <si>
    <t>198402222023211014</t>
  </si>
  <si>
    <t>New_PIC_Pemkab Konawe.pdf</t>
  </si>
  <si>
    <t>http://bapenda.konawekab.go.id:7306/Api/getBPHTBService</t>
  </si>
  <si>
    <t>diskominfo_konawekab</t>
  </si>
  <si>
    <t>konawekab.go.id</t>
  </si>
  <si>
    <t>BAYU LAZUARDI, ST., MAP</t>
  </si>
  <si>
    <t>082343087321</t>
  </si>
  <si>
    <t>198211032011011008</t>
  </si>
  <si>
    <t>KEPALA BIDANG PENGELOLAAN DATA CENTER</t>
  </si>
  <si>
    <t>Pemkab Konawe Selatan.pdf</t>
  </si>
  <si>
    <t>diskominfo_konaweselatankab</t>
  </si>
  <si>
    <t>konaweselatankab.go.id</t>
  </si>
  <si>
    <t>Kabupaten Konawe Utara</t>
  </si>
  <si>
    <t>Kabupaten Muna</t>
  </si>
  <si>
    <t>Nur Abin,ST</t>
  </si>
  <si>
    <t>085242902154</t>
  </si>
  <si>
    <t>197711082014071002</t>
  </si>
  <si>
    <t>Pranata Komputer Sub Koordinator Infrastruktur Dasar dan TIK</t>
  </si>
  <si>
    <t>Pemkab Muna.pdf</t>
  </si>
  <si>
    <t>diskominfo_munakab</t>
  </si>
  <si>
    <t>munakab.go.id</t>
  </si>
  <si>
    <t>Kabupaten Wakatobi</t>
  </si>
  <si>
    <t>Kabupaten Kolaka Timur</t>
  </si>
  <si>
    <t>http://bphtb.kolakatimurkab.go.id/api/getBPHTBService</t>
  </si>
  <si>
    <t>Kabupaten Konawe Kepulauan</t>
  </si>
  <si>
    <t>SARYUL IZATU</t>
  </si>
  <si>
    <t>082290211369</t>
  </si>
  <si>
    <t>198308022010011014</t>
  </si>
  <si>
    <t>Kepala Bidang TIK</t>
  </si>
  <si>
    <t>Pemkab Muna Barat.pdf</t>
  </si>
  <si>
    <t>diskominfo_munabarat</t>
  </si>
  <si>
    <t>munabarat.go.id</t>
  </si>
  <si>
    <t>Kabupaten Buton Tengah</t>
  </si>
  <si>
    <t>Kabupaten Buton Selatan</t>
  </si>
  <si>
    <t>Kota Bau-Bau</t>
  </si>
  <si>
    <t>IRMA YANTHI, ST</t>
  </si>
  <si>
    <t>085255024400</t>
  </si>
  <si>
    <t>198412182010012021</t>
  </si>
  <si>
    <t>Pemkot Baubau.pdf</t>
  </si>
  <si>
    <t>diskominfo_baubaukota</t>
  </si>
  <si>
    <t>baubaukota.go.id</t>
  </si>
  <si>
    <t>Kota Kendari</t>
  </si>
  <si>
    <t>Drs. Alim Rawis</t>
  </si>
  <si>
    <t>081319818579</t>
  </si>
  <si>
    <t>197407121993111001</t>
  </si>
  <si>
    <t>Kepala Bidang TIK dan Persandian</t>
  </si>
  <si>
    <t>Pemkot Kendari.pdf</t>
  </si>
  <si>
    <t>diskominfo_kendarikota</t>
  </si>
  <si>
    <t>kendarikota.go.id</t>
  </si>
  <si>
    <t>Sulawesi Tengah</t>
  </si>
  <si>
    <t>Mohamad Affan, ST,. M.Eng</t>
  </si>
  <si>
    <t>0811452764</t>
  </si>
  <si>
    <t>197906032006041018</t>
  </si>
  <si>
    <t>Pemprov Sulawesi Tengah.jpg</t>
  </si>
  <si>
    <t>diskominfo_sultengprov</t>
  </si>
  <si>
    <t>sultengprov.go.id</t>
  </si>
  <si>
    <t>Kabupaten Banggai</t>
  </si>
  <si>
    <t>Kabupaten Banggai Kepulauan</t>
  </si>
  <si>
    <t>Hamdani Mania</t>
  </si>
  <si>
    <t>081243053645</t>
  </si>
  <si>
    <t>198209252010011014</t>
  </si>
  <si>
    <t>Kepala Bidang Aplikasi Informatika Persandian dan Statistik</t>
  </si>
  <si>
    <t>Pemkab Banggai Kepulauan.pdf</t>
  </si>
  <si>
    <t>diskominfo_banggaikep</t>
  </si>
  <si>
    <t>banggaikep.go.id</t>
  </si>
  <si>
    <t>Moh. Hatta T. Tama, S.Sos</t>
  </si>
  <si>
    <t>08114588826</t>
  </si>
  <si>
    <t>198012182006041006</t>
  </si>
  <si>
    <t>Pemkab Buol.pdf</t>
  </si>
  <si>
    <t>https://simpada.buolkab.go.id/api/getBPHTBService</t>
  </si>
  <si>
    <t>diskominfo_buolkab</t>
  </si>
  <si>
    <t>buolkab.go.id</t>
  </si>
  <si>
    <t>Kabupaten Donggala</t>
  </si>
  <si>
    <t>Adnan</t>
  </si>
  <si>
    <t>082187880094</t>
  </si>
  <si>
    <t>198008012010011019</t>
  </si>
  <si>
    <t>Kepala Bidang Teknologi Informasi, Persandian, dan Statistik</t>
  </si>
  <si>
    <t>Pemkab Morowali.pdf</t>
  </si>
  <si>
    <t>https://bppd.morowalikab.go.id/Api/getBPHTBService</t>
  </si>
  <si>
    <t>https://api-splp.layanan.go.id/data-morowalikab/1.0/</t>
  </si>
  <si>
    <t>diskominfo_morowalikab</t>
  </si>
  <si>
    <t>morowalikab.go.id</t>
  </si>
  <si>
    <t>Kabupaten Parigi Moutong</t>
  </si>
  <si>
    <t>http://smartgov.parigimoutongkab.go.id:40200/smartgov/revenue/tax/propertytransfer/integration/bpn/getBPHTBService</t>
  </si>
  <si>
    <t>Kabupaten Poso</t>
  </si>
  <si>
    <t>hendra mardani</t>
  </si>
  <si>
    <t>082194082434</t>
  </si>
  <si>
    <t>198409052006041009</t>
  </si>
  <si>
    <t>Kepala Bidang Layanan Infrastruktur Data Center, TIK dan E-Government</t>
  </si>
  <si>
    <t>Pemkab Poso.pdf</t>
  </si>
  <si>
    <t>https://webservice.posokab.go.id/getBPHTBservice</t>
  </si>
  <si>
    <t>diskominfosandi_posokab</t>
  </si>
  <si>
    <t>posokab.go.id</t>
  </si>
  <si>
    <t>Kabupaten Tojo Una-Una</t>
  </si>
  <si>
    <t>FADLAN</t>
  </si>
  <si>
    <t>08114556611</t>
  </si>
  <si>
    <t>198108182011011007</t>
  </si>
  <si>
    <t>Fungsional Statistisi</t>
  </si>
  <si>
    <t>Pemkab Tojo Una-Una.pdf</t>
  </si>
  <si>
    <t>diskominfo_tojounauna</t>
  </si>
  <si>
    <t>tojounauna.go.id</t>
  </si>
  <si>
    <t>A. SUHERMAN, S.Kom</t>
  </si>
  <si>
    <t>085395144555</t>
  </si>
  <si>
    <t>198503112009041001</t>
  </si>
  <si>
    <t>KEPALA BIDANG APLIKASI DAN INFORMATIKA</t>
  </si>
  <si>
    <t>Pemkab Tolitoli.pdf</t>
  </si>
  <si>
    <t>http://pakkaarla.tolitolikab.go.id:40200/revenue/tax/propertytransfer/integration/bpn/getBPHTBService</t>
  </si>
  <si>
    <t>diskominfosantik_tolitolikab</t>
  </si>
  <si>
    <t>tolitolikab.go.id</t>
  </si>
  <si>
    <t>Amin Pascah Lekka</t>
  </si>
  <si>
    <t>081248554480</t>
  </si>
  <si>
    <t>198704152019081002</t>
  </si>
  <si>
    <t>ANALIS SISTEM INFORMASI DAN JARINGAN</t>
  </si>
  <si>
    <t>Pemkab Sigi.pdf</t>
  </si>
  <si>
    <t>diskominfo_sigikab</t>
  </si>
  <si>
    <t>sigikab.go.id</t>
  </si>
  <si>
    <t>Kabupaten Banggai Laut</t>
  </si>
  <si>
    <t>Kabupaten Morowali Utara</t>
  </si>
  <si>
    <t>Rahmawati Donda</t>
  </si>
  <si>
    <t>081110120770</t>
  </si>
  <si>
    <t>197704132006042021</t>
  </si>
  <si>
    <t>Kepala Bidang Aplikasi dan Informasi</t>
  </si>
  <si>
    <t>Pemkab Morowali Utara.pdf</t>
  </si>
  <si>
    <t>diskominfo_morowaliutarakab</t>
  </si>
  <si>
    <t>morowaliutarakab.go.id</t>
  </si>
  <si>
    <t>Novy Ponggele, S.T., M.M.</t>
  </si>
  <si>
    <t>082271344168</t>
  </si>
  <si>
    <t>197911162005012011</t>
  </si>
  <si>
    <t>Pemkot Palu.pdf</t>
  </si>
  <si>
    <t>diskominfo_palukota</t>
  </si>
  <si>
    <t>palukota.go.id</t>
  </si>
  <si>
    <t>Gorontalo</t>
  </si>
  <si>
    <t>Chaerollah</t>
  </si>
  <si>
    <t>081340416010</t>
  </si>
  <si>
    <t>198401112002121005</t>
  </si>
  <si>
    <t>Pelaksana</t>
  </si>
  <si>
    <t>Pemprov Gorontalo.pdf</t>
  </si>
  <si>
    <t>https://api-splp.layanan.go.id/satu_data_provinsi_gorontalo/1.0</t>
  </si>
  <si>
    <t>diskominfo_gorontaloprov</t>
  </si>
  <si>
    <t>gorontaloprov.go.id</t>
  </si>
  <si>
    <t>Kabupaten Boalemo</t>
  </si>
  <si>
    <t>DELVIANRIS BADU,S.Kom</t>
  </si>
  <si>
    <t>082250487760</t>
  </si>
  <si>
    <t>198603132010011001</t>
  </si>
  <si>
    <t>Pengelola Sistem Dan Teknologi Informasi</t>
  </si>
  <si>
    <t>Pemkab Boalemo.pdf</t>
  </si>
  <si>
    <t>diskominfo_boalemokab</t>
  </si>
  <si>
    <t>boalemokab.go.id</t>
  </si>
  <si>
    <t>Agung Saputra Junus, S.Kom</t>
  </si>
  <si>
    <t>085240043006</t>
  </si>
  <si>
    <t>198708172011011001</t>
  </si>
  <si>
    <t>Pemkab Bone Bolango.pdf</t>
  </si>
  <si>
    <t>http://klikpad.bkpd.bonebolangokab.go.id/sikapbpnapi/api/getBPHTBservice</t>
  </si>
  <si>
    <t>diskominfo_bonebolangokab</t>
  </si>
  <si>
    <t>bonebolangokab.go.id</t>
  </si>
  <si>
    <t>Ronald Entengo</t>
  </si>
  <si>
    <t>081241581029</t>
  </si>
  <si>
    <t>198207122006041007</t>
  </si>
  <si>
    <t>Kepala Bidang Aptika Diskominfo</t>
  </si>
  <si>
    <t>Pemkab Gorontalo.pdf</t>
  </si>
  <si>
    <t>https://bphtb.gorontalokab.go.id/index.php/webservice/getBPHTBService</t>
  </si>
  <si>
    <t>diskominfo_gorontalokab</t>
  </si>
  <si>
    <t>gorontalokab.go.id</t>
  </si>
  <si>
    <t>Dela Sasmita Tumulo,S.Kom</t>
  </si>
  <si>
    <t>081216659399</t>
  </si>
  <si>
    <t>199506152023212042</t>
  </si>
  <si>
    <t>Pemkab Gorontalo Utara.pdf</t>
  </si>
  <si>
    <t>http://ebphtb.badankeuangan.gorutkab.go.id/bpn/api/getBPHTBService</t>
  </si>
  <si>
    <t>diskominfo_gorutkab</t>
  </si>
  <si>
    <t>gorutkab.go.id</t>
  </si>
  <si>
    <t>Kabupaten Pohuwato</t>
  </si>
  <si>
    <t>MOHAMAD ALFIAN USMAN</t>
  </si>
  <si>
    <t>085240079009</t>
  </si>
  <si>
    <t>198412192005011004</t>
  </si>
  <si>
    <t>Pemkab Pohuwato.pdf</t>
  </si>
  <si>
    <t>http://keuda.pohuwatokab.go.id/simpanuabpnapi/api/getBPHTBservice</t>
  </si>
  <si>
    <t>diskominfo_pohuwatokab</t>
  </si>
  <si>
    <t>pohuwatokab.go.id</t>
  </si>
  <si>
    <t>Batista N. Tumulo, S.STP</t>
  </si>
  <si>
    <t>08114380501</t>
  </si>
  <si>
    <t>198610202004121001</t>
  </si>
  <si>
    <t>Permohonan Akun SPLP Gorontalo.pdf</t>
  </si>
  <si>
    <t>https://yanjak.gorontalokota.go.id/pia/public/api/getBPHTBService</t>
  </si>
  <si>
    <t>diskominfo_gorontalokota</t>
  </si>
  <si>
    <t>gorontalokota.go.id</t>
  </si>
  <si>
    <t>Sulawesi Utara</t>
  </si>
  <si>
    <t>Anugrah K. Mangare, S.Kom</t>
  </si>
  <si>
    <t>085240888881</t>
  </si>
  <si>
    <t>198401082010011002</t>
  </si>
  <si>
    <t>Plt. Kepala Bidang Penyelenggaraan E-Government</t>
  </si>
  <si>
    <t>Pemprov Sulawesi Utara.pdf</t>
  </si>
  <si>
    <t>https://api-splp.layanan.go.id/data-sulut-prov/1.0/</t>
  </si>
  <si>
    <t>diskomsantik_sulutprov</t>
  </si>
  <si>
    <t>sulutprov.go.id</t>
  </si>
  <si>
    <t>Kabupaten Bolaang Mongondow</t>
  </si>
  <si>
    <t>Imran Paputungan</t>
  </si>
  <si>
    <t>081242044177</t>
  </si>
  <si>
    <t>198009052009021001</t>
  </si>
  <si>
    <t>Pemkab Bolaang Mongondow.pdf</t>
  </si>
  <si>
    <t>diskominfo_bolmongkab</t>
  </si>
  <si>
    <t>bolmongkab.go.id</t>
  </si>
  <si>
    <t>Kabupaten Bolaang Mongondow Selatan</t>
  </si>
  <si>
    <t>RUSLAN M.J. SALEH</t>
  </si>
  <si>
    <t>0816214617</t>
  </si>
  <si>
    <t>198401042011041001</t>
  </si>
  <si>
    <t>KEPALA BIDANG PENYELENGGARAAN E-GOVERNMENT DAN STATISTIK</t>
  </si>
  <si>
    <t>Pemkab Bolaang Mongondow Selatan.pdf</t>
  </si>
  <si>
    <t>http://apibpn.bolselkab.go.id/Api/getBPHTBService</t>
  </si>
  <si>
    <t>diskominfo_bolselkab</t>
  </si>
  <si>
    <t>bolselkab.go.id</t>
  </si>
  <si>
    <t>Jeasy A Kadoena, ST</t>
  </si>
  <si>
    <t>08114320624</t>
  </si>
  <si>
    <t>199003142014032002</t>
  </si>
  <si>
    <t>Pemkab Bolaang Mongondow Timur.pdf</t>
  </si>
  <si>
    <t>diskominfo_boltimkab</t>
  </si>
  <si>
    <t>boltimkab.go.id</t>
  </si>
  <si>
    <t>Kabupaten Bolaang Mongondow Utara</t>
  </si>
  <si>
    <t>Jawahir Ahmat Pohontu, S.Kom</t>
  </si>
  <si>
    <t>085255528687</t>
  </si>
  <si>
    <t>199211282019031009</t>
  </si>
  <si>
    <t>Pemkab Bolaang Mongondow Utara_1.pdf</t>
  </si>
  <si>
    <t>diskominfo_bolmutkab</t>
  </si>
  <si>
    <t>bolmutkab.go.id</t>
  </si>
  <si>
    <t>Kabupaten Kepulauan Sangihe</t>
  </si>
  <si>
    <t>Ferdinand Kakunsi, ST</t>
  </si>
  <si>
    <t>085340145914</t>
  </si>
  <si>
    <t>198407122010011010</t>
  </si>
  <si>
    <t>Pranata Hubungan Masyarakat</t>
  </si>
  <si>
    <t>Pemkab Kepulauan Sangihe.pdf</t>
  </si>
  <si>
    <t>diskominfo_sangihekab</t>
  </si>
  <si>
    <t>sangihekab.go.id</t>
  </si>
  <si>
    <t>Kabupaten Kepulauan Siau Tagulandang Biaro</t>
  </si>
  <si>
    <t>Kabupaten Kepulauan Talaud</t>
  </si>
  <si>
    <t>Kabupaten Minahasa</t>
  </si>
  <si>
    <t>https://simpatda.minahasa.go.id/Api/getBPHTBService</t>
  </si>
  <si>
    <t>Kabupaten Minahasa Selatan</t>
  </si>
  <si>
    <t>Fransiscus X. Kameubun, STP, M.Si</t>
  </si>
  <si>
    <t>081543129767</t>
  </si>
  <si>
    <t>198302232006041004</t>
  </si>
  <si>
    <t>Kepala Bidang Infrastruktur dan Aplikasi Informatika</t>
  </si>
  <si>
    <t>Pemkab Minahasa Selatan.pdf</t>
  </si>
  <si>
    <t>http://bapenda.minselkab.go.id:81/Api/getBPHTBService</t>
  </si>
  <si>
    <t>diskominfo_minselkab</t>
  </si>
  <si>
    <t>minselkab.go.id</t>
  </si>
  <si>
    <t>Marthen Solang</t>
  </si>
  <si>
    <t>081340055428</t>
  </si>
  <si>
    <t>198308192009021002</t>
  </si>
  <si>
    <t>Permohonan akun minahasa tenggara.pdf</t>
  </si>
  <si>
    <t>http://bphtb.mitrakab.go.id:91/Api/getBPHTBService</t>
  </si>
  <si>
    <t>diskominfo_mitrakab</t>
  </si>
  <si>
    <t>mitrakab.go.id</t>
  </si>
  <si>
    <t>Kabupaten Minahasa Utara</t>
  </si>
  <si>
    <t>http://bphtb.minut.go.id:83/Api/getBPHTBService</t>
  </si>
  <si>
    <t>Kota Bitung</t>
  </si>
  <si>
    <t>Jeane Toway, MT</t>
  </si>
  <si>
    <t>08114358877</t>
  </si>
  <si>
    <t>198501042010012005</t>
  </si>
  <si>
    <t>Kepala Bidang Prasarana dan Sarana Informatika</t>
  </si>
  <si>
    <t>Pemkot Bitung.pdf</t>
  </si>
  <si>
    <t>http://smartgovbapendabtg.bitungkota.go.id:40200/smartgov/revenue/tax/propertytransfer/integration/bpn/getBPHTBService</t>
  </si>
  <si>
    <t>diskominfo_bitungkota</t>
  </si>
  <si>
    <t>bitungkota.go.id</t>
  </si>
  <si>
    <t>Indra Sutriadi Pipii</t>
  </si>
  <si>
    <t>085240055026</t>
  </si>
  <si>
    <t>198510192009021002</t>
  </si>
  <si>
    <t>Pemkot Kotamobagu.pdf</t>
  </si>
  <si>
    <t>https://bphtb.kotamobagu.go.id/api/getBPHTBService</t>
  </si>
  <si>
    <t>diskominfo_kotamobagu</t>
  </si>
  <si>
    <t>kotamobagu.go.id</t>
  </si>
  <si>
    <t>Bayu Sy Kurniawan, S.Kom</t>
  </si>
  <si>
    <t>085146488529</t>
  </si>
  <si>
    <t>199403242020121013</t>
  </si>
  <si>
    <t>Pemkot Manado.pdf</t>
  </si>
  <si>
    <t>diskominfo_manadokota</t>
  </si>
  <si>
    <t>manadokota.go.id</t>
  </si>
  <si>
    <t>Gogen Gantung, SE</t>
  </si>
  <si>
    <t>198405292003121003</t>
  </si>
  <si>
    <t>Pemkot Tomohon.pdf</t>
  </si>
  <si>
    <t>http://apply-pd.tomohon.go.id:40200/smartgov/revenue/tax/propertytransfer/integration/bpn/getBPHTBService</t>
  </si>
  <si>
    <t>diskominfo_tomohon</t>
  </si>
  <si>
    <t>tomohon.go.id</t>
  </si>
  <si>
    <t>Bali</t>
  </si>
  <si>
    <t>I Kadek Wahyu Sudiatmika, S.Kom.</t>
  </si>
  <si>
    <t>082247001060</t>
  </si>
  <si>
    <t>199701132020121005</t>
  </si>
  <si>
    <t>Pemprov Bali.pdf</t>
  </si>
  <si>
    <t>https://api-splp.layanan.go.id/databaliprov/1.0/</t>
  </si>
  <si>
    <t>diskominfos_baliprov</t>
  </si>
  <si>
    <t>baliprov.go.id</t>
  </si>
  <si>
    <t>Ida Bagus Putu Wiryawan, SE, M.Si</t>
  </si>
  <si>
    <t>0895394001738</t>
  </si>
  <si>
    <t>196704121994031017</t>
  </si>
  <si>
    <t>Fungsional Muda Pranata Komputer</t>
  </si>
  <si>
    <t>Pemkab Badung.pdf</t>
  </si>
  <si>
    <t>http://api-bpnbapenda.badungkab.go.id:40200/revenue/tax/propertytransfer/integration/bpn/getBPHTBService</t>
  </si>
  <si>
    <t>diskominfo_badungkab</t>
  </si>
  <si>
    <t>badungkab.go.id</t>
  </si>
  <si>
    <t>Kabupaten Bangli</t>
  </si>
  <si>
    <t>http://api-smartgov.banglikab.go.id:40200/smartgov/revenue/tax/propertytransfer/integration/bpn/getBPHTBService</t>
  </si>
  <si>
    <t>Ketut Devi Paradika, S.Kom</t>
  </si>
  <si>
    <t>08523921 3306</t>
  </si>
  <si>
    <t>197902162005011011</t>
  </si>
  <si>
    <t>Pemkab Buleleng.pdf</t>
  </si>
  <si>
    <t>https://api-smartgov.bulelengkab.go.id/smartgov/revenue/tax/propertytransfer/integration/bpn/getBPHTBService</t>
  </si>
  <si>
    <t>diskominfops_bulelengkab</t>
  </si>
  <si>
    <t>bulelengkab.go.id</t>
  </si>
  <si>
    <t>I Dewa Gede A Wahyudi, ST</t>
  </si>
  <si>
    <t>08123879493</t>
  </si>
  <si>
    <t>198103062006041013</t>
  </si>
  <si>
    <t>Kepala Bidang Aplikasi Informatika (e-government)</t>
  </si>
  <si>
    <t>Pemkab Gianyar.pdf</t>
  </si>
  <si>
    <t>https://esb.gianyarkab.go.id/bpn/api/getBPHTBService</t>
  </si>
  <si>
    <t>diskominfo_gianyarkab</t>
  </si>
  <si>
    <t>gianyarkab.go.id</t>
  </si>
  <si>
    <t>Muhamad Haikal, S.Kom</t>
  </si>
  <si>
    <t>082236801173</t>
  </si>
  <si>
    <t>198212192008031001</t>
  </si>
  <si>
    <t>Pemkab Jembrana.pdf</t>
  </si>
  <si>
    <t>diskominfo_jembranakab</t>
  </si>
  <si>
    <t>jembranakab.go.id</t>
  </si>
  <si>
    <t>Leoni Wahyu Saputri, S.Kom</t>
  </si>
  <si>
    <t>085936152954</t>
  </si>
  <si>
    <t>198808092014032003</t>
  </si>
  <si>
    <t>Pemkab Karangasem.pdf</t>
  </si>
  <si>
    <t>https://bpkad.karangasemkab.go.id/api/api/getbphtbservice</t>
  </si>
  <si>
    <t>diskominfo_karangasemkab</t>
  </si>
  <si>
    <t>karangasemkab.go.id</t>
  </si>
  <si>
    <t>Kabupaten Klungkung</t>
  </si>
  <si>
    <t>I Komang Suastika, S.Kom</t>
  </si>
  <si>
    <t>081246767981</t>
  </si>
  <si>
    <t>198406112010011024</t>
  </si>
  <si>
    <t>Pemkab Klungkung.pdf</t>
  </si>
  <si>
    <t>http://smartgov.klungkungkab.go.id:30032/revenue/tax/propertytransfer/integration/bpn/getBPHTBService</t>
  </si>
  <si>
    <t>diskominfo_klungkungkab</t>
  </si>
  <si>
    <t>klungkungkab.go.id</t>
  </si>
  <si>
    <t>Kabupaten Tabanan</t>
  </si>
  <si>
    <t>I Gede Selat Sumardiana, ST</t>
  </si>
  <si>
    <t>081999383240</t>
  </si>
  <si>
    <t>198803172015031003</t>
  </si>
  <si>
    <t>Analis Pengembangan Infrastruktur</t>
  </si>
  <si>
    <t>Pemkab Tabanan.pdf</t>
  </si>
  <si>
    <t>diskominfo_tabanankab</t>
  </si>
  <si>
    <t>tabanankab.go.id</t>
  </si>
  <si>
    <t>Dewa Ngakan Ketut Rama Sanjaya, S.Kom
Ayu Nyoman Waisantini Winaya, S.Kom
I Putu Okky Maheswara, S.Kom</t>
  </si>
  <si>
    <t>081339215411
08179720760</t>
  </si>
  <si>
    <t>198404062009031006
198405142009032015</t>
  </si>
  <si>
    <t>Kepala Seksi Informasi Publik dan Statistik
Pranata Komputer Ahli Muda</t>
  </si>
  <si>
    <t>Pemkot Denpasar.pdf</t>
  </si>
  <si>
    <t>https://bphtb.denpasarkota.go.id/bpn/api/getBPHTBService/</t>
  </si>
  <si>
    <t>https://api-splp.layanan.go.id/datadenpasarkota/1.0/</t>
  </si>
  <si>
    <t>diskominfo_denpasarkota</t>
  </si>
  <si>
    <t>denpasarkota.go.id</t>
  </si>
  <si>
    <t>Nusa Tenggara Barat</t>
  </si>
  <si>
    <t>Provinsi Nusa Tenggara Barat</t>
  </si>
  <si>
    <t>Robert Silas Kabanga</t>
  </si>
  <si>
    <t>081803640311</t>
  </si>
  <si>
    <t>198605132011011015</t>
  </si>
  <si>
    <t>Pemprov NTB.pdf</t>
  </si>
  <si>
    <t>diskominfotik_ntbprov</t>
  </si>
  <si>
    <t>ntbprov.go.id</t>
  </si>
  <si>
    <t>Kabupaten Bima</t>
  </si>
  <si>
    <t>Zainal Muttaqin, S.IP</t>
  </si>
  <si>
    <t>082247362681</t>
  </si>
  <si>
    <t>197506012010011013</t>
  </si>
  <si>
    <t>Pemkab Dompu.pdf</t>
  </si>
  <si>
    <t>https://api-splp.layanan.go.id/DompuSatuData/1.0/data.json</t>
  </si>
  <si>
    <t>diskominfo_dompukab</t>
  </si>
  <si>
    <t>dompukab.go.id</t>
  </si>
  <si>
    <t>Sumirah, S.Kom., M.Eng</t>
  </si>
  <si>
    <t>087820596400</t>
  </si>
  <si>
    <t>197812312009011032</t>
  </si>
  <si>
    <t>- Pemkab Lombok Barat.pdf</t>
  </si>
  <si>
    <t>diskominfo_lombokbaratkab</t>
  </si>
  <si>
    <t>lombokbaratkab.go.id</t>
  </si>
  <si>
    <t>Sunarno, S.Sos., MM</t>
  </si>
  <si>
    <t>081917378899</t>
  </si>
  <si>
    <t>197212291994021001</t>
  </si>
  <si>
    <t>Kepala Bidang Pengelolaan Teknologi Informasi, Komunikasi Publik dan e-Government</t>
  </si>
  <si>
    <t>Pemkab Lombok Tengah.pdf</t>
  </si>
  <si>
    <t>https://api-splp.layanan.go.id/t/lomboktengahkab.go.id/satudata/1.0/dataset.json</t>
  </si>
  <si>
    <t>diskominfo_lomboktengahkab</t>
  </si>
  <si>
    <t>lomboktengahkab.go.id</t>
  </si>
  <si>
    <t>Muslihul Hamdani, S.Kom</t>
  </si>
  <si>
    <t>081997726114</t>
  </si>
  <si>
    <t>198904252019021001</t>
  </si>
  <si>
    <t>Staff Pelaksana Bidang Statistik</t>
  </si>
  <si>
    <t>Pemkab Lombok Timur.pdf</t>
  </si>
  <si>
    <t>diskominfos_lomboktimurkab</t>
  </si>
  <si>
    <t>lomboktimurkab.go.id</t>
  </si>
  <si>
    <t>I Nyoman Tri Sumandiasa, S.Kom</t>
  </si>
  <si>
    <t>08988818224</t>
  </si>
  <si>
    <t>199603082020121012</t>
  </si>
  <si>
    <t>Fungsional Umum</t>
  </si>
  <si>
    <t>Pemkab Lombok Utara.pdf</t>
  </si>
  <si>
    <t>https://api-splp.layanan.go.id/t/lombokutarakab.go.id/satudata/1.0/api/data.json</t>
  </si>
  <si>
    <t>diskominfo_lombokutarakab</t>
  </si>
  <si>
    <t>lombokutarakab.go.id</t>
  </si>
  <si>
    <t>H. Doni Triwardana, ST</t>
  </si>
  <si>
    <t>081917001999</t>
  </si>
  <si>
    <t>197810202010011004</t>
  </si>
  <si>
    <t>Pemkab Sumbawa.pdf</t>
  </si>
  <si>
    <t>diskominfosp_sumbawakab</t>
  </si>
  <si>
    <t>sumbawakab.go.id</t>
  </si>
  <si>
    <t>Tri Fidrian Arya, S.Kom</t>
  </si>
  <si>
    <t>081935944430</t>
  </si>
  <si>
    <t>199512232020121001</t>
  </si>
  <si>
    <t>Pemkab Sumbawa Barat.pdf</t>
  </si>
  <si>
    <t>https://simpada.sumbabaratkab.go.id/5302/api/getBPHTBService</t>
  </si>
  <si>
    <t>https://api-splp.layanan.go.id/ckan-ksb-sdi/1.0</t>
  </si>
  <si>
    <t>diskominfo_sumbawabaratkab</t>
  </si>
  <si>
    <t>sumbawabaratkab.go.id</t>
  </si>
  <si>
    <t>Asmir Sophyan</t>
  </si>
  <si>
    <t>082247961754</t>
  </si>
  <si>
    <t>199309182020121003</t>
  </si>
  <si>
    <t>Pemkot Bima.pdf</t>
  </si>
  <si>
    <t>http://pd.bimakota.go.id/ws/api/getBPHTBService</t>
  </si>
  <si>
    <t>diskominfotik_bimakota</t>
  </si>
  <si>
    <t>bimakota.go.id</t>
  </si>
  <si>
    <t>Teguh Badiussamad, S.Kom</t>
  </si>
  <si>
    <t>087865155441</t>
  </si>
  <si>
    <t>198612012020121004</t>
  </si>
  <si>
    <t>Pemkot Mataram.pdf</t>
  </si>
  <si>
    <t>https://cekntpd-bkd.mataramkota.go.id/api_bphtb/v1/getbphtbpayment</t>
  </si>
  <si>
    <t>https://api-splp.layanan.go.id/data_kotamataram/1.0/data.json</t>
  </si>
  <si>
    <t>diskominfo_mataramkota</t>
  </si>
  <si>
    <t>mataramkota.go.id</t>
  </si>
  <si>
    <t>Nusa Tenggara Timur</t>
  </si>
  <si>
    <t>Fian Manafe, S.Kom</t>
  </si>
  <si>
    <t>081236689185</t>
  </si>
  <si>
    <t>199302142020121005</t>
  </si>
  <si>
    <t>Pemprov NTT.pdf</t>
  </si>
  <si>
    <t>diskominfo_nttprov</t>
  </si>
  <si>
    <t>nttprov.go.id</t>
  </si>
  <si>
    <t>Kabupaten Alor</t>
  </si>
  <si>
    <t>Firdaus</t>
  </si>
  <si>
    <t>081339328678</t>
  </si>
  <si>
    <t>198012272006041011</t>
  </si>
  <si>
    <t>Kepala Bidang Infrastruktur dan Teknologi</t>
  </si>
  <si>
    <t>Pemkab Belu.pdf</t>
  </si>
  <si>
    <t>diskominfo_belukab</t>
  </si>
  <si>
    <t>belukab.go.id</t>
  </si>
  <si>
    <t>Kabupaten Ende</t>
  </si>
  <si>
    <t>Kabupaten Flores Timur</t>
  </si>
  <si>
    <t>PETRUS ROBBY TULUS</t>
  </si>
  <si>
    <t>085253476560</t>
  </si>
  <si>
    <t>198205102009041005</t>
  </si>
  <si>
    <t>Kepala Bidang Penyelenggaraan e-Goverment</t>
  </si>
  <si>
    <t>Pemkab Flores Timur.pdf</t>
  </si>
  <si>
    <t>diskominfo_florestimurkab</t>
  </si>
  <si>
    <t>florestimurkab.go.id</t>
  </si>
  <si>
    <t>Kabupaten Kupang</t>
  </si>
  <si>
    <t>Paulus Cornelis Manafe</t>
  </si>
  <si>
    <t>081339120560</t>
  </si>
  <si>
    <t>198201012011011018</t>
  </si>
  <si>
    <t>Kepala Bidang Layanan E-government</t>
  </si>
  <si>
    <t>Pemkab Kupang.pdf</t>
  </si>
  <si>
    <t>diskominfo_kupangkab</t>
  </si>
  <si>
    <t>kupangkab.go.id</t>
  </si>
  <si>
    <t>Kabupaten Lembata</t>
  </si>
  <si>
    <t>Kabupaten Manggarai</t>
  </si>
  <si>
    <t>Hildegunda Kartini Tulus, S.T</t>
  </si>
  <si>
    <t>081297854388</t>
  </si>
  <si>
    <t>19904202005012010</t>
  </si>
  <si>
    <t>Penanggung Jawab TIK/Web</t>
  </si>
  <si>
    <t>Pemkab Manggarai Barat.pdf</t>
  </si>
  <si>
    <t>https://bphtb.manggaraibaratkab.go.id/bpn-service/getBPHTBService</t>
  </si>
  <si>
    <t>https://api-splp.layanan.go.id/data_manggarai_barat/1.0/</t>
  </si>
  <si>
    <t>diskominfo_manggaraibaratkab</t>
  </si>
  <si>
    <t>manggaraibaratkab.go.id</t>
  </si>
  <si>
    <t>Kabupaten Manggarai Timur</t>
  </si>
  <si>
    <t>Kabupaten Ngada</t>
  </si>
  <si>
    <t>Maria Suwarti Helvin</t>
  </si>
  <si>
    <t>082286070528</t>
  </si>
  <si>
    <t>199507182020122001</t>
  </si>
  <si>
    <t>Pemkab Ngada.pdf</t>
  </si>
  <si>
    <t>diskominfo_ngadakab</t>
  </si>
  <si>
    <t>ngadakab.go.id</t>
  </si>
  <si>
    <t>Kabupaten Nagekeo</t>
  </si>
  <si>
    <t>Kabupaten Rote Ndao</t>
  </si>
  <si>
    <t>Nihel Efraim Hendrik, SH</t>
  </si>
  <si>
    <t>081238963244</t>
  </si>
  <si>
    <t>197111212005011008</t>
  </si>
  <si>
    <t>Pemkab Rote Ndao.pdf</t>
  </si>
  <si>
    <t>diskominfo_rotendaokab</t>
  </si>
  <si>
    <t>rotendaokab.go.id</t>
  </si>
  <si>
    <t>Kabupaten Sabu Raijua</t>
  </si>
  <si>
    <t>Yosefina Ilvani Kuki, S.ST, M.Si</t>
  </si>
  <si>
    <t>081337402313</t>
  </si>
  <si>
    <t>197706142001122002</t>
  </si>
  <si>
    <t>Kepala Bidang Layanan dan Infrastruktur Pemberdayaan TIK</t>
  </si>
  <si>
    <t>Pemkab Sikka.pdf</t>
  </si>
  <si>
    <t>https://bphtb.sikkakab.go.id/bpn-service/getBPHTBService</t>
  </si>
  <si>
    <t>diskominfo_sikkakab</t>
  </si>
  <si>
    <t>sikkakab.go.id</t>
  </si>
  <si>
    <t>Kabupaten Sumba Barat</t>
  </si>
  <si>
    <t>Bela Umaya, S.Kom</t>
  </si>
  <si>
    <t>085725325741</t>
  </si>
  <si>
    <t>199206052019031002</t>
  </si>
  <si>
    <t>Pemkab Sumba Barat.pdf</t>
  </si>
  <si>
    <t>diskominfops_sumbabaratkab</t>
  </si>
  <si>
    <t>sumbabaratkab.go.id</t>
  </si>
  <si>
    <t>Kabupaten Sumba Barat Daya</t>
  </si>
  <si>
    <t>Kabupaten Sumba Tengah</t>
  </si>
  <si>
    <t>Evi Ika Sulistiyanti, S.I.Kom</t>
  </si>
  <si>
    <t>081339595759</t>
  </si>
  <si>
    <t>198711112010012024</t>
  </si>
  <si>
    <t>Pemkab Sumba Tengah.pdf</t>
  </si>
  <si>
    <t>diskominfo_sumbatengahkab</t>
  </si>
  <si>
    <t>sumbatengahkab.go.id</t>
  </si>
  <si>
    <t>Kabupaten Sumba Timur</t>
  </si>
  <si>
    <t>Adriana Taralandu, S.IP</t>
  </si>
  <si>
    <t>085237858340</t>
  </si>
  <si>
    <t>197611092001122005</t>
  </si>
  <si>
    <t>Pemkab Sumba Timur.pdf</t>
  </si>
  <si>
    <t>http://bapendasumbatimur.go.id/GetBPHTBService</t>
  </si>
  <si>
    <t>diskominfo_sumbatimurkab</t>
  </si>
  <si>
    <t>sumbatimurkab.go.id</t>
  </si>
  <si>
    <t>Kabupaten Timor Tengah Selatan</t>
  </si>
  <si>
    <t>Kabupaten Timor Tengah Utara</t>
  </si>
  <si>
    <t>Kabupaten Malaka</t>
  </si>
  <si>
    <t>Rudi Purnomo, S.Kom, M.Si</t>
  </si>
  <si>
    <t>08111269469</t>
  </si>
  <si>
    <t>198304272001121005</t>
  </si>
  <si>
    <t>Pemkot Kupang.pdf</t>
  </si>
  <si>
    <t>diskominfo_kupangkota</t>
  </si>
  <si>
    <t>kupangkota.go.id</t>
  </si>
  <si>
    <t>Maluku</t>
  </si>
  <si>
    <t>Ilham La Tho, S.Sos., M.Si</t>
  </si>
  <si>
    <t>08219916 6199</t>
  </si>
  <si>
    <t>196702241999031002</t>
  </si>
  <si>
    <t>Kepala Bidang pengelolaan lnformasi dan Komunikasi Publik</t>
  </si>
  <si>
    <t>Pemprov Maluku.pdf</t>
  </si>
  <si>
    <t>diskominfo_malukuprov</t>
  </si>
  <si>
    <t>malukuprov.go.id</t>
  </si>
  <si>
    <t>Alfin Siddik Amrullah Buton, S.Kom.</t>
  </si>
  <si>
    <t>081343465924</t>
  </si>
  <si>
    <t>199406152022031001</t>
  </si>
  <si>
    <t>Pemkab Buru.pdf</t>
  </si>
  <si>
    <t>https://ebphtb.burukab.go.id/Api/getBPHTBService</t>
  </si>
  <si>
    <t>diskominfo_burukab</t>
  </si>
  <si>
    <t>burukab.go.id</t>
  </si>
  <si>
    <t>Zul Wahdi Syad Palisoa, S.Kom.</t>
  </si>
  <si>
    <t>085231133625</t>
  </si>
  <si>
    <t>199106142019031005</t>
  </si>
  <si>
    <t>Pemkab Buru Selatan.pdf</t>
  </si>
  <si>
    <t>ttps://api-splp.layanan.go.id/t/burselkab.go.id/data_buruselatan/1.0/</t>
  </si>
  <si>
    <t>diskominfo_burselkab</t>
  </si>
  <si>
    <t>burselkab.go.id</t>
  </si>
  <si>
    <t>Zussan de lima, ST</t>
  </si>
  <si>
    <t>081216811121</t>
  </si>
  <si>
    <t>197601132009042002</t>
  </si>
  <si>
    <t>Pemkab Kepulauan Aru.pdf</t>
  </si>
  <si>
    <t>diskominfo_kepulauanarukab</t>
  </si>
  <si>
    <t>kepulauanarukab.go.id</t>
  </si>
  <si>
    <t>Nindy Parinding, S.Kom.</t>
  </si>
  <si>
    <t>085395048364</t>
  </si>
  <si>
    <t>199203142019032019</t>
  </si>
  <si>
    <t>Fungsional Pengelola Sistem dan Jaringan</t>
  </si>
  <si>
    <t>Pemkab Maluku Barat Daya.pdf</t>
  </si>
  <si>
    <t>diskominfo_malukubaratdayakab</t>
  </si>
  <si>
    <t>malukubaratdayakab.go.id</t>
  </si>
  <si>
    <t>Harry L. Latupeirissa, S.Kom, SE</t>
  </si>
  <si>
    <t>081344854464</t>
  </si>
  <si>
    <t>198112082010011015</t>
  </si>
  <si>
    <t>Manggala Informatika</t>
  </si>
  <si>
    <t>Pemkab Maluku Tengah.pdf</t>
  </si>
  <si>
    <t>https://api-splp.layanan.go.id/t/maltengkab.go.id/sdi_malteng/1.0</t>
  </si>
  <si>
    <t>diskominfo_maltengkab</t>
  </si>
  <si>
    <t>maltengkab.go.id</t>
  </si>
  <si>
    <t>Kabupaten Maluku Tenggara</t>
  </si>
  <si>
    <t>Kabupaten Maluku Tenggara Barat</t>
  </si>
  <si>
    <t>Drs. Muhammad Yusuf Hatala</t>
  </si>
  <si>
    <t>197104111992031003</t>
  </si>
  <si>
    <t>Pemkab Seram Bagian Barat.pdf</t>
  </si>
  <si>
    <t>http://ebphtb.sbbkab.go.id/bpn/api/getBPHTBService</t>
  </si>
  <si>
    <t>https://api-splp.layanan.go.id/data-sbb-kab/1.0</t>
  </si>
  <si>
    <t>diskominfo_sbbkab</t>
  </si>
  <si>
    <t>sbbkab.go.id</t>
  </si>
  <si>
    <t>Abdul Gafur Rumagia, S.Pi, M.Si</t>
  </si>
  <si>
    <t>0822392866673</t>
  </si>
  <si>
    <t>197908232008011014</t>
  </si>
  <si>
    <t>Pemkab Seram Bagian Timur.pdf</t>
  </si>
  <si>
    <t>https://api-splp.layanan.go.id/data-sbt-kab/1.0/</t>
  </si>
  <si>
    <t>diskominfo_serambagiantimurkab</t>
  </si>
  <si>
    <t>serambagiantimurkab.go.id</t>
  </si>
  <si>
    <t>Sulian M. L. Sedubun, S.Kom, M.Eng.</t>
  </si>
  <si>
    <t>085243577636</t>
  </si>
  <si>
    <t>198303052006041020</t>
  </si>
  <si>
    <t>Kepala Bidang Teknologi Informasi Persandian dan Statistik</t>
  </si>
  <si>
    <t>Pemkot Ambon.pdf</t>
  </si>
  <si>
    <t>https://api-splp.layanan.go.id/dataambonkota/1.0/</t>
  </si>
  <si>
    <t>diskominfop_ambonkota</t>
  </si>
  <si>
    <t>ambon.go.id</t>
  </si>
  <si>
    <t>Habel Rudolf Sanamasse, ST</t>
  </si>
  <si>
    <t>08124038197</t>
  </si>
  <si>
    <t>197405161999031006</t>
  </si>
  <si>
    <t>Pemkot Tual.pdf</t>
  </si>
  <si>
    <t>diskominfo_tualkota</t>
  </si>
  <si>
    <t>tualkota.go.id</t>
  </si>
  <si>
    <t>Maluku Utara</t>
  </si>
  <si>
    <t>Provinsi Maluku Utara</t>
  </si>
  <si>
    <t>Muhammad Firman S. Hanafi</t>
  </si>
  <si>
    <t>085255577886</t>
  </si>
  <si>
    <t>198501272009031001</t>
  </si>
  <si>
    <t>Kepala Bidang Infrastruktur, TI dan E-Goverment</t>
  </si>
  <si>
    <t>Pemprov Maluku Utara.pdf</t>
  </si>
  <si>
    <t>diskominfosan_malutprov</t>
  </si>
  <si>
    <t>malutprov.go.id</t>
  </si>
  <si>
    <r>
      <rPr>
        <rFont val="Arial"/>
        <color theme="1"/>
        <sz val="10.0"/>
      </rPr>
      <t xml:space="preserve">Triviana Djela, </t>
    </r>
    <r>
      <rPr>
        <rFont val="Arial"/>
        <color rgb="FF000000"/>
        <sz val="10.0"/>
      </rPr>
      <t>S.SI</t>
    </r>
    <r>
      <rPr>
        <rFont val="Arial"/>
        <color theme="1"/>
        <sz val="10.0"/>
      </rPr>
      <t>.</t>
    </r>
  </si>
  <si>
    <t>081242966801</t>
  </si>
  <si>
    <t>199410232020122026</t>
  </si>
  <si>
    <t>Setda_Pemkab Halmahera Barat.pdf</t>
  </si>
  <si>
    <t>diskominfo_halbarkab</t>
  </si>
  <si>
    <t>halbarkab.go.id</t>
  </si>
  <si>
    <t>ANDI ISMAIL AKBAR., S.Kom., M.T</t>
  </si>
  <si>
    <t>081340360223</t>
  </si>
  <si>
    <t>198001022006041013</t>
  </si>
  <si>
    <t>Pemkab Halmahera Tengah.pdf</t>
  </si>
  <si>
    <t>diskominfosandi_haltengkab</t>
  </si>
  <si>
    <t>haltengkab.go.id</t>
  </si>
  <si>
    <t>Yandre Sumtaki, ST</t>
  </si>
  <si>
    <t>082224118688</t>
  </si>
  <si>
    <t>198308252010011010</t>
  </si>
  <si>
    <t>Kepala Bidang Layanan Infrastruktur Dasar dan Data Center</t>
  </si>
  <si>
    <t>Pemkab Halmahera Utara.pdf</t>
  </si>
  <si>
    <t>diskominfo_halmaherautarakab</t>
  </si>
  <si>
    <t>halmaherautarakab.go.id</t>
  </si>
  <si>
    <t>Ali Alam Djais, S.Kom</t>
  </si>
  <si>
    <t>081341452313</t>
  </si>
  <si>
    <t>199412272020121001</t>
  </si>
  <si>
    <t>Analis Data Dan Informasi</t>
  </si>
  <si>
    <t>Pemkab Halmahera Selatan.pdf</t>
  </si>
  <si>
    <t>diskominfosp_halmaheraselatan</t>
  </si>
  <si>
    <t>halmaheraselatankab.go.id</t>
  </si>
  <si>
    <t>Kabupaten Kepulauan Sula</t>
  </si>
  <si>
    <t>Kabupaten Halmahera Timur</t>
  </si>
  <si>
    <t>Kabupaten Pulau Morotai</t>
  </si>
  <si>
    <t>FEBRIYANTI GAMTOHE</t>
  </si>
  <si>
    <t>085145799472</t>
  </si>
  <si>
    <t>199802192020122007</t>
  </si>
  <si>
    <t>Pemkab Pulau Morotai.pdf</t>
  </si>
  <si>
    <t>diskominfo_pulaumorotaikab</t>
  </si>
  <si>
    <t>pulaumorotaikab.go.id</t>
  </si>
  <si>
    <t>Kabupaten Pulau Taliabu</t>
  </si>
  <si>
    <t>Fanny, A.Md</t>
  </si>
  <si>
    <t>081215600030</t>
  </si>
  <si>
    <t>197909242024212004</t>
  </si>
  <si>
    <t>Pemkot Ternate.pdf</t>
  </si>
  <si>
    <t>diskominfo_ternatekota</t>
  </si>
  <si>
    <t>ternatekota.go.id</t>
  </si>
  <si>
    <t>Kota Tidore Kepulauan</t>
  </si>
  <si>
    <t>Moh Ramadhan Syahrani, S.Kom</t>
  </si>
  <si>
    <t>082188000865</t>
  </si>
  <si>
    <t>199502142020121001</t>
  </si>
  <si>
    <t>Analis Informasi</t>
  </si>
  <si>
    <t>Pemkot Tidore Kepulauan.pdf</t>
  </si>
  <si>
    <t>diskominfops_tidorekota</t>
  </si>
  <si>
    <t>tidorekota.go.id</t>
  </si>
  <si>
    <t>Papua Barat</t>
  </si>
  <si>
    <t>Provinsi Papua Barat</t>
  </si>
  <si>
    <t>Kabupaten Fakfak</t>
  </si>
  <si>
    <t>Kabupaten Kaimana</t>
  </si>
  <si>
    <t>Teofilus Marpaung, S.Kom,. M.Sc.</t>
  </si>
  <si>
    <t>081344179854</t>
  </si>
  <si>
    <t>198604102010041005</t>
  </si>
  <si>
    <t>Kepala Seksi Pengembangan dan Pengelolaan Data dan Aplikasi</t>
  </si>
  <si>
    <t>2022-11-14 Pemkab Manokwari.pdf</t>
  </si>
  <si>
    <t>http://bphtb.manselkab.go.id/api/bphtb/getBPHTBService</t>
  </si>
  <si>
    <t>diskominfo_manokwarikab</t>
  </si>
  <si>
    <t>manokwarikab.go.id</t>
  </si>
  <si>
    <t>Kabupaten Teluk Bintuni</t>
  </si>
  <si>
    <t xml:space="preserve">Kabupaten Pegunungan Arfak </t>
  </si>
  <si>
    <t>Kabupaten Teluk Wondama</t>
  </si>
  <si>
    <t>Kabupaten Manokwari Selatan</t>
  </si>
  <si>
    <t>Papua Barat Daya</t>
  </si>
  <si>
    <t>Provinsi Papua Barat Daya</t>
  </si>
  <si>
    <t>Kabupaten Tambrauw</t>
  </si>
  <si>
    <t>Kabupaten Maybrat</t>
  </si>
  <si>
    <t>Kabupaten Sorong Selatan</t>
  </si>
  <si>
    <t>Stanley L. F. Ayal</t>
  </si>
  <si>
    <t>081241413183</t>
  </si>
  <si>
    <t>198409062009091001</t>
  </si>
  <si>
    <t>Kepala Seksi Pengelolaan Informasi Komunikasi Publik Dan Layanan e-Government</t>
  </si>
  <si>
    <t>Pemkab Sorong.pdf</t>
  </si>
  <si>
    <t>https://bphtb.sorongkab.go.id/bpn-service/getBPHTBService</t>
  </si>
  <si>
    <t>diskominfo_sorongkab</t>
  </si>
  <si>
    <t>sorongkab.go.id</t>
  </si>
  <si>
    <t>Kabupaten Raja Ampat</t>
  </si>
  <si>
    <t>http://bp2rd.rajaampatkab.go.id/api/getBPHTBService</t>
  </si>
  <si>
    <t>Kota Sorong</t>
  </si>
  <si>
    <t>Papua</t>
  </si>
  <si>
    <t>Provinsi Papua</t>
  </si>
  <si>
    <t>Andronikus Hendra Samori</t>
  </si>
  <si>
    <t>081344098682</t>
  </si>
  <si>
    <t>198507182011041001</t>
  </si>
  <si>
    <t>Kepala Seksi Tata Kelola Pemerintahan Berbasis Elektronik</t>
  </si>
  <si>
    <t>Pemprov Papua.pdf</t>
  </si>
  <si>
    <t>diskominfo_papuaprov</t>
  </si>
  <si>
    <t>papua.go.id</t>
  </si>
  <si>
    <t>Kabupaten supiori</t>
  </si>
  <si>
    <t>Kabupaten Biak Numfor</t>
  </si>
  <si>
    <t>Kabupaten Memberano Raya</t>
  </si>
  <si>
    <t xml:space="preserve">Kabupaten Sarmi </t>
  </si>
  <si>
    <t>Kota Jayapura</t>
  </si>
  <si>
    <t>Kabupaten Jayapura</t>
  </si>
  <si>
    <t>Kabupaten Waropen</t>
  </si>
  <si>
    <t>Kabupaten Keerom</t>
  </si>
  <si>
    <t>http://ependapatan.keeromkab.go.id:8080/Api/getBPHTBService</t>
  </si>
  <si>
    <t>Kabupaten Kepulauan Yapen</t>
  </si>
  <si>
    <t>Papua Selatan</t>
  </si>
  <si>
    <t>Provinsi Papua Selatan</t>
  </si>
  <si>
    <t>Kabupaten Boven Digoel</t>
  </si>
  <si>
    <t>Kabupaten Asmat</t>
  </si>
  <si>
    <t>Kabupaten Mappi</t>
  </si>
  <si>
    <t>Kabupaten Merauke</t>
  </si>
  <si>
    <t>Papua Tengah</t>
  </si>
  <si>
    <t>Provinsi Papua Tengah</t>
  </si>
  <si>
    <t>Kabupaten Dogiyai</t>
  </si>
  <si>
    <t xml:space="preserve">Kabupaten Nabire </t>
  </si>
  <si>
    <t>Mursalim Daeng Ngalle</t>
  </si>
  <si>
    <t>diskominfo_nabirekab</t>
  </si>
  <si>
    <t>nabirekab.go.id</t>
  </si>
  <si>
    <t>Kabupaten Deiyai</t>
  </si>
  <si>
    <t>Kabupaten Paniai</t>
  </si>
  <si>
    <t>Kabupaten Intan Jaya</t>
  </si>
  <si>
    <t>Kabupaten Puncak</t>
  </si>
  <si>
    <t>Kabupaten Puncak Jaya</t>
  </si>
  <si>
    <t>Kabupaten Mimika</t>
  </si>
  <si>
    <t>Papua Pegunungan</t>
  </si>
  <si>
    <t>Provinsi Papua Pegunungan</t>
  </si>
  <si>
    <t>Kabupaten Mamberamo Tengah</t>
  </si>
  <si>
    <t>Kabupaten Tolikara</t>
  </si>
  <si>
    <t>Kabupaten Jayawijaya</t>
  </si>
  <si>
    <t>Kabupaten Yahukimo</t>
  </si>
  <si>
    <t>Kabupaten Yalimo</t>
  </si>
  <si>
    <t>Kabupaten Pegunungan Bintang</t>
  </si>
  <si>
    <t>Kabupaten Lanny Jaya</t>
  </si>
  <si>
    <t>Kabupaten Nduga</t>
  </si>
  <si>
    <t>Kabupaten</t>
  </si>
  <si>
    <t>Akun Nasional</t>
  </si>
  <si>
    <t>Instansi Pusat</t>
  </si>
  <si>
    <t>Pemerintah Daerah</t>
  </si>
  <si>
    <t>diskominfo_kolakakab</t>
  </si>
  <si>
    <t>kolakakab.go.id</t>
  </si>
  <si>
    <t>aasda</t>
  </si>
  <si>
    <t>asdaw</t>
  </si>
  <si>
    <t>asdeq3</t>
  </si>
  <si>
    <t>Data Bimtek</t>
  </si>
  <si>
    <t>https://lookerstudio.google.com/reporting/ce31a41d-2ada-44db-a977-ca7cf085e6bb/page/vwQLD</t>
  </si>
  <si>
    <t>Data OM SPLP</t>
  </si>
  <si>
    <t>https://lookerstudio.google.com/reporting/619dcc46-566a-42bc-8b54-c3033db54c2f/page/mlV6D</t>
  </si>
  <si>
    <t>Data API SPLP</t>
  </si>
  <si>
    <t>https://lookerstudio.google.com/reporting/3009e02c-989f-47e5-8cb5-57e2fb57a96e/page/vwQLD</t>
  </si>
  <si>
    <t>api_id</t>
  </si>
  <si>
    <t>api_uuid</t>
  </si>
  <si>
    <t>api_provider</t>
  </si>
  <si>
    <t>api_name</t>
  </si>
  <si>
    <t>api_version</t>
  </si>
  <si>
    <t>context</t>
  </si>
  <si>
    <t>context_template</t>
  </si>
  <si>
    <t>api_tier</t>
  </si>
  <si>
    <t>api_type</t>
  </si>
  <si>
    <t>created_by</t>
  </si>
  <si>
    <t>created_time</t>
  </si>
  <si>
    <t>updated_by</t>
  </si>
  <si>
    <t>updated_time</t>
  </si>
  <si>
    <t>status</t>
  </si>
  <si>
    <t>revisions_created</t>
  </si>
  <si>
    <t>domain</t>
  </si>
  <si>
    <t>um_id</t>
  </si>
  <si>
    <t>um_tenant_uuid</t>
  </si>
  <si>
    <t>6addade7-5e0b-45d9-803a-fc789ccc3077</t>
  </si>
  <si>
    <t>admin</t>
  </si>
  <si>
    <t>PizzaShackAPI</t>
  </si>
  <si>
    <t>1.0.0</t>
  </si>
  <si>
    <t>/pizzashack/1.0.0</t>
  </si>
  <si>
    <t>/pizzashack</t>
  </si>
  <si>
    <t>HTTP</t>
  </si>
  <si>
    <t>CREATED</t>
  </si>
  <si>
    <t>nasional</t>
  </si>
  <si>
    <t>bdb4764b-5387-4dae-959c-66efcbf12f52</t>
  </si>
  <si>
    <t>cuaca</t>
  </si>
  <si>
    <t>/cuaca/0.1</t>
  </si>
  <si>
    <t>/cuaca</t>
  </si>
  <si>
    <t>10perMin</t>
  </si>
  <si>
    <t>936ddf91-edc3-4058-81dd-be6235f0b9b6</t>
  </si>
  <si>
    <t>Gempa</t>
  </si>
  <si>
    <t>/gempa/0.1</t>
  </si>
  <si>
    <t>/gempa</t>
  </si>
  <si>
    <t>PUBLISHED</t>
  </si>
  <si>
    <t>9b7d8f0b-9f17-42a6-8d72-2b4c1c105b19</t>
  </si>
  <si>
    <t>DKI-Jakarta</t>
  </si>
  <si>
    <t>/dki-jakarta/0.1</t>
  </si>
  <si>
    <t>/dki-jakarta</t>
  </si>
  <si>
    <t>10KPerMin</t>
  </si>
  <si>
    <t>DEPRECATED</t>
  </si>
  <si>
    <t>3ffd118b-3c30-4fca-8c99-6de7d6eb82f9</t>
  </si>
  <si>
    <t>/dki-jakarta/0.2</t>
  </si>
  <si>
    <t>ff33d22a-4d6c-4424-9555-369cde07cd17</t>
  </si>
  <si>
    <t>/dki-jakarta/1</t>
  </si>
  <si>
    <t>73ac492c-c710-438e-9234-1fee83261fcd</t>
  </si>
  <si>
    <t>/dki-jakarta/1.0</t>
  </si>
  <si>
    <t>db32e893-f5d0-48b8-93f7-19599a7c17de</t>
  </si>
  <si>
    <t>/dki-jakarta/1.1</t>
  </si>
  <si>
    <t>d5be316f-5505-4e10-b687-0bf8910a00fa</t>
  </si>
  <si>
    <t>Covid19</t>
  </si>
  <si>
    <t>/covid19</t>
  </si>
  <si>
    <t>APIProduct</t>
  </si>
  <si>
    <t>57ba647b-5d1a-442a-9ff2-fef022a34f6b</t>
  </si>
  <si>
    <t>kodewilayah</t>
  </si>
  <si>
    <t>/kodewilayah/0.1</t>
  </si>
  <si>
    <t>/kodewilayah</t>
  </si>
  <si>
    <t>SOAPTOREST</t>
  </si>
  <si>
    <t>35a1c65b-c622-411e-b8f7-a36908cb321e</t>
  </si>
  <si>
    <t>DKI-Jakarta-</t>
  </si>
  <si>
    <t>/dki-jakarta-/0.1</t>
  </si>
  <si>
    <t>/dki-jakarta-</t>
  </si>
  <si>
    <t>56acf5db-9f9c-449e-9388-de0b64ffad24</t>
  </si>
  <si>
    <t>/covid19/1.0</t>
  </si>
  <si>
    <t>a3401c67-0022-49b3-b5f6-e6a18a03e570</t>
  </si>
  <si>
    <t>usertest1</t>
  </si>
  <si>
    <t>Translate</t>
  </si>
  <si>
    <t>/translate/1.0</t>
  </si>
  <si>
    <t>/translate</t>
  </si>
  <si>
    <t>50KPerMin</t>
  </si>
  <si>
    <t>3c8fb48c-0fb3-445f-ac33-862802b2995f</t>
  </si>
  <si>
    <t>DummyKependudukan</t>
  </si>
  <si>
    <t>/dymmykependudukan/0.1</t>
  </si>
  <si>
    <t>/dymmykependudukan</t>
  </si>
  <si>
    <t>fd3ff3e1-794b-40dd-af92-fa49af51f248</t>
  </si>
  <si>
    <t>dummykepegawaian</t>
  </si>
  <si>
    <t>/dummykepegawaian/0.1</t>
  </si>
  <si>
    <t>/dummykepegawaian</t>
  </si>
  <si>
    <t>2bfc8e30-07c9-4da1-aa4b-0befae126433</t>
  </si>
  <si>
    <t>/dymmykependudukan/0.2</t>
  </si>
  <si>
    <t>7d650e42-52b5-4600-a095-c92de278aef3</t>
  </si>
  <si>
    <t>SP4NLAPOR</t>
  </si>
  <si>
    <t>/SP4NLAPOR/1.0</t>
  </si>
  <si>
    <t>/SP4NLAPOR</t>
  </si>
  <si>
    <t>37ee3f55-b9a0-4772-aff6-b9159ab46fca</t>
  </si>
  <si>
    <t>LAPORApiAdmin</t>
  </si>
  <si>
    <t>3.0.0</t>
  </si>
  <si>
    <t>/lapor/3.0.0</t>
  </si>
  <si>
    <t>/lapor</t>
  </si>
  <si>
    <t>c98841a3-ca2e-4603-a0b8-959e3bbe01db</t>
  </si>
  <si>
    <t>Services-Wilayah-Administratif-RI</t>
  </si>
  <si>
    <t>v.1.0</t>
  </si>
  <si>
    <t>/wilayah/v.1.0</t>
  </si>
  <si>
    <t>/wilayah</t>
  </si>
  <si>
    <t>846add0b-a01f-4ff6-8d94-02a9a9f6c12e</t>
  </si>
  <si>
    <t>Esign</t>
  </si>
  <si>
    <t>/esign/1.0</t>
  </si>
  <si>
    <t>/esign</t>
  </si>
  <si>
    <t>Unlimited</t>
  </si>
  <si>
    <t>3d0b4c85-20f9-422a-9e0f-78f6f0827695</t>
  </si>
  <si>
    <t>PetaNasional</t>
  </si>
  <si>
    <t>/peta/1.0</t>
  </si>
  <si>
    <t>/peta</t>
  </si>
  <si>
    <t>da54440f-5654-4409-9e50-09d637ca92de</t>
  </si>
  <si>
    <t>api-sso</t>
  </si>
  <si>
    <t>/api-sso/1.0</t>
  </si>
  <si>
    <t>/api-sso</t>
  </si>
  <si>
    <t>c4d5380a-5cdf-4883-a0df-c5a710624e87</t>
  </si>
  <si>
    <t>dataacehprov</t>
  </si>
  <si>
    <t>/DataAcehProv/1.0</t>
  </si>
  <si>
    <t>/DataAcehProv</t>
  </si>
  <si>
    <t>adb41f9c-71e9-463e-b32b-2671faf2c25a</t>
  </si>
  <si>
    <t>dataacehtamiangkab</t>
  </si>
  <si>
    <t>/dataAcehtamiangKab/1.0</t>
  </si>
  <si>
    <t>/dataAcehtamiangKab</t>
  </si>
  <si>
    <t>18d1dc28-1d7f-4faa-b78b-c897c3868dc8</t>
  </si>
  <si>
    <t>databandaacehkota</t>
  </si>
  <si>
    <t>/dataBandaAcehKota/1.0</t>
  </si>
  <si>
    <t>/dataBandaAcehKota</t>
  </si>
  <si>
    <t>109fe120-946b-4ef9-b62b-bceee598757d</t>
  </si>
  <si>
    <t>databandung</t>
  </si>
  <si>
    <t>/DataBandung/1.0</t>
  </si>
  <si>
    <t>/DataBandung</t>
  </si>
  <si>
    <t>884af944-abac-4f31-be22-7d3779f45fe2</t>
  </si>
  <si>
    <t>databantulkab</t>
  </si>
  <si>
    <t>/DataBantulKab/1.0</t>
  </si>
  <si>
    <t>/DataBantulKab</t>
  </si>
  <si>
    <t>08ef72e2-86d3-4d5f-bc22-b6bccd1dae0c</t>
  </si>
  <si>
    <t>databekasikota</t>
  </si>
  <si>
    <t>/databekasikota/1.0</t>
  </si>
  <si>
    <t>/databekasikota</t>
  </si>
  <si>
    <t>ed7a3052-a1fd-4ce0-9543-eac93a2e7488</t>
  </si>
  <si>
    <t>databelitung</t>
  </si>
  <si>
    <t>/dataBelitung/1.0</t>
  </si>
  <si>
    <t>/dataBelitung</t>
  </si>
  <si>
    <t>085521c0-fbec-4db8-b88e-9b3ee0403755</t>
  </si>
  <si>
    <t>datacimahikota</t>
  </si>
  <si>
    <t>/datacimahikota/1.0</t>
  </si>
  <si>
    <t>/datacimahikota</t>
  </si>
  <si>
    <t>2cf26043-ccc2-43ef-b9c7-62b5f5788999</t>
  </si>
  <si>
    <t>datademakkab</t>
  </si>
  <si>
    <t>/datademakkab/1.0</t>
  </si>
  <si>
    <t>/datademakkab</t>
  </si>
  <si>
    <t>2496d7be-a2ba-4a59-8fb6-ac6fb9b22486</t>
  </si>
  <si>
    <t>datadenpasarkota</t>
  </si>
  <si>
    <t>/datadenpasarkota/1.0</t>
  </si>
  <si>
    <t>/datadenpasarkota</t>
  </si>
  <si>
    <t>bc1bcf83-781f-4e80-8201-c5951d520858</t>
  </si>
  <si>
    <t>datagresikkab</t>
  </si>
  <si>
    <t>/dataGresikKab/1.0</t>
  </si>
  <si>
    <t>/dataGresikKab</t>
  </si>
  <si>
    <t>4dc82f9f-8f0b-4d5e-ace0-fe5ad9b0ac1b</t>
  </si>
  <si>
    <t>datajakarta</t>
  </si>
  <si>
    <t>/datajakarta/1.0</t>
  </si>
  <si>
    <t>/datajakarta</t>
  </si>
  <si>
    <t>8cfcffeb-214f-4e09-a83a-be8b4cdd589d</t>
  </si>
  <si>
    <t>datajambikota</t>
  </si>
  <si>
    <t>/DataJambiKota/1.0</t>
  </si>
  <si>
    <t>/DataJambiKota</t>
  </si>
  <si>
    <t>bddcbff0-b130-46c0-8bc2-111af7b927d6</t>
  </si>
  <si>
    <t>dataJatimProv</t>
  </si>
  <si>
    <t>/dataJatimProv/1.0</t>
  </si>
  <si>
    <t>/dataJatimProv</t>
  </si>
  <si>
    <t>04866aa2-ecff-4c89-bdaa-35bae668f85d</t>
  </si>
  <si>
    <t>datakalbarprov</t>
  </si>
  <si>
    <t>/datakalbarprov/1.0</t>
  </si>
  <si>
    <t>/datakalbarprov</t>
  </si>
  <si>
    <t>32a531fc-d1ab-414b-9199-2fdfad62d1c5</t>
  </si>
  <si>
    <t>datakaltimprov</t>
  </si>
  <si>
    <t>/DataKaltimProv/1.0</t>
  </si>
  <si>
    <t>/DataKaltimProv</t>
  </si>
  <si>
    <t>c62b4c5d-782d-42f7-a2e0-9b09a239aafb</t>
  </si>
  <si>
    <t>datakemenperin</t>
  </si>
  <si>
    <t>/datakemenperin/1.0</t>
  </si>
  <si>
    <t>/datakemenperin</t>
  </si>
  <si>
    <t>dafd5ffc-97c1-4879-87ab-fbf3acbbb926</t>
  </si>
  <si>
    <t>datakominfo</t>
  </si>
  <si>
    <t>/DataKominfo/1.0</t>
  </si>
  <si>
    <t>/DataKominfo</t>
  </si>
  <si>
    <t>7d4f1ea5-cd48-4525-bfdd-09c78eb98c84</t>
  </si>
  <si>
    <t>datakotabogor</t>
  </si>
  <si>
    <t>/datakotabogor/1.0</t>
  </si>
  <si>
    <t>/datakotabogor</t>
  </si>
  <si>
    <t>ffef5b55-f1d3-4ecb-8a33-9aaddc6056cc</t>
  </si>
  <si>
    <t>datakutaitimurkab</t>
  </si>
  <si>
    <t>/datakutaitimurkab/1.0</t>
  </si>
  <si>
    <t>/datakutaitimurkab</t>
  </si>
  <si>
    <t>816e9b85-0b1b-4f46-9972-cd554c46f1a7</t>
  </si>
  <si>
    <t>datalampungprov</t>
  </si>
  <si>
    <t>/dataLampungProv/1.0</t>
  </si>
  <si>
    <t>/dataLampungProv</t>
  </si>
  <si>
    <t>18fa815e-7c89-4f40-990d-ea55cb51e01d</t>
  </si>
  <si>
    <t>datalan</t>
  </si>
  <si>
    <t>/DataLan/1.0</t>
  </si>
  <si>
    <t>/DataLan</t>
  </si>
  <si>
    <t>f1b13188-52ec-4c7e-a2b9-f6a91edaeed7</t>
  </si>
  <si>
    <t>datalipi</t>
  </si>
  <si>
    <t>/datalipi/1.0</t>
  </si>
  <si>
    <t>/datalipi</t>
  </si>
  <si>
    <t>51f2344a-48dd-4dd1-b3f1-2b094fff7d61</t>
  </si>
  <si>
    <t>datamajalengkakab</t>
  </si>
  <si>
    <t>/datamajalengkakab/1.0</t>
  </si>
  <si>
    <t>/datamajalengkakab</t>
  </si>
  <si>
    <t>e4fa77d1-60c2-434a-89e8-16c7fba19d20</t>
  </si>
  <si>
    <t>datamojokertokota</t>
  </si>
  <si>
    <t>/datamojokertokota/1.0</t>
  </si>
  <si>
    <t>/datamojokertokota</t>
  </si>
  <si>
    <t>3776e0fd-a09e-4eea-bd61-c3f7e4a35f77</t>
  </si>
  <si>
    <t>datapekalongankab</t>
  </si>
  <si>
    <t>/datapekalongankab/1.0</t>
  </si>
  <si>
    <t>/datapekalongankab</t>
  </si>
  <si>
    <t>ae8e0a27-fa4b-4587-a667-eec87d5eb274</t>
  </si>
  <si>
    <t>datapemalangkab</t>
  </si>
  <si>
    <t>/datapemalangkab/1.0</t>
  </si>
  <si>
    <t>/datapemalangkab</t>
  </si>
  <si>
    <t>363d1b3a-6b21-4d3d-89d9-f1ecaffe901f</t>
  </si>
  <si>
    <t>datapemkomedan</t>
  </si>
  <si>
    <t>/datapemkomedan/1.0</t>
  </si>
  <si>
    <t>/datapemkomedan</t>
  </si>
  <si>
    <t>7dc95dfb-242e-413b-b636-ab8e0cbe3d39</t>
  </si>
  <si>
    <t>dataPU</t>
  </si>
  <si>
    <t>/DataPU/1.0</t>
  </si>
  <si>
    <t>/DataPU</t>
  </si>
  <si>
    <t>6bb3eb7b-14a7-4f6f-98b3-da166473587a</t>
  </si>
  <si>
    <t>datasabangkota</t>
  </si>
  <si>
    <t>/datasabangkota/1.0</t>
  </si>
  <si>
    <t>/datasabangkota</t>
  </si>
  <si>
    <t>4945fc29-2e4f-4c89-8545-3b781f0951f6</t>
  </si>
  <si>
    <t>datasanggau</t>
  </si>
  <si>
    <t>/datasanggau/1.0</t>
  </si>
  <si>
    <t>/datasanggau</t>
  </si>
  <si>
    <t>de7ad992-ae39-42de-878f-bf2c53a8ea89</t>
  </si>
  <si>
    <t>dataSlemanKab</t>
  </si>
  <si>
    <t>/dataSlemanKata/1.0</t>
  </si>
  <si>
    <t>/dataSlemanKata</t>
  </si>
  <si>
    <t>17ca3c0a-e13d-4a72-b746-69e3cc0a73b3</t>
  </si>
  <si>
    <t>datatasikmalayakota</t>
  </si>
  <si>
    <t>/datatasikmalayakota/1.0</t>
  </si>
  <si>
    <t>/datatasikmalayakota</t>
  </si>
  <si>
    <t>04bfea7d-3216-4d44-bff0-ca25a0f3583c</t>
  </si>
  <si>
    <t>opendatabangilkab</t>
  </si>
  <si>
    <t>/opendatabangilkab/1.0</t>
  </si>
  <si>
    <t>/opendatabangilkab</t>
  </si>
  <si>
    <t>6c3905da-ab74-467f-8dfa-0fd0fd3716d8</t>
  </si>
  <si>
    <t>opendatabantenprov</t>
  </si>
  <si>
    <t>/opendatabantenprov/1.0</t>
  </si>
  <si>
    <t>/opendatabantenprov</t>
  </si>
  <si>
    <t>decaa8d6-b0ba-4195-86e1-4678c980823d</t>
  </si>
  <si>
    <t>opendatablitarkab</t>
  </si>
  <si>
    <t>/opendatablitarkab/1.0</t>
  </si>
  <si>
    <t>/opendatablitarkab</t>
  </si>
  <si>
    <t>084d48b5-1d95-4434-8995-740b5abdb811</t>
  </si>
  <si>
    <t>opendataBogorKab</t>
  </si>
  <si>
    <t>/opendataBogorKab/1.0</t>
  </si>
  <si>
    <t>/opendataBogorKab</t>
  </si>
  <si>
    <t>1ad0f346-fe79-4de1-a022-ce24f52abde6</t>
  </si>
  <si>
    <t>opendatadumaikota</t>
  </si>
  <si>
    <t>/opendatadumaikota/1.0</t>
  </si>
  <si>
    <t>/opendatadumaikota</t>
  </si>
  <si>
    <t>2c94cd8b-5580-434b-9ce3-71764c285c24</t>
  </si>
  <si>
    <t>opendatajogja</t>
  </si>
  <si>
    <t>/opendatajogja/1.0</t>
  </si>
  <si>
    <t>/opendatajogja</t>
  </si>
  <si>
    <t>6af5a8cf-bf1b-42e1-8b5c-9202ffdc1c70</t>
  </si>
  <si>
    <t>opendatakaranganyar</t>
  </si>
  <si>
    <t>/opendatakaranganyar/1.0</t>
  </si>
  <si>
    <t>/opendatakaranganyar</t>
  </si>
  <si>
    <t>4c46395e-9594-4e40-a929-327f77b1f988</t>
  </si>
  <si>
    <t>opendatakarawangkab</t>
  </si>
  <si>
    <t>/opendatakarawangkab/1.0</t>
  </si>
  <si>
    <t>/opendatakarawangkab</t>
  </si>
  <si>
    <t>8ca436f3-02b1-43fe-8338-61eb8a9f50c2</t>
  </si>
  <si>
    <t>opendatakpu</t>
  </si>
  <si>
    <t>/opendatakpu/1.0</t>
  </si>
  <si>
    <t>/opendatakpu</t>
  </si>
  <si>
    <t>d81e7208-8f03-442b-83f2-2ad50a427956</t>
  </si>
  <si>
    <t>opendataMakassar</t>
  </si>
  <si>
    <t>/opendataMakassar/1.0</t>
  </si>
  <si>
    <t>/opendataMakassar</t>
  </si>
  <si>
    <t>8d693fc6-2757-42c7-b49e-75c27f1dc85c</t>
  </si>
  <si>
    <t>opendatamalangkota</t>
  </si>
  <si>
    <t>/opendatamalangkota/1.0</t>
  </si>
  <si>
    <t>/opendatamalangkota</t>
  </si>
  <si>
    <t>371cde8c-b233-4ffa-a283-3afc503098b3</t>
  </si>
  <si>
    <t>opendatapatikab</t>
  </si>
  <si>
    <t>/opendatapatikab/1.0</t>
  </si>
  <si>
    <t>/opendatapatikab</t>
  </si>
  <si>
    <t>941014f0-ce0f-4ea5-8300-06a41072ca2e</t>
  </si>
  <si>
    <t>opendatasamarinda</t>
  </si>
  <si>
    <t>/opendatasamarinda/1.0</t>
  </si>
  <si>
    <t>/opendatasamarinda</t>
  </si>
  <si>
    <t>884d71c4-0075-469e-9bef-c8f75c9eb655</t>
  </si>
  <si>
    <t>portaldatabatukota</t>
  </si>
  <si>
    <t>/portaldatabatukota/1.0</t>
  </si>
  <si>
    <t>/portaldatabatukota</t>
  </si>
  <si>
    <t>75a6d80a-eabd-4dc4-b0dc-2502ed291e0b</t>
  </si>
  <si>
    <t>portaldatasdi</t>
  </si>
  <si>
    <t>/portalsdi/1.0</t>
  </si>
  <si>
    <t>/portalsdi</t>
  </si>
  <si>
    <t>c9d7180c-f162-4f5c-947d-2519c4bc5108</t>
  </si>
  <si>
    <t>satudatakemenag</t>
  </si>
  <si>
    <t>/satudatakemenag/1.0</t>
  </si>
  <si>
    <t>/satudatakemenag</t>
  </si>
  <si>
    <t>238d2d95-8979-49b4-babc-b9a993db614c</t>
  </si>
  <si>
    <t>satudatakulonprogrokab</t>
  </si>
  <si>
    <t>/satudatakulonprogrokab/1.0</t>
  </si>
  <si>
    <t>/satudatakulonprogrokab</t>
  </si>
  <si>
    <t>3ca6cdf1-34c0-46b1-babf-257c68b7e1c9</t>
  </si>
  <si>
    <t>satudataProbolinggoKota</t>
  </si>
  <si>
    <t>/satudataProbolinggoKota/1.0</t>
  </si>
  <si>
    <t>/satudataProbolinggoKota</t>
  </si>
  <si>
    <t>aa9549eb-35bb-495a-80b2-250e708521d5</t>
  </si>
  <si>
    <t>NeracaPendidikanDaerah</t>
  </si>
  <si>
    <t>/npd/1.0</t>
  </si>
  <si>
    <t>/npd</t>
  </si>
  <si>
    <t>3202514a-1f35-4166-b7e8-8b5f58a88129</t>
  </si>
  <si>
    <t>SIRS</t>
  </si>
  <si>
    <t>/sirs/1.0</t>
  </si>
  <si>
    <t>/sirs</t>
  </si>
  <si>
    <t>431563c3-4499-455d-8b43-9b1a9cbac6d0</t>
  </si>
  <si>
    <t>WebApiBPS</t>
  </si>
  <si>
    <t>/WebApiBPS/1.0</t>
  </si>
  <si>
    <t>/WebApiBPS</t>
  </si>
  <si>
    <t>cff46348-4e72-41be-8f79-8e687530a4e2</t>
  </si>
  <si>
    <t>apitest</t>
  </si>
  <si>
    <t>/hello/1.0</t>
  </si>
  <si>
    <t>/hello</t>
  </si>
  <si>
    <t>4bb6122f-41a7-47f8-af45-2bffcbd7c930</t>
  </si>
  <si>
    <t>administrator@tenantdemo.go.id</t>
  </si>
  <si>
    <t>wilayah-demo-1</t>
  </si>
  <si>
    <t>/t/tenantdemo.go.id/wilayah-demo-1/1</t>
  </si>
  <si>
    <t>/t/tenantdemo.go.id/wilayah-demo-1</t>
  </si>
  <si>
    <t>tenantdemo.go.id</t>
  </si>
  <si>
    <t>f91bf630-d8d8-4277-8770-e11f5c006421</t>
  </si>
  <si>
    <t>5de36843-6ac5-401e-8b44-9cc263008f80</t>
  </si>
  <si>
    <t>Demo-Wilayah-A</t>
  </si>
  <si>
    <t>/t/tenantdemo.go.id/Demo-Wilayah-A/1</t>
  </si>
  <si>
    <t>/t/tenantdemo.go.id/Demo-Wilayah-A</t>
  </si>
  <si>
    <t>21743a81-da6d-4b9e-9367-4b19a413292b</t>
  </si>
  <si>
    <t>LayananDesa</t>
  </si>
  <si>
    <t>v1.0.0</t>
  </si>
  <si>
    <t>/api/v1.0.0</t>
  </si>
  <si>
    <t>/api</t>
  </si>
  <si>
    <t>ea8edf00-4a43-4e99-8546-848e15363c8e</t>
  </si>
  <si>
    <t>ServiceDesk</t>
  </si>
  <si>
    <t>0.0.1</t>
  </si>
  <si>
    <t>/sdk/0.0.1</t>
  </si>
  <si>
    <t>/sdk</t>
  </si>
  <si>
    <t>f1e264f5-e580-4c55-8745-0ec3de76893c</t>
  </si>
  <si>
    <t>LayananBankSampah</t>
  </si>
  <si>
    <t>v1.0</t>
  </si>
  <si>
    <t>/banksampah/v1.0</t>
  </si>
  <si>
    <t>/banksampah</t>
  </si>
  <si>
    <t>d4a5a84f-c308-40a0-a980-641de3f6eeea</t>
  </si>
  <si>
    <t>Email_Siswa_Nasional</t>
  </si>
  <si>
    <t>/emailsiswa/v1.0.0</t>
  </si>
  <si>
    <t>/emailsiswa</t>
  </si>
  <si>
    <t>af51b41c-8d86-4372-8ba9-2ccb29de0c1b</t>
  </si>
  <si>
    <t>Dasawisma</t>
  </si>
  <si>
    <t>/dasawisma/v1.0.0</t>
  </si>
  <si>
    <t>/dasawisma</t>
  </si>
  <si>
    <t>cae451ff-fb53-4051-85bb-b7f10e9b56f4</t>
  </si>
  <si>
    <t>SiakDB-Servicesv11v12</t>
  </si>
  <si>
    <t>v1.2</t>
  </si>
  <si>
    <t>/siak-demo-services/v1.2</t>
  </si>
  <si>
    <t>/siak-demo-services</t>
  </si>
  <si>
    <t>4f023223-fba2-4ef8-8065-a6663a39a037</t>
  </si>
  <si>
    <t>JDIH-DEMAK</t>
  </si>
  <si>
    <t>/jdih/1.0</t>
  </si>
  <si>
    <t>/jdih</t>
  </si>
  <si>
    <t>859a7e32-871c-4d79-be90-52c27fc7b168</t>
  </si>
  <si>
    <t>admin@spl.diskominfo.demakkab.go.id</t>
  </si>
  <si>
    <t>HUKUM</t>
  </si>
  <si>
    <t>/t/spl.diskominfo.demakkab.go.id/hukum/01</t>
  </si>
  <si>
    <t>/t/spl.diskominfo.demakkab.go.id/hukum</t>
  </si>
  <si>
    <t>spl.diskominfo.demakkab.go.id</t>
  </si>
  <si>
    <t>3736e4bd-3880-4a75-ae8e-310256162c0c</t>
  </si>
  <si>
    <t>ad7a3bbd-adea-4775-bb0f-cf78c85b413d</t>
  </si>
  <si>
    <t>API_NATUNA</t>
  </si>
  <si>
    <t>/t/tenantdemo.go.id/status_piutang/0.1</t>
  </si>
  <si>
    <t>/t/tenantdemo.go.id/status_piutang</t>
  </si>
  <si>
    <t>6511e332-3158-493d-8b48-0250d675a465</t>
  </si>
  <si>
    <t>DataKalselProv</t>
  </si>
  <si>
    <t>/datakalselprov/1.0</t>
  </si>
  <si>
    <t>/datakalselprov</t>
  </si>
  <si>
    <t>be6f3104-8571-4644-9dd5-79a534c17531</t>
  </si>
  <si>
    <t>DataDepok</t>
  </si>
  <si>
    <t>/datadepok/1.0</t>
  </si>
  <si>
    <t>/datadepok</t>
  </si>
  <si>
    <t>faececff-a5ca-4424-ae4f-ff0959589144</t>
  </si>
  <si>
    <t>DataBontangKota</t>
  </si>
  <si>
    <t>/databontangkota/1.0</t>
  </si>
  <si>
    <t>/databontangkota</t>
  </si>
  <si>
    <t>3d5a4992-2089-4e72-87c0-1cc3bb5ada07</t>
  </si>
  <si>
    <t>DataBaliProv</t>
  </si>
  <si>
    <t>/databaliprov/1.0</t>
  </si>
  <si>
    <t>/databaliprov</t>
  </si>
  <si>
    <t>4d4a9367-9460-4edb-8bb3-84f0434ae6df</t>
  </si>
  <si>
    <t>DataTabalongKab</t>
  </si>
  <si>
    <t>/datatabalongkab/1.0</t>
  </si>
  <si>
    <t>/datatabalongkab</t>
  </si>
  <si>
    <t>72b0c582-db18-4981-8e71-8fa5754030ed</t>
  </si>
  <si>
    <t>DataBaritoKualaKab</t>
  </si>
  <si>
    <t>/databaritokualakab/1.0</t>
  </si>
  <si>
    <t>/databaritokualakab</t>
  </si>
  <si>
    <t>1c1f428f-5622-4ad0-8d2d-25b413bcd6ff</t>
  </si>
  <si>
    <t>DataBPS</t>
  </si>
  <si>
    <t>/databps/1.0</t>
  </si>
  <si>
    <t>/databps</t>
  </si>
  <si>
    <t>92728a5f-1773-4f50-bee7-7f8dae9ba342</t>
  </si>
  <si>
    <t>PalapaBIG</t>
  </si>
  <si>
    <t>/palapabig/1.0</t>
  </si>
  <si>
    <t>/palapabig</t>
  </si>
  <si>
    <t>BLOCKED</t>
  </si>
  <si>
    <t>baa75f9a-645c-4dcf-922a-5fcf85ec65b9</t>
  </si>
  <si>
    <t>DataJakartaProv</t>
  </si>
  <si>
    <t>/datajakartaprov/1.0</t>
  </si>
  <si>
    <t>/datajakartaprov</t>
  </si>
  <si>
    <t>b19eb2bd-bc22-4c28-9fd1-22c08d74ed69</t>
  </si>
  <si>
    <t>DataKulonProgoKab</t>
  </si>
  <si>
    <t>/datakulonprogokab/1.0</t>
  </si>
  <si>
    <t>/datakulonprogokab</t>
  </si>
  <si>
    <t>722b928c-f746-4ac0-ae83-de1889c7b3ad</t>
  </si>
  <si>
    <t>DataDPRRI</t>
  </si>
  <si>
    <t>/datadprri/1.0</t>
  </si>
  <si>
    <t>/datadprri</t>
  </si>
  <si>
    <t>22af4623-ddb8-41e8-b857-24d82d356821</t>
  </si>
  <si>
    <t>PalapaMojokertoKota</t>
  </si>
  <si>
    <t>/palapamojokertokota/1.0</t>
  </si>
  <si>
    <t>/palapamojokertokota</t>
  </si>
  <si>
    <t>d42a8aff-e7b2-4a9a-942c-e32a9fe2660c</t>
  </si>
  <si>
    <t>didiqw</t>
  </si>
  <si>
    <t>datasetpendatablitarkab</t>
  </si>
  <si>
    <t>/dataset_opendatablitarkab/1</t>
  </si>
  <si>
    <t>/dataset_opendatablitarkab</t>
  </si>
  <si>
    <t>a860fabe-2e18-46b2-95bf-473ea21dee45</t>
  </si>
  <si>
    <t>NetPerformanceReport</t>
  </si>
  <si>
    <t>/LaporanPerformaJaringan/1</t>
  </si>
  <si>
    <t>/LaporanPerformaJaringan</t>
  </si>
  <si>
    <t>464d7af6-e89e-401a-9d11-6e3b2f90f3ca</t>
  </si>
  <si>
    <t>admin@kotimkab.go.id</t>
  </si>
  <si>
    <t>kepegawaian</t>
  </si>
  <si>
    <t>/t/kotimkab.go.id/kepegawaian/1</t>
  </si>
  <si>
    <t>/t/kotimkab.go.id/kepegawaian</t>
  </si>
  <si>
    <t>da13aea1-b22f-42e6-992d-9216010146b9</t>
  </si>
  <si>
    <t>d6b92fac-62ba-492e-b4cb-6bdb80c94d25</t>
  </si>
  <si>
    <t>SKM</t>
  </si>
  <si>
    <t>/skm/1.0.0</t>
  </si>
  <si>
    <t>/skm</t>
  </si>
  <si>
    <t>cfdec2be-2d51-4c93-a21f-0517f8b76c45</t>
  </si>
  <si>
    <t>admin@kuduskab.go.id</t>
  </si>
  <si>
    <t>skm_kudus</t>
  </si>
  <si>
    <t>/t/kuduskab.go.id/skm/1.0.0</t>
  </si>
  <si>
    <t>/t/kuduskab.go.id/skm</t>
  </si>
  <si>
    <t>7e73fbdd-a462-4a10-9d7a-b1ba641fbc98</t>
  </si>
  <si>
    <t>01c329ff-d6c0-4147-8140-0771a37e24a9</t>
  </si>
  <si>
    <t>admin@jakarta.go.id</t>
  </si>
  <si>
    <t>DataKetahananPanganDelivery</t>
  </si>
  <si>
    <t>/t/jakarta.go.id/DataKetahananPanganDelivery/1.0</t>
  </si>
  <si>
    <t>/t/jakarta.go.id/DataKetahananPanganDelivery</t>
  </si>
  <si>
    <t>ef41e91a-7251-4cbf-b13b-b78f92e88095</t>
  </si>
  <si>
    <t>883fcdc5-db14-4694-90a9-5a58a75bf9f3</t>
  </si>
  <si>
    <t>admin@kotabogor.go.id</t>
  </si>
  <si>
    <t>AsikKotaBogor</t>
  </si>
  <si>
    <t>/t/kotabogor.go.id/Asik/1.0</t>
  </si>
  <si>
    <t>/t/kotabogor.go.id/Asik</t>
  </si>
  <si>
    <t>e43a198c-79dd-4e68-97bf-125caf42407c</t>
  </si>
  <si>
    <t>6f6f0a08-73a8-4399-b3bc-c111ff3d4363</t>
  </si>
  <si>
    <t>Perizinan</t>
  </si>
  <si>
    <t>/t/kuduskab.go.id/Api_Perizinan/1.0.0</t>
  </si>
  <si>
    <t>/t/kuduskab.go.id/Api_Perizinan</t>
  </si>
  <si>
    <t>59069008-9968-4067-955a-4efd1acdf2c6</t>
  </si>
  <si>
    <t>admin@spl.diskominfo.sidoarjokab.go.id</t>
  </si>
  <si>
    <t>demo_dataku</t>
  </si>
  <si>
    <t>/t/spl.diskominfo.sidoarjokab.go.id/dataku/1</t>
  </si>
  <si>
    <t>/t/spl.diskominfo.sidoarjokab.go.id/dataku</t>
  </si>
  <si>
    <t>spl.diskominfo.sidoarjokab.go.id</t>
  </si>
  <si>
    <t>167b8388-baf1-4095-8e04-bb9f97d6990b</t>
  </si>
  <si>
    <t>63ce10aa-179a-4cdd-aac5-6f6ab8a1f32f</t>
  </si>
  <si>
    <t>KotaBogor</t>
  </si>
  <si>
    <t>/t/kotabogor.go.id/KotaBogor/1.0</t>
  </si>
  <si>
    <t>/t/kotabogor.go.id/KotaBogor</t>
  </si>
  <si>
    <t>2b568b0f-3a86-4658-a454-4dfb4bcdb85a</t>
  </si>
  <si>
    <t>WebsiteDisperumkim</t>
  </si>
  <si>
    <t>/t/kotabogor.go.id/WebsiteDisperumkim/1.0</t>
  </si>
  <si>
    <t>/t/kotabogor.go.id/WebsiteDisperumkim</t>
  </si>
  <si>
    <t>f76493f3-730f-4519-8d94-ac0dc3700000</t>
  </si>
  <si>
    <t>Website-Kominfo</t>
  </si>
  <si>
    <t>/t/kotabogor.go.id/Kominfo-KotaBogor/1.0</t>
  </si>
  <si>
    <t>/t/kotabogor.go.id/Kominfo-KotaBogor</t>
  </si>
  <si>
    <t>c0df79a5-94cd-4f9c-b408-12d9c60c3614</t>
  </si>
  <si>
    <t>DataKatalogOpenData</t>
  </si>
  <si>
    <t>/t/jakarta.go.id/DataKatalogOpenData/1.0</t>
  </si>
  <si>
    <t>/t/jakarta.go.id/DataKatalogOpenData</t>
  </si>
  <si>
    <t>956c2fae-0b55-4c33-974e-e65fa6d27d04</t>
  </si>
  <si>
    <t>DataKetahananPanganPrice</t>
  </si>
  <si>
    <t>/t/jakarta.go.id/DataKetahananPanganPrice/1.0</t>
  </si>
  <si>
    <t>/t/jakarta.go.id/DataKetahananPanganPrice</t>
  </si>
  <si>
    <t>fe2cd322-b422-4ca6-b837-1e1d44f47109</t>
  </si>
  <si>
    <t>DataKetahananPanganSource</t>
  </si>
  <si>
    <t>/t/jakarta.go.id/DataKetahananPanganSource/1.0</t>
  </si>
  <si>
    <t>/t/jakarta.go.id/DataKetahananPanganSource</t>
  </si>
  <si>
    <t>b4dee1ca-9813-4f9d-8b9c-44258f9943d9</t>
  </si>
  <si>
    <t>/DataKatalogOpenData/1.0</t>
  </si>
  <si>
    <t>/DataKatalogOpenData</t>
  </si>
  <si>
    <t>76816028-38f1-44da-b28c-db78cb3e8231</t>
  </si>
  <si>
    <t>admin@batangharikab.go.id</t>
  </si>
  <si>
    <t>Kepegawaian</t>
  </si>
  <si>
    <t>/t/batangharikab.go.id/kepegawaian/01</t>
  </si>
  <si>
    <t>/t/batangharikab.go.id/kepegawaian</t>
  </si>
  <si>
    <t>5aa38f0c-403f-4a12-a6c2-c12220409f2a</t>
  </si>
  <si>
    <t>dc2f42f7-c54b-4a31-9992-6ed6ef6e7299</t>
  </si>
  <si>
    <t>WebsiteTJSLP</t>
  </si>
  <si>
    <t>/t/kotabogor.go.id/TJSLP-KotaBogor/1.0</t>
  </si>
  <si>
    <t>/t/kotabogor.go.id/TJSLP-KotaBogor</t>
  </si>
  <si>
    <t>cfede628-f13f-4dc4-916e-2551d7c404a2</t>
  </si>
  <si>
    <t>Anggaran</t>
  </si>
  <si>
    <t>/t/batangharikab.go.id/anggaran/0.1</t>
  </si>
  <si>
    <t>/t/batangharikab.go.id/anggaran</t>
  </si>
  <si>
    <t>4e8a4f9f-3f76-4080-a327-dc689e1396e7</t>
  </si>
  <si>
    <t>/DataKetahananPanganPrice/1.0</t>
  </si>
  <si>
    <t>/DataKetahananPanganPrice</t>
  </si>
  <si>
    <t>d8a3b0b6-a499-41d2-b3ba-041fadbc7830</t>
  </si>
  <si>
    <t>DataKetahananPanganStock</t>
  </si>
  <si>
    <t>/t/jakarta.go.id/DataKetahananPanganStock/1.0</t>
  </si>
  <si>
    <t>/t/jakarta.go.id/DataKetahananPanganStock</t>
  </si>
  <si>
    <t>8b13804d-10c9-4ad5-866c-0543ad5b73bb</t>
  </si>
  <si>
    <t>Pajak</t>
  </si>
  <si>
    <t>/t/batangharikab.go.id/pajak/01</t>
  </si>
  <si>
    <t>/t/batangharikab.go.id/pajak</t>
  </si>
  <si>
    <t>2f5f935d-0f12-4157-922d-0ee205e11c46</t>
  </si>
  <si>
    <t>EOFFICE-KOTABOGOR</t>
  </si>
  <si>
    <t>/t/kotabogor.go.id/EOFFICEBKADKOTABOGOR/1.0</t>
  </si>
  <si>
    <t>/t/kotabogor.go.id/EOFFICEBKADKOTABOGOR</t>
  </si>
  <si>
    <t>a2eced66-a419-46e4-acfe-e37547c2b6c7</t>
  </si>
  <si>
    <t>OPENDATASTATISIK</t>
  </si>
  <si>
    <t>/t/batangharikab.go.id/statistikdaerah/1</t>
  </si>
  <si>
    <t>/t/batangharikab.go.id/statistikdaerah</t>
  </si>
  <si>
    <t>1120a112-aeb1-443b-8fdd-14981c96a069</t>
  </si>
  <si>
    <t>desa_kotim</t>
  </si>
  <si>
    <t>/t/kotimkab.go.id/desa/1</t>
  </si>
  <si>
    <t>/t/kotimkab.go.id/desa</t>
  </si>
  <si>
    <t>1d24180d-d386-418e-96e9-9930d873560a</t>
  </si>
  <si>
    <t>/DataKetahananPanganDelivery/1.0</t>
  </si>
  <si>
    <t>/DataKetahananPanganDelivery</t>
  </si>
  <si>
    <t>80117cfd-ca52-4496-9839-e18b53fff1d2</t>
  </si>
  <si>
    <t>/DataKetahananPanganSource/1.0</t>
  </si>
  <si>
    <t>/DataKetahananPanganSource</t>
  </si>
  <si>
    <t>d4abfa4a-6866-4bb2-bb6f-bc26081f2550</t>
  </si>
  <si>
    <t>/DataKetahananPanganStock/1.0</t>
  </si>
  <si>
    <t>/DataKetahananPanganStock</t>
  </si>
  <si>
    <t>1805605f-0c64-4368-b344-b53dbb47834a</t>
  </si>
  <si>
    <t>agung@sumbarprov.go.id</t>
  </si>
  <si>
    <t>Sumbarsiap</t>
  </si>
  <si>
    <t>/t/sumbarprov.go.id/sumbarsiap/1.0.0</t>
  </si>
  <si>
    <t>/t/sumbarprov.go.id/sumbarsiap</t>
  </si>
  <si>
    <t>2d18fef5-6a0f-4ff7-ad07-271a03a2df29</t>
  </si>
  <si>
    <t>5,04E+02</t>
  </si>
  <si>
    <t>e6385780-3034-42fa-ab20-08a5e484ce9f</t>
  </si>
  <si>
    <t>MasterInstansiSPLP</t>
  </si>
  <si>
    <t>/instansisplp/1.0</t>
  </si>
  <si>
    <t>/instansisplp</t>
  </si>
  <si>
    <t>d498d6a0-8843-405d-a9e3-425344c97493</t>
  </si>
  <si>
    <t>TND-KotaBogor</t>
  </si>
  <si>
    <t>/t/kotabogor.go.id/TND-KotaBogor-DISKOMINFO/1.0</t>
  </si>
  <si>
    <t>/t/kotabogor.go.id/TND-KotaBogor-DISKOMINFO</t>
  </si>
  <si>
    <t>370218dd-5f25-466a-a7e4-2ebf91812e04</t>
  </si>
  <si>
    <t>datamadiunkab</t>
  </si>
  <si>
    <t>/datamadiunkab/1.0</t>
  </si>
  <si>
    <t>/datamadiunkab</t>
  </si>
  <si>
    <t>2f7d3c06-aaf0-48e6-a728-e7abcab25773</t>
  </si>
  <si>
    <t>dataprobolinggokab</t>
  </si>
  <si>
    <t>/dataprobolinggokab/1.0</t>
  </si>
  <si>
    <t>/dataprobolinggokab</t>
  </si>
  <si>
    <t>6f110107-d606-4fe0-83fe-2779ab43d002</t>
  </si>
  <si>
    <t>datakuburayakab</t>
  </si>
  <si>
    <t>/datakuburayakab/1.0</t>
  </si>
  <si>
    <t>/datakuburayakab</t>
  </si>
  <si>
    <t>b57a6e9b-1f41-4b46-85e2-985a3a23cd56</t>
  </si>
  <si>
    <t>datasurabaya</t>
  </si>
  <si>
    <t>/datasurabaya/1.0</t>
  </si>
  <si>
    <t>/datasurabaya</t>
  </si>
  <si>
    <t>119699fe-8f63-47e8-91b1-25d0d0265dfe</t>
  </si>
  <si>
    <t>datakukarkab</t>
  </si>
  <si>
    <t>/datakukarkab/1.0</t>
  </si>
  <si>
    <t>/datakukarkab</t>
  </si>
  <si>
    <t>04afec34-96fd-425b-971c-498cbfc033a8</t>
  </si>
  <si>
    <t>datasemarangkota</t>
  </si>
  <si>
    <t>/datasemarangkota/1.0</t>
  </si>
  <si>
    <t>/datasemarangkota</t>
  </si>
  <si>
    <t>90a360ae-40b6-4587-b987-0fb861989a26</t>
  </si>
  <si>
    <t>datasurakartakota</t>
  </si>
  <si>
    <t>/datasurakartakota/1.0</t>
  </si>
  <si>
    <t>/datasurakartakota</t>
  </si>
  <si>
    <t>8efea4e9-b9c9-4ec7-ae9a-c569006a35a3</t>
  </si>
  <si>
    <t>datamagelangkota</t>
  </si>
  <si>
    <t>/datamagelangkota/1.0</t>
  </si>
  <si>
    <t>/datamagelangkota</t>
  </si>
  <si>
    <t>94d2618f-e6c7-44b7-943f-68af75a8d5e2</t>
  </si>
  <si>
    <t>datategalkab</t>
  </si>
  <si>
    <t>/datategalkab/1.0</t>
  </si>
  <si>
    <t>/datategalkab</t>
  </si>
  <si>
    <t>da6f0634-89d9-4979-8efa-b3b770bbe6ea</t>
  </si>
  <si>
    <t>databatangkab</t>
  </si>
  <si>
    <t>/databatangkab/1.0</t>
  </si>
  <si>
    <t>/databatangkab</t>
  </si>
  <si>
    <t>bbb9a161-5519-4e1e-93f4-c628505b4d65</t>
  </si>
  <si>
    <t>datakendalkab</t>
  </si>
  <si>
    <t>/datakendalkab/1.0</t>
  </si>
  <si>
    <t>/datakendalkab</t>
  </si>
  <si>
    <t>9ce8f576-53cd-4116-83e3-5f7bd45bb6a4</t>
  </si>
  <si>
    <t>datatemanggungkab</t>
  </si>
  <si>
    <t>/datatemanggungkab/1.0</t>
  </si>
  <si>
    <t>/datatemanggungkab</t>
  </si>
  <si>
    <t>52c3b596-f896-4180-ae56-ffc6e130c1d3</t>
  </si>
  <si>
    <t>datakuduskab</t>
  </si>
  <si>
    <t>/datakuduskab/1.0</t>
  </si>
  <si>
    <t>/datakuduskab</t>
  </si>
  <si>
    <t>8fad4443-386c-4c79-b0be-4f0bcc9119ef</t>
  </si>
  <si>
    <t>datasragenkab</t>
  </si>
  <si>
    <t>/datasragenkab/1.0</t>
  </si>
  <si>
    <t>/datasragenkab</t>
  </si>
  <si>
    <t>474f0d4b-057c-4f2c-8622-ad13e8e639c1</t>
  </si>
  <si>
    <t>datakaranganyarkab</t>
  </si>
  <si>
    <t>/datakaranganyarkab/1.0</t>
  </si>
  <si>
    <t>/datakaranganyarkab</t>
  </si>
  <si>
    <t>34d8a30f-abc8-4271-8f5e-d573a782092b</t>
  </si>
  <si>
    <t>datasukoharjokab</t>
  </si>
  <si>
    <t>/datasukoharjokab/1.0</t>
  </si>
  <si>
    <t>/datasukoharjokab</t>
  </si>
  <si>
    <t>25c2d4d0-c650-4fdf-95ce-d512bdb55f01</t>
  </si>
  <si>
    <t>datamagelangkab</t>
  </si>
  <si>
    <t>/datamagelangkab/1.0</t>
  </si>
  <si>
    <t>/datamagelangkab</t>
  </si>
  <si>
    <t>b3dfb9bc-c69d-4551-bb07-fa3a9734ca41</t>
  </si>
  <si>
    <t>datapurworejokab</t>
  </si>
  <si>
    <t>/datapurworejokab/1.0</t>
  </si>
  <si>
    <t>/datapurworejokab</t>
  </si>
  <si>
    <t>70f9544c-7746-4bdb-b9fc-2261672bfd4e</t>
  </si>
  <si>
    <t>databanyumaskab</t>
  </si>
  <si>
    <t>/databanyumaskab/1.0</t>
  </si>
  <si>
    <t>/databanyumaskab</t>
  </si>
  <si>
    <t>52a61e9c-457d-4b1e-a888-4ff09c9720ed</t>
  </si>
  <si>
    <t>datacilacapkab</t>
  </si>
  <si>
    <t>/datacilacapkab/1.0</t>
  </si>
  <si>
    <t>/datacilacapkab</t>
  </si>
  <si>
    <t>ee0618fd-6dba-4e7d-b039-24e3f91ad5f7</t>
  </si>
  <si>
    <t>datajeparakab</t>
  </si>
  <si>
    <t>/datajeparakab/1.0</t>
  </si>
  <si>
    <t>/datajeparakab</t>
  </si>
  <si>
    <t>955febcc-5892-43e1-ae6b-ede772422e04</t>
  </si>
  <si>
    <t>datarembangkab</t>
  </si>
  <si>
    <t>/datarembangkab/1.0</t>
  </si>
  <si>
    <t>/datarembangkab</t>
  </si>
  <si>
    <t>2a284aa0-839f-479a-8df1-6c6237db9045</t>
  </si>
  <si>
    <t>datakotimkab</t>
  </si>
  <si>
    <t>/datakotimkab/1.0</t>
  </si>
  <si>
    <t>/datakotimkab</t>
  </si>
  <si>
    <t>31addf33-4401-4c81-9613-d6ade21cda01</t>
  </si>
  <si>
    <t>datasingkawangkota</t>
  </si>
  <si>
    <t>/datasingkawangkota/1.0</t>
  </si>
  <si>
    <t>/datasingkawangkota</t>
  </si>
  <si>
    <t>654e2194-6408-4cc9-a203-33f34500694b</t>
  </si>
  <si>
    <t>MasterWilayahSPLP</t>
  </si>
  <si>
    <t>/masterwilayah/1.0</t>
  </si>
  <si>
    <t>/masterwilayah</t>
  </si>
  <si>
    <t>974ce821-7b58-4688-bb10-13ad550823ee</t>
  </si>
  <si>
    <t>Kemenkeu-Sakti</t>
  </si>
  <si>
    <t>/kemenkeu-sakti/1.0</t>
  </si>
  <si>
    <t>/kemenkeu-sakti</t>
  </si>
  <si>
    <t>98b78596-735a-4f7f-be04-14a866284e2c</t>
  </si>
  <si>
    <t>SmartPosyandu-KotaBogor</t>
  </si>
  <si>
    <t>/t/kotabogor.go.id/smartposyandu/1.0</t>
  </si>
  <si>
    <t>/t/kotabogor.go.id/smartposyandu</t>
  </si>
  <si>
    <t>dfa24d08-156f-4653-ac6b-61c8d7d99794</t>
  </si>
  <si>
    <t>LaporAPI-sandbox-konsolidasi</t>
  </si>
  <si>
    <t>/sandbox-konsolidasi/1.0</t>
  </si>
  <si>
    <t>/sandbox-konsolidasi</t>
  </si>
  <si>
    <t>008557a2-57a9-4900-97ab-03db3e19681f</t>
  </si>
  <si>
    <t>admin@bimtek.go.id</t>
  </si>
  <si>
    <t>WilayahAPI</t>
  </si>
  <si>
    <t>/t/bimtek.go.id/wil/1.0</t>
  </si>
  <si>
    <t>/t/bimtek.go.id/wil</t>
  </si>
  <si>
    <t>bimtek.go.id</t>
  </si>
  <si>
    <t>5a88490e-2739-4543-896d-0ac9236a03e2</t>
  </si>
  <si>
    <t>b6caa733-9c61-4fc9-b29f-fea3c6fc7a2c</t>
  </si>
  <si>
    <t>blog</t>
  </si>
  <si>
    <t>/t/bimtek.go.id/blog/1.0</t>
  </si>
  <si>
    <t>/t/bimtek.go.id/blog</t>
  </si>
  <si>
    <t>75949143-4c3d-42d6-a987-d0cecc292e06</t>
  </si>
  <si>
    <t>admin@spl.kominfo.go.id</t>
  </si>
  <si>
    <t>Test_TAKEL</t>
  </si>
  <si>
    <t>/t/spl.kominfo.go.id/test_takel/1.0</t>
  </si>
  <si>
    <t>/t/spl.kominfo.go.id/test_takel</t>
  </si>
  <si>
    <t>spl.kominfo.go.id</t>
  </si>
  <si>
    <t>cd681339-c745-4625-9339-7820ffe8bf9b</t>
  </si>
  <si>
    <t>1a800961-0ce2-4694-beb0-1154adcec72d</t>
  </si>
  <si>
    <t>admin@tegalkota.go.id</t>
  </si>
  <si>
    <t>Demo-Kartu-Kuning</t>
  </si>
  <si>
    <t>/t/tegalkota.go.id/Demo-Kartu-Kuning/1</t>
  </si>
  <si>
    <t>/t/tegalkota.go.id/Demo-Kartu-Kuning</t>
  </si>
  <si>
    <t>678d608f-9d4f-4749-b8d4-a487a784d3c5</t>
  </si>
  <si>
    <t>f8da1113-e11e-48aa-ad37-f6e6d5d2ce5b</t>
  </si>
  <si>
    <t>Demo-Pendidikan</t>
  </si>
  <si>
    <t>/t/tegalkota.go.id/Demo-Pendidikan/1</t>
  </si>
  <si>
    <t>/t/tegalkota.go.id/Demo-Pendidikan</t>
  </si>
  <si>
    <t>df9d115d-841a-41d1-a720-63a6a109c418</t>
  </si>
  <si>
    <t>Data-Kartu-Kuning</t>
  </si>
  <si>
    <t>/t/tegalkota.go.id/Data-Kartu-Kuning/1</t>
  </si>
  <si>
    <t>/t/tegalkota.go.id/Data-Kartu-Kuning</t>
  </si>
  <si>
    <t>303c5c8c-2064-4789-ac33-f32ad30d65d2</t>
  </si>
  <si>
    <t>DashboardLAPOR</t>
  </si>
  <si>
    <t>/dashboard-lapor/1.0</t>
  </si>
  <si>
    <t>/dashboard-lapor</t>
  </si>
  <si>
    <t>3ee84fab-c021-47dc-be61-ac19ca6d1492</t>
  </si>
  <si>
    <t>Indeks-SPBE</t>
  </si>
  <si>
    <t>/indeks-spbe/1.0</t>
  </si>
  <si>
    <t>/indeks-spbe</t>
  </si>
  <si>
    <t>40869116-ea39-423f-a908-69e806901b92</t>
  </si>
  <si>
    <t>Presensi-Meeting</t>
  </si>
  <si>
    <t>/t/kotabogor.go.id/Presensi-Meeting-KotaBogor/1.0</t>
  </si>
  <si>
    <t>/t/kotabogor.go.id/Presensi-Meeting-KotaBogor</t>
  </si>
  <si>
    <t>82215d14-5f27-47a5-8bc3-87d83b94646c</t>
  </si>
  <si>
    <t>Covid-19-List-Faskes</t>
  </si>
  <si>
    <t>/cov19-list-faskes/1.0</t>
  </si>
  <si>
    <t>/cov19-list-faskes</t>
  </si>
  <si>
    <t>81d1e2af-5925-42dc-9c42-894c1b23286b</t>
  </si>
  <si>
    <t>Covid-19-Data</t>
  </si>
  <si>
    <t>/covid-19-data/1.0</t>
  </si>
  <si>
    <t>/covid-19-data</t>
  </si>
  <si>
    <t>e210fe6d-51f1-4387-be70-a1abec30fc9a</t>
  </si>
  <si>
    <t>Covid-19-RSS-FEED</t>
  </si>
  <si>
    <t>/covid-10-rss-feed/1.0</t>
  </si>
  <si>
    <t>/covid-10-rss-feed</t>
  </si>
  <si>
    <t>7c451a31-2b4d-478a-b2dd-be2cb50d2fe1</t>
  </si>
  <si>
    <t>openDataKominfo</t>
  </si>
  <si>
    <t>/data-kominfo/1.0</t>
  </si>
  <si>
    <t>/data-kominfo</t>
  </si>
  <si>
    <t>069230f6-5649-4949-9324-630d33273ad0</t>
  </si>
  <si>
    <t>roni@sumbarprov.go.id</t>
  </si>
  <si>
    <t>Sumbar_enterpreneur</t>
  </si>
  <si>
    <t>/t/sumbarprov.go.id/Sumbar_enterpreneur/1.0.0</t>
  </si>
  <si>
    <t>/t/sumbarprov.go.id/Sumbar_enterpreneur</t>
  </si>
  <si>
    <t>dbebd4c0-92d1-4631-8d65-bebf22f5791f</t>
  </si>
  <si>
    <t>Integrasi-DPDxMPR</t>
  </si>
  <si>
    <t>/dpd-mpr/1.0</t>
  </si>
  <si>
    <t>/dpd-mpr</t>
  </si>
  <si>
    <t>2d8441ef-8698-46d6-9b2f-17c76840c734</t>
  </si>
  <si>
    <t>admin@kolakakab.go.id</t>
  </si>
  <si>
    <t>simpeg</t>
  </si>
  <si>
    <t>/t/kolakakab.go.id/simpeg/1.0</t>
  </si>
  <si>
    <t>/t/kolakakab.go.id/simpeg</t>
  </si>
  <si>
    <t>a410710d-ef9e-4c32-a7fb-dadd66d09f0c</t>
  </si>
  <si>
    <t>d32459e1-023e-441e-a80b-421ceec5eb09</t>
  </si>
  <si>
    <t>TKDN</t>
  </si>
  <si>
    <t>/tkdn/1.0</t>
  </si>
  <si>
    <t>/tkdn</t>
  </si>
  <si>
    <t>a92c68ab-8df0-4baf-8b1a-7eb9b9ded586</t>
  </si>
  <si>
    <t>Anggota_MPRRI</t>
  </si>
  <si>
    <t>/anggotamprri/1.0</t>
  </si>
  <si>
    <t>/anggotamprri</t>
  </si>
  <si>
    <t>52c8c165-7bb9-489f-b109-e246831ebbc5</t>
  </si>
  <si>
    <t>MPR-EMATRIX</t>
  </si>
  <si>
    <t>/ematrix/1.0</t>
  </si>
  <si>
    <t>/ematrix</t>
  </si>
  <si>
    <t>553f257b-8d4e-4de7-b318-a99fb518877c</t>
  </si>
  <si>
    <t>admin@morowalikab.go.id</t>
  </si>
  <si>
    <t>DATA_INSTANSI_MOROWALI_COBA</t>
  </si>
  <si>
    <t>/t/morowalikab.go.id/data-instansi-morowali-coba/1.0</t>
  </si>
  <si>
    <t>/t/morowalikab.go.id/data-instansi-morowali-coba</t>
  </si>
  <si>
    <t>72cb7e3b-255f-498e-8f4f-c5cb8e24fff4</t>
  </si>
  <si>
    <t>ea4534b7-2f19-498c-9de0-4b641071f5a5</t>
  </si>
  <si>
    <t>admin@pekalongankab.go.id</t>
  </si>
  <si>
    <t>JDIH</t>
  </si>
  <si>
    <t>/t/pekalongankab.go.id/APIJDIH/1.0</t>
  </si>
  <si>
    <t>/t/pekalongankab.go.id/APIJDIH</t>
  </si>
  <si>
    <t>pekalongankab.go.id</t>
  </si>
  <si>
    <t>3cf47af2-fad9-4ae9-bb43-bc9fcb675ea1</t>
  </si>
  <si>
    <t>3a9118e1-5bc8-4696-a01b-ed3951724e8e</t>
  </si>
  <si>
    <t>admin@batukota.go.id</t>
  </si>
  <si>
    <t>TTE_deploy</t>
  </si>
  <si>
    <t>/t/batukota.go.id/TTE/1</t>
  </si>
  <si>
    <t>/t/batukota.go.id/TTE</t>
  </si>
  <si>
    <t>256df22e-21f6-4594-80e0-b7b41249be3b</t>
  </si>
  <si>
    <t>5acd8787-17da-458c-97ac-1c21ff35a862</t>
  </si>
  <si>
    <t>Among_batu_News</t>
  </si>
  <si>
    <t>/t/batukota.go.id/Berita/1</t>
  </si>
  <si>
    <t>/t/batukota.go.id/Berita</t>
  </si>
  <si>
    <t>bc249d13-8cf1-4c50-bce2-056466c66a78</t>
  </si>
  <si>
    <t>DataKotaLangsa</t>
  </si>
  <si>
    <t>/data-kota-langsa/1.0</t>
  </si>
  <si>
    <t>/data-kota-langsa</t>
  </si>
  <si>
    <t>0e5736e4-8efd-4864-9aaa-8b1cad386072</t>
  </si>
  <si>
    <t>DataAcehUtaraKab</t>
  </si>
  <si>
    <t>/data-aceh-utara-kab/1.0</t>
  </si>
  <si>
    <t>/data-aceh-utara-kab</t>
  </si>
  <si>
    <t>d8f85e6e-c2c1-49e4-81e5-96fb8a5d23b4</t>
  </si>
  <si>
    <t>DataAcehBaratDayaKab</t>
  </si>
  <si>
    <t>/data-aceh-barat-daya-kab/1.0</t>
  </si>
  <si>
    <t>/data-aceh-barat-daya-kab</t>
  </si>
  <si>
    <t>94d44721-6f90-41c1-8899-0c9f1c6bae85</t>
  </si>
  <si>
    <t>DataAcehSingkilKab</t>
  </si>
  <si>
    <t>/data-aceh-singkil-kab/1.0</t>
  </si>
  <si>
    <t>/data-aceh-singkil-kab</t>
  </si>
  <si>
    <t>85bea550-44f1-4919-b740-70353c6ed7d2</t>
  </si>
  <si>
    <t>DataBireuenKab</t>
  </si>
  <si>
    <t>/data-bireuen-kab/1.0</t>
  </si>
  <si>
    <t>/data-bireuen-kab</t>
  </si>
  <si>
    <t>bb7bbaf6-691e-43c4-afc9-f7ef8552fd45</t>
  </si>
  <si>
    <t>DataNaganRayaKab</t>
  </si>
  <si>
    <t>/data-nagan-raya-kab/1.0</t>
  </si>
  <si>
    <t>/data-nagan-raya-kab</t>
  </si>
  <si>
    <t>a16b0fa9-e13e-42d0-a2b8-3258bb9b28a1</t>
  </si>
  <si>
    <t>DataPidieKab</t>
  </si>
  <si>
    <t>/data-pidie-kab/1.0</t>
  </si>
  <si>
    <t>/data-pidie-kab</t>
  </si>
  <si>
    <t>58ea2d1c-aa1d-4744-9933-29445802a096</t>
  </si>
  <si>
    <t>DataBenerMeriahKab</t>
  </si>
  <si>
    <t>/data-bener-meriah-kab/1.0</t>
  </si>
  <si>
    <t>/data-bener-meriah-kab</t>
  </si>
  <si>
    <t>2b754f66-2768-42b3-9ea1-bfd379be4e27</t>
  </si>
  <si>
    <t>DataAcehTimurKab</t>
  </si>
  <si>
    <t>/data-aceh-timur-kab/1.0</t>
  </si>
  <si>
    <t>/data-aceh-timur-kab</t>
  </si>
  <si>
    <t>c32639a2-c466-4bab-b516-89d309531f40</t>
  </si>
  <si>
    <t>DataAcehJayaKab</t>
  </si>
  <si>
    <t>/data-aceh-jaya-kab/1.0</t>
  </si>
  <si>
    <t>/data-aceh-jaya-kab</t>
  </si>
  <si>
    <t>ff5ef214-d203-4265-a5f9-b3ed2aaa1f47</t>
  </si>
  <si>
    <t>DataAcehBaratKab</t>
  </si>
  <si>
    <t>/data-aceh-barat-kab/1.0</t>
  </si>
  <si>
    <t>/data-aceh-barat-kab</t>
  </si>
  <si>
    <t>d7d7cde5-52a5-428c-8ac2-fa17af7b06ea</t>
  </si>
  <si>
    <t>DataAcehTengahKab</t>
  </si>
  <si>
    <t>/data-aceh-tengah-kab/1.0</t>
  </si>
  <si>
    <t>/data-aceh-tengah-kab</t>
  </si>
  <si>
    <t>06faa691-50c9-4d83-9eb0-9352f0c4e75e</t>
  </si>
  <si>
    <t>DataSimeulueKab</t>
  </si>
  <si>
    <t>/data-simeulue-kab/1.0</t>
  </si>
  <si>
    <t>/data-simeulue-kab</t>
  </si>
  <si>
    <t>6d6e9ac8-54c8-4e5f-91e7-fd1866b70478</t>
  </si>
  <si>
    <t>DataAcehSelatanKab</t>
  </si>
  <si>
    <t>/data-aceh-selatan-kab/1.0</t>
  </si>
  <si>
    <t>/data-aceh-selatan-kab</t>
  </si>
  <si>
    <t>2711e5ac-7d62-482b-bfe3-d57464e247bb</t>
  </si>
  <si>
    <t>DataGunungKidulKab</t>
  </si>
  <si>
    <t>/data-gunung-kidul-kab/1.0</t>
  </si>
  <si>
    <t>/data-gunung-kidul-kab</t>
  </si>
  <si>
    <t>fb7781c1-f00f-44d1-944b-4b4aea1e99d5</t>
  </si>
  <si>
    <t>DataSambasKab</t>
  </si>
  <si>
    <t>/data-sambas-kab/1.0</t>
  </si>
  <si>
    <t>/data-sambas-kab</t>
  </si>
  <si>
    <t>6332871c-d26b-42af-8b47-9a7b1b229d0e</t>
  </si>
  <si>
    <t>DataLombokBaratKab</t>
  </si>
  <si>
    <t>/data-lombok-barat-kab/1.0</t>
  </si>
  <si>
    <t>/data-lombok-barat-kab</t>
  </si>
  <si>
    <t>bf5ca28e-aa24-46a9-a75b-34d214fc669a</t>
  </si>
  <si>
    <t>DataLebakKab</t>
  </si>
  <si>
    <t>/data-lebak-kab/1.0</t>
  </si>
  <si>
    <t>/data-lebak-kab</t>
  </si>
  <si>
    <t>bb341db2-db24-4a6d-976b-d59994c4679a</t>
  </si>
  <si>
    <t>DataSulutProv</t>
  </si>
  <si>
    <t>/data-sulut-prov/1.0</t>
  </si>
  <si>
    <t>/data-sulut-prov</t>
  </si>
  <si>
    <t>fb261e58-4b54-4d2d-9e96-59e21f04d4bb</t>
  </si>
  <si>
    <t>DataKaltaraProv</t>
  </si>
  <si>
    <t>/data-kaltara-prov/1.0</t>
  </si>
  <si>
    <t>/data-kaltara-prov</t>
  </si>
  <si>
    <t>7c496ecc-614a-44b0-a74b-83a06013aebb</t>
  </si>
  <si>
    <t>DataPPATK</t>
  </si>
  <si>
    <t>/data-ppatk/1.0</t>
  </si>
  <si>
    <t>/data-ppatk</t>
  </si>
  <si>
    <t>7ba0c075-77db-4210-b8f2-00ced45c515d</t>
  </si>
  <si>
    <t>DataPerpusnas</t>
  </si>
  <si>
    <t>/data-perpusnas/1.0</t>
  </si>
  <si>
    <t>/data-perpusnas</t>
  </si>
  <si>
    <t>5ef9d182-e48e-4cfe-981e-e6ed406ae6a9</t>
  </si>
  <si>
    <t>DataGroboganKab</t>
  </si>
  <si>
    <t>/data-grobogan-kab/1.0</t>
  </si>
  <si>
    <t>/data-grobogan-kab</t>
  </si>
  <si>
    <t>064adab1-c7b3-4bde-b59a-6dd94cdcddc6</t>
  </si>
  <si>
    <t>DataAcehBesarKab</t>
  </si>
  <si>
    <t>/data-aceh-besar-kab/1.0</t>
  </si>
  <si>
    <t>/data-aceh-besar-kab</t>
  </si>
  <si>
    <t>61aef5d6-8b1b-4dd1-bcdb-b03d6dd18000</t>
  </si>
  <si>
    <t>DataMusiBanyuasinKab</t>
  </si>
  <si>
    <t>/data-musi-banyuasin-kab/1.0</t>
  </si>
  <si>
    <t>/data-musi-banyuasin-kab</t>
  </si>
  <si>
    <t>67b074ee-d363-430f-bd74-5d679804df9f</t>
  </si>
  <si>
    <t>DataBPKP</t>
  </si>
  <si>
    <t>/data-bpkp/1.0</t>
  </si>
  <si>
    <t>/data-bpkp</t>
  </si>
  <si>
    <t>b5fe4c34-45d5-45b3-bb5c-6a8fa7ecf0e8</t>
  </si>
  <si>
    <t>DataNTBProv</t>
  </si>
  <si>
    <t>/data-ntb-prov/1.0</t>
  </si>
  <si>
    <t>/data-ntb-prov</t>
  </si>
  <si>
    <t>4990a818-f1d5-44b1-b8a5-cff3196f44c2</t>
  </si>
  <si>
    <t>DataBKKBN</t>
  </si>
  <si>
    <t>/data-bkkbn/1.0</t>
  </si>
  <si>
    <t>/data-bkkbn</t>
  </si>
  <si>
    <t>8b3a42a9-2169-4cce-8f85-d1972d62324a</t>
  </si>
  <si>
    <t>DataMenpan</t>
  </si>
  <si>
    <t>/data-menpan/1.0</t>
  </si>
  <si>
    <t>/data-menpan</t>
  </si>
  <si>
    <t>0a1fede2-e737-4a19-ae53-ad722f5e0792</t>
  </si>
  <si>
    <t>DataKemenppa</t>
  </si>
  <si>
    <t>/data-kemenppa/1.0</t>
  </si>
  <si>
    <t>/data-kemenppa</t>
  </si>
  <si>
    <t>67d9c00d-1d80-447c-b74d-347701c018b8</t>
  </si>
  <si>
    <t>DataTangerangKab</t>
  </si>
  <si>
    <t>/data-tangerang-kab/1.0</t>
  </si>
  <si>
    <t>/data-tangerang-kab</t>
  </si>
  <si>
    <t>40666a16-0249-4956-b78a-fa2f708c4bb7</t>
  </si>
  <si>
    <t>DataLanDcat</t>
  </si>
  <si>
    <t>/data-lan-dcat/1.0</t>
  </si>
  <si>
    <t>/data-lan-dcat</t>
  </si>
  <si>
    <t>7f728dc2-8dbb-4637-9ef2-97699c8eb8c5</t>
  </si>
  <si>
    <t>DataBNPB</t>
  </si>
  <si>
    <t>/bpnp-ckan/1.0</t>
  </si>
  <si>
    <t>/bpnp-ckan</t>
  </si>
  <si>
    <t>414d2b61-704a-4ce5-b729-be8ba017fe9a</t>
  </si>
  <si>
    <t>dataTulungagungKab-CSW</t>
  </si>
  <si>
    <t>/tulungagung-kab-csw/1.0</t>
  </si>
  <si>
    <t>/tulungagung-kab-csw</t>
  </si>
  <si>
    <t>866b4e6a-451b-4a83-a31c-b5a0bd91c524</t>
  </si>
  <si>
    <t>dataSintangKab-CSW</t>
  </si>
  <si>
    <t>/singtang-kab-csw/1.0</t>
  </si>
  <si>
    <t>/singtang-kab-csw</t>
  </si>
  <si>
    <t>9f7f7767-5e33-422f-a873-080d5eb0e566</t>
  </si>
  <si>
    <t>dataLandakKab-CSW</t>
  </si>
  <si>
    <t>/landak-kab-csw/1.0</t>
  </si>
  <si>
    <t>/landak-kab-csw</t>
  </si>
  <si>
    <t>d6e564e9-d497-4f4c-906e-123dd609e0f4</t>
  </si>
  <si>
    <t>dataOganIlirKab-CSW</t>
  </si>
  <si>
    <t>/oganilir-kab-csw/1.0</t>
  </si>
  <si>
    <t>/oganilir-kab-csw</t>
  </si>
  <si>
    <t>9cdddb74-9c8b-497d-96fd-21d13f6d1125</t>
  </si>
  <si>
    <t>dataPenajamKab-CSW</t>
  </si>
  <si>
    <t>/penajamkab-csw/1.0</t>
  </si>
  <si>
    <t>/penajamkab-csw</t>
  </si>
  <si>
    <t>4704fc53-97eb-446e-a699-8c858573b806</t>
  </si>
  <si>
    <t>dataKebumenKab-CSW</t>
  </si>
  <si>
    <t>/kebumenkab-csw/1.0</t>
  </si>
  <si>
    <t>/kebumenkab-csw</t>
  </si>
  <si>
    <t>416eb73b-0d97-4b2e-a1c1-c01d1d4d2596</t>
  </si>
  <si>
    <t>dataNatunaKab-CSW</t>
  </si>
  <si>
    <t>/natunakab-csw/1.0</t>
  </si>
  <si>
    <t>/natunakab-csw</t>
  </si>
  <si>
    <t>b1bdb3b4-4490-4bb3-b5d1-bd90f8f8a004</t>
  </si>
  <si>
    <t>dataKukarKab-CSW</t>
  </si>
  <si>
    <t>/kukarkab-csw/1.0</t>
  </si>
  <si>
    <t>/kukarkab-csw</t>
  </si>
  <si>
    <t>b8bb0ea7-86f4-4da7-b16b-faa496801ef9</t>
  </si>
  <si>
    <t>dataKotaBaru-CSW</t>
  </si>
  <si>
    <t>/kotabaru-csw/1.0</t>
  </si>
  <si>
    <t>/kotabaru-csw</t>
  </si>
  <si>
    <t>1c71f731-52be-4128-9f6a-7777aea04fd7</t>
  </si>
  <si>
    <t>dataKolakaKab-CSW</t>
  </si>
  <si>
    <t>/kolakakab-csw/1.0</t>
  </si>
  <si>
    <t>/kolakakab-csw</t>
  </si>
  <si>
    <t>bdb4405a-84e6-453c-9743-72764fde9282</t>
  </si>
  <si>
    <t>dataMempawahKab-CSW</t>
  </si>
  <si>
    <t>/mempawahkab-csw/1.0</t>
  </si>
  <si>
    <t>/mempawahkab-csw</t>
  </si>
  <si>
    <t>0bc905a1-9fc2-49c0-95bc-420257902014</t>
  </si>
  <si>
    <t>dataKubuRayaKab-CSW</t>
  </si>
  <si>
    <t>/kuburayakab-CSW/1.0</t>
  </si>
  <si>
    <t>/kuburayakab-CSW</t>
  </si>
  <si>
    <t>155bb8d9-e641-4723-b959-8bc8f80933b0</t>
  </si>
  <si>
    <t>datakulonprogokab-csw</t>
  </si>
  <si>
    <t>/kulonprogokab-csw/1.0</t>
  </si>
  <si>
    <t>/kulonprogokab-csw</t>
  </si>
  <si>
    <t>aba21f51-23f0-4944-b92a-05ae1d7eab23</t>
  </si>
  <si>
    <t>dataOkuTimurKab-CSW</t>
  </si>
  <si>
    <t>/okutimurkab-csw/1.0</t>
  </si>
  <si>
    <t>/okutimurkab-csw</t>
  </si>
  <si>
    <t>aea14c1d-398c-4e03-9a77-f473ca2adfca</t>
  </si>
  <si>
    <t>dataGarutKab-CSW</t>
  </si>
  <si>
    <t>/garutkab-CSW/1.0</t>
  </si>
  <si>
    <t>/garutkab-CSW</t>
  </si>
  <si>
    <t>d4bddc18-d484-42d4-9292-7c56cc56fce4</t>
  </si>
  <si>
    <t>dataMubaKab-CSW</t>
  </si>
  <si>
    <t>/mubakab-csw/1.0</t>
  </si>
  <si>
    <t>/mubakab-csw</t>
  </si>
  <si>
    <t>7bd9f25f-b9fe-489a-a358-302343faaba1</t>
  </si>
  <si>
    <t>dataKamparKab-CSW</t>
  </si>
  <si>
    <t>/kamparkab-csw/1.0</t>
  </si>
  <si>
    <t>/kamparkab-csw</t>
  </si>
  <si>
    <t>ad35cd64-ba2c-4bfb-bdc4-ea830f4be5ba</t>
  </si>
  <si>
    <t>dataSlemanKab-CSW</t>
  </si>
  <si>
    <t>/slemankab-csw/1.0</t>
  </si>
  <si>
    <t>/slemankab-csw</t>
  </si>
  <si>
    <t>2c1faa8a-d6a1-4c0e-b303-6a2691bbb4c2</t>
  </si>
  <si>
    <t>dataPurworejoKab-CSW</t>
  </si>
  <si>
    <t>/purworejokab-csw/1.0</t>
  </si>
  <si>
    <t>/purworejokab-csw</t>
  </si>
  <si>
    <t>75fd1242-f77f-4d11-9c39-c0e1f6c994e7</t>
  </si>
  <si>
    <t>dataOganKomeringUluKab-CSW</t>
  </si>
  <si>
    <t>/ogankomeringulukab-csw/1.0</t>
  </si>
  <si>
    <t>/ogankomeringulukab-csw</t>
  </si>
  <si>
    <t>3bc74c18-d4d5-4ffe-bdf2-f0ebb265baae</t>
  </si>
  <si>
    <t>dataBantulKab-CSW</t>
  </si>
  <si>
    <t>/bantulkab-csw/1.0</t>
  </si>
  <si>
    <t>/bantulkab-csw</t>
  </si>
  <si>
    <t>b9fa9e50-5948-4655-8dfb-7cf1d9d3ce2f</t>
  </si>
  <si>
    <t>dataSawahLuntoKota-CSW</t>
  </si>
  <si>
    <t>/sawahluntokota-csw/1.0</t>
  </si>
  <si>
    <t>/sawahluntokota-csw</t>
  </si>
  <si>
    <t>ee67451c-3257-432f-b1b4-403f04610d7f</t>
  </si>
  <si>
    <t>dataCirebonKota-CSW</t>
  </si>
  <si>
    <t>/cirebonkota-csw/1.0</t>
  </si>
  <si>
    <t>/cirebonkota-csw</t>
  </si>
  <si>
    <t>d39c2876-ed08-4fe0-9a3d-f707a864434e</t>
  </si>
  <si>
    <t>dataPalangkarayaKota-CSW</t>
  </si>
  <si>
    <t>/palangkarayakota-csw/1.0</t>
  </si>
  <si>
    <t>/palangkarayakota-csw</t>
  </si>
  <si>
    <t>02277cd9-fbad-4d79-9dae-2cde45ef13f9</t>
  </si>
  <si>
    <t>dataTanjungPinang-CSW</t>
  </si>
  <si>
    <t>/kotatanjungpinang-csw/1.0</t>
  </si>
  <si>
    <t>/kotatanjungpinang-csw</t>
  </si>
  <si>
    <t>d2ea5e33-0ee7-47c0-9b28-a09f95c2133d</t>
  </si>
  <si>
    <t>dataBanjarmasinKota-CSW</t>
  </si>
  <si>
    <t>/banjarmasinkota-csw/1.0</t>
  </si>
  <si>
    <t>/banjarmasinkota-csw</t>
  </si>
  <si>
    <t>7573b922-2be7-4227-bbb2-c206a5f0989e</t>
  </si>
  <si>
    <t>dataPayakumbuhKota-CSW</t>
  </si>
  <si>
    <t>/payakumbuhkota-csw/1.0</t>
  </si>
  <si>
    <t>/payakumbuhkota-csw</t>
  </si>
  <si>
    <t>8dc579a4-4daa-4c58-b5ad-6aed25271f9e</t>
  </si>
  <si>
    <t>dataTarakanKota-CSW</t>
  </si>
  <si>
    <t>/tarakankota-csw/1.0</t>
  </si>
  <si>
    <t>/tarakankota-csw</t>
  </si>
  <si>
    <t>a1d9d29e-e983-4742-8e9b-5674cfac3248</t>
  </si>
  <si>
    <t>dataKotaMedan-CSW</t>
  </si>
  <si>
    <t>/pemkomedan-csw/1.0</t>
  </si>
  <si>
    <t>/pemkomedan-csw</t>
  </si>
  <si>
    <t>0f6c2c9e-d081-483a-867e-bce13df7cf09</t>
  </si>
  <si>
    <t>dataPontianakKota-CSW</t>
  </si>
  <si>
    <t>/pontianakkota-csw/1.0</t>
  </si>
  <si>
    <t>/pontianakkota-csw</t>
  </si>
  <si>
    <t>2b3ecaad-1c63-48f0-a20b-c9000f49e062</t>
  </si>
  <si>
    <t>dataMojokertoKab-CSW</t>
  </si>
  <si>
    <t>/mojokertokab-csw/1.0</t>
  </si>
  <si>
    <t>/mojokertokab-csw</t>
  </si>
  <si>
    <t>5fe7cfaf-3345-4e0d-b650-416f315e55c5</t>
  </si>
  <si>
    <t>dataPalembang-CSW</t>
  </si>
  <si>
    <t>/palembang-csw/1.0</t>
  </si>
  <si>
    <t>/palembang-csw</t>
  </si>
  <si>
    <t>ade4b8ce-f8e7-4a0f-812b-3137f22c676a</t>
  </si>
  <si>
    <t>dataSulbarProv-CSW</t>
  </si>
  <si>
    <t>/sulbarprov-csw/1.0</t>
  </si>
  <si>
    <t>/sulbarprov-csw</t>
  </si>
  <si>
    <t>f7727780-60e6-4679-ba19-82f54ea6e5b9</t>
  </si>
  <si>
    <t>dataSultengProv-CSW</t>
  </si>
  <si>
    <t>/sultengprov-csw/1.0</t>
  </si>
  <si>
    <t>/sultengprov-csw</t>
  </si>
  <si>
    <t>d3428496-8786-4605-b92a-888568488ed8</t>
  </si>
  <si>
    <t>dataJatengProv-CSW</t>
  </si>
  <si>
    <t>/jatengprov-csw/1.0</t>
  </si>
  <si>
    <t>/jatengprov-csw</t>
  </si>
  <si>
    <t>d82ae254-bb3f-4baf-ade6-01caecbc2ec2</t>
  </si>
  <si>
    <t>dataBabelProv-CSW</t>
  </si>
  <si>
    <t>/babelprov-csw/1.0</t>
  </si>
  <si>
    <t>/babelprov-csw</t>
  </si>
  <si>
    <t>a3b8ab5c-f01b-462f-b25b-af954efd782e</t>
  </si>
  <si>
    <t>dataMalukuUtara-CSW</t>
  </si>
  <si>
    <t>/malukuutara-csw/1.0</t>
  </si>
  <si>
    <t>/malukuutara-csw</t>
  </si>
  <si>
    <t>f8ead020-a76c-4112-b3fd-98d7ccd2a5b6</t>
  </si>
  <si>
    <t>dataKaltaraProv-CSW</t>
  </si>
  <si>
    <t>/kaltaraprov-csw/1.0</t>
  </si>
  <si>
    <t>/kaltaraprov-csw</t>
  </si>
  <si>
    <t>38d375f4-6491-442f-bc3a-3725183a147c</t>
  </si>
  <si>
    <t>dataKalteng-CSW</t>
  </si>
  <si>
    <t>/kalteng-csw/1.0</t>
  </si>
  <si>
    <t>/kalteng-csw</t>
  </si>
  <si>
    <t>921526bf-068d-4907-aa5e-26bc50613eda</t>
  </si>
  <si>
    <t>dataKalbarProv-CSW</t>
  </si>
  <si>
    <t>/kalbarprov-csw/1.0</t>
  </si>
  <si>
    <t>/kalbarprov-csw</t>
  </si>
  <si>
    <t>3832ec49-c0b1-49ae-995a-c92f921ec890</t>
  </si>
  <si>
    <t>dataNTTProv-CSW</t>
  </si>
  <si>
    <t>/nttprov-csw/1.0</t>
  </si>
  <si>
    <t>/nttprov-csw</t>
  </si>
  <si>
    <t>2270152f-94c2-42ff-b554-e6b10592e1a8</t>
  </si>
  <si>
    <t>dataNTBProv-CSW</t>
  </si>
  <si>
    <t>/ntbprov-csw/1.0</t>
  </si>
  <si>
    <t>/ntbprov-csw</t>
  </si>
  <si>
    <t>18c594bf-8b88-4174-a7f6-4dbe455ce96c</t>
  </si>
  <si>
    <t>dataSumbarProv-CSW</t>
  </si>
  <si>
    <t>/sumbarprov-csw/1.0</t>
  </si>
  <si>
    <t>/sumbarprov-csw</t>
  </si>
  <si>
    <t>b822166a-cffa-4c44-b3a8-2ee4c90fde97</t>
  </si>
  <si>
    <t>dataSumselProv-CSW</t>
  </si>
  <si>
    <t>/sumselprov-csw/1.0</t>
  </si>
  <si>
    <t>/sumselprov-csw</t>
  </si>
  <si>
    <t>7426756c-22ab-4f06-b915-1e58c52c8373</t>
  </si>
  <si>
    <t>dataAcehProv-CSW</t>
  </si>
  <si>
    <t>/acehprov-csw/1.0</t>
  </si>
  <si>
    <t>/acehprov-csw</t>
  </si>
  <si>
    <t>1ea0f8b2-5728-4058-a959-34d3e349ce24</t>
  </si>
  <si>
    <t>dataBaliProv-CSW</t>
  </si>
  <si>
    <t>/baliprov-csw/1.0</t>
  </si>
  <si>
    <t>/baliprov-csw</t>
  </si>
  <si>
    <t>a3eb1525-9f38-4ec7-b403-9dab245149d4</t>
  </si>
  <si>
    <t>dataBengkuluProv-CSW</t>
  </si>
  <si>
    <t>/bengkuluprov-csw/1.0</t>
  </si>
  <si>
    <t>/bengkuluprov-csw</t>
  </si>
  <si>
    <t>43427180-84bd-408c-b180-849ed12ac599</t>
  </si>
  <si>
    <t>dataJambiProv-CSW</t>
  </si>
  <si>
    <t>/jambiprov-csw/1.0</t>
  </si>
  <si>
    <t>/jambiprov-csw</t>
  </si>
  <si>
    <t>582bf4cf-2538-46b9-b66d-08c300cb8815</t>
  </si>
  <si>
    <t>dataMaluku-CSW</t>
  </si>
  <si>
    <t>/maluku-csw/1.0</t>
  </si>
  <si>
    <t>/maluku-csw</t>
  </si>
  <si>
    <t>b85f0b6e-8bc0-468a-b5db-b9553f165d82</t>
  </si>
  <si>
    <t>dataPapuaProv-CSW</t>
  </si>
  <si>
    <t>/papuaprov-csw/1.0</t>
  </si>
  <si>
    <t>/papuaprov-csw</t>
  </si>
  <si>
    <t>9,40E+02</t>
  </si>
  <si>
    <t>e35041e6-2eac-4303-9968-04d6a52e3609</t>
  </si>
  <si>
    <t>dataRiau-CSW</t>
  </si>
  <si>
    <t>/riau-csw/1.0</t>
  </si>
  <si>
    <t>/riau-csw</t>
  </si>
  <si>
    <t>9e095b92-7a0e-45b5-879e-bc74e456633c</t>
  </si>
  <si>
    <t>dataLampungProv-CSW</t>
  </si>
  <si>
    <t>/lampungprov-csw/1.0</t>
  </si>
  <si>
    <t>/lampungprov-csw</t>
  </si>
  <si>
    <t>fa5cd155-7d6a-40b8-ba6d-68499ebb9e06</t>
  </si>
  <si>
    <t>dataMaritim-CSW</t>
  </si>
  <si>
    <t>/maritim-csw/1.0</t>
  </si>
  <si>
    <t>/maritim-csw</t>
  </si>
  <si>
    <t>020e6ad5-5f4c-471e-8cf2-fd5f820080b6</t>
  </si>
  <si>
    <t>dataKKP-CSW</t>
  </si>
  <si>
    <t>/kkp-csw/1.0</t>
  </si>
  <si>
    <t>/kkp-csw</t>
  </si>
  <si>
    <t>99220676-6ba5-4758-a4ca-415de4adc1fc</t>
  </si>
  <si>
    <t>dataBIG-CSW</t>
  </si>
  <si>
    <t>/big-csw/1.0</t>
  </si>
  <si>
    <t>/big-csw</t>
  </si>
  <si>
    <t>2e285cdf-4845-4774-a2f0-eeaf11462468</t>
  </si>
  <si>
    <t>bkpsdm@spl.diskominfo.mataramkota.go.id</t>
  </si>
  <si>
    <t>BKPSDMAPI2</t>
  </si>
  <si>
    <t>/t/spl.diskominfo.mataramkota.go.id/bkpsdmapi/1.0</t>
  </si>
  <si>
    <t>/t/spl.diskominfo.mataramkota.go.id/bkpsdmapi</t>
  </si>
  <si>
    <t>spl.diskominfo.mataramkota.go.id</t>
  </si>
  <si>
    <t>ca753cbd-1ae6-41a6-9293-3bd97df85a07</t>
  </si>
  <si>
    <t>f291d30c-dd39-4f16-a79a-d38ca0705497</t>
  </si>
  <si>
    <t>dinsos2@spl.diskominfo.mataramkota.go.id</t>
  </si>
  <si>
    <t>DinsosAPI</t>
  </si>
  <si>
    <t>/t/spl.diskominfo.mataramkota.go.id/dinsosapi/1.0</t>
  </si>
  <si>
    <t>/t/spl.diskominfo.mataramkota.go.id/dinsosapi</t>
  </si>
  <si>
    <t>377532a5-bb6a-48e9-bcfd-afcda5857729</t>
  </si>
  <si>
    <t>bag-organisasi@spl.diskominfo.mataramkota.go.id</t>
  </si>
  <si>
    <t>BAGORAPI</t>
  </si>
  <si>
    <t>/t/spl.diskominfo.mataramkota.go.id/bagorapi/1.0</t>
  </si>
  <si>
    <t>/t/spl.diskominfo.mataramkota.go.id/bagorapi</t>
  </si>
  <si>
    <t>b0ab0a83-5072-4e52-bc84-e857ce870f90</t>
  </si>
  <si>
    <t>disdag@spl.diskominfo.mataramkota.go.id</t>
  </si>
  <si>
    <t>disdagapi2</t>
  </si>
  <si>
    <t>/t/spl.diskominfo.mataramkota.go.id/disdagapi/1.0</t>
  </si>
  <si>
    <t>/t/spl.diskominfo.mataramkota.go.id/disdagapi</t>
  </si>
  <si>
    <t>9a1d5f62-e5d3-4f0b-9938-9d2c155ac7fd</t>
  </si>
  <si>
    <t>balitbang@spl.diskominfo.mataramkota.go.id</t>
  </si>
  <si>
    <t>BALITBANGAPI</t>
  </si>
  <si>
    <t>/t/spl.diskominfo.mataramkota.go.id/balitbang/1.0</t>
  </si>
  <si>
    <t>/t/spl.diskominfo.mataramkota.go.id/balitbang</t>
  </si>
  <si>
    <t>49e27a06-af0c-4fef-8d24-fc5bead2cc08</t>
  </si>
  <si>
    <t>dataBatam</t>
  </si>
  <si>
    <t>/batam-dcat/1.0</t>
  </si>
  <si>
    <t>/batam-dcat</t>
  </si>
  <si>
    <t>04e5f96e-6cdf-43df-b4a0-9bd8d41ae119</t>
  </si>
  <si>
    <t>dataNiasKab</t>
  </si>
  <si>
    <t>/niaskab/1.0</t>
  </si>
  <si>
    <t>/niaskab</t>
  </si>
  <si>
    <t>291579a0-35ca-442c-b77b-5229b088129b</t>
  </si>
  <si>
    <t>dinkominfo@surabaya.go.id</t>
  </si>
  <si>
    <t>eSurat</t>
  </si>
  <si>
    <t>/t/surabaya.go.id/esurat/1.0</t>
  </si>
  <si>
    <t>/t/surabaya.go.id/esurat</t>
  </si>
  <si>
    <t>01319eaf-02de-4c6d-b4b8-4bf4f150d412</t>
  </si>
  <si>
    <t>aabe410c-50f0-41eb-a522-f47b51fa4ed1</t>
  </si>
  <si>
    <t>Peken</t>
  </si>
  <si>
    <t>/t/surabaya.go.id/peken/1.0</t>
  </si>
  <si>
    <t>/t/surabaya.go.id/peken</t>
  </si>
  <si>
    <t>ed1769bc-badc-4899-a902-adb652b2dcda</t>
  </si>
  <si>
    <t>SSW</t>
  </si>
  <si>
    <t>/t/surabaya.go.id/ssw/1.0</t>
  </si>
  <si>
    <t>/t/surabaya.go.id/ssw</t>
  </si>
  <si>
    <t>admin@surabaya.go.id</t>
  </si>
  <si>
    <t>53f73cbf-d327-4520-a4b3-cbb44c850791</t>
  </si>
  <si>
    <t>admin@jambikota.go.id</t>
  </si>
  <si>
    <t>Berita_Koja</t>
  </si>
  <si>
    <t>/t/jambikota.go.id/berita-koja/1</t>
  </si>
  <si>
    <t>/t/jambikota.go.id/berita-koja</t>
  </si>
  <si>
    <t>0754bb01-e852-4a98-bcdb-ee93ea78ea5e</t>
  </si>
  <si>
    <t>2f174e0e-2deb-4813-b0e6-a9ff57da8002</t>
  </si>
  <si>
    <t>Kliping-Digital</t>
  </si>
  <si>
    <t>/t/jambikota.go.id/kliping-digital/1.0</t>
  </si>
  <si>
    <t>/t/jambikota.go.id/kliping-digital</t>
  </si>
  <si>
    <t>55680c18-335f-4c22-86c5-32ed83df4608</t>
  </si>
  <si>
    <t>Satu_Data_Kota_Jambi</t>
  </si>
  <si>
    <t>/t/jambikota.go.id/satu-data-kota-jambi/1.0</t>
  </si>
  <si>
    <t>/t/jambikota.go.id/satu-data-kota-jambi</t>
  </si>
  <si>
    <t>b842ee38-000a-42be-af3c-c33d9b7b8a39</t>
  </si>
  <si>
    <t>SPBE</t>
  </si>
  <si>
    <t>/t/jambikota.go.id/spbe/1.0</t>
  </si>
  <si>
    <t>/t/jambikota.go.id/spbe</t>
  </si>
  <si>
    <t>b8cd6155-22cd-4245-84d9-6e5639de65c1</t>
  </si>
  <si>
    <t>DataKemnaker</t>
  </si>
  <si>
    <t>/data-kemnaker/1.0</t>
  </si>
  <si>
    <t>/data-kemnaker</t>
  </si>
  <si>
    <t>d6b50e13-32fe-423d-8af2-82fc781af59c</t>
  </si>
  <si>
    <t>DataKotaBatam</t>
  </si>
  <si>
    <t>/data-kota-batam/1.0</t>
  </si>
  <si>
    <t>/data-kota-batam</t>
  </si>
  <si>
    <t>8ba8f47f-ac6a-48a5-bb0e-035005c121c9</t>
  </si>
  <si>
    <t>DataProvinsiLampung</t>
  </si>
  <si>
    <t>/data-provinsi-lampung/1.0</t>
  </si>
  <si>
    <t>/data-provinsi-lampung</t>
  </si>
  <si>
    <t>f1556701-6424-46c9-90c3-d50dcbd25fc7</t>
  </si>
  <si>
    <t>DataKotaPalu</t>
  </si>
  <si>
    <t>/data-kota-palu/1.0</t>
  </si>
  <si>
    <t>/data-kota-palu</t>
  </si>
  <si>
    <t>42ccdff6-fd49-4113-95c9-61c8dfe62e94</t>
  </si>
  <si>
    <t>tes</t>
  </si>
  <si>
    <t>/tes/1</t>
  </si>
  <si>
    <t>/tes</t>
  </si>
  <si>
    <t>6d7554e9-122a-4646-be22-274b0122fa97</t>
  </si>
  <si>
    <t>DataBloraKab</t>
  </si>
  <si>
    <t>/data-blora-kab/1.0</t>
  </si>
  <si>
    <t>/data-blora-kab</t>
  </si>
  <si>
    <t>8f96eb85-01c0-486d-916b-f3c3ce22ed86</t>
  </si>
  <si>
    <t>test-websocket</t>
  </si>
  <si>
    <t>/test-websocket/1.0</t>
  </si>
  <si>
    <t>/test-websocket</t>
  </si>
  <si>
    <t>WS</t>
  </si>
  <si>
    <t>0b464106-3ccc-4226-a71d-63de048a8b4d</t>
  </si>
  <si>
    <t>admin@demakkab.go.id</t>
  </si>
  <si>
    <t>BANSOS</t>
  </si>
  <si>
    <t>/t/demakkab.go.id/BANSOS/08</t>
  </si>
  <si>
    <t>/t/demakkab.go.id/BANSOS</t>
  </si>
  <si>
    <t>62ebe069-cf93-450e-8d26-e1eb6d63c14f</t>
  </si>
  <si>
    <t>b4852256-b8e0-42c3-bd4a-90cb821ca097</t>
  </si>
  <si>
    <t>Dema-tik</t>
  </si>
  <si>
    <t>/t/demakkab.go.id/Dema-tik/1.0</t>
  </si>
  <si>
    <t>/t/demakkab.go.id/Dema-tik</t>
  </si>
  <si>
    <t>b39abe5c-6ff6-4c8b-addc-b84c1c70be3b</t>
  </si>
  <si>
    <t>DESA_WASKITA</t>
  </si>
  <si>
    <t>/t/demakkab.go.id/DESA_WASKITA/06</t>
  </si>
  <si>
    <t>/t/demakkab.go.id/DESA_WASKITA</t>
  </si>
  <si>
    <t>2d845510-e69a-4d7e-8f1a-734f95ff2bd8</t>
  </si>
  <si>
    <t>SURAT_KELUAR</t>
  </si>
  <si>
    <t>/t/demakkab.go.id/SINADIN/09</t>
  </si>
  <si>
    <t>/t/demakkab.go.id/SINADIN</t>
  </si>
  <si>
    <t>d3d51926-9c7d-400c-9a5c-5efacffa1f01</t>
  </si>
  <si>
    <t>e-PHPT</t>
  </si>
  <si>
    <t>/t/demakkab.go.id/EPHPT/07</t>
  </si>
  <si>
    <t>/t/demakkab.go.id/EPHPT</t>
  </si>
  <si>
    <t>6f3fc003-b1e9-4b1f-937a-cea9a52baa04</t>
  </si>
  <si>
    <t>PSC_119</t>
  </si>
  <si>
    <t>/t/demakkab.go.id/PSC_119/03</t>
  </si>
  <si>
    <t>/t/demakkab.go.id/PSC_119</t>
  </si>
  <si>
    <t>48a8af85-d90d-4225-b3f4-1ae56fbffe78</t>
  </si>
  <si>
    <t>PERIZINAN</t>
  </si>
  <si>
    <t>/t/demakkab.go.id/perizinan/05</t>
  </si>
  <si>
    <t>/t/demakkab.go.id/perizinan</t>
  </si>
  <si>
    <t>b1000013-5f8f-46e0-892d-8c872cb779d0</t>
  </si>
  <si>
    <t>NOTA_DINAS</t>
  </si>
  <si>
    <t>/t/demakkab.go.id/nota-dinas/10</t>
  </si>
  <si>
    <t>/t/demakkab.go.id/nota-dinas</t>
  </si>
  <si>
    <t>61906deb-49c4-4b93-8ad8-0fc693a9ba65</t>
  </si>
  <si>
    <t>/t/demakkab.go.id/hukum/01</t>
  </si>
  <si>
    <t>/t/demakkab.go.id/hukum</t>
  </si>
  <si>
    <t>1454130c-cab4-4370-9281-79fa190651e4</t>
  </si>
  <si>
    <t>JENIS_PERATURAN</t>
  </si>
  <si>
    <t>/t/demakkab.go.id/jenis-peraturan/02</t>
  </si>
  <si>
    <t>/t/demakkab.go.id/jenis-peraturan</t>
  </si>
  <si>
    <t>7a8df56d-0381-4f89-b747-f56f2bedf65e</t>
  </si>
  <si>
    <t>SAKTI</t>
  </si>
  <si>
    <t>/t/demakkab.go.id/sakti/14</t>
  </si>
  <si>
    <t>/t/demakkab.go.id/sakti</t>
  </si>
  <si>
    <t>2174abdb-f0cd-4b47-a8a3-0911bc4e210a</t>
  </si>
  <si>
    <t>INDUSTRI_KECIL</t>
  </si>
  <si>
    <t>/t/demakkab.go.id/SIDAB_IKM/04</t>
  </si>
  <si>
    <t>/t/demakkab.go.id/SIDAB_IKM</t>
  </si>
  <si>
    <t>33a5dda4-902a-4949-b58c-aacb4973edd7</t>
  </si>
  <si>
    <t>SIMONIK</t>
  </si>
  <si>
    <t>/t/demakkab.go.id/SIMONIK/013</t>
  </si>
  <si>
    <t>/t/demakkab.go.id/SIMONIK</t>
  </si>
  <si>
    <t>060873d3-382f-4c79-963b-d2d80bfbdcfe</t>
  </si>
  <si>
    <t>SEKOLAH</t>
  </si>
  <si>
    <t>/t/demakkab.go.id/SEKOLAH/11</t>
  </si>
  <si>
    <t>/t/demakkab.go.id/SEKOLAH</t>
  </si>
  <si>
    <t>f8e2ddcb-77c9-4a1e-b3f6-c3d7c6e31cc8</t>
  </si>
  <si>
    <t>SIDIA</t>
  </si>
  <si>
    <t>/t/demakkab.go.id/SIDIA/11</t>
  </si>
  <si>
    <t>/t/demakkab.go.id/SIDIA</t>
  </si>
  <si>
    <t>1ea2b088-54b5-4edb-bb7a-19d71ba54773</t>
  </si>
  <si>
    <t>/t/demakkab.go.id/kepegawaian/1.0</t>
  </si>
  <si>
    <t>/t/demakkab.go.id/kepegawaian</t>
  </si>
  <si>
    <t>81f79801-eec8-42d3-ad1c-c03308db2097</t>
  </si>
  <si>
    <t>Dinkominfo</t>
  </si>
  <si>
    <t>/t/demakkab.go.id/Dinkominfo/1.0</t>
  </si>
  <si>
    <t>/t/demakkab.go.id/Dinkominfo</t>
  </si>
  <si>
    <t>d23c1012-e5e9-48e1-87dd-7bccf8e40a39</t>
  </si>
  <si>
    <t>PPID</t>
  </si>
  <si>
    <t>/t/jambikota.go.id/ppid/1</t>
  </si>
  <si>
    <t>/t/jambikota.go.id/ppid</t>
  </si>
  <si>
    <t>14a00535-9a18-4416-b442-cde5832c85ea</t>
  </si>
  <si>
    <t>Dashboard_sipadek</t>
  </si>
  <si>
    <t>/t/jambikota.go.id/sipadek/1</t>
  </si>
  <si>
    <t>/t/jambikota.go.id/sipadek</t>
  </si>
  <si>
    <t>d258392b-565d-4d6e-8890-c41fac55b01a</t>
  </si>
  <si>
    <t>PORTAL_DEMAKKAB</t>
  </si>
  <si>
    <t>/t/demakkab.go.id/Portal_Demakkab/1</t>
  </si>
  <si>
    <t>/t/demakkab.go.id/Portal_Demakkab</t>
  </si>
  <si>
    <t>f934ee49-c723-4794-8120-56bd1bfd4cd4</t>
  </si>
  <si>
    <t>dinkes@acehprov.go.id</t>
  </si>
  <si>
    <t>profilkes</t>
  </si>
  <si>
    <t>/t/acehprov.go.id/getwilayah/1</t>
  </si>
  <si>
    <t>/t/acehprov.go.id/getwilayah</t>
  </si>
  <si>
    <t>35cd246d-c851-4859-83db-f8db4db502a0</t>
  </si>
  <si>
    <t>9eb19ef7-ccfc-4c68-a6c2-8c22e6046888</t>
  </si>
  <si>
    <t>admin@tasikmalayakab.go.id</t>
  </si>
  <si>
    <t>SadasborAPIDemo</t>
  </si>
  <si>
    <t>/t/tasikmalayakab.go.id/Sadasbor-API-Demo/1.0</t>
  </si>
  <si>
    <t>/t/tasikmalayakab.go.id/Sadasbor-API-Demo</t>
  </si>
  <si>
    <t>afe32597-80f1-44a3-946e-26cacf62ff69</t>
  </si>
  <si>
    <t>3bdd25d6-e6e8-42ae-908a-8cc2b062cbda</t>
  </si>
  <si>
    <t>TestAPIDummy</t>
  </si>
  <si>
    <t>/t/tasikmalayakab.go.id/test-api-dummy/1.0</t>
  </si>
  <si>
    <t>/t/tasikmalayakab.go.id/test-api-dummy</t>
  </si>
  <si>
    <t>72417331-402d-4e18-a103-b98ebb8a0f34</t>
  </si>
  <si>
    <t>Jogo-Santri</t>
  </si>
  <si>
    <t>/t/demakkab.go.id/jogosantri/1.0</t>
  </si>
  <si>
    <t>/t/demakkab.go.id/jogosantri</t>
  </si>
  <si>
    <t>98d262a9-aeba-43d1-b1c5-b8a76e9b2e89</t>
  </si>
  <si>
    <t>Spreadsheet-API</t>
  </si>
  <si>
    <t>/t/demakkab.go.id/spreadsheetapi/1.0</t>
  </si>
  <si>
    <t>/t/demakkab.go.id/spreadsheetapi</t>
  </si>
  <si>
    <t>c2967a83-3dd4-4114-b0a7-1a332700e15f</t>
  </si>
  <si>
    <t>admin@padangpariamankab.go.id</t>
  </si>
  <si>
    <t>pegawai_absensi</t>
  </si>
  <si>
    <t>/t/padangpariamankab.go.id/absensi/v1.0</t>
  </si>
  <si>
    <t>/t/padangpariamankab.go.id/absensi</t>
  </si>
  <si>
    <t>RETIRED</t>
  </si>
  <si>
    <t>62839456-bb11-40e8-a527-00c16c7db0b4</t>
  </si>
  <si>
    <t>99f88533-bce0-4994-b721-e82b85b14126</t>
  </si>
  <si>
    <t>OpenDataBlora</t>
  </si>
  <si>
    <t>/blora/1.0</t>
  </si>
  <si>
    <t>/blora</t>
  </si>
  <si>
    <t>8472b574-f8b4-4224-8e42-31ae198c8451</t>
  </si>
  <si>
    <t>admin@ntbprov.go.id</t>
  </si>
  <si>
    <t>NTBCare</t>
  </si>
  <si>
    <t>/t/ntbprov.go.id/NTBCare/1.0</t>
  </si>
  <si>
    <t>/t/ntbprov.go.id/NTBCare</t>
  </si>
  <si>
    <t>9863a7ab-6b52-44a2-b852-fcb9a3654831</t>
  </si>
  <si>
    <t>aab6ff22-88ef-480d-b7c0-06e2d2ebd94f</t>
  </si>
  <si>
    <t>BogorKerja</t>
  </si>
  <si>
    <t>/t/kotabogor.go.id/BogorKerja/1.0</t>
  </si>
  <si>
    <t>/t/kotabogor.go.id/BogorKerja</t>
  </si>
  <si>
    <t>3359ba0e-ed73-40cd-896e-08e4649f8748</t>
  </si>
  <si>
    <t>DetektifCovid</t>
  </si>
  <si>
    <t>/t/kotabogor.go.id/DetektifCovid/1.0</t>
  </si>
  <si>
    <t>/t/kotabogor.go.id/DetektifCovid</t>
  </si>
  <si>
    <t>23ec3aab-b3a0-4d62-805d-d17959a274b2</t>
  </si>
  <si>
    <t>WilayahAPIc</t>
  </si>
  <si>
    <t>/t/tenantdemo.go.id/wilayah-api-c/1.0</t>
  </si>
  <si>
    <t>/t/tenantdemo.go.id/wilayah-api-c</t>
  </si>
  <si>
    <t>d33f5ac4-7210-431e-8c85-7e225882ec31</t>
  </si>
  <si>
    <t>Interop-Kartu-Kuning</t>
  </si>
  <si>
    <t>/t/tegalkota.go.id/Interop-Kartu-Kuning/1</t>
  </si>
  <si>
    <t>/t/tegalkota.go.id/Interop-Kartu-Kuning</t>
  </si>
  <si>
    <t>4ca405bb-462d-4364-abe8-f190b8a18da9</t>
  </si>
  <si>
    <t>statistik-diskominfo@kotabogor.go.id</t>
  </si>
  <si>
    <t>Portal-Data-KotaBogor</t>
  </si>
  <si>
    <t>/t/kotabogor.go.id/PortalDataKotaBogor/1.0</t>
  </si>
  <si>
    <t>/t/kotabogor.go.id/PortalDataKotaBogor</t>
  </si>
  <si>
    <t>962b3165-4078-44c1-8bb1-bed464dc75e1</t>
  </si>
  <si>
    <t>Demo-Wilayah-Rizki</t>
  </si>
  <si>
    <t>/t/tenantdemo.go.id/demo-wil-rizki/1.0</t>
  </si>
  <si>
    <t>/t/tenantdemo.go.id/demo-wil-rizki</t>
  </si>
  <si>
    <t>36028e00-f677-4f0f-8146-67b6406ec716</t>
  </si>
  <si>
    <t>SICANTIK</t>
  </si>
  <si>
    <t>/sicantik-api/1.0</t>
  </si>
  <si>
    <t>/sicantik-api</t>
  </si>
  <si>
    <t>896d0e7f-28a7-412e-8052-12c655722c9d</t>
  </si>
  <si>
    <t>disparbud@kotabogor.go.id</t>
  </si>
  <si>
    <t>digitalpariwisata</t>
  </si>
  <si>
    <t>/t/kotabogor.go.id/digitalpariwisata/1.0</t>
  </si>
  <si>
    <t>/t/kotabogor.go.id/digitalpariwisata</t>
  </si>
  <si>
    <t>74a7898a-fecd-481d-99af-6587c94ac7b4</t>
  </si>
  <si>
    <t>Digitrust</t>
  </si>
  <si>
    <t>/digitrust/1.0</t>
  </si>
  <si>
    <t>/digitrust</t>
  </si>
  <si>
    <t>15c083db-6735-420a-b798-0235d97c310f</t>
  </si>
  <si>
    <t>bkpsdm@mataramkota.go.id</t>
  </si>
  <si>
    <t>SiMutiaraAPI</t>
  </si>
  <si>
    <t>/t/mataramkota.go.id/mutiara/1.0</t>
  </si>
  <si>
    <t>/t/mataramkota.go.id/mutiara</t>
  </si>
  <si>
    <t>4dd3e8b5-f256-49a4-9fa4-5e4d273ab504</t>
  </si>
  <si>
    <t>1a491b64-87b7-4e96-beeb-4deb28f5509c</t>
  </si>
  <si>
    <t>KEYLA</t>
  </si>
  <si>
    <t>/keyla/1.0</t>
  </si>
  <si>
    <t>/keyla</t>
  </si>
  <si>
    <t>cfd4db16-e6c1-432d-b2c3-9964e9677606</t>
  </si>
  <si>
    <t>admin@jatimprov.go.id</t>
  </si>
  <si>
    <t>rsud-mnoer-pamekasan</t>
  </si>
  <si>
    <t>/t/jatimprov.go.id/pasien/1</t>
  </si>
  <si>
    <t>/t/jatimprov.go.id/pasien</t>
  </si>
  <si>
    <t>97c18ac4-a649-4579-a252-127904bf0897</t>
  </si>
  <si>
    <t>b4fe1fcc-807a-4d40-8b9c-0a72d9d669a2</t>
  </si>
  <si>
    <t>Peruri-Digital-Signature</t>
  </si>
  <si>
    <t>/peruri-dig-sign/1.0</t>
  </si>
  <si>
    <t>/peruri-dig-sign</t>
  </si>
  <si>
    <t>87542071-0906-4397-b6f4-e101725299ef</t>
  </si>
  <si>
    <t>wsdl</t>
  </si>
  <si>
    <t>/t/tenantdemo.go.id/wsdl/1.0</t>
  </si>
  <si>
    <t>/t/tenantdemo.go.id/wsdl</t>
  </si>
  <si>
    <t>SOAP</t>
  </si>
  <si>
    <t>9f7912f7-ed08-44d9-8ac2-d179b0165fb9</t>
  </si>
  <si>
    <t>graphsql</t>
  </si>
  <si>
    <t>/t/tenantdemo.go.id/graph/1.0</t>
  </si>
  <si>
    <t>/t/tenantdemo.go.id/graph</t>
  </si>
  <si>
    <t>GRAPHQL</t>
  </si>
  <si>
    <t>6e072111-0451-4de4-bad0-69eb0c8f1d95</t>
  </si>
  <si>
    <t>admin@lampungprov.go.id</t>
  </si>
  <si>
    <t>PerangkatDaerah</t>
  </si>
  <si>
    <t>/t/lampungprov.go.id/perangkat-daerah/1.0</t>
  </si>
  <si>
    <t>/t/lampungprov.go.id/perangkat-daerah</t>
  </si>
  <si>
    <t>bb00bef7-091e-44a5-b648-1fbe1269600e</t>
  </si>
  <si>
    <t>5fbade93-e615-4bfd-b84a-32aed2e77f87</t>
  </si>
  <si>
    <t>CME</t>
  </si>
  <si>
    <t>/t/demakkab.go.id/cme/1.0</t>
  </si>
  <si>
    <t>/t/demakkab.go.id/cme</t>
  </si>
  <si>
    <t>831c3d74-ac21-4f87-8e23-dfb40302892d</t>
  </si>
  <si>
    <t>SATUDATA_DEMAK</t>
  </si>
  <si>
    <t>/t/demakkab.go.id/SATUDATA_DEMAK/1</t>
  </si>
  <si>
    <t>/t/demakkab.go.id/SATUDATA_DEMAK</t>
  </si>
  <si>
    <t>7f808963-7a50-481e-8d20-06c0d58ee256</t>
  </si>
  <si>
    <t>MIPP_DEMAK</t>
  </si>
  <si>
    <t>/t/demakkab.go.id/MIPP_DEMAK/1</t>
  </si>
  <si>
    <t>/t/demakkab.go.id/MIPP_DEMAK</t>
  </si>
  <si>
    <t>4d9dc095-c344-4e44-8468-f311dce09a17</t>
  </si>
  <si>
    <t>BeritaBPBDKabupatenOganIlir</t>
  </si>
  <si>
    <t>/Berita/1.0</t>
  </si>
  <si>
    <t>/Berita</t>
  </si>
  <si>
    <t>364a90da-7188-41ac-9c7a-8119b2a1837c</t>
  </si>
  <si>
    <t>disdik_publisher@bandung.go.id</t>
  </si>
  <si>
    <t>dapodik</t>
  </si>
  <si>
    <t>/t/bandung.go.id/dapodik/1.0</t>
  </si>
  <si>
    <t>/t/bandung.go.id/dapodik</t>
  </si>
  <si>
    <t>eac3a44c-5af1-4f8d-b260-ef14a7d59987</t>
  </si>
  <si>
    <t>3edeb53d-04d3-48fe-b0dd-3f82bd68fb5e</t>
  </si>
  <si>
    <t>diskominfo-data@bandung.go.id</t>
  </si>
  <si>
    <t>CovidVaksin</t>
  </si>
  <si>
    <t>1.0.</t>
  </si>
  <si>
    <t>/t/bandung.go.id/covid/1.0.</t>
  </si>
  <si>
    <t>/t/bandung.go.id/covid</t>
  </si>
  <si>
    <t>5577e89f-d0c1-4e21-93f4-d45717067640</t>
  </si>
  <si>
    <t>CovidRecap</t>
  </si>
  <si>
    <t>/t/bandung.go.id/covid_recap/1.0</t>
  </si>
  <si>
    <t>/t/bandung.go.id/covid_recap</t>
  </si>
  <si>
    <t>ec5503b7-a354-488a-99d3-eb500a897431</t>
  </si>
  <si>
    <t>EkonomiKepokmasTanggal</t>
  </si>
  <si>
    <t>/t/bandung.go.id/ekonomi-kepokmas-tanggal/1.0</t>
  </si>
  <si>
    <t>/t/bandung.go.id/ekonomi-kepokmas-tanggal</t>
  </si>
  <si>
    <t>2993323a-2f6e-406f-9de3-1ee2a411f805</t>
  </si>
  <si>
    <t>diskominfo-persandian@bandung.go.id</t>
  </si>
  <si>
    <t>Data-Sipaku</t>
  </si>
  <si>
    <t>/t/bandung.go.id/data-sipaku/1.0</t>
  </si>
  <si>
    <t>/t/bandung.go.id/data-sipaku</t>
  </si>
  <si>
    <t>96379997-2571-459b-94d8-7f2d055e6257</t>
  </si>
  <si>
    <t>Posyandu_E-Penting</t>
  </si>
  <si>
    <t>/t/bandung.go.id/faskes/posyandu/1.0</t>
  </si>
  <si>
    <t>/t/bandung.go.id/faskes/posyandu</t>
  </si>
  <si>
    <t>ee1549e6-a367-4a14-bddd-d68e95f4c7e1</t>
  </si>
  <si>
    <t>Rumah_Sakit</t>
  </si>
  <si>
    <t>/t/bandung.go.id/faskes/rumah-sakit/1.0</t>
  </si>
  <si>
    <t>/t/bandung.go.id/faskes/rumah-sakit</t>
  </si>
  <si>
    <t>3a68ef65-4600-4b0e-8d47-a0285a5bf195</t>
  </si>
  <si>
    <t>Rumah_Sakit_Tempat_Tidur</t>
  </si>
  <si>
    <t>/t/bandung.go.id/faskes/rumah-sakit/tempat-tidur/1.0</t>
  </si>
  <si>
    <t>/t/bandung.go.id/faskes/rumah-sakit/tempat-tidur</t>
  </si>
  <si>
    <t>499234f4-be10-44bf-8d52-921c383238ab</t>
  </si>
  <si>
    <t>CovidTerkini</t>
  </si>
  <si>
    <t>/t/bandung.go.id/covid_terkini/1.0</t>
  </si>
  <si>
    <t>/t/bandung.go.id/covid_terkini</t>
  </si>
  <si>
    <t>5a86f2df-cb3d-4069-8137-35360acaf490</t>
  </si>
  <si>
    <t>detail_sekolah_bynpsn</t>
  </si>
  <si>
    <t>/t/bandung.go.id/detail_sekolah_bynpsn/1.0</t>
  </si>
  <si>
    <t>/t/bandung.go.id/detail_sekolah_bynpsn</t>
  </si>
  <si>
    <t>79686ece-e185-4cc8-98ca-7c20d2067dd8</t>
  </si>
  <si>
    <t>admin@mahakamulukab.go.id</t>
  </si>
  <si>
    <t>WilayahAPI1</t>
  </si>
  <si>
    <t>/t/mahakamulukab.go.id/wilayah/1.0</t>
  </si>
  <si>
    <t>/t/mahakamulukab.go.id/wilayah</t>
  </si>
  <si>
    <t>mahakamulukab.go.id</t>
  </si>
  <si>
    <t>8fc0cd26-dd6b-41df-b7b3-f51198ea3def</t>
  </si>
  <si>
    <t>e74dee88-5d3e-4cba-a0ae-3312d587e0a4</t>
  </si>
  <si>
    <t>admin@banjarmasinkota.go.id</t>
  </si>
  <si>
    <t>DTKS</t>
  </si>
  <si>
    <t>/t/banjarmasinkota.go.id/dtks/1</t>
  </si>
  <si>
    <t>/t/banjarmasinkota.go.id/dtks</t>
  </si>
  <si>
    <t>49ec02a7-c2ec-42b4-840f-6b0cd20a57a4</t>
  </si>
  <si>
    <t>93278405-2962-43c3-9a15-74add8dbe837</t>
  </si>
  <si>
    <t>ketersediaan-darah</t>
  </si>
  <si>
    <t>/t/bandung.go.id/ketersediaan-darah/1.0</t>
  </si>
  <si>
    <t>/t/bandung.go.id/ketersediaan-darah</t>
  </si>
  <si>
    <t>350598e1-576c-4866-85ff-00b18054c8b8</t>
  </si>
  <si>
    <t>admin@hulusungaiselatankab.go.id</t>
  </si>
  <si>
    <t>Residence</t>
  </si>
  <si>
    <t>/t/hulusungaiselatankab.go.id/residence/personal/1.0</t>
  </si>
  <si>
    <t>/t/hulusungaiselatankab.go.id/residence/personal</t>
  </si>
  <si>
    <t>13c50c59-1d31-440e-b193-d7e389dd1538</t>
  </si>
  <si>
    <t>8e4290ad-f399-4d66-882f-2635a4aa3968</t>
  </si>
  <si>
    <t>eSignClientService</t>
  </si>
  <si>
    <t>/t/hulusungaiselatankab.go.id/api/1.0</t>
  </si>
  <si>
    <t>/t/hulusungaiselatankab.go.id/api</t>
  </si>
  <si>
    <t>fec33648-8dbe-4fd6-8f3a-f5a2f9380abe</t>
  </si>
  <si>
    <t>desa_digital_hss</t>
  </si>
  <si>
    <t>/t/hulusungaiselatankab.go.id/desa_digital/1.0.0</t>
  </si>
  <si>
    <t>/t/hulusungaiselatankab.go.id/desa_digital</t>
  </si>
  <si>
    <t>c95e6e46-370c-43b3-b991-30132131f1f2</t>
  </si>
  <si>
    <t>OpenData</t>
  </si>
  <si>
    <t>/t/hulusungaiselatankab.go.id/api/3/action/1.0</t>
  </si>
  <si>
    <t>/t/hulusungaiselatankab.go.id/api/3/action</t>
  </si>
  <si>
    <t>0d0ff4ca-66f9-427d-bfc2-5d844499c222</t>
  </si>
  <si>
    <t>Visitors</t>
  </si>
  <si>
    <t>/t/hulusungaiselatankab.go.id/api/visitors/1.0</t>
  </si>
  <si>
    <t>/t/hulusungaiselatankab.go.id/api/visitors</t>
  </si>
  <si>
    <t>ca4f7bf4-4e92-4bd3-8eb8-890e64e26c57</t>
  </si>
  <si>
    <t>SENADA</t>
  </si>
  <si>
    <t>/t/hulusungaiselatankab.go.id/inovation/1.0.0</t>
  </si>
  <si>
    <t>/t/hulusungaiselatankab.go.id/inovation</t>
  </si>
  <si>
    <t>f8be9e60-ce22-44b9-8854-6c0eca00b3f5</t>
  </si>
  <si>
    <t>SIMADU</t>
  </si>
  <si>
    <t>/t/hulusungaiselatankab.go.id/musrembang/1.0.0</t>
  </si>
  <si>
    <t>/t/hulusungaiselatankab.go.id/musrembang</t>
  </si>
  <si>
    <t>ac067246-4f25-460d-b128-3560581c7b5d</t>
  </si>
  <si>
    <t>E-Raport</t>
  </si>
  <si>
    <t>/t/hulusungaiselatankab.go.id/api/raport/1.0</t>
  </si>
  <si>
    <t>/t/hulusungaiselatankab.go.id/api/raport</t>
  </si>
  <si>
    <t>7257aa9d-18d9-40c8-8809-a5943ebf1479</t>
  </si>
  <si>
    <t>SIKETUPAD</t>
  </si>
  <si>
    <t>/t/hulusungaiselatankab.go.id/tax/1.0.0</t>
  </si>
  <si>
    <t>/t/hulusungaiselatankab.go.id/tax</t>
  </si>
  <si>
    <t>bc97c08f-3176-4ef9-8174-f030ab7fba58</t>
  </si>
  <si>
    <t>e-kinerja</t>
  </si>
  <si>
    <t>/t/hulusungaiselatankab.go.id/tpp/1.0</t>
  </si>
  <si>
    <t>/t/hulusungaiselatankab.go.id/tpp</t>
  </si>
  <si>
    <t>41a2fed8-d887-430e-a308-171bb79b58b0</t>
  </si>
  <si>
    <t>PDAM</t>
  </si>
  <si>
    <t>/t/kotabogor.go.id/layananpdam/1.0</t>
  </si>
  <si>
    <t>/t/kotabogor.go.id/layananpdam</t>
  </si>
  <si>
    <t>3c05d558-026d-4dc0-b025-c07e17d3410c</t>
  </si>
  <si>
    <t>admin@banjarkab.go.id</t>
  </si>
  <si>
    <t>berita-infopublik</t>
  </si>
  <si>
    <t>/t/banjarkab.go.id/infopublik/1.0</t>
  </si>
  <si>
    <t>/t/banjarkab.go.id/infopublik</t>
  </si>
  <si>
    <t>9f124222-9983-4686-a8af-0907d289d4ed</t>
  </si>
  <si>
    <t>28e1e7a0-e449-48cb-b68b-b26590fe28a1</t>
  </si>
  <si>
    <t>nomenklaturPerangkatDaerah</t>
  </si>
  <si>
    <t>/t/banjarkab.go.id/organisasi/1.0</t>
  </si>
  <si>
    <t>/t/banjarkab.go.id/organisasi</t>
  </si>
  <si>
    <t>e294ae09-c3af-414c-b58c-884f4fdb6ff7</t>
  </si>
  <si>
    <t>DevTND-KotaBogor</t>
  </si>
  <si>
    <t>/t/kotabogor.go.id/DevTND/1.0</t>
  </si>
  <si>
    <t>/t/kotabogor.go.id/DevTND</t>
  </si>
  <si>
    <t>5275df28-1eb5-4b0e-bbbf-023a48232101</t>
  </si>
  <si>
    <t>rsraza@banjarkab.go.id</t>
  </si>
  <si>
    <t>ketersediaanKamarInap</t>
  </si>
  <si>
    <t>/t/banjarkab.go.id/kamar-inap/1.0</t>
  </si>
  <si>
    <t>/t/banjarkab.go.id/kamar-inap</t>
  </si>
  <si>
    <t>0eee0365-0ea6-4519-85f2-137044b1122f</t>
  </si>
  <si>
    <t>Panel-Harga</t>
  </si>
  <si>
    <t>/panel-harga/1.0</t>
  </si>
  <si>
    <t>/panel-harga</t>
  </si>
  <si>
    <t>0cc42886-c832-4db5-a8c3-4a8ea766af4c</t>
  </si>
  <si>
    <t>setda@banjarkab.go.id</t>
  </si>
  <si>
    <t>jadwal-kegiatan-bupati</t>
  </si>
  <si>
    <t>/t/banjarkab.go.id/jadwal-kegiatan-bupati/1.0</t>
  </si>
  <si>
    <t>/t/banjarkab.go.id/jadwal-kegiatan-bupati</t>
  </si>
  <si>
    <t>6db43296-b3e0-41ae-8970-0dc38436c01d</t>
  </si>
  <si>
    <t>admin@tabalongkab.go.id</t>
  </si>
  <si>
    <t>SibaelAPI</t>
  </si>
  <si>
    <t>/t/tabalongkab.go.id/ApiSibael/1.0</t>
  </si>
  <si>
    <t>/t/tabalongkab.go.id/ApiSibael</t>
  </si>
  <si>
    <t>b3a00aa1-a4d7-4683-b9d6-6082d86779a7</t>
  </si>
  <si>
    <t>1f9dfacc-c628-491d-83eb-f960f8eda64c</t>
  </si>
  <si>
    <t>admin@arn.go.id</t>
  </si>
  <si>
    <t>/t/arn.go.id/wil-api/1.0</t>
  </si>
  <si>
    <t>/t/arn.go.id/wil-api</t>
  </si>
  <si>
    <t>arn.go.id</t>
  </si>
  <si>
    <t>a96cfc70-3b1d-47b5-b024-702f3cd276ee</t>
  </si>
  <si>
    <t>a5c212b8-5ef5-48fd-bf14-460765af9442</t>
  </si>
  <si>
    <t>sibael</t>
  </si>
  <si>
    <t>/t/arn.go.id/sibael/1.0</t>
  </si>
  <si>
    <t>/t/arn.go.id/sibael</t>
  </si>
  <si>
    <t>cee1e988-9fc7-4f7b-8513-33aa700cd454</t>
  </si>
  <si>
    <t>instansi</t>
  </si>
  <si>
    <t>/t/arn.go.id/instansi/1.0</t>
  </si>
  <si>
    <t>/t/arn.go.id/instansi</t>
  </si>
  <si>
    <t>274f4e25-1239-4cca-bbc5-922786a2b3d3</t>
  </si>
  <si>
    <t>TabalongPedia</t>
  </si>
  <si>
    <t>/t/tabalongkab.go.id/tabalongpedia/1.0.0</t>
  </si>
  <si>
    <t>/t/tabalongkab.go.id/tabalongpedia</t>
  </si>
  <si>
    <t>06a08493-c457-4f40-bc73-a84cee22eb04</t>
  </si>
  <si>
    <t>diciptabintar_publisher@bandung.go.id</t>
  </si>
  <si>
    <t>simpelman</t>
  </si>
  <si>
    <t>/t/bandung.go.id/simpelman/1</t>
  </si>
  <si>
    <t>/t/bandung.go.id/simpelman</t>
  </si>
  <si>
    <t>6cc1f74d-63d6-4f95-83e2-5becba67e3a8</t>
  </si>
  <si>
    <t>Kode-Wilayah-SPLP</t>
  </si>
  <si>
    <t>/kode-wilayah-splp/1.0</t>
  </si>
  <si>
    <t>/kode-wilayah-splp</t>
  </si>
  <si>
    <t>213695b8-222f-45cf-b8b4-80fb38742c75</t>
  </si>
  <si>
    <t>satu-data-demak</t>
  </si>
  <si>
    <t>/satu-data-demak/1.0</t>
  </si>
  <si>
    <t>/satu-data-demak</t>
  </si>
  <si>
    <t>46a19c03-6174-4090-90bc-73a30ad1bdcf</t>
  </si>
  <si>
    <t>Master_Instansi_BKN</t>
  </si>
  <si>
    <t>/master-instansi-bkn/1.0</t>
  </si>
  <si>
    <t>/master-instansi-bkn</t>
  </si>
  <si>
    <t>c776cf42-2ea6-448b-9dbb-fd89e16db68a</t>
  </si>
  <si>
    <t>realisasi_pajak_kota_yogyakarta</t>
  </si>
  <si>
    <t>/realisasipajak_kotayk/1.0</t>
  </si>
  <si>
    <t>/realisasipajak_kotayk</t>
  </si>
  <si>
    <t>ca6670e1-66f5-4b2a-aec8-6cdaa88a8aa3</t>
  </si>
  <si>
    <t>dinkes@kotabogor.go.id</t>
  </si>
  <si>
    <t>Simpus</t>
  </si>
  <si>
    <t>/t/kotabogor.go.id/simpus/1.0</t>
  </si>
  <si>
    <t>/t/kotabogor.go.id/simpus</t>
  </si>
  <si>
    <t>c847aaa4-fc74-4116-904f-01903f6d2b76</t>
  </si>
  <si>
    <t>dataBalikpapan</t>
  </si>
  <si>
    <t>/t/arn.go.id/data-balikpapan/1.0</t>
  </si>
  <si>
    <t>/t/arn.go.id/data-balikpapan</t>
  </si>
  <si>
    <t>a6781f67-fd43-4c00-8c3f-a219d4863863</t>
  </si>
  <si>
    <t>DikaperKotaBogor</t>
  </si>
  <si>
    <t>/t/kotabogor.go.id/DinkesDikaperKotaBogor/1.0</t>
  </si>
  <si>
    <t>/t/kotabogor.go.id/DinkesDikaperKotaBogor</t>
  </si>
  <si>
    <t>bfa13eb3-3843-4690-8173-afafd50a7880</t>
  </si>
  <si>
    <t>Data_Balikpapan</t>
  </si>
  <si>
    <t>/t/arn.go.id/data_balikpapan/1.0</t>
  </si>
  <si>
    <t>/t/arn.go.id/data_balikpapan</t>
  </si>
  <si>
    <t>d2c8043d-5526-42c3-85b8-cd3e1149daf3</t>
  </si>
  <si>
    <t>/data_balikpapan/1.0</t>
  </si>
  <si>
    <t>/data_balikpapan</t>
  </si>
  <si>
    <t>1ad87c71-f9e9-4963-a278-8971aecccba7</t>
  </si>
  <si>
    <t>Cuaca-Kota-Bandung</t>
  </si>
  <si>
    <t>/t/bandung.go.id/Cuaca/1.0</t>
  </si>
  <si>
    <t>/t/bandung.go.id/Cuaca</t>
  </si>
  <si>
    <t>cd545fef-f56d-4da1-9822-c79dfad98d94</t>
  </si>
  <si>
    <t>admin@kneks.go.id</t>
  </si>
  <si>
    <t>pdes</t>
  </si>
  <si>
    <t>/t/kneks.go.id/pdes/1.0</t>
  </si>
  <si>
    <t>/t/kneks.go.id/pdes</t>
  </si>
  <si>
    <t>9a8c9297-79d2-4147-a165-e4e40dc6b668</t>
  </si>
  <si>
    <t>157375d8-3552-4406-b85f-5d9f8918ddb4</t>
  </si>
  <si>
    <t>admin@banjarkota.go.id</t>
  </si>
  <si>
    <t>DiofficeHelpDesk</t>
  </si>
  <si>
    <t>/t/banjarkota.go.id/dioffice-helpdesk/1.0</t>
  </si>
  <si>
    <t>/t/banjarkota.go.id/dioffice-helpdesk</t>
  </si>
  <si>
    <t>cf7b7abe-5e09-4685-8c7d-83e8ee4bd72f</t>
  </si>
  <si>
    <t>32241584-f271-4626-bcea-250ad70e22a8</t>
  </si>
  <si>
    <t>Berita</t>
  </si>
  <si>
    <t>/t/bandung.go.id/news/1.0</t>
  </si>
  <si>
    <t>/t/bandung.go.id/news</t>
  </si>
  <si>
    <t>456e3f0a-0b2c-457d-8bb3-7351ff950d1f</t>
  </si>
  <si>
    <t>SIKAJI</t>
  </si>
  <si>
    <t>/t/demakkab.go.id/sikaji/1.0</t>
  </si>
  <si>
    <t>/t/demakkab.go.id/sikaji</t>
  </si>
  <si>
    <t>c613241c-f0a4-4f40-bca3-dc39b65d9213</t>
  </si>
  <si>
    <t>RSUD_SUKA</t>
  </si>
  <si>
    <t>/t/demakkab.go.id/rsud-suka/1.0</t>
  </si>
  <si>
    <t>/t/demakkab.go.id/rsud-suka</t>
  </si>
  <si>
    <t>5a0eb28d-058f-4805-84b8-f72af2f120a1</t>
  </si>
  <si>
    <t>E-PASAR</t>
  </si>
  <si>
    <t>/t/demakkab.go.id/e-pasar/1.0</t>
  </si>
  <si>
    <t>/t/demakkab.go.id/e-pasar</t>
  </si>
  <si>
    <t>c29f4ab1-23ac-4387-8126-cb1b08ee02f0</t>
  </si>
  <si>
    <t>SIMONAK</t>
  </si>
  <si>
    <t>/t/demakkab.go.id/simonak/1.0</t>
  </si>
  <si>
    <t>/t/demakkab.go.id/simonak</t>
  </si>
  <si>
    <t>6548257b-4cb5-498e-9ffa-35e18ff0917c</t>
  </si>
  <si>
    <t>DestinasiWisata</t>
  </si>
  <si>
    <t>/t/kotabogor.go.id/DestinasiWisataKotaBogor/1.0</t>
  </si>
  <si>
    <t>/t/kotabogor.go.id/DestinasiWisataKotaBogor</t>
  </si>
  <si>
    <t>c6c6d82b-1d8c-4d42-8b35-89bd48bc69d2</t>
  </si>
  <si>
    <t>dpmptsp@serangkota.go.id</t>
  </si>
  <si>
    <t>sicantikcloudkesehatan</t>
  </si>
  <si>
    <t>/t/serangkota.go.id/aplikasi/1</t>
  </si>
  <si>
    <t>/t/serangkota.go.id/aplikasi</t>
  </si>
  <si>
    <t>1f884014-2b6f-4a1b-91e5-a9281eef8cfc</t>
  </si>
  <si>
    <t>5a0c909b-2dee-4f79-8ad1-0bddd6d3bae5</t>
  </si>
  <si>
    <t>bag.hukum@kotabogor.go.id</t>
  </si>
  <si>
    <t>JDIHKotaBogor</t>
  </si>
  <si>
    <t>/t/kotabogor.go.id/JDIHKotaBogor/1.0</t>
  </si>
  <si>
    <t>/t/kotabogor.go.id/JDIHKotaBogor</t>
  </si>
  <si>
    <t>ce1c85e5-dc57-4eda-9d94-e5f34ce0b343</t>
  </si>
  <si>
    <t>dpmptsp@kotabogor.go.id</t>
  </si>
  <si>
    <t>smartApi</t>
  </si>
  <si>
    <t>/t/kotabogor.go.id/smart/0.1</t>
  </si>
  <si>
    <t>/t/kotabogor.go.id/smart</t>
  </si>
  <si>
    <t>7851132c-4f64-486a-9a00-c268a7600ef4</t>
  </si>
  <si>
    <t>TestC</t>
  </si>
  <si>
    <t>/t/arn.go.id/testing/1.0</t>
  </si>
  <si>
    <t>/t/arn.go.id/testing</t>
  </si>
  <si>
    <t>87ea2f02-3d39-49fd-b617-90a84c3381d1</t>
  </si>
  <si>
    <t>mantra_smki0</t>
  </si>
  <si>
    <t>/blitarkab/1</t>
  </si>
  <si>
    <t>/blitarkab</t>
  </si>
  <si>
    <t>658100ab-1a73-4e2c-98f7-7ee5095f1086</t>
  </si>
  <si>
    <t>SIHIBAN</t>
  </si>
  <si>
    <t>/t/demakkab.go.id/sihiban/1.0</t>
  </si>
  <si>
    <t>/t/demakkab.go.id/sihiban</t>
  </si>
  <si>
    <t>60922704-783f-45f0-8245-2fc2c422e9c0</t>
  </si>
  <si>
    <t>admin@jogjaprov.go.id</t>
  </si>
  <si>
    <t>Mam</t>
  </si>
  <si>
    <t>/t/jogjaprov.go.id/cctv/1</t>
  </si>
  <si>
    <t>/t/jogjaprov.go.id/cctv</t>
  </si>
  <si>
    <t>f39b88ad-e460-46cf-a6dd-7628565d9765</t>
  </si>
  <si>
    <t>9beb4f5a-5c46-4718-a452-ba45bbdd970c</t>
  </si>
  <si>
    <t>Jogjabelajar</t>
  </si>
  <si>
    <t>/t/jogjaprov.go.id/jogjabelajar/1</t>
  </si>
  <si>
    <t>/t/jogjaprov.go.id/jogjabelajar</t>
  </si>
  <si>
    <t>871379db-7eda-4aab-a6cd-5f2c292c8bb9</t>
  </si>
  <si>
    <t>dinsos@kotabogor.go.id</t>
  </si>
  <si>
    <t>SolidAPI</t>
  </si>
  <si>
    <t>/t/kotabogor.go.id/solid/0.1</t>
  </si>
  <si>
    <t>/t/kotabogor.go.id/solid</t>
  </si>
  <si>
    <t>6868a158-5691-4e83-91c2-d5667f9e1e36</t>
  </si>
  <si>
    <t>MamHub</t>
  </si>
  <si>
    <t>/t/jogjaprov.go.id/mamhub/1</t>
  </si>
  <si>
    <t>/t/jogjaprov.go.id/mamhub</t>
  </si>
  <si>
    <t>5f176bba-20c1-4946-87aa-1680e2fd1ff8</t>
  </si>
  <si>
    <t>get_riwdiklat</t>
  </si>
  <si>
    <t>/rwdiklat/1.0</t>
  </si>
  <si>
    <t>/rwdiklat</t>
  </si>
  <si>
    <t>3e887eb9-9580-403f-b388-8cd92d134527</t>
  </si>
  <si>
    <t>SimpegKotaBgr</t>
  </si>
  <si>
    <t>/t/kotabogor.go.id/SimpegKotaBgr/1.0</t>
  </si>
  <si>
    <t>/t/kotabogor.go.id/SimpegKotaBgr</t>
  </si>
  <si>
    <t>480d24cd-e60a-4b11-b913-2c865066af28</t>
  </si>
  <si>
    <t>/mam/1</t>
  </si>
  <si>
    <t>/mam</t>
  </si>
  <si>
    <t>f9f42216-c357-41e9-9fdb-e6cf0db57553</t>
  </si>
  <si>
    <t>/jb/1</t>
  </si>
  <si>
    <t>/jb</t>
  </si>
  <si>
    <t>d26416c6-404e-41fc-8166-809a8b4e9bd8</t>
  </si>
  <si>
    <t>mamhub</t>
  </si>
  <si>
    <t>/mamspl/1</t>
  </si>
  <si>
    <t>/mamspl</t>
  </si>
  <si>
    <t>c4254b47-4b1a-4cb3-9c6a-fd2890e64831</t>
  </si>
  <si>
    <t>diskominsa@acehprov.go.id</t>
  </si>
  <si>
    <t>PanelHargaKomoditasPangan</t>
  </si>
  <si>
    <t>/t/acehprov.go.id/panel_harga_komoditas_pangan/1</t>
  </si>
  <si>
    <t>/t/acehprov.go.id/panel_harga_komoditas_pangan</t>
  </si>
  <si>
    <t>3d2c13ba-a653-43f3-b512-f61752636c57</t>
  </si>
  <si>
    <t>admin@kukarkab.go.id</t>
  </si>
  <si>
    <t>e-RPJMD</t>
  </si>
  <si>
    <t>/t/kukarkab.go.id/e-rpjmd/1.0</t>
  </si>
  <si>
    <t>/t/kukarkab.go.id/e-rpjmd</t>
  </si>
  <si>
    <t>b437ad87-7f4f-4713-b6b6-c83875e6256a</t>
  </si>
  <si>
    <t>bb7cadbb-750e-4ec5-af91-523a2dc77f72</t>
  </si>
  <si>
    <t>SIHARPA</t>
  </si>
  <si>
    <t>/dkpp/siharpa/1</t>
  </si>
  <si>
    <t>/dkpp/siharpa</t>
  </si>
  <si>
    <t>15a6d270-7e18-4d00-947b-143576cd1195</t>
  </si>
  <si>
    <t>AgendaOPD</t>
  </si>
  <si>
    <t>/agenda/1</t>
  </si>
  <si>
    <t>/agenda</t>
  </si>
  <si>
    <t>d8d5e40e-40cb-4535-ac90-6644eabae09e</t>
  </si>
  <si>
    <t>mppkotabogor</t>
  </si>
  <si>
    <t>/t/kotabogor.go.id/mppkotabogor/1</t>
  </si>
  <si>
    <t>/t/kotabogor.go.id/mppkotabogor</t>
  </si>
  <si>
    <t>2cbd898b-479c-4ddf-9703-4a75f700aea1</t>
  </si>
  <si>
    <t>bag.kesra@kotabogor.go.id</t>
  </si>
  <si>
    <t>TRACKING-SAHABAT</t>
  </si>
  <si>
    <t>/t/kotabogor.go.id/Tracking-Hibah-Bansos/1.0</t>
  </si>
  <si>
    <t>/t/kotabogor.go.id/Tracking-Hibah-Bansos</t>
  </si>
  <si>
    <t>b414e636-fa19-4e78-8589-11a37f38d3cd</t>
  </si>
  <si>
    <t>bag.pem@kotabogor.go.id</t>
  </si>
  <si>
    <t>AsinanBogor</t>
  </si>
  <si>
    <t>/t/kotabogor.go.id/AsinanBogor/1.0</t>
  </si>
  <si>
    <t>/t/kotabogor.go.id/AsinanBogor</t>
  </si>
  <si>
    <t>91597b35-120a-4532-a613-299bea074a69</t>
  </si>
  <si>
    <t>eSIR</t>
  </si>
  <si>
    <t>/t/kotabogor.go.id/1.0/1.0</t>
  </si>
  <si>
    <t>/t/kotabogor.go.id/1.0</t>
  </si>
  <si>
    <t>f7db96b2-257c-40aa-92e1-4d4b47b56480</t>
  </si>
  <si>
    <t>bagian_hukum@bulelengkab.go.id</t>
  </si>
  <si>
    <t>JDIH-BULELENG</t>
  </si>
  <si>
    <t>/t/bulelengkab.go.id/jdih-buleleng-api/1.0</t>
  </si>
  <si>
    <t>/t/bulelengkab.go.id/jdih-buleleng-api</t>
  </si>
  <si>
    <t>bd295a4c-b57f-47a9-af2b-1dcc93688be9</t>
  </si>
  <si>
    <t>4bdf5132-7d60-47b3-8995-0c96b3bcd13a</t>
  </si>
  <si>
    <t>eSIR-test</t>
  </si>
  <si>
    <t>/esir-test/1.0</t>
  </si>
  <si>
    <t>/esir-test</t>
  </si>
  <si>
    <t>96cf7bec-fcb7-416a-bc35-c34096f91d86</t>
  </si>
  <si>
    <t>PenerimaanPajak</t>
  </si>
  <si>
    <t>/PenerimaanPajak/1.0</t>
  </si>
  <si>
    <t>/PenerimaanPajak</t>
  </si>
  <si>
    <t>e74db2d4-e343-4686-a579-a82c79552954</t>
  </si>
  <si>
    <t>dpmptsp_publisher@bandung.go.id</t>
  </si>
  <si>
    <t>PTSP_REST_API</t>
  </si>
  <si>
    <t>/t/bandung.go.id/RESTAPI/1</t>
  </si>
  <si>
    <t>/t/bandung.go.id/RESTAPI</t>
  </si>
  <si>
    <t>a8a24471-28ed-4df5-9bb0-b6e7971bb5d0</t>
  </si>
  <si>
    <t>Bandung112</t>
  </si>
  <si>
    <t>/t/bandung.go.id/bandung112/2.0</t>
  </si>
  <si>
    <t>/t/bandung.go.id/bandung112</t>
  </si>
  <si>
    <t>admin@bandung.go.id</t>
  </si>
  <si>
    <t>d02e63c4-040e-47d6-8533-27fa27479368</t>
  </si>
  <si>
    <t>disdukcapil_publisher@bandung.go.id</t>
  </si>
  <si>
    <t>DISDUK_Public_API</t>
  </si>
  <si>
    <t>/t/bandung.go.id/public/1.0</t>
  </si>
  <si>
    <t>/t/bandung.go.id/public</t>
  </si>
  <si>
    <t>09362df7-08f0-4db9-bedc-49b010dcc4a0</t>
  </si>
  <si>
    <t>dinkes_publisher@bandung.go.id</t>
  </si>
  <si>
    <t>Kunjungan_Puskesmas_Kota_Bandung</t>
  </si>
  <si>
    <t>/t/bandung.go.id/puskesmas/1.0</t>
  </si>
  <si>
    <t>/t/bandung.go.id/puskesmas</t>
  </si>
  <si>
    <t>46c34145-ddab-4dc5-9571-21d126d6ffa4</t>
  </si>
  <si>
    <t>disdik@kotabogor.go.id</t>
  </si>
  <si>
    <t>API_SIMDIK_PPDB</t>
  </si>
  <si>
    <t>/t/kotabogor.go.id/API_SIMDIK_PPDB/1.0.0</t>
  </si>
  <si>
    <t>/t/kotabogor.go.id/API_SIMDIK_PPDB</t>
  </si>
  <si>
    <t>beb81140-bfba-4b31-a841-028bc15dba96</t>
  </si>
  <si>
    <t>1.0.1</t>
  </si>
  <si>
    <t>/t/kotabogor.go.id/API_SIMDIK_PPDB/1.0.1</t>
  </si>
  <si>
    <t>b44bdc7d-b654-4e27-825a-766cd9e9084c</t>
  </si>
  <si>
    <t>1.0.2</t>
  </si>
  <si>
    <t>/t/kotabogor.go.id/API_SIMDIK_PPDB/1.0.2</t>
  </si>
  <si>
    <t>1d5bfdf7-2bf4-4f1c-b897-6819e53f324f</t>
  </si>
  <si>
    <t>admin-diskominfo@kotabogor.go.id</t>
  </si>
  <si>
    <t>BSW-Publik</t>
  </si>
  <si>
    <t>/t/kotabogor.go.id/BSSPublik/1.0</t>
  </si>
  <si>
    <t>/t/kotabogor.go.id/BSSPublik</t>
  </si>
  <si>
    <t>77e00146-7bb5-4087-8255-3fb99a53a5bc</t>
  </si>
  <si>
    <t>esir</t>
  </si>
  <si>
    <t>/t/arn.go.id/esir/1.0</t>
  </si>
  <si>
    <t>/t/arn.go.id/esir</t>
  </si>
  <si>
    <t>e48dd2ca-0f30-4360-9695-d8aaac6b3763</t>
  </si>
  <si>
    <t>data_kota_bogor</t>
  </si>
  <si>
    <t>/t/arn.go.id/data-kota-bogor/1.0</t>
  </si>
  <si>
    <t>/t/arn.go.id/data-kota-bogor</t>
  </si>
  <si>
    <t>d5a6b808-db6e-4f36-b468-f0868659d51b</t>
  </si>
  <si>
    <t>/jdih-buleleng-api/1.0</t>
  </si>
  <si>
    <t>/jdih-buleleng-api</t>
  </si>
  <si>
    <t>8dafc8e0-70d9-40f2-978e-ea547ba1f548</t>
  </si>
  <si>
    <t>dinkumkm@kotabogor.go.id</t>
  </si>
  <si>
    <t>E-METROLOGI</t>
  </si>
  <si>
    <t>/t/kotabogor.go.id/siemet/1.0</t>
  </si>
  <si>
    <t>/t/kotabogor.go.id/siemet</t>
  </si>
  <si>
    <t>b6dd16de-e2bd-44cd-8e34-4024da0d1d0a</t>
  </si>
  <si>
    <t>SatuDataTrenggalek</t>
  </si>
  <si>
    <t>/satudatatrenggalek/1.0</t>
  </si>
  <si>
    <t>/satudatatrenggalek</t>
  </si>
  <si>
    <t>fb5b50eb-476a-4190-923a-c0c9cd2e2df3</t>
  </si>
  <si>
    <t>ProdukHukum</t>
  </si>
  <si>
    <t>/t/lampungprov.go.id/produk-hukum/1.0</t>
  </si>
  <si>
    <t>/t/lampungprov.go.id/produk-hukum</t>
  </si>
  <si>
    <t>14968e8f-c747-4b7a-9b6a-2bd6df1ec1c4</t>
  </si>
  <si>
    <t>admin@solokkab.go.id</t>
  </si>
  <si>
    <t>PPIDAPI</t>
  </si>
  <si>
    <t>/t/solokkab.go.id/DaftarInformasiPublik/1.0</t>
  </si>
  <si>
    <t>/t/solokkab.go.id/DaftarInformasiPublik</t>
  </si>
  <si>
    <t>7a19496b-65e1-4341-b65e-6762c180934b</t>
  </si>
  <si>
    <t>95a9a841-e35c-41f9-aff4-b98f6d476f68</t>
  </si>
  <si>
    <t>SP4N-LAPOR-STATISTIK</t>
  </si>
  <si>
    <t>/t/bandung.go.id/sp4n-lapor-stat/3.0</t>
  </si>
  <si>
    <t>/t/bandung.go.id/sp4n-lapor-stat</t>
  </si>
  <si>
    <t>8325e3ae-726d-42bc-8761-632a02b88b85</t>
  </si>
  <si>
    <t>bkpsdm_publisher@bandung.go.id</t>
  </si>
  <si>
    <t>Nama-ASN</t>
  </si>
  <si>
    <t>/t/bandung.go.id/get-aparatur-name/1.0</t>
  </si>
  <si>
    <t>/t/bandung.go.id/get-aparatur-name</t>
  </si>
  <si>
    <t>da3d09d8-d53e-446f-ace2-179463a2a321</t>
  </si>
  <si>
    <t>DataKlatenKab</t>
  </si>
  <si>
    <t>/data-klaten-kab/1.0</t>
  </si>
  <si>
    <t>/data-klaten-kab</t>
  </si>
  <si>
    <t>1,30E+03</t>
  </si>
  <si>
    <t>e1412ec1-fff8-46aa-bd83-2391d8ace1a8</t>
  </si>
  <si>
    <t>DataJatengProv</t>
  </si>
  <si>
    <t>/data-jateng-prov/1.0</t>
  </si>
  <si>
    <t>/data-jateng-prov</t>
  </si>
  <si>
    <t>63bec858-72c9-442e-904e-2469bf84d498</t>
  </si>
  <si>
    <t>DataKPPU</t>
  </si>
  <si>
    <t>/data-kppu/1.0</t>
  </si>
  <si>
    <t>/data-kppu</t>
  </si>
  <si>
    <t>2172216f-657b-4304-a1e1-c4ec4cfb1b72</t>
  </si>
  <si>
    <t>DataMalukuProv</t>
  </si>
  <si>
    <t>/data-maluku-prov/1.0</t>
  </si>
  <si>
    <t>/data-maluku-prov</t>
  </si>
  <si>
    <t>23e99ac0-cf79-4bc8-b0a7-be84a3553191</t>
  </si>
  <si>
    <t>DataLaburaKab</t>
  </si>
  <si>
    <t>/data-labura-kab/1.0</t>
  </si>
  <si>
    <t>/data-labura-kab</t>
  </si>
  <si>
    <t>dfc435b6-f585-48e5-a664-de2cb14eabe7</t>
  </si>
  <si>
    <t>DataSumselProv</t>
  </si>
  <si>
    <t>/data-sumsle-prov-dcat/1.0</t>
  </si>
  <si>
    <t>/data-sumsle-prov-dcat</t>
  </si>
  <si>
    <t>51cc5340-3a1a-48ed-8d41-1bd4e45fc5a8</t>
  </si>
  <si>
    <t>/data-sumsel-prov-dcat/2.0</t>
  </si>
  <si>
    <t>/data-sumsel-prov-dcat</t>
  </si>
  <si>
    <t>c82a5047-2ef8-48d1-b42d-0fd5fbde1410</t>
  </si>
  <si>
    <t>sijari_wilayah_sungai</t>
  </si>
  <si>
    <t>/t/demakkab.go.id/sijari_wilayah_sungai/1</t>
  </si>
  <si>
    <t>/t/demakkab.go.id/sijari_wilayah_sungai</t>
  </si>
  <si>
    <t>a4a74468-ca99-429e-a2d5-05996d426a9f</t>
  </si>
  <si>
    <t>DataBanyuwangiKab</t>
  </si>
  <si>
    <t>/data-banyuwangi-kab-dcat/1.0</t>
  </si>
  <si>
    <t>/data-banyuwangi-kab-dcat</t>
  </si>
  <si>
    <t>dd98debf-b2cd-4de6-ad33-8c51e32fd96a</t>
  </si>
  <si>
    <t>DataPadangPanjangKota</t>
  </si>
  <si>
    <t>/padangpanjangkota-dcat/1.0</t>
  </si>
  <si>
    <t>/padangpanjangkota-dcat</t>
  </si>
  <si>
    <t>3fbf95c1-807a-4163-8ec5-670ea948c4a0</t>
  </si>
  <si>
    <t>DataKementerianPertanian</t>
  </si>
  <si>
    <t>/kementerian-pertanian-dcat/1.0</t>
  </si>
  <si>
    <t>/kementerian-pertanian-dcat</t>
  </si>
  <si>
    <t>0f9a63b3-dfd9-4391-99be-de1515dedf0f</t>
  </si>
  <si>
    <t>DataKemendikbud</t>
  </si>
  <si>
    <t>/kemendikbud-dcat/1.0</t>
  </si>
  <si>
    <t>/kemendikbud-dcat</t>
  </si>
  <si>
    <t>b9c2e51a-7e1c-4685-8fad-26838ef84fb8</t>
  </si>
  <si>
    <t>DataKementerianPerdagangan</t>
  </si>
  <si>
    <t>/kementerian-perdangan-dcat/1.0</t>
  </si>
  <si>
    <t>/kementerian-perdangan-dcat</t>
  </si>
  <si>
    <t>4b0c45c3-0f90-4fe9-83ba-f20fdc533bcb</t>
  </si>
  <si>
    <t>DataKemenkoMatirim</t>
  </si>
  <si>
    <t>/data-kemenko-maritim-dcat/1.0</t>
  </si>
  <si>
    <t>/data-kemenko-maritim-dcat</t>
  </si>
  <si>
    <t>d2369516-4038-4d3a-ac2a-3bdc089fdbb7</t>
  </si>
  <si>
    <t>DataKemenkumHAM</t>
  </si>
  <si>
    <t>/data-kemenkum-ham-dcat/1.0</t>
  </si>
  <si>
    <t>/data-kemenkum-ham-dcat</t>
  </si>
  <si>
    <t>b9a6f8b1-44b5-456e-ba53-0b7359ccc6b2</t>
  </si>
  <si>
    <t>Info-Perangkat-Daerah</t>
  </si>
  <si>
    <t>/t/bandung.go.id/info-pd/1.0</t>
  </si>
  <si>
    <t>/t/bandung.go.id/info-pd</t>
  </si>
  <si>
    <t>90e9e9a1-2393-421e-89f5-aa8e2efe99da</t>
  </si>
  <si>
    <t>APIPPID</t>
  </si>
  <si>
    <t>/Daftar-Informasi_publik/1.0</t>
  </si>
  <si>
    <t>/Daftar-Informasi_publik</t>
  </si>
  <si>
    <t>f9cb737c-38c7-4f44-ad22-293d7b5f396c</t>
  </si>
  <si>
    <t>API_PBG</t>
  </si>
  <si>
    <t>/t/bandung.go.id/PBG/1</t>
  </si>
  <si>
    <t>/t/bandung.go.id/PBG</t>
  </si>
  <si>
    <t>1b8ed307-e1ef-41c6-9f99-527539b3dc4e</t>
  </si>
  <si>
    <t>API_REKLAME</t>
  </si>
  <si>
    <t>/t/bandung.go.id/Reklame/1</t>
  </si>
  <si>
    <t>/t/bandung.go.id/Reklame</t>
  </si>
  <si>
    <t>63923a4d-9e36-4ca7-aefd-38c0ffe56293</t>
  </si>
  <si>
    <t>admin@pertanian.go.id</t>
  </si>
  <si>
    <t>SIPEDASHortikultura</t>
  </si>
  <si>
    <t>/t/pertanian.go.id/SPHSBS-Data-Bulanan-Per-Wilayah/1.0.0</t>
  </si>
  <si>
    <t>/t/pertanian.go.id/SPHSBS-Data-Bulanan-Per-Wilayah</t>
  </si>
  <si>
    <t>c535f4ef-b18a-4f08-97b5-966acee3897a</t>
  </si>
  <si>
    <t>03d9c1e6-862d-4663-adb1-514e6dacc313</t>
  </si>
  <si>
    <t>sibadra</t>
  </si>
  <si>
    <t>/t/kotabogor.go.id/sibadra/1.0</t>
  </si>
  <si>
    <t>/t/kotabogor.go.id/sibadra</t>
  </si>
  <si>
    <t>ca48fd33-6cda-4067-aa6b-17ddf3913aab</t>
  </si>
  <si>
    <t>bagprokopim_publisher@bandung.go.id</t>
  </si>
  <si>
    <t>Agenda_pimpinan</t>
  </si>
  <si>
    <t>/t/bandung.go.id/agenda_pimpinan/1.0</t>
  </si>
  <si>
    <t>/t/bandung.go.id/agenda_pimpinan</t>
  </si>
  <si>
    <t>36ba2ed4-d306-4213-b958-9dd5f1860a6e</t>
  </si>
  <si>
    <t>BDSP_Hortikultura</t>
  </si>
  <si>
    <t>/bdsp-horti/1.0</t>
  </si>
  <si>
    <t>/bdsp-horti</t>
  </si>
  <si>
    <t>eac2d7af-c265-4ba3-b780-e66f64d79118</t>
  </si>
  <si>
    <t>asyhadi@pertanian.go.id</t>
  </si>
  <si>
    <t>Data_Rekap_Penyuluh_Pertanian</t>
  </si>
  <si>
    <t>/t/pertanian.go.id/simluh-penyuluh-rekap/1.0.0</t>
  </si>
  <si>
    <t>/t/pertanian.go.id/simluh-penyuluh-rekap</t>
  </si>
  <si>
    <t>d108d7a8-ed3a-424e-9386-cd318fdd9ed1</t>
  </si>
  <si>
    <t>berita-bandungkab</t>
  </si>
  <si>
    <t>/news/1.0</t>
  </si>
  <si>
    <t>/news</t>
  </si>
  <si>
    <t>37f1be8a-f3b7-4441-8e72-309abf3795b2</t>
  </si>
  <si>
    <t>BSW-Landing</t>
  </si>
  <si>
    <t>/t/kotabogor.go.id/BSWLanding/1.0</t>
  </si>
  <si>
    <t>/t/kotabogor.go.id/BSWLanding</t>
  </si>
  <si>
    <t>6b0c804e-07cc-4043-8ecd-b81193630de7</t>
  </si>
  <si>
    <t>DataBintanKab</t>
  </si>
  <si>
    <t>/data-bintan-kab-dcat/1.0</t>
  </si>
  <si>
    <t>/data-bintan-kab-dcat</t>
  </si>
  <si>
    <t>d366b9e7-4a20-4db4-aaff-21ed4dfc543c</t>
  </si>
  <si>
    <t>BeritaJogjakota</t>
  </si>
  <si>
    <t>/beritajogjakota/1.0</t>
  </si>
  <si>
    <t>/beritajogjakota</t>
  </si>
  <si>
    <t>fb7ca9c2-4bfa-4350-96e3-b836a57934ec</t>
  </si>
  <si>
    <t>DataPaserKab</t>
  </si>
  <si>
    <t>/data-paser-kab/1.0</t>
  </si>
  <si>
    <t>/data-paser-kab</t>
  </si>
  <si>
    <t>c1bf0946-737c-430f-8391-b19229d9fc11</t>
  </si>
  <si>
    <t>DataKutaiBaratKab</t>
  </si>
  <si>
    <t>/kutai-barat-kab/1.0</t>
  </si>
  <si>
    <t>/kutai-barat-kab</t>
  </si>
  <si>
    <t>9f927ee1-e53c-41ef-ae67-b8fd25497c98</t>
  </si>
  <si>
    <t>DataBalikpapan</t>
  </si>
  <si>
    <t>/data-balikpapan/1.0</t>
  </si>
  <si>
    <t>/data-balikpapan</t>
  </si>
  <si>
    <t>251f4d8a-22ba-441e-bd3c-bb3027ce50c2</t>
  </si>
  <si>
    <t>DataBanjarbaruKota</t>
  </si>
  <si>
    <t>/data-banjarbaru-kota/1.0</t>
  </si>
  <si>
    <t>/data-banjarbaru-kota</t>
  </si>
  <si>
    <t>3fdbb837-04a4-4b99-81fc-8a4504066faf</t>
  </si>
  <si>
    <t>DataLabuhanbatuUtaraKab</t>
  </si>
  <si>
    <t>/data-labuhanbatu-utara-kab/1.0</t>
  </si>
  <si>
    <t>/data-labuhanbatu-utara-kab</t>
  </si>
  <si>
    <t>2b49ab05-fc79-4230-a841-37522b2105ff</t>
  </si>
  <si>
    <t>DataKemenparekraf</t>
  </si>
  <si>
    <t>/data-kemenparekraf/1.0</t>
  </si>
  <si>
    <t>/data-kemenparekraf</t>
  </si>
  <si>
    <t>d64814e0-1085-401a-80ee-61ceb45274a2</t>
  </si>
  <si>
    <t>DataHuluSungaiSelatanKab</t>
  </si>
  <si>
    <t>/data-hulu-sungai-selatan-kab/1.0</t>
  </si>
  <si>
    <t>/data-hulu-sungai-selatan-kab</t>
  </si>
  <si>
    <t>34f07dd7-0ac2-44ab-b955-28df9fe6c180</t>
  </si>
  <si>
    <t>dataTabalongKab-CSW</t>
  </si>
  <si>
    <t>/data-tabalong-kab-csw/1.0</t>
  </si>
  <si>
    <t>/data-tabalong-kab-csw</t>
  </si>
  <si>
    <t>71a896a2-a169-41e6-bce0-c6792d6d172e</t>
  </si>
  <si>
    <t>dataKotawaringinTimur-CSW</t>
  </si>
  <si>
    <t>/data-kotawaringin-timur-csw/1.0</t>
  </si>
  <si>
    <t>/data-kotawaringin-timur-csw</t>
  </si>
  <si>
    <t>38986f1f-53c7-478d-8425-756fdd1de65e</t>
  </si>
  <si>
    <t>dataTanahDatar-CSW</t>
  </si>
  <si>
    <t>/data-tanah-datar-csw/1.0</t>
  </si>
  <si>
    <t>/data-tanah-datar-csw</t>
  </si>
  <si>
    <t>8e02398d-fee1-4f35-b013-c0597a4de452</t>
  </si>
  <si>
    <t>dataSitubondo-CSW</t>
  </si>
  <si>
    <t>/data-situbondo-csw/1.0</t>
  </si>
  <si>
    <t>/data-situbondo-csw</t>
  </si>
  <si>
    <t>4c79b5f4-a449-4f5c-b4f6-d1e1b7102958</t>
  </si>
  <si>
    <t>dataKolakaTimurKab-CSW</t>
  </si>
  <si>
    <t>/data-kolaka-timur-kab-csw/1.0</t>
  </si>
  <si>
    <t>/data-kolaka-timur-kab-csw</t>
  </si>
  <si>
    <t>267f3cdf-46d9-46f8-9df9-de09545a1ce4</t>
  </si>
  <si>
    <t>dataDaerahIstimewaYogyakartaProv-CSW</t>
  </si>
  <si>
    <t>/data-daerah-istimewa-yogyakarta-prov-csw/1.0</t>
  </si>
  <si>
    <t>/data-daerah-istimewa-yogyakarta-prov-csw</t>
  </si>
  <si>
    <t>8a745ab3-7b05-48d9-b011-a1a0e623f2fa</t>
  </si>
  <si>
    <t>Siitik</t>
  </si>
  <si>
    <t>/siitik/1.0</t>
  </si>
  <si>
    <t>/siitik</t>
  </si>
  <si>
    <t>471cc010-295b-4488-94e1-d6c4d0d4a6bf</t>
  </si>
  <si>
    <t>rsudbankiw_publisher@bandung.go.id</t>
  </si>
  <si>
    <t>Data_Rawat_Jalan</t>
  </si>
  <si>
    <t>/t/bandung.go.id/rsudbk_rajal/1.0</t>
  </si>
  <si>
    <t>/t/bandung.go.id/rsudbk_rajal</t>
  </si>
  <si>
    <t>d0ae893c-ab64-4809-9cbf-fa0b072550a5</t>
  </si>
  <si>
    <t>admin@jombangkab.go.id</t>
  </si>
  <si>
    <t>ckanjombang</t>
  </si>
  <si>
    <t>/t/jombangkab.go.id/satudata/1.0</t>
  </si>
  <si>
    <t>/t/jombangkab.go.id/satudata</t>
  </si>
  <si>
    <t>50896393-a9e4-4de2-8733-831eea2e02f7</t>
  </si>
  <si>
    <t>f2835e8b-bbb3-4b4d-947b-46ac96b1ce07</t>
  </si>
  <si>
    <t>CKANJombangKab</t>
  </si>
  <si>
    <t>/t/jombangkab.go.id/data-jombang-kab/1.0</t>
  </si>
  <si>
    <t>/t/jombangkab.go.id/data-jombang-kab</t>
  </si>
  <si>
    <t>c9f2cec6-9e7f-4540-a4f4-3b87b1fc48eb</t>
  </si>
  <si>
    <t>satudatajombang</t>
  </si>
  <si>
    <t>/data-kab-jombang/1.0</t>
  </si>
  <si>
    <t>/data-kab-jombang</t>
  </si>
  <si>
    <t>80cc2822-18d3-4448-8824-4a27f0075c8d</t>
  </si>
  <si>
    <t>SIMPEG-Trenggalek</t>
  </si>
  <si>
    <t>/simpeg/1.0</t>
  </si>
  <si>
    <t>/simpeg</t>
  </si>
  <si>
    <t>fe8e81f7-f9c7-41ce-a8a8-15a80a114dc5</t>
  </si>
  <si>
    <t>admin@kemenparekraf.go.id</t>
  </si>
  <si>
    <t>Sisparnas</t>
  </si>
  <si>
    <t>/t/kemenparekraf.go.id/sisparnas/1.0.1</t>
  </si>
  <si>
    <t>/t/kemenparekraf.go.id/sisparnas</t>
  </si>
  <si>
    <t>9dfb40a2-bf0a-4319-967b-442ad2f16b9e</t>
  </si>
  <si>
    <t>e8beac8b-5449-4cf9-80a6-124499c2d3d5</t>
  </si>
  <si>
    <t>Kodefikasi-Umum</t>
  </si>
  <si>
    <t>/kodefikasi-umum/1.0</t>
  </si>
  <si>
    <t>/kodefikasi-umum</t>
  </si>
  <si>
    <t>40d5e1c5-d409-4f7a-8e37-2dabd3761d93</t>
  </si>
  <si>
    <t>bkbp_publisher@bandung.go.id</t>
  </si>
  <si>
    <t>Data_Ormas</t>
  </si>
  <si>
    <t>/t/bandung.go.id/Data-Ormas/1.0</t>
  </si>
  <si>
    <t>/t/bandung.go.id/Data-Ormas</t>
  </si>
  <si>
    <t>bd3c62a1-3a7d-4af4-80a5-dd27fbcc5fdd</t>
  </si>
  <si>
    <t>tesbudpar</t>
  </si>
  <si>
    <t>/t/bandung.go.id/ekraf/1</t>
  </si>
  <si>
    <t>/t/bandung.go.id/ekraf</t>
  </si>
  <si>
    <t>34ca8b78-a337-4036-8319-431d29d83f73</t>
  </si>
  <si>
    <t>admin@bnpb.go.id</t>
  </si>
  <si>
    <t>APIBeritaBNPB</t>
  </si>
  <si>
    <t>/t/bnpb.go.id/berita/1.0</t>
  </si>
  <si>
    <t>/t/bnpb.go.id/berita</t>
  </si>
  <si>
    <t>6de0bc71-78af-46ae-b29b-f8239c3bd106</t>
  </si>
  <si>
    <t>a7201366-122a-4246-9cf7-6eec5b0451aa</t>
  </si>
  <si>
    <t>bkpsdm@bulelengkab.go.id</t>
  </si>
  <si>
    <t>SIMPEG-BULELENG</t>
  </si>
  <si>
    <t>/t/bulelengkab.go.id/simpeg-buleleng-api/1.0</t>
  </si>
  <si>
    <t>/t/bulelengkab.go.id/simpeg-buleleng-api</t>
  </si>
  <si>
    <t>d3a35e4a-152f-4972-92c5-220e8f387654</t>
  </si>
  <si>
    <t>admin@paserkab.go.id</t>
  </si>
  <si>
    <t>berita_paser</t>
  </si>
  <si>
    <t>/t/paserkab.go.id/berita_paser/1.0</t>
  </si>
  <si>
    <t>/t/paserkab.go.id/berita_paser</t>
  </si>
  <si>
    <t>2de02578-3955-4c73-9e7e-94fdda84a406</t>
  </si>
  <si>
    <t>55ab76f5-f6a3-446e-a118-ae455994659a</t>
  </si>
  <si>
    <t>SIMPEG-ALL</t>
  </si>
  <si>
    <t>/t/bulelengkab.go.id/simpeg-all-api/1.0</t>
  </si>
  <si>
    <t>/t/bulelengkab.go.id/simpeg-all-api</t>
  </si>
  <si>
    <t>d75d29fa-5775-4921-9faa-35abecb1d91c</t>
  </si>
  <si>
    <t>disbudpar_publisher@bandung.go.id</t>
  </si>
  <si>
    <t>pelaku_ekraf_kota_bandung</t>
  </si>
  <si>
    <t>/t/bandung.go.id/pelaku_ekraf_kota_bandung/1</t>
  </si>
  <si>
    <t>/t/bandung.go.id/pelaku_ekraf_kota_bandung</t>
  </si>
  <si>
    <t>c14b71d8-0e6d-48e1-94e5-5bf66eb80718</t>
  </si>
  <si>
    <t>Agenda_Humas_Kab_Paser</t>
  </si>
  <si>
    <t>/agenda-humas-kab-paser/1.0</t>
  </si>
  <si>
    <t>/agenda-humas-kab-paser</t>
  </si>
  <si>
    <t>fba0d32d-f1ee-4f39-bea6-f02fe862dfd9</t>
  </si>
  <si>
    <t>admin@serambagiantimurkab.go.id</t>
  </si>
  <si>
    <t>sbt</t>
  </si>
  <si>
    <t>/t/serambagiantimurkab.go.id/data-kab-sbt/1.0</t>
  </si>
  <si>
    <t>/t/serambagiantimurkab.go.id/data-kab-sbt</t>
  </si>
  <si>
    <t>e5b3f4de-0a63-485d-b388-406edbf2ca8a</t>
  </si>
  <si>
    <t>17bb998b-1c21-4e59-822b-cc205298abcb</t>
  </si>
  <si>
    <t>data_serambagiantimurkab</t>
  </si>
  <si>
    <t>/data-sbt-kab/1.0</t>
  </si>
  <si>
    <t>/data-sbt-kab</t>
  </si>
  <si>
    <t>88606c0a-895e-4d8a-899c-5f67c65ae19f</t>
  </si>
  <si>
    <t>bsw@kotabogor.go.id</t>
  </si>
  <si>
    <t>datawarehouse</t>
  </si>
  <si>
    <t>/t/kotabogor.go.id/dw/1.0</t>
  </si>
  <si>
    <t>/t/kotabogor.go.id/dw</t>
  </si>
  <si>
    <t>3f090db9-a53a-439f-b5c1-d20be74288f8</t>
  </si>
  <si>
    <t>JDIH-PASERKAB</t>
  </si>
  <si>
    <t>/jdih-paser/1.0</t>
  </si>
  <si>
    <t>/jdih-paser</t>
  </si>
  <si>
    <t>7a8ef09f-7212-483d-b289-453ed853a83a</t>
  </si>
  <si>
    <t>Berita_Paserkab</t>
  </si>
  <si>
    <t>/berita-paserkab/1.0</t>
  </si>
  <si>
    <t>/berita-paserkab</t>
  </si>
  <si>
    <t>fc4843fb-df63-4870-9bfd-ceacb5edb8d2</t>
  </si>
  <si>
    <t>Humas-Paserkab</t>
  </si>
  <si>
    <t>/humas-paserkab/1.0</t>
  </si>
  <si>
    <t>/humas-paserkab</t>
  </si>
  <si>
    <t>f505d1e1-f3db-4812-9ee9-fe6550d3e2a8</t>
  </si>
  <si>
    <t>BP2MI</t>
  </si>
  <si>
    <t>/BP2MI/1.0</t>
  </si>
  <si>
    <t>/BP2MI</t>
  </si>
  <si>
    <t>31a215e9-945e-48b1-82a4-6e7f141f17f6</t>
  </si>
  <si>
    <t>bagap_publisher@bandung.go.id</t>
  </si>
  <si>
    <t>ADBANG_BANDUNG</t>
  </si>
  <si>
    <t>/t/bandung.go.id/administrasi-pembangunan/1.0</t>
  </si>
  <si>
    <t>/t/bandung.go.id/administrasi-pembangunan</t>
  </si>
  <si>
    <t>7bd0e46c-7f6b-4588-9803-44fd2b9693cf</t>
  </si>
  <si>
    <t>admin@maltengkab.go.id</t>
  </si>
  <si>
    <t>SDI_Malteng</t>
  </si>
  <si>
    <t>/t/maltengkab.go.id/sdi_malteng/1.0</t>
  </si>
  <si>
    <t>/t/maltengkab.go.id/sdi_malteng</t>
  </si>
  <si>
    <t>ce60e87c-e95f-4f57-9202-62531b5494c1</t>
  </si>
  <si>
    <t>7522a81f-dc86-4944-bba5-1e27d262c487</t>
  </si>
  <si>
    <t>SATUDATAINDONESIA</t>
  </si>
  <si>
    <t>/t/maltengkab.go.id/SDI/1.0</t>
  </si>
  <si>
    <t>/t/maltengkab.go.id/SDI</t>
  </si>
  <si>
    <t>c636b950-0291-4082-a9fe-cc93ac33ac42</t>
  </si>
  <si>
    <t>Jadesta</t>
  </si>
  <si>
    <t>/t/kemenparekraf.go.id/jadesta/1.0.1</t>
  </si>
  <si>
    <t>/t/kemenparekraf.go.id/jadesta</t>
  </si>
  <si>
    <t>84684890-6374-4008-bf89-a448de841406</t>
  </si>
  <si>
    <t>admin@klatenkab.go.id</t>
  </si>
  <si>
    <t>KLATEN_AGENDA_DISKOMINFO</t>
  </si>
  <si>
    <t>v1</t>
  </si>
  <si>
    <t>/t/klatenkab.go.id/agenda_diskominfo/v1</t>
  </si>
  <si>
    <t>/t/klatenkab.go.id/agenda_diskominfo</t>
  </si>
  <si>
    <t>0df47279-9646-4043-9fc7-9d2c9e0f2b52</t>
  </si>
  <si>
    <t>dce2d02a-45cc-4b6e-a56b-84eaeec6b8fe</t>
  </si>
  <si>
    <t>WILAYAH_KLATEN</t>
  </si>
  <si>
    <t>/t/klatenkab.go.id/wilayah/v1</t>
  </si>
  <si>
    <t>/t/klatenkab.go.id/wilayah</t>
  </si>
  <si>
    <t>2f99abbf-0ab4-4ab1-b322-e533bb293fda</t>
  </si>
  <si>
    <t>BERITABNPB</t>
  </si>
  <si>
    <t>/t/bnpb.go.id/api-berita/1.0</t>
  </si>
  <si>
    <t>/t/bnpb.go.id/api-berita</t>
  </si>
  <si>
    <t>a5518b4e-8660-41e5-ad7d-2b58f5c7b9a3</t>
  </si>
  <si>
    <t>rskgm_publisher@bandung.go.id</t>
  </si>
  <si>
    <t>Data-Kunjungan-RSKGM</t>
  </si>
  <si>
    <t>/t/bandung.go.id/KunjunganRSKGM/1.0</t>
  </si>
  <si>
    <t>/t/bandung.go.id/KunjunganRSKGM</t>
  </si>
  <si>
    <t>23079361-f4fe-4a0c-a552-c6953be07170</t>
  </si>
  <si>
    <t>/wilayah/2.0</t>
  </si>
  <si>
    <t>dc3fe4cc-2cef-48b4-8905-26088791d802</t>
  </si>
  <si>
    <t>PENDUDUK-BERDASAR-KLP-UMUR-BULELENG</t>
  </si>
  <si>
    <t>/penduduk-berdasar-klp-umur-buleleng-api/1.0</t>
  </si>
  <si>
    <t>/penduduk-berdasar-klp-umur-buleleng-api</t>
  </si>
  <si>
    <t>e8d191b5-7e5b-412c-8f6f-5d11fec34840</t>
  </si>
  <si>
    <t>admin@bulelengkab.go.id</t>
  </si>
  <si>
    <t>/t/bulelengkab.go.id/penduduk-berdasar-klp-umur-buleleng-api/1.0</t>
  </si>
  <si>
    <t>/t/bulelengkab.go.id/penduduk-berdasar-klp-umur-buleleng-api</t>
  </si>
  <si>
    <t>e03abfc4-bc87-4482-8e8b-4dabe1ad1afc</t>
  </si>
  <si>
    <t>MEDIA-CENTER-PASERKAB</t>
  </si>
  <si>
    <t>/mc-paserkab/1.0</t>
  </si>
  <si>
    <t>/mc-paserkab</t>
  </si>
  <si>
    <t>6a1a257b-7864-467a-8806-0de267c66dbd</t>
  </si>
  <si>
    <t>admin@jepara.go.id</t>
  </si>
  <si>
    <t>/t/jepara.go.id/dkpp/siharpa/1</t>
  </si>
  <si>
    <t>/t/jepara.go.id/dkpp/siharpa</t>
  </si>
  <si>
    <t>25a6dbf1-094c-452e-928a-669aa7575a94</t>
  </si>
  <si>
    <t>07312e83-97a0-43f8-adcd-eeb88c2abcfa</t>
  </si>
  <si>
    <t>bapenda_publisher@bandung.go.id</t>
  </si>
  <si>
    <t>Info_NOP_PBB</t>
  </si>
  <si>
    <t>/t/bandung.go.id/infoNOP_PBB/1.0</t>
  </si>
  <si>
    <t>/t/bandung.go.id/infoNOP_PBB</t>
  </si>
  <si>
    <t>cf424440-f559-412a-8343-35c87f174dec</t>
  </si>
  <si>
    <t>Info_BPHTB_StatusBayar</t>
  </si>
  <si>
    <t>/t/bandung.go.id/info-status-pembayaran-bphtb/1.0</t>
  </si>
  <si>
    <t>/t/bandung.go.id/info-status-pembayaran-bphtb</t>
  </si>
  <si>
    <t>e2184bdd-0ada-4496-99b2-fb663076b645</t>
  </si>
  <si>
    <t>bagkersa_publisher@bandung.go.id</t>
  </si>
  <si>
    <t>Data_Kerja_Sama</t>
  </si>
  <si>
    <t>/t/bandung.go.id/Data-KS/1.0</t>
  </si>
  <si>
    <t>/t/bandung.go.id/Data-KS</t>
  </si>
  <si>
    <t>51a5c4dc-3ec7-4c83-a3e4-fca06436fcee</t>
  </si>
  <si>
    <t>dinkopukm_publisher@bandung.go.id</t>
  </si>
  <si>
    <t>dataUMKM</t>
  </si>
  <si>
    <t>/t/bandung.go.id/dataumkm/v1</t>
  </si>
  <si>
    <t>/t/bandung.go.id/dataumkm</t>
  </si>
  <si>
    <t>c491a315-1703-483e-a4f0-fa184f455c95</t>
  </si>
  <si>
    <t>admin@ambon.go.id</t>
  </si>
  <si>
    <t>Data_Ambon</t>
  </si>
  <si>
    <t>/t/ambon.go.id/data_ambon/1.0</t>
  </si>
  <si>
    <t>/t/ambon.go.id/data_ambon</t>
  </si>
  <si>
    <t>6ab8cb70-fe0c-4cd8-ab9f-1d06d7c673c3</t>
  </si>
  <si>
    <t>61ce759d-a57b-43cf-bd22-98127f7006e0</t>
  </si>
  <si>
    <t>dpkp_publisher@bandung.go.id</t>
  </si>
  <si>
    <t>data-rumah-tapak</t>
  </si>
  <si>
    <t>/t/bandung.go.id/data-rumah-tapak/1.0</t>
  </si>
  <si>
    <t>/t/bandung.go.id/data-rumah-tapak</t>
  </si>
  <si>
    <t>a310a4a2-84d9-4619-8d93-5576c35efa57</t>
  </si>
  <si>
    <t>/data_ambon/1.0</t>
  </si>
  <si>
    <t>/data_ambon</t>
  </si>
  <si>
    <t>0397d249-845a-4b85-8566-d1aa04c28db1</t>
  </si>
  <si>
    <t>satu_dataambon</t>
  </si>
  <si>
    <t>/dataambonkota/1.0</t>
  </si>
  <si>
    <t>/dataambonkota</t>
  </si>
  <si>
    <t>1878bc4b-4a06-4dbb-bc4a-28ebfccfbf99</t>
  </si>
  <si>
    <t>Latihan-Lapor-API</t>
  </si>
  <si>
    <t>/latihan-lapor-api/1.0</t>
  </si>
  <si>
    <t>/latihan-lapor-api</t>
  </si>
  <si>
    <t>dedc0737-4401-4849-8cf4-31a939482aa2</t>
  </si>
  <si>
    <t>bapenda@kotabogor.go.id</t>
  </si>
  <si>
    <t>api_cek_tagihan_pbb_kota_bogor</t>
  </si>
  <si>
    <t>/t/kotabogor.go.id/tagihan_pbb/1.0</t>
  </si>
  <si>
    <t>/t/kotabogor.go.id/tagihan_pbb</t>
  </si>
  <si>
    <t>0ffa0631-0b6e-4984-99c6-c59c905f3e95</t>
  </si>
  <si>
    <t>data_serambagianbarat</t>
  </si>
  <si>
    <t>/data-sbb-kab/1.0</t>
  </si>
  <si>
    <t>/data-sbb-kab</t>
  </si>
  <si>
    <t>3670d6f4-6fbd-445b-8e62-4b00450fe5d9</t>
  </si>
  <si>
    <t>YoKerjo</t>
  </si>
  <si>
    <t>/t/jepara.go.id/diskopukmnakertrans/yokerjo/1</t>
  </si>
  <si>
    <t>/t/jepara.go.id/diskopukmnakertrans/yokerjo</t>
  </si>
  <si>
    <t>06595e7a-b47b-4669-bcd1-97c5929c36e5</t>
  </si>
  <si>
    <t>BERITAKABUPATENKATINGAN</t>
  </si>
  <si>
    <t>/beritakatingan/1.0</t>
  </si>
  <si>
    <t>/beritakatingan</t>
  </si>
  <si>
    <t>e4a7abed-918d-41f8-8b5d-d8b12720ecd9</t>
  </si>
  <si>
    <t>dppkb_publisher@bandung.go.id</t>
  </si>
  <si>
    <t>JumlahPesertaKB</t>
  </si>
  <si>
    <t>/t/bandung.go.id/JumlahPesertaKBPerKecamatan/1.0</t>
  </si>
  <si>
    <t>/t/bandung.go.id/JumlahPesertaKBPerKecamatan</t>
  </si>
  <si>
    <t>5ceb160d-4541-4e56-a7af-004632b0c954</t>
  </si>
  <si>
    <t>dispora_publisher@bandung.go.id</t>
  </si>
  <si>
    <t>API_Data_Atlet_Pelatih_Kota_Bandung</t>
  </si>
  <si>
    <t>/t/bandung.go.id/t/bandung.go.id/1.0</t>
  </si>
  <si>
    <t>/t/bandung.go.id/t/bandung.go.id</t>
  </si>
  <si>
    <t>c9c2ea71-a424-4ceb-81d5-f543328afaf4</t>
  </si>
  <si>
    <t>BahanPokok</t>
  </si>
  <si>
    <t>/bapok/1</t>
  </si>
  <si>
    <t>/bapok</t>
  </si>
  <si>
    <t>416749e0-f19c-4550-a57f-eda2ba88de88</t>
  </si>
  <si>
    <t>admin@malangkab.go.id</t>
  </si>
  <si>
    <t>DataMalangKab</t>
  </si>
  <si>
    <t>/t/malangkab.go.id/DataMalangKab/1.0</t>
  </si>
  <si>
    <t>/t/malangkab.go.id/DataMalangKab</t>
  </si>
  <si>
    <t>6cb4caa9-bcdf-48de-bd32-3f7989990f9b</t>
  </si>
  <si>
    <t>f8d2417d-847b-4345-ad41-091f96fa9a24</t>
  </si>
  <si>
    <t>jelajah</t>
  </si>
  <si>
    <t>/jelajah/v1</t>
  </si>
  <si>
    <t>/jelajah</t>
  </si>
  <si>
    <t>3b5441b2-d68c-459e-99f3-4f261baf6ccf</t>
  </si>
  <si>
    <t>sipentol</t>
  </si>
  <si>
    <t>/sipentol/1</t>
  </si>
  <si>
    <t>/sipentol</t>
  </si>
  <si>
    <t>45863051-73c6-4962-b6be-9fce63897f30</t>
  </si>
  <si>
    <t>DGSKESEHATAN</t>
  </si>
  <si>
    <t>/dgs/v1</t>
  </si>
  <si>
    <t>/dgs</t>
  </si>
  <si>
    <t>829725ce-5504-4340-bd94-33be12169105</t>
  </si>
  <si>
    <t>admin@lan.go.id</t>
  </si>
  <si>
    <t>smartbangkom_login</t>
  </si>
  <si>
    <t>/t/lan.go.id/smartbangkom_login/2</t>
  </si>
  <si>
    <t>/t/lan.go.id/smartbangkom_login</t>
  </si>
  <si>
    <t>d10fa70e-f446-4b4f-995f-8a9585fc294c</t>
  </si>
  <si>
    <t>3463eec9-92f1-4100-bdea-ce4af145f054</t>
  </si>
  <si>
    <t>daftar_diklat_bylemdik</t>
  </si>
  <si>
    <t>/t/lan.go.id/daftar_diklat_bylemdik/1</t>
  </si>
  <si>
    <t>/t/lan.go.id/daftar_diklat_bylemdik</t>
  </si>
  <si>
    <t>007f3367-53b8-4681-84d1-d9e563adb323</t>
  </si>
  <si>
    <t>daftar_peserta_bydiklat</t>
  </si>
  <si>
    <t>/t/lan.go.id/daftar_peserta_bydiklat/1</t>
  </si>
  <si>
    <t>/t/lan.go.id/daftar_peserta_bydiklat</t>
  </si>
  <si>
    <t>5914790c-7cf5-4096-83d1-2717c87ec927</t>
  </si>
  <si>
    <t>Generate_KRA</t>
  </si>
  <si>
    <t>/t/lan.go.id/Generate_KRA/1</t>
  </si>
  <si>
    <t>/t/lan.go.id/Generate_KRA</t>
  </si>
  <si>
    <t>cd9b978f-8b17-431d-8ed3-cc05cf5ef8e7</t>
  </si>
  <si>
    <t>download_sertifikat</t>
  </si>
  <si>
    <t>/t/lan.go.id/download_sertifikat/1</t>
  </si>
  <si>
    <t>/t/lan.go.id/download_sertifikat</t>
  </si>
  <si>
    <t>ca0c4259-87bf-4818-ac2e-07d4170af849</t>
  </si>
  <si>
    <t>Satu_Data_Kemenpora</t>
  </si>
  <si>
    <t>/satu_data_kemenpora/1.0</t>
  </si>
  <si>
    <t>/satu_data_kemenpora</t>
  </si>
  <si>
    <t>89084d2b-5b93-492e-ad3d-e966e9ffa163</t>
  </si>
  <si>
    <t>Smartbangkom_Integrasi</t>
  </si>
  <si>
    <t>/t/lan.go.id/smartbangkom_integrasi</t>
  </si>
  <si>
    <t>6706412b-afd3-4550-823b-c1901f19151e</t>
  </si>
  <si>
    <t>admin@kemenhan.go.id</t>
  </si>
  <si>
    <t>DataDisabilitas</t>
  </si>
  <si>
    <t>/t/kemenhan.go.id/Disabilitas/1</t>
  </si>
  <si>
    <t>/t/kemenhan.go.id/Disabilitas</t>
  </si>
  <si>
    <t>cb9abc62-c2bf-49c1-b633-ce426ff7b45e</t>
  </si>
  <si>
    <t>7b0a762d-8328-4f20-a628-176bf0352965</t>
  </si>
  <si>
    <t>StrukturOrganisasi</t>
  </si>
  <si>
    <t>/organisasi/v1</t>
  </si>
  <si>
    <t>/organisasi</t>
  </si>
  <si>
    <t>dc944ba5-95b1-49bc-bba8-29dbe503306b</t>
  </si>
  <si>
    <t>WifiPublik</t>
  </si>
  <si>
    <t>/wifipublik/v1</t>
  </si>
  <si>
    <t>/wifipublik</t>
  </si>
  <si>
    <t>22b4dd55-4470-44c4-a0bb-95652dbd4eb1</t>
  </si>
  <si>
    <t>DaftarCCTV</t>
  </si>
  <si>
    <t>/cctv/v1</t>
  </si>
  <si>
    <t>/cctv</t>
  </si>
  <si>
    <t>8c350d10-fdcb-4320-be95-6500a2cf9c58</t>
  </si>
  <si>
    <t>Pengumuman</t>
  </si>
  <si>
    <t>/pengumuman/v1</t>
  </si>
  <si>
    <t>/pengumuman</t>
  </si>
  <si>
    <t>7c1cf239-5ad7-4629-94e2-4a2ccfc5dcd4</t>
  </si>
  <si>
    <t>AgendaKabupaten</t>
  </si>
  <si>
    <t>/agendakab/v1</t>
  </si>
  <si>
    <t>/agendakab</t>
  </si>
  <si>
    <t>74a0082c-555e-4336-9cde-fa7faad1c4d6</t>
  </si>
  <si>
    <t>DaftarInstansi</t>
  </si>
  <si>
    <t>/instansis/v1</t>
  </si>
  <si>
    <t>/instansis</t>
  </si>
  <si>
    <t>09330e68-dfbb-4871-b4ba-20f1794afc0d</t>
  </si>
  <si>
    <t>RealisasiRetribusi</t>
  </si>
  <si>
    <t>/realisasiretribusi/v1</t>
  </si>
  <si>
    <t>/realisasiretribusi</t>
  </si>
  <si>
    <t>60e7fad1-df9f-4ff8-bc3b-f3a413be5f25</t>
  </si>
  <si>
    <t>satudata-buru</t>
  </si>
  <si>
    <t>/satudata-buru/1.0</t>
  </si>
  <si>
    <t>/satudata-buru</t>
  </si>
  <si>
    <t>6c84d027-0c0e-4be0-bf87-68295db5a16a</t>
  </si>
  <si>
    <t>admin@purworejokab.go.id</t>
  </si>
  <si>
    <t>berita_purworejokab</t>
  </si>
  <si>
    <t>/t/purworejokab.go.id/purworejokab/v1</t>
  </si>
  <si>
    <t>/t/purworejokab.go.id/purworejokab</t>
  </si>
  <si>
    <t>5ef7b7e5-7077-4fa3-ad16-b9e37d287c78</t>
  </si>
  <si>
    <t>230b9cee-34e2-4882-95cc-5d04dc63e1f1</t>
  </si>
  <si>
    <t>admin@pinrangkab.go.id</t>
  </si>
  <si>
    <t>laporan-internal</t>
  </si>
  <si>
    <t>/t/pinrangkab.go.id/lp/1.0</t>
  </si>
  <si>
    <t>/t/pinrangkab.go.id/lp</t>
  </si>
  <si>
    <t>437935cb-3bbb-464f-b2a0-7aee37d89c9b</t>
  </si>
  <si>
    <t>ef44e497-53f4-4044-a23f-d9830c3d3542</t>
  </si>
  <si>
    <t>LAJU-PERTUMBUHAN-PDRB-BULELENG-2018</t>
  </si>
  <si>
    <t>/t/bulelengkab.go.id/laju-pertumbuhan-pdrb-buleleng-2018/1.0</t>
  </si>
  <si>
    <t>/t/bulelengkab.go.id/laju-pertumbuhan-pdrb-buleleng-2018</t>
  </si>
  <si>
    <t>39b8c118-6f20-4ca9-a6db-9823527f573c</t>
  </si>
  <si>
    <t>DISTRIBUSI-PERTUMBUHAN-PDRB-BULELENG-2018</t>
  </si>
  <si>
    <t>/t/bulelengkab.go.id/distribusi-pertumbuhan-pdrb-buleleng-2018/1.0</t>
  </si>
  <si>
    <t>/t/bulelengkab.go.id/distribusi-pertumbuhan-pdrb-buleleng-2018</t>
  </si>
  <si>
    <t>1538a49a-0282-4a98-9812-c4fda426ced6</t>
  </si>
  <si>
    <t>Data_Veteran_Tahun_2023</t>
  </si>
  <si>
    <t>/t/kemenhan.go.id/veteran/1</t>
  </si>
  <si>
    <t>/t/kemenhan.go.id/veteran</t>
  </si>
  <si>
    <t>c197feaf-a1fe-4956-bc21-6a96d4ecd373</t>
  </si>
  <si>
    <t>admin@bekasikab.go.id</t>
  </si>
  <si>
    <t>kecamatan</t>
  </si>
  <si>
    <t>/t/bekasikab.go.id/kecamatan/1</t>
  </si>
  <si>
    <t>/t/bekasikab.go.id/kecamatan</t>
  </si>
  <si>
    <t>79990f41-23d5-4125-b692-eccb5c1cacea</t>
  </si>
  <si>
    <t>00685c9e-5c8a-47a6-bf16-8adadebd26b2</t>
  </si>
  <si>
    <t>admin@mojokertokab.go.id</t>
  </si>
  <si>
    <t>tnd</t>
  </si>
  <si>
    <t>v3</t>
  </si>
  <si>
    <t>/t/mojokertokab.go.id/tnd/v3</t>
  </si>
  <si>
    <t>/t/mojokertokab.go.id/tnd</t>
  </si>
  <si>
    <t>b69e768c-a4c6-4753-92fe-7e2fb7251455</t>
  </si>
  <si>
    <t>8c1b1f97-d3f3-4ca4-a2b2-f47c328e66ea</t>
  </si>
  <si>
    <t>Sijaka</t>
  </si>
  <si>
    <t>/t/mojokertokab.go.id/sijaka/1.0</t>
  </si>
  <si>
    <t>/t/mojokertokab.go.id/sijaka</t>
  </si>
  <si>
    <t>9fca08e4-2f10-4333-9e68-771d2b02cedb</t>
  </si>
  <si>
    <t>Sipengasih</t>
  </si>
  <si>
    <t>/t/mojokertokab.go.id/sipengasih/0.1</t>
  </si>
  <si>
    <t>/t/mojokertokab.go.id/sipengasih</t>
  </si>
  <si>
    <t>101ee16e-cfa7-4736-9465-762696008286</t>
  </si>
  <si>
    <t>JDIH_Kota_Batu</t>
  </si>
  <si>
    <t>/t/batukota.go.id/Produk_hukum/1</t>
  </si>
  <si>
    <t>/t/batukota.go.id/Produk_hukum</t>
  </si>
  <si>
    <t>e35ddb6f-b046-4cc6-bcc9-8266645d7d79</t>
  </si>
  <si>
    <t>CEK-STATUS-PAJAK-DJP</t>
  </si>
  <si>
    <t>/t/bandung.go.id/wp/1.0</t>
  </si>
  <si>
    <t>/t/bandung.go.id/wp</t>
  </si>
  <si>
    <t>4842c52c-6c7a-42c9-b4e6-a934330829cf</t>
  </si>
  <si>
    <t>SONIK</t>
  </si>
  <si>
    <t>/sonik/1</t>
  </si>
  <si>
    <t>/sonik</t>
  </si>
  <si>
    <t>56740496-87c0-436b-90a7-59f76bcc6511</t>
  </si>
  <si>
    <t>EMDS</t>
  </si>
  <si>
    <t>/t/jepara.go.id/diskominfo/emds/1</t>
  </si>
  <si>
    <t>/t/jepara.go.id/diskominfo/emds</t>
  </si>
  <si>
    <t>637f798b-1c33-4e5e-8232-7c6b051c7002</t>
  </si>
  <si>
    <t>BKPSDM_Simpeg</t>
  </si>
  <si>
    <t>/t/purworejokab.go.id/bkpsdmsimpeg/v1</t>
  </si>
  <si>
    <t>/t/purworejokab.go.id/bkpsdmsimpeg</t>
  </si>
  <si>
    <t>952e75e0-a30f-4578-b72a-4fee7e7b5678</t>
  </si>
  <si>
    <t>Satu-Data-Kota-Jambi</t>
  </si>
  <si>
    <t>/satu_data/1</t>
  </si>
  <si>
    <t>/satu_data</t>
  </si>
  <si>
    <t>55a88dde-68c3-4552-9175-e57421c3adc9</t>
  </si>
  <si>
    <t>SatuDataKemendesa</t>
  </si>
  <si>
    <t>/satudatakemendesa/1.0</t>
  </si>
  <si>
    <t>/satudatakemendesa</t>
  </si>
  <si>
    <t>74e9fb02-c0a1-443f-aad5-08352d4d40af</t>
  </si>
  <si>
    <t>DINKOMINFO_ADUAN</t>
  </si>
  <si>
    <t>/t/purworejokab.go.id/dinkominfoaduan/v1</t>
  </si>
  <si>
    <t>/t/purworejokab.go.id/dinkominfoaduan</t>
  </si>
  <si>
    <t>6ecb5f26-bd11-4317-a3a5-a0365a335635</t>
  </si>
  <si>
    <t>BPKPAD_Simda</t>
  </si>
  <si>
    <t>/t/purworejokab.go.id/bpkpadsimda/v1</t>
  </si>
  <si>
    <t>/t/purworejokab.go.id/bpkpadsimda</t>
  </si>
  <si>
    <t>936f5543-ead8-4e8d-95cb-9d79b1d9783f</t>
  </si>
  <si>
    <t>DPPPAPMD_Siskeudes</t>
  </si>
  <si>
    <t>/t/purworejokab.go.id/dpppapmdsiskeudes/v1</t>
  </si>
  <si>
    <t>/t/purworejokab.go.id/dpppapmdsiskeudes</t>
  </si>
  <si>
    <t>c349dbe6-9e1c-41c2-afdc-730dc79b1643</t>
  </si>
  <si>
    <t>SETDA_Jdih</t>
  </si>
  <si>
    <t>/t/purworejokab.go.id/setdajdih/v1</t>
  </si>
  <si>
    <t>/t/purworejokab.go.id/setdajdih</t>
  </si>
  <si>
    <t>01026050-301f-4f7a-a7c1-8531a1f3bde2</t>
  </si>
  <si>
    <t>admin@bojonegorokab.go.id</t>
  </si>
  <si>
    <t>ABSENSI_MIGRATION</t>
  </si>
  <si>
    <t>/t/bojonegorokab.go.id/absensi-migration/1.0</t>
  </si>
  <si>
    <t>/t/bojonegorokab.go.id/absensi-migration</t>
  </si>
  <si>
    <t>de29881c-92ae-4414-bbff-8692d55fbe1e</t>
  </si>
  <si>
    <t>7822b128-2695-4929-8e93-6311642694a6</t>
  </si>
  <si>
    <t>SISKAPERBAPO</t>
  </si>
  <si>
    <t>/t/bojonegorokab.go.id/InfoHargaProvinsi/1.0.0</t>
  </si>
  <si>
    <t>/t/bojonegorokab.go.id/InfoHargaProvinsi</t>
  </si>
  <si>
    <t>768b32ae-c168-46eb-952a-f42c81d54a03</t>
  </si>
  <si>
    <t>SatuDataSolokKab</t>
  </si>
  <si>
    <t>/t/solokkab.go.id/data_solokkab/1.0</t>
  </si>
  <si>
    <t>/t/solokkab.go.id/data_solokkab</t>
  </si>
  <si>
    <t>4daf5be3-33ac-4156-a859-031e96ebe3a3</t>
  </si>
  <si>
    <t>dp3a_publisher@bandung.go.id</t>
  </si>
  <si>
    <t>Pembangunan-Responsif-Gender</t>
  </si>
  <si>
    <t>/t/bandung.go.id/Data-Pembangunan-Responsif-Gender/1.0</t>
  </si>
  <si>
    <t>/t/bandung.go.id/Data-Pembangunan-Responsif-Gender</t>
  </si>
  <si>
    <t>84a6a5c5-b798-452a-b4a3-5f5df5e54209</t>
  </si>
  <si>
    <t>API-BERITA-BEKASIKAB</t>
  </si>
  <si>
    <t>/t/bekasikab.go.id/API-BERITA-BEKASIKAB/1.0</t>
  </si>
  <si>
    <t>/t/bekasikab.go.id/API-BERITA-BEKASIKAB</t>
  </si>
  <si>
    <t>15f6f72f-47b9-432b-8ff7-63f300b69471</t>
  </si>
  <si>
    <t>admin@pontianak.go.id</t>
  </si>
  <si>
    <t>Satu_Data</t>
  </si>
  <si>
    <t>/t/pontianak.go.id/satu_data/1.0</t>
  </si>
  <si>
    <t>/t/pontianak.go.id/satu_data</t>
  </si>
  <si>
    <t>a858d14e-c04c-411c-aa11-ffeb71aa9f6d</t>
  </si>
  <si>
    <t>cfc8855e-d642-48dd-a0a0-5613541387b0</t>
  </si>
  <si>
    <t>Berita-Bekasikab</t>
  </si>
  <si>
    <t>/Berita-Bekasikab/1.0</t>
  </si>
  <si>
    <t>/Berita-Bekasikab</t>
  </si>
  <si>
    <t>0ec60bcf-85c4-4010-8f93-64c4f39830fc</t>
  </si>
  <si>
    <t>GetAllDataPublicFacilityByKelurahan</t>
  </si>
  <si>
    <t>2.0.1</t>
  </si>
  <si>
    <t>/getAllDataFasilitasByKelurahan/2.0.1</t>
  </si>
  <si>
    <t>/getAllDataFasilitasByKelurahan</t>
  </si>
  <si>
    <t>ee88bbf7-3939-4144-846b-e3707ad91291</t>
  </si>
  <si>
    <t>PamongWalagri</t>
  </si>
  <si>
    <t>/t/kotabogor.go.id/PamongWalagri/1.0</t>
  </si>
  <si>
    <t>/t/kotabogor.go.id/PamongWalagri</t>
  </si>
  <si>
    <t>c4b74d1f-88fd-4e71-be3a-4cddd5b140fd</t>
  </si>
  <si>
    <t>Daftar-Kehadiran-ASN</t>
  </si>
  <si>
    <t>/t/hulusungaiselatankab.go.id/presensi/1</t>
  </si>
  <si>
    <t>/t/hulusungaiselatankab.go.id/presensi</t>
  </si>
  <si>
    <t>29eda273-ad48-4a89-83e5-f04be608a569</t>
  </si>
  <si>
    <t>rsud_publisher@bandung.go.id</t>
  </si>
  <si>
    <t>Data-Kunjungan-RSUD</t>
  </si>
  <si>
    <t>/t/bandung.go.id/rsud-kunjungan/1.0</t>
  </si>
  <si>
    <t>/t/bandung.go.id/rsud-kunjungan</t>
  </si>
  <si>
    <t>2e74683b-fda6-4d0e-ac74-9f54ccc10d41</t>
  </si>
  <si>
    <t>bagtapem_publisher@bandung.go.id</t>
  </si>
  <si>
    <t>Jumlah-Rt-Rw-Berdasarkan-Kelurahan</t>
  </si>
  <si>
    <t>/t/bandung.go.id/JumlahRtRw/1</t>
  </si>
  <si>
    <t>/t/bandung.go.id/JumlahRtRw</t>
  </si>
  <si>
    <t>f069da0a-d732-41e4-9628-3b2864e26e23</t>
  </si>
  <si>
    <t>bappelitbang_publisher@bandung.go.id</t>
  </si>
  <si>
    <t>RPJMD_Kota_Bandung</t>
  </si>
  <si>
    <t>/t/bandung.go.id/rpjmd-id/1.0</t>
  </si>
  <si>
    <t>/t/bandung.go.id/rpjmd-id</t>
  </si>
  <si>
    <t>c10ffa69-91a7-4497-9f90-7ba85f77d09a</t>
  </si>
  <si>
    <t>SIKDA</t>
  </si>
  <si>
    <t>/t/pinrangkab.go.id/sikda/1.0</t>
  </si>
  <si>
    <t>/t/pinrangkab.go.id/sikda</t>
  </si>
  <si>
    <t>f597f6d3-fc83-4acc-b8dd-615cd7ae0c28</t>
  </si>
  <si>
    <t>DataSektoral</t>
  </si>
  <si>
    <t>/bengkuluprov/datasektoral/1.0</t>
  </si>
  <si>
    <t>/bengkuluprov/datasektoral</t>
  </si>
  <si>
    <t>831ed143-2dc2-4f0f-bb94-481c4f678235</t>
  </si>
  <si>
    <t>youppie@sumbarprov.go.id</t>
  </si>
  <si>
    <t>portal_Data_Sumbar</t>
  </si>
  <si>
    <t>/t/sumbarprov.go.id/portal_data_sumbar/1.0.0</t>
  </si>
  <si>
    <t>/t/sumbarprov.go.id/portal_data_sumbar</t>
  </si>
  <si>
    <t>fdb18788-23be-42c0-aa3b-6f86bc4976f3</t>
  </si>
  <si>
    <t>admin@kuburayakab.go.id</t>
  </si>
  <si>
    <t>Satu-Data-Kubu-Raya</t>
  </si>
  <si>
    <t>/t/kuburayakab.go.id/Data_KKR/1.0</t>
  </si>
  <si>
    <t>/t/kuburayakab.go.id/Data_KKR</t>
  </si>
  <si>
    <t>c709ac72-2cce-4130-b1cd-78f5e53661bf</t>
  </si>
  <si>
    <t>821bb66d-cf9a-48ad-a989-a5b0aaa219a3</t>
  </si>
  <si>
    <t>Data_Disabilitas</t>
  </si>
  <si>
    <t>/disabilitas/1</t>
  </si>
  <si>
    <t>/disabilitas</t>
  </si>
  <si>
    <t>b8c3361d-e795-4b7c-834a-5aa1f8012751</t>
  </si>
  <si>
    <t>Data_Veteran</t>
  </si>
  <si>
    <t>/veteran/1</t>
  </si>
  <si>
    <t>/veteran</t>
  </si>
  <si>
    <t>a5adf6a1-ddd6-49b3-85eb-941830067733</t>
  </si>
  <si>
    <t>pegawaiBalikpapanAPI</t>
  </si>
  <si>
    <t>/simpeg-balikpapan/1.0</t>
  </si>
  <si>
    <t>/simpeg-balikpapan</t>
  </si>
  <si>
    <t>0436b80d-a46d-4d09-a61b-9560a2379420</t>
  </si>
  <si>
    <t>DatasetKotaYogyakarta</t>
  </si>
  <si>
    <t>/datasetkotayk/1.0</t>
  </si>
  <si>
    <t>/datasetkotayk</t>
  </si>
  <si>
    <t>7d9dbfc8-8de3-415c-9739-3b1f531dfc11</t>
  </si>
  <si>
    <t>bappeda-dataku</t>
  </si>
  <si>
    <t>/bappeda-dataku/1.0</t>
  </si>
  <si>
    <t>/bappeda-dataku</t>
  </si>
  <si>
    <t>98d92e23-7a77-4235-86d8-35c5861c75c2</t>
  </si>
  <si>
    <t>SATU_DATA_DIY</t>
  </si>
  <si>
    <t>/SATU_DATA_DIY/1.0</t>
  </si>
  <si>
    <t>/SATU_DATA_DIY</t>
  </si>
  <si>
    <t>94351bab-7089-4198-bdf8-0d8e1e76f138</t>
  </si>
  <si>
    <t>GeoportalKotaYogyakarta</t>
  </si>
  <si>
    <t>/geoportalkotayk/1.0</t>
  </si>
  <si>
    <t>/geoportalkotayk</t>
  </si>
  <si>
    <t>3e99ec0a-12d6-46a0-94ba-3f01381d27b1</t>
  </si>
  <si>
    <t>portal-retribusi-kota-balikpapan</t>
  </si>
  <si>
    <t>/portal-retribusi-kota-balikpapan/1</t>
  </si>
  <si>
    <t>/portal-retribusi-kota-balikpapan</t>
  </si>
  <si>
    <t>3675cb42-bafd-4f9f-9fc9-82d6a2edca10</t>
  </si>
  <si>
    <t>admin@situbondokab.go.id</t>
  </si>
  <si>
    <t>SIPESAT</t>
  </si>
  <si>
    <t>/t/situbondokab.go.id/sipesat_api/1.0</t>
  </si>
  <si>
    <t>/t/situbondokab.go.id/sipesat_api</t>
  </si>
  <si>
    <t>af62b4d3-4d30-4014-a10b-cec3d5f68c82</t>
  </si>
  <si>
    <t>6125a843-4f0b-4ee2-a036-bcabfa76277a</t>
  </si>
  <si>
    <t>StatistikJBR</t>
  </si>
  <si>
    <t>/statistikjbr/1.0</t>
  </si>
  <si>
    <t>/statistikjbr</t>
  </si>
  <si>
    <t>f897bbfd-ead4-4929-82b6-bd3425a21e37</t>
  </si>
  <si>
    <t>KECAMATAN_SIPESAT</t>
  </si>
  <si>
    <t>/t/situbondokab.go.id/data_kecamatan/1.0</t>
  </si>
  <si>
    <t>/t/situbondokab.go.id/data_kecamatan</t>
  </si>
  <si>
    <t>0ba0ad96-5dae-4746-8222-4cce18a14acb</t>
  </si>
  <si>
    <t>organisasi@hulusungaiselatankab.go.id</t>
  </si>
  <si>
    <t>opd</t>
  </si>
  <si>
    <t>/t/hulusungaiselatankab.go.id/hss/1</t>
  </si>
  <si>
    <t>/t/hulusungaiselatankab.go.id/hss</t>
  </si>
  <si>
    <t>f58086a8-a1c0-439f-9175-d9854650d7fe</t>
  </si>
  <si>
    <t>BKPSDMD@jambikota.go.id</t>
  </si>
  <si>
    <t>SIMASN</t>
  </si>
  <si>
    <t>/t/jambikota.go.id/simasn/1</t>
  </si>
  <si>
    <t>/t/jambikota.go.id/simasn</t>
  </si>
  <si>
    <t>2ede6557-f8b8-4a19-bd4f-4cd923881f8e</t>
  </si>
  <si>
    <t>Dashboard-SIMPEG</t>
  </si>
  <si>
    <t>/t/jambikota.go.id/dashboard-simpeg/1</t>
  </si>
  <si>
    <t>/t/jambikota.go.id/dashboard-simpeg</t>
  </si>
  <si>
    <t>ab5dde7f-2180-4ed9-8dfc-19847c2eae06</t>
  </si>
  <si>
    <t>HKU@jambikota.go.id</t>
  </si>
  <si>
    <t>JDIH-Kota-Jambi</t>
  </si>
  <si>
    <t>/t/jambikota.go.id/JDIH/1.0</t>
  </si>
  <si>
    <t>/t/jambikota.go.id/JDIH</t>
  </si>
  <si>
    <t>9f7158c4-83f4-4465-a5dc-fcfe99bf641d</t>
  </si>
  <si>
    <t>DISDIK@jambikota.go.id</t>
  </si>
  <si>
    <t>SIAP-TENDIK</t>
  </si>
  <si>
    <t>/t/jambikota.go.id/siap-tendik/1.0</t>
  </si>
  <si>
    <t>/t/jambikota.go.id/siap-tendik</t>
  </si>
  <si>
    <t>f9fa476e-be3c-43e6-9a58-5cfff8d828e6</t>
  </si>
  <si>
    <t>DPKP@jambikota.go.id</t>
  </si>
  <si>
    <t>SIBAPOK</t>
  </si>
  <si>
    <t>/t/jambikota.go.id/sibapok/1.0</t>
  </si>
  <si>
    <t>/t/jambikota.go.id/sibapok</t>
  </si>
  <si>
    <t>e19b32ae-f85e-4d94-afd8-ac74ee833436</t>
  </si>
  <si>
    <t>INSP@jambikota.go.id</t>
  </si>
  <si>
    <t>REKOMENDASI-INSPEKTORAT</t>
  </si>
  <si>
    <t>/t/jambikota.go.id/rekomin/1.0</t>
  </si>
  <si>
    <t>/t/jambikota.go.id/rekomin</t>
  </si>
  <si>
    <t>8dc26c15-6849-4af8-b00e-f9c344469ef6</t>
  </si>
  <si>
    <t>/t/pekalongankab.go.id/BeritaAPI/2</t>
  </si>
  <si>
    <t>/t/pekalongankab.go.id/BeritaAPI</t>
  </si>
  <si>
    <t>494267c4-4da1-4302-893b-930432358b38</t>
  </si>
  <si>
    <t>JumlahPegawai</t>
  </si>
  <si>
    <t>/JumlahPegawai/1.0</t>
  </si>
  <si>
    <t>/JumlahPegawai</t>
  </si>
  <si>
    <t>240ac185-ba4b-4d73-8dc2-961d5e9e0d47</t>
  </si>
  <si>
    <t>JumlahPenduduk</t>
  </si>
  <si>
    <t>/JumlahPenduduk/1.0</t>
  </si>
  <si>
    <t>/JumlahPenduduk</t>
  </si>
  <si>
    <t>243b95e1-ca8c-4be4-9bdd-0d61fade79c5</t>
  </si>
  <si>
    <t>JumlahPekerja</t>
  </si>
  <si>
    <t>/JumlahPekerja/1.0</t>
  </si>
  <si>
    <t>/JumlahPekerja</t>
  </si>
  <si>
    <t>139a7e07-7f02-462f-b011-83694ca1397d</t>
  </si>
  <si>
    <t>SIJANTAN</t>
  </si>
  <si>
    <t>/t/demakkab.go.id/sijantan/1.0</t>
  </si>
  <si>
    <t>/t/demakkab.go.id/sijantan</t>
  </si>
  <si>
    <t>7f89b797-3714-45d0-a39e-fe65bce85200</t>
  </si>
  <si>
    <t>SekolahSMP</t>
  </si>
  <si>
    <t>/SekolahSMP/1.0</t>
  </si>
  <si>
    <t>/SekolahSMP</t>
  </si>
  <si>
    <t>a0899cac-b219-4e50-a77e-a13a35cea868</t>
  </si>
  <si>
    <t>BPKAD@jambikota.go.id</t>
  </si>
  <si>
    <t>PENCATATAN-ASET</t>
  </si>
  <si>
    <t>/t/jambikota.go.id/sipena/1.0</t>
  </si>
  <si>
    <t>/t/jambikota.go.id/sipena</t>
  </si>
  <si>
    <t>96ba2fa5-7ef3-4abd-b366-6b08303b5353</t>
  </si>
  <si>
    <t>BAPPEDA@jambikota.go.id</t>
  </si>
  <si>
    <t>e-Planning</t>
  </si>
  <si>
    <t>/t/jambikota.go.id/sirama/1.0</t>
  </si>
  <si>
    <t>/t/jambikota.go.id/sirama</t>
  </si>
  <si>
    <t>8035ed7e-70e7-4a99-be20-8cfe2a5fddd9</t>
  </si>
  <si>
    <t>DISPORA@jambikota.go.id</t>
  </si>
  <si>
    <t>PRAMUKA</t>
  </si>
  <si>
    <t>/t/jambikota.go.id/sipram/1.0</t>
  </si>
  <si>
    <t>/t/jambikota.go.id/sipram</t>
  </si>
  <si>
    <t>63639d41-fb13-4a5a-b6b0-bdb58658807e</t>
  </si>
  <si>
    <t>DPMPPA@jambikota.go.id</t>
  </si>
  <si>
    <t>SIGA</t>
  </si>
  <si>
    <t>/t/jambikota.go.id/siga/1.0</t>
  </si>
  <si>
    <t>/t/jambikota.go.id/siga</t>
  </si>
  <si>
    <t>379f8237-9ebc-42f7-ab59-950a3b33ed41</t>
  </si>
  <si>
    <t>KJS@jambikota.go.id</t>
  </si>
  <si>
    <t>KERJASAMA</t>
  </si>
  <si>
    <t>/t/jambikota.go.id/SIOKE/1</t>
  </si>
  <si>
    <t>/t/jambikota.go.id/SIOKE</t>
  </si>
  <si>
    <t>098c0b74-ad8c-4718-9df5-0eaeadc1628d</t>
  </si>
  <si>
    <t>DPPKB@jambikota.go.id</t>
  </si>
  <si>
    <t>LAYANAN-KB</t>
  </si>
  <si>
    <t>/t/jambikota.go.id/sidaka/1.0</t>
  </si>
  <si>
    <t>/t/jambikota.go.id/sidaka</t>
  </si>
  <si>
    <t>17ff25b1-9dfb-4da5-b267-9b22fae5bccf</t>
  </si>
  <si>
    <t>MasalahKesejahteraanSosial</t>
  </si>
  <si>
    <t>/MasalahKesejahteraanSosial/1.0</t>
  </si>
  <si>
    <t>/MasalahKesejahteraanSosial</t>
  </si>
  <si>
    <t>2b8e7cca-0bb8-44f2-96ea-e2a7bab44ebd</t>
  </si>
  <si>
    <t>DokterKabTangerang</t>
  </si>
  <si>
    <t>/DokterKabTangerang/1.0</t>
  </si>
  <si>
    <t>/DokterKabTangerang</t>
  </si>
  <si>
    <t>b579038f-4bfe-4520-bc38-c88af55fefcd</t>
  </si>
  <si>
    <t>ProduktivitasPadi</t>
  </si>
  <si>
    <t>/ProduktivitasPadi/1.0</t>
  </si>
  <si>
    <t>/ProduktivitasPadi</t>
  </si>
  <si>
    <t>3f463b25-6043-4261-ab9e-7fed931a149d</t>
  </si>
  <si>
    <t>/tabalong-tabalongpedia/1.0.0</t>
  </si>
  <si>
    <t>/tabalong-tabalongpedia</t>
  </si>
  <si>
    <t>48f63a65-df41-492c-a425-00fa5f9ced55</t>
  </si>
  <si>
    <t>admin@lampungtengahkab.go.id</t>
  </si>
  <si>
    <t>satu-data</t>
  </si>
  <si>
    <t>/t/lampungtengahkab.go.id/satu-data/1.0.0</t>
  </si>
  <si>
    <t>/t/lampungtengahkab.go.id/satu-data</t>
  </si>
  <si>
    <t>lampungtengahkab.go.id</t>
  </si>
  <si>
    <t>9d378403-2d8e-41b2-b570-2510b8d04898</t>
  </si>
  <si>
    <t>e571831c-9737-4737-ab56-5b7a90747bf8</t>
  </si>
  <si>
    <t>diskominfotik_lampungtengahkab</t>
  </si>
  <si>
    <t>Data-LampungTengahKab</t>
  </si>
  <si>
    <t>/data-lampungtengahkab/1.0</t>
  </si>
  <si>
    <t>/data-lampungtengahkab</t>
  </si>
  <si>
    <t>2895d34c-59cf-49c0-9ad7-d4fd69c580d9</t>
  </si>
  <si>
    <t>Bag-Org@jambikota.go.id</t>
  </si>
  <si>
    <t>e-SAKIP</t>
  </si>
  <si>
    <t>/t/jambikota.go.id/e-sakip/1</t>
  </si>
  <si>
    <t>/t/jambikota.go.id/e-sakip</t>
  </si>
  <si>
    <t>3df6e5b7-448e-4a7a-aadc-a655016871ad</t>
  </si>
  <si>
    <t>PEM@jambikota.go.id</t>
  </si>
  <si>
    <t>LPPD-KOTA-JAMBI</t>
  </si>
  <si>
    <t>/t/jambikota.go.id/lppd/1</t>
  </si>
  <si>
    <t>/t/jambikota.go.id/lppd</t>
  </si>
  <si>
    <t>a85be703-0840-41db-8470-308931d65b30</t>
  </si>
  <si>
    <t>DPP@jambikota.go.id</t>
  </si>
  <si>
    <t>HARGA-SEMBAKO-KOJA</t>
  </si>
  <si>
    <t>/t/jambikota.go.id/siharko/1</t>
  </si>
  <si>
    <t>/t/jambikota.go.id/siharko</t>
  </si>
  <si>
    <t>25cd6613-1642-4269-a68b-d4964ac42b5d</t>
  </si>
  <si>
    <t>DISDUKCAPIL@jambikota.go.id</t>
  </si>
  <si>
    <t>LAYANAN-KEPENDUDUKAN</t>
  </si>
  <si>
    <t>/t/jambikota.go.id/sipaduko/1</t>
  </si>
  <si>
    <t>/t/jambikota.go.id/sipaduko</t>
  </si>
  <si>
    <t>cdbcecd3-7e91-42ad-b07c-cdcb3049a79f</t>
  </si>
  <si>
    <t>JAMBI-TERTIB-UKUR</t>
  </si>
  <si>
    <t>/t/jambikota.go.id/sijatikur/1</t>
  </si>
  <si>
    <t>/t/jambikota.go.id/sijatikur</t>
  </si>
  <si>
    <t>92f53136-e07c-4cb9-880c-cf90f0a2a525</t>
  </si>
  <si>
    <t>BPPRD@jambikota.go.id</t>
  </si>
  <si>
    <t>INFO-LUNAS-PBB</t>
  </si>
  <si>
    <t>/t/jambikota.go.id/simpareda/1.0</t>
  </si>
  <si>
    <t>/t/jambikota.go.id/simpareda</t>
  </si>
  <si>
    <t>5bcf9b42-4a26-4bb9-b3e3-aeed3c8f2fc6</t>
  </si>
  <si>
    <t>DLH@jambikota.go.id</t>
  </si>
  <si>
    <t>PELAYANAN-LABORATORIUM-UJI-LINGKUNGAN</t>
  </si>
  <si>
    <t>/t/jambikota.go.id/siipal/1</t>
  </si>
  <si>
    <t>/t/jambikota.go.id/siipal</t>
  </si>
  <si>
    <t>142cc31e-8296-4686-97f1-850982e83d5f</t>
  </si>
  <si>
    <t>daftar-skpd-hss</t>
  </si>
  <si>
    <t>/org/1</t>
  </si>
  <si>
    <t>/org</t>
  </si>
  <si>
    <t>0e93fe72-29f2-4d97-b2e1-9fd79ad5330c</t>
  </si>
  <si>
    <t>PasanganUsiaSubur</t>
  </si>
  <si>
    <t>/PasanganUsiaSubur/1.0</t>
  </si>
  <si>
    <t>/PasanganUsiaSubur</t>
  </si>
  <si>
    <t>b0770133-52be-4ae5-a580-bf047ae8e51e</t>
  </si>
  <si>
    <t>SuratIzinPraktik</t>
  </si>
  <si>
    <t>/SuratIzinPraktik/1.0</t>
  </si>
  <si>
    <t>/SuratIzinPraktik</t>
  </si>
  <si>
    <t>7eca8cce-ab26-4923-8048-bafb8b1462c9</t>
  </si>
  <si>
    <t>VolumeSampah</t>
  </si>
  <si>
    <t>/VolumeSampah/1.0</t>
  </si>
  <si>
    <t>/VolumeSampah</t>
  </si>
  <si>
    <t>059e6d47-9fc6-43f2-86d7-a103e3242643</t>
  </si>
  <si>
    <t>PerusahaanDanTenagaKerja</t>
  </si>
  <si>
    <t>/PerusahaanDanTenagaKerja/1.0</t>
  </si>
  <si>
    <t>/PerusahaanDanTenagaKerja</t>
  </si>
  <si>
    <t>40f13255-993e-47ee-98da-799be313ad9e</t>
  </si>
  <si>
    <t>admin@cirebonkab.go.id</t>
  </si>
  <si>
    <t>E-Perencanaan</t>
  </si>
  <si>
    <t>/t/cirebonkab.go.id/e-perencanaan/1.0</t>
  </si>
  <si>
    <t>/t/cirebonkab.go.id/e-perencanaan</t>
  </si>
  <si>
    <t>cd96206e-dc8c-4fa3-a8ea-20055a8170e9</t>
  </si>
  <si>
    <t>1d3a375e-875b-4b67-be0a-c041a95cd0a5</t>
  </si>
  <si>
    <t>cctv_rembang</t>
  </si>
  <si>
    <t>/cctv_rembang_list/0.3</t>
  </si>
  <si>
    <t>/cctv_rembang_list</t>
  </si>
  <si>
    <t>7ede4cef-0c4d-45a3-b3bb-30ce79dceb4a</t>
  </si>
  <si>
    <t>PerpustakaanKabTangerang</t>
  </si>
  <si>
    <t>/PerpustakaanKabTangerang/1.0</t>
  </si>
  <si>
    <t>/PerpustakaanKabTangerang</t>
  </si>
  <si>
    <t>fe241d2e-385c-49b3-9882-28c099587d8c</t>
  </si>
  <si>
    <t>KondisiJalan</t>
  </si>
  <si>
    <t>/KondisiJalan/1.0</t>
  </si>
  <si>
    <t>/KondisiJalan</t>
  </si>
  <si>
    <t>ad71f094-546b-4d0d-a799-986b8448ad3e</t>
  </si>
  <si>
    <t>LuasWilayahDesa</t>
  </si>
  <si>
    <t>/LuasWilayahDesa/1.0</t>
  </si>
  <si>
    <t>/LuasWilayahDesa</t>
  </si>
  <si>
    <t>20c29461-65cb-4231-a872-d5c2fc4fb754</t>
  </si>
  <si>
    <t>KasusKekerasan</t>
  </si>
  <si>
    <t>/KasusKekerasan/1.0</t>
  </si>
  <si>
    <t>/KasusKekerasan</t>
  </si>
  <si>
    <t>1d9ec019-f84c-4041-962f-f41c7949b38c</t>
  </si>
  <si>
    <t>BANGKIT-BERDAYA</t>
  </si>
  <si>
    <t>/t/jambikota.go.id/e-babe/1</t>
  </si>
  <si>
    <t>/t/jambikota.go.id/e-babe</t>
  </si>
  <si>
    <t>13b89eb6-40ef-4885-b005-b08769d0b98c</t>
  </si>
  <si>
    <t>SatuData_BPBatam</t>
  </si>
  <si>
    <t>/SatuData_BPBatam/1.0</t>
  </si>
  <si>
    <t>/SatuData_BPBatam</t>
  </si>
  <si>
    <t>d9c075d9-be07-4c30-8bd9-6826291a2a1a</t>
  </si>
  <si>
    <t>/cctv_rembang_list/1</t>
  </si>
  <si>
    <t>18ebc387-4a93-454f-a02a-7ae882e22c43</t>
  </si>
  <si>
    <t>dkpp_publisher@bandung.go.id</t>
  </si>
  <si>
    <t>Dataset_DKPP_PortalData</t>
  </si>
  <si>
    <t>/t/bandung.go.id/Dataset_DKPP_PortalData/1</t>
  </si>
  <si>
    <t>/t/bandung.go.id/Dataset_DKPP_PortalData</t>
  </si>
  <si>
    <t>e7ca8bfc-e60a-459c-8b43-90781f768772</t>
  </si>
  <si>
    <t>admin@siakkab.go.id</t>
  </si>
  <si>
    <t>alamat_siakkab</t>
  </si>
  <si>
    <t>/t/siakkab.go.id/alamat_siakkab/1.0</t>
  </si>
  <si>
    <t>/t/siakkab.go.id/alamat_siakkab</t>
  </si>
  <si>
    <t>db7f7163-7cf7-499b-9a34-e5872e885dd2</t>
  </si>
  <si>
    <t>ffcbe2c9-1342-4f28-97f7-afbf5b9d6d10</t>
  </si>
  <si>
    <t>DPK@jambikota.go.id</t>
  </si>
  <si>
    <t>BATIK-KOTA-JAMBI</t>
  </si>
  <si>
    <t>/t/jambikota.go.id/silimbaj/1</t>
  </si>
  <si>
    <t>/t/jambikota.go.id/silimbaj</t>
  </si>
  <si>
    <t>333e652e-9958-4144-9bff-139d587cc4f8</t>
  </si>
  <si>
    <t>UMKM-BATIK-JAMBI</t>
  </si>
  <si>
    <t>/t/jambikota.go.id/silimbaj-umkm/1</t>
  </si>
  <si>
    <t>/t/jambikota.go.id/silimbaj-umkm</t>
  </si>
  <si>
    <t>0a6050bc-feb4-4e29-822f-92ed0d263ada</t>
  </si>
  <si>
    <t>DISKOMINFO@jambikota.go.id</t>
  </si>
  <si>
    <t>WEBSITE-OPD-KOTA-JAMBI</t>
  </si>
  <si>
    <t>/t/jambikota.go.id/website/1</t>
  </si>
  <si>
    <t>/t/jambikota.go.id/website</t>
  </si>
  <si>
    <t>289ab2bf-5940-46ca-8b47-f382bd14bfd2</t>
  </si>
  <si>
    <t>admin@sumedangkab.go.id</t>
  </si>
  <si>
    <t>OPENDATA</t>
  </si>
  <si>
    <t>/t/sumedangkab.go.id/BAPOKTING_KOMODITAS/1.0</t>
  </si>
  <si>
    <t>/t/sumedangkab.go.id/BAPOKTING_KOMODITAS</t>
  </si>
  <si>
    <t>7d25900c-4665-4ea6-8679-8130e0692d9f</t>
  </si>
  <si>
    <t>d8eacd67-ece1-4fe9-9402-f6ad43218e1f</t>
  </si>
  <si>
    <t>LembagaKemasyarakatanDesa</t>
  </si>
  <si>
    <t>/LembagaKemasyarakatanDesa/1.0</t>
  </si>
  <si>
    <t>/LembagaKemasyarakatanDesa</t>
  </si>
  <si>
    <t>5a727c68-34c4-4de9-a5a1-36b825242504</t>
  </si>
  <si>
    <t>PenangkapanIkanLaut</t>
  </si>
  <si>
    <t>/PenangkapanIkanLaut/1.0</t>
  </si>
  <si>
    <t>/PenangkapanIkanLaut</t>
  </si>
  <si>
    <t>7ab71bc0-e18f-4386-9771-97d78406ac2e</t>
  </si>
  <si>
    <t>dinkes@jepara.go.id</t>
  </si>
  <si>
    <t>rujukan-gateway</t>
  </si>
  <si>
    <t>/t/jepara.go.id/dinkes/rujukan-gateway/v1</t>
  </si>
  <si>
    <t>/t/jepara.go.id/dinkes/rujukan-gateway</t>
  </si>
  <si>
    <t>ac7e5e32-6d9d-4de7-ac6b-28020fb2200b</t>
  </si>
  <si>
    <t>pdes_aus</t>
  </si>
  <si>
    <t>/pdes_aus/1.0</t>
  </si>
  <si>
    <t>/pdes_aus</t>
  </si>
  <si>
    <t>b124b169-e9d5-45a8-aa00-074ebb793cac</t>
  </si>
  <si>
    <t>UMKAnekaUsaha</t>
  </si>
  <si>
    <t>/UMKAnekaUsaha/1.0</t>
  </si>
  <si>
    <t>/UMKAnekaUsaha</t>
  </si>
  <si>
    <t>fd1d683e-bc4f-4fcd-8d07-db1e3ae50811</t>
  </si>
  <si>
    <t>DINSOS@jambikota.go.id</t>
  </si>
  <si>
    <t>SAGIS</t>
  </si>
  <si>
    <t>/t/jambikota.go.id/sagis/1</t>
  </si>
  <si>
    <t>/t/jambikota.go.id/sagis</t>
  </si>
  <si>
    <t>76de7827-8fe6-4d4b-aade-89d4701d86ea</t>
  </si>
  <si>
    <t>berita_siakkab</t>
  </si>
  <si>
    <t>/t/siakkab.go.id/berita_siakkab/1</t>
  </si>
  <si>
    <t>/t/siakkab.go.id/berita_siakkab</t>
  </si>
  <si>
    <t>a5414712-08f0-4be7-91cf-68644906496c</t>
  </si>
  <si>
    <t>admin@kendalkab.go.id</t>
  </si>
  <si>
    <t>dokar</t>
  </si>
  <si>
    <t>HubungiDesa</t>
  </si>
  <si>
    <t>/t/kendalkab.go.id/webservice/kecamatan/HubungiDesa</t>
  </si>
  <si>
    <t>/t/kendalkab.go.id/webservice/kecamatan</t>
  </si>
  <si>
    <t>8a8bee48-0670-43c3-a1ed-08bb950ee157</t>
  </si>
  <si>
    <t>1ca44801-d57b-4cdb-89b6-275869a5d314</t>
  </si>
  <si>
    <t>PrestasiOlahragaKabTangerang</t>
  </si>
  <si>
    <t>/PrestasiOlahragaKabTangerang/1.0</t>
  </si>
  <si>
    <t>/PrestasiOlahragaKabTangerang</t>
  </si>
  <si>
    <t>0d814cc4-3f62-49ed-a522-46b34cddff1e</t>
  </si>
  <si>
    <t>JELAJAH-SIGINJAI</t>
  </si>
  <si>
    <t>/t/jambikota.go.id/jelajah-siginjai/1</t>
  </si>
  <si>
    <t>/t/jambikota.go.id/jelajah-siginjai</t>
  </si>
  <si>
    <t>d5cdb897-092d-4bbf-83ae-f54ca8bc11db</t>
  </si>
  <si>
    <t>RealisasiPengeluaranBelanja</t>
  </si>
  <si>
    <t>/RealisasiPengeluaranBelanja/1.0</t>
  </si>
  <si>
    <t>/RealisasiPengeluaranBelanja</t>
  </si>
  <si>
    <t>af5e3bc3-c0b4-4ee8-90c0-581fa95daec0</t>
  </si>
  <si>
    <t>KejadianBencana</t>
  </si>
  <si>
    <t>/KejadianBencana/1.0</t>
  </si>
  <si>
    <t>/KejadianBencana</t>
  </si>
  <si>
    <t>618c1153-fc79-4b49-b91c-f6164116b6fd</t>
  </si>
  <si>
    <t>admin@bekasikota.go.id</t>
  </si>
  <si>
    <t>buku_perpustakaan</t>
  </si>
  <si>
    <t>/t/bekasikota.go.id/Perpustakaan/1.0</t>
  </si>
  <si>
    <t>/t/bekasikota.go.id/Perpustakaan</t>
  </si>
  <si>
    <t>942f35de-670c-4a5d-b2e5-a9bdc1e07296</t>
  </si>
  <si>
    <t>9e5bde2a-35ef-4a35-8fd4-ce2ce9cafa4c</t>
  </si>
  <si>
    <t>ProdukHukumAPI</t>
  </si>
  <si>
    <t>/t/jepara.go.id/produk-hukum/1</t>
  </si>
  <si>
    <t>/t/jepara.go.id/produk-hukum</t>
  </si>
  <si>
    <t>39b3a370-4d29-4ffe-ae62-d57126f6e116</t>
  </si>
  <si>
    <t>DaftarKepalaDaerah</t>
  </si>
  <si>
    <t>/DaftarKepalaDaerah/1.0</t>
  </si>
  <si>
    <t>/DaftarKepalaDaerah</t>
  </si>
  <si>
    <t>b27b7c47-ee22-4919-b413-5f3d1c7f71ca</t>
  </si>
  <si>
    <t>AnggotaDPRDKabTangerang</t>
  </si>
  <si>
    <t>/AnggotaDPRDKabTangerang/1.0</t>
  </si>
  <si>
    <t>/AnggotaDPRDKabTangerang</t>
  </si>
  <si>
    <t>fff3e338-ffa3-42bb-be96-b429fa669d9b</t>
  </si>
  <si>
    <t>CapaianMCPKabTangerang</t>
  </si>
  <si>
    <t>/CapaianMCPKabTangerang/1.0</t>
  </si>
  <si>
    <t>/CapaianMCPKabTangerang</t>
  </si>
  <si>
    <t>8e686c32-da0f-4fa2-98cc-02d2ea8e26dd</t>
  </si>
  <si>
    <t>IzinTrayek</t>
  </si>
  <si>
    <t>/IzinTrayek/1.0</t>
  </si>
  <si>
    <t>/IzinTrayek</t>
  </si>
  <si>
    <t>d046d22b-9162-4352-b672-8e48613f07ed</t>
  </si>
  <si>
    <t>API-SIMPEG</t>
  </si>
  <si>
    <t>/t/padangpariamankab.go.id/simpeg/v1.0</t>
  </si>
  <si>
    <t>/t/padangpariamankab.go.id/simpeg</t>
  </si>
  <si>
    <t>714518e0-fcae-4a11-9f6b-40cff85c6f54</t>
  </si>
  <si>
    <t>SIMWAS</t>
  </si>
  <si>
    <t>/t/kendalkab.go.id/simwasdal/1</t>
  </si>
  <si>
    <t>/t/kendalkab.go.id/simwasdal</t>
  </si>
  <si>
    <t>94e4f97b-b593-4c99-8627-9fb05fb4879a</t>
  </si>
  <si>
    <t>admin@kemnaker.go.id</t>
  </si>
  <si>
    <t>WLKP</t>
  </si>
  <si>
    <t>/t/kemnaker.go.id/wlkp/1.0</t>
  </si>
  <si>
    <t>/t/kemnaker.go.id/wlkp</t>
  </si>
  <si>
    <t>e7b63c82-126e-41d0-aae8-7b76a317a7e6</t>
  </si>
  <si>
    <t>e0d9724c-92d0-4dc6-b174-4dea62a28456</t>
  </si>
  <si>
    <t>DINKES@jambikota.go.id</t>
  </si>
  <si>
    <t>JAMBI-BUGAR</t>
  </si>
  <si>
    <t>/t/jambikota.go.id/jambi-bugar/1</t>
  </si>
  <si>
    <t>/t/jambikota.go.id/jambi-bugar</t>
  </si>
  <si>
    <t>f869e6ec-2797-47e5-8df5-1e5aeb5e2a6b</t>
  </si>
  <si>
    <t>SETWAN@jambikota.go.id</t>
  </si>
  <si>
    <t>SIM-DPRD-KOTA-JAMBI</t>
  </si>
  <si>
    <t>/t/jambikota.go.id/sim-dprd/1</t>
  </si>
  <si>
    <t>/t/jambikota.go.id/sim-dprd</t>
  </si>
  <si>
    <t>de1df940-9ca0-458c-b38b-f0271db18294</t>
  </si>
  <si>
    <t>API-KEUANGAN</t>
  </si>
  <si>
    <t>V1.0</t>
  </si>
  <si>
    <t>/t/padangpariamankab.go.id/keuangan/V1.0</t>
  </si>
  <si>
    <t>/t/padangpariamankab.go.id/keuangan</t>
  </si>
  <si>
    <t>b12d6478-a018-450f-abce-99c25c8368d8</t>
  </si>
  <si>
    <t>LINJAMSOS</t>
  </si>
  <si>
    <t>/t/jambikota.go.id/linjamsos/1.0</t>
  </si>
  <si>
    <t>/t/jambikota.go.id/linjamsos</t>
  </si>
  <si>
    <t>cf6baadb-6063-4186-97e4-6690e4c60242</t>
  </si>
  <si>
    <t>admin@deliserdangkab.go.id</t>
  </si>
  <si>
    <t>satudatadeliserdang</t>
  </si>
  <si>
    <t>/t/deliserdangkab.go.id/satudatads/1.0</t>
  </si>
  <si>
    <t>/t/deliserdangkab.go.id/satudatads</t>
  </si>
  <si>
    <t>080cd938-7f58-446b-b6e1-242c2d6d0e91</t>
  </si>
  <si>
    <t>dd297e48-010e-4a69-9598-b09b166738f4</t>
  </si>
  <si>
    <t>referensi_petajabatan</t>
  </si>
  <si>
    <t>/refpetajabatan/1.0</t>
  </si>
  <si>
    <t>/refpetajabatan</t>
  </si>
  <si>
    <t>76635516-2bfa-4b29-b574-edbb2d8d4246</t>
  </si>
  <si>
    <t>SISKEUDES</t>
  </si>
  <si>
    <t>/t/kendalkab.go.id/keuangan/1</t>
  </si>
  <si>
    <t>/t/kendalkab.go.id/keuangan</t>
  </si>
  <si>
    <t>a6a1525e-bf6c-47d1-8363-f9a08fd20ef6</t>
  </si>
  <si>
    <t>registrasi_obat</t>
  </si>
  <si>
    <t>/registrasi_obat/1</t>
  </si>
  <si>
    <t>/registrasi_obat</t>
  </si>
  <si>
    <t>PROTOTYPED</t>
  </si>
  <si>
    <t>5b3cc264-702b-4b6b-9c44-345b0c9ec77c</t>
  </si>
  <si>
    <t>Gateway_BPOM</t>
  </si>
  <si>
    <t>/Gateway_BPOM/1.0</t>
  </si>
  <si>
    <t>/Gateway_BPOM</t>
  </si>
  <si>
    <t>35eee7fa-cb8a-49a5-bc15-0ea762832773</t>
  </si>
  <si>
    <t>Open_Data_Kota_Probolinggo</t>
  </si>
  <si>
    <t>/open_data_kota_probolinggo/1.0</t>
  </si>
  <si>
    <t>/open_data_kota_probolinggo</t>
  </si>
  <si>
    <t>4752f764-3cc7-42ea-819c-e81fc27a8c7c</t>
  </si>
  <si>
    <t>Persentase_Obat_Produksi_dalam_Negeri_dan_Impor</t>
  </si>
  <si>
    <t>/Persentase_Produk_Obat_Produksi_dalam_Negeri_dan_Impor/1.0</t>
  </si>
  <si>
    <t>/Persentase_Produk_Obat_Produksi_dalam_Negeri_dan_Impor</t>
  </si>
  <si>
    <t>250c2343-7cf7-4710-b1bc-cb91a146e10a</t>
  </si>
  <si>
    <t>Jumlah_Produsen_Pangan_Olahan_di_Indonesia</t>
  </si>
  <si>
    <t>/Jumlah_Produsen_Pangan_Olahan_di_Indonesia/1.0</t>
  </si>
  <si>
    <t>/Jumlah_Produsen_Pangan_Olahan_di_Indonesia</t>
  </si>
  <si>
    <t>21cde976-3972-4a6a-89cd-594375c5b4e6</t>
  </si>
  <si>
    <t>admin@probolinggokota.go.id</t>
  </si>
  <si>
    <t>SP2D_Online_Kota_Probolinggo</t>
  </si>
  <si>
    <t>/t/probolinggokota.go.id/sp2d_online_kota_probolinggo/1.0</t>
  </si>
  <si>
    <t>/t/probolinggokota.go.id/sp2d_online_kota_probolinggo</t>
  </si>
  <si>
    <t>b27c833d-f7ea-4b02-a363-27c185e6afad</t>
  </si>
  <si>
    <t>3f7b8a87-5b55-4754-ae2f-97b6ff410a3b</t>
  </si>
  <si>
    <t>eHibah_Pemkab_Badung</t>
  </si>
  <si>
    <t>/ehibah_pemkab_badung/1.0</t>
  </si>
  <si>
    <t>/ehibah_pemkab_badung</t>
  </si>
  <si>
    <t>466e6276-0a40-4c88-8be5-5d17828a9d12</t>
  </si>
  <si>
    <t>PPDB_PEMKAB_BADUNG</t>
  </si>
  <si>
    <t>/ppdb/1.0</t>
  </si>
  <si>
    <t>/ppdb</t>
  </si>
  <si>
    <t>1ede1945-d45c-4542-af5e-5e5091850750</t>
  </si>
  <si>
    <t>admin@wonogirikab.go.id</t>
  </si>
  <si>
    <t>data_sektoral_wonogiri</t>
  </si>
  <si>
    <t>/t/wonogirikab.go.id/data_sektoral_wonogiri/1.0</t>
  </si>
  <si>
    <t>/t/wonogirikab.go.id/data_sektoral_wonogiri</t>
  </si>
  <si>
    <t>f8b8a96b-6d0b-48fc-9fb2-9bba35bea29c</t>
  </si>
  <si>
    <t>eac4eccd-6f64-4f96-aa7f-8244a656fbe0</t>
  </si>
  <si>
    <t>portal_satu_data_bpom</t>
  </si>
  <si>
    <t>/sd_bpom_open/1</t>
  </si>
  <si>
    <t>/sd_bpom_open</t>
  </si>
  <si>
    <t>34f11fa3-a6a7-42c6-81c4-d162b3be5b04</t>
  </si>
  <si>
    <t>admin@tanahlautkab.go.id</t>
  </si>
  <si>
    <t>AKUN-SSO</t>
  </si>
  <si>
    <t>/t/tanahlautkab.go.id/SSO-TALA/1.0</t>
  </si>
  <si>
    <t>/t/tanahlautkab.go.id/SSO-TALA</t>
  </si>
  <si>
    <t>3ea7f317-4dec-4c1c-8aeb-bf4427104134</t>
  </si>
  <si>
    <t>dd183c37-9aca-489f-b1b1-fa2bcb2d7333</t>
  </si>
  <si>
    <t>PENGANGGARAN</t>
  </si>
  <si>
    <t>/t/cirebonkab.go.id/penganggaran/1.0</t>
  </si>
  <si>
    <t>/t/cirebonkab.go.id/penganggaran</t>
  </si>
  <si>
    <t>17875fb1-db84-4f2b-b2b0-ab80a84458d7</t>
  </si>
  <si>
    <t>/tes_satudata/1</t>
  </si>
  <si>
    <t>/tes_satudata</t>
  </si>
  <si>
    <t>361adca6-f535-48cd-9207-b8e3e33a53c0</t>
  </si>
  <si>
    <t>DATAPURWAKARTA</t>
  </si>
  <si>
    <t>/DataPurwakarta/1.0</t>
  </si>
  <si>
    <t>/DataPurwakarta</t>
  </si>
  <si>
    <t>e8d72a20-467d-4cc3-8d55-57ab42f6c719</t>
  </si>
  <si>
    <t>EKINERJA</t>
  </si>
  <si>
    <t>/t/jambikota.go.id/ekinerja/1.0</t>
  </si>
  <si>
    <t>/t/jambikota.go.id/ekinerja</t>
  </si>
  <si>
    <t>60edf151-471b-4a48-9889-10a76376ec75</t>
  </si>
  <si>
    <t>tenagakerja</t>
  </si>
  <si>
    <t>/t/kendalkab.go.id/disperinaker/1</t>
  </si>
  <si>
    <t>/t/kendalkab.go.id/disperinaker</t>
  </si>
  <si>
    <t>0a6a4140-b961-46e7-b05c-8399225c7f9f</t>
  </si>
  <si>
    <t>dokar-dua</t>
  </si>
  <si>
    <t>/t/kendalkab.go.id/tes/1.0</t>
  </si>
  <si>
    <t>/t/kendalkab.go.id/tes</t>
  </si>
  <si>
    <t>f1b4b445-43d3-4d2d-9cdd-9f8f4d0c273c</t>
  </si>
  <si>
    <t>ApiOpenDataBNN</t>
  </si>
  <si>
    <t>/data_bnn/1.0.0</t>
  </si>
  <si>
    <t>/data_bnn</t>
  </si>
  <si>
    <t>26d0fec9-afb5-4676-899d-0b695bb0ce20</t>
  </si>
  <si>
    <t>admin@payakumbuhkota.go.id</t>
  </si>
  <si>
    <t>cctv_jalan_raya</t>
  </si>
  <si>
    <t>/t/payakumbuhkota.go.id/cctv/1.0</t>
  </si>
  <si>
    <t>/t/payakumbuhkota.go.id/cctv</t>
  </si>
  <si>
    <t>0c4b7c20-8299-4168-9166-fd039dbd8c8f</t>
  </si>
  <si>
    <t>b20322c6-59e8-4c89-bb19-4bbd9b5655f9</t>
  </si>
  <si>
    <t>admin@gresikkab.go.id</t>
  </si>
  <si>
    <t>Statistik_JDIH</t>
  </si>
  <si>
    <t>/t/gresikkab.go.id/jdih/1</t>
  </si>
  <si>
    <t>/t/gresikkab.go.id/jdih</t>
  </si>
  <si>
    <t>41e46978-1f3b-4874-95bd-d73586d51356</t>
  </si>
  <si>
    <t>f9f3f01f-9356-4c96-a165-e761442922cb</t>
  </si>
  <si>
    <t>RKP_SMARTCITY_KLATEN</t>
  </si>
  <si>
    <t>/t/klatenkab.go.id/rkp_smart_city/v1</t>
  </si>
  <si>
    <t>/t/klatenkab.go.id/rkp_smart_city</t>
  </si>
  <si>
    <t>25a31c78-bb02-488b-9663-a24e8fbe70d6</t>
  </si>
  <si>
    <t>PINJAM_RUANG</t>
  </si>
  <si>
    <t>/t/klatenkab.go.id/pinjam_ruang/v1</t>
  </si>
  <si>
    <t>/t/klatenkab.go.id/pinjam_ruang</t>
  </si>
  <si>
    <t>fa773417-f4aa-44e8-8e9a-5175a0480c0b</t>
  </si>
  <si>
    <t>PPDB_SUMBAR</t>
  </si>
  <si>
    <t>/t/sumbarprov.go.id/ppdb/1.0.0</t>
  </si>
  <si>
    <t>/t/sumbarprov.go.id/ppdb</t>
  </si>
  <si>
    <t>04a774d4-184b-4bb2-8de9-f9c10b50f16d</t>
  </si>
  <si>
    <t>KesepakatanBersama</t>
  </si>
  <si>
    <t>/t/bandung.go.id/KesepakatanBersama/1</t>
  </si>
  <si>
    <t>/t/bandung.go.id/KesepakatanBersama</t>
  </si>
  <si>
    <t>87cd4926-5238-48d9-aeb4-f9939fab0272</t>
  </si>
  <si>
    <t>/t/kendalkab.go.id/realisasi/1</t>
  </si>
  <si>
    <t>/t/kendalkab.go.id/realisasi</t>
  </si>
  <si>
    <t>d05dce25-ab7d-45e3-ab88-12066e21adfc</t>
  </si>
  <si>
    <t>v17</t>
  </si>
  <si>
    <t>/t/kendalkab.go.id/kepegawaian/v17</t>
  </si>
  <si>
    <t>/t/kendalkab.go.id/kepegawaian</t>
  </si>
  <si>
    <t>f4e7114d-2cd7-48b5-acd7-c702c7be01a0</t>
  </si>
  <si>
    <t>Bahan-Pokok</t>
  </si>
  <si>
    <t>/t/kendalkab.go.id/harga/1</t>
  </si>
  <si>
    <t>/t/kendalkab.go.id/harga</t>
  </si>
  <si>
    <t>7e01a231-5f64-4a3b-868d-07ccf5549064</t>
  </si>
  <si>
    <t>Helpdesk</t>
  </si>
  <si>
    <t>/t/cirebonkab.go.id/Helpdesk/1.0</t>
  </si>
  <si>
    <t>/t/cirebonkab.go.id/Helpdesk</t>
  </si>
  <si>
    <t>54cfc1c3-b668-4430-a28c-0b3e7ea59bcf</t>
  </si>
  <si>
    <t>organization_sample</t>
  </si>
  <si>
    <t>/t/tenantdemo.go.id/org-sample/1.0</t>
  </si>
  <si>
    <t>/t/tenantdemo.go.id/org-sample</t>
  </si>
  <si>
    <t>c60d188a-f372-47d4-bb49-8b3d263edbef</t>
  </si>
  <si>
    <t>Rembang_Internet</t>
  </si>
  <si>
    <t>/Rembang_Internet/data/1</t>
  </si>
  <si>
    <t>/Rembang_Internet/data</t>
  </si>
  <si>
    <t>0654eaf7-9144-4efc-afab-134b4eeb37c5</t>
  </si>
  <si>
    <t>cctv_payakumbuhkota.go.id</t>
  </si>
  <si>
    <t>/payakumbuhkota/1.0</t>
  </si>
  <si>
    <t>/payakumbuhkota</t>
  </si>
  <si>
    <t>9fa83aa8-28b8-4b67-80c3-bb05b0019376</t>
  </si>
  <si>
    <t>Rembang_Kontrasepsi</t>
  </si>
  <si>
    <t>/cpr/1</t>
  </si>
  <si>
    <t>/cpr</t>
  </si>
  <si>
    <t>50fe8b35-7cb8-46e0-92f0-f51ffaf73aa4</t>
  </si>
  <si>
    <t>Rembang_alat_tangkap_ikan</t>
  </si>
  <si>
    <t>/Rembang_alat_tangkap_ikan/1</t>
  </si>
  <si>
    <t>/Rembang_alat_tangkap_ikan</t>
  </si>
  <si>
    <t>26db6189-4a9d-460a-b70a-d4f60261f47e</t>
  </si>
  <si>
    <t>kepegawaian_kotim</t>
  </si>
  <si>
    <t>/t/kotimkab.go.id/dev/1</t>
  </si>
  <si>
    <t>/t/kotimkab.go.id/dev</t>
  </si>
  <si>
    <t>db827228-eff9-402f-8c85-a988f013990c</t>
  </si>
  <si>
    <t>Rembang_anak_putus_sekolah</t>
  </si>
  <si>
    <t>/Rembang_anak_putus_sekolah/1</t>
  </si>
  <si>
    <t>/Rembang_anak_putus_sekolah</t>
  </si>
  <si>
    <t>69e1b3de-c0e9-4b0b-a5d7-d693af70b4dc</t>
  </si>
  <si>
    <t>rembang_api_product</t>
  </si>
  <si>
    <t>/rembang_api_product/1</t>
  </si>
  <si>
    <t>d1f23ffe-4f62-468d-a37c-bc550aa663f1</t>
  </si>
  <si>
    <t>APIBatam</t>
  </si>
  <si>
    <t>/apibatam/1.0</t>
  </si>
  <si>
    <t>/apibatam</t>
  </si>
  <si>
    <t>74bb415a-9ebe-4a91-8fd4-e5379ce0f950</t>
  </si>
  <si>
    <t>humas@acehprov.go.id</t>
  </si>
  <si>
    <t>Web-Humas</t>
  </si>
  <si>
    <t>/t/acehprov.go.id/web-humas/1.0</t>
  </si>
  <si>
    <t>/t/acehprov.go.id/web-humas</t>
  </si>
  <si>
    <t>admin@acehprov.go.id</t>
  </si>
  <si>
    <t>245fd100-edbe-4871-ae68-092f983529ff</t>
  </si>
  <si>
    <t>sso_app</t>
  </si>
  <si>
    <t>/t/tanahlautkab.go.id/sso_app/0.0.1</t>
  </si>
  <si>
    <t>/t/tanahlautkab.go.id/sso_app</t>
  </si>
  <si>
    <t>1c5d5bb8-4cfc-4c12-acc5-921ab48a3386</t>
  </si>
  <si>
    <t>admin@madiunkota.go.id</t>
  </si>
  <si>
    <t>informasi_jumlah_lowongan_dan_pendaftar_kerja</t>
  </si>
  <si>
    <t>/t/madiunkota.go.id/Sicaker/1.0</t>
  </si>
  <si>
    <t>/t/madiunkota.go.id/Sicaker</t>
  </si>
  <si>
    <t>62b3d515-4f3b-4237-a2a9-c3810caca28f</t>
  </si>
  <si>
    <t>f522810b-9638-4f46-aafe-35ca32bb4604</t>
  </si>
  <si>
    <t>Rembang_anggota_dprd</t>
  </si>
  <si>
    <t>/Rembang_anggota_dprd/1.0</t>
  </si>
  <si>
    <t>/Rembang_anggota_dprd</t>
  </si>
  <si>
    <t>e94579a6-faf8-4a74-8932-19cb98c7cac8</t>
  </si>
  <si>
    <t>data_sektoral_wonogirikab</t>
  </si>
  <si>
    <t>/t/wonogirikab.go.id/data</t>
  </si>
  <si>
    <t>8d80ae2e-c0f4-439c-afa8-0dcd3bd935dd</t>
  </si>
  <si>
    <t>Berita_Madiun_Today</t>
  </si>
  <si>
    <t>/t/madiunkota.go.id/Berita_Madiun_Today/1.0</t>
  </si>
  <si>
    <t>/t/madiunkota.go.id/Berita_Madiun_Today</t>
  </si>
  <si>
    <t>45a563e5-4917-4d1b-91d0-4ee33e626137</t>
  </si>
  <si>
    <t>Rembang_belanja_daerah</t>
  </si>
  <si>
    <t>/Rembang_belanja_daerah/1.0</t>
  </si>
  <si>
    <t>/Rembang_belanja_daerah</t>
  </si>
  <si>
    <t>c115b87f-80ad-46d8-bbb9-56985ac66593</t>
  </si>
  <si>
    <t>Rembang_bencana_alam</t>
  </si>
  <si>
    <t>/Rembang_bencana_alam/1.0</t>
  </si>
  <si>
    <t>/Rembang_bencana_alam</t>
  </si>
  <si>
    <t>fdb0d4b8-00f1-4bb1-80d9-571f25e79252</t>
  </si>
  <si>
    <t>Rembang_bumdes</t>
  </si>
  <si>
    <t>/Rembang_bumdes/1.0</t>
  </si>
  <si>
    <t>/Rembang_bumdes</t>
  </si>
  <si>
    <t>204aa636-3348-4db4-b4aa-884f4876781a</t>
  </si>
  <si>
    <t>Rembang_curah_hujan</t>
  </si>
  <si>
    <t>/Rembang_curah_hujan/1.0</t>
  </si>
  <si>
    <t>/Rembang_curah_hujan</t>
  </si>
  <si>
    <t>6764cd36-4445-41af-90d7-fae198811bb1</t>
  </si>
  <si>
    <t>Rembang_hotel</t>
  </si>
  <si>
    <t>/Rembang_hotel/1.0</t>
  </si>
  <si>
    <t>/Rembang_hotel</t>
  </si>
  <si>
    <t>3472e62d-69ab-4771-a9a8-b925201b2a4d</t>
  </si>
  <si>
    <t>admin@ngawikab.go.id</t>
  </si>
  <si>
    <t>Pantauan_Harga_Pasar</t>
  </si>
  <si>
    <t>/t/ngawikab.go.id/harga-pasar/1.0</t>
  </si>
  <si>
    <t>/t/ngawikab.go.id/harga-pasar</t>
  </si>
  <si>
    <t>e3112edc-f2aa-43c4-9dbb-3667d960fbca</t>
  </si>
  <si>
    <t>ae01fdd0-236a-4b31-a2f2-d7af510de633</t>
  </si>
  <si>
    <t>Rembang_keluarga</t>
  </si>
  <si>
    <t>/Rembang_keluarga/1.0</t>
  </si>
  <si>
    <t>/Rembang_keluarga</t>
  </si>
  <si>
    <t>2516b16c-fac7-4159-b7df-1435816a93d7</t>
  </si>
  <si>
    <t>Rembang_ketertiban_masyarakat</t>
  </si>
  <si>
    <t>/Rembang_ketertiban_masyarakat/1.0</t>
  </si>
  <si>
    <t>/Rembang_ketertiban_masyarakat</t>
  </si>
  <si>
    <t>5bf25a89-d72a-4dac-961c-84408e1d2a2c</t>
  </si>
  <si>
    <t>Dashboard_Madiun</t>
  </si>
  <si>
    <t>/t/madiunkota.go.id/Dashboard_Madiun/1</t>
  </si>
  <si>
    <t>/t/madiunkota.go.id/Dashboard_Madiun</t>
  </si>
  <si>
    <t>eb768f99-4130-4ddf-9823-92a3896b547e</t>
  </si>
  <si>
    <t>Master-data-SKPD</t>
  </si>
  <si>
    <t>/t/madiunkota.go.id/Api/1</t>
  </si>
  <si>
    <t>/t/madiunkota.go.id/Api</t>
  </si>
  <si>
    <t>111617c4-0b0d-467a-bf63-09e06028c510</t>
  </si>
  <si>
    <t>Rembang_koperasi</t>
  </si>
  <si>
    <t>/Rembang_koperasi/1.0</t>
  </si>
  <si>
    <t>/Rembang_koperasi</t>
  </si>
  <si>
    <t>8faf8f2f-4f77-46b6-ab3e-49c72e3d5264</t>
  </si>
  <si>
    <t>Siicaker-Lowongan-Kerja</t>
  </si>
  <si>
    <t>/t/madiunkota.go.id/Sicaker-Lowongan-Kerja/1</t>
  </si>
  <si>
    <t>/t/madiunkota.go.id/Sicaker-Lowongan-Kerja</t>
  </si>
  <si>
    <t>fd6e74e1-846a-4029-9552-c2f1c0cbe022</t>
  </si>
  <si>
    <t>Rembang_kualitas_air</t>
  </si>
  <si>
    <t>/Rembang_kualitas_air/1.0</t>
  </si>
  <si>
    <t>/Rembang_kualitas_air</t>
  </si>
  <si>
    <t>c48d55b9-7f07-4427-9f97-78e690b9d125</t>
  </si>
  <si>
    <t>Rembang_layanan_operasi</t>
  </si>
  <si>
    <t>/Rembang_layanan_operasi/1.0</t>
  </si>
  <si>
    <t>/Rembang_layanan_operasi</t>
  </si>
  <si>
    <t>a436694d-8c12-4545-af9c-bea81c72d98e</t>
  </si>
  <si>
    <t>Total_Provider_Madiun</t>
  </si>
  <si>
    <t>/t/madiunkota.go.id/Total_Provider_Madiun/1.0</t>
  </si>
  <si>
    <t>/t/madiunkota.go.id/Total_Provider_Madiun</t>
  </si>
  <si>
    <t>b1c08a12-b8ea-4fab-b74a-0d2188d78a2f</t>
  </si>
  <si>
    <t>Rembang_lembaga_organisasi</t>
  </si>
  <si>
    <t>/Rembang_lembaga_organisasi/1.0</t>
  </si>
  <si>
    <t>/Rembang_lembaga_organisasi</t>
  </si>
  <si>
    <t>d234842e-44d0-4cc5-9dc4-5a47fe383424</t>
  </si>
  <si>
    <t>Rembang_luas_daerah</t>
  </si>
  <si>
    <t>/Rembang_luas_daerah/1.0</t>
  </si>
  <si>
    <t>/Rembang_luas_daerah</t>
  </si>
  <si>
    <t>ea9839bf-8293-412e-bc41-def55ef6c445</t>
  </si>
  <si>
    <t>Rembang_nilai_investasi</t>
  </si>
  <si>
    <t>/Rembang_nilai_investasi/1.0</t>
  </si>
  <si>
    <t>/Rembang_nilai_investasi</t>
  </si>
  <si>
    <t>2a96425e-52e0-4eeb-bb0d-5faed90da78f</t>
  </si>
  <si>
    <t>Metadata_Dashboard</t>
  </si>
  <si>
    <t>/t/madiunkota.go.id/Metadata_Dashboard/1</t>
  </si>
  <si>
    <t>/t/madiunkota.go.id/Metadata_Dashboard</t>
  </si>
  <si>
    <t>4513c1e9-7074-47e0-a4bd-e459597feb95</t>
  </si>
  <si>
    <t>Rembang_organisasi</t>
  </si>
  <si>
    <t>/Rembang_organisasi/1.0</t>
  </si>
  <si>
    <t>/Rembang_organisasi</t>
  </si>
  <si>
    <t>99f2769a-b032-4bbd-ab80-85dc27e266fa</t>
  </si>
  <si>
    <t>Rembang_pencari_kerja</t>
  </si>
  <si>
    <t>/Rembang_pencari_kerja/1.0</t>
  </si>
  <si>
    <t>/Rembang_pencari_kerja</t>
  </si>
  <si>
    <t>743af657-fa3a-4f4a-81c2-62bdc9313745</t>
  </si>
  <si>
    <t>Rembang_perpustakaan_desa</t>
  </si>
  <si>
    <t>/Rembang_perpustakaan_desa/1.0</t>
  </si>
  <si>
    <t>/Rembang_perpustakaan_desa</t>
  </si>
  <si>
    <t>d6d7a172-6b22-4ab4-a689-5df5d4cead92</t>
  </si>
  <si>
    <t>Rembang_perumahan</t>
  </si>
  <si>
    <t>/Rembang_perumahan/1.0</t>
  </si>
  <si>
    <t>/Rembang_perumahan</t>
  </si>
  <si>
    <t>f9fd2eb8-844e-4239-9987-7d6c836fe57e</t>
  </si>
  <si>
    <t>Rembang_pidana</t>
  </si>
  <si>
    <t>/Rembang_pidana/1.0</t>
  </si>
  <si>
    <t>/Rembang_pidana</t>
  </si>
  <si>
    <t>32e8aa7b-1f07-4d4c-a006-136309a44c9d</t>
  </si>
  <si>
    <t>Rembang_PNS</t>
  </si>
  <si>
    <t>/Rembang_PNS/1.0</t>
  </si>
  <si>
    <t>/Rembang_PNS</t>
  </si>
  <si>
    <t>d5750cd8-2819-4fae-8be2-281db42bce09</t>
  </si>
  <si>
    <t>Rembang_tanah_sertipikat</t>
  </si>
  <si>
    <t>/Rembang_tanah_sertipikat/1.0</t>
  </si>
  <si>
    <t>/Rembang_tanah_sertipikat</t>
  </si>
  <si>
    <t>13bac87c-d946-4091-aa7e-5900378b4c4d</t>
  </si>
  <si>
    <t>Rembang_kendaraan_wajib_uji</t>
  </si>
  <si>
    <t>/Rembang_kendaraan_wajib_uji/1.0</t>
  </si>
  <si>
    <t>/Rembang_kendaraan_wajib_uji</t>
  </si>
  <si>
    <t>481c1c5b-bea0-4756-9885-07c06dde4ba4</t>
  </si>
  <si>
    <t>Rembang_ESakip</t>
  </si>
  <si>
    <t>/Rembang_ESakip_Review/1.0</t>
  </si>
  <si>
    <t>/Rembang_ESakip_Review</t>
  </si>
  <si>
    <t>796b5495-c4bf-416e-89d4-ecccdc5e4616</t>
  </si>
  <si>
    <t>Data_Fasilitas_Kesehatan</t>
  </si>
  <si>
    <t>/t/probolinggokota.go.id/data_fasilitas_kesehatan/1.0</t>
  </si>
  <si>
    <t>/t/probolinggokota.go.id/data_fasilitas_kesehatan</t>
  </si>
  <si>
    <t>471413b9-6d4c-4e84-a513-530013c9359a</t>
  </si>
  <si>
    <t>Pencarian_data_10_penyakit_terbanyak_rawat_inap</t>
  </si>
  <si>
    <t>/t/probolinggokota.go.id/Pencarian_data_10_penyakit_terbanyak_rawat_inap/v1</t>
  </si>
  <si>
    <t>/t/probolinggokota.go.id/Pencarian_data_10_penyakit_terbanyak_rawat_inap</t>
  </si>
  <si>
    <t>e813a70f-e052-4e78-a8b0-b55b9db6a8e2</t>
  </si>
  <si>
    <t>Pencarian_jumlah_data_tenaga_kesehatan</t>
  </si>
  <si>
    <t>/t/probolinggokota.go.id/Pencarian_jumlah_data_tenaga_kesehatan/v1</t>
  </si>
  <si>
    <t>/t/probolinggokota.go.id/Pencarian_jumlah_data_tenaga_kesehatan</t>
  </si>
  <si>
    <t>9ac915f9-f4fb-4a4f-b0ae-2743621c56be</t>
  </si>
  <si>
    <t>Pencarian_data_tempat_praktek_tenaga_kesehatan</t>
  </si>
  <si>
    <t>/t/probolinggokota.go.id/Pencarian_data_tempat_praktek_tenaga_kesehatan/v1</t>
  </si>
  <si>
    <t>/t/probolinggokota.go.id/Pencarian_data_tempat_praktek_tenaga_kesehatan</t>
  </si>
  <si>
    <t>64ac5a82-4b30-4449-8061-aea01b7ccee6</t>
  </si>
  <si>
    <t>Pencarian_data_jumiah_kunjungan_rawat_jalan</t>
  </si>
  <si>
    <t>/t/probolinggokota.go.id/Pencarian_data_jumiah_kunjungan_rawat_jalan/v1</t>
  </si>
  <si>
    <t>/t/probolinggokota.go.id/Pencarian_data_jumiah_kunjungan_rawat_jalan</t>
  </si>
  <si>
    <t>4516a7a0-3ea9-4ad8-9e98-565f23a97a15</t>
  </si>
  <si>
    <t>Pencarian_data_jumiah_kunjungan_rawat_inap</t>
  </si>
  <si>
    <t>/t/probolinggokota.go.id/Pencarian_data_jumiah_kunjungan_rawat_inap/v1</t>
  </si>
  <si>
    <t>/t/probolinggokota.go.id/Pencarian_data_jumiah_kunjungan_rawat_inap</t>
  </si>
  <si>
    <t>cb4143e3-4c2a-4558-b442-d0ed794326db</t>
  </si>
  <si>
    <t>Pencarian_data_10_penyakit_terbanyak_rawat_jalan</t>
  </si>
  <si>
    <t>/t/probolinggokota.go.id/Pencarian_data_10_penyakit_terbanyak_rawat_jalan/v1</t>
  </si>
  <si>
    <t>/t/probolinggokota.go.id/Pencarian_data_10_penyakit_terbanyak_rawat_jalan</t>
  </si>
  <si>
    <t>05d40298-5846-4fa1-9544-bed1a1a18e63</t>
  </si>
  <si>
    <t>API_REALISASI_PAJAK</t>
  </si>
  <si>
    <t>/t/probolinggokota.go.id/API_REALISASI_PAJAK/v1</t>
  </si>
  <si>
    <t>/t/probolinggokota.go.id/API_REALISASI_PAJAK</t>
  </si>
  <si>
    <t>c958a584-f742-4c86-8ce5-f55f7477b768</t>
  </si>
  <si>
    <t>10_berita_weblangkat</t>
  </si>
  <si>
    <t>/list_berita/1</t>
  </si>
  <si>
    <t>/list_berita</t>
  </si>
  <si>
    <t>de48f8bb-aa2d-419b-80d8-681539c37355</t>
  </si>
  <si>
    <t>admin@sampangkab.go.id</t>
  </si>
  <si>
    <t>Sibaris_Sampang</t>
  </si>
  <si>
    <t>/t/sampangkab.go.id/aset_daerah_sampang/1.0</t>
  </si>
  <si>
    <t>/t/sampangkab.go.id/aset_daerah_sampang</t>
  </si>
  <si>
    <t>a19e0c2c-da09-4134-b447-71e08d5f6552</t>
  </si>
  <si>
    <t>70baf2f3-9429-443d-9abd-a42f33eb6d33</t>
  </si>
  <si>
    <t>data_bantaengkab</t>
  </si>
  <si>
    <t>/data_bantaengkab/1.0</t>
  </si>
  <si>
    <t>/data_bantaengkab</t>
  </si>
  <si>
    <t>9268d9ba-6b7e-4f71-8c7c-cc12c0670016</t>
  </si>
  <si>
    <t>admin@sawahluntokota.go.id</t>
  </si>
  <si>
    <t>OPD-API</t>
  </si>
  <si>
    <t>/t/sawahluntokota.go.id/opd/1.0</t>
  </si>
  <si>
    <t>/t/sawahluntokota.go.id/opd</t>
  </si>
  <si>
    <t>e3f1aa5c-5e54-4856-8d12-d9e3e0545bd6</t>
  </si>
  <si>
    <t>81003d32-c8ba-474f-9029-c179e5992f2c</t>
  </si>
  <si>
    <t>DataPrioritasKemenhub</t>
  </si>
  <si>
    <t>/DPKemenhub/1.0</t>
  </si>
  <si>
    <t>/DPKemenhub</t>
  </si>
  <si>
    <t>3f94feae-c022-4a41-af21-631c0e812780</t>
  </si>
  <si>
    <t>admin@wonosobokab.go.id</t>
  </si>
  <si>
    <t>/t/wonosobokab.go.id/api/v1</t>
  </si>
  <si>
    <t>/t/wonosobokab.go.id/api</t>
  </si>
  <si>
    <t>wonosobokab.go.id</t>
  </si>
  <si>
    <t>621fd6bf-a0e3-487b-acc2-8176dc9cc57e</t>
  </si>
  <si>
    <t>067ac929-f83e-4d6b-a42a-5175a23f31c4</t>
  </si>
  <si>
    <t>REALISASI-PAD-BERJALAN</t>
  </si>
  <si>
    <t>/t/jambikota.go.id/SIMPAREDA-PAD/1</t>
  </si>
  <si>
    <t>/t/jambikota.go.id/SIMPAREDA-PAD</t>
  </si>
  <si>
    <t>ad5393e7-64fa-4a63-a9ef-50069ec76fdd</t>
  </si>
  <si>
    <t>fajri@sawahluntokota.go.id</t>
  </si>
  <si>
    <t>Berita-API</t>
  </si>
  <si>
    <t>/t/sawahluntokota.go.id/berita/1.0</t>
  </si>
  <si>
    <t>/t/sawahluntokota.go.id/berita</t>
  </si>
  <si>
    <t>234eca56-188a-4bc9-80a6-1d1aa449af73</t>
  </si>
  <si>
    <t>Berita_Sumsel</t>
  </si>
  <si>
    <t>/berita-sumsel/1.0</t>
  </si>
  <si>
    <t>/berita-sumsel</t>
  </si>
  <si>
    <t>677bd248-548e-4c56-b02e-4bc7ea10c082</t>
  </si>
  <si>
    <t>Panel-Harga-2</t>
  </si>
  <si>
    <t>/panel-harga-2/1.0</t>
  </si>
  <si>
    <t>/panel-harga-2</t>
  </si>
  <si>
    <t>16a125ac-3041-47e7-ac40-c785a543f484</t>
  </si>
  <si>
    <t>BeritaBrebes</t>
  </si>
  <si>
    <t>/beritabrebes/1.0</t>
  </si>
  <si>
    <t>/beritabrebes</t>
  </si>
  <si>
    <t>661c7462-9083-48e1-8530-011877fdfd0f</t>
  </si>
  <si>
    <t>JDIHBREBES</t>
  </si>
  <si>
    <t>/jdih_brebes/1.0</t>
  </si>
  <si>
    <t>/jdih_brebes</t>
  </si>
  <si>
    <t>370180c3-43d7-486a-a527-5908409e632b</t>
  </si>
  <si>
    <t>pusdatin_badanpangan</t>
  </si>
  <si>
    <t>Panel_Harga_Pangan</t>
  </si>
  <si>
    <t>/harga-pangan/1.0</t>
  </si>
  <si>
    <t>/harga-pangan</t>
  </si>
  <si>
    <t>05feb792-8d7c-442c-bdb0-91eafd2dc909</t>
  </si>
  <si>
    <t>/opendata/api/v1</t>
  </si>
  <si>
    <t>/opendata/api</t>
  </si>
  <si>
    <t>e3e0f6fb-084a-4811-ae5b-79816df7f487</t>
  </si>
  <si>
    <t>SIAP-KOJA</t>
  </si>
  <si>
    <t>/t/jambikota.go.id/siap-koja/1.0</t>
  </si>
  <si>
    <t>/t/jambikota.go.id/siap-koja</t>
  </si>
  <si>
    <t>43222f8f-3981-4651-ab2c-4f72b0d01b39</t>
  </si>
  <si>
    <t>Berita-Kota-Bandung</t>
  </si>
  <si>
    <t>/BeritaKotaBandung/1.0</t>
  </si>
  <si>
    <t>/BeritaKotaBandung</t>
  </si>
  <si>
    <t>3585f850-2ee5-4ba1-950a-78c1a622a29f</t>
  </si>
  <si>
    <t>Data_Luas_Lahan_Sawah</t>
  </si>
  <si>
    <t>/t/bandung.go.id/Data_Luas_Lahan_Sawah/1</t>
  </si>
  <si>
    <t>/t/bandung.go.id/Data_Luas_Lahan_Sawah</t>
  </si>
  <si>
    <t>e3465bd1-e2c4-47ab-b266-57151924b950</t>
  </si>
  <si>
    <t>Satu_Data_Bandung</t>
  </si>
  <si>
    <t>/t/bandung.go.id/Satu_Data_Bandung/1.0</t>
  </si>
  <si>
    <t>/t/bandung.go.id/Satu_Data_Bandung</t>
  </si>
  <si>
    <t>fe5590b6-a614-440f-9ad0-8cb64effd7aa</t>
  </si>
  <si>
    <t>OPEN_DATA_BREBES</t>
  </si>
  <si>
    <t>/data_brebes/1.0</t>
  </si>
  <si>
    <t>/data_brebes</t>
  </si>
  <si>
    <t>503c91fb-356e-4e75-b7ee-888b31a1e188</t>
  </si>
  <si>
    <t>admin@kebumenkab.go.id</t>
  </si>
  <si>
    <t>Satu_Data_Kebumen</t>
  </si>
  <si>
    <t>/t/kebumenkab.go.id/satu_data_kebumen/1.0</t>
  </si>
  <si>
    <t>/t/kebumenkab.go.id/satu_data_kebumen</t>
  </si>
  <si>
    <t>90a9f66e-e6d0-4496-bc64-330832e31b4c</t>
  </si>
  <si>
    <t>2224fdc8-288b-4d5a-aa3e-3fd037eedad2</t>
  </si>
  <si>
    <t>dinsos_publisher@bandung.go.id</t>
  </si>
  <si>
    <t>RekapitulasiDTKSTahun2016-2022Keluarga</t>
  </si>
  <si>
    <t>/t/bandung.go.id/DTKS2016-2022KELUARGA_1/1</t>
  </si>
  <si>
    <t>/t/bandung.go.id/DTKS2016-2022KELUARGA_1</t>
  </si>
  <si>
    <t>74cf88ea-83b5-46b7-9b5c-32379c0d32cc</t>
  </si>
  <si>
    <t>RekapitulasiDTKSIndividudiKotaBandung</t>
  </si>
  <si>
    <t>/t/bandung.go.id/DTKSindividu_1/1</t>
  </si>
  <si>
    <t>/t/bandung.go.id/DTKSindividu_1</t>
  </si>
  <si>
    <t>d4beff15-a543-4381-bc3f-6cb893135fde</t>
  </si>
  <si>
    <t>createIPRequest</t>
  </si>
  <si>
    <t>/t/bandung.go.id/request_ip_simdik/1.0</t>
  </si>
  <si>
    <t>/t/bandung.go.id/request_ip_simdik</t>
  </si>
  <si>
    <t>475eac2b-56e1-4273-9982-4f90fdc347f3</t>
  </si>
  <si>
    <t>aprizal</t>
  </si>
  <si>
    <t>sampel123</t>
  </si>
  <si>
    <t>/sampel123/1.0</t>
  </si>
  <si>
    <t>/sampel123</t>
  </si>
  <si>
    <t>5df27e8b-8607-4af2-9a2f-22c6c9af162f</t>
  </si>
  <si>
    <t>SIPORE</t>
  </si>
  <si>
    <t>/t/kukarkab.go.id/sipore/1.0</t>
  </si>
  <si>
    <t>/t/kukarkab.go.id/sipore</t>
  </si>
  <si>
    <t>5a53271c-8bdd-4a1d-ab3d-7338c0ef0851</t>
  </si>
  <si>
    <t>cinta_mutiara_keluarga</t>
  </si>
  <si>
    <t>/t/wonogirikab.go.id/cmk/1.0.0</t>
  </si>
  <si>
    <t>/t/wonogirikab.go.id/cmk</t>
  </si>
  <si>
    <t>50074f40-0eef-40d7-b310-44bdbfddfc3f</t>
  </si>
  <si>
    <t>admin@rembangkab.go.id</t>
  </si>
  <si>
    <t>/t/rembangkab.go.id/Rembang_alat_tangkap_ikan/0.50</t>
  </si>
  <si>
    <t>/t/rembangkab.go.id/Rembang_alat_tangkap_ikan</t>
  </si>
  <si>
    <t>f28f6a5e-03f1-45f0-9f6f-a57e689ba237</t>
  </si>
  <si>
    <t>db2e5b35-0a68-41bb-8339-3cdf91481cd6</t>
  </si>
  <si>
    <t>/t/rembangkab.go.id/Rembang_Internet/data/0.50</t>
  </si>
  <si>
    <t>/t/rembangkab.go.id/Rembang_Internet/data</t>
  </si>
  <si>
    <t>4476b768-8e9d-4948-a5e6-94ffc3ce1acb</t>
  </si>
  <si>
    <t>/t/rembangkab.go.id/Rembang_Kontrasepsi/0.50</t>
  </si>
  <si>
    <t>/t/rembangkab.go.id/Rembang_Kontrasepsi</t>
  </si>
  <si>
    <t>a85d6130-d5d2-4225-895f-8e9cd9f576c5</t>
  </si>
  <si>
    <t>/t/rembangkab.go.id/Rembang_anak_putus_sekolah/0.50</t>
  </si>
  <si>
    <t>/t/rembangkab.go.id/Rembang_anak_putus_sekolah</t>
  </si>
  <si>
    <t>30986994-9e27-499e-9ac7-aa9ba6841e83</t>
  </si>
  <si>
    <t>/t/rembangkab.go.id/Rembang_anggota_dprd/0.50</t>
  </si>
  <si>
    <t>/t/rembangkab.go.id/Rembang_anggota_dprd</t>
  </si>
  <si>
    <t>0f8fed37-ab65-4ea2-a720-2ee132fac71a</t>
  </si>
  <si>
    <t>/t/rembangkab.go.id/Rembang_belanja_daerah/0.50</t>
  </si>
  <si>
    <t>/t/rembangkab.go.id/Rembang_belanja_daerah</t>
  </si>
  <si>
    <t>34bcbea3-d1e9-4dce-b22a-b9c5d354122b</t>
  </si>
  <si>
    <t>/t/rembangkab.go.id/Rembang_bencana_alam/0.50</t>
  </si>
  <si>
    <t>/t/rembangkab.go.id/Rembang_bencana_alam</t>
  </si>
  <si>
    <t>9145252f-18e7-448c-b40c-3c11adaf85d4</t>
  </si>
  <si>
    <t>/t/rembangkab.go.id/Rembang_bumdes/0.50</t>
  </si>
  <si>
    <t>/t/rembangkab.go.id/Rembang_bumdes</t>
  </si>
  <si>
    <t>b954cf44-792c-45e0-922f-8da73126e8a5</t>
  </si>
  <si>
    <t>/t/rembangkab.go.id/Rembang_curah_hujan/0.50</t>
  </si>
  <si>
    <t>/t/rembangkab.go.id/Rembang_curah_hujan</t>
  </si>
  <si>
    <t>48d07f4f-b4e6-4970-b6ec-db49fc03687f</t>
  </si>
  <si>
    <t>/t/rembangkab.go.id/Rembang_hotel/0.50</t>
  </si>
  <si>
    <t>/t/rembangkab.go.id/Rembang_hotel</t>
  </si>
  <si>
    <t>fd8945b5-6798-4662-94cb-94ed510e8b0f</t>
  </si>
  <si>
    <t>/t/rembangkab.go.id/Rembang_keluarga/0.50</t>
  </si>
  <si>
    <t>/t/rembangkab.go.id/Rembang_keluarga</t>
  </si>
  <si>
    <t>a5725560-be3e-4163-b8f7-5ee19b7eaf46</t>
  </si>
  <si>
    <t>opendata</t>
  </si>
  <si>
    <t>/t/wonosobokab.go.id/sdi/3</t>
  </si>
  <si>
    <t>/t/wonosobokab.go.id/sdi</t>
  </si>
  <si>
    <t>f5acb7af-645d-49de-b9d6-01e84aeabab0</t>
  </si>
  <si>
    <t>/t/rembangkab.go.id/Rembang_ketertiban_masyarakat/0.50</t>
  </si>
  <si>
    <t>/t/rembangkab.go.id/Rembang_ketertiban_masyarakat</t>
  </si>
  <si>
    <t>0febe17a-6e5c-4805-aa23-10b9a8e9258a</t>
  </si>
  <si>
    <t>/t/rembangkab.go.id/Rembang_koperasi/0.50</t>
  </si>
  <si>
    <t>/t/rembangkab.go.id/Rembang_koperasi</t>
  </si>
  <si>
    <t>7109542a-899d-4648-b1ee-d9da47f325c1</t>
  </si>
  <si>
    <t>/t/rembangkab.go.id/Rembang_kualitas_air/0.50</t>
  </si>
  <si>
    <t>/t/rembangkab.go.id/Rembang_kualitas_air</t>
  </si>
  <si>
    <t>c9b3c655-1d0e-4f50-8efb-b7e4640d1b3c</t>
  </si>
  <si>
    <t>/t/rembangkab.go.id/Rembang_layanan_operasi/0.50</t>
  </si>
  <si>
    <t>/t/rembangkab.go.id/Rembang_layanan_operasi</t>
  </si>
  <si>
    <t>c0105d50-a2f6-4936-bed6-003779cfface</t>
  </si>
  <si>
    <t>/t/rembangkab.go.id/Rembang_lembaga_organisasi/0.50</t>
  </si>
  <si>
    <t>/t/rembangkab.go.id/Rembang_lembaga_organisasi</t>
  </si>
  <si>
    <t>24fb4cb2-35fa-4f2d-93bc-cc27bb5c5848</t>
  </si>
  <si>
    <t>/t/rembangkab.go.id/Rembang_luas_daerah/0.50</t>
  </si>
  <si>
    <t>/t/rembangkab.go.id/Rembang_luas_daerah</t>
  </si>
  <si>
    <t>3fa45811-a657-4fb7-bdca-47f2ee5796fe</t>
  </si>
  <si>
    <t>/t/rembangkab.go.id/Rembang_nilai_investasi/0.50</t>
  </si>
  <si>
    <t>/t/rembangkab.go.id/Rembang_nilai_investasi</t>
  </si>
  <si>
    <t>92476bad-7680-469f-9d7e-52094ff7b234</t>
  </si>
  <si>
    <t>/t/rembangkab.go.id/Rembang_organisasi/0.50</t>
  </si>
  <si>
    <t>/t/rembangkab.go.id/Rembang_organisasi</t>
  </si>
  <si>
    <t>3cb4d801-1a8d-48e1-8454-d56eb4c4791e</t>
  </si>
  <si>
    <t>/t/rembangkab.go.id/Rembang_pencari_kerja/0.50</t>
  </si>
  <si>
    <t>/t/rembangkab.go.id/Rembang_pencari_kerja</t>
  </si>
  <si>
    <t>052685f6-2d62-4f1d-8d6a-1e237b77a924</t>
  </si>
  <si>
    <t>/t/rembangkab.go.id/Rembang_perpustakaan_desa/0.50</t>
  </si>
  <si>
    <t>/t/rembangkab.go.id/Rembang_perpustakaan_desa</t>
  </si>
  <si>
    <t>41d04ff7-55b5-45df-b488-15546b100a65</t>
  </si>
  <si>
    <t>/t/rembangkab.go.id/Rembang_perumahan/0.50</t>
  </si>
  <si>
    <t>/t/rembangkab.go.id/Rembang_perumahan</t>
  </si>
  <si>
    <t>b08c97e1-8fbc-4054-9d05-ca8222d92846</t>
  </si>
  <si>
    <t>/t/rembangkab.go.id/Rembang_pidana/0.50</t>
  </si>
  <si>
    <t>/t/rembangkab.go.id/Rembang_pidana</t>
  </si>
  <si>
    <t>386d4abb-2e4f-438e-8892-c709051b8e18</t>
  </si>
  <si>
    <t>/t/rembangkab.go.id/Rembang_PNS/0.50</t>
  </si>
  <si>
    <t>/t/rembangkab.go.id/Rembang_PNS</t>
  </si>
  <si>
    <t>17fc7497-1288-473d-b9b7-614460a61867</t>
  </si>
  <si>
    <t>/t/rembangkab.go.id/Rembang_tanah_sertipikat/0.50</t>
  </si>
  <si>
    <t>/t/rembangkab.go.id/Rembang_tanah_sertipikat</t>
  </si>
  <si>
    <t>632c808a-dfe6-45d5-b544-ffa8415073e9</t>
  </si>
  <si>
    <t>/t/rembangkab.go.id/Rembang_kendaraan_wajib_uji/0.50</t>
  </si>
  <si>
    <t>/t/rembangkab.go.id/Rembang_kendaraan_wajib_uji</t>
  </si>
  <si>
    <t>36fa2ff4-281e-41a4-9ec4-ef32818ba526</t>
  </si>
  <si>
    <t>satu-data-kabupaten-cilacap</t>
  </si>
  <si>
    <t>/satu-data-kabupaten-cilacap/1.0</t>
  </si>
  <si>
    <t>/satu-data-kabupaten-cilacap</t>
  </si>
  <si>
    <t>3a336d99-764d-41d7-ab2a-844746567553</t>
  </si>
  <si>
    <t>/t/rembangkab.go.id/cctv_rembang_list/0.50</t>
  </si>
  <si>
    <t>/t/rembangkab.go.id/cctv_rembang_list</t>
  </si>
  <si>
    <t>f5e38300-98ff-49c5-b883-85f6dca95ae3</t>
  </si>
  <si>
    <t>/t/rembangkab.go.id/Rembang_ESakip_Review/0.50</t>
  </si>
  <si>
    <t>/t/rembangkab.go.id/Rembang_ESakip_Review</t>
  </si>
  <si>
    <t>09e3d32f-2e50-41c8-8e5a-b6cd688136a5</t>
  </si>
  <si>
    <t>satu-data-kota-tual</t>
  </si>
  <si>
    <t>/satu-data-kota-tual/1.0</t>
  </si>
  <si>
    <t>/satu-data-kota-tual</t>
  </si>
  <si>
    <t>b5e97eb7-6c85-4e57-8115-77eea0e6be84</t>
  </si>
  <si>
    <t>simpadu</t>
  </si>
  <si>
    <t>/t/kolakakab.go.id/simpadu/1.0</t>
  </si>
  <si>
    <t>/t/kolakakab.go.id/simpadu</t>
  </si>
  <si>
    <t>17964eb2-dbb3-4d5f-a3c2-c7cea7529b91</t>
  </si>
  <si>
    <t>admin@gorontalokota.go.id</t>
  </si>
  <si>
    <t>/t/gorontalokota.go.id/berita/1.0</t>
  </si>
  <si>
    <t>/t/gorontalokota.go.id/berita</t>
  </si>
  <si>
    <t>ed73ac6a-36f8-4039-b02d-29b7e50439d1</t>
  </si>
  <si>
    <t>139f1119-6cb8-4268-9a74-9ae3bbafb84c</t>
  </si>
  <si>
    <t>pusdatin@kemenparekraf.go.id</t>
  </si>
  <si>
    <t>SAKA-Big_Data_Ekonomi_Kreatif</t>
  </si>
  <si>
    <t>/t/kemenparekraf.go.id/SAKA-Big_Data_Ekonomi_Kreatif/1.0.1</t>
  </si>
  <si>
    <t>/t/kemenparekraf.go.id/SAKA-Big_Data_Ekonomi_Kreatif</t>
  </si>
  <si>
    <t>ebe07670-7359-4329-a359-322e653d3ca1</t>
  </si>
  <si>
    <t>Prakiraan_Cuaca_Perairan</t>
  </si>
  <si>
    <t>/data-prakiraan-cuaca-perairan-bmkg/1.0</t>
  </si>
  <si>
    <t>/data-prakiraan-cuaca-perairan-bmkg</t>
  </si>
  <si>
    <t>2753cdff-8f56-4163-ad11-fdef953e6c1e</t>
  </si>
  <si>
    <t>dlhk_publisher@bandung.go.id</t>
  </si>
  <si>
    <t>DLH_SPPL</t>
  </si>
  <si>
    <t>/t/bandung.go.id/DLH_SPPL/1</t>
  </si>
  <si>
    <t>/t/bandung.go.id/DLH_SPPL</t>
  </si>
  <si>
    <t>1620d0e0-746d-43e6-8e76-9d960c86cada</t>
  </si>
  <si>
    <t>Prakiraan_Cuaca_Pelabuhan</t>
  </si>
  <si>
    <t>/Cuaca-Pelabuhan/1.0</t>
  </si>
  <si>
    <t>/Cuaca-Pelabuhan</t>
  </si>
  <si>
    <t>7513e7f5-9410-4da4-b05d-6e7bf44ca727</t>
  </si>
  <si>
    <t>admin@purbalinggakab.go.id</t>
  </si>
  <si>
    <t>APIDataPurbalingga</t>
  </si>
  <si>
    <t>/t/purbalinggakab.go.id/data_purbalingga/1.0</t>
  </si>
  <si>
    <t>/t/purbalinggakab.go.id/data_purbalingga</t>
  </si>
  <si>
    <t>d624d265-be61-4b20-85fe-8c5cd74db935</t>
  </si>
  <si>
    <t>7d434b39-ea99-4b3b-833e-90cf539f2c9f</t>
  </si>
  <si>
    <t>Satu_Data_BP2MI</t>
  </si>
  <si>
    <t>/satudatabp2mi/1.0</t>
  </si>
  <si>
    <t>/satudatabp2mi</t>
  </si>
  <si>
    <t>272569ea-6877-41a1-b2da-a03b632d2a1a</t>
  </si>
  <si>
    <t>Epenting-Stunting</t>
  </si>
  <si>
    <t>/t/bandung.go.id/stunting/1</t>
  </si>
  <si>
    <t>/t/bandung.go.id/stunting</t>
  </si>
  <si>
    <t>a8fb3473-7141-4487-a1ca-6cca37cf6901</t>
  </si>
  <si>
    <t>Berita_Kota_Gorontalo</t>
  </si>
  <si>
    <t>/berita-gtlo/1.1</t>
  </si>
  <si>
    <t>/berita-gtlo</t>
  </si>
  <si>
    <t>3aa76973-c896-4b88-ac36-e09d1b4599de</t>
  </si>
  <si>
    <t>Sikeren</t>
  </si>
  <si>
    <t>/t/demakkab.go.id/sikeren/1.0</t>
  </si>
  <si>
    <t>/t/demakkab.go.id/sikeren</t>
  </si>
  <si>
    <t>261a856c-e8bc-4bde-b118-4da0a053e412</t>
  </si>
  <si>
    <t>master_data_wilayah_provinsi</t>
  </si>
  <si>
    <t>/master_data_wilayah_provinsi/1.0</t>
  </si>
  <si>
    <t>/master_data_wilayah_provinsi</t>
  </si>
  <si>
    <t>83725764-cea8-49cb-b180-3fe514b18088</t>
  </si>
  <si>
    <t>Data_Wonosobokab</t>
  </si>
  <si>
    <t>/t/wonosobokab.go.id/data_wonosobokab/1.0</t>
  </si>
  <si>
    <t>/t/wonosobokab.go.id/data_wonosobokab</t>
  </si>
  <si>
    <t>1c63ac34-a091-4843-b56c-bfe50b47d6e1</t>
  </si>
  <si>
    <t>HargaBarangPokok</t>
  </si>
  <si>
    <t>/komoditi/1.0</t>
  </si>
  <si>
    <t>/komoditi</t>
  </si>
  <si>
    <t>00554072-d0bb-4d23-9d5f-e1ae6621c58f</t>
  </si>
  <si>
    <t>data_semarangkab</t>
  </si>
  <si>
    <t>/data_semarangkab/1.0</t>
  </si>
  <si>
    <t>/data_semarangkab</t>
  </si>
  <si>
    <t>e2b49aa9-feed-4a99-896c-6fa158d49b3a</t>
  </si>
  <si>
    <t>master_data_wilayah_kabupaten_kota</t>
  </si>
  <si>
    <t>/master_data_kabkota/1.0</t>
  </si>
  <si>
    <t>/master_data_kabkota</t>
  </si>
  <si>
    <t>31c97fb9-5eb6-49b1-abca-e31757f4b8b6</t>
  </si>
  <si>
    <t>master_data_wilayah_kecamatan</t>
  </si>
  <si>
    <t>/master_data_kecamatan/1.0</t>
  </si>
  <si>
    <t>/master_data_kecamatan</t>
  </si>
  <si>
    <t>f7ec9345-1136-46a9-80d5-174d1f281b74</t>
  </si>
  <si>
    <t>master_data_wilayah_desa_kelurahan</t>
  </si>
  <si>
    <t>/master_data_desakelurahan/1.0</t>
  </si>
  <si>
    <t>/master_data_desakelurahan</t>
  </si>
  <si>
    <t>2fb3c920-c13d-4a38-9481-26f4171ebfe9</t>
  </si>
  <si>
    <t>Kodefikasi-Umum-BPS</t>
  </si>
  <si>
    <t>/t/acehprov.go.id/Kodefikasi-Umum-BPS/1.0</t>
  </si>
  <si>
    <t>/t/acehprov.go.id/Kodefikasi-Umum-BPS</t>
  </si>
  <si>
    <t>ea1f08ec-2574-4c50-84e0-6f2c5e11f0f8</t>
  </si>
  <si>
    <t>admin@probolinggokab.go.id</t>
  </si>
  <si>
    <t>OpenDataProbolinggokab</t>
  </si>
  <si>
    <t>/t/probolinggokab.go.id/OpenDataProbolinggokab/1.0</t>
  </si>
  <si>
    <t>/t/probolinggokab.go.id/OpenDataProbolinggokab</t>
  </si>
  <si>
    <t>6538c5ae-eb56-43f0-b682-d9c619807a4a</t>
  </si>
  <si>
    <t>08e9167b-c28c-4b20-b91a-55af86ed83e1</t>
  </si>
  <si>
    <t>jumlah_penduduk_provinsi_berdasar_jenis_kelamin</t>
  </si>
  <si>
    <t>/jumlah_penduduk_provinsi/1.0</t>
  </si>
  <si>
    <t>/jumlah_penduduk_provinsi</t>
  </si>
  <si>
    <t>2b592200-914f-4062-96ac-fcec7f99745e</t>
  </si>
  <si>
    <t>jumlah_penduduk_kabkota_berdasar_jenis_kelamin</t>
  </si>
  <si>
    <t>/jumlah_penduduk_kabkota/1.0</t>
  </si>
  <si>
    <t>/jumlah_penduduk_kabkota</t>
  </si>
  <si>
    <t>acfe3287-df86-4348-9aab-a90b229728e0</t>
  </si>
  <si>
    <t>Master_Data_Kepegawaian</t>
  </si>
  <si>
    <t>/refbkn/1</t>
  </si>
  <si>
    <t>/refbkn</t>
  </si>
  <si>
    <t>e4b33d2a-1448-4d05-9229-9aeadce68e7d</t>
  </si>
  <si>
    <t>kerjasama_sister_province_sister_city</t>
  </si>
  <si>
    <t>/kerjasama_sister_province_sister_city/1.0</t>
  </si>
  <si>
    <t>/kerjasama_sister_province_sister_city</t>
  </si>
  <si>
    <t>596712b3-9e26-490c-a2ee-65d0175f80c2</t>
  </si>
  <si>
    <t>Eppbgm-Balita-Post</t>
  </si>
  <si>
    <t>/t/bandung.go.id/dml/1</t>
  </si>
  <si>
    <t>/t/bandung.go.id/dml</t>
  </si>
  <si>
    <t>049ccae5-cc44-4661-b970-84b553ce72b0</t>
  </si>
  <si>
    <t>EPPGBM-BALITA-INFO</t>
  </si>
  <si>
    <t>/t/bandung.go.id/view/1</t>
  </si>
  <si>
    <t>/t/bandung.go.id/view</t>
  </si>
  <si>
    <t>bbad0550-d8cf-4b54-a040-5dfd0a23b37c</t>
  </si>
  <si>
    <t>AnjatManik</t>
  </si>
  <si>
    <t>/t/kukarkab.go.id/anjat-manik/1.0</t>
  </si>
  <si>
    <t>/t/kukarkab.go.id/anjat-manik</t>
  </si>
  <si>
    <t>1db9c19d-ef04-48f4-81d1-54288f73e6a2</t>
  </si>
  <si>
    <t>apisolokkota</t>
  </si>
  <si>
    <t>/apisolokkota/1.0</t>
  </si>
  <si>
    <t>/apisolokkota</t>
  </si>
  <si>
    <t>8ca97550-c0c0-4973-9156-9e38e4da5476</t>
  </si>
  <si>
    <t>Satu_Data_Kota_Solok_</t>
  </si>
  <si>
    <t>/satudatakotasolok/1.0</t>
  </si>
  <si>
    <t>/satudatakotasolok</t>
  </si>
  <si>
    <t>5c6bf2c6-bc80-4558-b2f0-6018db4dfd56</t>
  </si>
  <si>
    <t>/SATU_DATA_DIY/1.1</t>
  </si>
  <si>
    <t>ef3f7e92-4803-4cb3-b2d7-c45e7dadf776</t>
  </si>
  <si>
    <t>arifnofyansyah@pertanian.go.id</t>
  </si>
  <si>
    <t>cek_koneksi_api</t>
  </si>
  <si>
    <t>/t/pertanian.go.id/API-PORTAL/1.0</t>
  </si>
  <si>
    <t>/t/pertanian.go.id/API-PORTAL</t>
  </si>
  <si>
    <t>704389c1-c4a5-450d-a5c5-fe089de8ac02</t>
  </si>
  <si>
    <t>petani_padan</t>
  </si>
  <si>
    <t>/t/pertanian.go.id/layanan_petani/1.0</t>
  </si>
  <si>
    <t>/t/pertanian.go.id/layanan_petani</t>
  </si>
  <si>
    <t>bbf42c58-13f4-40aa-a972-73e5bb72d5eb</t>
  </si>
  <si>
    <t>sesdit.pkh@pertanian.go.id</t>
  </si>
  <si>
    <t>SimponiTernak</t>
  </si>
  <si>
    <t>/t/pertanian.go.id/HargaTernak/1.0</t>
  </si>
  <si>
    <t>/t/pertanian.go.id/HargaTernak</t>
  </si>
  <si>
    <t>db6b657f-a041-4e29-a763-70c2118f302f</t>
  </si>
  <si>
    <t>Sebaran_Wifi_Publik</t>
  </si>
  <si>
    <t>/t/gorontalokota.go.id/wifi/1.0</t>
  </si>
  <si>
    <t>/t/gorontalokota.go.id/wifi</t>
  </si>
  <si>
    <t>fcf55ffc-9ef6-4131-9b3f-baace51fdbb5</t>
  </si>
  <si>
    <t>sesdit.tp@pertanian.go.id</t>
  </si>
  <si>
    <t>TP_SIPDPS</t>
  </si>
  <si>
    <t>/t/pertanian.go.id/TP-SIPDPS/1.0</t>
  </si>
  <si>
    <t>/t/pertanian.go.id/TP-SIPDPS</t>
  </si>
  <si>
    <t>283af3c5-209e-4c76-afeb-eec09f4df0ad</t>
  </si>
  <si>
    <t>pkh_datapokok</t>
  </si>
  <si>
    <t>/t/pertanian.go.id/pkh_datapokok/1.0</t>
  </si>
  <si>
    <t>/t/pertanian.go.id/pkh_datapokok</t>
  </si>
  <si>
    <t>d538670a-02a5-460a-84cb-4e5222d486eb</t>
  </si>
  <si>
    <t>inspektorat_publisher@bandung.go.id</t>
  </si>
  <si>
    <t>simones</t>
  </si>
  <si>
    <t>/t/bandung.go.id/Simones/1.0</t>
  </si>
  <si>
    <t>/t/bandung.go.id/Simones</t>
  </si>
  <si>
    <t>d884c4fb-96ce-4979-a3a0-7276998f9757</t>
  </si>
  <si>
    <t>admin@banjarnegarakab.go.id</t>
  </si>
  <si>
    <t>api.jdih</t>
  </si>
  <si>
    <t>/t/banjarnegarakab.go.id/jdih/1</t>
  </si>
  <si>
    <t>/t/banjarnegarakab.go.id/jdih</t>
  </si>
  <si>
    <t>0591489f-9e97-4f80-9e8f-2aad1a962290</t>
  </si>
  <si>
    <t>a587591d-1048-4289-911d-5a518feb211e</t>
  </si>
  <si>
    <t>Test</t>
  </si>
  <si>
    <t>/apis/1</t>
  </si>
  <si>
    <t>/apis</t>
  </si>
  <si>
    <t>93f76560-1beb-4383-95ff-832ee12c939a</t>
  </si>
  <si>
    <t>pp_palembang@kemenparekraf.go.id</t>
  </si>
  <si>
    <t>Sisak_Poltekpar_Palembang</t>
  </si>
  <si>
    <t>/t/kemenparekraf.go.id/Sisak_Poltekpar_Palembang/1.0.1</t>
  </si>
  <si>
    <t>/t/kemenparekraf.go.id/Sisak_Poltekpar_Palembang</t>
  </si>
  <si>
    <t>cee540cf-6a32-448e-9215-b67694471389</t>
  </si>
  <si>
    <t>Siswa</t>
  </si>
  <si>
    <t>/t/tenantdemo.go.id/siswa-kemenparekraf/1.0</t>
  </si>
  <si>
    <t>/t/tenantdemo.go.id/siswa-kemenparekraf</t>
  </si>
  <si>
    <t>74aa808b-5368-49c3-83b5-3c95ff2dc1bc</t>
  </si>
  <si>
    <t>sesdit.horti@pertanian.go.id</t>
  </si>
  <si>
    <t>Sipedas_Statistik_Pertanian_Hortikultura</t>
  </si>
  <si>
    <t>/t/pertanian.go.id/sipedas/1</t>
  </si>
  <si>
    <t>/t/pertanian.go.id/sipedas</t>
  </si>
  <si>
    <t>d7fa2ab5-c628-4713-9097-3e50f400f91c</t>
  </si>
  <si>
    <t>diskominfo_perencanaan@bandung.go.id</t>
  </si>
  <si>
    <t>threadsadayana</t>
  </si>
  <si>
    <t>/t/bandung.go.id/threadsadayana/1</t>
  </si>
  <si>
    <t>/t/bandung.go.id/threadsadayana</t>
  </si>
  <si>
    <t>23cf4684-d740-40a5-a9a7-c7559ed88896</t>
  </si>
  <si>
    <t>portal_sdi_maluku</t>
  </si>
  <si>
    <t>/satudatamaluku/1.0</t>
  </si>
  <si>
    <t>/satudatamaluku</t>
  </si>
  <si>
    <t>49848951-b2f5-4bfe-83c4-8b3cb7d700d3</t>
  </si>
  <si>
    <t>/t/gorontalokota.go.id/simpeg/1.0</t>
  </si>
  <si>
    <t>/t/gorontalokota.go.id/simpeg</t>
  </si>
  <si>
    <t>7c346035-5698-4960-a538-c01054782e98</t>
  </si>
  <si>
    <t>Info_Cuaca</t>
  </si>
  <si>
    <t>/t/gorontalokota.go.id/cuaca/1.0</t>
  </si>
  <si>
    <t>/t/gorontalokota.go.id/cuaca</t>
  </si>
  <si>
    <t>6d1e5c92-ad5d-4034-b80d-e8ee448266ef</t>
  </si>
  <si>
    <t>PBB</t>
  </si>
  <si>
    <t>/t/pekalongankab.go.id/pbb/1.0</t>
  </si>
  <si>
    <t>/t/pekalongankab.go.id/pbb</t>
  </si>
  <si>
    <t>94d7979f-3abf-4462-95ab-3c3324afdf93</t>
  </si>
  <si>
    <t>Retribusi</t>
  </si>
  <si>
    <t>/t/pekalongankab.go.id/retribusi/1.0</t>
  </si>
  <si>
    <t>/t/pekalongankab.go.id/retribusi</t>
  </si>
  <si>
    <t>8e108c4f-28ab-4f99-9256-a58543f1fc1f</t>
  </si>
  <si>
    <t>Target-Kinerja-2023</t>
  </si>
  <si>
    <t>/t/bandung.go.id/target-kinerja/1</t>
  </si>
  <si>
    <t>/t/bandung.go.id/target-kinerja</t>
  </si>
  <si>
    <t>7390f9e3-9703-4eda-8486-a55cc89e7550</t>
  </si>
  <si>
    <t>EPPGBM-GET-STUNTING</t>
  </si>
  <si>
    <t>/t/bandung.go.id/get-stunting/1</t>
  </si>
  <si>
    <t>/t/bandung.go.id/get-stunting</t>
  </si>
  <si>
    <t>851967a3-05d1-4d20-8939-2dc4a58f4ee2</t>
  </si>
  <si>
    <t>EPPGBM-POST-STUNTING</t>
  </si>
  <si>
    <t>/t/bandung.go.id/post-stunting/1</t>
  </si>
  <si>
    <t>/t/bandung.go.id/post-stunting</t>
  </si>
  <si>
    <t>2faa8ef1-3983-4714-a22b-1f3105f7106d</t>
  </si>
  <si>
    <t>Request_Diskominfo</t>
  </si>
  <si>
    <t>/t/bandung.go.id/request_api_diskominfo/1.0</t>
  </si>
  <si>
    <t>/t/bandung.go.id/request_api_diskominfo</t>
  </si>
  <si>
    <t>34a312c0-a6bc-48c4-8a52-a7253faa022d</t>
  </si>
  <si>
    <t>Intrinsik-For-Sinabak</t>
  </si>
  <si>
    <t>/t/bandung.go.id/intrinsik-sinabak/1.0</t>
  </si>
  <si>
    <t>/t/bandung.go.id/intrinsik-sinabak</t>
  </si>
  <si>
    <t>d5fc5385-49a8-467b-a496-6ca030f45788</t>
  </si>
  <si>
    <t>/t/jakarta.go.id/DataKatalogOpenData/2.0</t>
  </si>
  <si>
    <t>1c3ecc23-eb29-473c-b17a-dfd297b84062</t>
  </si>
  <si>
    <t>Data_Katalog_Open_Data</t>
  </si>
  <si>
    <t>/t/jakarta.go.id/data-katalog-open-data/1.0</t>
  </si>
  <si>
    <t>/t/jakarta.go.id/data-katalog-open-data</t>
  </si>
  <si>
    <t>ea8f80c9-2370-44e6-a96a-f1c76cade195</t>
  </si>
  <si>
    <t>API_Tracking_Berkas_Pelayanan_PBB</t>
  </si>
  <si>
    <t>/t/kotabogor.go.id/Tracking_Berkas_Pelayanan_PBB/1.0</t>
  </si>
  <si>
    <t>/t/kotabogor.go.id/Tracking_Berkas_Pelayanan_PBB</t>
  </si>
  <si>
    <t>cdd36406-316a-4056-9f23-db850452af3b</t>
  </si>
  <si>
    <t>JDIH_Situbondo</t>
  </si>
  <si>
    <t>/t/tenantdemo.go.id/jdih-situbondo/1.0</t>
  </si>
  <si>
    <t>/t/tenantdemo.go.id/jdih-situbondo</t>
  </si>
  <si>
    <t>481aacdb-1a6c-4fe6-830a-4e9b47d4e24b</t>
  </si>
  <si>
    <t>Berita_Situbondo</t>
  </si>
  <si>
    <t>/t/tenantdemo.go.id/berita-situbondo/1.0</t>
  </si>
  <si>
    <t>/t/tenantdemo.go.id/berita-situbondo</t>
  </si>
  <si>
    <t>fde4f60d-6d01-4323-b88b-4204a80fdf3c</t>
  </si>
  <si>
    <t>Event</t>
  </si>
  <si>
    <t>/t/bandung.go.id/Event/1</t>
  </si>
  <si>
    <t>/t/bandung.go.id/Event</t>
  </si>
  <si>
    <t>95e0f69b-9249-41c9-879c-06fa3d1db1a4</t>
  </si>
  <si>
    <t>Data_Jakarta</t>
  </si>
  <si>
    <t>/data_jakarta/1.0</t>
  </si>
  <si>
    <t>/data_jakarta</t>
  </si>
  <si>
    <t>4a4f1efb-3396-4fee-9621-2a4dfd0b7b6f</t>
  </si>
  <si>
    <t>SatuDataPurbalingga</t>
  </si>
  <si>
    <t>/SDIPurbalingga/1.0</t>
  </si>
  <si>
    <t>/SDIPurbalingga</t>
  </si>
  <si>
    <t>817ab98f-ff73-415f-899e-b08005ff7c83</t>
  </si>
  <si>
    <t>Data_Monitoring</t>
  </si>
  <si>
    <t>/t/arn.go.id/data-monitoring/1.0</t>
  </si>
  <si>
    <t>/t/arn.go.id/data-monitoring</t>
  </si>
  <si>
    <t>c03b13bb-69fa-44b9-8177-d9864a5a0cfc</t>
  </si>
  <si>
    <t>midang</t>
  </si>
  <si>
    <t>/t/tenantdemo.go.id/midang/1.0</t>
  </si>
  <si>
    <t>/t/tenantdemo.go.id/midang</t>
  </si>
  <si>
    <t>e9ad016f-6451-4391-9220-c8a304d173cc</t>
  </si>
  <si>
    <t>Midang</t>
  </si>
  <si>
    <t>/midang/1.0</t>
  </si>
  <si>
    <t>/midang</t>
  </si>
  <si>
    <t>cf0eb19f-e75c-4360-acbc-70bccc004f57</t>
  </si>
  <si>
    <t>admin@kaboki.go.id</t>
  </si>
  <si>
    <t>Monitoring_Perdagangan_Kab_OKI</t>
  </si>
  <si>
    <t>/t/kaboki.go.id/Monitoring_Perdagabgab_Kab_Ogan_Komering_Ilir/1.0</t>
  </si>
  <si>
    <t>/t/kaboki.go.id/Monitoring_Perdagabgab_Kab_Ogan_Komering_Ilir</t>
  </si>
  <si>
    <t>59f9bfa9-b3de-4e5c-9394-14f72e588e2f</t>
  </si>
  <si>
    <t>92775422-8886-4d18-a20b-f5dcd8a255f4</t>
  </si>
  <si>
    <t>MIDANG</t>
  </si>
  <si>
    <t>/t/kaboki.go.id/MONITORING_PASAR</t>
  </si>
  <si>
    <t>beeb2090-dd0b-443c-8155-39857c7df756</t>
  </si>
  <si>
    <t>MONITORING_PERDAGANGAN_KABOKI</t>
  </si>
  <si>
    <t>/t/kaboki.go.id/MONITORING_PERDAGANGAN_KABUPATEN_OGAN_KOMERING_ILIR/1.0</t>
  </si>
  <si>
    <t>/t/kaboki.go.id/MONITORING_PERDAGANGAN_KABUPATEN_OGAN_KOMERING_ILIR</t>
  </si>
  <si>
    <t>73b18d9f-d74c-4f0b-b081-3bfd43696029</t>
  </si>
  <si>
    <t>MONITORING_PERDANGAN_KABOKI</t>
  </si>
  <si>
    <t>/MONITORING_PERDAGANGAN_KABUPATEN_OGAN_KOMERING_ILIR/1.0</t>
  </si>
  <si>
    <t>/MONITORING_PERDAGANGAN_KABUPATEN_OGAN_KOMERING_ILIR</t>
  </si>
  <si>
    <t>c911115b-3278-48bb-87d3-c2baed23e75b</t>
  </si>
  <si>
    <t>admin@badanpangan.go.id</t>
  </si>
  <si>
    <t>/t/badanpangan.go.id/panelharga/1.0</t>
  </si>
  <si>
    <t>/t/badanpangan.go.id/panelharga</t>
  </si>
  <si>
    <t>46459c01-a712-42bb-a3de-bfe75426764c</t>
  </si>
  <si>
    <t>ca8c709e-5547-4fc2-9970-0fab2e82285a</t>
  </si>
  <si>
    <t>DatasetLampung</t>
  </si>
  <si>
    <t>/t/lampungprov.go.id/dataset/1</t>
  </si>
  <si>
    <t>/t/lampungprov.go.id/dataset</t>
  </si>
  <si>
    <t>c426dab5-63f8-44fd-b01f-6c13244545ca</t>
  </si>
  <si>
    <t>JDIH_Situbondo_2</t>
  </si>
  <si>
    <t>/t/tenantdemo.go.id/jdih-situbondo-2/1.0</t>
  </si>
  <si>
    <t>/t/tenantdemo.go.id/jdih-situbondo-2</t>
  </si>
  <si>
    <t>3cb7aa43-8d5d-417e-99ec-d8f449c3c8da</t>
  </si>
  <si>
    <t>bkd@lampungprov.go.id</t>
  </si>
  <si>
    <t>TestBKD</t>
  </si>
  <si>
    <t>/t/lampungprov.go.id/test/1</t>
  </si>
  <si>
    <t>/t/lampungprov.go.id/test</t>
  </si>
  <si>
    <t>2434ed97-7a72-47c6-b0fd-b17ea5324a50</t>
  </si>
  <si>
    <t>bkad_publisher@bandung.go.id</t>
  </si>
  <si>
    <t>Komponen_Eharga</t>
  </si>
  <si>
    <t>/t/bandung.go.id/Komponen_Eharga/1</t>
  </si>
  <si>
    <t>/t/bandung.go.id/Komponen_Eharga</t>
  </si>
  <si>
    <t>ca02bb89-fd62-4fcc-9e90-3379b79b0d8a</t>
  </si>
  <si>
    <t>GPR_Sampang</t>
  </si>
  <si>
    <t>/t/sampangkab.go.id/Gpr_Sampang_2023/1.0</t>
  </si>
  <si>
    <t>/t/sampangkab.go.id/Gpr_Sampang_2023</t>
  </si>
  <si>
    <t>72a170d3-7d5d-4712-b1e0-65b4862a0c5f</t>
  </si>
  <si>
    <t>admin@blitarkota.go.id</t>
  </si>
  <si>
    <t>/t/blitarkota.go.id/getdata/1.0</t>
  </si>
  <si>
    <t>/t/blitarkota.go.id/getdata</t>
  </si>
  <si>
    <t>5d113cc6-1679-490f-b56c-229bcb4ccaad</t>
  </si>
  <si>
    <t>2b6ac58e-ae2f-434e-9510-f1059ba2f9ef</t>
  </si>
  <si>
    <t>ditlaip_splp</t>
  </si>
  <si>
    <t>tetsapi_blitar</t>
  </si>
  <si>
    <t>/testapi/1.0</t>
  </si>
  <si>
    <t>/testapi</t>
  </si>
  <si>
    <t>aeabecce-79b8-415e-afd1-49f9cdcfbf21</t>
  </si>
  <si>
    <t>pk_apip_pemda</t>
  </si>
  <si>
    <t>/pk_apip_pemda/1.0</t>
  </si>
  <si>
    <t>/pk_apip_pemda</t>
  </si>
  <si>
    <t>c644571e-8d05-4d4a-b9e3-9d06c62aad7d</t>
  </si>
  <si>
    <t>pk_apip_kl</t>
  </si>
  <si>
    <t>/pk_apip_kl/1.0</t>
  </si>
  <si>
    <t>/pk_apip_kl</t>
  </si>
  <si>
    <t>96bb07cc-ef16-40a6-abf3-f7d6846982b4</t>
  </si>
  <si>
    <t>maturitas_spip_pemda</t>
  </si>
  <si>
    <t>/maturitas_spip_pemda/1.0</t>
  </si>
  <si>
    <t>/maturitas_spip_pemda</t>
  </si>
  <si>
    <t>de370069-a83d-4d9d-be42-fb9b1a8e9b37</t>
  </si>
  <si>
    <t>maturitas_spip_kl</t>
  </si>
  <si>
    <t>/maturitas_spip_kl/1.0</t>
  </si>
  <si>
    <t>/maturitas_spip_kl</t>
  </si>
  <si>
    <t>dce8fd93-3130-472f-b7ac-59fd4942e4e3</t>
  </si>
  <si>
    <t>datapokok_pkh</t>
  </si>
  <si>
    <t>/t/pertanian.go.id/dataPKH/1.0</t>
  </si>
  <si>
    <t>/t/pertanian.go.id/dataPKH</t>
  </si>
  <si>
    <t>ea6a1c61-eef4-4b8a-b0a2-7c1bcd7f721c</t>
  </si>
  <si>
    <t>Pejabat_Sampang</t>
  </si>
  <si>
    <t>/t/sampangkab.go.id/daftar_pejabat_sampang/1.0</t>
  </si>
  <si>
    <t>/t/sampangkab.go.id/daftar_pejabat_sampang</t>
  </si>
  <si>
    <t>96b15997-f1cb-4fb8-bb71-c0a882bf85cd</t>
  </si>
  <si>
    <t>kemenkopukm_splp</t>
  </si>
  <si>
    <t>Open_Data_Kemenkopukm</t>
  </si>
  <si>
    <t>/open_data_kemenkopukm/1.0</t>
  </si>
  <si>
    <t>/open_data_kemenkopukm</t>
  </si>
  <si>
    <t>7febd0b3-f288-45be-b10f-9d961f225601</t>
  </si>
  <si>
    <t>testsirea</t>
  </si>
  <si>
    <t>/t/blitarkota.go.id/testsirea/1.4</t>
  </si>
  <si>
    <t>/t/blitarkota.go.id/testsirea</t>
  </si>
  <si>
    <t>f1ab5bc5-1944-4499-9581-a11b350e615c</t>
  </si>
  <si>
    <t>Panel-Harga-NFA</t>
  </si>
  <si>
    <t>/panelharga/2.0</t>
  </si>
  <si>
    <t>/panelharga</t>
  </si>
  <si>
    <t>a5083670-b0b2-49d2-886b-e32f08f2116e</t>
  </si>
  <si>
    <t>Rekap_Koperasi</t>
  </si>
  <si>
    <t>/rekap_koperasi/1.0</t>
  </si>
  <si>
    <t>/rekap_koperasi</t>
  </si>
  <si>
    <t>a35ff28d-b048-4896-9307-14db0e62b7a8</t>
  </si>
  <si>
    <t>Profil_Koperasi</t>
  </si>
  <si>
    <t>/profil_koperasi/1.0</t>
  </si>
  <si>
    <t>/profil_koperasi</t>
  </si>
  <si>
    <t>daa250b4-9374-4c8b-9f2e-96eac5602bd2</t>
  </si>
  <si>
    <t>level-mri-kl</t>
  </si>
  <si>
    <t>/level-mri-kl/1.0</t>
  </si>
  <si>
    <t>/level-mri-kl</t>
  </si>
  <si>
    <t>85272253-05e8-4036-8383-0e8e3afdb6bb</t>
  </si>
  <si>
    <t>level-mri-pemda</t>
  </si>
  <si>
    <t>/level-mri-pemda/1.0</t>
  </si>
  <si>
    <t>/level-mri-pemda</t>
  </si>
  <si>
    <t>547cb6be-ceb9-4e5b-9027-1736b0d8edff</t>
  </si>
  <si>
    <t>Data-BPKP</t>
  </si>
  <si>
    <t>/databpkp/1.0</t>
  </si>
  <si>
    <t>/databpkp</t>
  </si>
  <si>
    <t>6a937fd2-5b7a-43ae-8e94-51bffa4c42e9</t>
  </si>
  <si>
    <t>Berita_Suara_Ngawi</t>
  </si>
  <si>
    <t>/t/ngawikab.go.id/berita-suara-ngawi/1.0</t>
  </si>
  <si>
    <t>/t/ngawikab.go.id/berita-suara-ngawi</t>
  </si>
  <si>
    <t>5KPerMin</t>
  </si>
  <si>
    <t>ac906f91-24ad-45f3-b993-c76e169340ce</t>
  </si>
  <si>
    <t>/gpr_sampang/1.0</t>
  </si>
  <si>
    <t>/gpr_sampang</t>
  </si>
  <si>
    <t>8d076b04-fe66-417b-8d96-6d266db835d2</t>
  </si>
  <si>
    <t>proyek_infrastruktur</t>
  </si>
  <si>
    <t>/proyek-infrasturktur/1</t>
  </si>
  <si>
    <t>/proyek-infrasturktur</t>
  </si>
  <si>
    <t>61228fe6-854f-44a9-8fda-7e70fd726edd</t>
  </si>
  <si>
    <t>rsud_mohammad_noer_pamekasan</t>
  </si>
  <si>
    <t>/rsud-moh-noer-pamekasan/1</t>
  </si>
  <si>
    <t>/rsud-moh-noer-pamekasan</t>
  </si>
  <si>
    <t>774b4c21-8d53-4a20-a375-4ffb32fd92be</t>
  </si>
  <si>
    <t>bagpkk_publisher@bandung.go.id</t>
  </si>
  <si>
    <t>Nama_Unit_Bagian_pada_Sekretariat_Daerah</t>
  </si>
  <si>
    <t>/t/bandung.go.id/Bag_PERKAPEG_SETDA/1.0</t>
  </si>
  <si>
    <t>/t/bandung.go.id/Bag_PERKAPEG_SETDA</t>
  </si>
  <si>
    <t>cc2ed104-d894-40e6-a4af-a743690db259</t>
  </si>
  <si>
    <t>OPEN_DATA_KLATEN</t>
  </si>
  <si>
    <t>/t/klatenkab.go.id/klaten/1.0</t>
  </si>
  <si>
    <t>/t/klatenkab.go.id/klaten</t>
  </si>
  <si>
    <t>d14f73c7-bf7b-42be-b899-93277743bb96</t>
  </si>
  <si>
    <t>DATA-KLATEN</t>
  </si>
  <si>
    <t>/t/klatenkab.go.id/data-klaten/1.0</t>
  </si>
  <si>
    <t>/t/klatenkab.go.id/data-klaten</t>
  </si>
  <si>
    <t>b251608b-4ec9-42ee-8ca1-0c2af9ae37e0</t>
  </si>
  <si>
    <t>dashboard</t>
  </si>
  <si>
    <t>/t/madiunkota.go.id/data_sektoral</t>
  </si>
  <si>
    <t>2a53b64c-e05b-45a1-850a-f698f68da2a2</t>
  </si>
  <si>
    <t>/pejabat_sampang/1.0</t>
  </si>
  <si>
    <t>/pejabat_sampang</t>
  </si>
  <si>
    <t>5f65cd9c-2400-439d-b886-155d6b470fce</t>
  </si>
  <si>
    <t>SIPKD_Pagu_Anggaran_2023</t>
  </si>
  <si>
    <t>/t/madiunkota.go.id/pagu-anggaran/2023/1.0</t>
  </si>
  <si>
    <t>/t/madiunkota.go.id/pagu-anggaran/2023</t>
  </si>
  <si>
    <t>581c2b01-c1a3-4dd8-a8bd-2a0e3dd1be59</t>
  </si>
  <si>
    <t>PRODUCT-OPENDATA-KLATEN</t>
  </si>
  <si>
    <t>/t/klatenkab.go.id/produc-opendata-klaten</t>
  </si>
  <si>
    <t>0b99c57a-edb8-4b30-be95-5147b2b35505</t>
  </si>
  <si>
    <t>Intrinsik-For-Bandung-Go-Id</t>
  </si>
  <si>
    <t>/t/bandung.go.id/intrinsik-bandung.go.id/1.0</t>
  </si>
  <si>
    <t>/t/bandung.go.id/intrinsik-bandung.go.id</t>
  </si>
  <si>
    <t>b470a23c-6f95-41f0-aa63-9a42c23e126c</t>
  </si>
  <si>
    <t>Intrinsik-For-Simdik</t>
  </si>
  <si>
    <t>/t/bandung.go.id/intrinsik-simdik/1.0</t>
  </si>
  <si>
    <t>/t/bandung.go.id/intrinsik-simdik</t>
  </si>
  <si>
    <t>166e4cff-48bc-475b-b7db-305a518b160e</t>
  </si>
  <si>
    <t>Data_apilikasi</t>
  </si>
  <si>
    <t>/aplikasi/1.0</t>
  </si>
  <si>
    <t>/aplikasi</t>
  </si>
  <si>
    <t>9919b909-87f5-4b25-a5a8-98af64884977</t>
  </si>
  <si>
    <t>Sikda_Sampang</t>
  </si>
  <si>
    <t>/sikda_sampang/1.0</t>
  </si>
  <si>
    <t>/sikda_sampang</t>
  </si>
  <si>
    <t>4384e032-7144-4006-9bed-7acaf1b795e0</t>
  </si>
  <si>
    <t>Sosial</t>
  </si>
  <si>
    <t>/dinas_sosial/1.0</t>
  </si>
  <si>
    <t>/dinas_sosial</t>
  </si>
  <si>
    <t>f5ff1681-7b3c-4192-9240-08a866c624dc</t>
  </si>
  <si>
    <t>Kependudukan</t>
  </si>
  <si>
    <t>/dinas_penduduk/1.0</t>
  </si>
  <si>
    <t>/dinas_penduduk</t>
  </si>
  <si>
    <t>83ab3261-ce69-463f-a968-fc988f8f10c7</t>
  </si>
  <si>
    <t>Data_tki</t>
  </si>
  <si>
    <t>/Data_tki/1.0</t>
  </si>
  <si>
    <t>/Data_tki</t>
  </si>
  <si>
    <t>6e9a754a-138d-4426-83ef-ebf17c5daf5e</t>
  </si>
  <si>
    <t>diskominfo_pekalongankab</t>
  </si>
  <si>
    <t>PBBKabPekalongan</t>
  </si>
  <si>
    <t>/pbb/1</t>
  </si>
  <si>
    <t>/pbb</t>
  </si>
  <si>
    <t>8fd64789-f168-4c22-b61c-2a4533875963</t>
  </si>
  <si>
    <t>RetribusiKabPekalongan</t>
  </si>
  <si>
    <t>/retribusi/1</t>
  </si>
  <si>
    <t>/retribusi</t>
  </si>
  <si>
    <t>08434cef-42f6-43ec-89cc-3ac8448dbc8d</t>
  </si>
  <si>
    <t>Data_Pegawai_Sekretariat_Daerah</t>
  </si>
  <si>
    <t>/t/bandung.go.id/Data_Pegawai_Sekretariat_Daerah/1.1</t>
  </si>
  <si>
    <t>/t/bandung.go.id/Data_Pegawai_Sekretariat_Daerah</t>
  </si>
  <si>
    <t>7de8c347-276d-4590-b596-8a65b456f4e7</t>
  </si>
  <si>
    <t>DATA_KOMCAD</t>
  </si>
  <si>
    <t>/-/1</t>
  </si>
  <si>
    <t>/-</t>
  </si>
  <si>
    <t>c98667e6-260a-414d-8170-bbf63d113010</t>
  </si>
  <si>
    <t>Kemendagri-SDI</t>
  </si>
  <si>
    <t>/sdi/1.1</t>
  </si>
  <si>
    <t>/sdi</t>
  </si>
  <si>
    <t>c201f5f0-9ea9-4abf-9495-682e40b80663</t>
  </si>
  <si>
    <t>/t/kneks.go.id/pdes/1.1</t>
  </si>
  <si>
    <t>1790bf01-4c14-48b8-a545-a8ad52298f12</t>
  </si>
  <si>
    <t>Perpus_Tes</t>
  </si>
  <si>
    <t>/t/sampangkab.go.id/Perpus_tes/1.0</t>
  </si>
  <si>
    <t>/t/sampangkab.go.id/Perpus_tes</t>
  </si>
  <si>
    <t>192f94ef-57bf-4fe2-950e-7b9abc85307f</t>
  </si>
  <si>
    <t>admin@polri.go.id</t>
  </si>
  <si>
    <t>Portal</t>
  </si>
  <si>
    <t>/t/polri.go.id/portal/1</t>
  </si>
  <si>
    <t>/t/polri.go.id/portal</t>
  </si>
  <si>
    <t>e6571a9b-db49-4956-b2c7-d21706b9e443</t>
  </si>
  <si>
    <t>32ecb859-6f0c-4ede-8cad-624bd8339fc9</t>
  </si>
  <si>
    <t>Integrasi_SIMPEG</t>
  </si>
  <si>
    <t>/t/bandung.go.id/integrasi_simpeg_dan_simdik/1.0</t>
  </si>
  <si>
    <t>/t/bandung.go.id/integrasi_simpeg_dan_simdik</t>
  </si>
  <si>
    <t>a8cae4d6-736f-48c2-862c-708e9be918c8</t>
  </si>
  <si>
    <t>admin@rejanglebongkab.go.id</t>
  </si>
  <si>
    <t>Data_Rejang_Lebong</t>
  </si>
  <si>
    <t>/t/rejanglebongkab.go.id/data_rejang_lebong/1.0</t>
  </si>
  <si>
    <t>/t/rejanglebongkab.go.id/data_rejang_lebong</t>
  </si>
  <si>
    <t>a4c730c6-18a8-4f58-badb-8c1a365132dc</t>
  </si>
  <si>
    <t>21506090-977c-4f8a-94bc-5dc5f460808c</t>
  </si>
  <si>
    <t>admin@bengkulukota.go.id</t>
  </si>
  <si>
    <t>kinerja</t>
  </si>
  <si>
    <t>/t/bengkulukota.go.id/data_kinerja/1.0</t>
  </si>
  <si>
    <t>/t/bengkulukota.go.id/data_kinerja</t>
  </si>
  <si>
    <t>0d8f1af6-e138-4848-b772-84e73cec8640</t>
  </si>
  <si>
    <t>4a07163b-a683-4903-9e37-fec215dcbff0</t>
  </si>
  <si>
    <t>admin@jatengprov.go.id</t>
  </si>
  <si>
    <t>AGENDA-JATENG</t>
  </si>
  <si>
    <t>/t/jatengprov.go.id/agenda-jateng/1.0</t>
  </si>
  <si>
    <t>/t/jatengprov.go.id/agenda-jateng</t>
  </si>
  <si>
    <t>b079e0db-ab32-438c-b8ab-46e944c0fffc</t>
  </si>
  <si>
    <t>ec6a755f-0a0e-49fd-b3c1-043c62d9e52f</t>
  </si>
  <si>
    <t>WARTA-JATENG</t>
  </si>
  <si>
    <t>/t/jatengprov.go.id/warta-jateng/1.0</t>
  </si>
  <si>
    <t>/t/jatengprov.go.id/warta-jateng</t>
  </si>
  <si>
    <t>a6c17713-382a-4127-a9b5-546ddd16cbc3</t>
  </si>
  <si>
    <t>OSS</t>
  </si>
  <si>
    <t>/t/gorontalokota.go.id/oss/1.0</t>
  </si>
  <si>
    <t>/t/gorontalokota.go.id/oss</t>
  </si>
  <si>
    <t>7291c018-f991-4bae-916c-33e577b8bc08</t>
  </si>
  <si>
    <t>admin@salatiga.go.id</t>
  </si>
  <si>
    <t>Data_Salatiga</t>
  </si>
  <si>
    <t>/t/salatiga.go.id/data_salatiga/1.0</t>
  </si>
  <si>
    <t>/t/salatiga.go.id/data_salatiga</t>
  </si>
  <si>
    <t>f5e2af0f-c3f4-4255-b656-6b870dd40d3b</t>
  </si>
  <si>
    <t>4f674690-e396-4116-92b0-3d1a4620eefd</t>
  </si>
  <si>
    <t>FSVA-NFA</t>
  </si>
  <si>
    <t>/fsva/2.0</t>
  </si>
  <si>
    <t>/fsva</t>
  </si>
  <si>
    <t>a02f36ad-80fd-4e04-83ab-01c229a341e3</t>
  </si>
  <si>
    <t>BERITA_KLATEN</t>
  </si>
  <si>
    <t>/t/klatenkab.go.id/berita-klaten/1.0</t>
  </si>
  <si>
    <t>/t/klatenkab.go.id/berita-klaten</t>
  </si>
  <si>
    <t>2c42fc03-5724-42c3-a214-1b1f49549b1c</t>
  </si>
  <si>
    <t>POLMAN_SATU_DATA</t>
  </si>
  <si>
    <t>/POLMAN_SATU_DATA/1.0</t>
  </si>
  <si>
    <t>/POLMAN_SATU_DATA</t>
  </si>
  <si>
    <t>1c572042-16ad-433a-852d-82f1b7a7881f</t>
  </si>
  <si>
    <t>siCantik_Cloud</t>
  </si>
  <si>
    <t>/t/gorontalokota.go.id/sicantik/1.0</t>
  </si>
  <si>
    <t>/t/gorontalokota.go.id/sicantik</t>
  </si>
  <si>
    <t>9d7c2cd6-c327-40e3-b39d-fd018ec0a9f4</t>
  </si>
  <si>
    <t>SayangWargaAPI</t>
  </si>
  <si>
    <t>/sayangwarga/1.0</t>
  </si>
  <si>
    <t>/sayangwarga</t>
  </si>
  <si>
    <t>025c8372-e4ac-48f9-a498-88acad66c834</t>
  </si>
  <si>
    <t>SayangWarga</t>
  </si>
  <si>
    <t>/t/surabaya.go.id/sayang-warga/1.0</t>
  </si>
  <si>
    <t>/t/surabaya.go.id/sayang-warga</t>
  </si>
  <si>
    <t>3a6e35df-6f89-44f3-9718-eebf7c06e580</t>
  </si>
  <si>
    <t>Berita_Kec_Bahorok</t>
  </si>
  <si>
    <t>/bahorok/1.0</t>
  </si>
  <si>
    <t>/bahorok</t>
  </si>
  <si>
    <t>e8905e98-8a40-4f7e-ad1a-0530cf926562</t>
  </si>
  <si>
    <t>Ketersediaan_Kamar_BPJS</t>
  </si>
  <si>
    <t>/t/ngawikab.go.id/ketersediaan-kamar/1.0</t>
  </si>
  <si>
    <t>/t/ngawikab.go.id/ketersediaan-kamar</t>
  </si>
  <si>
    <t>6dd22970-32e8-4cb5-8cfa-b20e544ece47</t>
  </si>
  <si>
    <t>SakipServices</t>
  </si>
  <si>
    <t>/t/sumbarprov.go.id/sakipservices/1.0</t>
  </si>
  <si>
    <t>/t/sumbarprov.go.id/sakipservices</t>
  </si>
  <si>
    <t>68cc9605-ab18-4fb9-8fbe-374346b520df</t>
  </si>
  <si>
    <t>Portal_Satu_Data</t>
  </si>
  <si>
    <t>/t/ngawikab.go.id/portal-satu-data/1.0</t>
  </si>
  <si>
    <t>/t/ngawikab.go.id/portal-satu-data</t>
  </si>
  <si>
    <t>6da9ff8f-9dbd-409f-9728-926db28f87fb</t>
  </si>
  <si>
    <t>Layanan_TIK_Sampang</t>
  </si>
  <si>
    <t>/t/sampangkab.go.id/lantik_spg/1.0</t>
  </si>
  <si>
    <t>/t/sampangkab.go.id/lantik_spg</t>
  </si>
  <si>
    <t>8c003a49-3c70-4f66-a912-6085c3def414</t>
  </si>
  <si>
    <t>simluh-pelaku-utama</t>
  </si>
  <si>
    <t>/t/pertanian.go.id/simluh-pelaku-utama/1.0</t>
  </si>
  <si>
    <t>/t/pertanian.go.id/simluh-pelaku-utama</t>
  </si>
  <si>
    <t>be506ac2-b1f9-4d01-ab53-a2088041b114</t>
  </si>
  <si>
    <t>BPHTB</t>
  </si>
  <si>
    <t>/t/padangpariamankab.go.id/bphtb/1.0</t>
  </si>
  <si>
    <t>/t/padangpariamankab.go.id/bphtb</t>
  </si>
  <si>
    <t>0f3ab287-826f-4189-93ac-d5db95ba0b9a</t>
  </si>
  <si>
    <t>Ketersediaan_BED_RSMZ_Sampang</t>
  </si>
  <si>
    <t>/t/sampangkab.go.id/bed_rsmz_sampang/1.0</t>
  </si>
  <si>
    <t>/t/sampangkab.go.id/bed_rsmz_sampang</t>
  </si>
  <si>
    <t>5d9eba52-53fb-439e-bedd-228c5f83f0c6</t>
  </si>
  <si>
    <t>API-ABSENSI</t>
  </si>
  <si>
    <t>/t/padangpariamankab.go.id/api-absensi/1.0</t>
  </si>
  <si>
    <t>/t/padangpariamankab.go.id/api-absensi</t>
  </si>
  <si>
    <t>4e239796-0bdc-4067-a155-134ea806cf48</t>
  </si>
  <si>
    <t>Aplikasi_Sampang</t>
  </si>
  <si>
    <t>/t/sampangkab.go.id/aplikasi_spg/1.0</t>
  </si>
  <si>
    <t>/t/sampangkab.go.id/aplikasi_spg</t>
  </si>
  <si>
    <t>58730902-9b48-4328-bfba-07b99812bc9d</t>
  </si>
  <si>
    <t>Nilai-Tukar-Petani</t>
  </si>
  <si>
    <t>/t/pertanian.go.id/nilai-tukar-petani/1.0</t>
  </si>
  <si>
    <t>/t/pertanian.go.id/nilai-tukar-petani</t>
  </si>
  <si>
    <t>ee7f0bf3-e8b9-49fe-a55e-6ba777747b1f</t>
  </si>
  <si>
    <t>Gis_PUPR_Sampang</t>
  </si>
  <si>
    <t>/t/sampangkab.go.id/gis_sampang/1.0</t>
  </si>
  <si>
    <t>/t/sampangkab.go.id/gis_sampang</t>
  </si>
  <si>
    <t>cb21be26-6576-41e7-be3e-c13f202929da</t>
  </si>
  <si>
    <t>Alat_Berat_PUPR</t>
  </si>
  <si>
    <t>/t/sampangkab.go.id/alat_berat_pupr/1.0</t>
  </si>
  <si>
    <t>/t/sampangkab.go.id/alat_berat_pupr</t>
  </si>
  <si>
    <t>e2b7e5ba-54ff-4afe-a01a-000b96de73ef</t>
  </si>
  <si>
    <t>Perda_APBD</t>
  </si>
  <si>
    <t>/t/sampangkab.go.id/perda_apbd/1.0</t>
  </si>
  <si>
    <t>/t/sampangkab.go.id/perda_apbd</t>
  </si>
  <si>
    <t>c7560e25-d507-4eb4-9798-0fefb5dfb166</t>
  </si>
  <si>
    <t>Pagu_Realisasi</t>
  </si>
  <si>
    <t>/t/madiunkota.go.id/Pagu_Realisasi/1.0</t>
  </si>
  <si>
    <t>/t/madiunkota.go.id/Pagu_Realisasi</t>
  </si>
  <si>
    <t>dfbb5de5-53b5-40ce-8767-77991e372c92</t>
  </si>
  <si>
    <t>SAKIP_Sampang</t>
  </si>
  <si>
    <t>/t/sampangkab.go.id/sakip_spg/1.0</t>
  </si>
  <si>
    <t>/t/sampangkab.go.id/sakip_spg</t>
  </si>
  <si>
    <t>47946345-221c-4909-b9da-15b9956a041c</t>
  </si>
  <si>
    <t>bpka@acehprov.go.id</t>
  </si>
  <si>
    <t>Data_Pajak_Kendaraan_Aceh</t>
  </si>
  <si>
    <t>/t/acehprov.go.id/data_pajak_kendaraan_aceh/1.0</t>
  </si>
  <si>
    <t>/t/acehprov.go.id/data_pajak_kendaraan_aceh</t>
  </si>
  <si>
    <t>cbdb3468-1a46-4079-a042-e65b1aa7e55d</t>
  </si>
  <si>
    <t>/data_pajak_kendaraan_aceh/1.0</t>
  </si>
  <si>
    <t>/data_pajak_kendaraan_aceh</t>
  </si>
  <si>
    <t>45cb676f-6581-45ba-9716-7c81757bb203</t>
  </si>
  <si>
    <t>Aset_Sampang</t>
  </si>
  <si>
    <t>/t/sampangkab.go.id/aset_spg/1.0</t>
  </si>
  <si>
    <t>/t/sampangkab.go.id/aset_spg</t>
  </si>
  <si>
    <t>6930676a-cba4-41ab-b481-e0e18ba7c8ee</t>
  </si>
  <si>
    <t>Izin_Terbit_MASS_Kota_Madiun</t>
  </si>
  <si>
    <t>/t/madiunkota.go.id/izin/terbit/mass/1.0</t>
  </si>
  <si>
    <t>/t/madiunkota.go.id/izin/terbit/mass</t>
  </si>
  <si>
    <t>9f439560-73e9-448a-b5df-8ef17e301c93</t>
  </si>
  <si>
    <t>dinkukmdagin@kotabogor.go.id</t>
  </si>
  <si>
    <t>Layanan</t>
  </si>
  <si>
    <t>/t/kotabogor.go.id/Layanan/1.0</t>
  </si>
  <si>
    <t>/t/kotabogor.go.id/Layanan</t>
  </si>
  <si>
    <t>851285da-7402-46c2-ad7f-f5decd3c9a86</t>
  </si>
  <si>
    <t>DataKASN</t>
  </si>
  <si>
    <t>/data_kasn/1.0</t>
  </si>
  <si>
    <t>/data_kasn</t>
  </si>
  <si>
    <t>6f5390a9-140f-4ba8-9c28-4950137bacd6</t>
  </si>
  <si>
    <t>admin@sidoarjokab.go.id</t>
  </si>
  <si>
    <t>Data_Sidoarjo</t>
  </si>
  <si>
    <t>/t/sidoarjokab.go.id/data_sidoarjo/1</t>
  </si>
  <si>
    <t>/t/sidoarjokab.go.id/data_sidoarjo</t>
  </si>
  <si>
    <t>aecd3453-107f-4096-b06c-24a5929e5d07</t>
  </si>
  <si>
    <t>203bfb9b-0a25-4cb1-a7b1-4c81276b7670</t>
  </si>
  <si>
    <t>dip_terbaru</t>
  </si>
  <si>
    <t>/dip_terbaru/1.0</t>
  </si>
  <si>
    <t>/dip_terbaru</t>
  </si>
  <si>
    <t>dcaf4dc9-3822-4be0-8790-1cc53c935fee</t>
  </si>
  <si>
    <t>CCTVKotaYogyakarta</t>
  </si>
  <si>
    <t>/cctvkotayk/1.0</t>
  </si>
  <si>
    <t>/cctvkotayk</t>
  </si>
  <si>
    <t>ecd500bc-25a2-4cf5-ae75-6673642d6956</t>
  </si>
  <si>
    <t>OpenDataKotaYogyakarta</t>
  </si>
  <si>
    <t>/opendatakotayk/1.0</t>
  </si>
  <si>
    <t>/opendatakotayk</t>
  </si>
  <si>
    <t>bbccc3d5-303b-4adb-9321-e8b9fdd74a4a</t>
  </si>
  <si>
    <t>BUKUPERPUSTAKAANBNPB</t>
  </si>
  <si>
    <t>/t/bnpb.go.id/perpustakaan-bnpb/1.0</t>
  </si>
  <si>
    <t>/t/bnpb.go.id/perpustakaan-bnpb</t>
  </si>
  <si>
    <t>5d663013-b47c-4f25-af1e-743f874cb3e0</t>
  </si>
  <si>
    <t>Simluh-Poktan</t>
  </si>
  <si>
    <t>/t/pertanian.go.id/simluh-poktan/1.0</t>
  </si>
  <si>
    <t>/t/pertanian.go.id/simluh-poktan</t>
  </si>
  <si>
    <t>ca8ca36c-c99a-47d5-ae21-66d504e38243</t>
  </si>
  <si>
    <t>berita_tanahdatar_terbaru</t>
  </si>
  <si>
    <t>/berita_tanahdatar_terbaru/1.0</t>
  </si>
  <si>
    <t>/berita_tanahdatar_terbaru</t>
  </si>
  <si>
    <t>09607778-169a-4a32-8efa-8cfdf6f2b73c</t>
  </si>
  <si>
    <t>Intrinsik-For-Pesona</t>
  </si>
  <si>
    <t>/t/bandung.go.id/intrinsik-pesona/1.0</t>
  </si>
  <si>
    <t>/t/bandung.go.id/intrinsik-pesona</t>
  </si>
  <si>
    <t>d221bd35-b918-45d7-b551-5f6cce19268f</t>
  </si>
  <si>
    <t>Tes_API</t>
  </si>
  <si>
    <t>/tes-api/2.0</t>
  </si>
  <si>
    <t>/tes-api</t>
  </si>
  <si>
    <t>7c78f440-7569-4ecb-9a5c-52487981f19a</t>
  </si>
  <si>
    <t>BeritaBNPB</t>
  </si>
  <si>
    <t>/bnpb/berita-web/1.0</t>
  </si>
  <si>
    <t>/bnpb/berita-web</t>
  </si>
  <si>
    <t>e007bd5c-fb87-4972-8411-261f07163961</t>
  </si>
  <si>
    <t>BukuBNPB</t>
  </si>
  <si>
    <t>/bnpb/buku-perpustakaan/1.0</t>
  </si>
  <si>
    <t>/bnpb/buku-perpustakaan</t>
  </si>
  <si>
    <t>65d0a912-9dd8-4180-8b4e-6775c5b5d163</t>
  </si>
  <si>
    <t>Alat_Berat_PUPR_Sampang</t>
  </si>
  <si>
    <t>/alat_berat_pupr_sampang/1.0</t>
  </si>
  <si>
    <t>/alat_berat_pupr_sampang</t>
  </si>
  <si>
    <t>d5aa3987-d64e-434c-a68c-bd60572f7e12</t>
  </si>
  <si>
    <t>/aset_sampang/1.0</t>
  </si>
  <si>
    <t>/aset_sampang</t>
  </si>
  <si>
    <t>42a3d3ed-1dc4-4d21-adc1-b0e7fdeabb55</t>
  </si>
  <si>
    <t>GIS_PUPR_Sampang</t>
  </si>
  <si>
    <t>/gis_pupr_sampang/1.0</t>
  </si>
  <si>
    <t>/gis_pupr_sampang</t>
  </si>
  <si>
    <t>2f90caf7-5f47-42c9-9fe0-60143f7e37bc</t>
  </si>
  <si>
    <t>/bed_rsmz_sampang/1.0</t>
  </si>
  <si>
    <t>/bed_rsmz_sampang</t>
  </si>
  <si>
    <t>93374d6b-9863-4b67-beed-d9daaef4c2d4</t>
  </si>
  <si>
    <t>/lantik_sampang/1.0</t>
  </si>
  <si>
    <t>/lantik_sampang</t>
  </si>
  <si>
    <t>546a12f0-acdb-4260-9b0d-6a199435fddd</t>
  </si>
  <si>
    <t>/Perda_APBD/1.0</t>
  </si>
  <si>
    <t>/Perda_APBD</t>
  </si>
  <si>
    <t>81a3ee92-25b6-4781-bf96-3043c011af36</t>
  </si>
  <si>
    <t>Uji_Kir_Sampang</t>
  </si>
  <si>
    <t>/ujikir_sampang/1.0</t>
  </si>
  <si>
    <t>/ujikir_sampang</t>
  </si>
  <si>
    <t>8a7e8098-3d90-4df1-af8a-6eb4badf3312</t>
  </si>
  <si>
    <t>LPPDAPI</t>
  </si>
  <si>
    <t>/t/probolinggokota.go.id/DATA_LPPD_KOTA_PROBOLINGGO/1</t>
  </si>
  <si>
    <t>/t/probolinggokota.go.id/DATA_LPPD_KOTA_PROBOLINGGO</t>
  </si>
  <si>
    <t>3e03bc5c-e598-46f4-a116-038338ea6d34</t>
  </si>
  <si>
    <t>ULPTKAPI</t>
  </si>
  <si>
    <t>/t/probolinggokota.go.id/API_DATA_ULTPK/1</t>
  </si>
  <si>
    <t>/t/probolinggokota.go.id/API_DATA_ULTPK</t>
  </si>
  <si>
    <t>eb295dde-8680-45a9-8d14-b4c3aafb0531</t>
  </si>
  <si>
    <t>SKP</t>
  </si>
  <si>
    <t>/t/madiunkota.go.id/SKP/1.0</t>
  </si>
  <si>
    <t>/t/madiunkota.go.id/SKP</t>
  </si>
  <si>
    <t>3c6892c1-5ef1-469b-ac87-df61fb1ef73d</t>
  </si>
  <si>
    <t>/sakip_sampang/1.0</t>
  </si>
  <si>
    <t>/sakip_sampang</t>
  </si>
  <si>
    <t>d036e8b5-c6a2-422b-9a20-b4001ed59acc</t>
  </si>
  <si>
    <t>Manajemen-Progres-Kota-Madiun</t>
  </si>
  <si>
    <t>/t/madiunkota.go.id/Manajemen-Progres-Kota-Madiun/1.0</t>
  </si>
  <si>
    <t>/t/madiunkota.go.id/Manajemen-Progres-Kota-Madiun</t>
  </si>
  <si>
    <t>00f33c24-06f6-431b-894f-bf0ca23c4969</t>
  </si>
  <si>
    <t>E-Pausku_Sampang</t>
  </si>
  <si>
    <t>/e-pausku_sampang/1.0</t>
  </si>
  <si>
    <t>/e-pausku_sampang</t>
  </si>
  <si>
    <t>cf761a6c-e76b-428b-9be1-540e12865009</t>
  </si>
  <si>
    <t>admin@bantenprov.go.id</t>
  </si>
  <si>
    <t>emagazine_provinsi_banten</t>
  </si>
  <si>
    <t>/t/bantenprov.go.id/emagazine_provinsi_banten/1.0</t>
  </si>
  <si>
    <t>/t/bantenprov.go.id/emagazine_provinsi_banten</t>
  </si>
  <si>
    <t>09e499d6-da12-4ba5-b92b-285c60843639</t>
  </si>
  <si>
    <t>48587b3f-00c8-4748-badc-7d8a4ddef930</t>
  </si>
  <si>
    <t>diskominfo@bandungkab.go.id</t>
  </si>
  <si>
    <t>JDIH_BANDUNGKAB</t>
  </si>
  <si>
    <t>/t/bandungkab.go.id/jdih/1</t>
  </si>
  <si>
    <t>/t/bandungkab.go.id/jdih</t>
  </si>
  <si>
    <t>8c63f0c4-75f6-4622-97ba-4f67def6d005</t>
  </si>
  <si>
    <t>c99914f8-4c69-4ba8-ad48-f6ee8986a7fb</t>
  </si>
  <si>
    <t>profil_provinsi_banten</t>
  </si>
  <si>
    <t>/t/bantenprov.go.id/profil_provinsi_banten/1.0</t>
  </si>
  <si>
    <t>/t/bantenprov.go.id/profil_provinsi_banten</t>
  </si>
  <si>
    <t>92d065aa-efeb-4122-a730-4f8a654cc320</t>
  </si>
  <si>
    <t>mitra_desa</t>
  </si>
  <si>
    <t>/t/wonogirikab.go.id/mitra_desa/1.0</t>
  </si>
  <si>
    <t>/t/wonogirikab.go.id/mitra_desa</t>
  </si>
  <si>
    <t>5d753214-4353-4f4c-80fc-e90bc19d2606</t>
  </si>
  <si>
    <t>E-Magazine_Pemprov_Banten</t>
  </si>
  <si>
    <t>/emagazine/1.0</t>
  </si>
  <si>
    <t>/emagazine</t>
  </si>
  <si>
    <t>4262f71d-0012-40a0-aa6e-8107e7046522</t>
  </si>
  <si>
    <t>Profil_Provinsi_Banten</t>
  </si>
  <si>
    <t>/profil-provinsi-banten/1.0</t>
  </si>
  <si>
    <t>/profil-provinsi-banten</t>
  </si>
  <si>
    <t>34bee9b1-2a1c-4a2c-b280-92e7cb9d3398</t>
  </si>
  <si>
    <t>/t/gorontalokota.go.id/jdih/1.0</t>
  </si>
  <si>
    <t>/t/gorontalokota.go.id/jdih</t>
  </si>
  <si>
    <t>c713e582-023c-45f2-a8ed-d1d4e7c6ed30</t>
  </si>
  <si>
    <t>Berita_Provinsi_Banten</t>
  </si>
  <si>
    <t>/berita-provinsi-banten/1.0</t>
  </si>
  <si>
    <t>/berita-provinsi-banten</t>
  </si>
  <si>
    <t>faa61424-4b13-4a08-914c-691abdf5a106</t>
  </si>
  <si>
    <t>SATUDATASELUMAKAB</t>
  </si>
  <si>
    <t>/dataselumakab/1.0</t>
  </si>
  <si>
    <t>/dataselumakab</t>
  </si>
  <si>
    <t>f35181ff-f572-427c-aff5-e1b2ddce770f</t>
  </si>
  <si>
    <t>ALAPSELUMAKAB</t>
  </si>
  <si>
    <t>/alapselumakab/1.0</t>
  </si>
  <si>
    <t>/alapselumakab</t>
  </si>
  <si>
    <t>ea9afe55-d8ed-4544-8322-f537277d6428</t>
  </si>
  <si>
    <t>pusdatinkpu</t>
  </si>
  <si>
    <t>OPEN_DATA_KPU</t>
  </si>
  <si>
    <t>/PROFIL_PARTAI_KPU/1</t>
  </si>
  <si>
    <t>/PROFIL_PARTAI_KPU</t>
  </si>
  <si>
    <t>79a3d10c-ce7d-48fd-9172-b53f5334e5d5</t>
  </si>
  <si>
    <t>profil_partai</t>
  </si>
  <si>
    <t>/profil_partai/1</t>
  </si>
  <si>
    <t>/profil_partai</t>
  </si>
  <si>
    <t>36f91a18-9ea7-4cd5-9670-472bec7a9aac</t>
  </si>
  <si>
    <t>Berita_Pemerintah_Provinsi_Banten</t>
  </si>
  <si>
    <t>/t/bantenprov.go.id/berita_banten_prov/1.0</t>
  </si>
  <si>
    <t>/t/bantenprov.go.id/berita_banten_prov</t>
  </si>
  <si>
    <t>a1be30c2-c9dc-412f-89ef-d81f0c4ebdec</t>
  </si>
  <si>
    <t>CCTV_Sampang</t>
  </si>
  <si>
    <t>/cctv_sampang/1.0</t>
  </si>
  <si>
    <t>/cctv_sampang</t>
  </si>
  <si>
    <t>977e06e4-cab4-48a4-b8e8-3c850e56b6ea</t>
  </si>
  <si>
    <t>wisata</t>
  </si>
  <si>
    <t>/wisata/1.0</t>
  </si>
  <si>
    <t>/wisata</t>
  </si>
  <si>
    <t>acd16cfa-864c-4c1c-9e23-d08d9f7fa268</t>
  </si>
  <si>
    <t>MPD_Sampang</t>
  </si>
  <si>
    <t>/mpd_sampang/1.0</t>
  </si>
  <si>
    <t>/mpd_sampang</t>
  </si>
  <si>
    <t>0f5ae47d-8164-4a5b-b960-49a1af77c920</t>
  </si>
  <si>
    <t>Notifikasi-Whatsapp-Pemkot-Madiun</t>
  </si>
  <si>
    <t>/t/madiunkota.go.id/Notifikasi-Whatsapp-Pemkot-Madiun/1.0</t>
  </si>
  <si>
    <t>/t/madiunkota.go.id/Notifikasi-Whatsapp-Pemkot-Madiun</t>
  </si>
  <si>
    <t>69907e53-db04-4094-9169-db170055a669</t>
  </si>
  <si>
    <t>KeuanganNagari</t>
  </si>
  <si>
    <t>/keuangan-nagari/1.0</t>
  </si>
  <si>
    <t>/keuangan-nagari</t>
  </si>
  <si>
    <t>baba342f-fe95-4aa5-ac56-09b418bac154</t>
  </si>
  <si>
    <t>Kemitraan_Media_Sampang</t>
  </si>
  <si>
    <t>/polandia_sampang/1.0</t>
  </si>
  <si>
    <t>/polandia_sampang</t>
  </si>
  <si>
    <t>850e66fe-9553-49c8-a6b0-08340c3c711a</t>
  </si>
  <si>
    <t>Intrinsik-For-Esakip</t>
  </si>
  <si>
    <t>/t/bandung.go.id/intrinsik-esakip/1.0</t>
  </si>
  <si>
    <t>/t/bandung.go.id/intrinsik-esakip</t>
  </si>
  <si>
    <t>9f4d9154-af00-46d4-b6a4-20de71f3042d</t>
  </si>
  <si>
    <t>Data_KotaMataram</t>
  </si>
  <si>
    <t>/data_kotamataram/1.0</t>
  </si>
  <si>
    <t>/data_kotamataram</t>
  </si>
  <si>
    <t>f5fb43df-8a1a-4e51-b635-9d27616c7cc4</t>
  </si>
  <si>
    <t>admin@acehjayakab.go.id</t>
  </si>
  <si>
    <t>JDIH_ACEH_JAYA</t>
  </si>
  <si>
    <t>/t/acehjayakab.go.id/jdih/1.0</t>
  </si>
  <si>
    <t>/t/acehjayakab.go.id/jdih</t>
  </si>
  <si>
    <t>ba733428-1734-42cb-997b-6a96be786c0c</t>
  </si>
  <si>
    <t>57b4b0ad-f054-42f8-99b8-13af48ee43ab</t>
  </si>
  <si>
    <t>BERITA_ACEH_JAYA</t>
  </si>
  <si>
    <t>/t/acehjayakab.go.id/berita-ajay/1.0</t>
  </si>
  <si>
    <t>/t/acehjayakab.go.id/berita-ajay</t>
  </si>
  <si>
    <t>6c8dafb9-63ed-4d29-98ac-cc18c0266841</t>
  </si>
  <si>
    <t>/t/bandung.go.id/intrinsik-esakip/1.1</t>
  </si>
  <si>
    <t>5d51f6da-32ce-425c-8c5a-1e51e9c42f0d</t>
  </si>
  <si>
    <t>ASIK-DML</t>
  </si>
  <si>
    <t>/t/bandung.go.id/asikdml/1.0</t>
  </si>
  <si>
    <t>/t/bandung.go.id/asikdml</t>
  </si>
  <si>
    <t>98260e2b-77d7-467b-a14c-165840f93ae1</t>
  </si>
  <si>
    <t>/berita-aceh-jaya/1.0</t>
  </si>
  <si>
    <t>/berita-aceh-jaya</t>
  </si>
  <si>
    <t>cee08209-5643-4b81-8268-d1680e2c9db6</t>
  </si>
  <si>
    <t>/jdih-aceh-jaya/1.0</t>
  </si>
  <si>
    <t>/jdih-aceh-jaya</t>
  </si>
  <si>
    <t>e7e73689-5f33-4e3b-ab7c-be059d0a8514</t>
  </si>
  <si>
    <t>ASIK-DATA</t>
  </si>
  <si>
    <t>/t/bandung.go.id/asik-data/1.0</t>
  </si>
  <si>
    <t>/t/bandung.go.id/asik-data</t>
  </si>
  <si>
    <t>c045333e-2fdf-4cb2-b8ac-e34da4677eb4</t>
  </si>
  <si>
    <t>Data_Kepegawaian</t>
  </si>
  <si>
    <t>/t/rejanglebongkab.go.id/Data_Kepegawaian/1.0</t>
  </si>
  <si>
    <t>/t/rejanglebongkab.go.id/Data_Kepegawaian</t>
  </si>
  <si>
    <t>c22dc117-76a8-4f6e-9e0a-025f637464b4</t>
  </si>
  <si>
    <t>BAPENDA-SAMSAT</t>
  </si>
  <si>
    <t>/samsat/1</t>
  </si>
  <si>
    <t>/samsat</t>
  </si>
  <si>
    <t>688cf8d0-f9dd-4ad1-bec1-54df8593b8ad</t>
  </si>
  <si>
    <t>Data_JDIHKotaMataram</t>
  </si>
  <si>
    <t>/data_jdih_kotamataram/1.0</t>
  </si>
  <si>
    <t>/data_jdih_kotamataram</t>
  </si>
  <si>
    <t>35464219-4146-4823-a729-ade00da583b2</t>
  </si>
  <si>
    <t>SIDALMONEP</t>
  </si>
  <si>
    <t>/t/bandungkab.go.id/master/1.0</t>
  </si>
  <si>
    <t>/t/bandungkab.go.id/master</t>
  </si>
  <si>
    <t>41b8f423-d2e1-4336-b480-0f0ce781f142</t>
  </si>
  <si>
    <t>Open_Data_Aceh_Jaya</t>
  </si>
  <si>
    <t>/data-acehjaya/1.0</t>
  </si>
  <si>
    <t>/data-acehjaya</t>
  </si>
  <si>
    <t>8c56bf68-80ad-42f9-ac94-bce3a6a95c47</t>
  </si>
  <si>
    <t>DataStunting-EPENTING</t>
  </si>
  <si>
    <t>/stunting/1.0</t>
  </si>
  <si>
    <t>/stunting</t>
  </si>
  <si>
    <t>5e3b4d52-8f6a-4275-85d5-993997ca8f22</t>
  </si>
  <si>
    <t>Tatapraja-Dev</t>
  </si>
  <si>
    <t>/tatapraja-dev/0.1</t>
  </si>
  <si>
    <t>/tatapraja-dev</t>
  </si>
  <si>
    <t>b39025e9-945e-48b6-a819-ca765f68b8a0</t>
  </si>
  <si>
    <t>Samsat_KPK</t>
  </si>
  <si>
    <t>/samsatkpk/1.0</t>
  </si>
  <si>
    <t>/samsatkpk</t>
  </si>
  <si>
    <t>ddea3675-e7b0-491d-a9c4-0d9eb220f39f</t>
  </si>
  <si>
    <t>/esign/2.1</t>
  </si>
  <si>
    <t>60d9c12a-f049-4c34-87e0-c522c85a287a</t>
  </si>
  <si>
    <t>OPEN-DATA-JATENG</t>
  </si>
  <si>
    <t>/open-data-jateng/1.0</t>
  </si>
  <si>
    <t>/open-data-jateng</t>
  </si>
  <si>
    <t>950d5edc-81ab-4e94-bad0-930d21fd3718</t>
  </si>
  <si>
    <t>/warta-jateng/1.0</t>
  </si>
  <si>
    <t>/warta-jateng</t>
  </si>
  <si>
    <t>870dc4cc-e2df-4eea-bd9c-f8715bdc1f60</t>
  </si>
  <si>
    <t>/agenda-jateng/1.0</t>
  </si>
  <si>
    <t>/agenda-jateng</t>
  </si>
  <si>
    <t>d539fc41-82a1-4ee5-b6b2-1247268bb22d</t>
  </si>
  <si>
    <t>Data_Jateng_Prov</t>
  </si>
  <si>
    <t>/t/tenantdemo.go.id/data-jateng/1.0</t>
  </si>
  <si>
    <t>/t/tenantdemo.go.id/data-jateng</t>
  </si>
  <si>
    <t>8351b09d-b301-49b2-af44-5b65cc3a409d</t>
  </si>
  <si>
    <t>/t/jakarta.go.id/data-jakarta/1.0</t>
  </si>
  <si>
    <t>/t/jakarta.go.id/data-jakarta</t>
  </si>
  <si>
    <t>5d770d13-d5fa-458c-bcd6-155c1a53a975</t>
  </si>
  <si>
    <t>Data_Sidoarjo2</t>
  </si>
  <si>
    <t>/t/sidoarjokab.go.id/data_sidoarjo2/2.0</t>
  </si>
  <si>
    <t>/t/sidoarjokab.go.id/data_sidoarjo2</t>
  </si>
  <si>
    <t>83e9b72d-42ac-403c-9e88-e331d9fd6d5c</t>
  </si>
  <si>
    <t>Tes-koneksi-jip-jabar</t>
  </si>
  <si>
    <t>/t/tenantdemo.go.id/krw/1.0</t>
  </si>
  <si>
    <t>/t/tenantdemo.go.id/krw</t>
  </si>
  <si>
    <t>095ab001-a759-483a-8418-42a4f9d6a3eb</t>
  </si>
  <si>
    <t>rizkinasyam@pertanian.go.id</t>
  </si>
  <si>
    <t>StatistikPertanian</t>
  </si>
  <si>
    <t>/t/pertanian.go.id/statistikpertanian/1.0.0</t>
  </si>
  <si>
    <t>/t/pertanian.go.id/statistikpertanian</t>
  </si>
  <si>
    <t>38ea0916-9f45-470a-835e-36d49acaf79b</t>
  </si>
  <si>
    <t>sdi-morowalikab</t>
  </si>
  <si>
    <t>/t/morowalikab.go.id/sdi-morowalikab/1.0</t>
  </si>
  <si>
    <t>/t/morowalikab.go.id/sdi-morowalikab</t>
  </si>
  <si>
    <t>ebc6133a-7644-477e-ba6c-8522167dfac4</t>
  </si>
  <si>
    <t>Data_Sidoarjo3</t>
  </si>
  <si>
    <t>/t/sidoarjokab.go.id/data_sidoarjo3/3.0</t>
  </si>
  <si>
    <t>/t/sidoarjokab.go.id/data_sidoarjo3</t>
  </si>
  <si>
    <t>b5287fc9-0293-4675-be22-1d68e1926b7e</t>
  </si>
  <si>
    <t>ePasar</t>
  </si>
  <si>
    <t>/t/kotabogor.go.id/ePasarKotaBogor/1.0</t>
  </si>
  <si>
    <t>/t/kotabogor.go.id/ePasarKotaBogor</t>
  </si>
  <si>
    <t>4e58e5ea-aaf8-4f12-92b5-a48a1921b319</t>
  </si>
  <si>
    <t>Data_Sidoarjokab</t>
  </si>
  <si>
    <t>/t/sidoarjokab.go.id/data_sidoarjokab/1.0.0</t>
  </si>
  <si>
    <t>/t/sidoarjokab.go.id/data_sidoarjokab</t>
  </si>
  <si>
    <t>8c0f2aa4-12be-4954-859c-06056912ee66</t>
  </si>
  <si>
    <t>CEK-NPWP-PAJAK-DJP</t>
  </si>
  <si>
    <t>/t/bandung.go.id/ceknpwp/1.0</t>
  </si>
  <si>
    <t>/t/bandung.go.id/ceknpwp</t>
  </si>
  <si>
    <t>28f24b7d-a788-4a39-aee1-dc140cf7e008</t>
  </si>
  <si>
    <t>Data_Madina</t>
  </si>
  <si>
    <t>/data_madina/1.0</t>
  </si>
  <si>
    <t>/data_madina</t>
  </si>
  <si>
    <t>fc7650ef-d11b-4594-80fb-d09f1ac5206d</t>
  </si>
  <si>
    <t>bpbd@kotabogor.go.id</t>
  </si>
  <si>
    <t>SatuDataKebencanaan</t>
  </si>
  <si>
    <t>/t/kotabogor.go.id/SDK/1.0</t>
  </si>
  <si>
    <t>/t/kotabogor.go.id/SDK</t>
  </si>
  <si>
    <t>c5c20b87-4b12-4ad2-b460-ba986b2bac1d</t>
  </si>
  <si>
    <t>Exciting-Banten</t>
  </si>
  <si>
    <t>/t/bantenprov.go.id/exciting-banten/1.0</t>
  </si>
  <si>
    <t>/t/bantenprov.go.id/exciting-banten</t>
  </si>
  <si>
    <t>71a1670c-cb51-4d8d-9415-bb506bee38c4</t>
  </si>
  <si>
    <t>diarpus@kotabogor.go.id</t>
  </si>
  <si>
    <t>Sianceu</t>
  </si>
  <si>
    <t>/t/kotabogor.go.id/SIANCEU/1.0</t>
  </si>
  <si>
    <t>/t/kotabogor.go.id/SIANCEU</t>
  </si>
  <si>
    <t>431ef32c-f008-4347-a7a8-77eb4c784ee9</t>
  </si>
  <si>
    <t>/exciting-banten/1.0</t>
  </si>
  <si>
    <t>/exciting-banten</t>
  </si>
  <si>
    <t>bbb6dc9e-93e2-45fb-b108-1d76b1c0e2be</t>
  </si>
  <si>
    <t>disnaker_publisher@bandung.go.id</t>
  </si>
  <si>
    <t>loker_disnaker_kota_bandung</t>
  </si>
  <si>
    <t>/t/bandung.go.id/api/1.0</t>
  </si>
  <si>
    <t>/t/bandung.go.id/api</t>
  </si>
  <si>
    <t>8eeb5a1c-8d7c-40d3-a1df-f9d68355fd24</t>
  </si>
  <si>
    <t>Karyawan</t>
  </si>
  <si>
    <t>/t/tenantdemo.go.id/karyawan/1.0</t>
  </si>
  <si>
    <t>/t/tenantdemo.go.id/karyawan</t>
  </si>
  <si>
    <t>dd7771db-c21a-4b8a-a792-5fecf79f4326</t>
  </si>
  <si>
    <t>Karyawan_Nasional</t>
  </si>
  <si>
    <t>/karyawan-nasional/1.0</t>
  </si>
  <si>
    <t>/karyawan-nasional</t>
  </si>
  <si>
    <t>045fb299-bccd-47b8-82f4-376242d4ace3</t>
  </si>
  <si>
    <t>Satu_Data_Kota_Bandung</t>
  </si>
  <si>
    <t>2.0.0</t>
  </si>
  <si>
    <t>/satu_data_kota_bandung/2.0.0</t>
  </si>
  <si>
    <t>/satu_data_kota_bandung</t>
  </si>
  <si>
    <t>fa8390af-09b3-4108-a3e4-1d392862c145</t>
  </si>
  <si>
    <t>/karyawan-nasional/2.0</t>
  </si>
  <si>
    <t>49b5bdd8-7182-4b65-9ac2-f88ecfd168dd</t>
  </si>
  <si>
    <t>indra.dwi@ombudsman.go.id</t>
  </si>
  <si>
    <t>Data_Ombudsman_RI</t>
  </si>
  <si>
    <t>/t/ombudsman.go.id/data-ombudsman-ri/1.0</t>
  </si>
  <si>
    <t>/t/ombudsman.go.id/data-ombudsman-ri</t>
  </si>
  <si>
    <t>dd5b5f8e-1b79-4393-91a6-15c5b57b867a</t>
  </si>
  <si>
    <t>35fd77e9-60ec-41e6-b6e7-e9e59d390c90</t>
  </si>
  <si>
    <t>kodewilayah-acehaceh</t>
  </si>
  <si>
    <t>/kodewilayah-acehprov/1.0</t>
  </si>
  <si>
    <t>/kodewilayah-acehprov</t>
  </si>
  <si>
    <t>824bbf71-71d9-4e78-814d-3e19734d984b</t>
  </si>
  <si>
    <t>/open_data/1.0</t>
  </si>
  <si>
    <t>/open_data</t>
  </si>
  <si>
    <t>a3a81576-1451-42b1-aced-ade9337346fa</t>
  </si>
  <si>
    <t>hilmisyam</t>
  </si>
  <si>
    <t>vst_mgl</t>
  </si>
  <si>
    <t>/vstmgl/1</t>
  </si>
  <si>
    <t>/vstmgl</t>
  </si>
  <si>
    <t>16b207ee-7da6-4b56-a088-e3b864a49e07</t>
  </si>
  <si>
    <t>/t/acehprov.go.id/DashboardLAPOR/1.0</t>
  </si>
  <si>
    <t>/t/acehprov.go.id/DashboardLAPOR</t>
  </si>
  <si>
    <t>0cb2deab-d863-4dbe-b20a-b9ae9a40efce</t>
  </si>
  <si>
    <t>CekLaikKendaraan</t>
  </si>
  <si>
    <t>/laik_jalan_kendaraan_transportasi_darat/1</t>
  </si>
  <si>
    <t>/laik_jalan_kendaraan_transportasi_darat</t>
  </si>
  <si>
    <t>b034bea4-2c91-46c4-a7cb-7605790c20d3</t>
  </si>
  <si>
    <t>DataKapal</t>
  </si>
  <si>
    <t>/datakapal/1.0</t>
  </si>
  <si>
    <t>/datakapal</t>
  </si>
  <si>
    <t>80328439-f637-40d3-ab8a-8592febb57c1</t>
  </si>
  <si>
    <t>PergerakanPenumpangKapalLaut</t>
  </si>
  <si>
    <t>/PergerakanPenumpangKapalLaut/1.0</t>
  </si>
  <si>
    <t>/PergerakanPenumpangKapalLaut</t>
  </si>
  <si>
    <t>f8775e41-5019-4482-8bab-67cc615d30a5</t>
  </si>
  <si>
    <t>SuratPersetujuanBerlayar</t>
  </si>
  <si>
    <t>/SuratPersetujuanBerlayar/1.0</t>
  </si>
  <si>
    <t>/SuratPersetujuanBerlayar</t>
  </si>
  <si>
    <t>eb5ce7b9-61e4-4022-ac5f-caac55f79b6a</t>
  </si>
  <si>
    <t>admin@menlhk.go.id</t>
  </si>
  <si>
    <t>gakkumawasizinAPI</t>
  </si>
  <si>
    <t>/t/menlhk.go.id/gakkumawasizin/1.0</t>
  </si>
  <si>
    <t>/t/menlhk.go.id/gakkumawasizin</t>
  </si>
  <si>
    <t>7bcc76f7-f197-4c49-9634-e0918e5183a8</t>
  </si>
  <si>
    <t>eb95307f-81e2-4144-bc24-3868978309fb</t>
  </si>
  <si>
    <t>GakkumawasizinAPI</t>
  </si>
  <si>
    <t>/getgakkumawasizin/1.0</t>
  </si>
  <si>
    <t>/getgakkumawasizin</t>
  </si>
  <si>
    <t>05c548e5-954f-4230-a074-52e3e2af0470</t>
  </si>
  <si>
    <t>Harga-Sembako</t>
  </si>
  <si>
    <t>/simpidag/1.0</t>
  </si>
  <si>
    <t>/simpidag</t>
  </si>
  <si>
    <t>ffc1a2a9-a654-4281-bac9-e11eea1c4cf3</t>
  </si>
  <si>
    <t>/t/bengkulukota.go.id/jdih_kotabengkulu/1</t>
  </si>
  <si>
    <t>/t/bengkulukota.go.id/jdih_kotabengkulu</t>
  </si>
  <si>
    <t>e62d11ae-58a5-4bc1-9446-0a60be4fc25b</t>
  </si>
  <si>
    <t>diskominfo@bogorkab.go.id</t>
  </si>
  <si>
    <t>Master_WilayahKabbogor</t>
  </si>
  <si>
    <t>/t/bogorkab.go.id/wilayahkabbogor/1</t>
  </si>
  <si>
    <t>/t/bogorkab.go.id/wilayahkabbogor</t>
  </si>
  <si>
    <t>9e7a56d1-3b20-4400-a08a-344981be16e7</t>
  </si>
  <si>
    <t>0bb42db2-4102-4bc7-a864-3c936b33027b</t>
  </si>
  <si>
    <t>Data_padangsidimpuan</t>
  </si>
  <si>
    <t>/data_padangsidimpuan/1.0</t>
  </si>
  <si>
    <t>/data_padangsidimpuan</t>
  </si>
  <si>
    <t>fa8f6776-eb46-4177-89ee-b6c79385a6b6</t>
  </si>
  <si>
    <t>Data_pejabat</t>
  </si>
  <si>
    <t>/t/malangkab.go.id/Data_pejabat/1</t>
  </si>
  <si>
    <t>/t/malangkab.go.id/Data_pejabat</t>
  </si>
  <si>
    <t>f242ef28-7ff8-45ea-aa39-4e56b39645fa</t>
  </si>
  <si>
    <t>admin@bangkatengahkab.go.id</t>
  </si>
  <si>
    <t>DataSektoral_Bangka_Tengah</t>
  </si>
  <si>
    <t>/t/bangkatengahkab.go.id/datasektoral-bateng/1.0</t>
  </si>
  <si>
    <t>/t/bangkatengahkab.go.id/datasektoral-bateng</t>
  </si>
  <si>
    <t>3312f297-159f-4459-90bd-6c722f6478a3</t>
  </si>
  <si>
    <t>c3d9515b-4bbb-4a71-8b09-5b906aa7be61</t>
  </si>
  <si>
    <t>Berita_Gorontalo</t>
  </si>
  <si>
    <t>/berita-gorontalo/1.0</t>
  </si>
  <si>
    <t>/berita-gorontalo</t>
  </si>
  <si>
    <t>2eb8ff04-6938-4451-901b-bba42e9f7291</t>
  </si>
  <si>
    <t>Pergerakan-Penumpang</t>
  </si>
  <si>
    <t>/pergerakan-penumpang/1.0</t>
  </si>
  <si>
    <t>/pergerakan-penumpang</t>
  </si>
  <si>
    <t>2db008bd-aaa4-45ef-9b69-80efcc16c144</t>
  </si>
  <si>
    <t>ppdb-tanah-datar</t>
  </si>
  <si>
    <t>/ppdb-tanah-datar/1.0</t>
  </si>
  <si>
    <t>/ppdb-tanah-datar</t>
  </si>
  <si>
    <t>5d9632d2-2575-4b55-aa9d-08ec6c921001</t>
  </si>
  <si>
    <t>DataPusdatinSMP2023</t>
  </si>
  <si>
    <t>/data-pusdatin-smp-2023/1.0</t>
  </si>
  <si>
    <t>/data-pusdatin-smp-2023</t>
  </si>
  <si>
    <t>f1f909e0-3209-4bf4-a0f5-6ee89e0986a1</t>
  </si>
  <si>
    <t>admin@jabarprov.go.id</t>
  </si>
  <si>
    <t>SILINDA</t>
  </si>
  <si>
    <t>/t/jabarprov.go.id/silinda/1</t>
  </si>
  <si>
    <t>/t/jabarprov.go.id/silinda</t>
  </si>
  <si>
    <t>diskom_eddy@jabarprov.go.id</t>
  </si>
  <si>
    <t>6b1bc4f4-8b0a-440a-892b-38de87d964c0</t>
  </si>
  <si>
    <t>6884a33d-f68b-4e10-96d2-c3f280b328e1</t>
  </si>
  <si>
    <t>KEPEGAWAIAN</t>
  </si>
  <si>
    <t>/kepegawaian/1.0</t>
  </si>
  <si>
    <t>/kepegawaian</t>
  </si>
  <si>
    <t>c7469e1d-923a-4638-8fdc-dd3c48cb6f30</t>
  </si>
  <si>
    <t>Testing</t>
  </si>
  <si>
    <t>/t/rembangkab.go.id/testingembang/1.0</t>
  </si>
  <si>
    <t>/t/rembangkab.go.id/testingembang</t>
  </si>
  <si>
    <t>c9e2acf7-dd17-4dd6-8a02-6219457a1db6</t>
  </si>
  <si>
    <t>MADANISERVICES</t>
  </si>
  <si>
    <t>/t/sumbarprov.go.id/madani/1.0.0</t>
  </si>
  <si>
    <t>/t/sumbarprov.go.id/madani</t>
  </si>
  <si>
    <t>4255678e-d833-4a02-8e9f-8559708fda8a</t>
  </si>
  <si>
    <t>Informasi-Publik</t>
  </si>
  <si>
    <t>/informasi-publik/1.0</t>
  </si>
  <si>
    <t>/informasi-publik</t>
  </si>
  <si>
    <t>d1d7d965-aeee-47bc-89f6-8ff08794ad72</t>
  </si>
  <si>
    <t>EKOSISTEM-EOFFICE-JAWA-BARAT</t>
  </si>
  <si>
    <t>/t/jabarprov.go.id/eojabar/1</t>
  </si>
  <si>
    <t>/t/jabarprov.go.id/eojabar</t>
  </si>
  <si>
    <t>776498fa-fcf6-48fe-82e0-6313faa1bb07</t>
  </si>
  <si>
    <t>EKOSISTEM-EOFFICE-KAB-BANDUNG</t>
  </si>
  <si>
    <t>/t/jabarprov.go.id/eokabbandung/1</t>
  </si>
  <si>
    <t>/t/jabarprov.go.id/eokabbandung</t>
  </si>
  <si>
    <t>f6756bfb-03ea-4412-bad7-ef4b1390999c</t>
  </si>
  <si>
    <t>EKOSISTEM-EOFFICE-KAB-CIAMIS</t>
  </si>
  <si>
    <t>/t/jabarprov.go.id/eokabciamis/1</t>
  </si>
  <si>
    <t>/t/jabarprov.go.id/eokabciamis</t>
  </si>
  <si>
    <t>d7b1062c-b136-4508-82cd-b94d6df59b0c</t>
  </si>
  <si>
    <t>EKOSISTEM-EOFFICE-KAB-SUMEDANG</t>
  </si>
  <si>
    <t>/t/jabarprov.go.id/eokabsumedang/1</t>
  </si>
  <si>
    <t>/t/jabarprov.go.id/eokabsumedang</t>
  </si>
  <si>
    <t>231c34ba-add4-4bcb-81d9-b8cfcd4a5c56</t>
  </si>
  <si>
    <t>EKOSISTEM-EOFFICE-KAB-BANDUNG-BARAT</t>
  </si>
  <si>
    <t>/t/jabarprov.go.id/eokabbandungbarat/1</t>
  </si>
  <si>
    <t>/t/jabarprov.go.id/eokabbandungbarat</t>
  </si>
  <si>
    <t>a1199875-6c22-4954-b86f-ef97ea9a74e1</t>
  </si>
  <si>
    <t>EKOSISTEM-EOFFICE-KOTA-BANJAR</t>
  </si>
  <si>
    <t>/t/jabarprov.go.id/eokotabanjar/1</t>
  </si>
  <si>
    <t>/t/jabarprov.go.id/eokotabanjar</t>
  </si>
  <si>
    <t>fc2ffb60-31f3-4700-ae15-16c47bc38b76</t>
  </si>
  <si>
    <t>SIPANDU</t>
  </si>
  <si>
    <t>/t/jabarprov.go.id/sipandu/1</t>
  </si>
  <si>
    <t>/t/jabarprov.go.id/sipandu</t>
  </si>
  <si>
    <t>admiN@jabarprov.go.id</t>
  </si>
  <si>
    <t>e16b9416-42c3-4ea2-9571-19219d0a1c8f</t>
  </si>
  <si>
    <t>Layanan_Kominfo</t>
  </si>
  <si>
    <t>/t/gorontalokota.go.id/layanankominfo/1.0</t>
  </si>
  <si>
    <t>/t/gorontalokota.go.id/layanankominfo</t>
  </si>
  <si>
    <t>06977420-3114-4d4c-83ca-cf57e42b5240</t>
  </si>
  <si>
    <t>SIAP-JABAR</t>
  </si>
  <si>
    <t>/t/jabarprov.go.id/siap/1</t>
  </si>
  <si>
    <t>/t/jabarprov.go.id/siap</t>
  </si>
  <si>
    <t>91269ebe-eddf-453d-9771-892b837269d4</t>
  </si>
  <si>
    <t>Testin-V2</t>
  </si>
  <si>
    <t>/testing-v2/2.0</t>
  </si>
  <si>
    <t>/testing-v2</t>
  </si>
  <si>
    <t>2e49184c-7fee-4bc7-81e3-3514d430131c</t>
  </si>
  <si>
    <t>/berita_serangkab/1.0</t>
  </si>
  <si>
    <t>/berita_serangkab</t>
  </si>
  <si>
    <t>7aa321fc-6ddb-45f8-bce1-098a8c04042a</t>
  </si>
  <si>
    <t>Harga-Komoditi</t>
  </si>
  <si>
    <t>/harga-komoditi/1.0</t>
  </si>
  <si>
    <t>/harga-komoditi</t>
  </si>
  <si>
    <t>ed24dc84-c643-45e8-ac1d-ce350aca3555</t>
  </si>
  <si>
    <t>SAMSAT</t>
  </si>
  <si>
    <t>/t/jabarprov.go.id/samsat/1</t>
  </si>
  <si>
    <t>/t/jabarprov.go.id/samsat</t>
  </si>
  <si>
    <t>1bd13564-c565-4d0d-b8a3-1bceaecf36e6</t>
  </si>
  <si>
    <t>PSE-JATENG</t>
  </si>
  <si>
    <t>/t/jatengprov.go.id/pse-jateng/1.0</t>
  </si>
  <si>
    <t>/t/jatengprov.go.id/pse-jateng</t>
  </si>
  <si>
    <t>diskominfo@jatengprov.go.id</t>
  </si>
  <si>
    <t>ef350f79-0fab-439d-a83c-e657de0ed341</t>
  </si>
  <si>
    <t>TEST-API</t>
  </si>
  <si>
    <t>/t/jatengprov.go.id/test-api/1.0</t>
  </si>
  <si>
    <t>/t/jatengprov.go.id/test-api</t>
  </si>
  <si>
    <t>33d0093e-278f-4bc1-9bac-d7cc59419f48</t>
  </si>
  <si>
    <t>md_ikan</t>
  </si>
  <si>
    <t>/mdm/1</t>
  </si>
  <si>
    <t>/mdm</t>
  </si>
  <si>
    <t>faa73645-780d-475a-a447-42aa9be4b67a</t>
  </si>
  <si>
    <t>DUMMY-API-JATENG</t>
  </si>
  <si>
    <t>/t/jatengprov.go.id/dummy-api-jateng/1.0</t>
  </si>
  <si>
    <t>/t/jatengprov.go.id/dummy-api-jateng</t>
  </si>
  <si>
    <t>1d63e60e-206f-4d60-b72e-4af7abd832e1</t>
  </si>
  <si>
    <t>SAMSAT-KABKOT</t>
  </si>
  <si>
    <t>/t/jabarprov.go.id/samsatkabkot/1</t>
  </si>
  <si>
    <t>/t/jabarprov.go.id/samsatkabkot</t>
  </si>
  <si>
    <t>b2ae4d73-b9a6-41cc-a315-9f8163ffbc03</t>
  </si>
  <si>
    <t>SAMSAT-PD</t>
  </si>
  <si>
    <t>/t/jabarprov.go.id/samsatpd/1</t>
  </si>
  <si>
    <t>/t/jabarprov.go.id/samsatpd</t>
  </si>
  <si>
    <t>c79e2141-cb70-45cc-92c5-f5d5809ce3d9</t>
  </si>
  <si>
    <t>/tes-api/3.0</t>
  </si>
  <si>
    <t>d8d30c3a-70ad-4689-97f6-fe076ce5f0dd</t>
  </si>
  <si>
    <t>SIJUKA</t>
  </si>
  <si>
    <t>/sijuka/1.0</t>
  </si>
  <si>
    <t>/sijuka</t>
  </si>
  <si>
    <t>8a96bd91-1f37-434f-928c-c0ad80753d58</t>
  </si>
  <si>
    <t>dpmptsp@jatengprov.go.id</t>
  </si>
  <si>
    <t>DUMMY-API-DPMPTSP</t>
  </si>
  <si>
    <t>/t/jatengprov.go.id/dummy-api-dpmptsp/1.0</t>
  </si>
  <si>
    <t>/t/jatengprov.go.id/dummy-api-dpmptsp</t>
  </si>
  <si>
    <t>b573fb8c-7dee-4409-ab47-08a960d66c54</t>
  </si>
  <si>
    <t>DUMMY-API-DISKOMINFO</t>
  </si>
  <si>
    <t>/t/jatengprov.go.id/dummy-api-diskominfo/1.0</t>
  </si>
  <si>
    <t>/t/jatengprov.go.id/dummy-api-diskominfo</t>
  </si>
  <si>
    <t>2d0bdef6-46a6-4176-8571-42448d9ea460</t>
  </si>
  <si>
    <t>biro.bangda@jatengprov.go.id</t>
  </si>
  <si>
    <t>DUMMY_API_BANGDA</t>
  </si>
  <si>
    <t>/t/jatengprov.go.id/dummy_api_bangda/1.0</t>
  </si>
  <si>
    <t>/t/jatengprov.go.id/dummy_api_bangda</t>
  </si>
  <si>
    <t>ddf90861-c0b5-456d-a8ab-ece3daef97b6</t>
  </si>
  <si>
    <t>disnakkeswan@jatengprov.go.id</t>
  </si>
  <si>
    <t>Dummy_API_Disnakkeswan</t>
  </si>
  <si>
    <t>/t/jatengprov.go.id/dummy-api-disnakkeswan/1.0</t>
  </si>
  <si>
    <t>/t/jatengprov.go.id/dummy-api-disnakkeswan</t>
  </si>
  <si>
    <t>cdd9fc1d-9d52-4d7a-839a-08933c89b968</t>
  </si>
  <si>
    <t>arpus@jatengprov.go.id</t>
  </si>
  <si>
    <t>DUMMY-API-DINARPUS</t>
  </si>
  <si>
    <t>/t/jatengprov.go.id/dummy-api-dinarpus/1.0</t>
  </si>
  <si>
    <t>/t/jatengprov.go.id/dummy-api-dinarpus</t>
  </si>
  <si>
    <t>6be5afac-fec0-41f9-91f3-95ac4e644948</t>
  </si>
  <si>
    <t>kelet@jatengprov.go.id</t>
  </si>
  <si>
    <t>DUMMY.API-REHATTA</t>
  </si>
  <si>
    <t>/t/jatengprov.go.id/dummy.api-rehatta/1.0</t>
  </si>
  <si>
    <t>/t/jatengprov.go.id/dummy.api-rehatta</t>
  </si>
  <si>
    <t>18a803fc-840b-4247-abf5-733fe9e35fe3</t>
  </si>
  <si>
    <t>bpsdm@jatengprov.go.id</t>
  </si>
  <si>
    <t>RIWAYAT_BANGKOM_API</t>
  </si>
  <si>
    <t>/t/jatengprov.go.id/RIWAYAT_BANGKOM/1.0</t>
  </si>
  <si>
    <t>/t/jatengprov.go.id/RIWAYAT_BANGKOM</t>
  </si>
  <si>
    <t>d0a4b02c-0ac5-4f08-8f02-d29db9d0cc6f</t>
  </si>
  <si>
    <t>diskominfo.statistik@jatengprov.go.id</t>
  </si>
  <si>
    <t>DUMMY-API-DISKOMINFO-STATISTIK</t>
  </si>
  <si>
    <t>/t/jatengprov.go.id/dummy-api-diskominfo-statistik/1.0</t>
  </si>
  <si>
    <t>/t/jatengprov.go.id/dummy-api-diskominfo-statistik</t>
  </si>
  <si>
    <t>e477905a-bd4b-4e7e-8de5-46c0a1a4f9d8</t>
  </si>
  <si>
    <t>DUMMYTESTAPI-RSUDREHATTA</t>
  </si>
  <si>
    <t>/t/jatengprov.go.id/dummy-api-rsudrehatta/1.0</t>
  </si>
  <si>
    <t>/t/jatengprov.go.id/dummy-api-rsudrehatta</t>
  </si>
  <si>
    <t>551ed544-2a75-4182-8dec-109607661509</t>
  </si>
  <si>
    <t>rsjdsurakarta@jatengprov.go.id</t>
  </si>
  <si>
    <t>DUMMY_API_RSJDSKA</t>
  </si>
  <si>
    <t>/t/jatengprov.go.id/dummy_api_rsjdska/1.0</t>
  </si>
  <si>
    <t>/t/jatengprov.go.id/dummy_api_rsjdska</t>
  </si>
  <si>
    <t>eb1fe3bd-687c-4261-93f0-b09370e26f03</t>
  </si>
  <si>
    <t>bapenda@jatengprov.go.id</t>
  </si>
  <si>
    <t>DUMMY_API_BAPENDA</t>
  </si>
  <si>
    <t>/t/jatengprov.go.id/dummy_api_bapenda/1.0</t>
  </si>
  <si>
    <t>/t/jatengprov.go.id/dummy_api_bapenda</t>
  </si>
  <si>
    <t>79e8beb2-a22d-475d-8774-7deb7bd78aca</t>
  </si>
  <si>
    <t>DUMMY_API_RSJDAZ</t>
  </si>
  <si>
    <t>/t/jatengprov.go.id/dummy_api_rsjdaz/1.0</t>
  </si>
  <si>
    <t>/t/jatengprov.go.id/dummy_api_rsjdaz</t>
  </si>
  <si>
    <t>4117e503-cff5-42c9-9af7-1fb290e1fc56</t>
  </si>
  <si>
    <t>biro.umum@jatengprov.go.id</t>
  </si>
  <si>
    <t>DUMMY-API-BIROUMUM</t>
  </si>
  <si>
    <t>/t/jatengprov.go.id/dummy-api-biroumum/1.0</t>
  </si>
  <si>
    <t>/t/jatengprov.go.id/dummy-api-biroumum</t>
  </si>
  <si>
    <t>8e76a704-43a1-4033-98be-c91961ea9b93</t>
  </si>
  <si>
    <t>dpubmck@jatengprov.go.id</t>
  </si>
  <si>
    <t>DUMMY-API-DPUBMCK</t>
  </si>
  <si>
    <t>/t/jatengprov.go.id/dummy-api-dpubmck/1.0</t>
  </si>
  <si>
    <t>/t/jatengprov.go.id/dummy-api-dpubmck</t>
  </si>
  <si>
    <t>59df52ff-63bd-4c88-b553-5100e467f46a</t>
  </si>
  <si>
    <t>dinsos@jatengprov.go.id</t>
  </si>
  <si>
    <t>DUMMY_API_DTJATENG_DINSOS_JATENG</t>
  </si>
  <si>
    <t>/t/jatengprov.go.id/dummy_api_dinsosjateng/1.0</t>
  </si>
  <si>
    <t>/t/jatengprov.go.id/dummy_api_dinsosjateng</t>
  </si>
  <si>
    <t>90e33626-33bf-448e-ab9a-21a192388fc5</t>
  </si>
  <si>
    <t>dinkes@jatengprov.go.id</t>
  </si>
  <si>
    <t>DATA_PSC_DINKES_JATENG</t>
  </si>
  <si>
    <t>/t/jatengprov.go.id/DATA_PSC_DINKES_JATENG/1.0</t>
  </si>
  <si>
    <t>/t/jatengprov.go.id/DATA_PSC_DINKES_JATENG</t>
  </si>
  <si>
    <t>d1b6e670-8e44-446e-8d47-34af6064ff06</t>
  </si>
  <si>
    <t>bkd@jatengprov.go.id</t>
  </si>
  <si>
    <t>API-EXAMPLE-BKD</t>
  </si>
  <si>
    <t>/t/jatengprov.go.id/dummy/1.0</t>
  </si>
  <si>
    <t>/t/jatengprov.go.id/dummy</t>
  </si>
  <si>
    <t>a8873d36-3e8c-4aa3-9aaa-6aa30ec4f59b</t>
  </si>
  <si>
    <t>dishub@jatengprov.go.id</t>
  </si>
  <si>
    <t>DUMMY_API_DISHUB</t>
  </si>
  <si>
    <t>/t/jatengprov.go.id/dummy_api_dishub/1.0</t>
  </si>
  <si>
    <t>/t/jatengprov.go.id/dummy_api_dishub</t>
  </si>
  <si>
    <t>01a3eb64-3abe-4611-9958-9e214a845d78</t>
  </si>
  <si>
    <t>dinkopukm@jatengprov.go.id</t>
  </si>
  <si>
    <t>DUMMY-API-DINKOPUKMJATENG</t>
  </si>
  <si>
    <t>/t/jatengprov.go.id/dummy-api-dinkopukmjateng/1.0</t>
  </si>
  <si>
    <t>/t/jatengprov.go.id/dummy-api-dinkopukmjateng</t>
  </si>
  <si>
    <t>8e677076-1787-4f1b-80d8-559656d941d3</t>
  </si>
  <si>
    <t>DUMMY-API-BKD</t>
  </si>
  <si>
    <t>/t/jatengprov.go.id/dummy/0.1</t>
  </si>
  <si>
    <t>2b641888-daa7-40da-8eb0-93164b7b9017</t>
  </si>
  <si>
    <t>dinlutkan@jatengprov.go.id</t>
  </si>
  <si>
    <t>DUMMY_API_DKP</t>
  </si>
  <si>
    <t>/t/jatengprov.go.id/dummy_api_dkp/1.0</t>
  </si>
  <si>
    <t>/t/jatengprov.go.id/dummy_api_dkp</t>
  </si>
  <si>
    <t>2df77ace-4f7e-43f1-a040-b5f03ff76e51</t>
  </si>
  <si>
    <t>margono@jatengprov.go.id</t>
  </si>
  <si>
    <t>Cek-Koneksi</t>
  </si>
  <si>
    <t>/t/jatengprov.go.id/cek-koneksi/1</t>
  </si>
  <si>
    <t>/t/jatengprov.go.id/cek-koneksi</t>
  </si>
  <si>
    <t>ed3a97c2-c784-4dc5-a201-643fda1dcd7f</t>
  </si>
  <si>
    <t>biro.apbj@jatengprov.go.id</t>
  </si>
  <si>
    <t>dummy_api_biroapbj</t>
  </si>
  <si>
    <t>v.1.1</t>
  </si>
  <si>
    <t>/t/jatengprov.go.id/Service_Program/v.1.1</t>
  </si>
  <si>
    <t>/t/jatengprov.go.id/Service_Program</t>
  </si>
  <si>
    <t>b9a99d11-cf21-4efe-b4be-77b046c61ef8</t>
  </si>
  <si>
    <t>kesbangpol@jatengprov.go.id</t>
  </si>
  <si>
    <t>DUMMY-API-KESBANGPOL</t>
  </si>
  <si>
    <t>/t/jatengprov.go.id/dummy-api-kesbangpol/1.0</t>
  </si>
  <si>
    <t>/t/jatengprov.go.id/dummy-api-kesbangpol</t>
  </si>
  <si>
    <t>0d4703dc-3ca3-48ab-8932-d6dcdfbfbf7e</t>
  </si>
  <si>
    <t>DUMMY_API_DINKES</t>
  </si>
  <si>
    <t>/t/jatengprov.go.id/dummy_api_dinkes/1.0</t>
  </si>
  <si>
    <t>/t/jatengprov.go.id/dummy_api_dinkes</t>
  </si>
  <si>
    <t>5c447b50-ce0c-4f5b-87fa-d19df4b6df50</t>
  </si>
  <si>
    <t>DUMMY-API-MARGONO</t>
  </si>
  <si>
    <t>/t/jatengprov.go.id/dummy-api-margono/1.0</t>
  </si>
  <si>
    <t>/t/jatengprov.go.id/dummy-api-margono</t>
  </si>
  <si>
    <t>f7bac99b-62d8-4a9e-ae96-0700730f9389</t>
  </si>
  <si>
    <t>DUMMY_API-DISHUB</t>
  </si>
  <si>
    <t>/t/jatengprov.go.id/dummy-api-dishub/1.2</t>
  </si>
  <si>
    <t>/t/jatengprov.go.id/dummy-api-dishub</t>
  </si>
  <si>
    <t>2fd8f9e4-3baa-4ac3-9238-338466335952</t>
  </si>
  <si>
    <t>soedjarwadi@jatengprov.go.id</t>
  </si>
  <si>
    <t>DUMMY-API-RSJDSOEDJARWADI</t>
  </si>
  <si>
    <t>/t/jatengprov.go.id/dummy-api-rsjdsoedjarwadi/1.0</t>
  </si>
  <si>
    <t>/t/jatengprov.go.id/dummy-api-rsjdsoedjarwadi</t>
  </si>
  <si>
    <t>00db2b0e-5c8c-44cb-a3e5-5643a9b6c642</t>
  </si>
  <si>
    <t>dlhk@jatengprov.go.id</t>
  </si>
  <si>
    <t>DUMMY-API-DLHK</t>
  </si>
  <si>
    <t>/t/jatengprov.go.id/dummy-dlhk/1.0</t>
  </si>
  <si>
    <t>/t/jatengprov.go.id/dummy-dlhk</t>
  </si>
  <si>
    <t>592e7c04-1f5a-433c-99bf-dd90b603cf2e</t>
  </si>
  <si>
    <t>dummy-API-apbj</t>
  </si>
  <si>
    <t>/t/jatengprov.go.id/dummy-api-biroapbj/1.0</t>
  </si>
  <si>
    <t>/t/jatengprov.go.id/dummy-api-biroapbj</t>
  </si>
  <si>
    <t>2b6c98a0-1907-4aa3-b5d9-a2eb5b357137</t>
  </si>
  <si>
    <t>biro.infrasda@jatengprov.go.id</t>
  </si>
  <si>
    <t>JABRO-API-BIROISDA</t>
  </si>
  <si>
    <t>/t/jatengprov.go.id/JADWALKABIRO/1.0</t>
  </si>
  <si>
    <t>/t/jatengprov.go.id/JADWALKABIRO</t>
  </si>
  <si>
    <t>5f9eaabd-6367-4cb3-b775-75225050eb84</t>
  </si>
  <si>
    <t>esdm@jatengprov.go.id</t>
  </si>
  <si>
    <t>DUMMY_API_ESDM</t>
  </si>
  <si>
    <t>/t/jatengprov.go.id/dummy_api_esdm/1.0</t>
  </si>
  <si>
    <t>/t/jatengprov.go.id/dummy_api_esdm</t>
  </si>
  <si>
    <t>80a1cae5-46a0-4b4f-8021-e05a14a3adb3</t>
  </si>
  <si>
    <t>DUMMY_API_DINKES1</t>
  </si>
  <si>
    <t>/t/jatengprov.go.id/dummy_api_dinkes1/1.0</t>
  </si>
  <si>
    <t>/t/jatengprov.go.id/dummy_api_dinkes1</t>
  </si>
  <si>
    <t>2513764d-3903-4b6b-8c62-2c2c4a0c59ff</t>
  </si>
  <si>
    <t>dp3ap2kb@jatengprov.go.id</t>
  </si>
  <si>
    <t>DUMMY_API_DP3AP2KB</t>
  </si>
  <si>
    <t>/t/jatengprov.go.id/Data_perempuan_dan_anak_penyandang_covid19/1.0</t>
  </si>
  <si>
    <t>/t/jatengprov.go.id/Data_perempuan_dan_anak_penyandang_covid19</t>
  </si>
  <si>
    <t>620dc721-670a-4ecd-819b-1e27d6b6529d</t>
  </si>
  <si>
    <t>setdprd@jatengprov.go.id</t>
  </si>
  <si>
    <t>DUMMY-API-SETDPRD</t>
  </si>
  <si>
    <t>/t/jatengprov.go.id/dummyapisetdprd/1.0</t>
  </si>
  <si>
    <t>/t/jatengprov.go.id/dummyapisetdprd</t>
  </si>
  <si>
    <t>0ac10452-38a9-4964-b01b-ceca5f5c1133</t>
  </si>
  <si>
    <t>disperakim@jatengprov.go.id</t>
  </si>
  <si>
    <t>DUMMY-API-DISPERAKIM1</t>
  </si>
  <si>
    <t>/t/jatengprov.go.id/dummy-api-disperakim1/2.0</t>
  </si>
  <si>
    <t>/t/jatengprov.go.id/dummy-api-disperakim1</t>
  </si>
  <si>
    <t>07329c4b-578f-438b-903d-1b1c6e04125c</t>
  </si>
  <si>
    <t>DUMMY-RSUDREHATTA-XCP</t>
  </si>
  <si>
    <t>/t/jatengprov.go.id/DUMMY-RSUDREHATTA-XCP/1.0</t>
  </si>
  <si>
    <t>/t/jatengprov.go.id/DUMMY-RSUDREHATTA-XCP</t>
  </si>
  <si>
    <t>9a4b85df-f7e0-4b13-ac75-900bd009ebde</t>
  </si>
  <si>
    <t>biro.organisasi@jatengprov.go.id</t>
  </si>
  <si>
    <t>DUMMY-API-BIROORGANISASI</t>
  </si>
  <si>
    <t>/t/jatengprov.go.id/dummy-api-biroorganisasi/1.0</t>
  </si>
  <si>
    <t>/t/jatengprov.go.id/dummy-api-biroorganisasi</t>
  </si>
  <si>
    <t>5d77a236-4591-47a8-b0ca-3ebc230b5aaf</t>
  </si>
  <si>
    <t>moewardi@jatengprov.go.id</t>
  </si>
  <si>
    <t>DUMMY-API-RSDM</t>
  </si>
  <si>
    <t>/t/jatengprov.go.id/dummy-api-rsdm/1.0</t>
  </si>
  <si>
    <t>/t/jatengprov.go.id/dummy-api-rsdm</t>
  </si>
  <si>
    <t>3bf640c5-51a8-4a17-9924-7b41e59fa936</t>
  </si>
  <si>
    <t>DUMMY-API-DISPERAKIM</t>
  </si>
  <si>
    <t>/t/jatengprov.go.id/dummy-api-disperakim/3.0</t>
  </si>
  <si>
    <t>/t/jatengprov.go.id/dummy-api-disperakim</t>
  </si>
  <si>
    <t>2391c482-593b-4840-9e25-15dfdbb1e24d</t>
  </si>
  <si>
    <t>DUMMY-API-PENANGANAN</t>
  </si>
  <si>
    <t>/t/jatengprov.go.id/penanganan-sarpras/1.0</t>
  </si>
  <si>
    <t>/t/jatengprov.go.id/penanganan-sarpras</t>
  </si>
  <si>
    <t>defc9568-0644-4f74-adfa-c60a48947576</t>
  </si>
  <si>
    <t>diskominfo.ikp@jatengprov.go.id</t>
  </si>
  <si>
    <t>dummy-apl-diskominfoikp</t>
  </si>
  <si>
    <t>/t/jatengprov.go.id/dummy-apl-diskominfoikp/3.0</t>
  </si>
  <si>
    <t>/t/jatengprov.go.id/dummy-apl-diskominfoikp</t>
  </si>
  <si>
    <t>f5e7fc4b-11cd-42d1-81ac-9aef2c47178e</t>
  </si>
  <si>
    <t>diskominfo.tik@jatengprov.go.id</t>
  </si>
  <si>
    <t>DUMMY-API-TIKCOBA</t>
  </si>
  <si>
    <t>/t/jatengprov.go.id/dummy-api-tikcoba/1.0</t>
  </si>
  <si>
    <t>/t/jatengprov.go.id/dummy-api-tikcoba</t>
  </si>
  <si>
    <t>49051c0a-5e58-48a5-9482-3dc2efa677f1</t>
  </si>
  <si>
    <t>DUMMY-API-DISKOMINFOIKP</t>
  </si>
  <si>
    <t>/t/jatengprov.go.id/dummy-api-diskominfoikp/2.0</t>
  </si>
  <si>
    <t>/t/jatengprov.go.id/dummy-api-diskominfoikp</t>
  </si>
  <si>
    <t>3fab4481-3607-402c-bf65-cdcc36a9aa09</t>
  </si>
  <si>
    <t>dikbud@jatengprov.go.id</t>
  </si>
  <si>
    <t>DUMMY-API-DIKBUD</t>
  </si>
  <si>
    <t>/t/jatengprov.go.id/dummy-api-dikbud/1.0</t>
  </si>
  <si>
    <t>/t/jatengprov.go.id/dummy-api-dikbud</t>
  </si>
  <si>
    <t>6505c02f-ad9e-415f-91d6-38641f19451f</t>
  </si>
  <si>
    <t>/t/jatengprov.go.id/RIWAYAT_BANGKOM/1.1</t>
  </si>
  <si>
    <t>f1391dba-4163-432d-830a-90efb5a14d12</t>
  </si>
  <si>
    <t>DUMMY-API-DPUBMCK2</t>
  </si>
  <si>
    <t>/t/jatengprov.go.id/dpubmck2/1</t>
  </si>
  <si>
    <t>/t/jatengprov.go.id/dpubmck2</t>
  </si>
  <si>
    <t>d4960286-d287-48a0-b024-e0813b04429e</t>
  </si>
  <si>
    <t>amino@jatengprov.go.id</t>
  </si>
  <si>
    <t>Dummy-API-AMINO</t>
  </si>
  <si>
    <t>/t/jatengprov.go.id/dummy-api-amino/1.0</t>
  </si>
  <si>
    <t>/t/jatengprov.go.id/dummy-api-amino</t>
  </si>
  <si>
    <t>eaaef40b-90fa-48b1-b138-6dd1837ffb0f</t>
  </si>
  <si>
    <t>DUMMY_API_BIRO_ISDA</t>
  </si>
  <si>
    <t>/t/jatengprov.go.id/dummyapibiroisda/1.0</t>
  </si>
  <si>
    <t>/t/jatengprov.go.id/dummyapibiroisda</t>
  </si>
  <si>
    <t>2d934e73-0e8d-4817-adc4-7b64bdd0dd2e</t>
  </si>
  <si>
    <t>disperindag@jatengprov.go.id</t>
  </si>
  <si>
    <t>DUMMY-API-DISPERINDAG</t>
  </si>
  <si>
    <t>/t/jatengprov.go.id/dummy-api-disperindag/1.0</t>
  </si>
  <si>
    <t>/t/jatengprov.go.id/dummy-api-disperindag</t>
  </si>
  <si>
    <t>08f24d23-4160-4eae-95d4-01ac55af9bbd</t>
  </si>
  <si>
    <t>/t/jatengprov.go.id/dummy-api-disperakim/4.0</t>
  </si>
  <si>
    <t>4576a15c-aece-4128-a6be-e1930f15ad30</t>
  </si>
  <si>
    <t>PORTAL-BERITA-DP3AP2KB</t>
  </si>
  <si>
    <t>/t/jatengprov.go.id/portalberita-api-dp3ap2kb/1.0</t>
  </si>
  <si>
    <t>/t/jatengprov.go.id/portalberita-api-dp3ap2kb</t>
  </si>
  <si>
    <t>adfcfc14-8b07-4c1a-87a9-70777e27e680</t>
  </si>
  <si>
    <t>DUMMY-BKD-API</t>
  </si>
  <si>
    <t>/t/jatengprov.go.id/bkd/dummy/0.1</t>
  </si>
  <si>
    <t>/t/jatengprov.go.id/bkd/dummy</t>
  </si>
  <si>
    <t>e4a73330-e227-48dd-97ea-8d3cc81c7150</t>
  </si>
  <si>
    <t>/t/jatengprov.go.id/dummy-api-biroorganisasi/1.1</t>
  </si>
  <si>
    <t>2f025322-ce5d-4e0c-9627-248ccc9a41bf</t>
  </si>
  <si>
    <t>dummy_apbj_program</t>
  </si>
  <si>
    <t>/t/jatengprov.go.id/Sirup_Program/1.1</t>
  </si>
  <si>
    <t>/t/jatengprov.go.id/Sirup_Program</t>
  </si>
  <si>
    <t>8f8256d6-45af-4ec5-b688-5b80504e9b4d</t>
  </si>
  <si>
    <t>Cek-Koneksi-Margono</t>
  </si>
  <si>
    <t>/t/jatengprov.go.id/cek-koneksi-margono/1</t>
  </si>
  <si>
    <t>/t/jatengprov.go.id/cek-koneksi-margono</t>
  </si>
  <si>
    <t>d2606149-deb0-40f0-b2e8-13664e0d9b1f</t>
  </si>
  <si>
    <t>DUMMY-API-TIKCOBA2</t>
  </si>
  <si>
    <t>/t/jatengprov.go.id/DUMMY-API-TIKCOBA2/1.0</t>
  </si>
  <si>
    <t>/t/jatengprov.go.id/DUMMY-API-TIKCOBA2</t>
  </si>
  <si>
    <t>c2c5fe0e-d849-46f5-9454-c8ea81350b90</t>
  </si>
  <si>
    <t>admin@ditlaip.go.id</t>
  </si>
  <si>
    <t>sampledata_pegawai</t>
  </si>
  <si>
    <t>/t/ditlaip.go.id/data_pegawai/1.0</t>
  </si>
  <si>
    <t>/t/ditlaip.go.id/data_pegawai</t>
  </si>
  <si>
    <t>ditlaip.go.id</t>
  </si>
  <si>
    <t>ee47368d-8047-42bd-8b55-5449f54b9cf8</t>
  </si>
  <si>
    <t>1d66d8ca-6df1-42b9-a92b-af868f0a6705</t>
  </si>
  <si>
    <t>/t/jatengprov.go.id/dummy-api-disperakim/5.0</t>
  </si>
  <si>
    <t>87dfbd78-362c-4571-a6de-2d847660400f</t>
  </si>
  <si>
    <t>setda@jatengprov.go.id</t>
  </si>
  <si>
    <t>DUMMY-API-SETDA</t>
  </si>
  <si>
    <t>versi-01</t>
  </si>
  <si>
    <t>/t/jatengprov.go.id/dummy-api-setda/versi-01</t>
  </si>
  <si>
    <t>/t/jatengprov.go.id/dummy-api-setda</t>
  </si>
  <si>
    <t>dc2fa1b4-3667-405d-859d-eface755c76a</t>
  </si>
  <si>
    <t>Data_Gempabumi</t>
  </si>
  <si>
    <t>/data-gempabumi-bmkg/1.0</t>
  </si>
  <si>
    <t>/data-gempabumi-bmkg</t>
  </si>
  <si>
    <t>294fbb24-bc43-436d-8dcd-b164dfc4ea2e</t>
  </si>
  <si>
    <t>disporapar@jatengprov.go.id</t>
  </si>
  <si>
    <t>DISPORAPAR_API</t>
  </si>
  <si>
    <t>/t/jatengprov.go.id/DATADISPORAPAR/1.0</t>
  </si>
  <si>
    <t>/t/jatengprov.go.id/DATADISPORAPAR</t>
  </si>
  <si>
    <t>a26a453e-822b-4262-935b-be37d266c3f1</t>
  </si>
  <si>
    <t>DUMMY-SOEDJARWADI-PENDAFTARAN-ONLINE</t>
  </si>
  <si>
    <t>/t/jatengprov.go.id/soedjarwadi-pendaftaran-online/1.0</t>
  </si>
  <si>
    <t>/t/jatengprov.go.id/soedjarwadi-pendaftaran-online</t>
  </si>
  <si>
    <t>bced97d0-fd8d-4ecd-a2f0-7ba6c5b86595</t>
  </si>
  <si>
    <t>DUMMY_API_DINKES2</t>
  </si>
  <si>
    <t>/t/jatengprov.go.id/DINKES/1.0</t>
  </si>
  <si>
    <t>/t/jatengprov.go.id/DINKES</t>
  </si>
  <si>
    <t>43dd77d5-0026-4714-b403-db1feba472ba</t>
  </si>
  <si>
    <t>Dummy</t>
  </si>
  <si>
    <t>/t/jatengprov.go.id/Dummy-test/1.1</t>
  </si>
  <si>
    <t>/t/jatengprov.go.id/Dummy-test</t>
  </si>
  <si>
    <t>a576a94c-d172-4439-8794-722feb991ee6</t>
  </si>
  <si>
    <t>DUMMY_API_DINKES3</t>
  </si>
  <si>
    <t>/t/jatengprov.go.id/DUMMY_API_DINKES3/1.0</t>
  </si>
  <si>
    <t>/t/jatengprov.go.id/DUMMY_API_DINKES3</t>
  </si>
  <si>
    <t>2aacb357-c012-4ea7-ab10-2fb1a6d9c83a</t>
  </si>
  <si>
    <t>Prakiraan_Cuaca</t>
  </si>
  <si>
    <t>/prakiraan-cuaca-3-harian/1.0</t>
  </si>
  <si>
    <t>/prakiraan-cuaca-3-harian</t>
  </si>
  <si>
    <t>9abe8699-feff-4a94-86f6-ebb6a0f85073</t>
  </si>
  <si>
    <t>DUMMY-API-RSJD-SOEDJARWADI-2</t>
  </si>
  <si>
    <t>/t/jatengprov.go.id/dummy-api-rsjd-soedjarwadi-2/1.0</t>
  </si>
  <si>
    <t>/t/jatengprov.go.id/dummy-api-rsjd-soedjarwadi-2</t>
  </si>
  <si>
    <t>c27614c4-f9a5-479a-8d80-c226f4cb2fbd</t>
  </si>
  <si>
    <t>DUMMY_API_TUGAS_DINKES</t>
  </si>
  <si>
    <t>/t/jatengprov.go.id/DUMMY_API_TUGAS_DINKES/1</t>
  </si>
  <si>
    <t>/t/jatengprov.go.id/DUMMY_API_TUGAS_DINKES</t>
  </si>
  <si>
    <t>cb360ce4-9cab-44ea-963a-1a7e32b1663f</t>
  </si>
  <si>
    <t>DUMMY-API-RSJDSKA-POST</t>
  </si>
  <si>
    <t>/t/jatengprov.go.id/dummy-api-rsjdska-post/1.0</t>
  </si>
  <si>
    <t>/t/jatengprov.go.id/dummy-api-rsjdska-post</t>
  </si>
  <si>
    <t>5b4f9249-f046-43da-95bb-10e6dd4d09b1</t>
  </si>
  <si>
    <t>/t/acehprov.go.id/cek_laik_kendaraan/1</t>
  </si>
  <si>
    <t>/t/acehprov.go.id/cek_laik_kendaraan</t>
  </si>
  <si>
    <t>e27904eb-e335-4edd-82fc-6860c9ece9ac</t>
  </si>
  <si>
    <t>Digitalisasi_Kelurahan</t>
  </si>
  <si>
    <t>/t/gorontalokota.go.id/digikel/1.0</t>
  </si>
  <si>
    <t>/t/gorontalokota.go.id/digikel</t>
  </si>
  <si>
    <t>1c80100f-8319-4e67-8801-f07b43a83c82</t>
  </si>
  <si>
    <t>SIDEBAR</t>
  </si>
  <si>
    <t>/t/jabarprov.go.id/sidebar/1</t>
  </si>
  <si>
    <t>/t/jabarprov.go.id/sidebar</t>
  </si>
  <si>
    <t>13a21776-516c-4fa1-9fb8-5016e2705bb0</t>
  </si>
  <si>
    <t>API-TUGAS-DISNAKKESWAN</t>
  </si>
  <si>
    <t>/t/jatengprov.go.id/API-TUGAS-DISNAKKESWAN/1.0</t>
  </si>
  <si>
    <t>/t/jatengprov.go.id/API-TUGAS-DISNAKKESWAN</t>
  </si>
  <si>
    <t>70bfd0f8-2dae-4408-9b8f-1dcf67ca0d50</t>
  </si>
  <si>
    <t>Magma</t>
  </si>
  <si>
    <t>/magma/1.0</t>
  </si>
  <si>
    <t>/magma</t>
  </si>
  <si>
    <t>7b240ca4-3bda-4e78-a2e0-591f93896662</t>
  </si>
  <si>
    <t>kesehatan_beltim</t>
  </si>
  <si>
    <t>/kesehatan/1.0</t>
  </si>
  <si>
    <t>/kesehatan</t>
  </si>
  <si>
    <t>c78dd823-6c44-4b86-86e6-b7e0010c7666</t>
  </si>
  <si>
    <t>Master_Data_Ikan</t>
  </si>
  <si>
    <t>/Ikan/1.0</t>
  </si>
  <si>
    <t>/Ikan</t>
  </si>
  <si>
    <t>5e233668-aa49-49f1-becf-5d3c35c81e3d</t>
  </si>
  <si>
    <t>data-morowalikab</t>
  </si>
  <si>
    <t>/data-morowalikab/1.0</t>
  </si>
  <si>
    <t>/data-morowalikab</t>
  </si>
  <si>
    <t>5aa17e62-63fe-4a2a-a5fb-5b002ea5b411</t>
  </si>
  <si>
    <t>Kepegawaian_Beltim</t>
  </si>
  <si>
    <t>/kepegawaian_beltim/1.0</t>
  </si>
  <si>
    <t>/kepegawaian_beltim</t>
  </si>
  <si>
    <t>eba66733-687f-4e4e-9df4-5c74403f60dd</t>
  </si>
  <si>
    <t>Master_Data_Produk_Kelautan_dan_Perikanan</t>
  </si>
  <si>
    <t>/Produk_KP/1.0</t>
  </si>
  <si>
    <t>/Produk_KP</t>
  </si>
  <si>
    <t>2a9adb15-7eba-421a-9f19-63a9a5e11920</t>
  </si>
  <si>
    <t>CMS_WebOPD</t>
  </si>
  <si>
    <t>/cms_webopd/1.0</t>
  </si>
  <si>
    <t>/cms_webopd</t>
  </si>
  <si>
    <t>8e94073f-09c5-4e59-bdb9-01ddfec335b4</t>
  </si>
  <si>
    <t>admin@kemendagri.go.id</t>
  </si>
  <si>
    <t>/t/kemendagri.go.id/tes-api/1.0</t>
  </si>
  <si>
    <t>/t/kemendagri.go.id/tes-api</t>
  </si>
  <si>
    <t>696b7bd8-71ed-4b80-b4e9-491d1db84f2d</t>
  </si>
  <si>
    <t>b26a572e-e1ca-434c-ad6b-14d34aaa26af</t>
  </si>
  <si>
    <t>diskom_dwi@jabarprov.go.id</t>
  </si>
  <si>
    <t>SATU-PETA-JAWA-BARAT</t>
  </si>
  <si>
    <t>/t/jabarprov.go.id/arcgis/1</t>
  </si>
  <si>
    <t>/t/jabarprov.go.id/arcgis</t>
  </si>
  <si>
    <t>70bd40de-7a21-43bf-93d4-6a33ec6176d8</t>
  </si>
  <si>
    <t>DUMMY_API_TUGAS_DINKES_2</t>
  </si>
  <si>
    <t>/t/jatengprov.go.id/DUMMY_API_TUGAS_DINKES_2/1</t>
  </si>
  <si>
    <t>/t/jatengprov.go.id/DUMMY_API_TUGAS_DINKES_2</t>
  </si>
  <si>
    <t>a2c4e413-87dd-45ae-9b08-2e08f6e7f836</t>
  </si>
  <si>
    <t>OPEN-DATA-JAWA-BARAT</t>
  </si>
  <si>
    <t>/t/jabarprov.go.id/opendatajabar/1</t>
  </si>
  <si>
    <t>/t/jabarprov.go.id/opendatajabar</t>
  </si>
  <si>
    <t>8cc4077e-adb8-4413-b477-8871167b76dc</t>
  </si>
  <si>
    <t>DUMMY-API-RSUDREHATTA-TUGAS-P1</t>
  </si>
  <si>
    <t>/t/jatengprov.go.id/DUMMY-API-RSUDREHATTA-TUGAS-P1/1.0</t>
  </si>
  <si>
    <t>/t/jatengprov.go.id/DUMMY-API-RSUDREHATTA-TUGAS-P1</t>
  </si>
  <si>
    <t>8be4ab04-5a98-4575-91e2-7e3aa92441b2</t>
  </si>
  <si>
    <t>dummy-perkim</t>
  </si>
  <si>
    <t>/t/jatengprov.go.id/dummy-perkim/1.0</t>
  </si>
  <si>
    <t>/t/jatengprov.go.id/dummy-perkim</t>
  </si>
  <si>
    <t>e64c0f7a-5efe-4d45-8685-e7a49bad36ba</t>
  </si>
  <si>
    <t>dswilayah_generate_mi</t>
  </si>
  <si>
    <t>/t/tenantdemo.go.id/dswilayah_generate_mi/1.0</t>
  </si>
  <si>
    <t>/t/tenantdemo.go.id/dswilayah_generate_mi</t>
  </si>
  <si>
    <t>f7f564c0-7ecb-4a3f-8d34-01cc7b073144</t>
  </si>
  <si>
    <t>UserRegistrationAPI</t>
  </si>
  <si>
    <t>/t/tenantdemo.go.id/sso/1.0</t>
  </si>
  <si>
    <t>/t/tenantdemo.go.id/sso</t>
  </si>
  <si>
    <t>bc9df3cf-2900-4723-904e-8086b8bfc25c</t>
  </si>
  <si>
    <t>UserInfoRestAPI</t>
  </si>
  <si>
    <t>/t/tenantdemo.go.id/UserInfoRestAPI/1.0</t>
  </si>
  <si>
    <t>/t/tenantdemo.go.id/UserInfoRestAPI</t>
  </si>
  <si>
    <t>18a8ca33-b01d-4c44-a66e-1f783a9b3179</t>
  </si>
  <si>
    <t>DUMMY_DISPORAPAR_API</t>
  </si>
  <si>
    <t>/t/jatengprov.go.id/keolahragaan/1.1</t>
  </si>
  <si>
    <t>/t/jatengprov.go.id/keolahragaan</t>
  </si>
  <si>
    <t>4c233067-9105-4252-bacb-efd4cc238ef7</t>
  </si>
  <si>
    <t>Registrasi_User_SSO</t>
  </si>
  <si>
    <t>/t/tenantdemo.go.id/registrasi/1.0</t>
  </si>
  <si>
    <t>/t/tenantdemo.go.id/registrasi</t>
  </si>
  <si>
    <t>d76c22df-2b9f-400f-b32d-0d79de2915bf</t>
  </si>
  <si>
    <t>EDJ-Portal-Data-Kabupaten-Bogor</t>
  </si>
  <si>
    <t>/t/jabarprov.go.id/satudatakabbogor/1</t>
  </si>
  <si>
    <t>/t/jabarprov.go.id/satudatakabbogor</t>
  </si>
  <si>
    <t>5575624d-97e2-494c-a679-266d47f2a18d</t>
  </si>
  <si>
    <t>OD-SIH3</t>
  </si>
  <si>
    <t>/t/jabarprov.go.id/odsih3</t>
  </si>
  <si>
    <t>6e3f6a9f-d806-4196-af77-72733f5ee610</t>
  </si>
  <si>
    <t>DUMMY_API_TUGAS_BKD</t>
  </si>
  <si>
    <t>/t/jatengprov.go.id/dummy_bkd/1.0</t>
  </si>
  <si>
    <t>/t/jatengprov.go.id/dummy_bkd</t>
  </si>
  <si>
    <t>b832e2a7-ac46-43b9-96da-7d4179d2a126</t>
  </si>
  <si>
    <t>/master_data_wilayah_provinsi/2.0</t>
  </si>
  <si>
    <t>cab87be9-a65e-4f4c-a406-22d44445493e</t>
  </si>
  <si>
    <t>/master_data_kabkota/2.0</t>
  </si>
  <si>
    <t>16e89894-87bf-4f42-ae12-aea24bfe3d1d</t>
  </si>
  <si>
    <t>/master_data_kecamatan/2.0</t>
  </si>
  <si>
    <t>b45ba216-5bde-4ef1-89fe-214fd9b11aff</t>
  </si>
  <si>
    <t>/master_data_desakelurahan/2.0</t>
  </si>
  <si>
    <t>ad04aa97-ee40-4a9e-bc91-0cd788ce4508</t>
  </si>
  <si>
    <t>API_Pajak</t>
  </si>
  <si>
    <t>/t/tenantdemo.go.id/api-pajak/1.0</t>
  </si>
  <si>
    <t>/t/tenantdemo.go.id/api-pajak</t>
  </si>
  <si>
    <t>b945df29-55a1-4a86-8dfc-8170a8c730e3</t>
  </si>
  <si>
    <t>geo_services</t>
  </si>
  <si>
    <t>/geo-services/0.1</t>
  </si>
  <si>
    <t>/geo-services</t>
  </si>
  <si>
    <t>ce709814-321c-41d9-b3f3-4065c5d5e5d4</t>
  </si>
  <si>
    <t>ODS</t>
  </si>
  <si>
    <t>/t/jabarprov.go.id/ods/1</t>
  </si>
  <si>
    <t>/t/jabarprov.go.id/ods</t>
  </si>
  <si>
    <t>393362a3-fdc2-46c1-97fe-c24c2c68718d</t>
  </si>
  <si>
    <t>bka@acehprov.go.id</t>
  </si>
  <si>
    <t>e-Keurani</t>
  </si>
  <si>
    <t>/t/acehprov.go.id/data_pns/1.0</t>
  </si>
  <si>
    <t>/t/acehprov.go.id/data_pns</t>
  </si>
  <si>
    <t>77322d27-2e9c-4325-b4c5-afd68f7023b0</t>
  </si>
  <si>
    <t>DUMMY_API_RSUDdrREHATTA_TUGAS</t>
  </si>
  <si>
    <t>/t/jatengprov.go.id/DUMMY_API_RSUDdrREHATTA_TUGAS/1.0</t>
  </si>
  <si>
    <t>/t/jatengprov.go.id/DUMMY_API_RSUDdrREHATTA_TUGAS</t>
  </si>
  <si>
    <t>7a528ef1-3c68-4986-b4d6-d61199747dfb</t>
  </si>
  <si>
    <t>MediaCenterPaser</t>
  </si>
  <si>
    <t>/t/paserkab.go.id/paser/mediacenter/v1</t>
  </si>
  <si>
    <t>/t/paserkab.go.id/paser/mediacenter</t>
  </si>
  <si>
    <t>8027d086-dcd8-4b52-9bbb-54423b9fa688</t>
  </si>
  <si>
    <t>Prokopim_Paser</t>
  </si>
  <si>
    <t>/t/paserkab.go.id/prokopim/berita/1.0</t>
  </si>
  <si>
    <t>/t/paserkab.go.id/prokopim/berita</t>
  </si>
  <si>
    <t>2b3fdd39-b9c5-4904-9af9-e187abb92030</t>
  </si>
  <si>
    <t>Single_Sign_On_Umum</t>
  </si>
  <si>
    <t>/t/gorontalokota.go.id/ssou/1.0</t>
  </si>
  <si>
    <t>/t/gorontalokota.go.id/ssou</t>
  </si>
  <si>
    <t>553c36d7-7b62-4b45-9c2b-cbb41a5274a3</t>
  </si>
  <si>
    <t>HILMY-TUGASDUMMYAPI</t>
  </si>
  <si>
    <t>/t/jatengprov.go.id/tugas-api-diklat-jogja/1</t>
  </si>
  <si>
    <t>/t/jatengprov.go.id/tugas-api-diklat-jogja</t>
  </si>
  <si>
    <t>e081d526-4baf-44f7-a229-608e115bc68d</t>
  </si>
  <si>
    <t>Open_Data_Bandung</t>
  </si>
  <si>
    <t>/t/bandung.go.id/OpenDataBandung/1.0</t>
  </si>
  <si>
    <t>/t/bandung.go.id/OpenDataBandung</t>
  </si>
  <si>
    <t>57355792-9cd7-4808-9e59-3d9cb704f623</t>
  </si>
  <si>
    <t>DANANG-BASKORO_DUMMY_API_RSJD-DR-RM-SOEDJARWADI</t>
  </si>
  <si>
    <t>/t/jatengprov.go.id/tugas_danangbaskoro_dummyapi_rsjdsoedjarwadi/1</t>
  </si>
  <si>
    <t>/t/jatengprov.go.id/tugas_danangbaskoro_dummyapi_rsjdsoedjarwadi</t>
  </si>
  <si>
    <t>d8ba6c25-fd99-4149-86f5-5b37a498a248</t>
  </si>
  <si>
    <t>JDIHKabupatenPaser</t>
  </si>
  <si>
    <t>/t/paserkab.go.id/jdih/1.0</t>
  </si>
  <si>
    <t>/t/paserkab.go.id/jdih</t>
  </si>
  <si>
    <t>e8b6f0c3-27b7-49fb-b49e-ed23fe197104</t>
  </si>
  <si>
    <t>InfrastrukturTIK</t>
  </si>
  <si>
    <t>/t/paserkab.go.id/infrastruktur-tik/1.0</t>
  </si>
  <si>
    <t>/t/paserkab.go.id/infrastruktur-tik</t>
  </si>
  <si>
    <t>9b28b680-21f8-4763-b8bd-93a12503daf7</t>
  </si>
  <si>
    <t>Data_SKPD</t>
  </si>
  <si>
    <t>/t/pinrangkab.go.id/getdata_skpd/1.0</t>
  </si>
  <si>
    <t>/t/pinrangkab.go.id/getdata_skpd</t>
  </si>
  <si>
    <t>cac46dc7-7f4d-43f4-9e45-3bd374749460</t>
  </si>
  <si>
    <t>arland@pinrangkab.go.id</t>
  </si>
  <si>
    <t>rekap_absensi</t>
  </si>
  <si>
    <t>/t/pinrangkab.go.id/rekap_absensi/1.0</t>
  </si>
  <si>
    <t>/t/pinrangkab.go.id/rekap_absensi</t>
  </si>
  <si>
    <t>b035d151-e4dc-4be3-8fbd-7380da9fd279</t>
  </si>
  <si>
    <t>rulli@pinrangkab.go.id</t>
  </si>
  <si>
    <t>SIKDA_PINRANG</t>
  </si>
  <si>
    <t>/t/pinrangkab.go.id/get_data/1</t>
  </si>
  <si>
    <t>/t/pinrangkab.go.id/get_data</t>
  </si>
  <si>
    <t>80ee2e38-2b7c-4d3b-84d0-07c8709edd28</t>
  </si>
  <si>
    <t>TP-SIPDPS</t>
  </si>
  <si>
    <t>/t/jabarprov.go.id/tpsipdps/1</t>
  </si>
  <si>
    <t>/t/jabarprov.go.id/tpsipdps</t>
  </si>
  <si>
    <t>f0876a4e-fe5d-4bf3-ae47-3bd087de4286</t>
  </si>
  <si>
    <t>SandboxLaporAPIAdmin-V3</t>
  </si>
  <si>
    <t>/t/acehprov.go.id/sandboxlapor/1.0.0</t>
  </si>
  <si>
    <t>/t/acehprov.go.id/sandboxlapor</t>
  </si>
  <si>
    <t>94445a99-b704-4618-9b93-92f105bbdfd2</t>
  </si>
  <si>
    <t>EDJ-PORTAL-DATA-KABUPATEN-PURWAKARTA</t>
  </si>
  <si>
    <t>/t/jabarprov.go.id/satudatakabpurwakarta/1</t>
  </si>
  <si>
    <t>/t/jabarprov.go.id/satudatakabpurwakarta</t>
  </si>
  <si>
    <t>22d13576-1a46-4fb3-b28f-129cf842b560</t>
  </si>
  <si>
    <t>EDJ-PORTAL-DATA-KABUPATEN-SUMEDANG</t>
  </si>
  <si>
    <t>/t/jabarprov.go.id/satudatakabsumedang/1</t>
  </si>
  <si>
    <t>/t/jabarprov.go.id/satudatakabsumedang</t>
  </si>
  <si>
    <t>54e777de-2a64-417e-aae8-c3e302ba846c</t>
  </si>
  <si>
    <t>EDJ-PORTAL-DATA-KOTA-BANDUNG</t>
  </si>
  <si>
    <t>/t/jabarprov.go.id/satudatakotabandung/1</t>
  </si>
  <si>
    <t>/t/jabarprov.go.id/satudatakotabandung</t>
  </si>
  <si>
    <t>e4e965ca-009f-4ba3-b75c-d3b171b31232</t>
  </si>
  <si>
    <t>EDJ-PORTAL-DATA-KOTA-BOGOR</t>
  </si>
  <si>
    <t>/t/jabarprov.go.id/satudatakotabogor/1</t>
  </si>
  <si>
    <t>/t/jabarprov.go.id/satudatakotabogor</t>
  </si>
  <si>
    <t>d6dd2d9a-cd65-40d3-af84-6ae65558e382</t>
  </si>
  <si>
    <t>EDJ-PORTAL-SATU-DATA-KOTA-BEKASI</t>
  </si>
  <si>
    <t>/t/jabarprov.go.id/satudatakotabekasi/1</t>
  </si>
  <si>
    <t>/t/jabarprov.go.id/satudatakotabekasi</t>
  </si>
  <si>
    <t>8ebf8ca3-52d1-4e4f-9cc5-afa58da09069</t>
  </si>
  <si>
    <t>Caparian_RB</t>
  </si>
  <si>
    <t>/t/tenantdemo.go.id/capaianrb/1.0</t>
  </si>
  <si>
    <t>/t/tenantdemo.go.id/capaianrb</t>
  </si>
  <si>
    <t>15ecdf20-a7b1-4abc-8919-680dae716a2a</t>
  </si>
  <si>
    <t>Museum_Seni_Metropolitan</t>
  </si>
  <si>
    <t>/t/tenantdemo.go.id/artwork/1.0</t>
  </si>
  <si>
    <t>/t/tenantdemo.go.id/artwork</t>
  </si>
  <si>
    <t>277af27f-295e-40d6-ab15-209ac8bb8280</t>
  </si>
  <si>
    <t>SIPEDAS</t>
  </si>
  <si>
    <t>/t/jabarprov.go.id/sipedas/1</t>
  </si>
  <si>
    <t>/t/jabarprov.go.id/sipedas</t>
  </si>
  <si>
    <t>d6775d64-5321-44ee-acdc-50ffaaab6724</t>
  </si>
  <si>
    <t>sicantik_acehprov</t>
  </si>
  <si>
    <t>/t/tenantdemo.go.id/sicanti_acehprov/1.0</t>
  </si>
  <si>
    <t>/t/tenantdemo.go.id/sicanti_acehprov</t>
  </si>
  <si>
    <t>678a7774-5f3b-4f7e-931c-cbb866e535e3</t>
  </si>
  <si>
    <t>Update_Status_Absensi</t>
  </si>
  <si>
    <t>/t/pinrangkab.go.id/Update-Status-Absensi/1.0</t>
  </si>
  <si>
    <t>/t/pinrangkab.go.id/Update-Status-Absensi</t>
  </si>
  <si>
    <t>2a340929-8e08-489e-a87e-851bf9281824</t>
  </si>
  <si>
    <t>KUMHAM_SDI</t>
  </si>
  <si>
    <t>/kumham-sdi/1.0</t>
  </si>
  <si>
    <t>/kumham-sdi</t>
  </si>
  <si>
    <t>b5d7c743-1db0-4aed-8a6f-4eac160fc11c</t>
  </si>
  <si>
    <t>tes_unor</t>
  </si>
  <si>
    <t>/t/pinrangkab.go.id/unor/1.0</t>
  </si>
  <si>
    <t>/t/pinrangkab.go.id/unor</t>
  </si>
  <si>
    <t>02e5ac29-9380-4a3b-8ca0-c88a925dd3d9</t>
  </si>
  <si>
    <t>bkd@sulselprov.go.id</t>
  </si>
  <si>
    <t>nonasn</t>
  </si>
  <si>
    <t>/t/sulselprov.go.id/nonasn/1</t>
  </si>
  <si>
    <t>/t/sulselprov.go.id/nonasn</t>
  </si>
  <si>
    <t>c3273c6c-885c-4878-829d-54da7f992012</t>
  </si>
  <si>
    <t>7039487b-8da4-4bbd-a683-70c1603eb8cd</t>
  </si>
  <si>
    <t>Epinisi</t>
  </si>
  <si>
    <t>/t/sulselprov.go.id/epinisi/1</t>
  </si>
  <si>
    <t>/t/sulselprov.go.id/epinisi</t>
  </si>
  <si>
    <t>73bcb74f-acca-40e3-8a92-4d1454ffb549</t>
  </si>
  <si>
    <t>diskom_yofi@jabarprov.go.id</t>
  </si>
  <si>
    <t>testing1</t>
  </si>
  <si>
    <t>/t/jabarprov.go.id/tes1/1</t>
  </si>
  <si>
    <t>/t/jabarprov.go.id/tes1</t>
  </si>
  <si>
    <t>2de3fe43-ce9f-4c2d-99ca-0fbedd504b64</t>
  </si>
  <si>
    <t>admin@kaltaraprov.go.id</t>
  </si>
  <si>
    <t>APIAnjabKaltara</t>
  </si>
  <si>
    <t>/t/kaltaraprov.go.id/AnjabBO/1</t>
  </si>
  <si>
    <t>/t/kaltaraprov.go.id/AnjabBO</t>
  </si>
  <si>
    <t>195e8047-1f81-4830-9582-0984a6203adb</t>
  </si>
  <si>
    <t>ac1056d7-f181-472f-a2a0-aebad488ce1c</t>
  </si>
  <si>
    <t>admin@karawangkab.go.id</t>
  </si>
  <si>
    <t>satudata-karawang-dataset-catalog</t>
  </si>
  <si>
    <t>/t/karawangkab.go.id/satudata-karawang-dataset-catalog/1.0</t>
  </si>
  <si>
    <t>/t/karawangkab.go.id/satudata-karawang-dataset-catalog</t>
  </si>
  <si>
    <t>b3080a9d-9c2e-449c-a122-4268756ede12</t>
  </si>
  <si>
    <t>59f6146d-3099-4272-9128-0a61e34c8f4a</t>
  </si>
  <si>
    <t>satudata-karawang-master-topik</t>
  </si>
  <si>
    <t>/t/karawangkab.go.id/satudata-karawang-master-topik/1.0</t>
  </si>
  <si>
    <t>/t/karawangkab.go.id/satudata-karawang-master-topik</t>
  </si>
  <si>
    <t>4994aae5-2a77-492d-8609-a2970c7297d5</t>
  </si>
  <si>
    <t>gatot.teguhramadhan@serangkota.go.id</t>
  </si>
  <si>
    <t>Sikondang</t>
  </si>
  <si>
    <t>/t/serangkota.go.id/sikondang/v1</t>
  </si>
  <si>
    <t>/t/serangkota.go.id/sikondang</t>
  </si>
  <si>
    <t>03bdf604-9220-44b3-896d-0d288fb20b58</t>
  </si>
  <si>
    <t>Data_Pinrang</t>
  </si>
  <si>
    <t>/t/pinrangkab.go.id/data_pinrang/1.0</t>
  </si>
  <si>
    <t>/t/pinrangkab.go.id/data_pinrang</t>
  </si>
  <si>
    <t>6f12433d-922b-430e-8b8c-8ff090c69fb1</t>
  </si>
  <si>
    <t>Data-Pemkot-Madiun</t>
  </si>
  <si>
    <t>/t/madiunkota.go.id/Data-Pemkot-Madiun/1.0</t>
  </si>
  <si>
    <t>/t/madiunkota.go.id/Data-Pemkot-Madiun</t>
  </si>
  <si>
    <t>32213f5b-728f-4092-b4ca-63f15b888984</t>
  </si>
  <si>
    <t>data_madiun</t>
  </si>
  <si>
    <t>/t/tenantdemo.go.id/data-madiun/1.0</t>
  </si>
  <si>
    <t>/t/tenantdemo.go.id/data-madiun</t>
  </si>
  <si>
    <t>cf012187-63af-4b0c-aa1f-c9f2b2831dc0</t>
  </si>
  <si>
    <t>admin@boyolali.go.id</t>
  </si>
  <si>
    <t>satudataboyolali</t>
  </si>
  <si>
    <t>/t/boyolali.go.id/satudataboyolali/1.0</t>
  </si>
  <si>
    <t>/t/boyolali.go.id/satudataboyolali</t>
  </si>
  <si>
    <t>4c7b24ae-4266-4f45-b95d-626de35c086d</t>
  </si>
  <si>
    <t>e11b4789-74d9-4afa-ae81-36a85c3fbe9a</t>
  </si>
  <si>
    <t>Api-Layanan-Kominfo</t>
  </si>
  <si>
    <t>/api-layanan-kominfo/1.0</t>
  </si>
  <si>
    <t>/api-layanan-kominfo</t>
  </si>
  <si>
    <t>076b4ee2-e49b-4b96-9269-7a46b916b608</t>
  </si>
  <si>
    <t>Api-Datasektor-Kominfo</t>
  </si>
  <si>
    <t>/api-datasektor-kominfo/1.0</t>
  </si>
  <si>
    <t>/api-datasektor-kominfo</t>
  </si>
  <si>
    <t>3f59ef7d-cd78-4109-9dc7-e76a3a69fb30</t>
  </si>
  <si>
    <t>gateway-qris-create-transaksi</t>
  </si>
  <si>
    <t>/t/karawangkab.go.id/gateway-qris-create-transaksi/1.0</t>
  </si>
  <si>
    <t>/t/karawangkab.go.id/gateway-qris-create-transaksi</t>
  </si>
  <si>
    <t>5ac00379-3223-4121-be26-123efc107b44</t>
  </si>
  <si>
    <t>gateway-qris-check-transaksi</t>
  </si>
  <si>
    <t>/t/karawangkab.go.id/gateway-qris-check-transaksi/1.0</t>
  </si>
  <si>
    <t>/t/karawangkab.go.id/gateway-qris-check-transaksi</t>
  </si>
  <si>
    <t>aa1f1575-f00d-4feb-ba11-e4575619f7d2</t>
  </si>
  <si>
    <t>OpenData_Sidoarjo</t>
  </si>
  <si>
    <t>/t/sidoarjokab.go.id/opendata_sidoarjo/1.0.0</t>
  </si>
  <si>
    <t>/t/sidoarjokab.go.id/opendata_sidoarjo</t>
  </si>
  <si>
    <t>97734530-ed90-40e8-9b4d-44523902187a</t>
  </si>
  <si>
    <t>EDJ-PORTAL-DATA-KABUPATEN-CIAMIS</t>
  </si>
  <si>
    <t>/t/jabarprov.go.id/satudatakabciamis/1</t>
  </si>
  <si>
    <t>/t/jabarprov.go.id/satudatakabciamis</t>
  </si>
  <si>
    <t>7b33b676-85ba-4570-96e9-6255d0c8c1e5</t>
  </si>
  <si>
    <t>EDJ-PORTAL-DATA-KABUPATEN-GARUT</t>
  </si>
  <si>
    <t>/t/jabarprov.go.id/satudatakabgarut/1</t>
  </si>
  <si>
    <t>/t/jabarprov.go.id/satudatakabgarut</t>
  </si>
  <si>
    <t>b1d71360-d864-4ad6-95d6-2e3b530be11c</t>
  </si>
  <si>
    <t>EDJ-PORTAL-DATA-KABUPATEN-KARAWANG</t>
  </si>
  <si>
    <t>/t/jabarprov.go.id/satudatakabkarawang/1</t>
  </si>
  <si>
    <t>/t/jabarprov.go.id/satudatakabkarawang</t>
  </si>
  <si>
    <t>5bdc63f6-8704-4877-8b72-94c15fb23629</t>
  </si>
  <si>
    <t>gateway-va-create-transaksi</t>
  </si>
  <si>
    <t>/t/karawangkab.go.id/gateway-va-create-transaksi/1.0</t>
  </si>
  <si>
    <t>/t/karawangkab.go.id/gateway-va-create-transaksi</t>
  </si>
  <si>
    <t>18aba233-172e-4107-a8a7-a5275c27a8a9</t>
  </si>
  <si>
    <t>gateway-va-check-transaksi</t>
  </si>
  <si>
    <t>/t/karawangkab.go.id/gateway-va-check-transaksi/1.0</t>
  </si>
  <si>
    <t>/t/karawangkab.go.id/gateway-va-check-transaksi</t>
  </si>
  <si>
    <t>620f7ddd-2abb-4566-ac2a-e277d2321473</t>
  </si>
  <si>
    <t>SIMAWAS</t>
  </si>
  <si>
    <t>/t/jabarprov.go.id/simawas/1</t>
  </si>
  <si>
    <t>/t/jabarprov.go.id/simawas</t>
  </si>
  <si>
    <t>23bb1298-1806-486c-8dd4-e3dcd05d9d43</t>
  </si>
  <si>
    <t>EDJ-PORTAL-DATA-KABUPATEN-MAJALENGKA</t>
  </si>
  <si>
    <t>/t/jabarprov.go.id/opendatakabmajalengka/1</t>
  </si>
  <si>
    <t>/t/jabarprov.go.id/opendatakabmajalengka</t>
  </si>
  <si>
    <t>c24085e0-3b99-4bba-abde-ab0797c35891</t>
  </si>
  <si>
    <t>SIIDa</t>
  </si>
  <si>
    <t>/t/jatengprov.go.id/SIIDa/1.0</t>
  </si>
  <si>
    <t>/t/jatengprov.go.id/SIIDa</t>
  </si>
  <si>
    <t>4456160e-0b28-4360-a561-573ed7b82976</t>
  </si>
  <si>
    <t>dpmptsp@acehprov.go.id</t>
  </si>
  <si>
    <t>api_hubdar_sicantik</t>
  </si>
  <si>
    <t>/t/acehprov.go.id/data_perizinan_hubdar_sicantik/1.0</t>
  </si>
  <si>
    <t>/t/acehprov.go.id/data_perizinan_hubdar_sicantik</t>
  </si>
  <si>
    <t>a9e8e720-0da8-4d57-ba9f-2fc9bfcfe44f</t>
  </si>
  <si>
    <t>data_payakumbuh</t>
  </si>
  <si>
    <t>/data_payakumbuh/1.0</t>
  </si>
  <si>
    <t>/data_payakumbuh</t>
  </si>
  <si>
    <t>f9d5adec-6ec8-4736-84f5-bc1069e71998</t>
  </si>
  <si>
    <t>data_tanahdatar</t>
  </si>
  <si>
    <t>/data_tanahdatar/1.0</t>
  </si>
  <si>
    <t>/data_tanahdatar</t>
  </si>
  <si>
    <t>2989cab5-d920-4c46-bf00-d1e2215b9390</t>
  </si>
  <si>
    <t>admin@sijunjung.go.id</t>
  </si>
  <si>
    <t>data_sijunjung</t>
  </si>
  <si>
    <t>/t/sijunjung.go.id/data_sijunjung/1.0</t>
  </si>
  <si>
    <t>/t/sijunjung.go.id/data_sijunjung</t>
  </si>
  <si>
    <t>52c5a42b-2c3c-4dca-9624-3f4f257a7447</t>
  </si>
  <si>
    <t>859e1ccf-c0a1-4cc6-8197-e06e05165fcb</t>
  </si>
  <si>
    <t>Data_Padang</t>
  </si>
  <si>
    <t>/data_padang/1.0</t>
  </si>
  <si>
    <t>/data_padang</t>
  </si>
  <si>
    <t>460afe71-8157-4cf3-9f32-db9aab9ae382</t>
  </si>
  <si>
    <t>admin@solselkab.go.id</t>
  </si>
  <si>
    <t>Data_Solokselatan</t>
  </si>
  <si>
    <t>/t/solselkab.go.id/data_solokselatan/1.0</t>
  </si>
  <si>
    <t>/t/solselkab.go.id/data_solokselatan</t>
  </si>
  <si>
    <t>c6ac7ad5-c037-4d18-86af-4822f0a8ab52</t>
  </si>
  <si>
    <t>9460816f-5b17-4cf5-88d3-d5cffd97c91c</t>
  </si>
  <si>
    <t>admin@pasamanbaratkab.go.id</t>
  </si>
  <si>
    <t>data_kab_pasaman_barat</t>
  </si>
  <si>
    <t>/t/pasamanbaratkab.go.id/data_kab_pasaman_barat/1.0</t>
  </si>
  <si>
    <t>/t/pasamanbaratkab.go.id/data_kab_pasaman_barat</t>
  </si>
  <si>
    <t>3a2ade95-c790-4f49-8dc2-32f8ddd23faa</t>
  </si>
  <si>
    <t>9961c556-0a04-4d18-be30-6e7b064118c6</t>
  </si>
  <si>
    <t>data_sumbarprov</t>
  </si>
  <si>
    <t>/t/sumbarprov.go.id/data_sumbarprov/1.0</t>
  </si>
  <si>
    <t>/t/sumbarprov.go.id/data_sumbarprov</t>
  </si>
  <si>
    <t>42ba446f-d4dc-407c-be00-45c96c1df2ff</t>
  </si>
  <si>
    <t>admin@agamkab.go.id</t>
  </si>
  <si>
    <t>Data_Agam</t>
  </si>
  <si>
    <t>/t/agamkab.go.id/data_agam/1.0</t>
  </si>
  <si>
    <t>/t/agamkab.go.id/data_agam</t>
  </si>
  <si>
    <t>cc6a96d4-4658-434f-98a8-85f7b2b3358d</t>
  </si>
  <si>
    <t>96857a27-43c8-4f45-a0f4-b85213e2dda0</t>
  </si>
  <si>
    <t>Data_Kab_Pasaman_Barat</t>
  </si>
  <si>
    <t>/Data_Kab_Pasaman_Barat/1.0</t>
  </si>
  <si>
    <t>/Data_Kab_Pasaman_Barat</t>
  </si>
  <si>
    <t>3f70236e-9d82-4094-ba5b-ebf50f2ba182</t>
  </si>
  <si>
    <t>satu-data-kota-sawahlunto</t>
  </si>
  <si>
    <t>/data_sawahlunto/1.0</t>
  </si>
  <si>
    <t>/data_sawahlunto</t>
  </si>
  <si>
    <t>88dd6337-c8fe-483f-b749-39564305f81f</t>
  </si>
  <si>
    <t>admin@bukittinggikota.go.id</t>
  </si>
  <si>
    <t>wilayah_indonesia</t>
  </si>
  <si>
    <t>/t/bukittinggikota.go.id/wilayah_indonesia/1.0</t>
  </si>
  <si>
    <t>/t/bukittinggikota.go.id/wilayah_indonesia</t>
  </si>
  <si>
    <t>2a7b907b-c85c-4a58-8101-59c01b064955</t>
  </si>
  <si>
    <t>18d37650-3801-4e1d-aa8a-b558b476813a</t>
  </si>
  <si>
    <t>admin@padang.go.id</t>
  </si>
  <si>
    <t>Kota_Padang</t>
  </si>
  <si>
    <t>/t/padang.go.id/kota_padang/1.1</t>
  </si>
  <si>
    <t>/t/padang.go.id/kota_padang</t>
  </si>
  <si>
    <t>9551250e-8b46-42ff-9aa4-77b28d077204</t>
  </si>
  <si>
    <t>7d0e9f90-f123-4311-a7bd-a4b10bcc3222</t>
  </si>
  <si>
    <t>/t/jabarprov.go.id/panelharga/1</t>
  </si>
  <si>
    <t>/t/jabarprov.go.id/panelharga</t>
  </si>
  <si>
    <t>9b576fd9-b492-4976-8be2-d45bce430cc3</t>
  </si>
  <si>
    <t>Data_Padang_Pariaman</t>
  </si>
  <si>
    <t>/t/padangpariamankab.go.id/data_padang_pariaman/v1.0</t>
  </si>
  <si>
    <t>/t/padangpariamankab.go.id/data_padang_pariaman</t>
  </si>
  <si>
    <t>d6c96ec6-e4ef-46b6-9b9e-76329b0bfa8a</t>
  </si>
  <si>
    <t>data_kota_pariaman</t>
  </si>
  <si>
    <t>/data_kota_pariaman/1.0</t>
  </si>
  <si>
    <t>/data_kota_pariaman</t>
  </si>
  <si>
    <t>be16c68e-be03-4e23-899d-877aa5a32a8e</t>
  </si>
  <si>
    <t>/t/tenantdemo.go.id/panel-harga/1.0</t>
  </si>
  <si>
    <t>/t/tenantdemo.go.id/panel-harga</t>
  </si>
  <si>
    <t>d078681f-c544-4414-89cc-53faf681e183</t>
  </si>
  <si>
    <t>Data_Kab_Limapuluhkota</t>
  </si>
  <si>
    <t>/data_kab_limapuluhkota/1.0</t>
  </si>
  <si>
    <t>/data_kab_limapuluhkota</t>
  </si>
  <si>
    <t>f639dbf2-4ad8-427b-96e7-352ff84aaf42</t>
  </si>
  <si>
    <t>SINGAKOTA</t>
  </si>
  <si>
    <t>/t/jabarprov.go.id/singakota/1</t>
  </si>
  <si>
    <t>/t/jabarprov.go.id/singakota</t>
  </si>
  <si>
    <t>c3a05262-ec9a-4633-a517-fb8c4ee4c769</t>
  </si>
  <si>
    <t>stunting_dtks</t>
  </si>
  <si>
    <t>/t/bandung.go.id/stunting_cek_dtks/1</t>
  </si>
  <si>
    <t>/t/bandung.go.id/stunting_cek_dtks</t>
  </si>
  <si>
    <t>048ac98e-7d23-4f39-be92-e641bf2f3981</t>
  </si>
  <si>
    <t>BeritaProvinsiLampung</t>
  </si>
  <si>
    <t>/beritalampung/1</t>
  </si>
  <si>
    <t>/beritalampung</t>
  </si>
  <si>
    <t>bbbb2e1f-904f-4ab5-815e-20ff49dc180d</t>
  </si>
  <si>
    <t>ProdukHukumLampung</t>
  </si>
  <si>
    <t>/produkhukumlampung/1</t>
  </si>
  <si>
    <t>/produkhukumlampung</t>
  </si>
  <si>
    <t>fa4ece51-9d9e-486e-b8c1-6b6bf1e9c552</t>
  </si>
  <si>
    <t>PerangkatDaerahProvinsilampung</t>
  </si>
  <si>
    <t>/perangkatdaerahlampung/1</t>
  </si>
  <si>
    <t>/perangkatdaerahlampung</t>
  </si>
  <si>
    <t>c0cf8618-6ce4-4e0c-a447-0a2fbdd3a9ed</t>
  </si>
  <si>
    <t>EDJ-PORTAL-DATA-KABUPATEN-INDRAMAYU</t>
  </si>
  <si>
    <t>/t/jabarprov.go.id/opendatakabindramayu/1</t>
  </si>
  <si>
    <t>/t/jabarprov.go.id/opendatakabindramayu</t>
  </si>
  <si>
    <t>5617fb4d-8d3f-4f37-a2e8-d90255f3f949</t>
  </si>
  <si>
    <t>EDJ-PORTAL-DATA-KABUPATEN-BANDUNG-BARAT</t>
  </si>
  <si>
    <t>/t/jabarprov.go.id/opendatakabbandungbarat/1</t>
  </si>
  <si>
    <t>/t/jabarprov.go.id/opendatakabbandungbarat</t>
  </si>
  <si>
    <t>cd148a4a-2c52-49ab-979c-0fc8d03aa470</t>
  </si>
  <si>
    <t>EDJ-PORTAL-SATU-DATA-KOTA-CIMAHI</t>
  </si>
  <si>
    <t>/t/jabarprov.go.id/opendatakotacimahi/1</t>
  </si>
  <si>
    <t>/t/jabarprov.go.id/opendatakotacimahi</t>
  </si>
  <si>
    <t>c2d09606-47f7-4bf3-ab96-7b15e1387063</t>
  </si>
  <si>
    <t>asidadatasektoral</t>
  </si>
  <si>
    <t>/asidadatasektoral/2</t>
  </si>
  <si>
    <t>/asidadatasektoral</t>
  </si>
  <si>
    <t>7f725bcc-fcac-48e2-9662-878ea5a244d1</t>
  </si>
  <si>
    <t>CCTVKotaSerang</t>
  </si>
  <si>
    <t>/t/serangkota.go.id/cctvkotaserang/1.0</t>
  </si>
  <si>
    <t>/t/serangkota.go.id/cctvkotaserang</t>
  </si>
  <si>
    <t>d70dcd40-2a51-4d36-8e20-4a25ce517a3e</t>
  </si>
  <si>
    <t>jdihkotaserang</t>
  </si>
  <si>
    <t>/t/serangkota.go.id/jdihkotaserang/1.0</t>
  </si>
  <si>
    <t>/t/serangkota.go.id/jdihkotaserang</t>
  </si>
  <si>
    <t>878fe8ae-30ef-4517-95fe-184e411d9fa5</t>
  </si>
  <si>
    <t>sikondangapikesehatan</t>
  </si>
  <si>
    <t>/t/serangkota.go.id/sikondangkesehatan/v1.0</t>
  </si>
  <si>
    <t>/t/serangkota.go.id/sikondangkesehatan</t>
  </si>
  <si>
    <t>8c833024-8ee0-40c8-ace9-dacab2b2fd38</t>
  </si>
  <si>
    <t>PDES</t>
  </si>
  <si>
    <t>/pdes/1.0</t>
  </si>
  <si>
    <t>/pdes</t>
  </si>
  <si>
    <t>5bc34d45-4559-4401-a9b4-cf057ac2c4b1</t>
  </si>
  <si>
    <t>SIPD_eWalidata_Tabalong</t>
  </si>
  <si>
    <t>/t/tabalongkab.go.id/statistik/1.0</t>
  </si>
  <si>
    <t>/t/tabalongkab.go.id/statistik</t>
  </si>
  <si>
    <t>33877eee-535f-4a9b-a40f-10463a104c85</t>
  </si>
  <si>
    <t>admin@kalbarprov.go.id</t>
  </si>
  <si>
    <t>SARIVA</t>
  </si>
  <si>
    <t>/t/kalbarprov.go.id/Inovasi/1.0</t>
  </si>
  <si>
    <t>/t/kalbarprov.go.id/Inovasi</t>
  </si>
  <si>
    <t>5a8af229-2905-45e8-b2bf-b5f9de87c2a9</t>
  </si>
  <si>
    <t>d2136b67-b266-4eb6-af0c-4b99c2ccd3e1</t>
  </si>
  <si>
    <t>API-TND</t>
  </si>
  <si>
    <t>/t/kotabogor.go.id/API-TND-KotaBogor/1.0</t>
  </si>
  <si>
    <t>/t/kotabogor.go.id/API-TND-KotaBogor</t>
  </si>
  <si>
    <t>060b425e-4ac5-481b-998a-836b0d4cb225</t>
  </si>
  <si>
    <t>ORGANISASI</t>
  </si>
  <si>
    <t>/t/kalbarprov.go.id/Organisasi/1.0</t>
  </si>
  <si>
    <t>/t/kalbarprov.go.id/Organisasi</t>
  </si>
  <si>
    <t>2a4b133f-4cb8-455c-93f7-0d15f2c919d0</t>
  </si>
  <si>
    <t>ESAKIP</t>
  </si>
  <si>
    <t>/t/kalbarprov.go.id/esakip/1.0</t>
  </si>
  <si>
    <t>/t/kalbarprov.go.id/esakip</t>
  </si>
  <si>
    <t>5428542d-4545-458a-ab06-c41767e35ce6</t>
  </si>
  <si>
    <t>cuti</t>
  </si>
  <si>
    <t>/cuti/1.0</t>
  </si>
  <si>
    <t>/cuti</t>
  </si>
  <si>
    <t>68ce8694-043e-499f-9310-7ad4cd17dac3</t>
  </si>
  <si>
    <t>SIMPEG</t>
  </si>
  <si>
    <t>/t/kalbarprov.go.id/simpeg/1.0</t>
  </si>
  <si>
    <t>/t/kalbarprov.go.id/simpeg</t>
  </si>
  <si>
    <t>02748ea4-493b-4aaa-bd1a-b8167b6d9b8b</t>
  </si>
  <si>
    <t>admin@bulukumbakab.go.id</t>
  </si>
  <si>
    <t>Opendata_Bulukumba</t>
  </si>
  <si>
    <t>/t/bulukumbakab.go.id/opendata_bulukumba/1.0</t>
  </si>
  <si>
    <t>/t/bulukumbakab.go.id/opendata_bulukumba</t>
  </si>
  <si>
    <t>04f84e79-9c43-42c8-987b-490fe989f7ba</t>
  </si>
  <si>
    <t>e0c06f3b-ff64-4bee-a276-accc5ef3a90d</t>
  </si>
  <si>
    <t>fadasa@pemalangkab.go.id</t>
  </si>
  <si>
    <t>PPIDInformasiPublikAPI</t>
  </si>
  <si>
    <t>/t/pemalangkab.go.id/infopublikppid/1.0</t>
  </si>
  <si>
    <t>/t/pemalangkab.go.id/infopublikppid</t>
  </si>
  <si>
    <t>pemalangkab.go.id</t>
  </si>
  <si>
    <t>0cc14930-234c-49af-8135-e53dcef34014</t>
  </si>
  <si>
    <t>c00f290a-1d27-4d5e-926e-54a4795b6085</t>
  </si>
  <si>
    <t>/t/jakarta.go.id/tes/1.0</t>
  </si>
  <si>
    <t>/t/jakarta.go.id/tes</t>
  </si>
  <si>
    <t>6b184f65-69e3-46c6-9703-ff496b10ce65</t>
  </si>
  <si>
    <t>Open_data</t>
  </si>
  <si>
    <t>/t/kuburayakab.go.id/opendatakuburaya/1.0</t>
  </si>
  <si>
    <t>/t/kuburayakab.go.id/opendatakuburaya</t>
  </si>
  <si>
    <t>3,03E+03</t>
  </si>
  <si>
    <t>e89857b5-98a9-4ef7-954d-8d8b2b605830</t>
  </si>
  <si>
    <t>DataSumut</t>
  </si>
  <si>
    <t>/data-sumut/1</t>
  </si>
  <si>
    <t>/data-sumut</t>
  </si>
  <si>
    <t>ccbd32d6-a852-4f43-8f30-303cd90d37a6</t>
  </si>
  <si>
    <t>admin@oganilirkab.go.id</t>
  </si>
  <si>
    <t>data_urusan</t>
  </si>
  <si>
    <t>/t/oganilirkab.go.id/081539432518/1</t>
  </si>
  <si>
    <t>/t/oganilirkab.go.id/081539432518</t>
  </si>
  <si>
    <t>a940a58c-9a35-43e2-b4ad-b224e3118189</t>
  </si>
  <si>
    <t>5bfe6cdd-6764-468b-af35-1fb1c0c1a21c</t>
  </si>
  <si>
    <t>Satu_Data_Kalteng</t>
  </si>
  <si>
    <t>/satu_data_kalteng/1.0</t>
  </si>
  <si>
    <t>/satu_data_kalteng</t>
  </si>
  <si>
    <t>548d2780-e877-45db-a6ca-57874d670278</t>
  </si>
  <si>
    <t>Data_Sumatera_Utara</t>
  </si>
  <si>
    <t>/data_sumatera_utara/1.0</t>
  </si>
  <si>
    <t>/data_sumatera_utara</t>
  </si>
  <si>
    <t>a538f4d3-a31d-457b-905a-c03d8437dada</t>
  </si>
  <si>
    <t>SATU_DATA_ASN</t>
  </si>
  <si>
    <t>/satudata/1</t>
  </si>
  <si>
    <t>/satudata</t>
  </si>
  <si>
    <t>54782d2b-28d7-4c8b-84d7-7333a6ce13e4</t>
  </si>
  <si>
    <t>SatuDataSumut</t>
  </si>
  <si>
    <t>/satudatasumut/1</t>
  </si>
  <si>
    <t>/satudatasumut</t>
  </si>
  <si>
    <t>524cb18a-3247-4a06-ac61-f093ceb37bbc</t>
  </si>
  <si>
    <t>pelaporan-bencana</t>
  </si>
  <si>
    <t>/pelaporan-bencana/1.0</t>
  </si>
  <si>
    <t>/pelaporan-bencana</t>
  </si>
  <si>
    <t>034c4451-0f1d-4d89-8adc-01cf627118e7</t>
  </si>
  <si>
    <t>DataSumateraUtara</t>
  </si>
  <si>
    <t>/datasumaterautara/1</t>
  </si>
  <si>
    <t>/datasumaterautara</t>
  </si>
  <si>
    <t>f8b1fccb-bfc1-4da3-b486-b49dfa1412fa</t>
  </si>
  <si>
    <t>SISDMK-Kemenkes</t>
  </si>
  <si>
    <t>/t/bandung.go.id/sisdmk/1.0</t>
  </si>
  <si>
    <t>/t/bandung.go.id/sisdmk</t>
  </si>
  <si>
    <t>4360f01e-a159-48c9-b3e8-c74b4138e627</t>
  </si>
  <si>
    <t>bapenda@kalbarprov.go.id</t>
  </si>
  <si>
    <t>PKB</t>
  </si>
  <si>
    <t>/t/kalbarprov.go.id/pkb/1.0</t>
  </si>
  <si>
    <t>/t/kalbarprov.go.id/pkb</t>
  </si>
  <si>
    <t>2ce192d2-d7a5-4e35-a885-14c78a8f4375</t>
  </si>
  <si>
    <t>gateway-eSign-Client-Service-74-222</t>
  </si>
  <si>
    <t>/t/karawangkab.go.id/gateway-eSign-Client-Service-74-222/1.0</t>
  </si>
  <si>
    <t>/t/karawangkab.go.id/gateway-eSign-Client-Service-74-222</t>
  </si>
  <si>
    <t>ed634eff-e4e2-486b-9452-6d3768c40c1c</t>
  </si>
  <si>
    <t>Karebosi_apps</t>
  </si>
  <si>
    <t>/api_anak_karebosiapps/1.0</t>
  </si>
  <si>
    <t>/api_anak_karebosiapps</t>
  </si>
  <si>
    <t>c1b526c1-4b05-46d7-8aed-a822b6302afe</t>
  </si>
  <si>
    <t>Makaverse_News</t>
  </si>
  <si>
    <t>/Makaversenew_api_berita/1.0</t>
  </si>
  <si>
    <t>/Makaversenew_api_berita</t>
  </si>
  <si>
    <t>ca2b3166-3c60-4c1e-92c9-375bdd220473</t>
  </si>
  <si>
    <t>gateway-eSign-Client-Service-74.140</t>
  </si>
  <si>
    <t>/t/karawangkab.go.id/gateway-eSign-Client-Service-74.140/1.0</t>
  </si>
  <si>
    <t>/t/karawangkab.go.id/gateway-eSign-Client-Service-74.140</t>
  </si>
  <si>
    <t>8845ddea-5969-4792-a6ae-caa2fa904d50</t>
  </si>
  <si>
    <t>EDJ-PORTAL-SATU-DATA-KOTA-SUKABUMI</t>
  </si>
  <si>
    <t>/t/jabarprov.go.id/opendatakotasukabumi/1</t>
  </si>
  <si>
    <t>/t/jabarprov.go.id/opendatakotasukabumi</t>
  </si>
  <si>
    <t>bf28116d-d4fa-4b16-a641-50c639143848</t>
  </si>
  <si>
    <t>EDJ-PORTAL-SATU-DATA-KABUPATEN-SUKABUMI</t>
  </si>
  <si>
    <t>/t/jabarprov.go.id/opendatakabsukabumi/1</t>
  </si>
  <si>
    <t>/t/jabarprov.go.id/opendatakabsukabumi</t>
  </si>
  <si>
    <t>b6cb60cc-2473-457a-83ea-c70d6eee1fe1</t>
  </si>
  <si>
    <t>EDJ-PORTAL-SATU-DATA-KABUPATEN-BEKASI</t>
  </si>
  <si>
    <t>/t/jabarprov.go.id/opendatakabbekasi/1</t>
  </si>
  <si>
    <t>/t/jabarprov.go.id/opendatakabbekasi</t>
  </si>
  <si>
    <t>a511530e-1f3e-4e5d-9f94-ce779571b0e6</t>
  </si>
  <si>
    <t>GeoPortalPurbalingga</t>
  </si>
  <si>
    <t>/t/purbalinggakab.go.id/GeoposrtalPBGKAB/1.0</t>
  </si>
  <si>
    <t>/t/purbalinggakab.go.id/GeoposrtalPBGKAB</t>
  </si>
  <si>
    <t>f94982d3-19d7-46fa-a18f-6ac0cf583b38</t>
  </si>
  <si>
    <t>EDJ-PORTAL-SATU-DATA-KOTA-BANJAR</t>
  </si>
  <si>
    <t>/t/jabarprov.go.id/opendatakotabanjar/1</t>
  </si>
  <si>
    <t>/t/jabarprov.go.id/opendatakotabanjar</t>
  </si>
  <si>
    <t>3be296f8-4b4e-44bd-bd06-b2e432c35e12</t>
  </si>
  <si>
    <t>EDJ-PORTAL-SATU-DATA-KOTA-CIREBON</t>
  </si>
  <si>
    <t>/t/jabarprov.go.id/opendatakotacirebon/1</t>
  </si>
  <si>
    <t>/t/jabarprov.go.id/opendatakotacirebon</t>
  </si>
  <si>
    <t>d59f98c5-77d8-419f-afe7-f80b7930ad50</t>
  </si>
  <si>
    <t>EDJ-PORTAL-SATU-DATA-KABUPATEN-CIREBON</t>
  </si>
  <si>
    <t>/t/jabarprov.go.id/opendatakabcirebon/1</t>
  </si>
  <si>
    <t>/t/jabarprov.go.id/opendatakabcirebon</t>
  </si>
  <si>
    <t>a365cf67-9789-4ffd-993d-5f2fcbd8738f</t>
  </si>
  <si>
    <t>EDJ-PORTAL-SATU-DATA-KABUPATEN-KUNINGAN</t>
  </si>
  <si>
    <t>/t/jabarprov.go.id/opendatakabkuningan/1</t>
  </si>
  <si>
    <t>/t/jabarprov.go.id/opendatakabkuningan</t>
  </si>
  <si>
    <t>83664693-7b2a-4dd5-b738-252ff3a3c387</t>
  </si>
  <si>
    <t>EDJ-PORTAL-SATU-DATA-KABUPATEN-PANGANDARAN</t>
  </si>
  <si>
    <t>/t/jabarprov.go.id/opendatakabpangandaran/1</t>
  </si>
  <si>
    <t>/t/jabarprov.go.id/opendatakabpangandaran</t>
  </si>
  <si>
    <t>e5a5420e-7a69-4075-b6f1-310c85a4cf2d</t>
  </si>
  <si>
    <t>sda@pu.go.id</t>
  </si>
  <si>
    <t>SIHKA_list_pos</t>
  </si>
  <si>
    <t>/t/pu.go.id/SIHKA/1.00</t>
  </si>
  <si>
    <t>/t/pu.go.id/SIHKA</t>
  </si>
  <si>
    <t>cc15940c-3482-4027-ac6e-399226804929</t>
  </si>
  <si>
    <t>4a7132d8-58d5-4c29-b7ef-7b67dfd4ebb7</t>
  </si>
  <si>
    <t>SIHKA_list_2_pos</t>
  </si>
  <si>
    <t>/t/pu.go.id/sihka2/1.00</t>
  </si>
  <si>
    <t>/t/pu.go.id/sihka2</t>
  </si>
  <si>
    <t>0958eefb-7923-482a-a72e-804bd03983fa</t>
  </si>
  <si>
    <t>EDJ-PORTAL-SATU-DATA-KABUPATEN-CIANJUR</t>
  </si>
  <si>
    <t>/t/jabarprov.go.id/opendatakabcianjur/1</t>
  </si>
  <si>
    <t>/t/jabarprov.go.id/opendatakabcianjur</t>
  </si>
  <si>
    <t>7b6d51d9-da8b-4323-9222-01e996486536</t>
  </si>
  <si>
    <t>EDJ-PORTAL-SATU-DATA-KOTA-TASIKMALAYA</t>
  </si>
  <si>
    <t>/t/jabarprov.go.id/opendatakotatasikmalaya/1</t>
  </si>
  <si>
    <t>/t/jabarprov.go.id/opendatakotatasikmalaya</t>
  </si>
  <si>
    <t>86f134fd-c12d-4e34-8451-b0f5f4248e97</t>
  </si>
  <si>
    <t>EDJ-PORTAL-SATU-DATA-KOTA-DEPOK</t>
  </si>
  <si>
    <t>/t/jabarprov.go.id/satudatakotadepok/1</t>
  </si>
  <si>
    <t>/t/jabarprov.go.id/satudatakotadepok</t>
  </si>
  <si>
    <t>7ff18d66-91fa-4328-8453-831582fc5fb9</t>
  </si>
  <si>
    <t>EDJ-PORTAL-SATU-DATA-KABUPATEN-TASIKMALAYA</t>
  </si>
  <si>
    <t>/t/jabarprov.go.id/opendatakabtasikmalaya/1</t>
  </si>
  <si>
    <t>/t/jabarprov.go.id/opendatakabtasikmalaya</t>
  </si>
  <si>
    <t>6c43c776-6026-43d7-bb52-c304fa86d167</t>
  </si>
  <si>
    <t>EDJ-PORTAL-SATU-DATA-KABUPATEN-SUBANG</t>
  </si>
  <si>
    <t>/t/jabarprov.go.id/opendatakabsubang/1</t>
  </si>
  <si>
    <t>/t/jabarprov.go.id/opendatakabsubang</t>
  </si>
  <si>
    <t>d5f333eb-ddd2-45e4-94c1-9b066c452299</t>
  </si>
  <si>
    <t>EDJ-PORTAL-SATU-DATA-KABUPATEN-BANDUNG</t>
  </si>
  <si>
    <t>/t/jabarprov.go.id/opendatakabbandung/1</t>
  </si>
  <si>
    <t>/t/jabarprov.go.id/opendatakabbandung</t>
  </si>
  <si>
    <t>39b7f29b-291f-461a-bbee-9e2d05e965a4</t>
  </si>
  <si>
    <t>Jdih_DprdSiakkab</t>
  </si>
  <si>
    <t>/jdih_dprdsiakkab/1.0</t>
  </si>
  <si>
    <t>/jdih_dprdsiakkab</t>
  </si>
  <si>
    <t>ad74330f-934f-472c-a01d-4a4ca50111e9</t>
  </si>
  <si>
    <t>/OpenDataBandung/1.0</t>
  </si>
  <si>
    <t>/OpenDataBandung</t>
  </si>
  <si>
    <t>599670d0-0948-448f-b25c-42e678d55cf1</t>
  </si>
  <si>
    <t>simasn</t>
  </si>
  <si>
    <t>/simasn/1.0</t>
  </si>
  <si>
    <t>/simasn</t>
  </si>
  <si>
    <t>9a60f5e9-999b-47c5-8289-25d777362d9a</t>
  </si>
  <si>
    <t>Sikuning</t>
  </si>
  <si>
    <t>/kuning/1.0</t>
  </si>
  <si>
    <t>/kuning</t>
  </si>
  <si>
    <t>8727186d-c852-422b-844e-c76102dbdce9</t>
  </si>
  <si>
    <t>Pegawai_DiskominfoSP</t>
  </si>
  <si>
    <t>/pegawaidiskominfosp/1.0</t>
  </si>
  <si>
    <t>/pegawaidiskominfosp</t>
  </si>
  <si>
    <t>275b94ef-cdf5-4bad-a71b-19b59d309153</t>
  </si>
  <si>
    <t>satudata_padangsidimpuankota</t>
  </si>
  <si>
    <t>/satudata_padangsidimpuankota/1.0</t>
  </si>
  <si>
    <t>/satudata_padangsidimpuankota</t>
  </si>
  <si>
    <t>5f03c6b8-ad35-487b-85ec-903cb49cbc10</t>
  </si>
  <si>
    <t>biropbj@kalbarprov.go.id</t>
  </si>
  <si>
    <t>Sidia</t>
  </si>
  <si>
    <t>/t/kalbarprov.go.id/sidia/1.0</t>
  </si>
  <si>
    <t>/t/kalbarprov.go.id/sidia</t>
  </si>
  <si>
    <t>b2486d28-4639-4642-9f28-ade926272e96</t>
  </si>
  <si>
    <t>data_probolinggokab</t>
  </si>
  <si>
    <t>/data_probolinggokab/1.0</t>
  </si>
  <si>
    <t>/data_probolinggokab</t>
  </si>
  <si>
    <t>53aceb43-0f83-4ac1-b655-9b1a795f7764</t>
  </si>
  <si>
    <t>DatasetBantul</t>
  </si>
  <si>
    <t>/dataset/1</t>
  </si>
  <si>
    <t>/dataset</t>
  </si>
  <si>
    <t>da425ef6-31c9-4d0b-a113-aa1e9b68edbd</t>
  </si>
  <si>
    <t>/dataset/v1</t>
  </si>
  <si>
    <t>b6353ef5-0f30-406f-830a-de5c9a024e86</t>
  </si>
  <si>
    <t>data_bantulkab</t>
  </si>
  <si>
    <t>/data_bantulkab/1.0</t>
  </si>
  <si>
    <t>/data_bantulkab</t>
  </si>
  <si>
    <t>b4db7ce5-12a0-4354-b10a-5600ab33b4f0</t>
  </si>
  <si>
    <t>E-SAMSAT-SUMBAR</t>
  </si>
  <si>
    <t>/t/sumbarprov.go.id/samsatsumbar/1.0</t>
  </si>
  <si>
    <t>/t/sumbarprov.go.id/samsatsumbar</t>
  </si>
  <si>
    <t>56a74b0f-273b-4a36-a05d-3f131b6d7c2d</t>
  </si>
  <si>
    <t>admin@sppt-ti.go.id</t>
  </si>
  <si>
    <t>spptti-api</t>
  </si>
  <si>
    <t>/t/sppt-ti.go.id/spptti/1.0</t>
  </si>
  <si>
    <t>/t/sppt-ti.go.id/spptti</t>
  </si>
  <si>
    <t>sppt-ti.go.id</t>
  </si>
  <si>
    <t>d0459025-c200-438d-98cb-e4a78c249b6c</t>
  </si>
  <si>
    <t>11cbdd08-9840-4279-9fba-e471abf6c311</t>
  </si>
  <si>
    <t>SIMADA</t>
  </si>
  <si>
    <t>/t/jabarprov.go.id/simada/1</t>
  </si>
  <si>
    <t>/t/jabarprov.go.id/simada</t>
  </si>
  <si>
    <t>0988a921-4ca3-4029-8aca-fc4b5688d7cf</t>
  </si>
  <si>
    <t>SPPTTI</t>
  </si>
  <si>
    <t>/t/sppt-ti.go.id/spptidev/1.0.0</t>
  </si>
  <si>
    <t>/t/sppt-ti.go.id/spptidev</t>
  </si>
  <si>
    <t>5c4efecc-d4ba-450b-91ee-83e3a9aa45ca</t>
  </si>
  <si>
    <t>Sppti-dev</t>
  </si>
  <si>
    <t>/t/sppt-ti.go.id/spptti-dev/1.0</t>
  </si>
  <si>
    <t>/t/sppt-ti.go.id/spptti-dev</t>
  </si>
  <si>
    <t>4236ff2a-62b3-4d5a-b57c-9a83ae3c7dc6</t>
  </si>
  <si>
    <t>PPID_Agam</t>
  </si>
  <si>
    <t>/t/agamkab.go.id/ppid_agam/1.0</t>
  </si>
  <si>
    <t>/t/agamkab.go.id/ppid_agam</t>
  </si>
  <si>
    <t>de057cc1-3973-40e5-87f4-4759025fd0f8</t>
  </si>
  <si>
    <t>SPPTTIAPI_PUSKARDA</t>
  </si>
  <si>
    <t>/t/sppt-ti.go.id/spptti_puskarda/1.0</t>
  </si>
  <si>
    <t>/t/sppt-ti.go.id/spptti_puskarda</t>
  </si>
  <si>
    <t>c03fae6b-b969-45d4-9c56-ef9df61e26c5</t>
  </si>
  <si>
    <t>SPPT-TILayanan</t>
  </si>
  <si>
    <t>/t/sppt-ti.go.id/spptti-layanan/1.0.0</t>
  </si>
  <si>
    <t>/t/sppt-ti.go.id/spptti-layanan</t>
  </si>
  <si>
    <t>1a976c2b-34c7-4bc0-a6ac-d208fffc1bda</t>
  </si>
  <si>
    <t>admin@surakarta.go.id</t>
  </si>
  <si>
    <t>DataUMKM</t>
  </si>
  <si>
    <t>/t/surakarta.go.id/DataUMKM/1.0</t>
  </si>
  <si>
    <t>/t/surakarta.go.id/DataUMKM</t>
  </si>
  <si>
    <t>55fb53fa-24dd-4f78-9b5a-feb19f942257</t>
  </si>
  <si>
    <t>0198f2ef-52f5-4c28-8be2-70c936fe384d</t>
  </si>
  <si>
    <t>SatuDataLampungTimur</t>
  </si>
  <si>
    <t>/SatuDataLamTim/1</t>
  </si>
  <si>
    <t>/SatuDataLamTim</t>
  </si>
  <si>
    <t>2becba9a-938d-4c70-85c2-592b6d934b73</t>
  </si>
  <si>
    <t>satudata_lamtimkan</t>
  </si>
  <si>
    <t>/satudata_lamtimkab/1.0</t>
  </si>
  <si>
    <t>/satudata_lamtimkab</t>
  </si>
  <si>
    <t>a782da2c-2f90-4b3c-ae11-4e541e3d89ae</t>
  </si>
  <si>
    <t>satudata_not_secure</t>
  </si>
  <si>
    <t>/t/tenantdemo.go.id/sdi_ns/1.0</t>
  </si>
  <si>
    <t>/t/tenantdemo.go.id/sdi_ns</t>
  </si>
  <si>
    <t>820d438e-c799-4104-90fd-fefe7415aac9</t>
  </si>
  <si>
    <t>SPPTTIPelacakanPerkara</t>
  </si>
  <si>
    <t>/t/sppt-ti.go.id/spptti-pelacakan/1.0</t>
  </si>
  <si>
    <t>/t/sppt-ti.go.id/spptti-pelacakan</t>
  </si>
  <si>
    <t>ac653b7e-4e41-445e-b5e6-13108f3dd62d</t>
  </si>
  <si>
    <t>admin@bengkuluprov.go.id</t>
  </si>
  <si>
    <t>Disperindag</t>
  </si>
  <si>
    <t>/t/bengkuluprov.go.id/perindagbkl/1.0</t>
  </si>
  <si>
    <t>/t/bengkuluprov.go.id/perindagbkl</t>
  </si>
  <si>
    <t>98ff1a3b-1e70-430d-ab73-fdb6cdb93f4c</t>
  </si>
  <si>
    <t>44180b93-9f59-4a06-a109-e6f34000c3ce</t>
  </si>
  <si>
    <t>Data_Boyolali</t>
  </si>
  <si>
    <t>/data_boyolali/1.0</t>
  </si>
  <si>
    <t>/data_boyolali</t>
  </si>
  <si>
    <t>83537ac0-6ed2-4254-a6a9-13e69db9e8ac</t>
  </si>
  <si>
    <t>IOT-DSDA</t>
  </si>
  <si>
    <t>/t/jabarprov.go.id/dsdaiot/1</t>
  </si>
  <si>
    <t>/t/jabarprov.go.id/dsdaiot</t>
  </si>
  <si>
    <t>8b8c18b5-ebb1-48b8-8b9d-80032b4575be</t>
  </si>
  <si>
    <t>perindag@bengkuluprov.go.id</t>
  </si>
  <si>
    <t>Web_DISPERINDAG</t>
  </si>
  <si>
    <t>/t/bengkuluprov.go.id/web_disperindag/1.0</t>
  </si>
  <si>
    <t>/t/bengkuluprov.go.id/web_disperindag</t>
  </si>
  <si>
    <t>39c1f019-ee0b-4fa5-a91a-911958bbf436</t>
  </si>
  <si>
    <t>bappeda@bengkuluprov.go.id</t>
  </si>
  <si>
    <t>Aplikasi_RAKORTEK</t>
  </si>
  <si>
    <t>/t/bengkuluprov.go.id/rakortek_bkl/1.0</t>
  </si>
  <si>
    <t>/t/bengkuluprov.go.id/rakortek_bkl</t>
  </si>
  <si>
    <t>d3eba0c0-ee58-47d2-a734-19d6a81b6e3f</t>
  </si>
  <si>
    <t>CapaianSolodata</t>
  </si>
  <si>
    <t>/t/surakarta.go.id/CapaianSolodata/1.0</t>
  </si>
  <si>
    <t>/t/surakarta.go.id/CapaianSolodata</t>
  </si>
  <si>
    <t>cfacc086-d496-49bf-892e-4eed6a997127</t>
  </si>
  <si>
    <t>PengecekanGakin</t>
  </si>
  <si>
    <t>/t/surakarta.go.id/PengecekanGakin/1.0</t>
  </si>
  <si>
    <t>/t/surakarta.go.id/PengecekanGakin</t>
  </si>
  <si>
    <t>62020e02-2323-454d-85cd-cba36fdb4a6a</t>
  </si>
  <si>
    <t>Aplikasi_SIPPBANG</t>
  </si>
  <si>
    <t>/t/bengkuluprov.go.id/sippbang_bkl/1.0</t>
  </si>
  <si>
    <t>/t/bengkuluprov.go.id/sippbang_bkl</t>
  </si>
  <si>
    <t>9b9959d2-b2e2-428f-96dd-6498e6fcf59f</t>
  </si>
  <si>
    <t>dispar@bengkuluprov.go.id</t>
  </si>
  <si>
    <t>Aplikasi_SIDATA</t>
  </si>
  <si>
    <t>/t/bengkuluprov.go.id/sidata_bkl/1.0</t>
  </si>
  <si>
    <t>/t/bengkuluprov.go.id/sidata_bkl</t>
  </si>
  <si>
    <t>05bcdb8f-ae0a-422d-861c-05a361cc944b</t>
  </si>
  <si>
    <t>Destinasi_Pariwisata</t>
  </si>
  <si>
    <t>/t/bengkuluprov.go.id/destinasipar_bkl/1.0</t>
  </si>
  <si>
    <t>/t/bengkuluprov.go.id/destinasipar_bkl</t>
  </si>
  <si>
    <t>4fe5d625-407b-4281-a0b8-c0a85783d7e7</t>
  </si>
  <si>
    <t>Aplikasi_IBDIS</t>
  </si>
  <si>
    <t>/t/bengkuluprov.go.id/ibdis_bkl/1.0</t>
  </si>
  <si>
    <t>/t/bengkuluprov.go.id/ibdis_bkl</t>
  </si>
  <si>
    <t>264fe9a5-63c5-4fe1-8959-c8c658d67978</t>
  </si>
  <si>
    <t>bpbd@bengkuluprov.go.id</t>
  </si>
  <si>
    <t>Aplikasi_LOGPAL</t>
  </si>
  <si>
    <t>/t/bengkuluprov.go.id/aplikasi_logpal/1.0</t>
  </si>
  <si>
    <t>/t/bengkuluprov.go.id/aplikasi_logpal</t>
  </si>
  <si>
    <t>f705aae6-700e-4771-be0a-d20186f0c0eb</t>
  </si>
  <si>
    <t>dp3appkb@bengkuluprov.go.id</t>
  </si>
  <si>
    <t>Aplikasi_SISTALAGENDA</t>
  </si>
  <si>
    <t>/t/bengkuluprov.go.id/sistalagenda_bkl/1.0</t>
  </si>
  <si>
    <t>/t/bengkuluprov.go.id/sistalagenda_bkl</t>
  </si>
  <si>
    <t>3dfb46c3-8b86-4dcf-b649-6ca074da1fb3</t>
  </si>
  <si>
    <t>Website_DISPAR</t>
  </si>
  <si>
    <t>/t/bengkuluprov.go.id/dispar_bkl/1.0</t>
  </si>
  <si>
    <t>/t/bengkuluprov.go.id/dispar_bkl</t>
  </si>
  <si>
    <t>e15d3e77-5f37-47e7-a23e-1614dd641074</t>
  </si>
  <si>
    <t>admin@katingankab.go.id</t>
  </si>
  <si>
    <t>Data_Katingan</t>
  </si>
  <si>
    <t>/t/katingankab.go.id/data_katingan/1.0</t>
  </si>
  <si>
    <t>/t/katingankab.go.id/data_katingan</t>
  </si>
  <si>
    <t>d326e348-1a48-47a4-a2b1-59632d6719a2</t>
  </si>
  <si>
    <t>c233d43a-8bc2-47bf-ab34-b883df22a7f4</t>
  </si>
  <si>
    <t>Data_Bengkuluutara</t>
  </si>
  <si>
    <t>/data_bengkuluutara/1.0</t>
  </si>
  <si>
    <t>/data_bengkuluutara</t>
  </si>
  <si>
    <t>b82ab088-5b2b-4a5f-ac3d-550befb5e9e2</t>
  </si>
  <si>
    <t>admin@bengkuluutarakab.go.id</t>
  </si>
  <si>
    <t>data_bengkuluutarakab</t>
  </si>
  <si>
    <t>/t/bengkuluutarakab.go.id/data_bengkuluutarakab/1.0</t>
  </si>
  <si>
    <t>/t/bengkuluutarakab.go.id/data_bengkuluutarakab</t>
  </si>
  <si>
    <t>cd93dd48-fecd-4233-8340-d627626ecae1</t>
  </si>
  <si>
    <t>dc87b149-8099-4fc4-9770-01e3da148921</t>
  </si>
  <si>
    <t>bangda@bengkuluprov.go.id</t>
  </si>
  <si>
    <t>Aplikasi_CAKEPDAH</t>
  </si>
  <si>
    <t>/t/bengkuluprov.go.id/cakepdah_bkl/1.0</t>
  </si>
  <si>
    <t>/t/bengkuluprov.go.id/cakepdah_bkl</t>
  </si>
  <si>
    <t>4a071e47-5033-487d-acc6-4fa843a535bd</t>
  </si>
  <si>
    <t>kominfo@bengkuluprov.go.id</t>
  </si>
  <si>
    <t>Aplikasi_DASHKOM</t>
  </si>
  <si>
    <t>/t/bengkuluprov.go.id/dashkom_bkl/1.0</t>
  </si>
  <si>
    <t>/t/bengkuluprov.go.id/dashkom_bkl</t>
  </si>
  <si>
    <t>d600c847-59dc-41db-8eb4-634d880b4b31</t>
  </si>
  <si>
    <t>Aplikasi_SIRAPLESIA</t>
  </si>
  <si>
    <t>/t/bengkuluprov.go.id/siraplesia_bkl/1.0</t>
  </si>
  <si>
    <t>/t/bengkuluprov.go.id/siraplesia_bkl</t>
  </si>
  <si>
    <t>e9f5022c-3e3f-47c2-887b-b310eb585370</t>
  </si>
  <si>
    <t>inspektorat@bengkuluprov.go.id</t>
  </si>
  <si>
    <t>Aplikasi_SABERPUNGLI</t>
  </si>
  <si>
    <t>/t/bengkuluprov.go.id/saberpungli_bkl/1.0</t>
  </si>
  <si>
    <t>/t/bengkuluprov.go.id/saberpungli_bkl</t>
  </si>
  <si>
    <t>e039bbfd-dbde-4821-9535-7893494be374</t>
  </si>
  <si>
    <t>data</t>
  </si>
  <si>
    <t>/data_bu/1.0</t>
  </si>
  <si>
    <t>/data_bu</t>
  </si>
  <si>
    <t>c13f1450-5819-413c-90be-8ee2d69c5582</t>
  </si>
  <si>
    <t>Aplikasi_SAKIP</t>
  </si>
  <si>
    <t>/t/bengkuluprov.go.id/sakip_bkl/1.0</t>
  </si>
  <si>
    <t>/t/bengkuluprov.go.id/sakip_bkl</t>
  </si>
  <si>
    <t>35b1ca43-45bc-4f3f-a2f2-fd3206e24fda</t>
  </si>
  <si>
    <t>biroorg@bengkuluprov.go.id</t>
  </si>
  <si>
    <t>Aplikasi_AJAKBESTIE</t>
  </si>
  <si>
    <t>/t/bengkuluprov.go.id/ajakbestie_bkl/1.0</t>
  </si>
  <si>
    <t>/t/bengkuluprov.go.id/ajakbestie_bkl</t>
  </si>
  <si>
    <t>4201c36b-5da7-4a20-ac54-4497336d55a8</t>
  </si>
  <si>
    <t>pemkesra@bengkuluprov.go.id</t>
  </si>
  <si>
    <t>Aplikasi_LPPD</t>
  </si>
  <si>
    <t>/t/bengkuluprov.go.id/lppd_bkl/1.0</t>
  </si>
  <si>
    <t>/t/bengkuluprov.go.id/lppd_bkl</t>
  </si>
  <si>
    <t>307fd803-ce9f-4bb2-839a-301061784ed8</t>
  </si>
  <si>
    <t>ReferensiUnitKerja</t>
  </si>
  <si>
    <t>/t/surakarta.go.id/ReferensiUnitKerja/1.0</t>
  </si>
  <si>
    <t>/t/surakarta.go.id/ReferensiUnitKerja</t>
  </si>
  <si>
    <t>e7789fe8-b5fa-45b0-a8a7-ba7575c920e5</t>
  </si>
  <si>
    <t>/t/gresikkab.go.id/kepegawaian/1.0</t>
  </si>
  <si>
    <t>/t/gresikkab.go.id/kepegawaian</t>
  </si>
  <si>
    <t>e3b2518c-a845-466b-ac0a-92a22e294c0f</t>
  </si>
  <si>
    <t>SimpegUker</t>
  </si>
  <si>
    <t>/t/gresikkab.go.id/simpeg-uker/1.0</t>
  </si>
  <si>
    <t>/t/gresikkab.go.id/simpeg-uker</t>
  </si>
  <si>
    <t>07305645-d19f-46ef-a9cf-441fc5b8a77e</t>
  </si>
  <si>
    <t>AggregateSID</t>
  </si>
  <si>
    <t>/t/gresikkab.go.id/pamongdesa/1.0</t>
  </si>
  <si>
    <t>/t/gresikkab.go.id/pamongdesa</t>
  </si>
  <si>
    <t>55c0e4b0-e4ff-46d4-ac2d-5a53a6999dd0</t>
  </si>
  <si>
    <t>SimpegSatker</t>
  </si>
  <si>
    <t>/t/gresikkab.go.id/simpegsatker/1.0</t>
  </si>
  <si>
    <t>/t/gresikkab.go.id/simpegsatker</t>
  </si>
  <si>
    <t>f47677f3-0474-4462-9755-c3f0a68a03b2</t>
  </si>
  <si>
    <t>SimpegSubsatker</t>
  </si>
  <si>
    <t>/t/gresikkab.go.id/subsatker/1.0</t>
  </si>
  <si>
    <t>/t/gresikkab.go.id/subsatker</t>
  </si>
  <si>
    <t>59a80722-3915-4d0b-a2be-de1240037126</t>
  </si>
  <si>
    <t>HistoryJabatan</t>
  </si>
  <si>
    <t>/t/gresikkab.go.id/historyjab/1.0</t>
  </si>
  <si>
    <t>/t/gresikkab.go.id/historyjab</t>
  </si>
  <si>
    <t>917a0824-d856-46f2-891d-10d2300ccfca</t>
  </si>
  <si>
    <t>HistoryPendidikan</t>
  </si>
  <si>
    <t>/t/gresikkab.go.id/historypend/1.0</t>
  </si>
  <si>
    <t>/t/gresikkab.go.id/historypend</t>
  </si>
  <si>
    <t>76a54c3c-6f7f-44b0-a0da-404a58df438a</t>
  </si>
  <si>
    <t>PendudukRecap</t>
  </si>
  <si>
    <t>/t/gresikkab.go.id/pendrecap/1.0</t>
  </si>
  <si>
    <t>/t/gresikkab.go.id/pendrecap</t>
  </si>
  <si>
    <t>01ca92b2-d2db-416e-a109-a8fc3c7eb5d2</t>
  </si>
  <si>
    <t>SAMSAT-KPK</t>
  </si>
  <si>
    <t>/samsatjabarkpk/1</t>
  </si>
  <si>
    <t>/samsatjabarkpk</t>
  </si>
  <si>
    <t>2dfb432e-b49b-4b22-823b-2e6a4c8563d9</t>
  </si>
  <si>
    <t>ODS-Jabar</t>
  </si>
  <si>
    <t>/t/tenantdemo.go.id/ods/1.0</t>
  </si>
  <si>
    <t>/t/tenantdemo.go.id/ods</t>
  </si>
  <si>
    <t>d856f343-197d-4720-9f80-488305eecf61</t>
  </si>
  <si>
    <t>Guruku</t>
  </si>
  <si>
    <t>/t/oganilirkab.go.id/api/1.0.0</t>
  </si>
  <si>
    <t>/t/oganilirkab.go.id/api</t>
  </si>
  <si>
    <t>59beb66f-3355-4b13-8325-49ef3aef2e67</t>
  </si>
  <si>
    <t>/t/jepara.go.id/diskominfo/openapi/1</t>
  </si>
  <si>
    <t>/t/jepara.go.id/diskominfo/openapi</t>
  </si>
  <si>
    <t>257fd38a-f8c4-403b-a1e4-a8bc23191d12</t>
  </si>
  <si>
    <t>Produk-Hukum</t>
  </si>
  <si>
    <t>/produk-hukum/1.0</t>
  </si>
  <si>
    <t>/produk-hukum</t>
  </si>
  <si>
    <t>43573612-11d3-4f87-90b4-5bf13172ec32</t>
  </si>
  <si>
    <t>SKM-Trenggalek</t>
  </si>
  <si>
    <t>/skm-trenggalek/1.0</t>
  </si>
  <si>
    <t>/skm-trenggalek</t>
  </si>
  <si>
    <t>2733f313-1133-47a0-b96e-1dd4747467ef</t>
  </si>
  <si>
    <t>SIMAPAN</t>
  </si>
  <si>
    <t>/t/jatengprov.go.id/pelatihanbpsdmd/1.0</t>
  </si>
  <si>
    <t>/t/jatengprov.go.id/pelatihanbpsdmd</t>
  </si>
  <si>
    <t>656d6ed3-24a0-48dd-accc-d3a670c0b554</t>
  </si>
  <si>
    <t>SIMPEL-BPTIK</t>
  </si>
  <si>
    <t>/t/jatengprov.go.id/simpel-bptik/1.0</t>
  </si>
  <si>
    <t>/t/jatengprov.go.id/simpel-bptik</t>
  </si>
  <si>
    <t>269ca360-a20a-432d-82a1-5afc25eeb57b</t>
  </si>
  <si>
    <t>dikbud_bptik@jatengprov.go.id</t>
  </si>
  <si>
    <t>simpel</t>
  </si>
  <si>
    <t>/t/jatengprov.go.id/simpel/1</t>
  </si>
  <si>
    <t>/t/jatengprov.go.id/simpel</t>
  </si>
  <si>
    <t>66d59673-211f-4905-978d-4740ccbf505e</t>
  </si>
  <si>
    <t>/t/gorontalokota.go.id/digikel/2.0</t>
  </si>
  <si>
    <t>f5af35a5-4226-4776-bf0b-abde0c528c6b</t>
  </si>
  <si>
    <t>data_bengkulu</t>
  </si>
  <si>
    <t>/data_bkl/1.0</t>
  </si>
  <si>
    <t>/data_bkl</t>
  </si>
  <si>
    <t>ac286700-c878-4305-8e7f-d8778a54d8eb</t>
  </si>
  <si>
    <t>DataInfoPanganPrice</t>
  </si>
  <si>
    <t>/DataInfoPanganPrice/1</t>
  </si>
  <si>
    <t>/DataInfoPanganPrice</t>
  </si>
  <si>
    <t>c3b71059-371f-4c06-b460-d64475b4f640</t>
  </si>
  <si>
    <t>Bapenda_Jabar</t>
  </si>
  <si>
    <t>/t/tenantdemo.go.id/bapenda-jabar/1.0</t>
  </si>
  <si>
    <t>/t/tenantdemo.go.id/bapenda-jabar</t>
  </si>
  <si>
    <t>aabbebfe-0dd4-42e5-9d9d-8b6f41ded9b8</t>
  </si>
  <si>
    <t>eMonep</t>
  </si>
  <si>
    <t>/t/gorontalokota.go.id/emonep/1.0</t>
  </si>
  <si>
    <t>/t/gorontalokota.go.id/emonep</t>
  </si>
  <si>
    <t>2ef24de4-6713-44b4-abd0-0d762ee104d6</t>
  </si>
  <si>
    <t>SKM-DPMPTSP</t>
  </si>
  <si>
    <t>/t/jabarprov.go.id/skm-dpmptsp/1</t>
  </si>
  <si>
    <t>/t/jabarprov.go.id/skm-dpmptsp</t>
  </si>
  <si>
    <t>a464e67e-0d17-4f2c-affd-a1bcd62a9669</t>
  </si>
  <si>
    <t>admin@banyuasinkab.go.id</t>
  </si>
  <si>
    <t>Data_Banyuasin</t>
  </si>
  <si>
    <t>/t/banyuasinkab.go.id/data_banyuasin/1.0</t>
  </si>
  <si>
    <t>/t/banyuasinkab.go.id/data_banyuasin</t>
  </si>
  <si>
    <t>0a2a8266-02bc-433b-b7e4-1e939a924721</t>
  </si>
  <si>
    <t>223b2e28-ac6d-4509-8253-14711179306c</t>
  </si>
  <si>
    <t>StarWarsGraphql</t>
  </si>
  <si>
    <t>/t/tenantdemo.go.id/starwarsgraphql/1.0</t>
  </si>
  <si>
    <t>/t/tenantdemo.go.id/starwarsgraphql</t>
  </si>
  <si>
    <t>8e0a9f7d-108c-4806-b3c5-ea3878cc3e36</t>
  </si>
  <si>
    <t>DATA-KEAGAMAAN-KEMENAG</t>
  </si>
  <si>
    <t>/t/jabarprov.go.id/data_keagamaan/1</t>
  </si>
  <si>
    <t>/t/jabarprov.go.id/data_keagamaan</t>
  </si>
  <si>
    <t>0b9dd66a-ffca-4b8e-966a-65b902d46f1c</t>
  </si>
  <si>
    <t>nomor_pajak_test</t>
  </si>
  <si>
    <t>/nomor_pajak_test/1</t>
  </si>
  <si>
    <t>/nomor_pajak_test</t>
  </si>
  <si>
    <t>f6aad50d-803b-4f99-a145-da1db0b7dccc</t>
  </si>
  <si>
    <t>SDISolodata</t>
  </si>
  <si>
    <t>/SDISolodata/1.0</t>
  </si>
  <si>
    <t>/SDISolodata</t>
  </si>
  <si>
    <t>5b11c686-85d1-4318-ac63-80eb86e40aea</t>
  </si>
  <si>
    <t>TARGET-IKI-RPD-2024-2026</t>
  </si>
  <si>
    <t>/t/bandung.go.id/targetiki2426/1</t>
  </si>
  <si>
    <t>/t/bandung.go.id/targetiki2426</t>
  </si>
  <si>
    <t>87d0a236-fedc-4baf-af07-ed9fea7fc514</t>
  </si>
  <si>
    <t>REALISASI-IKI-RPD-2024-2026</t>
  </si>
  <si>
    <t>/t/bandung.go.id/realisasiiki2426/1.0</t>
  </si>
  <si>
    <t>/t/bandung.go.id/realisasiiki2426</t>
  </si>
  <si>
    <t>09604050-505a-494c-88b9-af8e38bcd83a</t>
  </si>
  <si>
    <t>satudatapontianak</t>
  </si>
  <si>
    <t>/satudatapontianak/1.0</t>
  </si>
  <si>
    <t>/satudatapontianak</t>
  </si>
  <si>
    <t>38b15682-5742-43aa-b033-8556599799c1</t>
  </si>
  <si>
    <t>retribusibantul</t>
  </si>
  <si>
    <t>/retribusibantul/v1</t>
  </si>
  <si>
    <t>/retribusibantul</t>
  </si>
  <si>
    <t>6d4adff4-8e74-4229-8a1b-acd1462994ea</t>
  </si>
  <si>
    <t>PESONA</t>
  </si>
  <si>
    <t>/t/purbalinggakab.go.id/pesona/1.0</t>
  </si>
  <si>
    <t>/t/purbalinggakab.go.id/pesona</t>
  </si>
  <si>
    <t>5d11403a-8c0f-42c0-a7aa-a129f39d4a62</t>
  </si>
  <si>
    <t>Data_APBD</t>
  </si>
  <si>
    <t>/apbd/1.0.0</t>
  </si>
  <si>
    <t>/apbd</t>
  </si>
  <si>
    <t>176edd4f-8e5b-41e7-8c52-6a373b07cd33</t>
  </si>
  <si>
    <t>wawan@bandungkab.go.id</t>
  </si>
  <si>
    <t>bapenda_020</t>
  </si>
  <si>
    <t>/t/bandungkab.go.id/bapenda_020/1.0</t>
  </si>
  <si>
    <t>/t/bandungkab.go.id/bapenda_020</t>
  </si>
  <si>
    <t>82a2bcb2-8458-495e-8ab1-028d3aa64160</t>
  </si>
  <si>
    <t>SISPARNAS</t>
  </si>
  <si>
    <t>/t/tenantdemo.go.id/sisparnas/1.0</t>
  </si>
  <si>
    <t>/t/tenantdemo.go.id/sisparnas</t>
  </si>
  <si>
    <t>0d36811a-0458-4d3f-975b-7f9ca35e8c0c</t>
  </si>
  <si>
    <t>JDIH-Purbalingga</t>
  </si>
  <si>
    <t>/t/purbalinggakab.go.id/jdih_purbalingga/1.0</t>
  </si>
  <si>
    <t>/t/purbalinggakab.go.id/jdih_purbalingga</t>
  </si>
  <si>
    <t>efecbf26-cbfc-4206-9a54-3d35269e28d2</t>
  </si>
  <si>
    <t>bappeda@kalbarprov.go.id</t>
  </si>
  <si>
    <t>TSBLP</t>
  </si>
  <si>
    <t>/t/kalbarprov.go.id/TSBLP/1.0</t>
  </si>
  <si>
    <t>/t/kalbarprov.go.id/TSBLP</t>
  </si>
  <si>
    <t>ac2207f7-9111-4a96-9c59-91e13612464a</t>
  </si>
  <si>
    <t>admin@tangerangkab.go.id</t>
  </si>
  <si>
    <t>JDIH_Tangerang_Kab</t>
  </si>
  <si>
    <t>/t/tangerangkab.go.id/jdih-tangerangkab/1.0</t>
  </si>
  <si>
    <t>/t/tangerangkab.go.id/jdih-tangerangkab</t>
  </si>
  <si>
    <t>37c3652c-b432-464d-8c49-f67d18727e50</t>
  </si>
  <si>
    <t>8ec168d5-efd9-4cc7-a907-9fffba1b2b52</t>
  </si>
  <si>
    <t>dataset_jumlah</t>
  </si>
  <si>
    <t>/t/bandungkab.go.id/rekap_dataset/1.0</t>
  </si>
  <si>
    <t>/t/bandungkab.go.id/rekap_dataset</t>
  </si>
  <si>
    <t>03a081ee-92ad-4144-90f5-bd0095752c79</t>
  </si>
  <si>
    <t>pusdatin@pu.go.id</t>
  </si>
  <si>
    <t>DWH-Transisi</t>
  </si>
  <si>
    <t>/t/pu.go.id/dwh/transisi/1.0</t>
  </si>
  <si>
    <t>/t/pu.go.id/dwh/transisi</t>
  </si>
  <si>
    <t>1eb57b08-db2d-48b0-af8e-bcc54edc41a5</t>
  </si>
  <si>
    <t>DWH-Token</t>
  </si>
  <si>
    <t>/t/pu.go.id/dwh/token/1.0</t>
  </si>
  <si>
    <t>/t/pu.go.id/dwh/token</t>
  </si>
  <si>
    <t>61cba1a6-f331-4d2a-9d40-a6591c6e0a0a</t>
  </si>
  <si>
    <t>AbsensiPegawaiKabupatenPinrang</t>
  </si>
  <si>
    <t>/t/pinrangkab.go.id/absensi-pegawai/1.0</t>
  </si>
  <si>
    <t>/t/pinrangkab.go.id/absensi-pegawai</t>
  </si>
  <si>
    <t>bc39b779-18ec-45ea-8c1f-84145a3adf47</t>
  </si>
  <si>
    <t>DWH-Transisi-V1c</t>
  </si>
  <si>
    <t>/t/pu.go.id/dwh/transisi-1c/1.0</t>
  </si>
  <si>
    <t>/t/pu.go.id/dwh/transisi-1c</t>
  </si>
  <si>
    <t>3023725c-b761-4fd9-af3c-6a78d1d50ab5</t>
  </si>
  <si>
    <t>DataSektoralPBUS</t>
  </si>
  <si>
    <t>/t/bangkatengahkab.go.id/pbus/2017/2022/1.0</t>
  </si>
  <si>
    <t>/t/bangkatengahkab.go.id/pbus/2017/2022</t>
  </si>
  <si>
    <t>0033dabd-b7ad-48cb-9b2e-ca9ac449d965</t>
  </si>
  <si>
    <t>DataSektoralKM</t>
  </si>
  <si>
    <t>/t/bangkatengahkab.go.id/kesmas/2017/2022/1.0</t>
  </si>
  <si>
    <t>/t/bangkatengahkab.go.id/kesmas/2017/2022</t>
  </si>
  <si>
    <t>43ad38b4-b7c7-48c1-a459-949e9163846d</t>
  </si>
  <si>
    <t>Opendata_TanahBumbu</t>
  </si>
  <si>
    <t>/data_tanahbumbu/1.0</t>
  </si>
  <si>
    <t>/data_tanahbumbu</t>
  </si>
  <si>
    <t>2bb66af8-c075-43d0-9480-611d8611e0a2</t>
  </si>
  <si>
    <t>Data_JDIH_Kota_Padang</t>
  </si>
  <si>
    <t>/t/padang.go.id/integrasi_jdih/1</t>
  </si>
  <si>
    <t>/t/padang.go.id/integrasi_jdih</t>
  </si>
  <si>
    <t>96d3061b-6e94-45b0-9422-378cd3fce1fa</t>
  </si>
  <si>
    <t>Data_Layanan_Ekelurahan_Selesai_Pertahun</t>
  </si>
  <si>
    <t>/t/padang.go.id/data_layanan_ekelurahan_selesai_pertahun/1</t>
  </si>
  <si>
    <t>/t/padang.go.id/data_layanan_ekelurahan_selesai_pertahun</t>
  </si>
  <si>
    <t>6ffcfbe9-243f-4a2c-b7de-b0d55d2a0676</t>
  </si>
  <si>
    <t>Data_Menara_Tampil</t>
  </si>
  <si>
    <t>/t/padang.go.id/data_menara_tampil/1</t>
  </si>
  <si>
    <t>/t/padang.go.id/data_menara_tampil</t>
  </si>
  <si>
    <t>274123e8-5097-4892-98f1-8b8014289706</t>
  </si>
  <si>
    <t>admin@kedirikota.go.id</t>
  </si>
  <si>
    <t>SDIKedirikota</t>
  </si>
  <si>
    <t>/t/kedirikota.go.id/SDI/1.0</t>
  </si>
  <si>
    <t>/t/kedirikota.go.id/SDI</t>
  </si>
  <si>
    <t>5b6e531e-7f42-43af-9625-7adcf72ffce9</t>
  </si>
  <si>
    <t>effc9447-761f-42df-b24a-6b5b6bdbf1a7</t>
  </si>
  <si>
    <t>admin@nganjukkab.go.id</t>
  </si>
  <si>
    <t>SatuDataNganjuk</t>
  </si>
  <si>
    <t>/t/nganjukkab.go.id/data_nganjuk/1.0</t>
  </si>
  <si>
    <t>/t/nganjukkab.go.id/data_nganjuk</t>
  </si>
  <si>
    <t>de6ebd99-0e5c-4ca7-beda-b344f1c2bb27</t>
  </si>
  <si>
    <t>b22cc678-9bac-4f1a-88e4-fb6b74343a75</t>
  </si>
  <si>
    <t>baghukum_publisher@bandung.go.id</t>
  </si>
  <si>
    <t>jdih_rekap</t>
  </si>
  <si>
    <t>/t/bandung.go.id/rekap_produk_hukum/1</t>
  </si>
  <si>
    <t>/t/bandung.go.id/rekap_produk_hukum</t>
  </si>
  <si>
    <t>77e3c029-be91-4730-b56b-f11a8dc0a37a</t>
  </si>
  <si>
    <t>PORTAL_APARATUR_NEGARA</t>
  </si>
  <si>
    <t>/bknsplp/1</t>
  </si>
  <si>
    <t>/bknsplp</t>
  </si>
  <si>
    <t>2375e7bb-9f61-4717-9a4d-783a5b3cf139</t>
  </si>
  <si>
    <t>bangda@kemendagri.go.id</t>
  </si>
  <si>
    <t>PendudukBekerja</t>
  </si>
  <si>
    <t>/t/kemendagri.go.id/penduduk-bekerja/1.0</t>
  </si>
  <si>
    <t>/t/kemendagri.go.id/penduduk-bekerja</t>
  </si>
  <si>
    <t>f3b74eab-45dd-40e3-aee3-102d349c1f6c</t>
  </si>
  <si>
    <t>itjen@kemendagri.go.id</t>
  </si>
  <si>
    <t>test_API</t>
  </si>
  <si>
    <t>/t/kemendagri.go.id/test_API/1.0</t>
  </si>
  <si>
    <t>/t/kemendagri.go.id/test_API</t>
  </si>
  <si>
    <t>20e5f66a-ff28-461f-aaf2-7de9baf40551</t>
  </si>
  <si>
    <t>setjen@kemendagri.go.id</t>
  </si>
  <si>
    <t>TEST_API_TUNGGAKPAJAK</t>
  </si>
  <si>
    <t>/t/kemendagri.go.id/TEST_API_TUNGGAKPAJAK/1.0</t>
  </si>
  <si>
    <t>/t/kemendagri.go.id/TEST_API_TUNGGAKPAJAK</t>
  </si>
  <si>
    <t>10cfe413-c886-4b07-8dae-69f64b6ece27</t>
  </si>
  <si>
    <t>apaapiapu</t>
  </si>
  <si>
    <t>/t/kemendagri.go.id/apaapiapu/1.0</t>
  </si>
  <si>
    <t>/t/kemendagri.go.id/apaapiapu</t>
  </si>
  <si>
    <t>24256277-e893-4d15-a4cb-e7badbf0ea59</t>
  </si>
  <si>
    <t>opini_kemendagri</t>
  </si>
  <si>
    <t>/t/kemendagri.go.id/opini_kemendagri/1.0</t>
  </si>
  <si>
    <t>/t/kemendagri.go.id/opini_kemendagri</t>
  </si>
  <si>
    <t>2025c8d8-ebe0-40a3-840e-200862fcdfa1</t>
  </si>
  <si>
    <t>adwil@kemendagri.go.id</t>
  </si>
  <si>
    <t>Tunggakan_Pajak</t>
  </si>
  <si>
    <t>/t/kemendagri.go.id/tunggakan_pajak/1.0</t>
  </si>
  <si>
    <t>/t/kemendagri.go.id/tunggakan_pajak</t>
  </si>
  <si>
    <t>2e0a625f-75bd-4974-ac26-a3889b3175b7</t>
  </si>
  <si>
    <t>Lapkin_2022_Kemendagri</t>
  </si>
  <si>
    <t>/t/kemendagri.go.id/Lapkin_2022_Kemendagri/1.0</t>
  </si>
  <si>
    <t>/t/kemendagri.go.id/Lapkin_2022_Kemendagri</t>
  </si>
  <si>
    <t>4e2193af-bd1c-4ebd-a66c-57da1b056257</t>
  </si>
  <si>
    <t>bskdn@kemendagri.go.id</t>
  </si>
  <si>
    <t>testapi</t>
  </si>
  <si>
    <t>/t/kemendagri.go.id/testapi/1.0</t>
  </si>
  <si>
    <t>/t/kemendagri.go.id/testapi</t>
  </si>
  <si>
    <t>873aeb3d-9332-406d-9e06-c6370183e139</t>
  </si>
  <si>
    <t>Jumlah_Penduduk_Bekerja</t>
  </si>
  <si>
    <t>/t/kemendagri.go.id/jumlah_penduduk_bekerja/1.0</t>
  </si>
  <si>
    <t>/t/kemendagri.go.id/jumlah_penduduk_bekerja</t>
  </si>
  <si>
    <t>83490f22-80f4-412a-92df-aa3886a78e18</t>
  </si>
  <si>
    <t>bpsdm@kemendagri.go.id</t>
  </si>
  <si>
    <t>BPSDM_DIKLAT</t>
  </si>
  <si>
    <t>/t/kemendagri.go.id/DATA_DIKLAT/1.0</t>
  </si>
  <si>
    <t>/t/kemendagri.go.id/DATA_DIKLAT</t>
  </si>
  <si>
    <t>ca555120-cac1-4850-b683-c3839f729cbf</t>
  </si>
  <si>
    <t>JumlahPendudukBekerja</t>
  </si>
  <si>
    <t>/t/kemendagri.go.id/jumlah-penduduk-bekerja/1.0</t>
  </si>
  <si>
    <t>/t/kemendagri.go.id/jumlah-penduduk-bekerja</t>
  </si>
  <si>
    <t>becc563a-9e1c-4772-a091-a2a22725cc78</t>
  </si>
  <si>
    <t>API_JumlahPendudukBekerja</t>
  </si>
  <si>
    <t>/t/tenantdemo.go.id/jumlah-penduduk-bekerja/1.0</t>
  </si>
  <si>
    <t>/t/tenantdemo.go.id/jumlah-penduduk-bekerja</t>
  </si>
  <si>
    <t>76fddd9d-650c-4976-8ba0-2d637e548c2b</t>
  </si>
  <si>
    <t>testapi99</t>
  </si>
  <si>
    <t>/t/kemendagri.go.id/testapi99/1.0</t>
  </si>
  <si>
    <t>/t/kemendagri.go.id/testapi99</t>
  </si>
  <si>
    <t>0be441e7-4b68-4c0c-a841-3156c21e03eb</t>
  </si>
  <si>
    <t>ropeg_kemendagri_tes2</t>
  </si>
  <si>
    <t>/t/kemendagri.go.id/tes2api/1</t>
  </si>
  <si>
    <t>/t/kemendagri.go.id/tes2api</t>
  </si>
  <si>
    <t>b1899d27-a09b-4b9c-b63f-17ad5706660f</t>
  </si>
  <si>
    <t>ropeg_kemendagri_tes3</t>
  </si>
  <si>
    <t>/t/kemendagri.go.id/tes3/1</t>
  </si>
  <si>
    <t>/t/kemendagri.go.id/tes3</t>
  </si>
  <si>
    <t>c3a61465-e512-4109-95a0-4c9671224b01</t>
  </si>
  <si>
    <t>API_JumlahPendudukBekerja2</t>
  </si>
  <si>
    <t>/t/tenantdemo.go.id/jumlah-penduduk-kerja2/1.0</t>
  </si>
  <si>
    <t>/t/tenantdemo.go.id/jumlah-penduduk-kerja2</t>
  </si>
  <si>
    <t>cea4bdd7-5050-4998-b743-3dd888dbac39</t>
  </si>
  <si>
    <t>API_JumlahPendudukBekerja3</t>
  </si>
  <si>
    <t>/t/tenantdemo.go.id/jumlah-penduduk-bekerja3/1.0</t>
  </si>
  <si>
    <t>/t/tenantdemo.go.id/jumlah-penduduk-bekerja3</t>
  </si>
  <si>
    <t>2dc83ea8-9984-46da-9435-7078654cae8e</t>
  </si>
  <si>
    <t>testapi_kodewilayah</t>
  </si>
  <si>
    <t>/t/ditlaip.go.id/testapi_kodewilayah/1.0</t>
  </si>
  <si>
    <t>/t/ditlaip.go.id/testapi_kodewilayah</t>
  </si>
  <si>
    <t>f3331450-a136-4c44-9933-473cf86c78ca</t>
  </si>
  <si>
    <t>KODE_KECAMATAN</t>
  </si>
  <si>
    <t>/t/kemendagri.go.id/kode_kecamatan/0.1</t>
  </si>
  <si>
    <t>/t/kemendagri.go.id/kode_kecamatan</t>
  </si>
  <si>
    <t>e102f130-090a-4c6b-90c0-697625330564</t>
  </si>
  <si>
    <t>Satudata_sumsel</t>
  </si>
  <si>
    <t>/satu-data-sumsel/1.0</t>
  </si>
  <si>
    <t>/satu-data-sumsel</t>
  </si>
  <si>
    <t>cc5a965a-4f15-491e-8fe5-5ffb42f16052</t>
  </si>
  <si>
    <t>/t/bogorkab.go.id/artikel/1</t>
  </si>
  <si>
    <t>/t/bogorkab.go.id/artikel</t>
  </si>
  <si>
    <t>admin@bogorkab.go.id</t>
  </si>
  <si>
    <t>aa5b47d8-98ce-4029-9b60-4b2f127b523d</t>
  </si>
  <si>
    <t>petadigital</t>
  </si>
  <si>
    <t>/t/kotabogor.go.id/petadigitalkotabogor/1.0</t>
  </si>
  <si>
    <t>/t/kotabogor.go.id/petadigitalkotabogor</t>
  </si>
  <si>
    <t>30e8cae5-4dfa-4196-9c23-5e6387d4a0d4</t>
  </si>
  <si>
    <t>E-KEPEGAWAIAN</t>
  </si>
  <si>
    <t>/t/purbalinggakab.go.id/e-kepegawaian/1.0</t>
  </si>
  <si>
    <t>/t/purbalinggakab.go.id/e-kepegawaian</t>
  </si>
  <si>
    <t>8f234fe9-3d2c-454c-bde4-1cce6c2d65bb</t>
  </si>
  <si>
    <t>SDIKediriKota</t>
  </si>
  <si>
    <t>/SDIKediriKota/1.0</t>
  </si>
  <si>
    <t>/SDIKediriKota</t>
  </si>
  <si>
    <t>a2fa8607-55b7-4b4c-a384-737887441728</t>
  </si>
  <si>
    <t>admin@lomboktengahkab.go.id</t>
  </si>
  <si>
    <t>SatuData</t>
  </si>
  <si>
    <t>/t/lomboktengahkab.go.id/satudata/1.0</t>
  </si>
  <si>
    <t>/t/lomboktengahkab.go.id/satudata</t>
  </si>
  <si>
    <t>49d4189c-120d-4c65-8c9d-5f0f12774702</t>
  </si>
  <si>
    <t>3c60d5df-3f59-4cd0-be9b-ecbfc6425bd1</t>
  </si>
  <si>
    <t>/t/demakkab.go.id/ppid/1.0</t>
  </si>
  <si>
    <t>/t/demakkab.go.id/ppid</t>
  </si>
  <si>
    <t>8f55e96e-2b79-41d9-9f71-4948f2705fb2</t>
  </si>
  <si>
    <t>QRISRETRIBUSI</t>
  </si>
  <si>
    <t>/retribusiqris/1</t>
  </si>
  <si>
    <t>/retribusiqris</t>
  </si>
  <si>
    <t>8a47fd09-6c36-40d5-b628-1e83822fbb22</t>
  </si>
  <si>
    <t>/retribusiqris/v1</t>
  </si>
  <si>
    <t>80c65ff5-3722-4c52-ac9b-9b77016e3889</t>
  </si>
  <si>
    <t>CC-IKN</t>
  </si>
  <si>
    <t>/t/pu.go.id/cc-ikn/1.0</t>
  </si>
  <si>
    <t>/t/pu.go.id/cc-ikn</t>
  </si>
  <si>
    <t>b59906bc-fcf6-4e52-a51c-64d3ac156994</t>
  </si>
  <si>
    <t>btisplp@kemenkopukm.go.id</t>
  </si>
  <si>
    <t>KEMENKOPUKM-ODS</t>
  </si>
  <si>
    <t>/t/kemenkopukm.go.id/ods/1</t>
  </si>
  <si>
    <t>/t/kemenkopukm.go.id/ods</t>
  </si>
  <si>
    <t>b87b8f67-d606-456e-997d-5279332190b1</t>
  </si>
  <si>
    <t>e38bd3d2-7063-4e1f-8a24-6b1d01feded6</t>
  </si>
  <si>
    <t>/kemenkopukm-ods/1</t>
  </si>
  <si>
    <t>/kemenkopukm-ods</t>
  </si>
  <si>
    <t>35ecf19f-1cf8-4343-9ff7-ccd85be6d23d</t>
  </si>
  <si>
    <t>admin@gunungsitolikota.go.id</t>
  </si>
  <si>
    <t>GUSIT_Kecamatan</t>
  </si>
  <si>
    <t>/t/gunungsitolikota.go.id/kecamatan/1.0</t>
  </si>
  <si>
    <t>/t/gunungsitolikota.go.id/kecamatan</t>
  </si>
  <si>
    <t>8b7ca711-a8ce-4812-b63d-b08dc964a297</t>
  </si>
  <si>
    <t>e733292f-4480-42b2-9934-0d142712003d</t>
  </si>
  <si>
    <t>/gst/kecamatan/1.0</t>
  </si>
  <si>
    <t>/gst/kecamatan</t>
  </si>
  <si>
    <t>b1821993-1298-4d59-b722-28cf3ac2d6e6</t>
  </si>
  <si>
    <t>GUSIT_Desa</t>
  </si>
  <si>
    <t>/gst/desa/1.0</t>
  </si>
  <si>
    <t>/gst/desa</t>
  </si>
  <si>
    <t>bb16a521-237f-4f6c-a2c0-6bef790f7b86</t>
  </si>
  <si>
    <t>KEMENAG-SATU-DATA</t>
  </si>
  <si>
    <t>/t/jabarprov.go.id/kemenagsatudata/1</t>
  </si>
  <si>
    <t>/t/jabarprov.go.id/kemenagsatudata</t>
  </si>
  <si>
    <t>diskom_didan@jabarprov.go.id</t>
  </si>
  <si>
    <t>d92a9776-d8a0-47db-97d0-efc30ff953ac</t>
  </si>
  <si>
    <t>SIPPEKAN</t>
  </si>
  <si>
    <t>/t/sumbarprov.go.id/sippekan/1.0.0</t>
  </si>
  <si>
    <t>/t/sumbarprov.go.id/sippekan</t>
  </si>
  <si>
    <t>9274823f-129b-4fd9-b26e-a4336e7efc04</t>
  </si>
  <si>
    <t>Dashboard-Pembangunan</t>
  </si>
  <si>
    <t>/t/sumbarprov.go.id/dashboard-pembangunan/1.0.0</t>
  </si>
  <si>
    <t>/t/sumbarprov.go.id/dashboard-pembangunan</t>
  </si>
  <si>
    <t>31b296d7-ac7e-4eda-bbbe-a8e303e0d852</t>
  </si>
  <si>
    <t>Gateway-ESign-Client-Service-PDNS-183.9</t>
  </si>
  <si>
    <t>/t/karawangkab.go.id/Gateway-ESign-Client-Service-PDNS-183.9/1.0</t>
  </si>
  <si>
    <t>/t/karawangkab.go.id/Gateway-ESign-Client-Service-PDNS-183.9</t>
  </si>
  <si>
    <t>4442e4a6-0b1c-4192-bce7-fcc5fa15cf3a</t>
  </si>
  <si>
    <t>admin@bappenas.go.id</t>
  </si>
  <si>
    <t>API_Usulan_Daerah_dari_Aplikasi_Krisna_Selaras</t>
  </si>
  <si>
    <t>/t/bappenas.go.id/selaras-usulan-daerah/1</t>
  </si>
  <si>
    <t>/t/bappenas.go.id/selaras-usulan-daerah</t>
  </si>
  <si>
    <t>87034b49-619c-497f-b4a9-126d7a6e01fd</t>
  </si>
  <si>
    <t>6e0b96ec-15c9-4312-a217-ec3113742dbc</t>
  </si>
  <si>
    <t>Satu_Data_Psp_2024</t>
  </si>
  <si>
    <t>/Satu_Data_Psp/1.0</t>
  </si>
  <si>
    <t>/Satu_Data_Psp</t>
  </si>
  <si>
    <t>4c02eb23-26ca-4c24-ac41-196d6326586a</t>
  </si>
  <si>
    <t>api-statistik-portal-morowali</t>
  </si>
  <si>
    <t>/t/morowalikab.go.id/api-statistik-portal-morowali/1.0</t>
  </si>
  <si>
    <t>/t/morowalikab.go.id/api-statistik-portal-morowali</t>
  </si>
  <si>
    <t>79cfa3d9-2bef-48ec-aa30-b21e6036d9cc</t>
  </si>
  <si>
    <t>api-statistik-ppid</t>
  </si>
  <si>
    <t>/t/morowalikab.go.id/api-statistik-ppid/1.0</t>
  </si>
  <si>
    <t>/t/morowalikab.go.id/api-statistik-ppid</t>
  </si>
  <si>
    <t>8088dbec-bb3e-4ca4-aebb-c211aca4a407</t>
  </si>
  <si>
    <t>api-berita-morowali</t>
  </si>
  <si>
    <t>/t/morowalikab.go.id/api-berita-morowali/1.0</t>
  </si>
  <si>
    <t>/t/morowalikab.go.id/api-berita-morowali</t>
  </si>
  <si>
    <t>b8373460-e400-4027-aca9-771d96138c23</t>
  </si>
  <si>
    <t>DINKES-SIGIZI</t>
  </si>
  <si>
    <t>/t/jabarprov.go.id/sigizi/1</t>
  </si>
  <si>
    <t>/t/jabarprov.go.id/sigizi</t>
  </si>
  <si>
    <t>94791eea-3dc4-4cbe-81cb-53f5a9e530a7</t>
  </si>
  <si>
    <t>JDIH_DPRDbekasikab</t>
  </si>
  <si>
    <t>/JDIH_DPRDbekasikab/1</t>
  </si>
  <si>
    <t>/JDIH_DPRDbekasikab</t>
  </si>
  <si>
    <t>4a848354-c3bf-41a8-ac37-81fe840ba30b</t>
  </si>
  <si>
    <t>/t/bekasikab.go.id/JDIH_DPRDbekasikab/1</t>
  </si>
  <si>
    <t>/t/bekasikab.go.id/JDIH_DPRDbekasikab</t>
  </si>
  <si>
    <t>8a7c72ab-ffd5-4df5-97da-0a2d71ab3384</t>
  </si>
  <si>
    <t>wisataindustriAPI</t>
  </si>
  <si>
    <t>/t/bekasikab.go.id/wisataindustriAPI/1</t>
  </si>
  <si>
    <t>/t/bekasikab.go.id/wisataindustriAPI</t>
  </si>
  <si>
    <t>dd536cf9-f695-446e-903f-b055bd0aa87f</t>
  </si>
  <si>
    <t>Intrinsik-For-AbsenApel</t>
  </si>
  <si>
    <t>/t/bandung.go.id/intrinsik-absenapel/1.0</t>
  </si>
  <si>
    <t>/t/bandung.go.id/intrinsik-absenapel</t>
  </si>
  <si>
    <t>f9849a27-1c94-4c0f-be08-ee10f6193497</t>
  </si>
  <si>
    <t>admin@sukabumikab.go.id</t>
  </si>
  <si>
    <t>ssdw</t>
  </si>
  <si>
    <t>/t/sukabumikab.go.id/ddd/1</t>
  </si>
  <si>
    <t>/t/sukabumikab.go.id/ddd</t>
  </si>
  <si>
    <t>791bc98c-46c2-490a-8f53-036e2ca57397</t>
  </si>
  <si>
    <t>de73f231-ccad-4775-851b-fcefff4e8e26</t>
  </si>
  <si>
    <t>admin@kayongutarakab.go.id</t>
  </si>
  <si>
    <t>satu-data-kayong</t>
  </si>
  <si>
    <t>/t/kayongutarakab.go.id/satu-data/1.0</t>
  </si>
  <si>
    <t>/t/kayongutarakab.go.id/satu-data</t>
  </si>
  <si>
    <t>b1e33c50-53f8-47d4-898c-a830b0f6b9e2</t>
  </si>
  <si>
    <t>ecad5434-fd1a-4cbc-aec9-6825bcbd7d84</t>
  </si>
  <si>
    <t>Wilayah_RI_aizat_API</t>
  </si>
  <si>
    <t>/t/kukarkab.go.id/Wilayah_RI_aizat_konteks/1.0</t>
  </si>
  <si>
    <t>/t/kukarkab.go.id/Wilayah_RI_aizat_konteks</t>
  </si>
  <si>
    <t>c9258474-c1b3-465e-8b99-93a4120405c9</t>
  </si>
  <si>
    <t>Apel-ASN</t>
  </si>
  <si>
    <t>/t/bandung.go.id/apel-asn/1.0</t>
  </si>
  <si>
    <t>/t/bandung.go.id/apel-asn</t>
  </si>
  <si>
    <t>e87947b8-c5ff-42c1-b04c-87917e167402</t>
  </si>
  <si>
    <t>Pangkat</t>
  </si>
  <si>
    <t>/t/sulselprov.go.id/Pangkat/1</t>
  </si>
  <si>
    <t>/t/sulselprov.go.id/Pangkat</t>
  </si>
  <si>
    <t>67eae46a-f7c6-4699-8c9d-a2719a62d314</t>
  </si>
  <si>
    <t>Integrity-Apel-ASN</t>
  </si>
  <si>
    <t>/t/bandung.go.id/integrity-apel/1.0</t>
  </si>
  <si>
    <t>/t/bandung.go.id/integrity-apel</t>
  </si>
  <si>
    <t>9ffc2132-8f07-4908-97bd-d2f81bae31e0</t>
  </si>
  <si>
    <t>admin@tanahbumbukab.go.id</t>
  </si>
  <si>
    <t>SISADAP</t>
  </si>
  <si>
    <t>/t/tanahbumbukab.go.id/Kesehatan_Sosial_Sarana_dan_Prasarana/1.0</t>
  </si>
  <si>
    <t>/t/tanahbumbukab.go.id/Kesehatan_Sosial_Sarana_dan_Prasarana</t>
  </si>
  <si>
    <t>6a332653-97ca-414d-acb9-61baaa319e4e</t>
  </si>
  <si>
    <t>5b6272c1-5689-451e-b378-33df0633d081</t>
  </si>
  <si>
    <t>JDIH_BEKASIKAB</t>
  </si>
  <si>
    <t>/t/bekasikab.go.id/JDIH_BEKASIKAB/1.0</t>
  </si>
  <si>
    <t>/t/bekasikab.go.id/JDIH_BEKASIKAB</t>
  </si>
  <si>
    <t>923fef6f-57d5-42ea-aeb9-e0086b95c191</t>
  </si>
  <si>
    <t>Assessment</t>
  </si>
  <si>
    <t>/t/sulselprov.go.id/Assessment/1</t>
  </si>
  <si>
    <t>/t/sulselprov.go.id/Assessment</t>
  </si>
  <si>
    <t>6ba65e4f-90c7-44b9-b7fa-9a2121e9119f</t>
  </si>
  <si>
    <t>SATTE</t>
  </si>
  <si>
    <t>/t/bekasikab.go.id/satte/1.0</t>
  </si>
  <si>
    <t>/t/bekasikab.go.id/satte</t>
  </si>
  <si>
    <t>b5fda34e-bb23-4584-ab01-cfbbe4b8c213</t>
  </si>
  <si>
    <t>SMIweatherAPI</t>
  </si>
  <si>
    <t>/t/sukabumikab.go.id/cuaca/1</t>
  </si>
  <si>
    <t>/t/sukabumikab.go.id/cuaca</t>
  </si>
  <si>
    <t>b68f57b2-31d5-4522-a77f-ad961e3c8d5a</t>
  </si>
  <si>
    <t>Ekinerja</t>
  </si>
  <si>
    <t>/t/sulselprov.go.id/Ekin/1</t>
  </si>
  <si>
    <t>/t/sulselprov.go.id/Ekin</t>
  </si>
  <si>
    <t>7beb74af-09f6-42f7-be30-368c082ddaee</t>
  </si>
  <si>
    <t>SATTE-LOGIN</t>
  </si>
  <si>
    <t>/t/bekasikab.go.id/satte-login/1.0</t>
  </si>
  <si>
    <t>/t/bekasikab.go.id/satte-login</t>
  </si>
  <si>
    <t>c8e18aab-1daa-4ec7-ada7-1df5762915bd</t>
  </si>
  <si>
    <t>API_Data_RO_Prioritas_Renja_KL</t>
  </si>
  <si>
    <t>/krisnaselaras-renjakl-ro-prioritas/1.0</t>
  </si>
  <si>
    <t>/krisnaselaras-renjakl-ro-prioritas</t>
  </si>
  <si>
    <t>6d65b22e-e63a-4cc1-b4b5-3c6311e5f1bb</t>
  </si>
  <si>
    <t>SATTE-SERVICE</t>
  </si>
  <si>
    <t>/t/bekasikab.go.id/satte-service/1.0</t>
  </si>
  <si>
    <t>/t/bekasikab.go.id/satte-service</t>
  </si>
  <si>
    <t>cd1e49a5-b82e-45ab-964b-aa5ab109906b</t>
  </si>
  <si>
    <t>API_Data_Data_Indikator_Makro</t>
  </si>
  <si>
    <t>/krisnaselaras-selaras-indikator-makro/1.0</t>
  </si>
  <si>
    <t>/krisnaselaras-selaras-indikator-makro</t>
  </si>
  <si>
    <t>b982e3e1-deac-44c4-af50-751854e09fdd</t>
  </si>
  <si>
    <t>API_Data_Usulan_Daerah</t>
  </si>
  <si>
    <t>/krisnaselaras-selaras-usulan-daerah/1.0</t>
  </si>
  <si>
    <t>/krisnaselaras-selaras-usulan-daerah</t>
  </si>
  <si>
    <t>bf23a0f2-f0a6-4a17-a83d-b29fe72307ff</t>
  </si>
  <si>
    <t>KabupatenOKUSelatan</t>
  </si>
  <si>
    <t>/KabupatenOKUSelatan/1.0</t>
  </si>
  <si>
    <t>/KabupatenOKUSelatan</t>
  </si>
  <si>
    <t>4c20378f-e996-4cd3-8189-36780295781c</t>
  </si>
  <si>
    <t>SIPEDAL</t>
  </si>
  <si>
    <t>/sipedal/v1</t>
  </si>
  <si>
    <t>/sipedal</t>
  </si>
  <si>
    <t>539ceb6f-23a0-4350-bebe-87b95cdbeaaf</t>
  </si>
  <si>
    <t>SatuDataKayongUtara</t>
  </si>
  <si>
    <t>/satu-data-kayong/1.0</t>
  </si>
  <si>
    <t>/satu-data-kayong</t>
  </si>
  <si>
    <t>d46de827-c042-4aed-9fd0-0d17a6bfbe38</t>
  </si>
  <si>
    <t>BISMA-OBTAIN-TOKEN</t>
  </si>
  <si>
    <t>/t/bekasikab.go.id/bisma-obtain-token/3.0</t>
  </si>
  <si>
    <t>/t/bekasikab.go.id/bisma-obtain-token</t>
  </si>
  <si>
    <t>d6fc4697-9412-4208-8212-583dbbfe5360</t>
  </si>
  <si>
    <t>BISMA-SERVICE</t>
  </si>
  <si>
    <t>/t/bekasikab.go.id/bisma-service/3.0</t>
  </si>
  <si>
    <t>/t/bekasikab.go.id/bisma-service</t>
  </si>
  <si>
    <t>23bdd7dd-c027-4486-8a4c-6ac704cd8811</t>
  </si>
  <si>
    <t>aptika.diskominfo</t>
  </si>
  <si>
    <t>API_JDIH_DEPOK</t>
  </si>
  <si>
    <t>/List_Produk_Hukum_Depok/1.0</t>
  </si>
  <si>
    <t>/List_Produk_Hukum_Depok</t>
  </si>
  <si>
    <t>1e097c18-96e6-47df-ae0e-ca10a56735b6</t>
  </si>
  <si>
    <t>API-SATUDATA-DEPOK</t>
  </si>
  <si>
    <t>/satudata-depok/1.0</t>
  </si>
  <si>
    <t>/satudata-depok</t>
  </si>
  <si>
    <t>7b3d675b-82e9-4a40-8d6d-456335af2daf</t>
  </si>
  <si>
    <t>/t/gorontalokota.go.id/test/1.0</t>
  </si>
  <si>
    <t>/t/gorontalokota.go.id/test</t>
  </si>
  <si>
    <t>310ca36b-44f2-4272-92e7-06e33ed46e29</t>
  </si>
  <si>
    <t>SIMANTAP</t>
  </si>
  <si>
    <t>/t/purbalinggakab.go.id/simantap/1.0</t>
  </si>
  <si>
    <t>/t/purbalinggakab.go.id/simantap</t>
  </si>
  <si>
    <t>cb7ff707-d084-4801-8340-733b60208bed</t>
  </si>
  <si>
    <t>bapenda@bekasikota.go.id</t>
  </si>
  <si>
    <t>Jumlah_Wajib_Pajak</t>
  </si>
  <si>
    <t>/t/bekasikota.go.id/Jumlah_Wajib_Pajak/1</t>
  </si>
  <si>
    <t>/t/bekasikota.go.id/Jumlah_Wajib_Pajak</t>
  </si>
  <si>
    <t>148084f1-6377-42cf-b8b6-3333a47c4a7d</t>
  </si>
  <si>
    <t>SKM_Purbalingga</t>
  </si>
  <si>
    <t>/t/purbalinggakab.go.id/alpukat/1.0</t>
  </si>
  <si>
    <t>/t/purbalinggakab.go.id/alpukat</t>
  </si>
  <si>
    <t>68bd6e56-123e-4189-a3bf-6e2f512d9088</t>
  </si>
  <si>
    <t>diskominfo@tegalkota.go.id</t>
  </si>
  <si>
    <t>PPID-Diskominfo</t>
  </si>
  <si>
    <t>/t/tegalkota.go.id/ppid-diskominfo/1.0</t>
  </si>
  <si>
    <t>/t/tegalkota.go.id/ppid-diskominfo</t>
  </si>
  <si>
    <t>d8504994-87eb-4ba7-8a1e-9cbc81caab12</t>
  </si>
  <si>
    <t>Satu-Data-Belitung-Timur</t>
  </si>
  <si>
    <t>/satu-data-beltim/1.0</t>
  </si>
  <si>
    <t>/satu-data-beltim</t>
  </si>
  <si>
    <t>6130c1c3-b504-46a4-8cbb-681f0d4a2502</t>
  </si>
  <si>
    <t>dinkes@tegalkota.go.id</t>
  </si>
  <si>
    <t>PPID-Dinkes</t>
  </si>
  <si>
    <t>/t/tegalkota.go.id/ppid-dinkes/1.0</t>
  </si>
  <si>
    <t>/t/tegalkota.go.id/ppid-dinkes</t>
  </si>
  <si>
    <t>0ac801c0-61c7-4259-94b5-779403a70631</t>
  </si>
  <si>
    <t>disperkim@tegalkota.go.id</t>
  </si>
  <si>
    <t>PPID-Disperkim</t>
  </si>
  <si>
    <t>/t/tegalkota.go.id/ppid-disperkim/1.0</t>
  </si>
  <si>
    <t>/t/tegalkota.go.id/ppid-disperkim</t>
  </si>
  <si>
    <t>b23b346c-e9e9-49f7-9149-ec64b7c65663</t>
  </si>
  <si>
    <t>sesba.bsip@pertanian.go.id</t>
  </si>
  <si>
    <t>Wilayah_Test</t>
  </si>
  <si>
    <t>/t/pertanian.go.id/wilaya-test/1.0</t>
  </si>
  <si>
    <t>/t/pertanian.go.id/wilaya-test</t>
  </si>
  <si>
    <t>2d6091e9-08fd-4494-a7e6-13612a869179</t>
  </si>
  <si>
    <t>TWilayah</t>
  </si>
  <si>
    <t>/t/pertanian.go.id/wilayaht/1.0</t>
  </si>
  <si>
    <t>/t/pertanian.go.id/wilayaht</t>
  </si>
  <si>
    <t>34acdb99-4ad5-4b17-9ba8-6ca1a24cd2df</t>
  </si>
  <si>
    <t>PPID-Diskominfo-Kota-Tegal</t>
  </si>
  <si>
    <t>/ppid-diskominfo-kota-tegal/1.0</t>
  </si>
  <si>
    <t>/ppid-diskominfo-kota-tegal</t>
  </si>
  <si>
    <t>0bb28dab-3d06-454a-8764-2450588b8f80</t>
  </si>
  <si>
    <t>disporapar@tegalkota.go.id</t>
  </si>
  <si>
    <t>PPID-Disporapar</t>
  </si>
  <si>
    <t>/t/tegalkota.go.id/ppid-disporapar/1.0</t>
  </si>
  <si>
    <t>/t/tegalkota.go.id/ppid-disporapar</t>
  </si>
  <si>
    <t>c678842d-ac47-4c0d-a319-9537916b9365</t>
  </si>
  <si>
    <t>dinsos@tegalkota.go.id</t>
  </si>
  <si>
    <t>PPID-Dinsos</t>
  </si>
  <si>
    <t>/t/tegalkota.go.id/ppid-dinsos/1.0</t>
  </si>
  <si>
    <t>/t/tegalkota.go.id/ppid-dinsos</t>
  </si>
  <si>
    <t>11f56e64-881f-435e-ba7b-8fbb48f76b14</t>
  </si>
  <si>
    <t>Standar</t>
  </si>
  <si>
    <t>/t/pertanian.go.id/standar/1.0.0</t>
  </si>
  <si>
    <t>/t/pertanian.go.id/standar</t>
  </si>
  <si>
    <t>70aa5920-398f-4a67-8e2a-4b7171f6019c</t>
  </si>
  <si>
    <t>/horti-sipedas/1.0</t>
  </si>
  <si>
    <t>/horti-sipedas</t>
  </si>
  <si>
    <t>5e8ef487-6999-437e-aa7b-3aaf99f9dcd5</t>
  </si>
  <si>
    <t>SiwasBetabangga_Inspektorat</t>
  </si>
  <si>
    <t>/t/purbalinggakab.go.id/siwas/1.0</t>
  </si>
  <si>
    <t>/t/purbalinggakab.go.id/siwas</t>
  </si>
  <si>
    <t>4e9048b2-8413-41c2-8796-6a7720c09d7d</t>
  </si>
  <si>
    <t>PurbalinggaMemikat_Dinporapar</t>
  </si>
  <si>
    <t>/t/purbalinggakab.go.id/memikat/1.0</t>
  </si>
  <si>
    <t>/t/purbalinggakab.go.id/memikat</t>
  </si>
  <si>
    <t>6570b583-2beb-49b5-89f6-9ed7f61e432d</t>
  </si>
  <si>
    <t>CKAN-KSB-SDI</t>
  </si>
  <si>
    <t>/ckan-ksb-sdi/1.0</t>
  </si>
  <si>
    <t>/ckan-ksb-sdi</t>
  </si>
  <si>
    <t>c7ff79a7-dd40-47cf-b3b9-3687e3c78106</t>
  </si>
  <si>
    <t>EKAK-Bappelitbangda</t>
  </si>
  <si>
    <t>/t/purbalinggakab.go.id/e-kak/1.0</t>
  </si>
  <si>
    <t>/t/purbalinggakab.go.id/e-kak</t>
  </si>
  <si>
    <t>b2c35108-2ebb-43d0-9ec7-4e07320f7fa5</t>
  </si>
  <si>
    <t>Sikersabangga_Setda</t>
  </si>
  <si>
    <t>/t/purbalinggakab.go.id/sikersabangga/1.0</t>
  </si>
  <si>
    <t>/t/purbalinggakab.go.id/sikersabangga</t>
  </si>
  <si>
    <t>edcaa506-0e04-460d-a4f5-01b62985f536</t>
  </si>
  <si>
    <t>/t/pertanian.go.id/jdih/1.0</t>
  </si>
  <si>
    <t>/t/pertanian.go.id/jdih</t>
  </si>
  <si>
    <t>74a569b0-b8b5-4d6a-9724-9e271fd7cf6e</t>
  </si>
  <si>
    <t>dinsos@bekasikota.go.id</t>
  </si>
  <si>
    <t>Sarana_Sosial</t>
  </si>
  <si>
    <t>/t/bekasikota.go.id/Sosial/1</t>
  </si>
  <si>
    <t>/t/bekasikota.go.id/Sosial</t>
  </si>
  <si>
    <t>eb5d3031-488c-46ae-b7d9-b6231b9e222e</t>
  </si>
  <si>
    <t>PMKS_Bantuan_Sosial_Kebutuhan_Dasar</t>
  </si>
  <si>
    <t>/t/bekasikota.go.id/PMKS_Bantuan_Sosial_Kebutuhan_Dasar/1</t>
  </si>
  <si>
    <t>/t/bekasikota.go.id/PMKS_Bantuan_Sosial_Kebutuhan_Dasar</t>
  </si>
  <si>
    <t>daf87db6-0701-47e2-9597-ba21e6201050</t>
  </si>
  <si>
    <t>dispora@bekasikota.go.id</t>
  </si>
  <si>
    <t>Pelatih_Angkat_Besi</t>
  </si>
  <si>
    <t>/t/bekasikota.go.id/Pelatih_Angkat_Besi/1.0</t>
  </si>
  <si>
    <t>/t/bekasikota.go.id/Pelatih_Angkat_Besi</t>
  </si>
  <si>
    <t>ced4c163-080c-4cd5-8c39-5f58bd212570</t>
  </si>
  <si>
    <t>Atlit_Dayung</t>
  </si>
  <si>
    <t>/t/bekasikota.go.id/Atlit_Dayung/1.0</t>
  </si>
  <si>
    <t>/t/bekasikota.go.id/Atlit_Dayung</t>
  </si>
  <si>
    <t>2c0233b5-9d5f-4451-a620-b5372c8fe950</t>
  </si>
  <si>
    <t>Atlit_Angkat_Besi</t>
  </si>
  <si>
    <t>/t/bekasikota.go.id/Atlit_Angkat_Besi/1.0</t>
  </si>
  <si>
    <t>/t/bekasikota.go.id/Atlit_Angkat_Besi</t>
  </si>
  <si>
    <t>3375306e-391e-4a18-8ba9-d0cb4f571b96</t>
  </si>
  <si>
    <t>Data_Malangkota</t>
  </si>
  <si>
    <t>/data_malangkota/1.0</t>
  </si>
  <si>
    <t>/data_malangkota</t>
  </si>
  <si>
    <t>cdc56729-69b3-472d-9e77-0d158d78d2d6</t>
  </si>
  <si>
    <t>SipakisBangga-BAPPELITBANGDA</t>
  </si>
  <si>
    <t>/t/purbalinggakab.go.id/sipakisbangga/1.0</t>
  </si>
  <si>
    <t>/t/purbalinggakab.go.id/sipakisbangga</t>
  </si>
  <si>
    <t>1a78a4d8-a05f-4dc1-b122-2a91efb46dbe</t>
  </si>
  <si>
    <t>disdikbud@tegalkota.go.id</t>
  </si>
  <si>
    <t>PPID-Disdikbud</t>
  </si>
  <si>
    <t>/t/tegalkota.go.id/ppid-disdikbud/1.0</t>
  </si>
  <si>
    <t>/t/tegalkota.go.id/ppid-disdikbud</t>
  </si>
  <si>
    <t>719866b9-2636-40d7-9168-518b36b627ff</t>
  </si>
  <si>
    <t>SmartDPU</t>
  </si>
  <si>
    <t>/t/purbalinggakab.go.id/smartdpu/1.0</t>
  </si>
  <si>
    <t>/t/purbalinggakab.go.id/smartdpu</t>
  </si>
  <si>
    <t>e3340dd3-8c75-4cec-96a4-14e1edd95544</t>
  </si>
  <si>
    <t>Sipetarung-DPUPR</t>
  </si>
  <si>
    <t>/t/purbalinggakab.go.id/sipetarung/1.0</t>
  </si>
  <si>
    <t>/t/purbalinggakab.go.id/sipetarung</t>
  </si>
  <si>
    <t>9bf203d9-5e66-4222-a2f1-4d2b0bcd70e1</t>
  </si>
  <si>
    <t>SilakonBima_Inspektorat</t>
  </si>
  <si>
    <t>/t/purbalinggakab.go.id/silakon-bima/1.0</t>
  </si>
  <si>
    <t>/t/purbalinggakab.go.id/silakon-bima</t>
  </si>
  <si>
    <t>ddf4ac0e-352f-4e3d-b523-a0b46a5ee876</t>
  </si>
  <si>
    <t>E-Sakip-Purbalingga</t>
  </si>
  <si>
    <t>/t/purbalinggakab.go.id/e-sakip/1.0</t>
  </si>
  <si>
    <t>/t/purbalinggakab.go.id/e-sakip</t>
  </si>
  <si>
    <t>26a95411-d5de-456d-bfec-72e2f728b306</t>
  </si>
  <si>
    <t>MaturBup-Dinkominfo</t>
  </si>
  <si>
    <t>/t/purbalinggakab.go.id/maturbup/1.0</t>
  </si>
  <si>
    <t>/t/purbalinggakab.go.id/maturbup</t>
  </si>
  <si>
    <t>a5084e47-6465-45a9-b0e5-301b834684d4</t>
  </si>
  <si>
    <t>diskopukm@tegalkota.go.id</t>
  </si>
  <si>
    <t>PPID-Diskopukm</t>
  </si>
  <si>
    <t>/t/tegalkota.go.id/ppid-diskopukm/1.0</t>
  </si>
  <si>
    <t>/t/tegalkota.go.id/ppid-diskopukm</t>
  </si>
  <si>
    <t>ad0aa6e6-c8fd-4ed4-9dc8-48b27008b2ad</t>
  </si>
  <si>
    <t>/t/purbalinggakab.go.id/e-kepegawaian/2.0</t>
  </si>
  <si>
    <t>2871e3f2-dae3-4238-b0b5-f360d62a9bbf</t>
  </si>
  <si>
    <t>dlh@magelangkota.go.id</t>
  </si>
  <si>
    <t>Simpel</t>
  </si>
  <si>
    <t>/t/magelangkota.go.id/SimpelDLH/1.0</t>
  </si>
  <si>
    <t>/t/magelangkota.go.id/SimpelDLH</t>
  </si>
  <si>
    <t>bd45d3cb-aba7-4b9d-979d-95ca249ee60d</t>
  </si>
  <si>
    <t>a76ad18e-5e75-445f-952a-ec7d65ed6ef6</t>
  </si>
  <si>
    <t>E-Kinerja_BKPSDM</t>
  </si>
  <si>
    <t>/t/purbalinggakab.go.id/e-kinerja/1.0</t>
  </si>
  <si>
    <t>/t/purbalinggakab.go.id/e-kinerja</t>
  </si>
  <si>
    <t>17fb0083-82c3-4e8d-bdf1-83e5796a28b6</t>
  </si>
  <si>
    <t>Pegawai_E-Kinerja_BKPSDM</t>
  </si>
  <si>
    <t>/t/purbalinggakab.go.id/pegawai.e-kinerja/1.0</t>
  </si>
  <si>
    <t>/t/purbalinggakab.go.id/pegawai.e-kinerja</t>
  </si>
  <si>
    <t>4ef0e589-ba11-43b9-91d6-6bff26579988</t>
  </si>
  <si>
    <t>dkppp@bekasikota.go.id</t>
  </si>
  <si>
    <t>Pemotongan</t>
  </si>
  <si>
    <t>/t/bekasikota.go.id/Pemotongan/1.0</t>
  </si>
  <si>
    <t>/t/bekasikota.go.id/Pemotongan</t>
  </si>
  <si>
    <t>65c2725b-eef5-4605-8ea7-6308096891c3</t>
  </si>
  <si>
    <t>dpppa@bekasikota.go.id</t>
  </si>
  <si>
    <t>Laporan_Simpokasi_Per_Posyandu</t>
  </si>
  <si>
    <t>/t/bekasikota.go.id/laporan_simpokasi_per_posyandu/1.0</t>
  </si>
  <si>
    <t>/t/bekasikota.go.id/laporan_simpokasi_per_posyandu</t>
  </si>
  <si>
    <t>1bcb50e9-eb34-4d23-ade4-8f7c46568163</t>
  </si>
  <si>
    <t>disdik@bekasikota.go.id</t>
  </si>
  <si>
    <t>Data_Sekolah_Per_Kecamatan</t>
  </si>
  <si>
    <t>/t/bekasikota.go.id/Data_Sekolah_Per_Kecamatan/1.0</t>
  </si>
  <si>
    <t>/t/bekasikota.go.id/Data_Sekolah_Per_Kecamatan</t>
  </si>
  <si>
    <t>af132f98-f7ee-4ee5-8a46-7c85d56e2dd2</t>
  </si>
  <si>
    <t>Jumlah_Sekolah_Per_Kecamatan</t>
  </si>
  <si>
    <t>/t/bekasikota.go.id/Jumlah_Sekolah_Per_Kecamatan/1.0</t>
  </si>
  <si>
    <t>/t/bekasikota.go.id/Jumlah_Sekolah_Per_Kecamatan</t>
  </si>
  <si>
    <t>b6343328-2cc0-433b-99e5-72f8999ef0f9</t>
  </si>
  <si>
    <t>dpmptsp@bekasikota.go.id</t>
  </si>
  <si>
    <t>Realisasi_Investasi</t>
  </si>
  <si>
    <t>/t/bekasikota.go.id/Realisasi_Investasi/1.0</t>
  </si>
  <si>
    <t>/t/bekasikota.go.id/Realisasi_Investasi</t>
  </si>
  <si>
    <t>e36fc6f0-2664-41a8-b1b2-c9b828da02b7</t>
  </si>
  <si>
    <t>dppkb@bekasikota.go.id</t>
  </si>
  <si>
    <t>KB_Aktif</t>
  </si>
  <si>
    <t>/t/bekasikota.go.id/KB_Aktif/1.0</t>
  </si>
  <si>
    <t>/t/bekasikota.go.id/KB_Aktif</t>
  </si>
  <si>
    <t>55c6800d-b6a8-445d-b9ea-72b638c45eba</t>
  </si>
  <si>
    <t>KB_Baru</t>
  </si>
  <si>
    <t>/t/bekasikota.go.id/KB_Baru/1.0</t>
  </si>
  <si>
    <t>/t/bekasikota.go.id/KB_Baru</t>
  </si>
  <si>
    <t>8aa6419e-f356-486d-88bb-ff02337389e4</t>
  </si>
  <si>
    <t>Penanaman_Modal_dan_Investasi</t>
  </si>
  <si>
    <t>/t/bekasikota.go.id/penanaman_modal_dan_investasi/1.0</t>
  </si>
  <si>
    <t>/t/bekasikota.go.id/penanaman_modal_dan_investasi</t>
  </si>
  <si>
    <t>a13c4403-94fd-467e-9a24-d21f3530f026</t>
  </si>
  <si>
    <t>Rombel_SD_Negeri_dan_Swasta</t>
  </si>
  <si>
    <t>/t/bekasikota.go.id/Rombel_SD_Negeri_dan_Swasta/1.0</t>
  </si>
  <si>
    <t>/t/bekasikota.go.id/Rombel_SD_Negeri_dan_Swasta</t>
  </si>
  <si>
    <t>00fa3cfb-bf7e-4a01-82ce-d94e7dc30255</t>
  </si>
  <si>
    <t>DataMediaProvinsiLampung</t>
  </si>
  <si>
    <t>/media/1</t>
  </si>
  <si>
    <t>/media</t>
  </si>
  <si>
    <t>5c137198-f059-4e01-bff3-e9aa922ff00c</t>
  </si>
  <si>
    <t>disnaker@bekasikota.go.id</t>
  </si>
  <si>
    <t>Pengangguran</t>
  </si>
  <si>
    <t>/t/bekasikota.go.id/Pengangguran/1.0</t>
  </si>
  <si>
    <t>/t/bekasikota.go.id/Pengangguran</t>
  </si>
  <si>
    <t>470b1a05-760b-421f-8b7d-96ca7bfa835e</t>
  </si>
  <si>
    <t>E-Presensi_BKPSDM</t>
  </si>
  <si>
    <t>/t/purbalinggakab.go.id/e-presensi/1.0</t>
  </si>
  <si>
    <t>/t/purbalinggakab.go.id/e-presensi</t>
  </si>
  <si>
    <t>e2987f00-8c29-4a18-97bd-19bb252dd06b</t>
  </si>
  <si>
    <t>Cascading</t>
  </si>
  <si>
    <t>/t/purbalinggakab.go.id/cascading/1.0</t>
  </si>
  <si>
    <t>/t/purbalinggakab.go.id/cascading</t>
  </si>
  <si>
    <t>0672cc6f-4068-401d-af76-c62b4848f163</t>
  </si>
  <si>
    <t>disdagperin@bekasikota.go.id</t>
  </si>
  <si>
    <t>Jenis_Kebutuhan</t>
  </si>
  <si>
    <t>/t/bekasikota.go.id/Jenis_Kebutuhan/1.0</t>
  </si>
  <si>
    <t>/t/bekasikota.go.id/Jenis_Kebutuhan</t>
  </si>
  <si>
    <t>8c098c02-28af-4e6d-ac07-f872d189719f</t>
  </si>
  <si>
    <t>disparbud@bekasikota.go.id</t>
  </si>
  <si>
    <t>Sanggar</t>
  </si>
  <si>
    <t>/t/bekasikota.go.id/Sanggar/1.0</t>
  </si>
  <si>
    <t>/t/bekasikota.go.id/Sanggar</t>
  </si>
  <si>
    <t>632b541a-f61a-42fa-b839-213aad959ad7</t>
  </si>
  <si>
    <t>rsud@bekasikota.go.id</t>
  </si>
  <si>
    <t>Penyakit_RS_Rawat_Jalan</t>
  </si>
  <si>
    <t>/t/bekasikota.go.id/Penyakit_RS_Rawat_Jalan/1.0</t>
  </si>
  <si>
    <t>/t/bekasikota.go.id/Penyakit_RS_Rawat_Jalan</t>
  </si>
  <si>
    <t>fb8ead9f-b462-4131-aa0e-a5b0e932877f</t>
  </si>
  <si>
    <t>Penyakit_RS_Rawat_Inap</t>
  </si>
  <si>
    <t>/t/bekasikota.go.id/Penyakit_RS_Rawat_Inap/1.0</t>
  </si>
  <si>
    <t>/t/bekasikota.go.id/Penyakit_RS_Rawat_Inap</t>
  </si>
  <si>
    <t>e6740f7c-30b7-48a3-b375-23d5a4cdfc1e</t>
  </si>
  <si>
    <t>LPK</t>
  </si>
  <si>
    <t>/t/bekasikota.go.id/LPK/1.0</t>
  </si>
  <si>
    <t>/t/bekasikota.go.id/LPK</t>
  </si>
  <si>
    <t>9b4e37d5-108d-4d79-90a8-a818544c9da0</t>
  </si>
  <si>
    <t>Gaspol-Uapike_Dinporapar</t>
  </si>
  <si>
    <t>/t/purbalinggakab.go.id/gaspol-uapike/1.0</t>
  </si>
  <si>
    <t>/t/purbalinggakab.go.id/gaspol-uapike</t>
  </si>
  <si>
    <t>3d9aa123-a9fa-446b-aefc-1215274048f6</t>
  </si>
  <si>
    <t>Pencari_Kerja_Lowongan_Kerja</t>
  </si>
  <si>
    <t>/t/bekasikota.go.id/Pencari_Kerja_Lowongan_Kerja/1.0</t>
  </si>
  <si>
    <t>/t/bekasikota.go.id/Pencari_Kerja_Lowongan_Kerja</t>
  </si>
  <si>
    <t>eab21414-76bf-44f6-9d06-a2673b9366d5</t>
  </si>
  <si>
    <t>DataIKMProvinsiLampung</t>
  </si>
  <si>
    <t>/ikm/1</t>
  </si>
  <si>
    <t>/ikm</t>
  </si>
  <si>
    <t>ad8d10e4-b71f-4c22-baa7-ae65ab2cbe0f</t>
  </si>
  <si>
    <t>Potensi_Wisata_Bekasi</t>
  </si>
  <si>
    <t>/t/bekasikota.go.id/potensi_wisata_bekasi/1.0</t>
  </si>
  <si>
    <t>/t/bekasikota.go.id/potensi_wisata_bekasi</t>
  </si>
  <si>
    <t>f15006df-f4f8-4e32-a5e5-3e4e2f0433f1</t>
  </si>
  <si>
    <t>Festival_Seni_Budaya</t>
  </si>
  <si>
    <t>/t/bekasikota.go.id/Festival_Seni_Budaya/1.0</t>
  </si>
  <si>
    <t>/t/bekasikota.go.id/Festival_Seni_Budaya</t>
  </si>
  <si>
    <t>72b64c7c-74b3-48d7-8b91-5eb015572167</t>
  </si>
  <si>
    <t>AgendaGubernurProvinsiLampung</t>
  </si>
  <si>
    <t>/agendagubernur/1</t>
  </si>
  <si>
    <t>/agendagubernur</t>
  </si>
  <si>
    <t>dc483b6c-c8ff-45b8-a547-be29fd5fd672</t>
  </si>
  <si>
    <t>dkukm@bekasikota.go.id</t>
  </si>
  <si>
    <t>PKL</t>
  </si>
  <si>
    <t>/t/bekasikota.go.id/PKL/1.0</t>
  </si>
  <si>
    <t>/t/bekasikota.go.id/PKL</t>
  </si>
  <si>
    <t>6e52d641-5547-4383-9ea7-69d3811007b9</t>
  </si>
  <si>
    <t>distaru@bekasikota.go.id</t>
  </si>
  <si>
    <t>Luasan_RTH</t>
  </si>
  <si>
    <t>/t/bekasikota.go.id/Luasan_RTH/1.0</t>
  </si>
  <si>
    <t>/t/bekasikota.go.id/Luasan_RTH</t>
  </si>
  <si>
    <t>372a06e5-2068-4055-928f-7e089eede4f5</t>
  </si>
  <si>
    <t>E-Akun_Dinkominfo</t>
  </si>
  <si>
    <t>/t/purbalinggakab.go.id/e-akun/1.0</t>
  </si>
  <si>
    <t>/t/purbalinggakab.go.id/e-akun</t>
  </si>
  <si>
    <t>e4b45bf6-b7c1-4a97-a887-d3ac5163c6e0</t>
  </si>
  <si>
    <t>Penyerahan_PSU</t>
  </si>
  <si>
    <t>/t/bekasikota.go.id/Penyerahan_PSU/1.0</t>
  </si>
  <si>
    <t>/t/bekasikota.go.id/Penyerahan_PSU</t>
  </si>
  <si>
    <t>ef11360d-cedd-4e7d-8623-97d5fbc19913</t>
  </si>
  <si>
    <t>Luasan_Permukiman_Tertata</t>
  </si>
  <si>
    <t>/t/bekasikota.go.id/Luasan_Permukiman_Tertata/1.0</t>
  </si>
  <si>
    <t>/t/bekasikota.go.id/Luasan_Permukiman_Tertata</t>
  </si>
  <si>
    <t>ade20231-db5f-4874-b375-45391144f620</t>
  </si>
  <si>
    <t>Fasilitas_Sengketa</t>
  </si>
  <si>
    <t>/t/bekasikota.go.id/Fasilitas_Sengketa/1.0</t>
  </si>
  <si>
    <t>/t/bekasikota.go.id/Fasilitas_Sengketa</t>
  </si>
  <si>
    <t>7d58b913-501f-4a49-acf3-99760005cb0b</t>
  </si>
  <si>
    <t>Titik_Penertiban_Bangunan</t>
  </si>
  <si>
    <t>/t/bekasikota.go.id/Titik_Penertiban_Bangunan/1.0</t>
  </si>
  <si>
    <t>/t/bekasikota.go.id/Titik_Penertiban_Bangunan</t>
  </si>
  <si>
    <t>f9bd6764-148e-472e-aae9-3d5bd8545d2a</t>
  </si>
  <si>
    <t>Titik_Penertiban</t>
  </si>
  <si>
    <t>/t/bekasikota.go.id/Titik_Penertiban/1.0</t>
  </si>
  <si>
    <t>/t/bekasikota.go.id/Titik_Penertiban</t>
  </si>
  <si>
    <t>349b498c-aafc-4436-ac79-50a335596034</t>
  </si>
  <si>
    <t>Kawasan_Strategis_Kota</t>
  </si>
  <si>
    <t>/t/bekasikota.go.id/Kawasan_Strategis_Kota/1.0</t>
  </si>
  <si>
    <t>/t/bekasikota.go.id/Kawasan_Strategis_Kota</t>
  </si>
  <si>
    <t>81b8db99-7410-4baf-8f1b-ec33f354a39c</t>
  </si>
  <si>
    <t>Data_UMKM</t>
  </si>
  <si>
    <t>/t/bekasikota.go.id/Data_UMKM/1.0</t>
  </si>
  <si>
    <t>/t/bekasikota.go.id/Data_UMKM</t>
  </si>
  <si>
    <t>39d5d1a8-20a9-4616-9baf-bf2301aa8811</t>
  </si>
  <si>
    <t>Disperindag_Trans_Comodity</t>
  </si>
  <si>
    <t>/t/bekasikota.go.id/Disperindag_Trans_Comodity/1.0</t>
  </si>
  <si>
    <t>/t/bekasikota.go.id/Disperindag_Trans_Comodity</t>
  </si>
  <si>
    <t>efb840a1-c78b-4a7e-9c58-8cdb0a691035</t>
  </si>
  <si>
    <t>Disperindag_Ms_Pasar</t>
  </si>
  <si>
    <t>/t/bekasikota.go.id/Disperindag_Ms_Pasar/1.0</t>
  </si>
  <si>
    <t>/t/bekasikota.go.id/Disperindag_Ms_Pasar</t>
  </si>
  <si>
    <t>59ef1aa8-621f-4dd6-b68d-8b7d71a44ad3</t>
  </si>
  <si>
    <t>Disperindag_Ms_Barang_Category</t>
  </si>
  <si>
    <t>/t/bekasikota.go.id/Disperindag_Ms_Barang_Category/1.0</t>
  </si>
  <si>
    <t>/t/bekasikota.go.id/Disperindag_Ms_Barang_Category</t>
  </si>
  <si>
    <t>4518ce17-2e7d-4567-902e-32b9fc07e9b8</t>
  </si>
  <si>
    <t>Disperindag_Ms_Barang</t>
  </si>
  <si>
    <t>/t/bekasikota.go.id/Disperindag_Ms_Barang/1.0</t>
  </si>
  <si>
    <t>/t/bekasikota.go.id/Disperindag_Ms_Barang</t>
  </si>
  <si>
    <t>e3824a75-878a-4374-bfe0-a14ee23aea91</t>
  </si>
  <si>
    <t>setda@bekasikota.go.id</t>
  </si>
  <si>
    <t>Setda_Jdih</t>
  </si>
  <si>
    <t>/t/bekasikota.go.id/Setda_Jdih/1.0</t>
  </si>
  <si>
    <t>/t/bekasikota.go.id/Setda_Jdih</t>
  </si>
  <si>
    <t>eb47195f-3fdb-4b70-89fd-c6d7bcc2d69f</t>
  </si>
  <si>
    <t>Sekolah</t>
  </si>
  <si>
    <t>/t/bekasikota.go.id/Sekolah/1.0</t>
  </si>
  <si>
    <t>/t/bekasikota.go.id/Sekolah</t>
  </si>
  <si>
    <t>5b1d337c-a9e2-4b7a-9a6b-ee5a8c7ed3ad</t>
  </si>
  <si>
    <t>JDIH_Banten</t>
  </si>
  <si>
    <t>/jdih_banten/1.0</t>
  </si>
  <si>
    <t>/jdih_banten</t>
  </si>
  <si>
    <t>f7daa274-090e-4cdc-8476-fb51b8e88103</t>
  </si>
  <si>
    <t>dpmptsp@sulselprov.go.id</t>
  </si>
  <si>
    <t>Proptsp</t>
  </si>
  <si>
    <t>/t/sulselprov.go.id/proptsp/1</t>
  </si>
  <si>
    <t>/t/sulselprov.go.id/proptsp</t>
  </si>
  <si>
    <t>9f297620-3d40-414c-924b-fb2095562047</t>
  </si>
  <si>
    <t>IzinPenelitian</t>
  </si>
  <si>
    <t>/t/sulselprov.go.id/izinPenelitian/1</t>
  </si>
  <si>
    <t>/t/sulselprov.go.id/izinPenelitian</t>
  </si>
  <si>
    <t>4abe1b57-2e35-43f9-a6e4-5988306aba89</t>
  </si>
  <si>
    <t>ortala@sulselprov.go.id</t>
  </si>
  <si>
    <t>Esakip</t>
  </si>
  <si>
    <t>/t/sulselprov.go.id/Esakip/1</t>
  </si>
  <si>
    <t>/t/sulselprov.go.id/Esakip</t>
  </si>
  <si>
    <t>0695b750-131e-47f9-a8ac-4d948e338fcf</t>
  </si>
  <si>
    <t>diskominfo@sulselprov.go.id</t>
  </si>
  <si>
    <t>SmartOffice</t>
  </si>
  <si>
    <t>/t/sulselprov.go.id/SmartOffice/1</t>
  </si>
  <si>
    <t>/t/sulselprov.go.id/SmartOffice</t>
  </si>
  <si>
    <t>a154b190-d663-43b0-9521-1263c1047931</t>
  </si>
  <si>
    <t>PelabuhanPerikanan</t>
  </si>
  <si>
    <t>/md/1.0</t>
  </si>
  <si>
    <t>/md</t>
  </si>
  <si>
    <t>72a64519-286c-406d-b92d-ca41775888c1</t>
  </si>
  <si>
    <t>admin@metrokota.go.id</t>
  </si>
  <si>
    <t>satudatametro</t>
  </si>
  <si>
    <t>/t/metrokota.go.id/satudatametro/1</t>
  </si>
  <si>
    <t>/t/metrokota.go.id/satudatametro</t>
  </si>
  <si>
    <t>671f77e0-ef48-40f1-8e86-bc9195b67742</t>
  </si>
  <si>
    <t>cee3df0d-8f37-4731-af7b-40f31cce6099</t>
  </si>
  <si>
    <t>PejabatStruktural</t>
  </si>
  <si>
    <t>/pejabat-struktural/1</t>
  </si>
  <si>
    <t>/pejabat-struktural</t>
  </si>
  <si>
    <t>1525c311-f528-4e50-a44e-6ca4ccac7ccf</t>
  </si>
  <si>
    <t>indeks_kualitas_kebijakan</t>
  </si>
  <si>
    <t>/ikk/1</t>
  </si>
  <si>
    <t>/ikk</t>
  </si>
  <si>
    <t>5a8c7890-e685-4c40-927a-ab4ca28ef797</t>
  </si>
  <si>
    <t>test@jatengprov.go.id</t>
  </si>
  <si>
    <t>wilayah-test</t>
  </si>
  <si>
    <t>/t/jatengprov.go.id/wilayah-test/1</t>
  </si>
  <si>
    <t>/t/jatengprov.go.id/wilayah-test</t>
  </si>
  <si>
    <t>025ce9ed-4777-484c-8c2f-685c4c4582e9</t>
  </si>
  <si>
    <t>admin@riau.go.id</t>
  </si>
  <si>
    <t>rumahdata-riau</t>
  </si>
  <si>
    <t>/t/riau.go.id/rumahdatariau/1.0</t>
  </si>
  <si>
    <t>/t/riau.go.id/rumahdatariau</t>
  </si>
  <si>
    <t>3080df1a-0ffe-4193-adb1-912213e23823</t>
  </si>
  <si>
    <t>316f4115-721d-4530-b7b1-12f221830604</t>
  </si>
  <si>
    <t>Open_Data_Kabupaten_Kepulauan_Meranti</t>
  </si>
  <si>
    <t>/SDI-Meranti/1.0</t>
  </si>
  <si>
    <t>/SDI-Meranti</t>
  </si>
  <si>
    <t>fc8f5c06-394b-4365-83e1-3f70aa857c0f</t>
  </si>
  <si>
    <t>/t/jatengprov.go.id/panel-harga/1.0</t>
  </si>
  <si>
    <t>/t/jatengprov.go.id/panel-harga</t>
  </si>
  <si>
    <t>b51f7a2b-ac99-4f23-a090-b822331e8c10</t>
  </si>
  <si>
    <t>admin@merantikab.go.id</t>
  </si>
  <si>
    <t>/t/merantikab.go.id/SDI-Meranti/1.0</t>
  </si>
  <si>
    <t>/t/merantikab.go.id/SDI-Meranti</t>
  </si>
  <si>
    <t>32a54f7d-3272-453e-b338-3cda9ff11bbd</t>
  </si>
  <si>
    <t>2516fee6-5b65-4d41-a99c-4e48719482d5</t>
  </si>
  <si>
    <t>Serambi_Satu_Data</t>
  </si>
  <si>
    <t>/serambi_satu_data/1.0</t>
  </si>
  <si>
    <t>/serambi_satu_data</t>
  </si>
  <si>
    <t>ef2d6662-efef-43cf-9e6f-7689304ceb1d</t>
  </si>
  <si>
    <t>JDIH_Kabupaten_Serang</t>
  </si>
  <si>
    <t>/jdih_serangkab/1.0</t>
  </si>
  <si>
    <t>/jdih_serangkab</t>
  </si>
  <si>
    <t>bdca493e-ace6-4993-a92a-42f34c5942ce</t>
  </si>
  <si>
    <t>admin@padangpanjang.go.id</t>
  </si>
  <si>
    <t>data_padangpanjang</t>
  </si>
  <si>
    <t>/t/padangpanjang.go.id/data/1.0</t>
  </si>
  <si>
    <t>/t/padangpanjang.go.id/data</t>
  </si>
  <si>
    <t>3d48bd91-74ec-4300-9a3e-86e15685a32b</t>
  </si>
  <si>
    <t>b04f46cb-b544-4f86-8e80-4640cc3f1a3e</t>
  </si>
  <si>
    <t>Kepatuhan_Kejaksaan</t>
  </si>
  <si>
    <t>/Kepatuhan_Elhkpn_Kejaksaan/1.0</t>
  </si>
  <si>
    <t>/Kepatuhan_Elhkpn_Kejaksaan</t>
  </si>
  <si>
    <t>6f349d2c-42bd-4d3a-ad36-b4e758aac83b</t>
  </si>
  <si>
    <t>diskominfo@kalbarprov.go.id</t>
  </si>
  <si>
    <t>SATUDATA_KALBAR</t>
  </si>
  <si>
    <t>/t/kalbarprov.go.id/satudata-kalbar/1.0</t>
  </si>
  <si>
    <t>/t/kalbarprov.go.id/satudata-kalbar</t>
  </si>
  <si>
    <t>20ab093b-d28f-4ef9-9aec-ffcdc161492d</t>
  </si>
  <si>
    <t>Sinandata</t>
  </si>
  <si>
    <t>/Sinandata/1.0</t>
  </si>
  <si>
    <t>/Sinandata</t>
  </si>
  <si>
    <t>dd6e0445-0f01-4ae6-82dd-19d6fda0e130</t>
  </si>
  <si>
    <t>SATU_DATA_KABUPATEN_KAMPAR</t>
  </si>
  <si>
    <t>/satu_data_kabupaten_kampar/1.0</t>
  </si>
  <si>
    <t>/satu_data_kabupaten_kampar</t>
  </si>
  <si>
    <t>a83a3de7-ce30-41ce-80fe-9e554e30c888</t>
  </si>
  <si>
    <t>SatuDataRL</t>
  </si>
  <si>
    <t>/t/rejanglebongkab.go.id/Satu_Data_RL/1.0</t>
  </si>
  <si>
    <t>/t/rejanglebongkab.go.id/Satu_Data_RL</t>
  </si>
  <si>
    <t>cf764013-dba9-47a9-86a8-86941cd881b9</t>
  </si>
  <si>
    <t>Srikaya-KebutuhanPokokMasyarakat</t>
  </si>
  <si>
    <t>/t/bandung.go.id/dkpp-kepokmas/1</t>
  </si>
  <si>
    <t>/t/bandung.go.id/dkpp-kepokmas</t>
  </si>
  <si>
    <t>ee28946e-d277-4422-9ab7-9ed8dd9ac28f</t>
  </si>
  <si>
    <t>SayuranLengkap</t>
  </si>
  <si>
    <t>/t/gresikkab.go.id/sayuranlengkap/1</t>
  </si>
  <si>
    <t>/t/gresikkab.go.id/sayuranlengkap</t>
  </si>
  <si>
    <t>16eb64d2-dd56-4fca-95f1-47ce137113f4</t>
  </si>
  <si>
    <t>sayuran</t>
  </si>
  <si>
    <t>/t/gresikkab.go.id/sayuran/1</t>
  </si>
  <si>
    <t>/t/gresikkab.go.id/sayuran</t>
  </si>
  <si>
    <t>c20f3cb3-6631-4148-bd1c-d2c90d8c3b3a</t>
  </si>
  <si>
    <t>admin@bpip.go.id</t>
  </si>
  <si>
    <t>satudatabpip</t>
  </si>
  <si>
    <t>/t/bpip.go.id/satudatabpip/1.0</t>
  </si>
  <si>
    <t>/t/bpip.go.id/satudatabpip</t>
  </si>
  <si>
    <t>e37110d6-6f8e-4f9d-bf85-53a363c1b992</t>
  </si>
  <si>
    <t>dc156045-4a6d-43ac-88e0-244e2c548869</t>
  </si>
  <si>
    <t>/t/jatengprov.go.id/Master-Data-Wilayah-Provinsi-Kementerian-Dalam-Negeri/1.0</t>
  </si>
  <si>
    <t>/t/jatengprov.go.id/Master-Data-Wilayah-Provinsi-Kementerian-Dalam-Negeri</t>
  </si>
  <si>
    <t>bbe285b7-1321-4ea7-8a17-169f3bee6779</t>
  </si>
  <si>
    <t>Diskominfo-Smart-Jabar</t>
  </si>
  <si>
    <t>/t/jabarprov.go.id/diskominfo-smart-jabar/1</t>
  </si>
  <si>
    <t>/t/jabarprov.go.id/diskominfo-smart-jabar</t>
  </si>
  <si>
    <t>224456be-8527-4ef0-92e1-f64d0bf43381</t>
  </si>
  <si>
    <t>EHRM-Data-Pegawai</t>
  </si>
  <si>
    <t>/t/pu.go.id/ehrm/data-pegawai/1.0.0</t>
  </si>
  <si>
    <t>/t/pu.go.id/ehrm/data-pegawai</t>
  </si>
  <si>
    <t>1eb2fa9b-1ddd-46b5-9ac1-4997aea01c5b</t>
  </si>
  <si>
    <t>EHRM-Login</t>
  </si>
  <si>
    <t>/t/pu.go.id/ehrm/login/1.0.0</t>
  </si>
  <si>
    <t>/t/pu.go.id/ehrm/login</t>
  </si>
  <si>
    <t>3c4a1ecc-5b4f-4755-a543-6108b19aa96c</t>
  </si>
  <si>
    <t>EHRM-Daftar-Unit-Kerja</t>
  </si>
  <si>
    <t>/t/pu.go.id/ehrm/unit-kerja/1.0.0</t>
  </si>
  <si>
    <t>/t/pu.go.id/ehrm/unit-kerja</t>
  </si>
  <si>
    <t>33a09e40-9e81-45c3-965d-1c5ff0a98022</t>
  </si>
  <si>
    <t>Bitung_Berita</t>
  </si>
  <si>
    <t>/Kotabitung/1.0</t>
  </si>
  <si>
    <t>/Kotabitung</t>
  </si>
  <si>
    <t>e96ff988-f3e6-4d2d-8f7e-6c4fb1fc6e54</t>
  </si>
  <si>
    <t>StatistikBumdesa</t>
  </si>
  <si>
    <t>/bumdesa/1</t>
  </si>
  <si>
    <t>/bumdesa</t>
  </si>
  <si>
    <t>79d6d000-daa3-4875-aa71-cd017fb77b8a</t>
  </si>
  <si>
    <t>admin@sumselprov.go.id</t>
  </si>
  <si>
    <t>API-LAPOR</t>
  </si>
  <si>
    <t>/t/sumselprov.go.id/Data_Pengaduan/1.0</t>
  </si>
  <si>
    <t>/t/sumselprov.go.id/Data_Pengaduan</t>
  </si>
  <si>
    <t>b28675b2-9b73-4ac2-97a4-6313167722fd</t>
  </si>
  <si>
    <t>5087b980-36c3-4442-bf46-f20501cffa31</t>
  </si>
  <si>
    <t>ieMon-Data-Paket</t>
  </si>
  <si>
    <t>/t/pu.go.id/iemon/paket/1.0.0</t>
  </si>
  <si>
    <t>/t/pu.go.id/iemon/paket</t>
  </si>
  <si>
    <t>d3867c27-c35c-4b13-9520-84c3b54e4c39</t>
  </si>
  <si>
    <t>Master-Wilayah</t>
  </si>
  <si>
    <t>/t/pu.go.id/master/wilayah/1.0.0</t>
  </si>
  <si>
    <t>/t/pu.go.id/master/wilayah</t>
  </si>
  <si>
    <t>c4283f60-2ccf-42da-b509-88b83c6748b6</t>
  </si>
  <si>
    <t>ieMon-Data-Kontraktual</t>
  </si>
  <si>
    <t>/t/pu.go.id/iemon/kontrak/1.0.0</t>
  </si>
  <si>
    <t>/t/pu.go.id/iemon/kontrak</t>
  </si>
  <si>
    <t>0fb92712-f455-4e0d-b033-727b3a8f5471</t>
  </si>
  <si>
    <t>ieMon-Paket-PSN</t>
  </si>
  <si>
    <t>/t/pu.go.id/iemon/paket-psn/1.0.0</t>
  </si>
  <si>
    <t>/t/pu.go.id/iemon/paket-psn</t>
  </si>
  <si>
    <t>8463fcff-a3e3-474a-8a1a-1f3adf2cbe80</t>
  </si>
  <si>
    <t>Ibena-Data-Balai</t>
  </si>
  <si>
    <t>/t/pu.go.id/ibena/balai/1.0.0</t>
  </si>
  <si>
    <t>/t/pu.go.id/ibena/balai</t>
  </si>
  <si>
    <t>6d4064b5-f342-488e-a430-2fdb346b74f9</t>
  </si>
  <si>
    <t>ARIS-User-Management-API</t>
  </si>
  <si>
    <t>/aris-user-management-api/1.0</t>
  </si>
  <si>
    <t>/aris-user-management-api</t>
  </si>
  <si>
    <t>ba8d9c82-a470-451c-b1e8-396e973b6fe6</t>
  </si>
  <si>
    <t>/t/jatengprov.go.id/master-data-wilayah-kabupaten-kota-kemendagri/1.0</t>
  </si>
  <si>
    <t>/t/jatengprov.go.id/master-data-wilayah-kabupaten-kota-kemendagri</t>
  </si>
  <si>
    <t>953bfd77-b4d2-4f2b-8602-d1004084f777</t>
  </si>
  <si>
    <t>/t/jatengprov.go.id/master-data-wilayah-kecamatan-kemendagri/1.0</t>
  </si>
  <si>
    <t>/t/jatengprov.go.id/master-data-wilayah-kecamatan-kemendagri</t>
  </si>
  <si>
    <t>37e3a53e-4417-4189-9cbe-297e1c5219c8</t>
  </si>
  <si>
    <t>/t/jatengprov.go.id/master-data-wilayah-desa-kelurahan/1.0</t>
  </si>
  <si>
    <t>/t/jatengprov.go.id/master-data-wilayah-desa-kelurahan</t>
  </si>
  <si>
    <t>29db890b-c10d-40db-86af-fd135c67ee6f</t>
  </si>
  <si>
    <t>/t/bandung.go.id/KunjunganRSKGM/2.0</t>
  </si>
  <si>
    <t>176c9377-79ae-4ae7-be34-535ba7b74382</t>
  </si>
  <si>
    <t>/t/bandung.go.id/KunjunganRSKGM/3.0</t>
  </si>
  <si>
    <t>ec334b7f-1ae2-40b4-a110-c49ec8f07bca</t>
  </si>
  <si>
    <t>admin@sulbarprov.go.id</t>
  </si>
  <si>
    <t>Satu_Data_Sulbar</t>
  </si>
  <si>
    <t>/t/sulbarprov.go.id/satudatasulbar/1.0</t>
  </si>
  <si>
    <t>/t/sulbarprov.go.id/satudatasulbar</t>
  </si>
  <si>
    <t>d527c8b9-aae5-4d6d-bb39-b09962c19ede</t>
  </si>
  <si>
    <t>e5fc2841-fd35-49f6-9a36-d62a2a9ed002</t>
  </si>
  <si>
    <t>admin@bimakota.go.id</t>
  </si>
  <si>
    <t>bimakotaAPI</t>
  </si>
  <si>
    <t>/t/bimakota.go.id/API/1</t>
  </si>
  <si>
    <t>/t/bimakota.go.id/API</t>
  </si>
  <si>
    <t>fa8f7bba-fd4f-4c34-9ced-8767da2671d6</t>
  </si>
  <si>
    <t>1bc160f9-9c5e-4a48-bfb3-ad928979b23a</t>
  </si>
  <si>
    <t>Performa112</t>
  </si>
  <si>
    <t>/t/bogorkab.go.id/performa112/1</t>
  </si>
  <si>
    <t>/t/bogorkab.go.id/performa112</t>
  </si>
  <si>
    <t>60a73e33-e54f-49f2-850d-3f0257f80477</t>
  </si>
  <si>
    <t>tbMaster_Kab.Malang</t>
  </si>
  <si>
    <t>/t/tenantdemo.go.id/tbmst/1.0</t>
  </si>
  <si>
    <t>/t/tenantdemo.go.id/tbmst</t>
  </si>
  <si>
    <t>b9fc32ed-0ed6-4bda-81bf-863ff8788d5a</t>
  </si>
  <si>
    <t>diskominfosantik@bekasikab.go.id</t>
  </si>
  <si>
    <t>/t/bekasikab.go.id/Berita-Bekasikab/1.0</t>
  </si>
  <si>
    <t>/t/bekasikab.go.id/Berita-Bekasikab</t>
  </si>
  <si>
    <t>576cf0c6-e38c-4d79-bbb9-bce674cf7226</t>
  </si>
  <si>
    <t>Pegawai_KKR</t>
  </si>
  <si>
    <t>/t/kuburayakab.go.id/Pegawai_KKR/1.0</t>
  </si>
  <si>
    <t>/t/kuburayakab.go.id/Pegawai_KKR</t>
  </si>
  <si>
    <t>58f20da3-7589-4bb0-b158-4b734a98f428</t>
  </si>
  <si>
    <t>Dataset</t>
  </si>
  <si>
    <t>/data/v1</t>
  </si>
  <si>
    <t>/data</t>
  </si>
  <si>
    <t>4a6e6ac6-4405-4ff1-b490-a7c40954be58</t>
  </si>
  <si>
    <t>DatasetMakassarKota</t>
  </si>
  <si>
    <t>/datasets/1</t>
  </si>
  <si>
    <t>/datasets</t>
  </si>
  <si>
    <t>7c51bb75-cce9-45e7-98ad-9ae7a12cbdf8</t>
  </si>
  <si>
    <t>bappelitbangda@sulselprov.go.id</t>
  </si>
  <si>
    <t>ePlanning</t>
  </si>
  <si>
    <t>/t/sulselprov.go.id/eplanning/1</t>
  </si>
  <si>
    <t>/t/sulselprov.go.id/eplanning</t>
  </si>
  <si>
    <t>66eed4da-2844-49b3-93fe-f27a21d267de</t>
  </si>
  <si>
    <t>/t/bandung.go.id/KunjunganRSKGM/3.1</t>
  </si>
  <si>
    <t>2eb88145-d579-4575-a51e-ab8564ae7f26</t>
  </si>
  <si>
    <t>3.2.0</t>
  </si>
  <si>
    <t>/t/bandung.go.id/KunjunganRSKGM/3.2.0</t>
  </si>
  <si>
    <t>7ca319ab-d022-4efd-be76-d5b6adb8f9ba</t>
  </si>
  <si>
    <t>admin@bengkaliskab.go.id</t>
  </si>
  <si>
    <t>/t/bengkaliskab.go.id/satudata/1.0</t>
  </si>
  <si>
    <t>/t/bengkaliskab.go.id/satudata</t>
  </si>
  <si>
    <t>11138e3f-ad4d-43a7-9058-62274da6445b</t>
  </si>
  <si>
    <t>ef6bf675-3de2-4458-ab13-8282a944e95f</t>
  </si>
  <si>
    <t>kominsta@magelangkota.go.id</t>
  </si>
  <si>
    <t>DataGO</t>
  </si>
  <si>
    <t>/t/magelangkota.go.id/DataGO/1.0</t>
  </si>
  <si>
    <t>/t/magelangkota.go.id/DataGO</t>
  </si>
  <si>
    <t>35fd5a89-ce2a-42ce-829b-08c2123eef14</t>
  </si>
  <si>
    <t>SSO-KotaBogor</t>
  </si>
  <si>
    <t>/t/kotabogor.go.id/SSO/1.0</t>
  </si>
  <si>
    <t>/t/kotabogor.go.id/SSO</t>
  </si>
  <si>
    <t>cc63fa55-5973-418b-bcd9-0343817ff522</t>
  </si>
  <si>
    <t>Satu_Data_Kota_Magelang</t>
  </si>
  <si>
    <t>/t/magelangkota.go.id/ckan/1.0</t>
  </si>
  <si>
    <t>/t/magelangkota.go.id/ckan</t>
  </si>
  <si>
    <t>b66fd25a-e97d-4c85-9cb1-eb5d7faa1c84</t>
  </si>
  <si>
    <t>WA_Blast</t>
  </si>
  <si>
    <t>/t/kedirikota.go.id/wablast/1.0</t>
  </si>
  <si>
    <t>/t/kedirikota.go.id/wablast</t>
  </si>
  <si>
    <t>5c90527b-6f50-4db3-a111-b74cc7934021</t>
  </si>
  <si>
    <t>kawasan-brin</t>
  </si>
  <si>
    <t>/t/tenantdemo.go.id/kws-brin/1.0.0</t>
  </si>
  <si>
    <t>/t/tenantdemo.go.id/kws-brin</t>
  </si>
  <si>
    <t>d177e5a7-1bc3-4ca8-8586-1850f5f94f7c</t>
  </si>
  <si>
    <t>/t/gresikkab.go.id/kepegawaian/6.0</t>
  </si>
  <si>
    <t>22a43b15-4c93-4ade-a2f9-7ee85792d3d4</t>
  </si>
  <si>
    <t>Portal-Data-Jawa-Tengah</t>
  </si>
  <si>
    <t>/t/jatengprov.go.id/portal_data_jawa_tengah/1</t>
  </si>
  <si>
    <t>/t/jatengprov.go.id/portal_data_jawa_tengah</t>
  </si>
  <si>
    <t>9a723e14-0453-4d39-a30a-730f9f66993a</t>
  </si>
  <si>
    <t>Bengkaliskab</t>
  </si>
  <si>
    <t>/t/bengkaliskab.go.id/berita/1.0</t>
  </si>
  <si>
    <t>/t/bengkaliskab.go.id/berita</t>
  </si>
  <si>
    <t>fa3e7f08-75ec-4cc8-8a00-f3c76035da76</t>
  </si>
  <si>
    <t>DTJATENG</t>
  </si>
  <si>
    <t>/t/jatengprov.go.id/dtjateng/1</t>
  </si>
  <si>
    <t>/t/jatengprov.go.id/dtjateng</t>
  </si>
  <si>
    <t>95139894-b012-4243-b574-f4d69c2b069d</t>
  </si>
  <si>
    <t>Data-Bangkalan</t>
  </si>
  <si>
    <t>/data-bangkalan/1.0</t>
  </si>
  <si>
    <t>/data-bangkalan</t>
  </si>
  <si>
    <t>9e99ad32-2d06-4e95-8d3c-4194ced67292</t>
  </si>
  <si>
    <t>GIS-BNPB-Bencana</t>
  </si>
  <si>
    <t>/t/pu.go.id/gis-bnpb/bencana/1.0.0</t>
  </si>
  <si>
    <t>/t/pu.go.id/gis-bnpb/bencana</t>
  </si>
  <si>
    <t>7ab5a3b8-98ef-4eed-b232-43bcd65c512c</t>
  </si>
  <si>
    <t>Kepatuhan_LHKPN</t>
  </si>
  <si>
    <t>/Kepatuhan_LHKPN/1.0</t>
  </si>
  <si>
    <t>/Kepatuhan_LHKPN</t>
  </si>
  <si>
    <t>e9f474a1-cac9-4e27-86f9-8234e78e2116</t>
  </si>
  <si>
    <t>admin@simalungunkab.go.id</t>
  </si>
  <si>
    <t>Satudata</t>
  </si>
  <si>
    <t>/t/simalungunkab.go.id/opendata/1.0</t>
  </si>
  <si>
    <t>/t/simalungunkab.go.id/opendata</t>
  </si>
  <si>
    <t>c1612c34-5f80-4ae7-a1c5-989183ce74f7</t>
  </si>
  <si>
    <t>948d6d31-adb2-41b9-b7ac-58efc2af5a76</t>
  </si>
  <si>
    <t>SPLP</t>
  </si>
  <si>
    <t>/1.0/1.0</t>
  </si>
  <si>
    <t>/1.0</t>
  </si>
  <si>
    <t>470f7cd7-21d5-45d0-9c4f-9fe53cd4de4a</t>
  </si>
  <si>
    <t>LaporanPendapatanBPHTB</t>
  </si>
  <si>
    <t>/LaporanPendapatanBPHTB/1.0</t>
  </si>
  <si>
    <t>/LaporanPendapatanBPHTB</t>
  </si>
  <si>
    <t>0b07c6c6-1f4b-4f1b-8b56-d0a563d7b5f2</t>
  </si>
  <si>
    <t>Data_Banten</t>
  </si>
  <si>
    <t>/data_banten/1.0</t>
  </si>
  <si>
    <t>/data_banten</t>
  </si>
  <si>
    <t>2fed37c6-b75f-4a18-bcc6-5db26464925c</t>
  </si>
  <si>
    <t>BAPENDA</t>
  </si>
  <si>
    <t>/t/bandungkab.go.id/BPHTB/1</t>
  </si>
  <si>
    <t>/t/bandungkab.go.id/BPHTB</t>
  </si>
  <si>
    <t>89f4fe5c-b4d6-4fad-9699-8b02288d83d6</t>
  </si>
  <si>
    <t>APIBenuanta</t>
  </si>
  <si>
    <t>/t/kaltaraprov.go.id/APIBenuanta/1.00</t>
  </si>
  <si>
    <t>/t/kaltaraprov.go.id/APIBenuanta</t>
  </si>
  <si>
    <t>fdfae03e-ecc6-4c9d-baf4-f7d51b87c211</t>
  </si>
  <si>
    <t>diskominfosp_kaltaraprov</t>
  </si>
  <si>
    <t>/APIBenuanta/1.00</t>
  </si>
  <si>
    <t>/APIBenuanta</t>
  </si>
  <si>
    <t>7c6c8ff7-d5d3-4794-a4e0-2fb0afe04464</t>
  </si>
  <si>
    <t>SIHKA-Pos-Hidrologi</t>
  </si>
  <si>
    <t>/sihka/pos-hidrologi/1.0.0</t>
  </si>
  <si>
    <t>/sihka/pos-hidrologi</t>
  </si>
  <si>
    <t>b2be8b16-52ad-4b6b-8c83-a25189eb6133</t>
  </si>
  <si>
    <t>SIHKA-EWS</t>
  </si>
  <si>
    <t>/sihka/ews/1.0.0</t>
  </si>
  <si>
    <t>/sihka/ews</t>
  </si>
  <si>
    <t>1563770e-3673-4a04-849d-868ff392131f</t>
  </si>
  <si>
    <t>SIHKA-Curah-Hujan</t>
  </si>
  <si>
    <t>/sihka/curah-hujan/1.0.0</t>
  </si>
  <si>
    <t>/sihka/curah-hujan</t>
  </si>
  <si>
    <t>8384c238-dedd-4d21-a77a-f8790029adc5</t>
  </si>
  <si>
    <t>Sippela-Keuangan</t>
  </si>
  <si>
    <t>/t/bandung.go.id/sippela/1.0</t>
  </si>
  <si>
    <t>/t/bandung.go.id/sippela</t>
  </si>
  <si>
    <t>97c9d6f9-b1ba-4c73-9db7-a34d5314b30d</t>
  </si>
  <si>
    <t>Data_Ngawikab</t>
  </si>
  <si>
    <t>/data-ngawikab/1.0</t>
  </si>
  <si>
    <t>/data-ngawikab</t>
  </si>
  <si>
    <t>16d02e4b-ac21-4607-ab47-8df05db2823d</t>
  </si>
  <si>
    <t>admin@mkri.id</t>
  </si>
  <si>
    <t>MKRI-Putusan</t>
  </si>
  <si>
    <t>/t/mkri.id/putusan/2</t>
  </si>
  <si>
    <t>/t/mkri.id/putusan</t>
  </si>
  <si>
    <t>8c6935b0-b22c-4ced-96a7-62c653a77ff9</t>
  </si>
  <si>
    <t>b3435f34-fe68-4475-818a-cc65019527d1</t>
  </si>
  <si>
    <t>update-citizen-berita</t>
  </si>
  <si>
    <t>/t/bandung.go.id/citizen/1.0</t>
  </si>
  <si>
    <t>/t/bandung.go.id/citizen</t>
  </si>
  <si>
    <t>6e7c3dfd-6ab1-4c03-97b9-20253dee1a8e</t>
  </si>
  <si>
    <t>admin@tebingtinggikota.go.id</t>
  </si>
  <si>
    <t>Satu-Data-Tebing-Tinggi</t>
  </si>
  <si>
    <t>/t/tebingtinggikota.go.id/data-tebing-tinggi/1.0</t>
  </si>
  <si>
    <t>/t/tebingtinggikota.go.id/data-tebing-tinggi</t>
  </si>
  <si>
    <t>e01a438f-ba4b-4a3f-86f4-a9ee0da4cd7f</t>
  </si>
  <si>
    <t>d25cf975-c785-4730-937b-70fc3e417b1e</t>
  </si>
  <si>
    <t>Neraca-Bahan-Makanan</t>
  </si>
  <si>
    <t>/nbm/1</t>
  </si>
  <si>
    <t>/nbm</t>
  </si>
  <si>
    <t>bc755e69-d32b-4c5e-9869-ce8b2a175569</t>
  </si>
  <si>
    <t>MKRI</t>
  </si>
  <si>
    <t>/t/tenantdemo.go.id/api-mkri/1.0</t>
  </si>
  <si>
    <t>/t/tenantdemo.go.id/api-mkri</t>
  </si>
  <si>
    <t>4db063c6-b9c2-4fe2-adfb-1a8a3ab01d5f</t>
  </si>
  <si>
    <t>MKRI-PUTUSAN-PERKARA</t>
  </si>
  <si>
    <t>/mk-putusan/1.0.0</t>
  </si>
  <si>
    <t>/mk-putusan</t>
  </si>
  <si>
    <t>948c178d-6e71-4034-a219-7ef2dba93ebd</t>
  </si>
  <si>
    <t>/satu-data-tebing-tinggi/1.0</t>
  </si>
  <si>
    <t>/satu-data-tebing-tinggi</t>
  </si>
  <si>
    <t>50753251-b64a-4733-9197-80c57b37f827</t>
  </si>
  <si>
    <t>Satu_Data_Ketenagakerjaan</t>
  </si>
  <si>
    <t>/t/kemnaker.go.id/satu_data_ketenagakerjaan/1.1</t>
  </si>
  <si>
    <t>/t/kemnaker.go.id/satu_data_ketenagakerjaan</t>
  </si>
  <si>
    <t>3cade96b-0022-48c1-9ea9-b9227b482b8e</t>
  </si>
  <si>
    <t>Kawasan-brin2</t>
  </si>
  <si>
    <t>/t/tenantdemo.go.id/kawasan-brin2/1.0.0</t>
  </si>
  <si>
    <t>/t/tenantdemo.go.id/kawasan-brin2</t>
  </si>
  <si>
    <t>f87d7779-adf7-4263-a03a-164c43e5d2cb</t>
  </si>
  <si>
    <t>mkri-putusan</t>
  </si>
  <si>
    <t>/t/tenantdemo.go.id/mkri-putusan/1.0</t>
  </si>
  <si>
    <t>/t/tenantdemo.go.id/mkri-putusan</t>
  </si>
  <si>
    <t>c6760535-4495-4acf-af2f-759f531607f0</t>
  </si>
  <si>
    <t>admin@kepriprov.go.id</t>
  </si>
  <si>
    <t>SatuData_KepulauanRiau</t>
  </si>
  <si>
    <t>/t/kepriprov.go.id/SatuDataKepri/1.0</t>
  </si>
  <si>
    <t>/t/kepriprov.go.id/SatuDataKepri</t>
  </si>
  <si>
    <t>97aead41-93d2-4233-8d5a-ba6a18d94345</t>
  </si>
  <si>
    <t>bdc17bb5-c1c5-4649-ac7f-d7a948f540d9</t>
  </si>
  <si>
    <t>SIHKA-Pos-Curah-Hujan</t>
  </si>
  <si>
    <t>/sihka/infrastructure/1.0.0</t>
  </si>
  <si>
    <t>/sihka/infrastructure</t>
  </si>
  <si>
    <t>7516a5ac-d9af-4095-a6a4-b9d559550622</t>
  </si>
  <si>
    <t>SIKAP-Tender</t>
  </si>
  <si>
    <t>/t/pu.go.id/sikap/tender/1.0.0</t>
  </si>
  <si>
    <t>/t/pu.go.id/sikap/tender</t>
  </si>
  <si>
    <t>36c7e937-32d1-4189-9713-1a8f67966eb9</t>
  </si>
  <si>
    <t>SIKAP-Tender-Detail</t>
  </si>
  <si>
    <t>/t/pu.go.id/sikap/tender-detail/1.0.0</t>
  </si>
  <si>
    <t>/t/pu.go.id/sikap/tender-detail</t>
  </si>
  <si>
    <t>62b01363-2a77-4acb-944d-9ff20007f0ea</t>
  </si>
  <si>
    <t>MKRI-UUdiuji</t>
  </si>
  <si>
    <t>/t/mkri.id/uudiuji/1</t>
  </si>
  <si>
    <t>/t/mkri.id/uudiuji</t>
  </si>
  <si>
    <t>0227d322-1940-4748-a0c6-a02562312c94</t>
  </si>
  <si>
    <t>/uudiuji/1</t>
  </si>
  <si>
    <t>/uudiuji</t>
  </si>
  <si>
    <t>8feaa87a-9902-4446-8fb3-e2b8ce02a1da</t>
  </si>
  <si>
    <t>MKRI_Administrasi_Yustisial</t>
  </si>
  <si>
    <t>/t/mkri.id/yustisialmkri/1.0</t>
  </si>
  <si>
    <t>/t/mkri.id/yustisialmkri</t>
  </si>
  <si>
    <t>00afb65b-90e8-477d-9474-697c09822cc7</t>
  </si>
  <si>
    <t>/yustisialmkri/1.0</t>
  </si>
  <si>
    <t>/yustisialmkri</t>
  </si>
  <si>
    <t>6f8efa08-89af-4eca-bf2b-bab422c0efe7</t>
  </si>
  <si>
    <t>admin@kaltimprov.go.id</t>
  </si>
  <si>
    <t>Api_blankspot_kaltim</t>
  </si>
  <si>
    <t>/t/kaltimprov.go.id/blankspot/1.0</t>
  </si>
  <si>
    <t>/t/kaltimprov.go.id/blankspot</t>
  </si>
  <si>
    <t>1da9f9cf-f552-4fa3-a88b-496830b3ee7d</t>
  </si>
  <si>
    <t>0ec146ac-34e9-42bd-88a5-c2b8da3fb345</t>
  </si>
  <si>
    <t>SIKAP-Penyedia</t>
  </si>
  <si>
    <t>/t/pu.go.id/sikap/penyedia/1.0.0</t>
  </si>
  <si>
    <t>/t/pu.go.id/sikap/penyedia</t>
  </si>
  <si>
    <t>e6c258c2-7571-4624-8d1f-1d3fc565897a</t>
  </si>
  <si>
    <t>komoditas_pangan_bdg</t>
  </si>
  <si>
    <t>/t/tenantdemo.go.id/pangan-bdg/1.0</t>
  </si>
  <si>
    <t>/t/tenantdemo.go.id/pangan-bdg</t>
  </si>
  <si>
    <t>0848a37c-1fca-441c-b8d1-b4a9d5a53e0b</t>
  </si>
  <si>
    <t>API-PHP</t>
  </si>
  <si>
    <t>/t/tenantdemo.go.id/api-php/1.0</t>
  </si>
  <si>
    <t>/t/tenantdemo.go.id/api-php</t>
  </si>
  <si>
    <t>2d940a54-fbb1-41c4-9afe-58da4db08e93</t>
  </si>
  <si>
    <t>API-MIPP</t>
  </si>
  <si>
    <t>/t/demakkab.go.id/api-mipp/1.0</t>
  </si>
  <si>
    <t>/t/demakkab.go.id/api-mipp</t>
  </si>
  <si>
    <t>fcaf7f0d-eda8-4cda-8e64-fd10466d900d</t>
  </si>
  <si>
    <t>SIMBG-Data-PBG</t>
  </si>
  <si>
    <t>/simbg/data-pbg/1.0.0</t>
  </si>
  <si>
    <t>/simbg/data-pbg</t>
  </si>
  <si>
    <t>d9b941d8-ef24-4ecf-bde7-f50fc8891372</t>
  </si>
  <si>
    <t>SIMBG-Data-SLF</t>
  </si>
  <si>
    <t>/simbg/data-slf/1.0.0</t>
  </si>
  <si>
    <t>/simbg/data-slf</t>
  </si>
  <si>
    <t>9f659a4b-09a0-4776-9a76-54c0bbd82d72</t>
  </si>
  <si>
    <t>EHRM-Daftar-Pegawai</t>
  </si>
  <si>
    <t>/t/pu.go.id/ehrm/pegawai/1.0.0</t>
  </si>
  <si>
    <t>/t/pu.go.id/ehrm/pegawai</t>
  </si>
  <si>
    <t>2f6a1859-46c3-4c16-bc78-70ae34b6a58f</t>
  </si>
  <si>
    <t>NINJA</t>
  </si>
  <si>
    <t>/t/jepara.go.id/diskan/ninja/1.0.0</t>
  </si>
  <si>
    <t>/t/jepara.go.id/diskan/ninja</t>
  </si>
  <si>
    <t>f25794d0-fd16-44dd-8271-01393f6db3c6</t>
  </si>
  <si>
    <t>/t/jepara.go.id/baghukum/jdih/1.0.0</t>
  </si>
  <si>
    <t>/t/jepara.go.id/baghukum/jdih</t>
  </si>
  <si>
    <t>55f9bb36-6ee0-4ce1-8eb5-1b53de8e9dbe</t>
  </si>
  <si>
    <t>Geoportal_Kota_Magelang</t>
  </si>
  <si>
    <t>/t/magelangkota.go.id/Geoportal/2.0</t>
  </si>
  <si>
    <t>/t/magelangkota.go.id/Geoportal</t>
  </si>
  <si>
    <t>4ef39d89-f4b0-4209-a5fb-5ad07b99d2ea</t>
  </si>
  <si>
    <t>admin@blitarkab.go.id</t>
  </si>
  <si>
    <t>getforti</t>
  </si>
  <si>
    <t>/t/blitarkab.go.id/fortilogs/1</t>
  </si>
  <si>
    <t>/t/blitarkab.go.id/fortilogs</t>
  </si>
  <si>
    <t>3e200b11-ed0e-43c3-a58d-54888bee6bb7</t>
  </si>
  <si>
    <t>8cbbfa23-7515-41ec-882c-02c28407c678</t>
  </si>
  <si>
    <t>Data_Bitung</t>
  </si>
  <si>
    <t>/Datanya_Bitung/1.0</t>
  </si>
  <si>
    <t>/Datanya_Bitung</t>
  </si>
  <si>
    <t>36c54729-411a-45ae-8998-fef1b965bd9a</t>
  </si>
  <si>
    <t>Satu-Data-Kalbar</t>
  </si>
  <si>
    <t>/t/kalbarprov.go.id/satu-data-kalbar/1.0</t>
  </si>
  <si>
    <t>/t/kalbarprov.go.id/satu-data-kalbar</t>
  </si>
  <si>
    <t>63617747-6ced-4376-8a58-c80f3c7c2cb7</t>
  </si>
  <si>
    <t>molly@sumbarprov.go.id</t>
  </si>
  <si>
    <t>API_ESSELON_2_ABON</t>
  </si>
  <si>
    <t>/t/sumbarprov.go.id/API_ESSELON_2/1.0.0</t>
  </si>
  <si>
    <t>/t/sumbarprov.go.id/API_ESSELON_2</t>
  </si>
  <si>
    <t>f7ca953e-8233-46f0-99f9-06c420f5f87e</t>
  </si>
  <si>
    <t>admin@jambiprov.go.id</t>
  </si>
  <si>
    <t>sdijambi</t>
  </si>
  <si>
    <t>/t/jambiprov.go.id/sdijambi/1.0</t>
  </si>
  <si>
    <t>/t/jambiprov.go.id/sdijambi</t>
  </si>
  <si>
    <t>e971c59e-bc55-4a21-b026-164b73930620</t>
  </si>
  <si>
    <t>b6e23c46-b0ca-499e-b91c-d3ed8200e952</t>
  </si>
  <si>
    <t>/satu-data-kalbar/1.0</t>
  </si>
  <si>
    <t>/satu-data-kalbar</t>
  </si>
  <si>
    <t>5a4deb76-4ef0-4ebc-98c5-c8cd27e3f18d</t>
  </si>
  <si>
    <t>datajambi</t>
  </si>
  <si>
    <t>/datajambi/1.0</t>
  </si>
  <si>
    <t>/datajambi</t>
  </si>
  <si>
    <t>15f2f9cf-92ad-4a9d-b8d7-6a35133fe406</t>
  </si>
  <si>
    <t>kawasan-brin3</t>
  </si>
  <si>
    <t>/t/tenantdemo.go.id/kawasan-brin3/0.1</t>
  </si>
  <si>
    <t>/t/tenantdemo.go.id/kawasan-brin3</t>
  </si>
  <si>
    <t>7b1be2ed-553f-4b85-9a69-e9de966f1415</t>
  </si>
  <si>
    <t>SIA_SPBE_V2_API</t>
  </si>
  <si>
    <t>/sia-spbe-v2/1</t>
  </si>
  <si>
    <t>/sia-spbe-v2</t>
  </si>
  <si>
    <t>284b1ffa-672b-4c90-ae35-543976f41e32</t>
  </si>
  <si>
    <t>DATA_OGAN_KOMERING_ILIR</t>
  </si>
  <si>
    <t>/data.kaboki/1.0</t>
  </si>
  <si>
    <t>/data.kaboki</t>
  </si>
  <si>
    <t>dc3ce47f-5850-4a10-9c83-a61160302dbb</t>
  </si>
  <si>
    <t>/t/mkri.id/yustisial/2.0</t>
  </si>
  <si>
    <t>/t/mkri.id/yustisial</t>
  </si>
  <si>
    <t>2813efe7-4186-489e-89d0-70c586e83f21</t>
  </si>
  <si>
    <t>ASET_DESA_AIR_SUGIHAN_KAB_OGAN_KOMERING_ILIR</t>
  </si>
  <si>
    <t>/asetdesa.kec.airsugihan.kaboki/1.0</t>
  </si>
  <si>
    <t>/asetdesa.kec.airsugihan.kaboki</t>
  </si>
  <si>
    <t>153a5775-7c78-4c03-8ee0-8fc3eafb59f8</t>
  </si>
  <si>
    <t>KAWASAN</t>
  </si>
  <si>
    <t>/brin-kawasan/1.0</t>
  </si>
  <si>
    <t>/brin-kawasan</t>
  </si>
  <si>
    <t>777111f8-333a-4417-a5d1-eb8221452486</t>
  </si>
  <si>
    <t>admin@lombokutarakab.go.id</t>
  </si>
  <si>
    <t>satudata</t>
  </si>
  <si>
    <t>/t/lombokutarakab.go.id/satudata/1.0</t>
  </si>
  <si>
    <t>/t/lombokutarakab.go.id/satudata</t>
  </si>
  <si>
    <t>60b25ed1-7b1f-413a-9ce6-312bd9ef3ac2</t>
  </si>
  <si>
    <t>d94f7718-6a18-47eb-8723-008bb272b6de</t>
  </si>
  <si>
    <t>news-jombangkab</t>
  </si>
  <si>
    <t>/t/jombangkab.go.id/news/1.0</t>
  </si>
  <si>
    <t>/t/jombangkab.go.id/news</t>
  </si>
  <si>
    <t>552f2794-6121-4c80-be43-e948cbca08e9</t>
  </si>
  <si>
    <t>/news-jombangkab/1.0</t>
  </si>
  <si>
    <t>/news-jombangkab</t>
  </si>
  <si>
    <t>ef508731-fe2a-4b1a-a591-a5c15911c6b1</t>
  </si>
  <si>
    <t>Opendata-MKRI</t>
  </si>
  <si>
    <t>/opendata/1.0</t>
  </si>
  <si>
    <t>/opendata</t>
  </si>
  <si>
    <t>f120e20d-8a3f-4a3b-a0d4-06fcacfec9c9</t>
  </si>
  <si>
    <t>ckan_lkpp</t>
  </si>
  <si>
    <t>/t/tenantdemo.go.id/ckan-lkpp/1.0</t>
  </si>
  <si>
    <t>/t/tenantdemo.go.id/ckan-lkpp</t>
  </si>
  <si>
    <t>219f70b4-5138-4f4b-a8ea-6373d3d16e29</t>
  </si>
  <si>
    <t>opendata_kabupaten_blitar</t>
  </si>
  <si>
    <t>/t/blitarkab.go.id/opendata_kabupaten_blitar/1</t>
  </si>
  <si>
    <t>/t/blitarkab.go.id/opendata_kabupaten_blitar</t>
  </si>
  <si>
    <t>737c14f9-9cf7-4f08-90d3-f6826c148ef2</t>
  </si>
  <si>
    <t>DATA_TULUNGAGUNG</t>
  </si>
  <si>
    <t>/open-data-tulungagung/1.0</t>
  </si>
  <si>
    <t>/open-data-tulungagung</t>
  </si>
  <si>
    <t>452a51d9-9263-4df9-b772-56c99aebbf24</t>
  </si>
  <si>
    <t>Data_Wilayah_Baru</t>
  </si>
  <si>
    <t>/data_wilayah_baru/1.0</t>
  </si>
  <si>
    <t>/data_wilayah_baru</t>
  </si>
  <si>
    <t>a8496205-e90f-4461-946f-7b7948a9f357</t>
  </si>
  <si>
    <t>JDAC_Jambi</t>
  </si>
  <si>
    <t>/t/jambiprov.go.id/jdac_jambi/1.0</t>
  </si>
  <si>
    <t>/t/jambiprov.go.id/jdac_jambi</t>
  </si>
  <si>
    <t>960c74ac-571b-499f-8757-fcbc5654ac8b</t>
  </si>
  <si>
    <t>satu_data_provinsi_jambi</t>
  </si>
  <si>
    <t>/satu_data_provinsi_jambi/1.0</t>
  </si>
  <si>
    <t>/satu_data_provinsi_jambi</t>
  </si>
  <si>
    <t>b8315e12-b6d3-4c1c-b42d-d805e17ee240</t>
  </si>
  <si>
    <t>JenisPenelitian</t>
  </si>
  <si>
    <t>/t/surakarta.go.id/JenisPenelitian/1.0</t>
  </si>
  <si>
    <t>/t/surakarta.go.id/JenisPenelitian</t>
  </si>
  <si>
    <t>b4ec5001-a809-4d3f-87d8-f1b55c6b14dc</t>
  </si>
  <si>
    <t>data_kotabitung</t>
  </si>
  <si>
    <t>/data_kotabitung/1.0</t>
  </si>
  <si>
    <t>/data_kotabitung</t>
  </si>
  <si>
    <t>66317073-f25a-49f3-b43f-262d07295e9a</t>
  </si>
  <si>
    <t>IKUKotaSurakarta20212016</t>
  </si>
  <si>
    <t>/t/surakarta.go.id/IKUKotaSurakarta20212016/1.0</t>
  </si>
  <si>
    <t>/t/surakarta.go.id/IKUKotaSurakarta20212016</t>
  </si>
  <si>
    <t>2fa530bf-bb55-4af9-ae6c-da1614d4b0ab</t>
  </si>
  <si>
    <t>ApiSatuData</t>
  </si>
  <si>
    <t>/t/bengkaliskab.go.id/ApiSatuData/1</t>
  </si>
  <si>
    <t>/t/bengkaliskab.go.id/ApiSatuData</t>
  </si>
  <si>
    <t>cdc8f280-2a7c-4c35-8b21-0c5ad4e9401e</t>
  </si>
  <si>
    <t>admin@lkpp.go.id</t>
  </si>
  <si>
    <t>DataPengadaan</t>
  </si>
  <si>
    <t>/t/lkpp.go.id/lkpp/1</t>
  </si>
  <si>
    <t>/t/lkpp.go.id/lkpp</t>
  </si>
  <si>
    <t>f9bfb4c5-5df8-4d24-9687-33a2e28b8d73</t>
  </si>
  <si>
    <t>ab51cd05-4c0c-40df-8c7c-09962b180139</t>
  </si>
  <si>
    <t>/lkpp/1</t>
  </si>
  <si>
    <t>/lkpp</t>
  </si>
  <si>
    <t>60dad7a2-8efc-4e7d-aff4-e92fae03b9e2</t>
  </si>
  <si>
    <t>DataMaster</t>
  </si>
  <si>
    <t>1-NG</t>
  </si>
  <si>
    <t>/t/malangkab.go.id/DataMaster/1-NG</t>
  </si>
  <si>
    <t>/t/malangkab.go.id/DataMaster</t>
  </si>
  <si>
    <t>facd4f83-a4cd-4b8c-ad5a-87d6adfdfdf9</t>
  </si>
  <si>
    <t>Bogorkab</t>
  </si>
  <si>
    <t>/t/bogorkab.go.id/envbogorkab/1</t>
  </si>
  <si>
    <t>/t/bogorkab.go.id/envbogorkab</t>
  </si>
  <si>
    <t>0412c0b9-7de9-467f-842e-ac1eeb17a20b</t>
  </si>
  <si>
    <t>/cinta_mutiara_keluarga/1.0</t>
  </si>
  <si>
    <t>/cinta_mutiara_keluarga</t>
  </si>
  <si>
    <t>2e9c1734-7832-4d5e-b431-090f838f0bba</t>
  </si>
  <si>
    <t>IstanaData</t>
  </si>
  <si>
    <t>/t/siakkab.go.id/dokumen_istanadata/1.0</t>
  </si>
  <si>
    <t>/t/siakkab.go.id/dokumen_istanadata</t>
  </si>
  <si>
    <t>f34ae460-3b4e-4342-a311-767964133523</t>
  </si>
  <si>
    <t>integrasi.pusdatin@pu.go.id</t>
  </si>
  <si>
    <t>SIPBJ_POKJA-daftar-NIP</t>
  </si>
  <si>
    <t>/t/pu.go.id/ehrm-sipbj/pokja/daftar-nip/1.0.0</t>
  </si>
  <si>
    <t>/t/pu.go.id/ehrm-sipbj/pokja/daftar-nip</t>
  </si>
  <si>
    <t>fc5de209-1daa-4cb7-99b6-679cb0dc579e</t>
  </si>
  <si>
    <t>admin@banyuwangikab.go.id</t>
  </si>
  <si>
    <t>SAMPLE_DATA</t>
  </si>
  <si>
    <t>/t/banyuwangikab.go.id/test_api/1</t>
  </si>
  <si>
    <t>/t/banyuwangikab.go.id/test_api</t>
  </si>
  <si>
    <t>4eb123be-f2f4-4a88-8fd6-2d5db901d432</t>
  </si>
  <si>
    <t>5060a0d5-66b9-41f6-bc24-4abf7c169169</t>
  </si>
  <si>
    <t>SIPBJ_POKJA-detail</t>
  </si>
  <si>
    <t>/t/pu.go.id/ehrm-sipbj/pokja/detail/1.0.0</t>
  </si>
  <si>
    <t>/t/pu.go.id/ehrm-sipbj/pokja/detail</t>
  </si>
  <si>
    <t>0f8c0d44-7f55-42db-b2b2-741747c1428f</t>
  </si>
  <si>
    <t>SIPBJ_POKJA-search</t>
  </si>
  <si>
    <t>/t/pu.go.id/ehrm-sipbj/pokja/search/1.0.0</t>
  </si>
  <si>
    <t>/t/pu.go.id/ehrm-sipbj/pokja/search</t>
  </si>
  <si>
    <t>eae4fd3c-e2fe-4e07-b34e-caf3e4e1ccb8</t>
  </si>
  <si>
    <t>data_keluarga</t>
  </si>
  <si>
    <t>/t/pu.go.id/ehrm/data-keluarga/1.0.0</t>
  </si>
  <si>
    <t>/t/pu.go.id/ehrm/data-keluarga</t>
  </si>
  <si>
    <t>ed808650-013f-4179-85fd-eb05faa4eb04</t>
  </si>
  <si>
    <t>rekap_golongan</t>
  </si>
  <si>
    <t>/t/pu.go.id/ehrm/rekap/golongan/1.0.0</t>
  </si>
  <si>
    <t>/t/pu.go.id/ehrm/rekap/golongan</t>
  </si>
  <si>
    <t>0e4dec6d-6693-4bd1-a0d1-d91ffd7bb694</t>
  </si>
  <si>
    <t>REKAP_jenis-jabatan</t>
  </si>
  <si>
    <t>/t/pu.go.id/ehrm/rekap/jenis-jabatan/1.0.0</t>
  </si>
  <si>
    <t>/t/pu.go.id/ehrm/rekap/jenis-jabatan</t>
  </si>
  <si>
    <t>eb711076-9ecb-4e2e-b9a9-c8a92be6ffa8</t>
  </si>
  <si>
    <t>Daftar_LPSE</t>
  </si>
  <si>
    <t>/spse/1.0</t>
  </si>
  <si>
    <t>/spse</t>
  </si>
  <si>
    <t>2e676bff-88b3-439e-be8c-3b6c16368521</t>
  </si>
  <si>
    <t>Dinkes-Sarana-Kesehatan</t>
  </si>
  <si>
    <t>/t/jabarprov.go.id/dinkes-sarana-kesehatan/1</t>
  </si>
  <si>
    <t>/t/jabarprov.go.id/dinkes-sarana-kesehatan</t>
  </si>
  <si>
    <t>1776d546-a1b0-4708-8e9f-f17e397cc361</t>
  </si>
  <si>
    <t>REKAP_jenis-kelamin</t>
  </si>
  <si>
    <t>/t/pu.go.id/ehrm/rekap/jenis-kelamin/1.0.0</t>
  </si>
  <si>
    <t>/t/pu.go.id/ehrm/rekap/jenis-kelamin</t>
  </si>
  <si>
    <t>a3e475db-7100-407a-8180-0dc5cc37a811</t>
  </si>
  <si>
    <t>CekStatusPerijinan</t>
  </si>
  <si>
    <t>/t/surakarta.go.id/CekStatusPerijinan/1.0</t>
  </si>
  <si>
    <t>/t/surakarta.go.id/CekStatusPerijinan</t>
  </si>
  <si>
    <t>1b6b5248-6415-4a19-8cac-a79cb9b2fa38</t>
  </si>
  <si>
    <t>REKAP-pendidikan</t>
  </si>
  <si>
    <t>/t/pu.go.id/ehrm/rekap/pendidikan/1.0.0</t>
  </si>
  <si>
    <t>/t/pu.go.id/ehrm/rekap/pendidikan</t>
  </si>
  <si>
    <t>f2ba6859-96f4-4ec8-88c6-dd06381705dd</t>
  </si>
  <si>
    <t>REKAP_status-pegawai</t>
  </si>
  <si>
    <t>/t/pu.go.id/ehrm/rekap/status-pegawai/1.0.0</t>
  </si>
  <si>
    <t>/t/pu.go.id/ehrm/rekap/status-pegawai</t>
  </si>
  <si>
    <t>6fc5f985-bf33-4985-893e-e3b8ea39784e</t>
  </si>
  <si>
    <t>rekapitulasi-golongan</t>
  </si>
  <si>
    <t>/t/pu.go.id/ehrm/rekapitulasi/golongan/1.0.0</t>
  </si>
  <si>
    <t>/t/pu.go.id/ehrm/rekapitulasi/golongan</t>
  </si>
  <si>
    <t>5f3b156b-b615-4a30-b67f-ac3c90d18d06</t>
  </si>
  <si>
    <t>setda_organisasi@banyuwangikab.go.id</t>
  </si>
  <si>
    <t>Organisasi_Perangkat_Daerah</t>
  </si>
  <si>
    <t>/t/banyuwangikab.go.id/opd/1.0</t>
  </si>
  <si>
    <t>/t/banyuwangikab.go.id/opd</t>
  </si>
  <si>
    <t>40005478-0421-4b4d-af54-a558a86f11b1</t>
  </si>
  <si>
    <t>login</t>
  </si>
  <si>
    <t>/t/malangkab.go.id/login/1-NG</t>
  </si>
  <si>
    <t>/t/malangkab.go.id/login</t>
  </si>
  <si>
    <t>70aa9ab3-ea23-44c5-8331-ed6a2feef912</t>
  </si>
  <si>
    <t>emon_e-purchasing</t>
  </si>
  <si>
    <t>/t/pu.go.id/emon/e-purchasing/1.0.0</t>
  </si>
  <si>
    <t>/t/pu.go.id/emon/e-purchasing</t>
  </si>
  <si>
    <t>6d566bd2-0dbf-4809-8348-cfebb0541d20</t>
  </si>
  <si>
    <t>Kemenkes-SatuSehat</t>
  </si>
  <si>
    <t>/t/jabarprov.go.id/kemenkes-satusehat/1</t>
  </si>
  <si>
    <t>/t/jabarprov.go.id/kemenkes-satusehat</t>
  </si>
  <si>
    <t>50e86720-8106-4873-949a-a000f3623b20</t>
  </si>
  <si>
    <t>EMON_padat-karya</t>
  </si>
  <si>
    <t>/t/pu.go.id/emon/padat-karya/1.0.0</t>
  </si>
  <si>
    <t>/t/pu.go.id/emon/padat-karya</t>
  </si>
  <si>
    <t>4b95412e-7f4e-4556-a5c5-5f5f5b6262da</t>
  </si>
  <si>
    <t>EMON_paket-ikn</t>
  </si>
  <si>
    <t>/t/pu.go.id/emon/paket/ikn/1.0.0</t>
  </si>
  <si>
    <t>/t/pu.go.id/emon/paket/ikn</t>
  </si>
  <si>
    <t>5807fabb-aa34-4f2b-b5f6-331ebd0a364a</t>
  </si>
  <si>
    <t>EMON_pengadaan-langsung</t>
  </si>
  <si>
    <t>/t/pu.go.id/emon/pengadaan-langsung/1.0.0</t>
  </si>
  <si>
    <t>/t/pu.go.id/emon/pengadaan-langsung</t>
  </si>
  <si>
    <t>e6a334b6-a203-4d58-b26c-4e6bdf32a3d0</t>
  </si>
  <si>
    <t>EMON_penunjukan-langsung</t>
  </si>
  <si>
    <t>/t/pu.go.id/emon/penunjukan-langsung/1.0.0</t>
  </si>
  <si>
    <t>/t/pu.go.id/emon/penunjukan-langsung</t>
  </si>
  <si>
    <t>3fbb58f5-a89c-489c-b8d8-3a82b344c1ac</t>
  </si>
  <si>
    <t>emon_ppk</t>
  </si>
  <si>
    <t>/t/pu.go.id/emon/ppk/1.0.0</t>
  </si>
  <si>
    <t>/t/pu.go.id/emon/ppk</t>
  </si>
  <si>
    <t>a7ba8874-979e-4e93-9090-a43e3b5b1f21</t>
  </si>
  <si>
    <t>EMON_progres-unor</t>
  </si>
  <si>
    <t>/t/pu.go.id/emon/progres-unor/1.0.0</t>
  </si>
  <si>
    <t>/t/pu.go.id/emon/progres-unor</t>
  </si>
  <si>
    <t>688be620-232f-4813-bc86-63cd245ecbab</t>
  </si>
  <si>
    <t>CEK_BPHTP_DAN_PBB</t>
  </si>
  <si>
    <t>/bwikab/bapenda/bpn/1.0</t>
  </si>
  <si>
    <t>/bwikab/bapenda/bpn</t>
  </si>
  <si>
    <t>d6afaa33-37cd-4920-ab55-3dc1babaa44d</t>
  </si>
  <si>
    <t>data_buruselatan</t>
  </si>
  <si>
    <t>/data_buruselatan/1.0</t>
  </si>
  <si>
    <t>/data_buruselatan</t>
  </si>
  <si>
    <t>cfd5108c-f6ff-47d3-aef0-a3a853213851</t>
  </si>
  <si>
    <t>BMKG_Signature</t>
  </si>
  <si>
    <t>/t/pu.go.id/bmkg/signature/1.0.0</t>
  </si>
  <si>
    <t>/t/pu.go.id/bmkg/signature</t>
  </si>
  <si>
    <t>d95fe239-2f00-4c2b-85f9-fc413714856a</t>
  </si>
  <si>
    <t>SatuData-Gorontalo</t>
  </si>
  <si>
    <t>/satudata-gorontalo/v1</t>
  </si>
  <si>
    <t>/satudata-gorontalo</t>
  </si>
  <si>
    <t>d789ab8e-84d3-4f15-b7e6-5380b9bbb4c7</t>
  </si>
  <si>
    <t>hadirku</t>
  </si>
  <si>
    <t>/hadirku/1.0</t>
  </si>
  <si>
    <t>/hadirku</t>
  </si>
  <si>
    <t>edb2f487-bf2a-4b88-9bc3-0b903ffc35d1</t>
  </si>
  <si>
    <t>EHRM-PPK</t>
  </si>
  <si>
    <t>/t/pu.go.id/ehrm/ppk/1.0.0</t>
  </si>
  <si>
    <t>/t/pu.go.id/ehrm/ppk</t>
  </si>
  <si>
    <t>e0fccc20-4606-465b-b6f4-cc32c44be37d</t>
  </si>
  <si>
    <t>EMON_Progres_SATKER</t>
  </si>
  <si>
    <t>/t/pu.go.id/emon/progres/satker/1.0.0</t>
  </si>
  <si>
    <t>/t/pu.go.id/emon/progres/satker</t>
  </si>
  <si>
    <t>1c84e170-5ea2-426c-8bb8-e228903e833a</t>
  </si>
  <si>
    <t>EMON_Realisasi-akun</t>
  </si>
  <si>
    <t>/t/pu.go.id/emon/realisasi-akun/1.0.0</t>
  </si>
  <si>
    <t>/t/pu.go.id/emon/realisasi-akun</t>
  </si>
  <si>
    <t>f7779ba1-d72d-4aef-9124-5a4093825817</t>
  </si>
  <si>
    <t>EMON_Referensi_KAB_KOTA</t>
  </si>
  <si>
    <t>/t/pu.go.id/emon/referensi/kabkota/1.0.0</t>
  </si>
  <si>
    <t>/t/pu.go.id/emon/referensi/kabkota</t>
  </si>
  <si>
    <t>f53826ff-54f6-4544-a71a-95950bc4b8ff</t>
  </si>
  <si>
    <t>MalPelayananPublik</t>
  </si>
  <si>
    <t>/mal-pelayanan-publik/1.0</t>
  </si>
  <si>
    <t>/mal-pelayanan-publik</t>
  </si>
  <si>
    <t>a047ab81-f697-4354-9dee-da9448c0ffe0</t>
  </si>
  <si>
    <t>Open_Data_MKRI</t>
  </si>
  <si>
    <t>/t/tenantdemo.go.id/open-data-mkri/1.0</t>
  </si>
  <si>
    <t>/t/tenantdemo.go.id/open-data-mkri</t>
  </si>
  <si>
    <t>2c38f062-d718-4c79-b774-c749368ba949</t>
  </si>
  <si>
    <t>EMON_Referensi_Metode</t>
  </si>
  <si>
    <t>/t/pu.go.id/emon/referensi/metode/1.0.0</t>
  </si>
  <si>
    <t>/t/pu.go.id/emon/referensi/metode</t>
  </si>
  <si>
    <t>80519d5d-f98d-4e3a-b317-dfd7d293c256</t>
  </si>
  <si>
    <t>EMON_Repeat_Order</t>
  </si>
  <si>
    <t>/t/pu.go.id/emon/repeat-order/1.0.0</t>
  </si>
  <si>
    <t>/t/pu.go.id/emon/repeat-order</t>
  </si>
  <si>
    <t>f8b56527-a085-4eb0-99f9-368de7ac0d3e</t>
  </si>
  <si>
    <t>EMON_Riwayat_Paket_KASATKER</t>
  </si>
  <si>
    <t>/t/pu.go.id/emon/riwayat-paket-kasatker/1.0.0</t>
  </si>
  <si>
    <t>/t/pu.go.id/emon/riwayat-paket-kasatker</t>
  </si>
  <si>
    <t>ae76a3c8-c6b3-4bdb-90a0-b8cf1858760b</t>
  </si>
  <si>
    <t>SIPDPScontoh</t>
  </si>
  <si>
    <t>/t/pertanian.go.id/tp-sipdps-contoh/1.0</t>
  </si>
  <si>
    <t>/t/pertanian.go.id/tp-sipdps-contoh</t>
  </si>
  <si>
    <t>1263b96b-e680-4819-bf45-44cda07f8566</t>
  </si>
  <si>
    <t>EMON_Riwayat_Paket_PPK</t>
  </si>
  <si>
    <t>/t/pu.go.id/emon/riwayat-paket-ppk/1.0.0</t>
  </si>
  <si>
    <t>/t/pu.go.id/emon/riwayat-paket-ppk</t>
  </si>
  <si>
    <t>6d54df4f-c687-45fc-a43f-d653288e1617</t>
  </si>
  <si>
    <t>EMON_SIEMAKK</t>
  </si>
  <si>
    <t>/t/pu.go.id/emon/siemakk/1.0.0</t>
  </si>
  <si>
    <t>/t/pu.go.id/emon/siemakk</t>
  </si>
  <si>
    <t>a9942e5c-4afa-411a-81d1-1ba965dce7ff</t>
  </si>
  <si>
    <t>Percobaan_Sandi_Data</t>
  </si>
  <si>
    <t>/t/tenantdemo.go.id/coba-sandi-data/1.0</t>
  </si>
  <si>
    <t>/t/tenantdemo.go.id/coba-sandi-data</t>
  </si>
  <si>
    <t>0a8d9592-148e-4cce-b949-7855548e80d2</t>
  </si>
  <si>
    <t>EMON_Swakelola</t>
  </si>
  <si>
    <t>/t/pu.go.id/emon/swakelola/1.0.0</t>
  </si>
  <si>
    <t>/t/pu.go.id/emon/swakelola</t>
  </si>
  <si>
    <t>56e762cc-dd93-4b75-ac8c-dda507808556</t>
  </si>
  <si>
    <t>DataMajene</t>
  </si>
  <si>
    <t>/opendatamajene/1</t>
  </si>
  <si>
    <t>/opendatamajene</t>
  </si>
  <si>
    <t>e57c0da1-2d1d-4f2b-ae8e-286cb0a11706</t>
  </si>
  <si>
    <t>/t/tenantdemo.go.id/coba-sandi-data/2.0</t>
  </si>
  <si>
    <t>4db98834-c11d-40fb-b27b-d334c832db45</t>
  </si>
  <si>
    <t>admin@majenekab.go.id</t>
  </si>
  <si>
    <t>Satu_Data_Majene</t>
  </si>
  <si>
    <t>/t/majenekab.go.id/satudatamajene/1.0</t>
  </si>
  <si>
    <t>/t/majenekab.go.id/satudatamajene</t>
  </si>
  <si>
    <t>63ab1426-39a5-4cc2-b2c7-c8d1f5a4a665</t>
  </si>
  <si>
    <t>93656d6c-1a47-48aa-b699-56f913da7037</t>
  </si>
  <si>
    <t>EMON_Tender</t>
  </si>
  <si>
    <t>/t/pu.go.id/emon/tender/1.0.0</t>
  </si>
  <si>
    <t>/t/pu.go.id/emon/tender</t>
  </si>
  <si>
    <t>25b73653-c243-4b09-ab5e-cdfd5d57156b</t>
  </si>
  <si>
    <t>EMON_Tender_Cepat</t>
  </si>
  <si>
    <t>/t/pu.go.id/emon/tender-cepat/1.0.0</t>
  </si>
  <si>
    <t>/t/pu.go.id/emon/tender-cepat</t>
  </si>
  <si>
    <t>cd9493a4-5329-4c10-99cf-5a8fd84cf0ae</t>
  </si>
  <si>
    <t>IBENA</t>
  </si>
  <si>
    <t>/t/pu.go.id/ibena/1.0.0</t>
  </si>
  <si>
    <t>/t/pu.go.id/ibena</t>
  </si>
  <si>
    <t>9703f17b-9f15-4fd2-a5d5-bf826be9b635</t>
  </si>
  <si>
    <t>IBENA_Bahan</t>
  </si>
  <si>
    <t>/t/pu.go.id/ibena/bahan/1.0.0</t>
  </si>
  <si>
    <t>/t/pu.go.id/ibena/bahan</t>
  </si>
  <si>
    <t>88422bc7-d034-43ff-b512-b2ab13c505e5</t>
  </si>
  <si>
    <t>IBENA_Data_Dru</t>
  </si>
  <si>
    <t>/t/pu.go.id/ibena/data-dru/1.0.0</t>
  </si>
  <si>
    <t>/t/pu.go.id/ibena/data-dru</t>
  </si>
  <si>
    <t>7ee9fe82-ffba-404e-9bf8-7181fadd42ae</t>
  </si>
  <si>
    <t>IBENA_Personel</t>
  </si>
  <si>
    <t>/t/pu.go.id/ibena/personel/1.0.0</t>
  </si>
  <si>
    <t>/t/pu.go.id/ibena/personel</t>
  </si>
  <si>
    <t>6bf1163f-387c-483e-847e-05cab1e80b4b</t>
  </si>
  <si>
    <t>Kantor_BPBD</t>
  </si>
  <si>
    <t>/t/pu.go.id/kantor/bpbd/1.0.0</t>
  </si>
  <si>
    <t>/t/pu.go.id/kantor/bpbd</t>
  </si>
  <si>
    <t>d728d38e-df95-4a39-83cb-60bb6b5c16ad</t>
  </si>
  <si>
    <t>SIHKA_EWS</t>
  </si>
  <si>
    <t>/t/pu.go.id/sihka/ews/1.0.0</t>
  </si>
  <si>
    <t>/t/pu.go.id/sihka/ews</t>
  </si>
  <si>
    <t>69e47911-de02-44a9-a9d3-3e29bb87bb30</t>
  </si>
  <si>
    <t>SIMADU_Posko</t>
  </si>
  <si>
    <t>/t/pu.go.id/simadu/posko/1.0.0</t>
  </si>
  <si>
    <t>/t/pu.go.id/simadu/posko</t>
  </si>
  <si>
    <t>8c17fa0f-d00f-41a5-976e-d71b84638eac</t>
  </si>
  <si>
    <t>StatistikIDM</t>
  </si>
  <si>
    <t>/statistikidm/1</t>
  </si>
  <si>
    <t>/statistikidm</t>
  </si>
  <si>
    <t>58b3dcc4-98b5-4af3-81dd-caef0cc1e0ea</t>
  </si>
  <si>
    <t>SRIKANDI_V3</t>
  </si>
  <si>
    <t>/akses_ping/1.0</t>
  </si>
  <si>
    <t>/akses_ping</t>
  </si>
  <si>
    <t>9fde6568-7872-4665-b436-a41f9d94c236</t>
  </si>
  <si>
    <t>JDIH_Katingan</t>
  </si>
  <si>
    <t>/t/katingankab.go.id/jdih-katingan/1.0</t>
  </si>
  <si>
    <t>/t/katingankab.go.id/jdih-katingan</t>
  </si>
  <si>
    <t>88595cda-0766-421e-83c7-5f8947835878</t>
  </si>
  <si>
    <t>EMON-EHRM-PPK</t>
  </si>
  <si>
    <t>/t/pu.go.id/emon-ehrm/ppk/1.0.0</t>
  </si>
  <si>
    <t>/t/pu.go.id/emon-ehrm/ppk</t>
  </si>
  <si>
    <t>7ffcbeac-9513-463e-86a8-afd0245b2497</t>
  </si>
  <si>
    <t>satu_data_provinsi_gorontalo</t>
  </si>
  <si>
    <t>/satu_data_provinsi_gorontalo/1.0</t>
  </si>
  <si>
    <t>/satu_data_provinsi_gorontalo</t>
  </si>
  <si>
    <t>884af009-5401-47f4-9d44-5d6a81ddcd65</t>
  </si>
  <si>
    <t>sesdit.psp@pertanian.go.id</t>
  </si>
  <si>
    <t>lokasiKegiatan</t>
  </si>
  <si>
    <t>/t/pertanian.go.id/lokasiKegiatan/1.0.0</t>
  </si>
  <si>
    <t>/t/pertanian.go.id/lokasiKegiatan</t>
  </si>
  <si>
    <t>33b518e9-cb6d-442e-ac36-1a7eeb8afd9e</t>
  </si>
  <si>
    <t>SIMBG_Daftar_PBG</t>
  </si>
  <si>
    <t>/t/pu.go.id/simbg/daftar-pbg/1.0.0</t>
  </si>
  <si>
    <t>/t/pu.go.id/simbg/daftar-pbg</t>
  </si>
  <si>
    <t>2dc4380b-9da0-4d17-a41b-1d8f7c99b10f</t>
  </si>
  <si>
    <t>SIMBG_Daftar_SIF</t>
  </si>
  <si>
    <t>/t/pu.go.id/simbg/daftar-slf/1.0.0</t>
  </si>
  <si>
    <t>/t/pu.go.id/simbg/daftar-slf</t>
  </si>
  <si>
    <t>c07f1d8a-b500-4a53-a7ef-d3d603e6b45b</t>
  </si>
  <si>
    <t>SIMBG_Data_PBG</t>
  </si>
  <si>
    <t>/t/pu.go.id/simbg/data-pbg/1.0.0</t>
  </si>
  <si>
    <t>/t/pu.go.id/simbg/data-pbg</t>
  </si>
  <si>
    <t>a0aad372-4c01-4680-bd02-1b372dc27fa3</t>
  </si>
  <si>
    <t>SIPONGI_Hotspot</t>
  </si>
  <si>
    <t>/t/pu.go.id/sipongi/hotspot/1.0.0</t>
  </si>
  <si>
    <t>/t/pu.go.id/sipongi/hotspot</t>
  </si>
  <si>
    <t>8d052434-2732-46c5-b950-d7736318d34a</t>
  </si>
  <si>
    <t>SIRUP_Paket_penyedia</t>
  </si>
  <si>
    <t>/t/pu.go.id/sirup/paket-penyedia/1.0.0</t>
  </si>
  <si>
    <t>/t/pu.go.id/sirup/paket-penyedia</t>
  </si>
  <si>
    <t>36ce4e08-8546-4f72-a5b1-6a2294e9878a</t>
  </si>
  <si>
    <t>NTBSatuData</t>
  </si>
  <si>
    <t>/ntbsatudata/1.0</t>
  </si>
  <si>
    <t>/ntbsatudata</t>
  </si>
  <si>
    <t>af450dae-4f1d-49e8-8ae0-c49b188bda4c</t>
  </si>
  <si>
    <t>SIRUP_Paket_Penyedia_Terumumkan</t>
  </si>
  <si>
    <t>/t/pu.go.id/sirup/paket-penyedia-terumumkan/1.0.0</t>
  </si>
  <si>
    <t>/t/pu.go.id/sirup/paket-penyedia-terumumkan</t>
  </si>
  <si>
    <t>34814530-eace-4c44-956e-1bfaacf079be</t>
  </si>
  <si>
    <t>SPSE_Paket</t>
  </si>
  <si>
    <t>/t/pu.go.id/spse/paket/1.0.0</t>
  </si>
  <si>
    <t>/t/pu.go.id/spse/paket</t>
  </si>
  <si>
    <t>20fcf2a0-e949-44fd-8b1d-b93c163be446</t>
  </si>
  <si>
    <t>SPSE_Daftar_Perubahan_Jadwal</t>
  </si>
  <si>
    <t>/t/pu.go.id/spse/perubahan_jadwal/daftar/1.0.0</t>
  </si>
  <si>
    <t>/t/pu.go.id/spse/perubahan_jadwal/daftar</t>
  </si>
  <si>
    <t>d89930d8-493f-480f-965b-267e78726067</t>
  </si>
  <si>
    <t>SPSE_Data_Paket_Perubahan_Jadwal</t>
  </si>
  <si>
    <t>/t/pu.go.id/spse/perubahan_jadwal/data-paket/1.0.0</t>
  </si>
  <si>
    <t>/t/pu.go.id/spse/perubahan_jadwal/data-paket</t>
  </si>
  <si>
    <t>99a14979-9bf8-47c8-ab0a-444630625ba7</t>
  </si>
  <si>
    <t>SPSE_Jumlah_Perubahan_Jadwal</t>
  </si>
  <si>
    <t>/t/pu.go.id/spse/perubahan_jadwal/jumlah/1.0.0</t>
  </si>
  <si>
    <t>/t/pu.go.id/spse/perubahan_jadwal/jumlah</t>
  </si>
  <si>
    <t>af79d460-3efb-46dd-8d97-2ed2460a0144</t>
  </si>
  <si>
    <t>SPSE_Sanksi_Daftar-Hitam</t>
  </si>
  <si>
    <t>/t/pu.go.id/spse/sanksi-daftar-hitam/1.0.0</t>
  </si>
  <si>
    <t>/t/pu.go.id/spse/sanksi-daftar-hitam</t>
  </si>
  <si>
    <t>efb735a9-2c2f-4bb5-a88d-ea7c2a08d963</t>
  </si>
  <si>
    <t>baghukum@bekasikab.go.id</t>
  </si>
  <si>
    <t>JDIH-BEKASIKAB</t>
  </si>
  <si>
    <t>/t/bekasikab.go.id/jdih-bekasikab/1.0</t>
  </si>
  <si>
    <t>/t/bekasikab.go.id/jdih-bekasikab</t>
  </si>
  <si>
    <t>6095ce98-c071-4c14-be8c-f59681559664</t>
  </si>
  <si>
    <t>PegawaiBSIP</t>
  </si>
  <si>
    <t>/t/pertanian.go.id/PegawaiBSIP/1.0.0</t>
  </si>
  <si>
    <t>/t/pertanian.go.id/PegawaiBSIP</t>
  </si>
  <si>
    <t>d619bf92-3397-4e68-aef0-27397f8c60e8</t>
  </si>
  <si>
    <t>admin@kalselprov.go.id</t>
  </si>
  <si>
    <t>INFOKALSEL</t>
  </si>
  <si>
    <t>/t/kalselprov.go.id/INFOKALSEL/1.0</t>
  </si>
  <si>
    <t>/t/kalselprov.go.id/INFOKALSEL</t>
  </si>
  <si>
    <t>000dfc23-11d3-47d3-939e-ba38b4c2299d</t>
  </si>
  <si>
    <t>34d04b7e-8bab-4971-a371-511e9377a26f</t>
  </si>
  <si>
    <t>SIRUP-Paket-Anggaran-Penyedia</t>
  </si>
  <si>
    <t>/t/pu.go.id/sirup/paket-anggaran-penyedia/1.0.0</t>
  </si>
  <si>
    <t>/t/pu.go.id/sirup/paket-anggaran-penyedia</t>
  </si>
  <si>
    <t>569c7088-0f0c-465c-8d2a-27f2da93e285</t>
  </si>
  <si>
    <t>SIRUP-Paket-Anggaran-Swakelola</t>
  </si>
  <si>
    <t>/t/pu.go.id/sirup/paket-anggaran-swakelola/1.0.0</t>
  </si>
  <si>
    <t>/t/pu.go.id/sirup/paket-anggaran-swakelola</t>
  </si>
  <si>
    <t>d509ff4f-2d24-4e32-bb61-010281271be9</t>
  </si>
  <si>
    <t>AWSCenterBMKG</t>
  </si>
  <si>
    <t>/t/acehprov.go.id/awsbmkg/1</t>
  </si>
  <si>
    <t>/t/acehprov.go.id/awsbmkg</t>
  </si>
  <si>
    <t>061ae0d9-a156-4cc7-a8fd-c2f46c6698ef</t>
  </si>
  <si>
    <t>SiagaNTB</t>
  </si>
  <si>
    <t>/siagantb/1.0</t>
  </si>
  <si>
    <t>/siagantb</t>
  </si>
  <si>
    <t>458f491e-c631-42b5-9455-45455d435775</t>
  </si>
  <si>
    <t>admin@cianjurkab.go.id</t>
  </si>
  <si>
    <t>JDIH-Bagian-Hukum</t>
  </si>
  <si>
    <t>/t/cianjurkab.go.id/jdih-bakum/v1</t>
  </si>
  <si>
    <t>/t/cianjurkab.go.id/jdih-bakum</t>
  </si>
  <si>
    <t>8887ae9a-6cac-46e3-beb7-4b5a4f19ea49</t>
  </si>
  <si>
    <t>8f46b455-e673-4ce9-9545-2d78e5a472af</t>
  </si>
  <si>
    <t>jdih-setwan</t>
  </si>
  <si>
    <t>/t/cianjurkab.go.id/jdih-setwan/v1</t>
  </si>
  <si>
    <t>/t/cianjurkab.go.id/jdih-setwan</t>
  </si>
  <si>
    <t>2f181346-25ec-48c8-bdd7-31a11ad28878</t>
  </si>
  <si>
    <t>EMON-Data-MYC</t>
  </si>
  <si>
    <t>/t/pu.go.id/emon/data-myc/1.0.0</t>
  </si>
  <si>
    <t>/t/pu.go.id/emon/data-myc</t>
  </si>
  <si>
    <t>591aaf3a-3177-4080-9e35-43437247b6c4</t>
  </si>
  <si>
    <t>admin@maritim.go.id</t>
  </si>
  <si>
    <t>Data-Kemenkomarves</t>
  </si>
  <si>
    <t>/t/maritim.go.id/data-kemenkomarves/1.0</t>
  </si>
  <si>
    <t>/t/maritim.go.id/data-kemenkomarves</t>
  </si>
  <si>
    <t>d883cd9d-4a43-4556-9a60-2a09064a5cce</t>
  </si>
  <si>
    <t>c88e8cdc-4594-4ff9-914a-58f8f5cfb5c8</t>
  </si>
  <si>
    <t>/data-kemenkomarves/1.0</t>
  </si>
  <si>
    <t>/data-kemenkomarves</t>
  </si>
  <si>
    <t>315a0d89-bc6f-494a-a4fc-0b55b259344d</t>
  </si>
  <si>
    <t>Wilayah-CS</t>
  </si>
  <si>
    <t>enkripsi</t>
  </si>
  <si>
    <t>/t/tenantdemo.go.id/wilayah-cs/enkripsi</t>
  </si>
  <si>
    <t>/t/tenantdemo.go.id/wilayah-cs</t>
  </si>
  <si>
    <t>92e6f736-60d9-45b5-86da-45855716d8ad</t>
  </si>
  <si>
    <t>sesba.sdm@pertanian.go.id</t>
  </si>
  <si>
    <t>kelembagaan_penyuluhan</t>
  </si>
  <si>
    <t>/t/pertanian.go.id/data_kelembagaan_penyuluhan_nasional/1.0</t>
  </si>
  <si>
    <t>/t/pertanian.go.id/data_kelembagaan_penyuluhan_nasional</t>
  </si>
  <si>
    <t>f091cb8c-080d-4b9f-9a83-2028bebfb901</t>
  </si>
  <si>
    <t>sesitjen@pertanian.go.id</t>
  </si>
  <si>
    <t>Status_TLLHP_Eselon_1</t>
  </si>
  <si>
    <t>/t/pertanian.go.id/Status_TLLHP_Eselon_1/1</t>
  </si>
  <si>
    <t>/t/pertanian.go.id/Status_TLLHP_Eselon_1</t>
  </si>
  <si>
    <t>2d58c8ab-48ff-43ff-83e7-925416040bde</t>
  </si>
  <si>
    <t>diskominfo@depok.go.id</t>
  </si>
  <si>
    <t>SATU_DATA_DEPOK</t>
  </si>
  <si>
    <t>/t/depok.go.id/Open_Data/1.0</t>
  </si>
  <si>
    <t>/t/depok.go.id/Open_Data</t>
  </si>
  <si>
    <t>2f38a546-ea57-4bda-af58-2c5bf7ad4bef</t>
  </si>
  <si>
    <t>068ad808-34fb-4118-9500-8c1fc775f3dd</t>
  </si>
  <si>
    <t>Pasada</t>
  </si>
  <si>
    <t>/pasada/1.0</t>
  </si>
  <si>
    <t>/pasada</t>
  </si>
  <si>
    <t>b44d3c73-0f92-4616-ad81-702262d80446</t>
  </si>
  <si>
    <t>diskominfo@tasikmalayakota.go.id</t>
  </si>
  <si>
    <t>Portal-Kota-Tasikmalaya</t>
  </si>
  <si>
    <t>/t/tasikmalayakota.go.id/portal/1</t>
  </si>
  <si>
    <t>/t/tasikmalayakota.go.id/portal</t>
  </si>
  <si>
    <t>96ca2f19-3760-456c-bca8-1a1640693b90</t>
  </si>
  <si>
    <t>c3db4857-9b42-4450-aff0-21f680f59b8c</t>
  </si>
  <si>
    <t>EHRM-Pegawai-Nonaktif</t>
  </si>
  <si>
    <t>/t/pu.go.id/ehrm/pegawai-nonaktif/1.0.0</t>
  </si>
  <si>
    <t>/t/pu.go.id/ehrm/pegawai-nonaktif</t>
  </si>
  <si>
    <t>19058837-b0b9-40f7-97b9-a730d0c5a367</t>
  </si>
  <si>
    <t>Mikotas-Service</t>
  </si>
  <si>
    <t>/t/tasikmalayakota.go.id/mikotas/1</t>
  </si>
  <si>
    <t>/t/tasikmalayakota.go.id/mikotas</t>
  </si>
  <si>
    <t>34877ecf-0a8f-45d2-bccb-6f46e38ea1fd</t>
  </si>
  <si>
    <t>dpmptsp@tasikmalayakota.go.id</t>
  </si>
  <si>
    <t>Sipentas</t>
  </si>
  <si>
    <t>/t/tasikmalayakota.go.id/sipentas/1</t>
  </si>
  <si>
    <t>/t/tasikmalayakota.go.id/sipentas</t>
  </si>
  <si>
    <t>14af4889-cd5c-4ae8-8949-e2dbb1cd5db0</t>
  </si>
  <si>
    <t>jumlah-laporan-transaksi-keuangan-mencurigakan</t>
  </si>
  <si>
    <t>/jumlah-laporan-transaksi-keuangan-mencurigakan/1.0</t>
  </si>
  <si>
    <t>/jumlah-laporan-transaksi-keuangan-mencurigakan</t>
  </si>
  <si>
    <t>9e29e8c0-cc7c-4e0d-92fd-f37fa802c8d3</t>
  </si>
  <si>
    <t>jumlah-ha-terkait-dugaan-tppu-tppt</t>
  </si>
  <si>
    <t>/jumlah-ha-terkait-dugaan-tppu-tppt/1.0</t>
  </si>
  <si>
    <t>/jumlah-ha-terkait-dugaan-tppu-tppt</t>
  </si>
  <si>
    <t>bae4e35a-16e8-4dc7-b8d6-6ed6e469f060</t>
  </si>
  <si>
    <t>setda@depok.go.id</t>
  </si>
  <si>
    <t>/t/depok.go.id/API_Produk_Hukum_Depok/1.0</t>
  </si>
  <si>
    <t>/t/depok.go.id/API_Produk_Hukum_Depok</t>
  </si>
  <si>
    <t>f19c5174-fb38-4fa4-a1ac-8aaf3ff4c2e3</t>
  </si>
  <si>
    <t>SKM-Tanah-Datar</t>
  </si>
  <si>
    <t>/skm-tanah-datar/1.0</t>
  </si>
  <si>
    <t>/skm-tanah-datar</t>
  </si>
  <si>
    <t>5c931773-025c-435d-b1d4-5c1b87a336cb</t>
  </si>
  <si>
    <t>/rumahdata/1.0</t>
  </si>
  <si>
    <t>/rumahdata</t>
  </si>
  <si>
    <t>44482764-55c3-4aea-b3e7-39e2d846d71e</t>
  </si>
  <si>
    <t>API_BERITA_DEPOK</t>
  </si>
  <si>
    <t>/t/depok.go.id/BERITA_DEPOK/1.0</t>
  </si>
  <si>
    <t>/t/depok.go.id/BERITA_DEPOK</t>
  </si>
  <si>
    <t>6e971c18-0716-4f73-967f-881089c8b5aa</t>
  </si>
  <si>
    <t>satu_data_bukittinggi</t>
  </si>
  <si>
    <t>/satu_data_bukittinggi/1.0</t>
  </si>
  <si>
    <t>/satu_data_bukittinggi</t>
  </si>
  <si>
    <t>b6a3f719-68d6-4253-acf5-de9b9ac653d0</t>
  </si>
  <si>
    <t>AWS-Center-BMKG</t>
  </si>
  <si>
    <t>/t/acehprov.go.id/aws-center-bmkg/1</t>
  </si>
  <si>
    <t>/t/acehprov.go.id/aws-center-bmkg</t>
  </si>
  <si>
    <t>58075816-c272-4581-b2d7-ece573d59d0a</t>
  </si>
  <si>
    <t>KUGIv5</t>
  </si>
  <si>
    <t>/KUGIv5/1.0</t>
  </si>
  <si>
    <t>/KUGIv5</t>
  </si>
  <si>
    <t>74697a28-3da5-489f-816c-9b54cbc33b85</t>
  </si>
  <si>
    <t>admin@perpusnas.go.id</t>
  </si>
  <si>
    <t>Satu_Data_Perpustakaan</t>
  </si>
  <si>
    <t>/t/perpusnas.go.id/satudata_perpustakaan/1.0</t>
  </si>
  <si>
    <t>/t/perpusnas.go.id/satudata_perpustakaan</t>
  </si>
  <si>
    <t>6a657afa-2f86-4f51-a70e-da2de8759ef0</t>
  </si>
  <si>
    <t>428a84b3-3f5f-42fa-a9e9-179b8d13c988</t>
  </si>
  <si>
    <t>bag.organisasi@kotabogor.go.id</t>
  </si>
  <si>
    <t>PerjanjianKinerjaAPI</t>
  </si>
  <si>
    <t>/t/kotabogor.go.id/perjanjiankinerja/1</t>
  </si>
  <si>
    <t>/t/kotabogor.go.id/perjanjiankinerja</t>
  </si>
  <si>
    <t>3efe8cd2-7820-430f-be89-f303bbf90472</t>
  </si>
  <si>
    <t>Rembang_keluarga_beresiko_stunting</t>
  </si>
  <si>
    <t>/Rembang_keluarga_beresiko_stunting/1.0</t>
  </si>
  <si>
    <t>/Rembang_keluarga_beresiko_stunting</t>
  </si>
  <si>
    <t>eddef74b-7aea-4720-a5f7-8eb677414999</t>
  </si>
  <si>
    <t>Data_Pontianak</t>
  </si>
  <si>
    <t>/data_pontianak/1.0</t>
  </si>
  <si>
    <t>/data_pontianak</t>
  </si>
  <si>
    <t>0f2e9570-4612-4faa-a849-d0e3ce501b2d</t>
  </si>
  <si>
    <t>Rembang_komoditi_kelapa_2023</t>
  </si>
  <si>
    <t>/Rembang_komoditi_kelapa_2023/1.0</t>
  </si>
  <si>
    <t>/Rembang_komoditi_kelapa_2023</t>
  </si>
  <si>
    <t>a45335c3-47f3-4f69-b4da-41266a343397</t>
  </si>
  <si>
    <t>disdagin@depok.go.id</t>
  </si>
  <si>
    <t>API_HARGA_KOMODITAS</t>
  </si>
  <si>
    <t>/t/depok.go.id/API_HARGA_KOMODITAS/1.0</t>
  </si>
  <si>
    <t>/t/depok.go.id/API_HARGA_KOMODITAS</t>
  </si>
  <si>
    <t>507ac607-16fd-4ba9-8cdb-834fd180d372</t>
  </si>
  <si>
    <t>Proxy-SITABA</t>
  </si>
  <si>
    <t>/t/pu.go.id/proxy/sitaba/1.0.0</t>
  </si>
  <si>
    <t>/t/pu.go.id/proxy/sitaba</t>
  </si>
  <si>
    <t>9cfbd1ea-445e-439f-80eb-cd2749b92c13</t>
  </si>
  <si>
    <t>Proxy-Sanitasi-CiptaKarya</t>
  </si>
  <si>
    <t>/t/pu.go.id/proxy/sanitasi/1.0.0</t>
  </si>
  <si>
    <t>/t/pu.go.id/proxy/sanitasi</t>
  </si>
  <si>
    <t>f94f407b-a442-4dda-8233-c273014d931e</t>
  </si>
  <si>
    <t>Rembang_luas_tanaman_produksi_tebu_kristal_2022</t>
  </si>
  <si>
    <t>/Rembang_luas_tanaman_produksi_tebu_kristal_2022/1.0</t>
  </si>
  <si>
    <t>/Rembang_luas_tanaman_produksi_tebu_kristal_2022</t>
  </si>
  <si>
    <t>dc5ef1a1-fe24-4219-914e-2a81a5e66395</t>
  </si>
  <si>
    <t>setjen@pertanian.go.id</t>
  </si>
  <si>
    <t>JDIHKEMENTAN</t>
  </si>
  <si>
    <t>/t/pertanian.go.id/JDIHKEMENTAN/2</t>
  </si>
  <si>
    <t>/t/pertanian.go.id/JDIHKEMENTAN</t>
  </si>
  <si>
    <t>815f4e23-ad64-40fb-a698-adb71e455dbd</t>
  </si>
  <si>
    <t>distarukrk</t>
  </si>
  <si>
    <t>/t/bekasikota.go.id/distarukrk/1.0</t>
  </si>
  <si>
    <t>/t/bekasikota.go.id/distarukrk</t>
  </si>
  <si>
    <t>da91f175-4e60-4d3e-a796-f1337fee4bd2</t>
  </si>
  <si>
    <t>admin@denpasarkota.go.id</t>
  </si>
  <si>
    <t>masterWilayahDenpasar</t>
  </si>
  <si>
    <t>/t/denpasarkota.go.id/master/wilayah/1.0</t>
  </si>
  <si>
    <t>/t/denpasarkota.go.id/master/wilayah</t>
  </si>
  <si>
    <t>88cb1803-af67-496f-a666-e98d2262fb5f</t>
  </si>
  <si>
    <t>e3f13323-2552-4de9-ba60-403bc0f507a4</t>
  </si>
  <si>
    <t>Sippela-Master-Data</t>
  </si>
  <si>
    <t>/t/bandung.go.id/mastersippela/1.0</t>
  </si>
  <si>
    <t>/t/bandung.go.id/mastersippela</t>
  </si>
  <si>
    <t>618ab6ac-562d-452d-b0ff-73f206f280e7</t>
  </si>
  <si>
    <t>Jdih_Kemenkes_Rekap_Dokumen</t>
  </si>
  <si>
    <t>/t/tenantdemo.go.id/jdih-kemenkes-rekap-dokumen/1.0</t>
  </si>
  <si>
    <t>/t/tenantdemo.go.id/jdih-kemenkes-rekap-dokumen</t>
  </si>
  <si>
    <t>086d88e9-e2f4-4673-a699-5d809500c1cf</t>
  </si>
  <si>
    <t>BRAVO_Rekap_Presensi</t>
  </si>
  <si>
    <t>/t/pu.go.id/bravo/rekap-presensi/1.0.0</t>
  </si>
  <si>
    <t>/t/pu.go.id/bravo/rekap-presensi</t>
  </si>
  <si>
    <t>97b4071c-ce15-4aea-a07a-511811ac30e4</t>
  </si>
  <si>
    <t>JDIH_Kemenkes</t>
  </si>
  <si>
    <t>/jdih_kemenkes/1.0</t>
  </si>
  <si>
    <t>/jdih_kemenkes</t>
  </si>
  <si>
    <t>8db43735-c53c-426c-8613-2a79410383a7</t>
  </si>
  <si>
    <t>pelaporan_gratifikasi</t>
  </si>
  <si>
    <t>/jumlah_pelaporan_gratifikasi/1.0</t>
  </si>
  <si>
    <t>/jumlah_pelaporan_gratifikasi</t>
  </si>
  <si>
    <t>ceb62c36-ce07-41fe-8be7-6e707bd2ad86</t>
  </si>
  <si>
    <t>SIJKT_BPJS_Ketenagakerjaan</t>
  </si>
  <si>
    <t>/t/pu.go.id/sijkt/bpjs-ketenagakerjaan/1.0.0</t>
  </si>
  <si>
    <t>/t/pu.go.id/sijkt/bpjs-ketenagakerjaan</t>
  </si>
  <si>
    <t>f07e67e9-22e2-4a30-976e-af21c498011a</t>
  </si>
  <si>
    <t>BolaAPI-Pertanian</t>
  </si>
  <si>
    <t>/t/jabarprov.go.id/bolaapipertanian/1</t>
  </si>
  <si>
    <t>/t/jabarprov.go.id/bolaapipertanian</t>
  </si>
  <si>
    <t>f0060166-1477-4de8-a5fc-35c0f19c696f</t>
  </si>
  <si>
    <t>SP4N-LAPOR</t>
  </si>
  <si>
    <t>/t/jabarprov.go.id/sp4n-lapor/1.0</t>
  </si>
  <si>
    <t>/t/jabarprov.go.id/sp4n-lapor</t>
  </si>
  <si>
    <t>418054f7-97a3-464b-8a9f-16b22680580c</t>
  </si>
  <si>
    <t>bpkad@bekasikota.go.id</t>
  </si>
  <si>
    <t>Wilayah_bpkad</t>
  </si>
  <si>
    <t>/t/bekasikota.go.id/Wilayah-bpkad2/1.0</t>
  </si>
  <si>
    <t>/t/bekasikota.go.id/Wilayah-bpkad2</t>
  </si>
  <si>
    <t>6546a21e-afa7-4b0c-9937-324cc3a35266</t>
  </si>
  <si>
    <t>Krkconyoh</t>
  </si>
  <si>
    <t>/t/bekasikota.go.id/Krkcontoh/1.0</t>
  </si>
  <si>
    <t>/t/bekasikota.go.id/Krkcontoh</t>
  </si>
  <si>
    <t>3caad6b8-c681-405c-bdb3-34f1039e1980</t>
  </si>
  <si>
    <t>disparbud_kotabekasi</t>
  </si>
  <si>
    <t>/t/bekasikota.go.id/disparbud_kotabekasi/1.0</t>
  </si>
  <si>
    <t>/t/bekasikota.go.id/disparbud_kotabekasi</t>
  </si>
  <si>
    <t>46e12b81-06e7-44b5-ba77-e2b924cc2b01</t>
  </si>
  <si>
    <t>DATA_PEGAWAI</t>
  </si>
  <si>
    <t>/t/pinrangkab.go.id/data_pegawai/1.0</t>
  </si>
  <si>
    <t>/t/pinrangkab.go.id/data_pegawai</t>
  </si>
  <si>
    <t>f01b571f-f7ef-44a6-9e9b-bf26e05e92ce</t>
  </si>
  <si>
    <t>SODAP_ROHIL</t>
  </si>
  <si>
    <t>/API_sodap_rohilkab/1.0.0</t>
  </si>
  <si>
    <t>/API_sodap_rohilkab</t>
  </si>
  <si>
    <t>92e4d0ee-08bb-43ea-b82a-3ec896e2c76a</t>
  </si>
  <si>
    <t>jadwalsiaran</t>
  </si>
  <si>
    <t>/jadwalsiaran/1</t>
  </si>
  <si>
    <t>/jadwalsiaran</t>
  </si>
  <si>
    <t>c4dcfcad-fad6-44da-a13d-b8770ec2eade</t>
  </si>
  <si>
    <t>KINERJA-SKP</t>
  </si>
  <si>
    <t>/t/pu.go.id/kinerja/skp/1.0.0</t>
  </si>
  <si>
    <t>/t/pu.go.id/kinerja/skp</t>
  </si>
  <si>
    <t>cd6b89ad-87d9-47c9-90c7-fb96023135bb</t>
  </si>
  <si>
    <t>indeks_perencanaan_dan_penganggaran_apbd_2023</t>
  </si>
  <si>
    <t>/mcp_indeks_perencanaan_dan_penganggaran_apbd_2023/1.0</t>
  </si>
  <si>
    <t>/mcp_indeks_perencanaan_dan_penganggaran_apbd_2023</t>
  </si>
  <si>
    <t>14247d31-bfd2-4490-9e86-2d1a647a759d</t>
  </si>
  <si>
    <t>JadwalSiaran</t>
  </si>
  <si>
    <t>/t/malangkab.go.id/Siaran/1</t>
  </si>
  <si>
    <t>/t/malangkab.go.id/Siaran</t>
  </si>
  <si>
    <t>40b1cf28-f2da-4ec2-853d-99751d263127</t>
  </si>
  <si>
    <t>ArtikelMalangkab</t>
  </si>
  <si>
    <t>/t/malangkab.go.id/Artikel/1</t>
  </si>
  <si>
    <t>/t/malangkab.go.id/Artikel</t>
  </si>
  <si>
    <t>8cd7a2e0-3faa-4090-a97c-56322305e838</t>
  </si>
  <si>
    <t>ASW</t>
  </si>
  <si>
    <t>/t/surabaya.go.id/ASW/1.0</t>
  </si>
  <si>
    <t>/t/surabaya.go.id/ASW</t>
  </si>
  <si>
    <t>f301f476-05a3-4052-9d45-394cd3e2e821</t>
  </si>
  <si>
    <t>Laporgub</t>
  </si>
  <si>
    <t>/t/jatengprov.go.id/laporgub/2.0</t>
  </si>
  <si>
    <t>/t/jatengprov.go.id/laporgub</t>
  </si>
  <si>
    <t>74708676-1492-41ef-834a-d88df9e2f3c1</t>
  </si>
  <si>
    <t>SITABA-New-Disaster</t>
  </si>
  <si>
    <t>/t/pu.go.id/sitaba/new-disaster/1.0.0</t>
  </si>
  <si>
    <t>/t/pu.go.id/sitaba/new-disaster</t>
  </si>
  <si>
    <t>c3c54355-e3cb-46dc-a3f9-5832a3dc4be0</t>
  </si>
  <si>
    <t>ImageArtikel</t>
  </si>
  <si>
    <t>/t/malangkab.go.id/image/1</t>
  </si>
  <si>
    <t>/t/malangkab.go.id/image</t>
  </si>
  <si>
    <t>b6da4acf-1e7f-456a-be2d-c0f5c9ca2a8a</t>
  </si>
  <si>
    <t>JDIH-SITABA</t>
  </si>
  <si>
    <t>/t/pu.go.id/jdih/sitaba/1.0.0</t>
  </si>
  <si>
    <t>/t/pu.go.id/jdih/sitaba</t>
  </si>
  <si>
    <t>ab4ee1d1-f9e9-4b6a-8918-efb8fee91c95</t>
  </si>
  <si>
    <t>admin@gorontalokab.go.id</t>
  </si>
  <si>
    <t>datasektoral</t>
  </si>
  <si>
    <t>/t/gorontalokab.go.id/kominfo/1.0</t>
  </si>
  <si>
    <t>/t/gorontalokab.go.id/kominfo</t>
  </si>
  <si>
    <t>d4f21dce-9415-401a-a89a-1a1c6dd5be7f</t>
  </si>
  <si>
    <t>c998c84a-6603-420a-863f-ad507343c7a1</t>
  </si>
  <si>
    <t>admin@setneg.go.id</t>
  </si>
  <si>
    <t>AdministrasiPejabatPemerintahan</t>
  </si>
  <si>
    <t>/t/setneg.go.id/siapp/1.0.0</t>
  </si>
  <si>
    <t>/t/setneg.go.id/siapp</t>
  </si>
  <si>
    <t>fcd727df-fda3-484a-a7fd-6b3a7b3505ca</t>
  </si>
  <si>
    <t>5b01797b-681d-49bb-a315-5e28960de260</t>
  </si>
  <si>
    <t>Aplikasi_Perjalanan_Dinas_Balikpapan</t>
  </si>
  <si>
    <t>/sipena_balikpapan/1</t>
  </si>
  <si>
    <t>/sipena_balikpapan</t>
  </si>
  <si>
    <t>798e4c15-c3ee-4ea5-b549-7fc1aae53232</t>
  </si>
  <si>
    <t>satudata.probolinggokota.go.id</t>
  </si>
  <si>
    <t>/t/probolinggokota.go.id/satudata.probolinggokota.go.id/1</t>
  </si>
  <si>
    <t>/t/probolinggokota.go.id/satudata.probolinggokota.go.id</t>
  </si>
  <si>
    <t>36aa5528-3ab5-4f8d-bafd-d1374d2ebaac</t>
  </si>
  <si>
    <t>Database_Teknologi_Penerapan_BSIP</t>
  </si>
  <si>
    <t>/t/pertanian.go.id/siterap/1.0.0</t>
  </si>
  <si>
    <t>/t/pertanian.go.id/siterap</t>
  </si>
  <si>
    <t>2b208ca7-221d-4f1c-b560-63fb6b0c9d10</t>
  </si>
  <si>
    <t>testapi_satudata</t>
  </si>
  <si>
    <t>/t/ditlaip.go.id/satudata-test/1.0</t>
  </si>
  <si>
    <t>/t/ditlaip.go.id/satudata-test</t>
  </si>
  <si>
    <t>7ca06a0c-f882-448e-a687-b2f2ebbc9ec7</t>
  </si>
  <si>
    <t>testapi_satudata2</t>
  </si>
  <si>
    <t>/t/ditlaip.go.id/api-satudata2/1.0</t>
  </si>
  <si>
    <t>/t/ditlaip.go.id/api-satudata2</t>
  </si>
  <si>
    <t>7197f7a9-dc20-414f-aa83-0ccf8c7ce1b3</t>
  </si>
  <si>
    <t>Stok_Taman_Agro_BSIP_Bengkulu</t>
  </si>
  <si>
    <t>/t/pertanian.go.id/taman_agro/1.0.0</t>
  </si>
  <si>
    <t>/t/pertanian.go.id/taman_agro</t>
  </si>
  <si>
    <t>7833e602-8475-47fe-9ad2-faad51544ca0</t>
  </si>
  <si>
    <t>SatuDataSulsel</t>
  </si>
  <si>
    <t>/t/tenantdemo.go.id/satudatasulsel/1.0</t>
  </si>
  <si>
    <t>/t/tenantdemo.go.id/satudatasulsel</t>
  </si>
  <si>
    <t>cae24ed8-57c7-4fa7-8aa0-1d083167bca9</t>
  </si>
  <si>
    <t>Master_data_skpd</t>
  </si>
  <si>
    <t>/t/kedirikota.go.id/ref_skpd/1.0</t>
  </si>
  <si>
    <t>/t/kedirikota.go.id/ref_skpd</t>
  </si>
  <si>
    <t>decd6abc-f860-4a81-a284-e657cf554f99</t>
  </si>
  <si>
    <t>Riwayat_Pelaporan_Kejadian_Di_Tempat_Wisata</t>
  </si>
  <si>
    <t>/rpktw/1.0.1</t>
  </si>
  <si>
    <t>/rpktw</t>
  </si>
  <si>
    <t>64424cd2-ff74-439c-8ef2-9fda5b3358ce</t>
  </si>
  <si>
    <t>TRK-Aduan</t>
  </si>
  <si>
    <t>/t/jabarprov.go.id/trk-aduan/1.0</t>
  </si>
  <si>
    <t>/t/jabarprov.go.id/trk-aduan</t>
  </si>
  <si>
    <t>d7cef834-93a5-40ae-bd16-3cc93de19292</t>
  </si>
  <si>
    <t>admin@sulselprov.go.id</t>
  </si>
  <si>
    <t>/t/sulselprov.go.id/satu-data-sulsel/1.0</t>
  </si>
  <si>
    <t>/t/sulselprov.go.id/satu-data-sulsel</t>
  </si>
  <si>
    <t>bc532beb-0257-467c-bf07-07649cc34a1e</t>
  </si>
  <si>
    <t>Data_Bengkuluselatankab</t>
  </si>
  <si>
    <t>/data_bengkuluselatankab/1.0</t>
  </si>
  <si>
    <t>/data_bengkuluselatankab</t>
  </si>
  <si>
    <t>4d9858ba-c418-4f12-a27a-a233b3543ce3</t>
  </si>
  <si>
    <t>/satu-data-sulsel/1.0</t>
  </si>
  <si>
    <t>/satu-data-sulsel</t>
  </si>
  <si>
    <t>b8907984-0ad7-4472-92b0-532bb04a3727</t>
  </si>
  <si>
    <t>PadatKarya</t>
  </si>
  <si>
    <t>/t/surabaya.go.id/padat-karya/0.1</t>
  </si>
  <si>
    <t>/t/surabaya.go.id/padat-karya</t>
  </si>
  <si>
    <t>fc8722b5-b1cd-449a-ae4d-9ff94102309f</t>
  </si>
  <si>
    <t>Data_Diplomasi_Kemlu</t>
  </si>
  <si>
    <t>/dataDiplomasiKemlu/1.0</t>
  </si>
  <si>
    <t>/dataDiplomasiKemlu</t>
  </si>
  <si>
    <t>96dec784-9dae-4eb1-95f6-471c0a08b8a7</t>
  </si>
  <si>
    <t>DompuSatuData</t>
  </si>
  <si>
    <t>/DompuSatuData/1.0</t>
  </si>
  <si>
    <t>/DompuSatuData</t>
  </si>
  <si>
    <t>70a2f0c0-6ac3-4695-8ff4-0619be5b1058</t>
  </si>
  <si>
    <t>DATA_SIMPEG</t>
  </si>
  <si>
    <t>/t/tanahlautkab.go.id/simpeg/1</t>
  </si>
  <si>
    <t>/t/tanahlautkab.go.id/simpeg</t>
  </si>
  <si>
    <t>1b209bdd-2369-41c8-9631-1e9633e8c690</t>
  </si>
  <si>
    <t>Ref_Satuan_Pendidikan</t>
  </si>
  <si>
    <t>/t/tanahlautkab.go.id/mst_satuan_pendidikan/1.0</t>
  </si>
  <si>
    <t>/t/tanahlautkab.go.id/mst_satuan_pendidikan</t>
  </si>
  <si>
    <t>dd5b0d7c-b815-4d90-a1f7-3cd619c76916</t>
  </si>
  <si>
    <t>Artikel2</t>
  </si>
  <si>
    <t>/t/malangkab.go.id/artikel2/2</t>
  </si>
  <si>
    <t>/t/malangkab.go.id/artikel2</t>
  </si>
  <si>
    <t>40e5ad09-c7ff-4f71-a731-c5c5eecc4a37</t>
  </si>
  <si>
    <t>data_kotabengkulu</t>
  </si>
  <si>
    <t>/t/bengkulukota.go.id/data_kotabengkulu/1.0</t>
  </si>
  <si>
    <t>/t/bengkulukota.go.id/data_kotabengkulu</t>
  </si>
  <si>
    <t>cf8830d5-09ab-40db-adf8-bcff041e2b4d</t>
  </si>
  <si>
    <t>admin@bssn.go.id</t>
  </si>
  <si>
    <t>test-demo</t>
  </si>
  <si>
    <t>/t/bssn.go.id/test/1.0</t>
  </si>
  <si>
    <t>/t/bssn.go.id/test</t>
  </si>
  <si>
    <t>c51e1a92-665d-48d2-9ce9-7e701c70f5cf</t>
  </si>
  <si>
    <t>5f30c0b1-2870-4dbc-9eb4-68f86deb9113</t>
  </si>
  <si>
    <t>BSW</t>
  </si>
  <si>
    <t>/t/kotabogor.go.id/BSW/1.0</t>
  </si>
  <si>
    <t>/t/kotabogor.go.id/BSW</t>
  </si>
  <si>
    <t>95e965d3-4078-4b54-ad81-d200926545c3</t>
  </si>
  <si>
    <t>data-bssn</t>
  </si>
  <si>
    <t>/t/bssn.go.id/data/1.0</t>
  </si>
  <si>
    <t>/t/bssn.go.id/data</t>
  </si>
  <si>
    <t>bf1dc686-34db-4ce8-8643-0efd12bf70e5</t>
  </si>
  <si>
    <t>PerjalananDinasLuarNegeri</t>
  </si>
  <si>
    <t>/t/setneg.go.id/simpel/1.0.0</t>
  </si>
  <si>
    <t>/t/setneg.go.id/simpel</t>
  </si>
  <si>
    <t>8188acb9-97c5-4e6e-ac87-3f9f206c007c</t>
  </si>
  <si>
    <t>api_esdm_sicantik</t>
  </si>
  <si>
    <t>/t/acehprov.go.id/t/acehprov.go.id/data_perizinan_esdm_sicantik/1.0</t>
  </si>
  <si>
    <t>/t/acehprov.go.id/t/acehprov.go.id/data_perizinan_esdm_sicantik</t>
  </si>
  <si>
    <t>7429ab4e-7585-436b-a6b4-5bf4e4bed99b</t>
  </si>
  <si>
    <t>/t/tenantdemo.go.id/satu-data-kemendesa/1.0</t>
  </si>
  <si>
    <t>/t/tenantdemo.go.id/satu-data-kemendesa</t>
  </si>
  <si>
    <t>98a9a032-fc50-4668-806e-e44939529179</t>
  </si>
  <si>
    <t>SimonevTrenggalek</t>
  </si>
  <si>
    <t>/simonev/1.0</t>
  </si>
  <si>
    <t>/simonev</t>
  </si>
  <si>
    <t>2f92eb47-1663-47a2-9232-68b7d0ae9e1c</t>
  </si>
  <si>
    <t>Data-Kalimantan_Utara</t>
  </si>
  <si>
    <t>/t/kaltaraprov.go.id/data_kalimantan_utara/1.0</t>
  </si>
  <si>
    <t>/t/kaltaraprov.go.id/data_kalimantan_utara</t>
  </si>
  <si>
    <t>c5272921-92bc-4687-a73a-fbd9beb3c607</t>
  </si>
  <si>
    <t>admin@sultengprov.go.id</t>
  </si>
  <si>
    <t>SatuDataSultengProv</t>
  </si>
  <si>
    <t>/t/sultengprov.go.id/satudata-sultengprov/v1</t>
  </si>
  <si>
    <t>/t/sultengprov.go.id/satudata-sultengprov</t>
  </si>
  <si>
    <t>5cadda4a-c22f-4bda-b4ff-55391d1da489</t>
  </si>
  <si>
    <t>48ce7f7c-7ff5-49bc-b1b5-9832a9d5b681</t>
  </si>
  <si>
    <t>kominfo@jatimprov.go.id</t>
  </si>
  <si>
    <t>klinik-hoaks</t>
  </si>
  <si>
    <t>/t/jatimprov.go.id/klinik-hoaks/v1</t>
  </si>
  <si>
    <t>/t/jatimprov.go.id/klinik-hoaks</t>
  </si>
  <si>
    <t>b186a6b6-1159-4b0b-acf3-beb5b93da592</t>
  </si>
  <si>
    <t>open-data</t>
  </si>
  <si>
    <t>/t/jatimprov.go.id/open-data/v1</t>
  </si>
  <si>
    <t>/t/jatimprov.go.id/open-data</t>
  </si>
  <si>
    <t>740121f4-f102-4e75-b974-0fe786eff642</t>
  </si>
  <si>
    <t>bkd@jatimprov.go.id</t>
  </si>
  <si>
    <t>sdm-tik</t>
  </si>
  <si>
    <t>/t/jatimprov.go.id/sdm-tik/v1</t>
  </si>
  <si>
    <t>/t/jatimprov.go.id/sdm-tik</t>
  </si>
  <si>
    <t>94b4c34a-0126-4922-a69f-406533f51a3b</t>
  </si>
  <si>
    <t>BKD</t>
  </si>
  <si>
    <t>/t/jatimprov.go.id/bkd/1.0.0</t>
  </si>
  <si>
    <t>/t/jatimprov.go.id/bkd</t>
  </si>
  <si>
    <t>9c38fbee-9301-46f9-b57e-3d21282d13be</t>
  </si>
  <si>
    <t>admin@burselkab.go.id</t>
  </si>
  <si>
    <t>/t/burselkab.go.id/data_buruselatan/1.0</t>
  </si>
  <si>
    <t>/t/burselkab.go.id/data_buruselatan</t>
  </si>
  <si>
    <t>4be38d59-ff70-424e-a9f8-ddb27b31274b</t>
  </si>
  <si>
    <t>38ea47bf-f686-411e-b0e1-54b3912d4ed0</t>
  </si>
  <si>
    <t>Ruangdata</t>
  </si>
  <si>
    <t>/t/jambikota.go.id/data_ruangdata/1.0</t>
  </si>
  <si>
    <t>/t/jambikota.go.id/data_ruangdata</t>
  </si>
  <si>
    <t>f10d51dd-5de7-463e-a7fc-69a122666328</t>
  </si>
  <si>
    <t>SIJKT-Data-Perusahaan-Sektor-Konstruksi</t>
  </si>
  <si>
    <t>/sijkt/badan-usaha-konstruksi/1.0.0</t>
  </si>
  <si>
    <t>/sijkt/badan-usaha-konstruksi</t>
  </si>
  <si>
    <t>552ad972-993c-464e-9bb5-9d102e1414d9</t>
  </si>
  <si>
    <t>anggota_perpustakaan</t>
  </si>
  <si>
    <t>/t/bekasikota.go.id/anggota_perpustakaan/1.0</t>
  </si>
  <si>
    <t>/t/bekasikota.go.id/anggota_perpustakaan</t>
  </si>
  <si>
    <t>a61ddde3-e7d6-4fc3-8d43-8b5031f25e2b</t>
  </si>
  <si>
    <t>OpenDataMagelang</t>
  </si>
  <si>
    <t>/t/tenantdemo.go.id/open-data-magelang/1.0</t>
  </si>
  <si>
    <t>/t/tenantdemo.go.id/open-data-magelang</t>
  </si>
  <si>
    <t>5bf6a327-02bb-4ff2-8ae2-5b4002e58a33</t>
  </si>
  <si>
    <t>Data_Izin_SIPSAKATO</t>
  </si>
  <si>
    <t>/t/sumbarprov.go.id/dashboard/1</t>
  </si>
  <si>
    <t>/t/sumbarprov.go.id/dashboard</t>
  </si>
  <si>
    <t>fe4fd018-f7aa-430a-aa3a-fd5f64bfd88e</t>
  </si>
  <si>
    <t>sektoral8271</t>
  </si>
  <si>
    <t>/sektoral8271/1</t>
  </si>
  <si>
    <t>/sektoral8271</t>
  </si>
  <si>
    <t>d7ee79a5-96ba-4c06-9c94-5e9ce343466b</t>
  </si>
  <si>
    <t>unorbantul</t>
  </si>
  <si>
    <t>/unors/v1</t>
  </si>
  <si>
    <t>/unors</t>
  </si>
  <si>
    <t>1df48cc9-0f0a-4ac8-b078-4e35e34f0d34</t>
  </si>
  <si>
    <t>API_Data_Persentase_Penurunan_Emisi_Gas_Rumah_Kaca</t>
  </si>
  <si>
    <t>/persentase_penurunan_emisi_grk/1</t>
  </si>
  <si>
    <t>/persentase_penurunan_emisi_grk</t>
  </si>
  <si>
    <t>96965ef1-1acb-4e26-8407-10a098f90d7f</t>
  </si>
  <si>
    <t>API_Data_Indeks_Pembangunan_Hukum</t>
  </si>
  <si>
    <t>/service-data-indeks-pembangunan-hukum/1</t>
  </si>
  <si>
    <t>/service-data-indeks-pembangunan-hukum</t>
  </si>
  <si>
    <t>d3bc7f4a-5bc0-442b-985d-2261243ade09</t>
  </si>
  <si>
    <t>Data_Izin_Persektor_SIPSAKATO</t>
  </si>
  <si>
    <t>/t/sumbarprov.go.id/sektor/1</t>
  </si>
  <si>
    <t>/t/sumbarprov.go.id/sektor</t>
  </si>
  <si>
    <t>8ac55b30-30a8-4139-b1b8-670e4626bd35</t>
  </si>
  <si>
    <t>Rembang_kontrasepsi_CPR_perempuan_menikah</t>
  </si>
  <si>
    <t>/Rembang_kontrasepsi_CPR_perempuan_menikah/1.0</t>
  </si>
  <si>
    <t>/Rembang_kontrasepsi_CPR_perempuan_menikah</t>
  </si>
  <si>
    <t>b5eb90ab-ad99-4429-b5f2-05e33c5d2d16</t>
  </si>
  <si>
    <t>apibimtek_kalselprov</t>
  </si>
  <si>
    <t>/t/ditlaip.go.id/apibimtek/1.0</t>
  </si>
  <si>
    <t>/t/ditlaip.go.id/apibimtek</t>
  </si>
  <si>
    <t>334c9e78-997d-48ba-a7d2-222d600e9632</t>
  </si>
  <si>
    <t>Rembang_peserta_KB_Aktif_2018-2023</t>
  </si>
  <si>
    <t>/Rembang_peserta_KB_Aktif_2018-2023/1.0</t>
  </si>
  <si>
    <t>/Rembang_peserta_KB_Aktif_2018-2023</t>
  </si>
  <si>
    <t>4ed09125-7d62-4ed4-a6af-ac730372781c</t>
  </si>
  <si>
    <t>API_JDIH</t>
  </si>
  <si>
    <t>/t/sumbarprov.go.id/JDIH/1</t>
  </si>
  <si>
    <t>/t/sumbarprov.go.id/JDIH</t>
  </si>
  <si>
    <t>983c257a-0016-4170-bd8f-dc15a047dc8c</t>
  </si>
  <si>
    <t>bappeda@kalselprov.go.id</t>
  </si>
  <si>
    <t>KU-APIK</t>
  </si>
  <si>
    <t>/t/kalselprov.go.id/KU-APIK/1.0</t>
  </si>
  <si>
    <t>/t/kalselprov.go.id/KU-APIK</t>
  </si>
  <si>
    <t>29154829-99a9-4b3d-9c7b-121937059e10</t>
  </si>
  <si>
    <t>Rembang_komoditi_cengkeh_2023</t>
  </si>
  <si>
    <t>/Rembang_komoditi_cengkeh_2023/1.0</t>
  </si>
  <si>
    <t>/Rembang_komoditi_cengkeh_2023</t>
  </si>
  <si>
    <t>f553d356-e74f-4b81-8ca0-6eaf2d1c5af6</t>
  </si>
  <si>
    <t>Rembang_produksi_kelapa_per_kecamatan_2022</t>
  </si>
  <si>
    <t>/Rembang_produksi_kelapa_per_kecamatan_2022/1.0</t>
  </si>
  <si>
    <t>/Rembang_produksi_kelapa_per_kecamatan_2022</t>
  </si>
  <si>
    <t>5d6cc6d9-db3a-4c2d-8338-83232732fbe8</t>
  </si>
  <si>
    <t>Rembang_produksi_tebu_per_kecamatan_2022</t>
  </si>
  <si>
    <t>/Rembang_produksi_tebu_per_kecamatan_2022/1.0</t>
  </si>
  <si>
    <t>/Rembang_produksi_tebu_per_kecamatan_2022</t>
  </si>
  <si>
    <t>89bcd7e2-83e8-4067-b281-ff4cfb6cae53</t>
  </si>
  <si>
    <t>admin@dharmasrayakab.go.id</t>
  </si>
  <si>
    <t>Data_Dharmasraya</t>
  </si>
  <si>
    <t>/t/dharmasrayakab.go.id/data_dharmasraya/1.0</t>
  </si>
  <si>
    <t>/t/dharmasrayakab.go.id/data_dharmasraya</t>
  </si>
  <si>
    <t>2412ed0d-ff37-48bd-ad5d-40e24fa078c0</t>
  </si>
  <si>
    <t>679228ce-f184-4f24-8b00-4512ad57d315</t>
  </si>
  <si>
    <t>Rembang_desa_ramah_anak_2020-2023</t>
  </si>
  <si>
    <t>/Rembang_desa_ramah_anak_2020-2023/1.0</t>
  </si>
  <si>
    <t>/Rembang_desa_ramah_anak_2020-2023</t>
  </si>
  <si>
    <t>f75fcd51-a835-4bec-9aae-91c1fba50aee</t>
  </si>
  <si>
    <t>admin@lampungselatankab.go.id</t>
  </si>
  <si>
    <t>berita_dinas_kominfo</t>
  </si>
  <si>
    <t>/t/lampungselatankab.go.id/BeritaDinasKominfo/1.0</t>
  </si>
  <si>
    <t>/t/lampungselatankab.go.id/BeritaDinasKominfo</t>
  </si>
  <si>
    <t>40798d60-37fc-4fe4-8b17-25bc63947627</t>
  </si>
  <si>
    <t>d2e3db10-b126-446f-8f01-b097dd008c71</t>
  </si>
  <si>
    <t>Rembang_kekerasan_perempuan_jenisnya_2015-2023</t>
  </si>
  <si>
    <t>/Rembang_kekerasan_perempuan_jenisnya_2015-2023/1.0</t>
  </si>
  <si>
    <t>/Rembang_kekerasan_perempuan_jenisnya_2015-2023</t>
  </si>
  <si>
    <t>dfb47678-3b96-4038-bcd3-18e960f35452</t>
  </si>
  <si>
    <t>Rembang_kekerasan_anak_jenisnya_2015-2023</t>
  </si>
  <si>
    <t>/Rembang_kekerasan_anak_jenisnya_2015-2023/1.0</t>
  </si>
  <si>
    <t>/Rembang_kekerasan_anak_jenisnya_2015-2023</t>
  </si>
  <si>
    <t>0e8510af-91e0-475d-9c73-08ba97264867</t>
  </si>
  <si>
    <t>Rembang_aduan_masyarakat_per_bulan</t>
  </si>
  <si>
    <t>/Rembang_aduan_masyarakat_per_bulan/1.0</t>
  </si>
  <si>
    <t>/Rembang_aduan_masyarakat_per_bulan</t>
  </si>
  <si>
    <t>a2cef431-7dda-4549-b8a1-45806d5137dc</t>
  </si>
  <si>
    <t>Rembang_BUMDes_per_kecamatan_2020-2023</t>
  </si>
  <si>
    <t>/Rembang_BUMDes_per_kecamatan_2020-2023/1.0</t>
  </si>
  <si>
    <t>/Rembang_BUMDes_per_kecamatan_2020-2023</t>
  </si>
  <si>
    <t>d2461ff4-465f-4e5b-82c3-20cfe9463459</t>
  </si>
  <si>
    <t>Rembang_pasar_desa_per_kecamatan_dan_bangunan_2023</t>
  </si>
  <si>
    <t>/Rembang_pasar_desa_per_kecamatan_dan_bangunan_2023/1.0</t>
  </si>
  <si>
    <t>/Rembang_pasar_desa_per_kecamatan_dan_bangunan_2023</t>
  </si>
  <si>
    <t>9f0dad2d-0a75-4450-ac71-fb4852083414</t>
  </si>
  <si>
    <t>Rembang_realisasi_dana_desa_per_kecamatan_2023</t>
  </si>
  <si>
    <t>/Rembang_realisasi_dana_desa_per_kecamatan_2023/1.0</t>
  </si>
  <si>
    <t>/Rembang_realisasi_dana_desa_per_kecamatan_2023</t>
  </si>
  <si>
    <t>651c65c2-44c3-4f87-89d9-f0ec995f61fe</t>
  </si>
  <si>
    <t>Rembang_aduan_masyarakat_per_unit_2023</t>
  </si>
  <si>
    <t>/Rembang_aduan_masyarakat_per_unit_2023/1.0</t>
  </si>
  <si>
    <t>/Rembang_aduan_masyarakat_per_unit_2023</t>
  </si>
  <si>
    <t>a4d334a8-63b8-46fa-9fe1-1b40500a4b36</t>
  </si>
  <si>
    <t>Rembang_pelayanan_pasien_rawat_jalan_jan-Jun_2023</t>
  </si>
  <si>
    <t>/Rembang_pelayanan_pasien_rawat_jalan_jan-Jun_2023/1.0</t>
  </si>
  <si>
    <t>/Rembang_pelayanan_pasien_rawat_jalan_jan-Jun_2023</t>
  </si>
  <si>
    <t>887d1abf-1239-4f37-b9f8-f1d335104d37</t>
  </si>
  <si>
    <t>Rembang_pelayanan_pasien_rawat_inap_RSUD_2023</t>
  </si>
  <si>
    <t>/Rembang_pelayanan_pasien_rawat_inap_RSUD_2023/1.0</t>
  </si>
  <si>
    <t>/Rembang_pelayanan_pasien_rawat_inap_RSUD_2023</t>
  </si>
  <si>
    <t>ea0e01a0-9f82-4885-8ba4-3e691cdbaf2d</t>
  </si>
  <si>
    <t>Rembang_10_besar_penyakit_rawat_inap_jan-jun_2023</t>
  </si>
  <si>
    <t>/Rembang_10_besar_penyakit_rawat_inap_jan-jun_2023/1.0</t>
  </si>
  <si>
    <t>/Rembang_10_besar_penyakit_rawat_inap_jan-jun_2023</t>
  </si>
  <si>
    <t>55ca18eb-1d43-462a-b191-048d2ca17ed7</t>
  </si>
  <si>
    <t>Rembang_pelayanan_pembedahan_jan-jun_2023</t>
  </si>
  <si>
    <t>/Rembang_pelayanan_pembedahan_jan-jun_2023/1.0</t>
  </si>
  <si>
    <t>/Rembang_pelayanan_pembedahan_jan-jun_2023</t>
  </si>
  <si>
    <t>b1b028f6-baa3-4e67-a97e-fa3ce1077202</t>
  </si>
  <si>
    <t>API_Data_GRK_dan_IPH</t>
  </si>
  <si>
    <t>/bappenas/1</t>
  </si>
  <si>
    <t>/bappenas</t>
  </si>
  <si>
    <t>7d1732fb-3e01-422c-b2b8-20330e752173</t>
  </si>
  <si>
    <t>Rembang_komoditi_kapuk_2023</t>
  </si>
  <si>
    <t>/Rembang_komoditi_kapuk_2023/1.0</t>
  </si>
  <si>
    <t>/Rembang_komoditi_kapuk_2023</t>
  </si>
  <si>
    <t>657e3409-13f0-4a41-bc55-f78204fd3478</t>
  </si>
  <si>
    <t>Rembang_perikanan_tambak_2023</t>
  </si>
  <si>
    <t>/Rembang_perikanan_tambak_2023/1.0</t>
  </si>
  <si>
    <t>/Rembang_perikanan_tambak_2023</t>
  </si>
  <si>
    <t>28f5b678-6635-425d-bcd6-701cc5720701</t>
  </si>
  <si>
    <t>Rembang_perikanan_kolam_2023</t>
  </si>
  <si>
    <t>/Rembang_perikanan_kolam_2023/1.0</t>
  </si>
  <si>
    <t>/Rembang_perikanan_kolam_2023</t>
  </si>
  <si>
    <t>5685b23b-4b1a-43a9-bb22-f2593dc3c54e</t>
  </si>
  <si>
    <t>Rembang_ikan_laut_per_jenis_2022-2023</t>
  </si>
  <si>
    <t>/Rembang_ikan_laut_per_jenis_2022-2023/1.0</t>
  </si>
  <si>
    <t>/Rembang_ikan_laut_per_jenis_2022-2023</t>
  </si>
  <si>
    <t>0750c492-b909-4d2a-82dc-a244002a447f</t>
  </si>
  <si>
    <t>Rembang_nelayan_per_kecamatan_2023</t>
  </si>
  <si>
    <t>/Rembang_nelayan_per_kecamatan_2023/1.0</t>
  </si>
  <si>
    <t>/Rembang_nelayan_per_kecamatan_2023</t>
  </si>
  <si>
    <t>a963f64c-221b-4941-bdc0-4bca7dd5a4f5</t>
  </si>
  <si>
    <t>Rembang_armada_penangkap_ikan_per_tonase_2023</t>
  </si>
  <si>
    <t>/Rembang_armada_penangkap_ikan_per_tonase_2023/1.0</t>
  </si>
  <si>
    <t>/Rembang_armada_penangkap_ikan_per_tonase_2023</t>
  </si>
  <si>
    <t>b2fd5025-b3b1-4185-b68d-1ff5f5c30fb0</t>
  </si>
  <si>
    <t>Rembang_alat_tangkap_ikan_per_kecamatan_2022-2023</t>
  </si>
  <si>
    <t>/Rembang_alat_tangkap_ikan_per_kecamatan_2022-2023/1.0</t>
  </si>
  <si>
    <t>/Rembang_alat_tangkap_ikan_per_kecamatan_2022-2023</t>
  </si>
  <si>
    <t>aa1c11c9-539b-4017-8b97-df410036c0de</t>
  </si>
  <si>
    <t>user</t>
  </si>
  <si>
    <t>/t/lampungselatankab.go.id/user/1.0</t>
  </si>
  <si>
    <t>/t/lampungselatankab.go.id/user</t>
  </si>
  <si>
    <t>2df20d31-1f79-4f78-9e96-4845fa6b82f6</t>
  </si>
  <si>
    <t>Rembang_produksi_pengolahan_ikan_2023</t>
  </si>
  <si>
    <t>/Rembang_produksi_pengolahan_ikan_2023/1.0</t>
  </si>
  <si>
    <t>/Rembang_produksi_pengolahan_ikan_2023</t>
  </si>
  <si>
    <t>101822c2-56e5-4c17-ac17-970b09ee476e</t>
  </si>
  <si>
    <t>Rembang_sekolah_per_kecamatan_TA_2023-2024</t>
  </si>
  <si>
    <t>/Rembang_sekolah_per_kecamatan_TA_2023-2024/1.0</t>
  </si>
  <si>
    <t>/Rembang_sekolah_per_kecamatan_TA_2023-2024</t>
  </si>
  <si>
    <t>36b70ad7-9627-4cda-a525-743ae0c8a23a</t>
  </si>
  <si>
    <t>dinsos@kalselprov.go.id</t>
  </si>
  <si>
    <t>datusoban</t>
  </si>
  <si>
    <t>/t/kalselprov.go.id/datusoban/1.0</t>
  </si>
  <si>
    <t>/t/kalselprov.go.id/datusoban</t>
  </si>
  <si>
    <t>4e96b038-b22e-4387-b732-7dc6fe80bc3b</t>
  </si>
  <si>
    <t>Rembang_anak_putus_sekolah_TA_2022-2023</t>
  </si>
  <si>
    <t>/Rembang_anak_putus_sekolah_TA_2022-2023/1.0</t>
  </si>
  <si>
    <t>/Rembang_anak_putus_sekolah_TA_2022-2023</t>
  </si>
  <si>
    <t>cd370db8-09d8-4bd0-921b-8d27e00832cf</t>
  </si>
  <si>
    <t>datalampungselatan</t>
  </si>
  <si>
    <t>/datalampungselatan/1.0</t>
  </si>
  <si>
    <t>/datalampungselatan</t>
  </si>
  <si>
    <t>2023e8cd-bb90-4fbd-93cc-7edf57616301</t>
  </si>
  <si>
    <t>Infokalselpublic</t>
  </si>
  <si>
    <t>/t/kalselprov.go.id/Infokalselpublic/1.0</t>
  </si>
  <si>
    <t>/t/kalselprov.go.id/Infokalselpublic</t>
  </si>
  <si>
    <t>0632976e-76db-4f49-bb82-ea9d93cb560f</t>
  </si>
  <si>
    <t>diskop@kalselprov.go.id</t>
  </si>
  <si>
    <t>umkm</t>
  </si>
  <si>
    <t>/t/kalselprov.go.id/umkm/1.0</t>
  </si>
  <si>
    <t>/t/kalselprov.go.id/umkm</t>
  </si>
  <si>
    <t>074a1468-8bbb-416e-8395-e04dbca7c951</t>
  </si>
  <si>
    <t>apiberita_lampungselatankab</t>
  </si>
  <si>
    <t>/t/ditlaip.go.id/apiberita/1.0</t>
  </si>
  <si>
    <t>/t/ditlaip.go.id/apiberita</t>
  </si>
  <si>
    <t>9cb6e63e-cc24-4b5f-acc8-db8a316575d2</t>
  </si>
  <si>
    <t>Satudata_PDN</t>
  </si>
  <si>
    <t>/Satudata_PDN/1.0</t>
  </si>
  <si>
    <t>/Satudata_PDN</t>
  </si>
  <si>
    <t>d64f58a0-3d7e-444c-ab41-0942ce77978f</t>
  </si>
  <si>
    <t>apiberita_lampungselatankab2</t>
  </si>
  <si>
    <t>/t/ditlaip.go.id/apiberita2/1.0</t>
  </si>
  <si>
    <t>/t/ditlaip.go.id/apiberita2</t>
  </si>
  <si>
    <t>5b83b9af-1a75-4592-bc15-3d74332be155</t>
  </si>
  <si>
    <t>Faskes</t>
  </si>
  <si>
    <t>/t/tenantdemo.go.id/faskes/1.0</t>
  </si>
  <si>
    <t>/t/tenantdemo.go.id/faskes</t>
  </si>
  <si>
    <t>6f2aa8b6-6d91-4e25-921c-a9ea975ab304</t>
  </si>
  <si>
    <t>OpenDataGroupList</t>
  </si>
  <si>
    <t>/t/gresikkab.go.id/opendata/v1</t>
  </si>
  <si>
    <t>/t/gresikkab.go.id/opendata</t>
  </si>
  <si>
    <t>83da218f-1c1a-4ed5-8e8a-2a1051aad519</t>
  </si>
  <si>
    <t>SIMPEGUnitKerja</t>
  </si>
  <si>
    <t>/t/gresikkab.go.id/unitkerja_simpeg/v1</t>
  </si>
  <si>
    <t>/t/gresikkab.go.id/unitkerja_simpeg</t>
  </si>
  <si>
    <t>3d989bc8-0ca3-41a6-a1ae-b62d6867c24f</t>
  </si>
  <si>
    <t>JDIH_Sumsel</t>
  </si>
  <si>
    <t>/JDIH_Sumatera_Selatan/1.0</t>
  </si>
  <si>
    <t>/JDIH_Sumatera_Selatan</t>
  </si>
  <si>
    <t>2f5dcbc7-71bd-46b8-a338-abc1ac27d610</t>
  </si>
  <si>
    <t>Satu_Data_Bangka_Belitung</t>
  </si>
  <si>
    <t>/babelprov/satudata/1.0</t>
  </si>
  <si>
    <t>/babelprov/satudata</t>
  </si>
  <si>
    <t>38f61b5d-4b15-4b28-8cac-0584e80410b8</t>
  </si>
  <si>
    <t>SIGI-Bendungan</t>
  </si>
  <si>
    <t>/t/pu.go.id/sigi/bendungan/1.0.0</t>
  </si>
  <si>
    <t>/t/pu.go.id/sigi/bendungan</t>
  </si>
  <si>
    <t>9578fc3c-d233-4599-aad0-ec486c8b65e1</t>
  </si>
  <si>
    <t>admin@serangkab.go.id</t>
  </si>
  <si>
    <t>Berita_Kabupaten_Serang</t>
  </si>
  <si>
    <t>/t/serangkab.go.id/berita_serangkab/1.0</t>
  </si>
  <si>
    <t>/t/serangkab.go.id/berita_serangkab</t>
  </si>
  <si>
    <t>8f04cbfb-69f6-4f1f-8a09-ac64143b7247</t>
  </si>
  <si>
    <t>7b87bbf2-3028-4514-9a7a-ea8547f0ba48</t>
  </si>
  <si>
    <t>Harga_Sembako_Kabupaten_Serang</t>
  </si>
  <si>
    <t>/t/serangkab.go.id/simpidag_serangkab/1.0</t>
  </si>
  <si>
    <t>/t/serangkab.go.id/simpidag_serangkab</t>
  </si>
  <si>
    <t>1efb4163-fa2a-46da-a123-2f7df13ba597</t>
  </si>
  <si>
    <t>/t/serangkab.go.id/jdih_serangkab/1.0</t>
  </si>
  <si>
    <t>/t/serangkab.go.id/jdih_serangkab</t>
  </si>
  <si>
    <t>be32a27d-88f0-4b89-8b96-503748b67fe5</t>
  </si>
  <si>
    <t>Data_Kabupaten_Serang</t>
  </si>
  <si>
    <t>/t/serangkab.go.id/data_serangkab/1.0</t>
  </si>
  <si>
    <t>/t/serangkab.go.id/data_serangkab</t>
  </si>
  <si>
    <t>3c75fa53-c521-43a2-9300-2fb0549267d3</t>
  </si>
  <si>
    <t>/data_serangkab/1.0</t>
  </si>
  <si>
    <t>/data_serangkab</t>
  </si>
  <si>
    <t>965ff130-5fe5-4078-b499-a9bfe2fb51ca</t>
  </si>
  <si>
    <t>SIMPEL_Participants</t>
  </si>
  <si>
    <t>/t/jatengprov.go.id/simpel_participants/1.0</t>
  </si>
  <si>
    <t>/t/jatengprov.go.id/simpel_participants</t>
  </si>
  <si>
    <t>0bcd8c71-a591-4253-acbd-f1f834eaa64f</t>
  </si>
  <si>
    <t>Master_Data_Klasifikasi_Surat</t>
  </si>
  <si>
    <t>/t/kedirikota.go.id/klasifikasi_surat/1.0</t>
  </si>
  <si>
    <t>/t/kedirikota.go.id/klasifikasi_surat</t>
  </si>
  <si>
    <t>fda29288-c3d8-4a2c-95dd-ba4f59b53801</t>
  </si>
  <si>
    <t>admin@bengkulutengahkab.go.id</t>
  </si>
  <si>
    <t>satudatabengkulutengah</t>
  </si>
  <si>
    <t>/t/bengkulutengahkab.go.id/satudatabengkulutengah/1.0</t>
  </si>
  <si>
    <t>/t/bengkulutengahkab.go.id/satudatabengkulutengah</t>
  </si>
  <si>
    <t>fdceae32-b89a-4b3c-b227-32995e33ad46</t>
  </si>
  <si>
    <t>96fbfea2-53f4-4b3e-a221-a481b639c4f6</t>
  </si>
  <si>
    <t>apibadanpangan</t>
  </si>
  <si>
    <t>/t/ditlaip.go.id/apibadanpangan/1.0</t>
  </si>
  <si>
    <t>/t/ditlaip.go.id/apibadanpangan</t>
  </si>
  <si>
    <t>9b0e7ff6-69ee-41da-83ca-d45a8ced2203</t>
  </si>
  <si>
    <t>PanelHarganonWebAPI</t>
  </si>
  <si>
    <t>/t/tenantdemo.go.id/PanelHarganonWebAPI/1.0</t>
  </si>
  <si>
    <t>/t/tenantdemo.go.id/PanelHarganonWebAPI</t>
  </si>
  <si>
    <t>f55e43ce-48cd-4324-988f-2b65cf42aabc</t>
  </si>
  <si>
    <t>PPID_Master_Instansi</t>
  </si>
  <si>
    <t>/ppid_master_instansi/1.0</t>
  </si>
  <si>
    <t>/ppid_master_instansi</t>
  </si>
  <si>
    <t>2b5259ea-c043-4fe1-9076-73f09d847d83</t>
  </si>
  <si>
    <t>PanelHargaCG_V3</t>
  </si>
  <si>
    <t>/t/tenantdemo.go.id/panelharga-cg/1.0</t>
  </si>
  <si>
    <t>/t/tenantdemo.go.id/panelharga-cg</t>
  </si>
  <si>
    <t>cac400d2-198b-4d76-a3a8-d7669db1fdbb</t>
  </si>
  <si>
    <t>API_Website_Kediri_Kota</t>
  </si>
  <si>
    <t>/t/kedirikota.go.id/web_kediri_kota/1.0</t>
  </si>
  <si>
    <t>/t/kedirikota.go.id/web_kediri_kota</t>
  </si>
  <si>
    <t>f13615c0-6d5e-4029-9447-1646dab03462</t>
  </si>
  <si>
    <t>Panel-Harga-non-WebAPI</t>
  </si>
  <si>
    <t>/PanelHarga-non-WebAPI/1</t>
  </si>
  <si>
    <t>/PanelHarga-non-WebAPI</t>
  </si>
  <si>
    <t>334952cf-4820-4989-8026-1493939a1864</t>
  </si>
  <si>
    <t>Bravo_News</t>
  </si>
  <si>
    <t>/t/pu.go.id/bravo/news/1.0.0</t>
  </si>
  <si>
    <t>/t/pu.go.id/bravo/news</t>
  </si>
  <si>
    <t>7d062792-810b-4070-9439-d135f83af588</t>
  </si>
  <si>
    <t>Wisatawan_Mancanegara</t>
  </si>
  <si>
    <t>/t/kemenparekraf.go.id/wisman/1.0.1</t>
  </si>
  <si>
    <t>/t/kemenparekraf.go.id/wisman</t>
  </si>
  <si>
    <t>841c0b9c-f9aa-4ceb-a3e4-706925e0263b</t>
  </si>
  <si>
    <t>APIQRSAR</t>
  </si>
  <si>
    <t>/opssar/1.0</t>
  </si>
  <si>
    <t>/opssar</t>
  </si>
  <si>
    <t>c584e7f2-72fc-4dd8-a4bb-3d2f051039af</t>
  </si>
  <si>
    <t>Anggaran_dan_Realisasi_2024</t>
  </si>
  <si>
    <t>/t/bandung.go.id/Anggaran_dan_Realisasi_2024/1.0</t>
  </si>
  <si>
    <t>/t/bandung.go.id/Anggaran_dan_Realisasi_2024</t>
  </si>
  <si>
    <t>f5e70ee2-69a1-4f4e-af58-43ba170d5197</t>
  </si>
  <si>
    <t>Wilayah_Sandidata</t>
  </si>
  <si>
    <t>/t/tenantdemo.go.id/wil-cs/1.0</t>
  </si>
  <si>
    <t>/t/tenantdemo.go.id/wil-cs</t>
  </si>
  <si>
    <t>d1031509-e919-48f9-8bde-1d4ad09fc843</t>
  </si>
  <si>
    <t>/t/tenantdemo.go.id/coba-sandi-data/3.0</t>
  </si>
  <si>
    <t>5d3b6492-cb83-4ad5-a5ee-dd6e160320c7</t>
  </si>
  <si>
    <t>Posman_Echo_CS</t>
  </si>
  <si>
    <t>/t/tenantdemo.go.id/postman-echo-cs/1.0</t>
  </si>
  <si>
    <t>/t/tenantdemo.go.id/postman-echo-cs</t>
  </si>
  <si>
    <t>540dfd17-a163-4777-841d-1f437e3d1aca</t>
  </si>
  <si>
    <t>penyedia</t>
  </si>
  <si>
    <t>/t/tenantdemo.go.id/postman-echo-cs/penyedia</t>
  </si>
  <si>
    <t>835de5d3-d87d-4527-ad9e-c49db1e72c2c</t>
  </si>
  <si>
    <t>pengguna</t>
  </si>
  <si>
    <t>/t/tenantdemo.go.id/postman-echo-cs/pengguna</t>
  </si>
  <si>
    <t>97f95634-e471-48d1-9c56-a7cde18a927c</t>
  </si>
  <si>
    <t>Proxy-SIMSPAM</t>
  </si>
  <si>
    <t>/t/pu.go.id/proxy/simspam/1.0.0</t>
  </si>
  <si>
    <t>/t/pu.go.id/proxy/simspam</t>
  </si>
  <si>
    <t>aff21cc2-3d6e-4577-adf0-b26829642394</t>
  </si>
  <si>
    <t>berita-search</t>
  </si>
  <si>
    <t>/t/jatimprov.go.id/berita-search/v1</t>
  </si>
  <si>
    <t>/t/jatimprov.go.id/berita-search</t>
  </si>
  <si>
    <t>18765b63-2e1e-4db8-8d07-b93e82c5643a</t>
  </si>
  <si>
    <t>admin@indramayukab.go.id</t>
  </si>
  <si>
    <t>jdih_indramayu</t>
  </si>
  <si>
    <t>/t/indramayukab.go.id/jdih_imy_list/1.0</t>
  </si>
  <si>
    <t>/t/indramayukab.go.id/jdih_imy_list</t>
  </si>
  <si>
    <t>4ba27281-34e1-47a8-8be4-aa2af5a51d32</t>
  </si>
  <si>
    <t>222f3702-3d79-4f87-8def-ba0e47bbd48b</t>
  </si>
  <si>
    <t>pd.pasar@kotabogor.go.id</t>
  </si>
  <si>
    <t>PASARPAKUANJAYA</t>
  </si>
  <si>
    <t>/t/kotabogor.go.id/api/komoditi/1.0</t>
  </si>
  <si>
    <t>/t/kotabogor.go.id/api/komoditi</t>
  </si>
  <si>
    <t>99168f30-8b52-4fdc-a0f4-b7a28e17cdc6</t>
  </si>
  <si>
    <t>Brokerid</t>
  </si>
  <si>
    <t>/t/tenantdemo.go.id/brokerid/1.0</t>
  </si>
  <si>
    <t>/t/tenantdemo.go.id/brokerid</t>
  </si>
  <si>
    <t>d81e2e4d-d88a-4519-9578-af1e1514b19e</t>
  </si>
  <si>
    <t>Senja_Berita_Media</t>
  </si>
  <si>
    <t>/t/ngawikab.go.id/senja-berita-media/1.0</t>
  </si>
  <si>
    <t>/t/ngawikab.go.id/senja-berita-media</t>
  </si>
  <si>
    <t>0673a289-475a-468c-93fc-ecfa4a8dd95d</t>
  </si>
  <si>
    <t>Jumlah_Tenaga_Kerja_Pariwisata_dan_Ekonomi_Kreatif</t>
  </si>
  <si>
    <t>/t/kemenparekraf.go.id/jumlah_tenaker/1.0.1</t>
  </si>
  <si>
    <t>/t/kemenparekraf.go.id/jumlah_tenaker</t>
  </si>
  <si>
    <t>2cf36907-7f4e-491a-baea-d0ae28bda253</t>
  </si>
  <si>
    <t>API_DEMAK</t>
  </si>
  <si>
    <t>/t/tenantdemo.go.id/testapi/2.0</t>
  </si>
  <si>
    <t>/t/tenantdemo.go.id/testapi</t>
  </si>
  <si>
    <t>94556fe0-9e59-4611-b7db-be4b50d5ef63</t>
  </si>
  <si>
    <t>/t/kotabogor.go.id/PPID/1.0</t>
  </si>
  <si>
    <t>/t/kotabogor.go.id/PPID</t>
  </si>
  <si>
    <t>c3b545db-1969-4bb2-b5fa-f8193deef281</t>
  </si>
  <si>
    <t>BRAVO_Pengumuman</t>
  </si>
  <si>
    <t>/t/pu.go.id/bravo/pengumuman/1.0.0</t>
  </si>
  <si>
    <t>/t/pu.go.id/bravo/pengumuman</t>
  </si>
  <si>
    <t>b600a7f9-9a88-4e68-a785-7d8d3df92012</t>
  </si>
  <si>
    <t>Berita_Web_Kominfo</t>
  </si>
  <si>
    <t>/t/ngawikab.go.id/berita-web-kominfo/1.0.0</t>
  </si>
  <si>
    <t>/t/ngawikab.go.id/berita-web-kominfo</t>
  </si>
  <si>
    <t>d8b640b8-4df3-496b-907f-14ab565c90b4</t>
  </si>
  <si>
    <t>/t/bandung.go.id/puskesmas/1.1</t>
  </si>
  <si>
    <t>426e79ef-d2d0-42f3-bc8b-79c6be77c917</t>
  </si>
  <si>
    <t>TestingSimpegUker</t>
  </si>
  <si>
    <t>/t/gresikkab.go.id/simpeg_unitkerja/1</t>
  </si>
  <si>
    <t>/t/gresikkab.go.id/simpeg_unitkerja</t>
  </si>
  <si>
    <t>6c1d9f6f-054a-4475-87b1-45592b7b6c4a</t>
  </si>
  <si>
    <t>Simpeg_NIP</t>
  </si>
  <si>
    <t>/t/gresikkab.go.id/simpeg_nip/1</t>
  </si>
  <si>
    <t>/t/gresikkab.go.id/simpeg_nip</t>
  </si>
  <si>
    <t>81d88717-cd50-43e7-ab3f-e616537bed4a</t>
  </si>
  <si>
    <t>admin@baliprov.go.id</t>
  </si>
  <si>
    <t>KantorVirtualPemerintahProvinsiBali</t>
  </si>
  <si>
    <t>/t/baliprov.go.id/kantor-virtual/v1</t>
  </si>
  <si>
    <t>/t/baliprov.go.id/kantor-virtual</t>
  </si>
  <si>
    <t>ee9a4684-a8f5-4527-9ca9-c96f3d86c1e0</t>
  </si>
  <si>
    <t>c48eaee0-4462-41d9-b8b0-6e8739f6cee7</t>
  </si>
  <si>
    <t>KantorVirtual</t>
  </si>
  <si>
    <t>/t/baliprov.go.id/rincian-arsip</t>
  </si>
  <si>
    <t>00687a5c-45bd-47a1-b613-56b5f78e96ca</t>
  </si>
  <si>
    <t>BeritaBaliMediaCenter</t>
  </si>
  <si>
    <t>/t/baliprov.go.id/bali-media-center/1.0</t>
  </si>
  <si>
    <t>/t/baliprov.go.id/bali-media-center</t>
  </si>
  <si>
    <t>8ede5b65-ad4f-495f-a402-a0d2b4480ebc</t>
  </si>
  <si>
    <t>BaliMediaCenter</t>
  </si>
  <si>
    <t>/t/baliprov.go.id/bali-media-center-news</t>
  </si>
  <si>
    <t>427dcbd7-6bd6-4479-9d14-c0ff24929b5b</t>
  </si>
  <si>
    <t>admin@kepahiangkab.go.id</t>
  </si>
  <si>
    <t>Data_Kepahiang</t>
  </si>
  <si>
    <t>/t/kepahiangkab.go.id/data_kepahiang/1.0</t>
  </si>
  <si>
    <t>/t/kepahiangkab.go.id/data_kepahiang</t>
  </si>
  <si>
    <t>419ff890-e091-42bf-bccc-5197df39735e</t>
  </si>
  <si>
    <t>a16050c0-b802-4a30-a7f7-9dea5a45b734</t>
  </si>
  <si>
    <t>/data_kepahiang/1.0</t>
  </si>
  <si>
    <t>/data_kepahiang</t>
  </si>
  <si>
    <t>4b529032-f755-4d19-8413-9ee3dfccf88e</t>
  </si>
  <si>
    <t>SIMSPAM-Akses-SPAM</t>
  </si>
  <si>
    <t>/t/pu.go.id/simspam/akses-spam/1.0.0</t>
  </si>
  <si>
    <t>/t/pu.go.id/simspam/akses-spam</t>
  </si>
  <si>
    <t>52c98cb3-d6c3-4038-be4f-ab6f0bfaf602</t>
  </si>
  <si>
    <t>admin@bandaacehkota.go.id</t>
  </si>
  <si>
    <t>Data_BandaAceh</t>
  </si>
  <si>
    <t>/t/bandaacehkota.go.id/data_bandaaceh/3</t>
  </si>
  <si>
    <t>/t/bandaacehkota.go.id/data_bandaaceh</t>
  </si>
  <si>
    <t>3ec7ba0f-05d4-400c-b20e-cf407ce952b5</t>
  </si>
  <si>
    <t>5c5df3e9-6c0f-4c93-a8c8-ec39bdc21d02</t>
  </si>
  <si>
    <t>/t/gorontalokota.go.id/cuaca/2.0</t>
  </si>
  <si>
    <t>4a65c17d-23bd-473d-a360-a7fdfcf9fbb2</t>
  </si>
  <si>
    <t>berita-jatim</t>
  </si>
  <si>
    <t>/t/jatimprov.go.id/berita-jatim/v1</t>
  </si>
  <si>
    <t>/t/jatimprov.go.id/berita-jatim</t>
  </si>
  <si>
    <t>4477c629-39c7-450e-91b7-9451514c6bbc</t>
  </si>
  <si>
    <t>Destinasi_Lokasi_Ngawi</t>
  </si>
  <si>
    <t>/t/ngawikab.go.id/destinasi-lokasi/1.0</t>
  </si>
  <si>
    <t>/t/ngawikab.go.id/destinasi-lokasi</t>
  </si>
  <si>
    <t>18363eb4-b70c-425b-a5b9-fedcc5b16423</t>
  </si>
  <si>
    <t>SIINSAN-IPLT</t>
  </si>
  <si>
    <t>/t/pu.go.id/siinsan/iplt/1.0.0</t>
  </si>
  <si>
    <t>/t/pu.go.id/siinsan/iplt</t>
  </si>
  <si>
    <t>f7cb5238-8c07-47b7-a66f-acc186a3fd19</t>
  </si>
  <si>
    <t>PupukBersubsidi</t>
  </si>
  <si>
    <t>/t/pertanian.go.id/Transaksikartutani/1</t>
  </si>
  <si>
    <t>/t/pertanian.go.id/Transaksikartutani</t>
  </si>
  <si>
    <t>693b2db7-1e74-42d0-a2ba-847f6cb03717</t>
  </si>
  <si>
    <t>SIINSAN-SPALD-S</t>
  </si>
  <si>
    <t>/t/pu.go.id/siinsan/spald-s/1.0.0</t>
  </si>
  <si>
    <t>/t/pu.go.id/siinsan/spald-s</t>
  </si>
  <si>
    <t>69a67c4c-740c-4f1c-89ab-529279fe1ef5</t>
  </si>
  <si>
    <t>SIINSAN-SPALD-T</t>
  </si>
  <si>
    <t>/t/pu.go.id/siinsan/spald-t/1.0.0</t>
  </si>
  <si>
    <t>/t/pu.go.id/siinsan/spald-t</t>
  </si>
  <si>
    <t>0f8033b4-d9ab-4cf9-835f-7614591fe905</t>
  </si>
  <si>
    <t>Berita_Kemenparekraf</t>
  </si>
  <si>
    <t>/berita_kemenparekraf/1.0.1</t>
  </si>
  <si>
    <t>/berita_kemenparekraf</t>
  </si>
  <si>
    <t>9ae0ea12-bb74-4c5b-812a-17721ae64dc2</t>
  </si>
  <si>
    <t>EHRM-Referensi-Jabatan</t>
  </si>
  <si>
    <t>/t/pu.go.id/ehrm/ref-jabatan/1.0.0</t>
  </si>
  <si>
    <t>/t/pu.go.id/ehrm/ref-jabatan</t>
  </si>
  <si>
    <t>ce7e255f-6e26-41a2-bf33-41a61a5dfb1b</t>
  </si>
  <si>
    <t>admin@pidiejayakab.go.id</t>
  </si>
  <si>
    <t>Open_Data_PidieJaya</t>
  </si>
  <si>
    <t>/t/pidiejayakab.go.id/open-data-pidiejaya/1.0</t>
  </si>
  <si>
    <t>/t/pidiejayakab.go.id/open-data-pidiejaya</t>
  </si>
  <si>
    <t>ef71c225-d273-439f-94e8-2fda35d73f0b</t>
  </si>
  <si>
    <t>7fdcdf1c-7f00-4917-b209-8b20829bd0e1</t>
  </si>
  <si>
    <t>/open-data-pidiejaya/1.0</t>
  </si>
  <si>
    <t>/open-data-pidiejaya</t>
  </si>
  <si>
    <t>e1f4d845-87ac-4704-9a36-f63e6a6fa123</t>
  </si>
  <si>
    <t>Cuaca</t>
  </si>
  <si>
    <t>/t/kotabogor.go.id/cuaca/1.0</t>
  </si>
  <si>
    <t>/t/kotabogor.go.id/cuaca</t>
  </si>
  <si>
    <t>34f78800-ea98-493c-b6da-95758bb5c00d</t>
  </si>
  <si>
    <t>SIPD-Kabkot</t>
  </si>
  <si>
    <t>/t/tenantdemo.go.id/sipd-kabkot/1.0</t>
  </si>
  <si>
    <t>/t/tenantdemo.go.id/sipd-kabkot</t>
  </si>
  <si>
    <t>a686d42c-f11f-43e7-af62-b75413aadff2</t>
  </si>
  <si>
    <t>admin@serdangbedagaikab.go.id</t>
  </si>
  <si>
    <t>Data-Serdangbedagaikab</t>
  </si>
  <si>
    <t>/t/serdangbedagaikab.go.id/data-serdangbedagaikab/1</t>
  </si>
  <si>
    <t>/t/serdangbedagaikab.go.id/data-serdangbedagaikab</t>
  </si>
  <si>
    <t>f10f14a7-926a-43b3-aa64-7189ce8ec198</t>
  </si>
  <si>
    <t>6d1cffc6-6ae2-4dbb-aff5-2f6e2c645341</t>
  </si>
  <si>
    <t>sekda_serdangbedagaikab</t>
  </si>
  <si>
    <t>/data-serdangbedagaikab/1</t>
  </si>
  <si>
    <t>/data-serdangbedagaikab</t>
  </si>
  <si>
    <t>2770228b-28e1-4113-afd6-0495f5dd3d41</t>
  </si>
  <si>
    <t>admin@bkkbn.go.id</t>
  </si>
  <si>
    <t>KRS_BKKBN</t>
  </si>
  <si>
    <t>/t/bkkbn.go.id/v1/api/2.1</t>
  </si>
  <si>
    <t>/t/bkkbn.go.id/v1/api</t>
  </si>
  <si>
    <t>3d10d163-cfe0-4dcc-b995-b362dda32bee</t>
  </si>
  <si>
    <t>4cf1151d-4904-4b80-b7d9-20f869129b2f</t>
  </si>
  <si>
    <t>admin@pasamankab.go.id</t>
  </si>
  <si>
    <t>Portal_Data</t>
  </si>
  <si>
    <t>/t/pasamankab.go.id/portaldatapasamankab/1.0.0</t>
  </si>
  <si>
    <t>/t/pasamankab.go.id/portaldatapasamankab</t>
  </si>
  <si>
    <t>66143ab3-dabf-4e69-aba6-41220a34c007</t>
  </si>
  <si>
    <t>decde499-786a-4a62-b7ed-7541f9afb4d8</t>
  </si>
  <si>
    <t>open-data-jatim-to-sdi</t>
  </si>
  <si>
    <t>/t/jatimprov.go.id/open-data-jatim-to-sdi/1.0</t>
  </si>
  <si>
    <t>/t/jatimprov.go.id/open-data-jatim-to-sdi</t>
  </si>
  <si>
    <t>cb7933d5-4ee3-4b80-b47e-43a440c3821b</t>
  </si>
  <si>
    <t>open-data-jatim-sdi</t>
  </si>
  <si>
    <t>/open-data-jatim-sdi/1.0</t>
  </si>
  <si>
    <t>/open-data-jatim-sdi</t>
  </si>
  <si>
    <t>3080e97b-121c-438b-b22b-0f909966e507</t>
  </si>
  <si>
    <t>setwan-splpcjr@cianjurkab.go.id</t>
  </si>
  <si>
    <t>produk-hukum-setwan</t>
  </si>
  <si>
    <t>/t/cianjurkab.go.id/produk-hukum/1.0</t>
  </si>
  <si>
    <t>/t/cianjurkab.go.id/produk-hukum</t>
  </si>
  <si>
    <t>0de6cbd1-3e3f-4265-afc0-794e9e55931b</t>
  </si>
  <si>
    <t>/data_bandaaceh/1.0</t>
  </si>
  <si>
    <t>/data_bandaaceh</t>
  </si>
  <si>
    <t>23a21a45-acf3-4ca5-9f2f-7f1072de5bcd</t>
  </si>
  <si>
    <t>bappeda@kotabogor.go.id</t>
  </si>
  <si>
    <t>api-siapmang</t>
  </si>
  <si>
    <t>/t/kotabogor.go.id/api-siapmang/v1</t>
  </si>
  <si>
    <t>/t/kotabogor.go.id/api-siapmang</t>
  </si>
  <si>
    <t>c18d72a6-bb28-44f8-adb5-28801314b694</t>
  </si>
  <si>
    <t>admin@sulutprov.go.id</t>
  </si>
  <si>
    <t>Data_DAPODIK_Sulawesi_Utara</t>
  </si>
  <si>
    <t>/t/sulutprov.go.id/dapodik/1.0</t>
  </si>
  <si>
    <t>/t/sulutprov.go.id/dapodik</t>
  </si>
  <si>
    <t>fffd1213-a4aa-4a04-8824-2afd00b75cbb</t>
  </si>
  <si>
    <t>c3e8b7d0-e528-4fb1-b1ae-7f02a8213fe4</t>
  </si>
  <si>
    <t>DAPODIK_Sulawesi_Utara</t>
  </si>
  <si>
    <t>/dapodik/1.0</t>
  </si>
  <si>
    <t>/dapodik</t>
  </si>
  <si>
    <t>a3969c73-7916-487e-b8a5-ba8e2a92d199</t>
  </si>
  <si>
    <t>Data_SMA_Sederajat_di_Sulawesi_Utara</t>
  </si>
  <si>
    <t>/totalDataSekolah/1.0</t>
  </si>
  <si>
    <t>/totalDataSekolah</t>
  </si>
  <si>
    <t>092d4976-2745-44b2-b8d9-464964d944ed</t>
  </si>
  <si>
    <t>Data_Guru_SMA_Sederajat_Di_Sulawesi_Utara</t>
  </si>
  <si>
    <t>/totalDataGuru/1.0</t>
  </si>
  <si>
    <t>/totalDataGuru</t>
  </si>
  <si>
    <t>c54d72e1-e487-4f0e-a7a8-93b741904472</t>
  </si>
  <si>
    <t>Data_Siswa_SMA_Sederajat_di_Sulawesi_Utara</t>
  </si>
  <si>
    <t>/totalDataSiswaSMA/1.0</t>
  </si>
  <si>
    <t>/totalDataSiswaSMA</t>
  </si>
  <si>
    <t>0e4be2e0-4155-412e-a675-447f15480ee8</t>
  </si>
  <si>
    <t>bapenda-splpcjr@cianjurkab.go.id</t>
  </si>
  <si>
    <t>Realiasi-Pajak</t>
  </si>
  <si>
    <t>/t/cianjurkab.go.id/realisasi-pajak-bapenda/v1</t>
  </si>
  <si>
    <t>/t/cianjurkab.go.id/realisasi-pajak-bapenda</t>
  </si>
  <si>
    <t>1272e7ed-723a-404d-8d68-02196ef6084d</t>
  </si>
  <si>
    <t>DataSpasial</t>
  </si>
  <si>
    <t>/CSW/0.1</t>
  </si>
  <si>
    <t>/CSW</t>
  </si>
  <si>
    <t>481dbfe7-e3b0-4e91-99d9-b1eb85c68f26</t>
  </si>
  <si>
    <t>Data_Sarana_pada_SMA_Sederajat_di_Sulawesi_Utara</t>
  </si>
  <si>
    <t>/totalDataSarana/1.0</t>
  </si>
  <si>
    <t>/totalDataSarana</t>
  </si>
  <si>
    <t>643afa35-07e7-41d3-bbcb-fec10cd26069</t>
  </si>
  <si>
    <t>admin@batangkab.go.id</t>
  </si>
  <si>
    <t>Wilayah_Batang</t>
  </si>
  <si>
    <t>/t/batangkab.go.id/wilayah_batangkab/1.0</t>
  </si>
  <si>
    <t>/t/batangkab.go.id/wilayah_batangkab</t>
  </si>
  <si>
    <t>ca059248-2fed-40bb-a20e-2f71ca6be2b8</t>
  </si>
  <si>
    <t>202eed77-59b6-454a-98d2-96ce1fa3fa5b</t>
  </si>
  <si>
    <t>Data_Prasarana_pada_SMA_Sederajat_di_SULUT</t>
  </si>
  <si>
    <t>/totalDataPrasaranaSMA/1.0</t>
  </si>
  <si>
    <t>/totalDataPrasaranaSMA</t>
  </si>
  <si>
    <t>54d82f22-82fb-4e7f-9bcd-512726c64972</t>
  </si>
  <si>
    <t>Wilayah_Batangkab</t>
  </si>
  <si>
    <t>/t/batangkab.go.id/wilayah_kabupaten_batang/1.0</t>
  </si>
  <si>
    <t>/t/batangkab.go.id/wilayah_kabupaten_batang</t>
  </si>
  <si>
    <t>9052f583-119a-4563-b290-77850a7d241b</t>
  </si>
  <si>
    <t>Berita_Pemerintah_Provinsi_Sulawesi_Utara</t>
  </si>
  <si>
    <t>/beritaPemprovSULUT/1.0</t>
  </si>
  <si>
    <t>/beritaPemprovSULUT</t>
  </si>
  <si>
    <t>23865196-f18c-45f1-a150-b7ee6c53ca12</t>
  </si>
  <si>
    <t>Sikel</t>
  </si>
  <si>
    <t>/t/tasikmalayakota.go.id/sikel/1</t>
  </si>
  <si>
    <t>/t/tasikmalayakota.go.id/sikel</t>
  </si>
  <si>
    <t>a59e06f1-83bd-4ce3-ab6f-573d78eccfb1</t>
  </si>
  <si>
    <t>bkpsdm@tasikmalayakota.go.id</t>
  </si>
  <si>
    <t>Simasn</t>
  </si>
  <si>
    <t>/t/tasikmalayakota.go.id/simasn/1</t>
  </si>
  <si>
    <t>/t/tasikmalayakota.go.id/simasn</t>
  </si>
  <si>
    <t>57a81d51-c5c9-4d4f-b97f-9273d4a0bd17</t>
  </si>
  <si>
    <t>NMS</t>
  </si>
  <si>
    <t>/t/tasikmalayakota.go.id/nms/1</t>
  </si>
  <si>
    <t>/t/tasikmalayakota.go.id/nms</t>
  </si>
  <si>
    <t>64f57058-825a-4e8b-b57e-0c148b838e59</t>
  </si>
  <si>
    <t>Rawat-Inap</t>
  </si>
  <si>
    <t>/t/tasikmalayakota.go.id/siranap/1</t>
  </si>
  <si>
    <t>/t/tasikmalayakota.go.id/siranap</t>
  </si>
  <si>
    <t>be51e5ff-f538-43a9-bd0c-27e359cabf6c</t>
  </si>
  <si>
    <t>SIMPEG-BKD-TEST</t>
  </si>
  <si>
    <t>/t/jatengprov.go.id/simpeg-bkd/0.1</t>
  </si>
  <si>
    <t>/t/jatengprov.go.id/simpeg-bkd</t>
  </si>
  <si>
    <t>5831a74f-1d29-4ad6-8823-d3b4bab19936</t>
  </si>
  <si>
    <t>sipantasNIP</t>
  </si>
  <si>
    <t>/t/gresikkab.go.id/detailSipantas/1.0</t>
  </si>
  <si>
    <t>/t/gresikkab.go.id/detailSipantas</t>
  </si>
  <si>
    <t>78b0a6da-886d-40fd-a8b4-fda74dbead5a</t>
  </si>
  <si>
    <t>sipantasUker</t>
  </si>
  <si>
    <t>/t/gresikkab.go.id/apiSipantasUker/1.0</t>
  </si>
  <si>
    <t>/t/gresikkab.go.id/apiSipantasUker</t>
  </si>
  <si>
    <t>25df7573-f6fb-4747-8044-edd172a96d9e</t>
  </si>
  <si>
    <t>Statistik_IDM</t>
  </si>
  <si>
    <t>/t/tenantdemo.go.id/statistik-idm/1.0</t>
  </si>
  <si>
    <t>/t/tenantdemo.go.id/statistik-idm</t>
  </si>
  <si>
    <t>a48bc84b-941d-413f-bd67-827aa2d84394</t>
  </si>
  <si>
    <t>disnaker@tasikmalayakota.go.id</t>
  </si>
  <si>
    <t>Tamas</t>
  </si>
  <si>
    <t>/t/tasikmalayakota.go.id/tamas/1</t>
  </si>
  <si>
    <t>/t/tasikmalayakota.go.id/tamas</t>
  </si>
  <si>
    <t>3c6aa625-1e51-4e00-8fba-4ac012123a47</t>
  </si>
  <si>
    <t>getArtikelByOPDberLimit</t>
  </si>
  <si>
    <t>/t/malangkab.go.id/getArtikelByOPDberLimit/1</t>
  </si>
  <si>
    <t>/t/malangkab.go.id/getArtikelByOPDberLimit</t>
  </si>
  <si>
    <t>19a8b3ca-f52c-40a8-b552-79d923d6dd07</t>
  </si>
  <si>
    <t>admin@kapuashulukab.go.id</t>
  </si>
  <si>
    <t>Data-KapuasHulu</t>
  </si>
  <si>
    <t>/t/kapuashulukab.go.id/data-kapuashulu/1.0</t>
  </si>
  <si>
    <t>/t/kapuashulukab.go.id/data-kapuashulu</t>
  </si>
  <si>
    <t>e25266d0-1860-4642-8d66-cbe5fe9f4724</t>
  </si>
  <si>
    <t>a895ea68-94e0-4c15-a6c2-66fcb2dc7c65</t>
  </si>
  <si>
    <t>Data-Pinrangkab</t>
  </si>
  <si>
    <t>/data-pinrangkab/1.0</t>
  </si>
  <si>
    <t>/data-pinrangkab</t>
  </si>
  <si>
    <t>7e4331cb-f7bc-4c33-9cb4-2876c3219a92</t>
  </si>
  <si>
    <t>opendata-kapuashulu</t>
  </si>
  <si>
    <t>/t/tenantdemo.go.id/kapuashulu-data/1.0</t>
  </si>
  <si>
    <t>/t/tenantdemo.go.id/kapuashulu-data</t>
  </si>
  <si>
    <t>d3bd6332-507f-4e4e-8dc5-d993e296f205</t>
  </si>
  <si>
    <t>BMKG-Signature-Status</t>
  </si>
  <si>
    <t>/t/pu.go.id/bmkg/signature-status/1.0.0</t>
  </si>
  <si>
    <t>/t/pu.go.id/bmkg/signature-status</t>
  </si>
  <si>
    <t>18f1d306-2e5a-47dd-91a0-3088494ee627</t>
  </si>
  <si>
    <t>KemiskinanEkstremIndividu</t>
  </si>
  <si>
    <t>/KemiskinanEkstremIndividu/1.0</t>
  </si>
  <si>
    <t>/KemiskinanEkstremIndividu</t>
  </si>
  <si>
    <t>eedf5196-a818-41dc-abc8-d299fad2ff51</t>
  </si>
  <si>
    <t>ISTAKA</t>
  </si>
  <si>
    <t>/istaka/1.0.0</t>
  </si>
  <si>
    <t>/istaka</t>
  </si>
  <si>
    <t>37a4805c-b7f9-4bfb-a8d2-262f55deb107</t>
  </si>
  <si>
    <t>artikelByKatOpd</t>
  </si>
  <si>
    <t>/t/malangkab.go.id/api/1</t>
  </si>
  <si>
    <t>/t/malangkab.go.id/api</t>
  </si>
  <si>
    <t>8f4621c9-7710-4add-a38a-dec755ea6024</t>
  </si>
  <si>
    <t>Data-ACEHSELATAN</t>
  </si>
  <si>
    <t>/data-acehselatan/1.0</t>
  </si>
  <si>
    <t>/data-acehselatan</t>
  </si>
  <si>
    <t>11108f33-be12-4642-a4aa-96c35f0a8d66</t>
  </si>
  <si>
    <t>IndramayuOpenData</t>
  </si>
  <si>
    <t>/t/indramayukab.go.id/opendata/1</t>
  </si>
  <si>
    <t>/t/indramayukab.go.id/opendata</t>
  </si>
  <si>
    <t>7c76ad83-2fb5-4e85-a483-f7ecf6b83fa1</t>
  </si>
  <si>
    <t>IndramayuNews</t>
  </si>
  <si>
    <t>/t/indramayukab.go.id/indramayunews/1</t>
  </si>
  <si>
    <t>/t/indramayukab.go.id/indramayunews</t>
  </si>
  <si>
    <t>b8cfbfce-4245-4b19-858a-a65d5bdea9b9</t>
  </si>
  <si>
    <t>KategoriArtikel</t>
  </si>
  <si>
    <t>/t/malangkab.go.id/KategoriArtikel/1</t>
  </si>
  <si>
    <t>/t/malangkab.go.id/KategoriArtikel</t>
  </si>
  <si>
    <t>23abc6cb-9e07-4005-bf90-c14a7962523a</t>
  </si>
  <si>
    <t>Login-Gianyar</t>
  </si>
  <si>
    <t>/t/tenantdemo.go.id/login-gianyar/1.0</t>
  </si>
  <si>
    <t>/t/tenantdemo.go.id/login-gianyar</t>
  </si>
  <si>
    <t>c8c9e1aa-721b-4d33-9bc1-0fadba758a9f</t>
  </si>
  <si>
    <t>List_Faskes_Gianyar</t>
  </si>
  <si>
    <t>/t/tenantdemo.go.id/faskes-gianyar</t>
  </si>
  <si>
    <t>APIPRODUCT</t>
  </si>
  <si>
    <t>93bde225-721d-4b1c-a200-677f5b27f2ca</t>
  </si>
  <si>
    <t>WebsiteBAPPERIDA</t>
  </si>
  <si>
    <t>/t/kotabogor.go.id/WebBAPPERIDA/1.0</t>
  </si>
  <si>
    <t>/t/kotabogor.go.id/WebBAPPERIDA</t>
  </si>
  <si>
    <t>a3090ade-660a-400b-828a-d39b9cfa20ee</t>
  </si>
  <si>
    <t>WsAPIQRSAR</t>
  </si>
  <si>
    <t>/wss/1.0</t>
  </si>
  <si>
    <t>/wss</t>
  </si>
  <si>
    <t>0b369364-e83f-4df2-9c58-a8ffdb73e4c0</t>
  </si>
  <si>
    <t>/siapp/1.0.0</t>
  </si>
  <si>
    <t>/siapp</t>
  </si>
  <si>
    <t>6fad8c52-5c51-4859-a5a5-75701570b85e</t>
  </si>
  <si>
    <t>cobaAPI</t>
  </si>
  <si>
    <t>/t/gresikkab.go.id/coba_api/1</t>
  </si>
  <si>
    <t>/t/gresikkab.go.id/coba_api</t>
  </si>
  <si>
    <t>8433f831-5bfa-4ad8-b847-ed01d62e6744</t>
  </si>
  <si>
    <t>/simpel/1.0.0</t>
  </si>
  <si>
    <t>/simpel</t>
  </si>
  <si>
    <t>e9c1eed1-8be1-4612-8fe1-ccf752794282</t>
  </si>
  <si>
    <t>Daftar_Instansi_Aktif_CSV</t>
  </si>
  <si>
    <t>/t/tenantdemo.go.id/dftr-instansi-aktic-csv/1.0</t>
  </si>
  <si>
    <t>/t/tenantdemo.go.id/dftr-instansi-aktic-csv</t>
  </si>
  <si>
    <t>dd8def4a-3cc0-45b2-9036-607916e54c8c</t>
  </si>
  <si>
    <t>Satu-Data-Bojonegorokab</t>
  </si>
  <si>
    <t>/data-bojonegoro/1.0</t>
  </si>
  <si>
    <t>/data-bojonegoro</t>
  </si>
  <si>
    <t>3b0cafeb-f594-43ca-9024-fc29eb0f7a40</t>
  </si>
  <si>
    <t>lppd_nunukankab</t>
  </si>
  <si>
    <t>/lppd_nunukankab/1.0</t>
  </si>
  <si>
    <t>/lppd_nunukankab</t>
  </si>
  <si>
    <t>0ebee109-5727-484b-8fda-d7c717b08f62</t>
  </si>
  <si>
    <t>bapemkesra@surabaya.go.id</t>
  </si>
  <si>
    <t>dataKetuaLembaga</t>
  </si>
  <si>
    <t>/t/surabaya.go.id/dataKetuaLembaga/1.0</t>
  </si>
  <si>
    <t>/t/surabaya.go.id/dataKetuaLembaga</t>
  </si>
  <si>
    <t>ff1b04cf-4299-4358-ba62-f46fb97afdf2</t>
  </si>
  <si>
    <t>API_BRIN</t>
  </si>
  <si>
    <t>/t/ditlaip.go.id/testAPI2/1.0</t>
  </si>
  <si>
    <t>/t/ditlaip.go.id/testAPI2</t>
  </si>
  <si>
    <t>d6f000fc-49ef-480a-8d66-226b219ac443</t>
  </si>
  <si>
    <t>Indeks_Integritas_Instansi</t>
  </si>
  <si>
    <t>/Indeks_Integritas_Instansi/20.23</t>
  </si>
  <si>
    <t>/Indeks_Integritas_Instansi</t>
  </si>
  <si>
    <t>d549c646-e88e-41e2-9c78-6a700019ce12</t>
  </si>
  <si>
    <t>Indeks_Integritas_Nasional</t>
  </si>
  <si>
    <t>/indeks_integritas_nasional/20.23</t>
  </si>
  <si>
    <t>/indeks_integritas_nasional</t>
  </si>
  <si>
    <t>c9a4261e-4848-4605-883d-757b2f9a3b92</t>
  </si>
  <si>
    <t>Indeks_Integritas_Provinsi</t>
  </si>
  <si>
    <t>/indeks_integritas_provinsi/20.23</t>
  </si>
  <si>
    <t>/indeks_integritas_provinsi</t>
  </si>
  <si>
    <t>0cbbae78-73f1-4cc4-b191-f06f7bbbb7e9</t>
  </si>
  <si>
    <t>Persentase_Capaian_Aksi_Strategi_Nasional</t>
  </si>
  <si>
    <t>/Persentase_Capaian_Aksi_Strategi_Nasional/1.0.1</t>
  </si>
  <si>
    <t>/Persentase_Capaian_Aksi_Strategi_Nasional</t>
  </si>
  <si>
    <t>5637d919-14b3-4b8d-b329-ac42243cff17</t>
  </si>
  <si>
    <t>API_Cirebonkab</t>
  </si>
  <si>
    <t>/t/cirebonkab.go.id/berita-cirebonkab/1</t>
  </si>
  <si>
    <t>/t/cirebonkab.go.id/berita-cirebonkab</t>
  </si>
  <si>
    <t>340cdf61-d3f1-4096-809c-fc77d4ac421f</t>
  </si>
  <si>
    <t>bpbjab@surabaya.go.id</t>
  </si>
  <si>
    <t>data-kontrak-addendum</t>
  </si>
  <si>
    <t>/t/surabaya.go.id/kontrak-addendum/1.0</t>
  </si>
  <si>
    <t>/t/surabaya.go.id/kontrak-addendum</t>
  </si>
  <si>
    <t>cbc6d01c-a6eb-47ed-ae32-4914b1d6e75d</t>
  </si>
  <si>
    <t>admin@tangerangselatankota.go.id</t>
  </si>
  <si>
    <t>data.tangerangselatan.go.id</t>
  </si>
  <si>
    <t>/t/tangerangselatankota.go.id/List_Dataser/0.1</t>
  </si>
  <si>
    <t>/t/tangerangselatankota.go.id/List_Dataser</t>
  </si>
  <si>
    <t>1bd34a75-7d1f-4c2b-bb42-0cd6251dc517</t>
  </si>
  <si>
    <t>70e8b825-7eb2-4b86-8de2-0683a9ae7be3</t>
  </si>
  <si>
    <t>admin@bnpp.go.id</t>
  </si>
  <si>
    <t>Website_BNPP</t>
  </si>
  <si>
    <t>/t/bnpp.go.id/Website_BNPP/1.0</t>
  </si>
  <si>
    <t>/t/bnpp.go.id/Website_BNPP</t>
  </si>
  <si>
    <t>16035fb9-0a31-44d6-9e57-df1e43fbd93e</t>
  </si>
  <si>
    <t>b046978a-dc22-43a6-83cf-be5e4263a9fc</t>
  </si>
  <si>
    <t>Open_Data_Lintas_Batas</t>
  </si>
  <si>
    <t>/t/bnpp.go.id/Tasbara/1.0</t>
  </si>
  <si>
    <t>/t/bnpp.go.id/Tasbara</t>
  </si>
  <si>
    <t>ee6edb90-9e51-4ef1-8cfc-f73c60af200b</t>
  </si>
  <si>
    <t>/Website-BNPP/1.0</t>
  </si>
  <si>
    <t>/Website-BNPP</t>
  </si>
  <si>
    <t>407d3269-0360-4e0e-8f1b-5f71210578d1</t>
  </si>
  <si>
    <t>/Data-Pelintas/1.0</t>
  </si>
  <si>
    <t>/Data-Pelintas</t>
  </si>
  <si>
    <t>bc7d8c2c-0279-40b6-8a06-b599fa591fc9</t>
  </si>
  <si>
    <t>Rusunawa</t>
  </si>
  <si>
    <t>/t/kotabogor.go.id/Rusunawa/1.0</t>
  </si>
  <si>
    <t>/t/kotabogor.go.id/Rusunawa</t>
  </si>
  <si>
    <t>68bf6b6d-8450-46ef-9a1f-54f3b8538f7e</t>
  </si>
  <si>
    <t>Rembang_2024_sekolah_per_kecamatan_TA_2023-2024</t>
  </si>
  <si>
    <t>/t/rembangkab.go.id/Rembang_2024_sekolah_per_kecamatan_TA_2023-2024/1.0</t>
  </si>
  <si>
    <t>/t/rembangkab.go.id/Rembang_2024_sekolah_per_kecamatan_TA_2023-2024</t>
  </si>
  <si>
    <t>e2134d43-35a2-447f-8d93-40e819b5482c</t>
  </si>
  <si>
    <t>Rembang_2024_peserta_KB_Aktif_2018-2023</t>
  </si>
  <si>
    <t>/t/rembangkab.go.id/Rembang_2024_peserta_KB_Aktif_2018-2023/1.0</t>
  </si>
  <si>
    <t>/t/rembangkab.go.id/Rembang_2024_peserta_KB_Aktif_2018-2023</t>
  </si>
  <si>
    <t>70a85855-a68d-4727-88d8-3de67a3880b7</t>
  </si>
  <si>
    <t>Rembang_2024_anak_putus_sekolah_TA_2022-2023</t>
  </si>
  <si>
    <t>/t/rembangkab.go.id/Rembang_2024_anak_putus_sekolah_TA_2022-2023/1.0</t>
  </si>
  <si>
    <t>/t/rembangkab.go.id/Rembang_2024_anak_putus_sekolah_TA_2022-2023</t>
  </si>
  <si>
    <t>577d5c12-45a3-4025-9ccd-a81f6aae3b8f</t>
  </si>
  <si>
    <t>Rembang_2024_realisasi_dana_desa_per_kecamatan2023</t>
  </si>
  <si>
    <t>/t/rembangkab.go.id/Rembang_2024_realisasi_dana_desa_per_kecamatan2023/1.0</t>
  </si>
  <si>
    <t>/t/rembangkab.go.id/Rembang_2024_realisasi_dana_desa_per_kecamatan2023</t>
  </si>
  <si>
    <t>e278cb0a-05b4-4fba-8ad5-143e3c301d13</t>
  </si>
  <si>
    <t>Rembang_2024_produksi_pengolahan_ikan_2023</t>
  </si>
  <si>
    <t>/t/rembangkab.go.id/Rembang_2024_produksi_pengolahan_ikan_2023/1.0</t>
  </si>
  <si>
    <t>/t/rembangkab.go.id/Rembang_2024_produksi_pengolahan_ikan_2023</t>
  </si>
  <si>
    <t>6bfc94ac-fd7a-4f9a-887a-9c5e5c907ed6</t>
  </si>
  <si>
    <t>data_fasilitas_kesehatan</t>
  </si>
  <si>
    <t>/t/tangerangselatankota.go.id/Jumlah_Fasilitas_Kesehatan/0.1</t>
  </si>
  <si>
    <t>/t/tangerangselatankota.go.id/Jumlah_Fasilitas_Kesehatan</t>
  </si>
  <si>
    <t>8d279178-645c-460b-aadd-f2859a6fca88</t>
  </si>
  <si>
    <t>Rembang_2024_keluarga_beresiko_stunting</t>
  </si>
  <si>
    <t>/t/rembangkab.go.id/Rembang_2024_keluarga_beresiko_stunting/1.0</t>
  </si>
  <si>
    <t>/t/rembangkab.go.id/Rembang_2024_keluarga_beresiko_stunting</t>
  </si>
  <si>
    <t>125e6f46-ae1d-429f-bd78-040df0bb9300</t>
  </si>
  <si>
    <t>Data_Puskesmas_Tangsel</t>
  </si>
  <si>
    <t>/t/tangerangselatankota.go.id/Data_Puskesmas_Tangerang_Selatan/0.1</t>
  </si>
  <si>
    <t>/t/tangerangselatankota.go.id/Data_Puskesmas_Tangerang_Selatan</t>
  </si>
  <si>
    <t>21682f12-be3b-4133-88bf-7bac2b0350cf</t>
  </si>
  <si>
    <t>daftar_akses_wifi_tangsel</t>
  </si>
  <si>
    <t>/t/tangerangselatankota.go.id/Daftar_Akses_Wifi_Tangsel/0.1</t>
  </si>
  <si>
    <t>/t/tangerangselatankota.go.id/Daftar_Akses_Wifi_Tangsel</t>
  </si>
  <si>
    <t>66fb9c21-041a-4e3c-8f32-82c1f99a4405</t>
  </si>
  <si>
    <t>Portal_Data_Kota_Tangerang_Selatan</t>
  </si>
  <si>
    <t>/t/tangerangselatankota.go.id/Portal_Data_Kota_Tangerang_Selatan</t>
  </si>
  <si>
    <t>9afe98b7-b162-4059-8350-80fd6eacbb64</t>
  </si>
  <si>
    <t>Rembang_2024_produksi_kelapa_per_kecamatan_2022</t>
  </si>
  <si>
    <t>/t/rembangkab.go.id/Rembang_2024_produksi_kelapa_per_kecamatan_2022/1.0</t>
  </si>
  <si>
    <t>/t/rembangkab.go.id/Rembang_2024_produksi_kelapa_per_kecamatan_2022</t>
  </si>
  <si>
    <t>beb16c9a-f775-4d85-8e31-d8ddc96b2bd4</t>
  </si>
  <si>
    <t>Rembang_2024_perikanan_tambak_2023</t>
  </si>
  <si>
    <t>/t/rembangkab.go.id/Rembang_2024_perikanan_tambak_2023/1.0</t>
  </si>
  <si>
    <t>/t/rembangkab.go.id/Rembang_2024_perikanan_tambak_2023</t>
  </si>
  <si>
    <t>e274e89c-6cce-4b5f-8bad-5e113d3a3e34</t>
  </si>
  <si>
    <t>Rembang_2024_Kontrasepsi</t>
  </si>
  <si>
    <t>/t/rembangkab.go.id/cpr/1</t>
  </si>
  <si>
    <t>/t/rembangkab.go.id/cpr</t>
  </si>
  <si>
    <t>e52c2d53-24dd-441d-9ace-9efde34bca1c</t>
  </si>
  <si>
    <t>Rembang_2024_komoditi_cengkeh_2023</t>
  </si>
  <si>
    <t>/t/rembangkab.go.id/Rembang_2024_komoditi_cengkeh_2023/1.0</t>
  </si>
  <si>
    <t>/t/rembangkab.go.id/Rembang_2024_komoditi_cengkeh_2023</t>
  </si>
  <si>
    <t>de05e627-46a5-479b-827b-f7cb2ff87640</t>
  </si>
  <si>
    <t>Satu-Data-Tabalong</t>
  </si>
  <si>
    <t>/DataStatistikKabupatenTabalong/1.0.0</t>
  </si>
  <si>
    <t>/DataStatistikKabupatenTabalong</t>
  </si>
  <si>
    <t>bc681c4e-d41c-40b0-a29d-a17c3687fa66</t>
  </si>
  <si>
    <t>Infografis_Pemerintah_Provinsi_Sulawesi_Utara</t>
  </si>
  <si>
    <t>/InfografisPemprovSULUT/1.0</t>
  </si>
  <si>
    <t>/InfografisPemprovSULUT</t>
  </si>
  <si>
    <t>b9a3cb50-4631-4072-b659-eac054e12571</t>
  </si>
  <si>
    <t>Perisai-Sakip-Bojonegorokab</t>
  </si>
  <si>
    <t>/sakip-bojonegoro/1.0</t>
  </si>
  <si>
    <t>/sakip-bojonegoro</t>
  </si>
  <si>
    <t>66971a41-3688-49a3-ba70-279dd2baf21f</t>
  </si>
  <si>
    <t>Rembang_luas_tanaman_produksi_tebu_kristal_2022_24</t>
  </si>
  <si>
    <t>/t/rembangkab.go.id/Rembang_luas_tanaman_produksi_tebu_kristal_2022_24/1.0</t>
  </si>
  <si>
    <t>/t/rembangkab.go.id/Rembang_luas_tanaman_produksi_tebu_kristal_2022_24</t>
  </si>
  <si>
    <t>a8257f28-346d-4390-9153-4b9c8fdba4f2</t>
  </si>
  <si>
    <t>Rembang_2024_komoditi_kelapa_2023</t>
  </si>
  <si>
    <t>/t/rembangkab.go.id/Rembang_2024_komoditi_kelapa_2023/1.0</t>
  </si>
  <si>
    <t>/t/rembangkab.go.id/Rembang_2024_komoditi_kelapa_2023</t>
  </si>
  <si>
    <t>a694fdbf-0f4c-4c09-bf64-429b72017a97</t>
  </si>
  <si>
    <t>Rembang_2024_desa_ramah_anak_2020-2023</t>
  </si>
  <si>
    <t>/t/rembangkab.go.id/Rembang_2024_desa_ramah_anak_2020-2023/1.0</t>
  </si>
  <si>
    <t>/t/rembangkab.go.id/Rembang_2024_desa_ramah_anak_2020-2023</t>
  </si>
  <si>
    <t>86ebeeff-8f7b-4363-aaa5-71ba1eb9a974</t>
  </si>
  <si>
    <t>Rembang_2024_aduan_masyarakat_per_bulan</t>
  </si>
  <si>
    <t>/t/rembangkab.go.id/Rembang_2024_aduan_masyarakat_per_bulan/1.0</t>
  </si>
  <si>
    <t>/t/rembangkab.go.id/Rembang_2024_aduan_masyarakat_per_bulan</t>
  </si>
  <si>
    <t>a4854475-1b83-462f-a2d5-1b4615efb6e3</t>
  </si>
  <si>
    <t>Rembang_2024_BUMDes_per_kecamatan_2020-2023</t>
  </si>
  <si>
    <t>/t/rembangkab.go.id/Rembang_2024_BUMDes_per_kecamatan_2020-2023/1.0</t>
  </si>
  <si>
    <t>/t/rembangkab.go.id/Rembang_2024_BUMDes_per_kecamatan_2020-2023</t>
  </si>
  <si>
    <t>d2ba9ae8-168a-4fb7-a6c9-df1c802d7454</t>
  </si>
  <si>
    <t>/t/rembangkab.go.id/Rembang_2024_pasar_desa_per_kecamatan_dan_bangunan_2023/1.0</t>
  </si>
  <si>
    <t>/t/rembangkab.go.id/Rembang_2024_pasar_desa_per_kecamatan_dan_bangunan_2023</t>
  </si>
  <si>
    <t>4701b476-4d6b-40d0-8635-1f84d79148b3</t>
  </si>
  <si>
    <t>/t/rembangkab.go.id/Rembang_realisasi_dana_desa_per_kecamatan_2023/1.0</t>
  </si>
  <si>
    <t>/t/rembangkab.go.id/Rembang_realisasi_dana_desa_per_kecamatan_2023</t>
  </si>
  <si>
    <t>4d86b776-7d98-48b4-9c61-0e3ee30878f8</t>
  </si>
  <si>
    <t>Rembang_2024_aduan_masyarakat_per_unit_2023</t>
  </si>
  <si>
    <t>/t/rembangkab.go.id/Rembang_2024_aduan_masyarakat_per_unit_2023/1.0</t>
  </si>
  <si>
    <t>/t/rembangkab.go.id/Rembang_2024_aduan_masyarakat_per_unit_2023</t>
  </si>
  <si>
    <t>805fc10d-58dd-4bed-a424-92c1413d7153</t>
  </si>
  <si>
    <t>Rembang_pelayanan_pasien_rawat_jalan_JanJun_2023</t>
  </si>
  <si>
    <t>/t/rembangkab.go.id/Rembang_pelayanan_pasien_rawat_jalan_JanJun_2023/1.0</t>
  </si>
  <si>
    <t>/t/rembangkab.go.id/Rembang_pelayanan_pasien_rawat_jalan_JanJun_2023</t>
  </si>
  <si>
    <t>8d15e5f4-94c8-4ca1-8927-f99e9dca73a0</t>
  </si>
  <si>
    <t>dinsos@surabaya.go.id</t>
  </si>
  <si>
    <t>DataKeluargaMiskin</t>
  </si>
  <si>
    <t>/t/surabaya.go.id/gakin/1</t>
  </si>
  <si>
    <t>/t/surabaya.go.id/gakin</t>
  </si>
  <si>
    <t>c3559563-c6a6-4633-976f-3a577e355212</t>
  </si>
  <si>
    <t>admin@pandeglangkab.go.id</t>
  </si>
  <si>
    <t>Berita_Diskomsantik_PDG</t>
  </si>
  <si>
    <t>/t/pandeglangkab.go.id/berita_dkiss_pdg/1.0</t>
  </si>
  <si>
    <t>/t/pandeglangkab.go.id/berita_dkiss_pdg</t>
  </si>
  <si>
    <t>1649abdd-fe5c-4ef8-a486-d838945171e2</t>
  </si>
  <si>
    <t>49b34ec4-8ed0-41ab-a6b5-79947ef413cc</t>
  </si>
  <si>
    <t>/t/pu.go.id/sirup/paket-anggaran-penyedia/2.0.0</t>
  </si>
  <si>
    <t>53b0d435-908e-4c3c-afe6-538782f92d29</t>
  </si>
  <si>
    <t>Data-KABUPATEN_PANDEGLANG</t>
  </si>
  <si>
    <t>/t/pandeglangkab.go.id/data-kabupaten_pandeglang/1.0</t>
  </si>
  <si>
    <t>/t/pandeglangkab.go.id/data-kabupaten_pandeglang</t>
  </si>
  <si>
    <t>be86d2bb-85a4-430b-9988-ae7b78d28b59</t>
  </si>
  <si>
    <t>/t/pu.go.id/sirup/paket-anggaran-swakelola/2.0.0</t>
  </si>
  <si>
    <t>42cf501b-cebd-4365-9990-deef581ebabd</t>
  </si>
  <si>
    <t>dinkes@surabaya.go.id</t>
  </si>
  <si>
    <t>DATAPASIENDMHT</t>
  </si>
  <si>
    <t>/t/surabaya.go.id/data-dmht/1.0</t>
  </si>
  <si>
    <t>/t/surabaya.go.id/data-dmht</t>
  </si>
  <si>
    <t>01237b60-4a32-49d4-85bc-24f15d663714</t>
  </si>
  <si>
    <t>admin@penajamkab.go.id</t>
  </si>
  <si>
    <t>Data-PenajamPaserUtara</t>
  </si>
  <si>
    <t>/t/penajamkab.go.id/Data-PenajamPaserUtara/1.0</t>
  </si>
  <si>
    <t>/t/penajamkab.go.id/Data-PenajamPaserUtara</t>
  </si>
  <si>
    <t>bf7983f4-c66b-4f14-8bd9-98155b6b13b9</t>
  </si>
  <si>
    <t>30bb7892-5df7-40d6-9c6f-318bd1293e39</t>
  </si>
  <si>
    <t>/Data-PenajamPaserUtara/1.0</t>
  </si>
  <si>
    <t>/Data-PenajamPaserUtara</t>
  </si>
  <si>
    <t>762998c5-75ae-44c6-96d6-8c7f4f104580</t>
  </si>
  <si>
    <t>SDS_Kesehatan</t>
  </si>
  <si>
    <t>/t/tanahlautkab.go.id/SDS_Kesehatan/1.0</t>
  </si>
  <si>
    <t>/t/tanahlautkab.go.id/SDS_Kesehatan</t>
  </si>
  <si>
    <t>7b222e85-b8b0-4dab-839b-c33d77eda2dc</t>
  </si>
  <si>
    <t>SATUDATA-BENGKALIS</t>
  </si>
  <si>
    <t>/satudata-bengkaliskab/1.1</t>
  </si>
  <si>
    <t>/satudata-bengkaliskab</t>
  </si>
  <si>
    <t>6a8c21f6-8c28-4a9a-af66-d920edf2c359</t>
  </si>
  <si>
    <t>SDS_Kesehatan_v2</t>
  </si>
  <si>
    <t>/t/tanahlautkab.go.id/SDS_Kesehatan_v2/1.0</t>
  </si>
  <si>
    <t>/t/tanahlautkab.go.id/SDS_Kesehatan_v2</t>
  </si>
  <si>
    <t>6e50dfef-0a62-4ca8-a458-5d32602b1203</t>
  </si>
  <si>
    <t>wilayah-dbsimulasi</t>
  </si>
  <si>
    <t>/t/tenantdemo.go.id/wilayah-dbsimulasi/1.0</t>
  </si>
  <si>
    <t>/t/tenantdemo.go.id/wilayah-dbsimulasi</t>
  </si>
  <si>
    <t>ef706c4b-e25e-4c06-91dc-a02fcfecb805</t>
  </si>
  <si>
    <t>Rembang_2024_perikanan_kolam_2023</t>
  </si>
  <si>
    <t>/t/rembangkab.go.id/Rembang_2024_perikanan_kolam_2023/1.0</t>
  </si>
  <si>
    <t>/t/rembangkab.go.id/Rembang_2024_perikanan_kolam_2023</t>
  </si>
  <si>
    <t>0cdc7717-177b-467f-97a8-472cfbb3d1fd</t>
  </si>
  <si>
    <t>Rembang_2024_pelayanan_pasien_rawat_inap_RSUD_2023</t>
  </si>
  <si>
    <t>/t/rembangkab.go.id/Rembang_2024_pelayanan_pasien_rawat_inap_RSUD_2023/1.0</t>
  </si>
  <si>
    <t>/t/rembangkab.go.id/Rembang_2024_pelayanan_pasien_rawat_inap_RSUD_2023</t>
  </si>
  <si>
    <t>69984333-d253-4851-b20f-dfa016e32f93</t>
  </si>
  <si>
    <t>Rembang_10_Besar_Penyakit_Rawat_Inap_JanJun_2023</t>
  </si>
  <si>
    <t>/t/rembangkab.go.id/Rembang_10_Besar_Penyakit_Rawat_Inap_JanJun_2023/1.0</t>
  </si>
  <si>
    <t>/t/rembangkab.go.id/Rembang_10_Besar_Penyakit_Rawat_Inap_JanJun_2023</t>
  </si>
  <si>
    <t>5ef10a08-9968-4dbb-a3e1-256299d8d1f0</t>
  </si>
  <si>
    <t>Rembang_2024_pelayanan_pembedahan_jan-jun_2023</t>
  </si>
  <si>
    <t>/t/rembangkab.go.id/Rembang_2024_pelayanan_pembedahan_jan-jun_2023/1.0</t>
  </si>
  <si>
    <t>/t/rembangkab.go.id/Rembang_2024_pelayanan_pembedahan_jan-jun_2023</t>
  </si>
  <si>
    <t>081d8902-eb8a-4cc3-a6d8-1644577d1894</t>
  </si>
  <si>
    <t>Rembang_2024_komoditi_kapuk_2023</t>
  </si>
  <si>
    <t>/t/rembangkab.go.id/Rembang_2024_komoditi_kapuk_2023/1.0</t>
  </si>
  <si>
    <t>/t/rembangkab.go.id/Rembang_2024_komoditi_kapuk_2023</t>
  </si>
  <si>
    <t>ff3f3106-701f-4e72-bb6f-6c56ec5b3568</t>
  </si>
  <si>
    <t>Rembang_2024_ikan_laut_per_jenis_2022-2023</t>
  </si>
  <si>
    <t>/t/rembangkab.go.id/Rembang_2024_ikan_laut_per_jenis_2022-2023/1.0</t>
  </si>
  <si>
    <t>/t/rembangkab.go.id/Rembang_2024_ikan_laut_per_jenis_2022-2023</t>
  </si>
  <si>
    <t>9f1cea68-6284-4699-adb6-4c09231d58bd</t>
  </si>
  <si>
    <t>Rembang_2024_nelayan_per_kecamatan_2023</t>
  </si>
  <si>
    <t>/t/rembangkab.go.id/Rembang_2024_nelayan_per_kecamatan_2023/1.0</t>
  </si>
  <si>
    <t>/t/rembangkab.go.id/Rembang_2024_nelayan_per_kecamatan_2023</t>
  </si>
  <si>
    <t>63c75e22-a300-43d6-ae53-269ef16a3876</t>
  </si>
  <si>
    <t>Rembang_2024_armada_penangkap_ikan_per_tonase_2023</t>
  </si>
  <si>
    <t>/t/rembangkab.go.id/Rembang_2024_armada_penangkap_ikan_per_tonase_2023/1.0</t>
  </si>
  <si>
    <t>/t/rembangkab.go.id/Rembang_2024_armada_penangkap_ikan_per_tonase_2023</t>
  </si>
  <si>
    <t>a789ac4d-7b6a-404b-bc74-20f843faeed4</t>
  </si>
  <si>
    <t>dpmptsp@surabaya.go.id</t>
  </si>
  <si>
    <t>APIJumlahPelakuUsaha</t>
  </si>
  <si>
    <t>/t/surabaya.go.id/JumlahPelakuUsaha/1.0</t>
  </si>
  <si>
    <t>/t/surabaya.go.id/JumlahPelakuUsaha</t>
  </si>
  <si>
    <t>ee950734-b506-4c0c-bb41-9ea437f5c7c6</t>
  </si>
  <si>
    <t>satudata_bukittinggi</t>
  </si>
  <si>
    <t>/t/bukittinggikota.go.id/satudata_bukittinggi/1</t>
  </si>
  <si>
    <t>/t/bukittinggikota.go.id/satudata_bukittinggi</t>
  </si>
  <si>
    <t>4b8903ba-85da-4725-8d68-1066f6abe484</t>
  </si>
  <si>
    <t>/t/purworejokab.go.id/purworejokab/v1.2</t>
  </si>
  <si>
    <t>aa2b4562-e0f5-48df-b8ee-2f5ab95a3031</t>
  </si>
  <si>
    <t>Data-PANDEGLANG</t>
  </si>
  <si>
    <t>/data-pandeglang/1.0</t>
  </si>
  <si>
    <t>/data-pandeglang</t>
  </si>
  <si>
    <t>6529f015-754a-4855-8e31-e56a3545dc5d</t>
  </si>
  <si>
    <t>dlh@kotabogor.go.id</t>
  </si>
  <si>
    <t>DinasLingkunganHidup</t>
  </si>
  <si>
    <t>/t/kotabogor.go.id/dlh/1.0</t>
  </si>
  <si>
    <t>/t/kotabogor.go.id/dlh</t>
  </si>
  <si>
    <t>4957b176-86a7-4f5e-bbe3-852fc57db297</t>
  </si>
  <si>
    <t>daftar_berita_diskominfo</t>
  </si>
  <si>
    <t>/t/tegalkota.go.id/berita-diskominfo/1.0</t>
  </si>
  <si>
    <t>/t/tegalkota.go.id/berita-diskominfo</t>
  </si>
  <si>
    <t>fac361a5-95b3-460d-86c1-5981150b7aa7</t>
  </si>
  <si>
    <t>bkpsdm@depok.go.id</t>
  </si>
  <si>
    <t>SATU_DATA_DEPOK_1</t>
  </si>
  <si>
    <t>/t/depok.go.id/Open_Data_1/1.0</t>
  </si>
  <si>
    <t>/t/depok.go.id/Open_Data_1</t>
  </si>
  <si>
    <t>5d31e2f6-7c8e-4b06-93ab-80fb5acba310</t>
  </si>
  <si>
    <t>dinsos@depok.go.id</t>
  </si>
  <si>
    <t>harga_depok</t>
  </si>
  <si>
    <t>/t/depok.go.id/harga_komoditas_depok/1.0</t>
  </si>
  <si>
    <t>/t/depok.go.id/harga_komoditas_depok</t>
  </si>
  <si>
    <t>981fca8d-62cc-48d7-9a9d-7789a01c5e69</t>
  </si>
  <si>
    <t>disdukcapil@depok.go.id</t>
  </si>
  <si>
    <t>JDIHDATA</t>
  </si>
  <si>
    <t>/t/depok.go.id/djihdepok/1.0.0</t>
  </si>
  <si>
    <t>/t/depok.go.id/djihdepok</t>
  </si>
  <si>
    <t>756fe544-3b80-42a5-922a-3b3143c6d624</t>
  </si>
  <si>
    <t>dinkes@depok.go.id</t>
  </si>
  <si>
    <t>BERITA_KOTA_DEPOK</t>
  </si>
  <si>
    <t>/t/depok.go.id/Berita_Kota_Depok/1.0</t>
  </si>
  <si>
    <t>/t/depok.go.id/Berita_Kota_Depok</t>
  </si>
  <si>
    <t>da9dfd90-c9a5-4d36-a638-bb24ae7b16b7</t>
  </si>
  <si>
    <t>/satudata-bengkaliskab/2.0</t>
  </si>
  <si>
    <t>1bf05b1d-aedd-4875-aa5f-9e23089af36c</t>
  </si>
  <si>
    <t>Kodefikasi_CS</t>
  </si>
  <si>
    <t>/t/tenantdemo.go.id/kodefikasi-cs/1.0</t>
  </si>
  <si>
    <t>/t/tenantdemo.go.id/kodefikasi-cs</t>
  </si>
  <si>
    <t>40299e29-edb5-4257-ba6d-ca4d3095cde2</t>
  </si>
  <si>
    <t>/t/tenantdemo.go.id/kodefikasi-cs/2.0</t>
  </si>
  <si>
    <t>954b975f-6ccf-4ede-b165-6a33581918ab</t>
  </si>
  <si>
    <t>Data_Repositori_Ilmiah_Nasional</t>
  </si>
  <si>
    <t>/repositori/1.0</t>
  </si>
  <si>
    <t>/repositori</t>
  </si>
  <si>
    <t>abe9a5ee-cf49-40f5-9554-db078d02ecdd</t>
  </si>
  <si>
    <t>satudataparekraf</t>
  </si>
  <si>
    <t>/satudataparekraf/1.0</t>
  </si>
  <si>
    <t>/satudataparekraf</t>
  </si>
  <si>
    <t>fad2f92b-9c97-4676-8d84-4782ba70c935</t>
  </si>
  <si>
    <t>Siduan_API</t>
  </si>
  <si>
    <t>/t/ngawikab.go.id/siduan-api/1.0</t>
  </si>
  <si>
    <t>/t/ngawikab.go.id/siduan-api</t>
  </si>
  <si>
    <t>d3b8dd97-29d2-45fa-8a2d-e12c00f04301</t>
  </si>
  <si>
    <t>CCTV-Kota-Bandung</t>
  </si>
  <si>
    <t>/t/bandung.go.id/cctvkotabdg/1.0</t>
  </si>
  <si>
    <t>/t/bandung.go.id/cctvkotabdg</t>
  </si>
  <si>
    <t>a0777874-0304-4aae-8c3f-85e33ee21abf</t>
  </si>
  <si>
    <t>Sipirang_Pinjam_Ruang</t>
  </si>
  <si>
    <t>/t/ngawikab.go.id/sipirang-api/1.0</t>
  </si>
  <si>
    <t>/t/ngawikab.go.id/sipirang-api</t>
  </si>
  <si>
    <t>87ada9c6-6952-4a65-8e50-97c4e209b763</t>
  </si>
  <si>
    <t>SKM_Survei_Kepuasan_Masyarakat</t>
  </si>
  <si>
    <t>/t/ngawikab.go.id/skm-api/1.0</t>
  </si>
  <si>
    <t>/t/ngawikab.go.id/skm-api</t>
  </si>
  <si>
    <t>9104d533-2c76-4262-954c-6bdbeba8d0f1</t>
  </si>
  <si>
    <t>bappeda@jatengprov.go.id</t>
  </si>
  <si>
    <t>SDGs</t>
  </si>
  <si>
    <t>/t/jatengprov.go.id/sdgs/0.1</t>
  </si>
  <si>
    <t>/t/jatengprov.go.id/sdgs</t>
  </si>
  <si>
    <t>9eda238f-5882-48b4-b820-ccdf9a8ae23d</t>
  </si>
  <si>
    <t>tes_aduan</t>
  </si>
  <si>
    <t>/t/purworejokab.go.id/data_aduan/1.0</t>
  </si>
  <si>
    <t>/t/purworejokab.go.id/data_aduan</t>
  </si>
  <si>
    <t>e1ac8648-3401-4572-ae97-45ca0983684b</t>
  </si>
  <si>
    <t>list_agenda</t>
  </si>
  <si>
    <t>/t/sumbarprov.go.id/listagenda/1</t>
  </si>
  <si>
    <t>/t/sumbarprov.go.id/listagenda</t>
  </si>
  <si>
    <t>42036419-aaf6-4e4a-97a3-471cf248f3bf</t>
  </si>
  <si>
    <t>admin@labura.go.id</t>
  </si>
  <si>
    <t>Data_Labura</t>
  </si>
  <si>
    <t>/t/labura.go.id/data_labura/1.0</t>
  </si>
  <si>
    <t>/t/labura.go.id/data_labura</t>
  </si>
  <si>
    <t>32a5e0df-6bac-41c0-8a71-b79a9a0f4a40</t>
  </si>
  <si>
    <t>4b8b8667-56ee-4534-ace9-988606e31aac</t>
  </si>
  <si>
    <t>bdg@tenantdemo.go.id</t>
  </si>
  <si>
    <t>Open-Data-Bandung</t>
  </si>
  <si>
    <t>/t/tenantdemo.go.id/opendatabdg/1.0</t>
  </si>
  <si>
    <t>/t/tenantdemo.go.id/opendatabdg</t>
  </si>
  <si>
    <t>51ee26d1-437f-40d5-8277-6897554673e1</t>
  </si>
  <si>
    <t>Rembang_2024_Jml_Sekolah_Guru_Murid_SMK_2023_2024</t>
  </si>
  <si>
    <t>/t/rembangkab.go.id/Rembang_2024_Jml_Sekolah_Guru_Murid_SMK_2023_2024/1.0</t>
  </si>
  <si>
    <t>/t/rembangkab.go.id/Rembang_2024_Jml_Sekolah_Guru_Murid_SMK_2023_2024</t>
  </si>
  <si>
    <t>2742d748-4f45-4abf-8a3f-4c98ad7438e9</t>
  </si>
  <si>
    <t>detail_koperasi</t>
  </si>
  <si>
    <t>/detail_koperasi/1.0</t>
  </si>
  <si>
    <t>/detail_koperasi</t>
  </si>
  <si>
    <t>d2450c7c-3cf9-4d15-8ce8-a0a170da1987</t>
  </si>
  <si>
    <t>Rembang_2024_kekerasan_anak_jenisnya_2015-2023</t>
  </si>
  <si>
    <t>/t/rembangkab.go.id/Rembang_2024_kekerasan_anak_jenisnya_2015-2023/1.0</t>
  </si>
  <si>
    <t>/t/rembangkab.go.id/Rembang_2024_kekerasan_anak_jenisnya_2015-2023</t>
  </si>
  <si>
    <t>acc7b36d-5b0f-44bd-addc-3a160024d96c</t>
  </si>
  <si>
    <t>admin@mamujutengahkab.go.id</t>
  </si>
  <si>
    <t>satu_data_mamuju_tengah</t>
  </si>
  <si>
    <t>/t/mamujutengahkab.go.id/satudatamamujutengah/1.0</t>
  </si>
  <si>
    <t>/t/mamujutengahkab.go.id/satudatamamujutengah</t>
  </si>
  <si>
    <t>49d6607d-f0e3-44cd-aebe-84aac0283d16</t>
  </si>
  <si>
    <t>c1659c48-5421-4ab7-b0c3-f91f6626ddf9</t>
  </si>
  <si>
    <t>Rembang_2024_Kekerasan_Perempuan_Jenisnya_15-23</t>
  </si>
  <si>
    <t>/t/rembangkab.go.id/Rembang_2024_Kekerasan_Perempuan_Jenisnya_15-23/1.0</t>
  </si>
  <si>
    <t>/t/rembangkab.go.id/Rembang_2024_Kekerasan_Perempuan_Jenisnya_15-23</t>
  </si>
  <si>
    <t>7d6e01e3-445b-45a1-bef9-b94f9cc52c5f</t>
  </si>
  <si>
    <t>Rembang_2024_Kontrasepsi_CPR_Perempuan_15-49</t>
  </si>
  <si>
    <t>/t/rembangkab.go.id/Rembang_2024_Kontrasepsi_CPR_Perempuan_15-49/1.0</t>
  </si>
  <si>
    <t>/t/rembangkab.go.id/Rembang_2024_Kontrasepsi_CPR_Perempuan_15-49</t>
  </si>
  <si>
    <t>32a427c9-3eb5-4841-956b-ea535d863cbc</t>
  </si>
  <si>
    <t>Rembang_2024_alat_tangkap_ikan_per_kecamatan_22-23</t>
  </si>
  <si>
    <t>/t/rembangkab.go.id/Rembang_2024_alat_tangkap_ikan_per_kecamatan_22-23/1.0</t>
  </si>
  <si>
    <t>/t/rembangkab.go.id/Rembang_2024_alat_tangkap_ikan_per_kecamatan_22-23</t>
  </si>
  <si>
    <t>f2e8e9d8-205a-4ad0-bd0c-164fc4e617b5</t>
  </si>
  <si>
    <t>Jumlah_Sekolah_Guru_Murid_SMP_2023_2024</t>
  </si>
  <si>
    <t>/t/rembangkab.go.id/Rembang_2024_Jml_Sekolah_Guru_Murid_SMP_2023_2024/1.0</t>
  </si>
  <si>
    <t>/t/rembangkab.go.id/Rembang_2024_Jml_Sekolah_Guru_Murid_SMP_2023_2024</t>
  </si>
  <si>
    <t>2c993302-773c-4901-b63f-43046f604075</t>
  </si>
  <si>
    <t>Kelompok_Belajar_Tahun_Ajaran_2023_2024</t>
  </si>
  <si>
    <t>/t/rembangkab.go.id/Rembang_2024_Kelompok_Belajar_2023_2024/1.0</t>
  </si>
  <si>
    <t>/t/rembangkab.go.id/Rembang_2024_Kelompok_Belajar_2023_2024</t>
  </si>
  <si>
    <t>115c33c2-8fdc-499b-81d8-d572d4ce7d7c</t>
  </si>
  <si>
    <t>Anak_Putus_Sekolah_2022_2023</t>
  </si>
  <si>
    <t>/t/rembangkab.go.id/Rembang_2024_Anak_Putus_Sekolah_2022/2023/1.0</t>
  </si>
  <si>
    <t>/t/rembangkab.go.id/Rembang_2024_Anak_Putus_Sekolah_2022/2023</t>
  </si>
  <si>
    <t>a278821c-eb02-4b02-9268-114c6372a63d</t>
  </si>
  <si>
    <t>Jumlah_Sekolah_Guru_Murid_SMA_2023_2024</t>
  </si>
  <si>
    <t>/t/rembangkab.go.id/Rembang_2024_Jumlah_Sekolah_Guru_Murid_SMA_2023_2024/1.0</t>
  </si>
  <si>
    <t>/t/rembangkab.go.id/Rembang_2024_Jumlah_Sekolah_Guru_Murid_SMA_2023_2024</t>
  </si>
  <si>
    <t>5f5a9449-6912-4ce9-8619-2b3785dfc84f</t>
  </si>
  <si>
    <t>Jumlah_Sekolah_Guru_Murid_SD_2023_2024</t>
  </si>
  <si>
    <t>/t/rembangkab.go.id/Rembang_2024_Jumlah_Sekolah_Guru_Murid_SD_2023_2024/1.0</t>
  </si>
  <si>
    <t>/t/rembangkab.go.id/Rembang_2024_Jumlah_Sekolah_Guru_Murid_SD_2023_2024</t>
  </si>
  <si>
    <t>e6bf0192-51aa-47b6-8dea-1b35c3fce202</t>
  </si>
  <si>
    <t>Rembang_2024_PNS_Per_Jabatan_Jenis_Kelamin_2023</t>
  </si>
  <si>
    <t>/t/rembangkab.go.id/Rembang_2024_PNS_Per_Jabatan_Jenis_Kelamin_2023/1.0</t>
  </si>
  <si>
    <t>/t/rembangkab.go.id/Rembang_2024_PNS_Per_Jabatan_Jenis_Kelamin_2023</t>
  </si>
  <si>
    <t>36d8628b-36ad-4e0c-b05a-820e8db2562a</t>
  </si>
  <si>
    <t>TPAK_dan_TPT_Tahun_2020_2023</t>
  </si>
  <si>
    <t>/t/rembangkab.go.id/Rembang_2024_TPAK_dan_TPT_Tahun_2020_2023/1.0</t>
  </si>
  <si>
    <t>/t/rembangkab.go.id/Rembang_2024_TPAK_dan_TPT_Tahun_2020_2023</t>
  </si>
  <si>
    <t>da8a6257-5b95-4faa-8057-51f410390954</t>
  </si>
  <si>
    <t>Jumlah_PNS_OPD_dan_Golongan_2023</t>
  </si>
  <si>
    <t>/t/rembangkab.go.id/Rembang_2024_jumlah_pns_opd_dan_golongan_2023/1.0</t>
  </si>
  <si>
    <t>/t/rembangkab.go.id/Rembang_2024_jumlah_pns_opd_dan_golongan_2023</t>
  </si>
  <si>
    <t>6d873dff-767f-4b69-8e3c-54c6afde689a</t>
  </si>
  <si>
    <t>Sipekan</t>
  </si>
  <si>
    <t>/t/sumbarprov.go.id/sipekan/1</t>
  </si>
  <si>
    <t>/t/sumbarprov.go.id/sipekan</t>
  </si>
  <si>
    <t>faadecc1-c08c-463d-b8ad-8e9018982638</t>
  </si>
  <si>
    <t>cs_kodefikasi</t>
  </si>
  <si>
    <t>/t/tenantdemo.go.id/cs-kodefikasi/1.0</t>
  </si>
  <si>
    <t>/t/tenantdemo.go.id/cs-kodefikasi</t>
  </si>
  <si>
    <t>6ab63b84-67b3-490e-af9c-721e27b8b489</t>
  </si>
  <si>
    <t>Jumlah_PNS_Kepangkatan_Jenis_Kelamin_2023</t>
  </si>
  <si>
    <t>/t/rembangkab.go.id/Rembang_2024_Jumlah_PNS_Kepangkatan_Jenis_Kelamin_2023/1.0</t>
  </si>
  <si>
    <t>/t/rembangkab.go.id/Rembang_2024_Jumlah_PNS_Kepangkatan_Jenis_Kelamin_2023</t>
  </si>
  <si>
    <t>331df2b5-6098-4952-8b31-bbbcd2283628</t>
  </si>
  <si>
    <t>Rembang_2024_Produk_Hukum_2023</t>
  </si>
  <si>
    <t>/t/rembangkab.go.id/Rembang_2024_Produk_Hukum_2023/1.0</t>
  </si>
  <si>
    <t>/t/rembangkab.go.id/Rembang_2024_Produk_Hukum_2023</t>
  </si>
  <si>
    <t>5d448a2f-35da-4fad-b80b-87350a532baf</t>
  </si>
  <si>
    <t>Sidang_Gabungan_Komisi_Paripurna_DPRD_2023</t>
  </si>
  <si>
    <t>/t/rembangkab.go.id/Rembang_2024_Sidang_Gabungan_Komisi_Paripurna_DPRD_2023/1.0</t>
  </si>
  <si>
    <t>/t/rembangkab.go.id/Rembang_2024_Sidang_Gabungan_Komisi_Paripurna_DPRD_2023</t>
  </si>
  <si>
    <t>f6c95b33-3ee5-459f-b2b3-3058d7d68542</t>
  </si>
  <si>
    <t>Rembang_2024_Produk_DPRD_Rembang_2023</t>
  </si>
  <si>
    <t>/t/rembangkab.go.id/Rembang_2024_Produk_DPRD_Rembang_2023/1.0</t>
  </si>
  <si>
    <t>/t/rembangkab.go.id/Rembang_2024_Produk_DPRD_Rembang_2023</t>
  </si>
  <si>
    <t>f4860f09-73da-4110-b13c-978125549f0e</t>
  </si>
  <si>
    <t>Rekapitulasi_Keluarga_Berisiko_Stunting_2022</t>
  </si>
  <si>
    <t>/t/rembangkab.go.id/Rembang_2024_Rekapitulasi_Berisiko_Stunting_2022/1.0</t>
  </si>
  <si>
    <t>/t/rembangkab.go.id/Rembang_2024_Rekapitulasi_Berisiko_Stunting_2022</t>
  </si>
  <si>
    <t>6cbab83d-9f59-4fdb-8e7d-5760af68e6ac</t>
  </si>
  <si>
    <t>Rembang_2024_Anggota_DPRD_Per_Dapil_ParPol_2023</t>
  </si>
  <si>
    <t>/t/rembangkab.go.id/Rembang_2024_Anggota_DPRD_Per_Dapil_ParPol_2023/1.0</t>
  </si>
  <si>
    <t>/t/rembangkab.go.id/Rembang_2024_Anggota_DPRD_Per_Dapil_ParPol_2023</t>
  </si>
  <si>
    <t>5efd4455-bf3d-47c3-9080-6360133a5a55</t>
  </si>
  <si>
    <t>Jumlah_Curah_Hujan_Menurut_Kecamatan_2023</t>
  </si>
  <si>
    <t>/t/rembangkab.go.id/Rembang_2024_Jumlah_Curah_Hujan_Menurut_Kecamatan_2023/1.0</t>
  </si>
  <si>
    <t>/t/rembangkab.go.id/Rembang_2024_Jumlah_Curah_Hujan_Menurut_Kecamatan_2023</t>
  </si>
  <si>
    <t>b17e991d-2d60-41c7-8e88-8e80cb2c198a</t>
  </si>
  <si>
    <t>Rembang_2024_Anggota_DPRD_Per_Fraksi_JenKel_2023</t>
  </si>
  <si>
    <t>/t/rembangkab.go.id/Rembang_2024_Anggota_DPRD_Per_Fraksi_JenKel_2023/1.0</t>
  </si>
  <si>
    <t>/t/rembangkab.go.id/Rembang_2024_Anggota_DPRD_Per_Fraksi_JenKel_2023</t>
  </si>
  <si>
    <t>1c2bfe73-6c2f-4d61-8a90-c1991d83ef3c</t>
  </si>
  <si>
    <t>DTO_Portal_Token</t>
  </si>
  <si>
    <t>/t/tenantdemo.go.id/dto-portal-token/1.0</t>
  </si>
  <si>
    <t>/t/tenantdemo.go.id/dto-portal-token</t>
  </si>
  <si>
    <t>52316ea9-ef84-4584-9c28-5f4049f196ba</t>
  </si>
  <si>
    <t>Jumlah_Hari_Hujan_Hari_Menurut_Kecamatan_2023</t>
  </si>
  <si>
    <t>/t/rembangkab.go.id/Rembang_2024_Jumlah_Hari_Hujan_Hari_Menurut_Kecamatan_2023/1.0</t>
  </si>
  <si>
    <t>/t/rembangkab.go.id/Rembang_2024_Jumlah_Hari_Hujan_Hari_Menurut_Kecamatan_2023</t>
  </si>
  <si>
    <t>dc90e3b6-e1ec-47bb-8138-c60467c9d59f</t>
  </si>
  <si>
    <t>DTO_Portal_ASIK_Vaccine</t>
  </si>
  <si>
    <t>/t/tenantdemo.go.id/dto-portal-asik-vaccine/1.0</t>
  </si>
  <si>
    <t>/t/tenantdemo.go.id/dto-portal-asik-vaccine</t>
  </si>
  <si>
    <t>fb640a94-bc93-4431-92bd-5b29ce0e31aa</t>
  </si>
  <si>
    <t>Jumlah_Anggota_DPRD_Partai_Jenis_Kelamin_2023</t>
  </si>
  <si>
    <t>/t/rembangkab.go.id/Rembang_2024_Jumlah_Anggota_DPRD_Partai_Jenis_Kelamin_2023/1.0</t>
  </si>
  <si>
    <t>/t/rembangkab.go.id/Rembang_2024_Jumlah_Anggota_DPRD_Partai_Jenis_Kelamin_2023</t>
  </si>
  <si>
    <t>5daac896-d25c-41e6-9a70-2edf1b8da430</t>
  </si>
  <si>
    <t>Rembang_2024_Anggota_DPRD_Per_Kec_dan_JenKel</t>
  </si>
  <si>
    <t>/t/rembangkab.go.id/Rembang_2024_Anggota_DPRD_Per_Kec_dan_JenKel/1.0</t>
  </si>
  <si>
    <t>/t/rembangkab.go.id/Rembang_2024_Anggota_DPRD_Per_Kec_dan_JenKel</t>
  </si>
  <si>
    <t>8793b227-5755-49c1-af9a-f09cb73e7c64</t>
  </si>
  <si>
    <t>/t/tenantdemo.go.id/api-sso/1.0</t>
  </si>
  <si>
    <t>/t/tenantdemo.go.id/api-sso</t>
  </si>
  <si>
    <t>3438924c-079a-4e92-adac-fa6cfe567722</t>
  </si>
  <si>
    <t>Rembang_2024_10_Bsr_Penyakit_Rwt_Jln_Jan_Jun_2023</t>
  </si>
  <si>
    <t>/t/rembangkab.go.id/Rembang_2024_10_Bsr_Penyakit_Rwt_Jln_Jan_Jun_2023/1.0</t>
  </si>
  <si>
    <t>/t/rembangkab.go.id/Rembang_2024_10_Bsr_Penyakit_Rwt_Jln_Jan_Jun_2023</t>
  </si>
  <si>
    <t>32cffbbf-b979-41a5-88da-63dcdba061b4</t>
  </si>
  <si>
    <t>DATUSOBAN-V2</t>
  </si>
  <si>
    <t>/t/kalselprov.go.id/DATUSOBAN-V2/2</t>
  </si>
  <si>
    <t>/t/kalselprov.go.id/DATUSOBAN-V2</t>
  </si>
  <si>
    <t>f355aba4-e9ed-4ef6-a35f-8a61eba77847</t>
  </si>
  <si>
    <t>PPID-Disnakerin</t>
  </si>
  <si>
    <t>/t/tegalkota.go.id/ppid-disnakerin/1.0</t>
  </si>
  <si>
    <t>/t/tegalkota.go.id/ppid-disnakerin</t>
  </si>
  <si>
    <t>411cb786-a7da-4b3a-8253-b982d9e8ea3e</t>
  </si>
  <si>
    <t>PPID-BKPSDM</t>
  </si>
  <si>
    <t>/t/tegalkota.go.id/ppid-bpksdm/1.0</t>
  </si>
  <si>
    <t>/t/tegalkota.go.id/ppid-bpksdm</t>
  </si>
  <si>
    <t>13c3464c-9893-4bae-9fef-2ddb432d9276</t>
  </si>
  <si>
    <t>admin@rri.go.id</t>
  </si>
  <si>
    <t>SatuDataRRI</t>
  </si>
  <si>
    <t>/t/rri.go.id/sdirri/1.0</t>
  </si>
  <si>
    <t>/t/rri.go.id/sdirri</t>
  </si>
  <si>
    <t>27121a12-38dc-46f5-92fb-516eb9d531f6</t>
  </si>
  <si>
    <t>b3c594c1-7b6b-443e-9e91-3294f5747958</t>
  </si>
  <si>
    <t>PPID-DPPKBP2PA</t>
  </si>
  <si>
    <t>/t/tegalkota.go.id/ppid-dppkbp2pa/1.0</t>
  </si>
  <si>
    <t>/t/tegalkota.go.id/ppid-dppkbp2pa</t>
  </si>
  <si>
    <t>d5ceec64-3645-41f6-8fff-0e001fa911c4</t>
  </si>
  <si>
    <t>PPID-BPBD</t>
  </si>
  <si>
    <t>/t/tegalkota.go.id/ppid-bpbd/1.0</t>
  </si>
  <si>
    <t>/t/tegalkota.go.id/ppid-bpbd</t>
  </si>
  <si>
    <t>414992ea-03b1-4bb2-a146-7623940525af</t>
  </si>
  <si>
    <t>/data_labura/1.0</t>
  </si>
  <si>
    <t>/data_labura</t>
  </si>
  <si>
    <t>23d0ebb4-12dc-4673-9f6d-bdbe496593fb</t>
  </si>
  <si>
    <t>PPID-DPMPTSP</t>
  </si>
  <si>
    <t>/t/tegalkota.go.id/ppid-dpmptsp/1.0</t>
  </si>
  <si>
    <t>/t/tegalkota.go.id/ppid-dpmptsp</t>
  </si>
  <si>
    <t>d84e5d59-dace-4af2-b631-e81ac1fcd850</t>
  </si>
  <si>
    <t>PPID-DPUPR</t>
  </si>
  <si>
    <t>/t/tegalkota.go.id/ppid-dpupr/1.0</t>
  </si>
  <si>
    <t>/t/tegalkota.go.id/ppid-dpupr</t>
  </si>
  <si>
    <t>20066cdd-40be-4f72-857b-bc8a7cfad2c0</t>
  </si>
  <si>
    <t>PPID-DKP3</t>
  </si>
  <si>
    <t>/t/tegalkota.go.id/ppid-dkp3/1.0</t>
  </si>
  <si>
    <t>/t/tegalkota.go.id/ppid-dkp3</t>
  </si>
  <si>
    <t>b1ae7d6a-a6d8-4ee1-9570-50b01b8a0438</t>
  </si>
  <si>
    <t>PPID-Sekretariat-DPRD</t>
  </si>
  <si>
    <t>/t/tegalkota.go.id/ppid-sekdprd/1.0</t>
  </si>
  <si>
    <t>/t/tegalkota.go.id/ppid-sekdprd</t>
  </si>
  <si>
    <t>037c1e9f-a09e-4800-ae71-182779958365</t>
  </si>
  <si>
    <t>Satu_Data_Parekraf</t>
  </si>
  <si>
    <t>/satu_data_parekraf/1.0</t>
  </si>
  <si>
    <t>/satu_data_parekraf</t>
  </si>
  <si>
    <t>b4e2e5e8-2f45-46ce-9814-6b3a9f685146</t>
  </si>
  <si>
    <t>STOCK-Depo-CK</t>
  </si>
  <si>
    <t>/t/pu.go.id/depo-ck/1.0.0</t>
  </si>
  <si>
    <t>/t/pu.go.id/depo-ck</t>
  </si>
  <si>
    <t>1a3720cf-9f07-4dcd-a21d-5d1a9b2c1878</t>
  </si>
  <si>
    <t>Simponik</t>
  </si>
  <si>
    <t>/t/kedirikota.go.id/simponik/1.0</t>
  </si>
  <si>
    <t>/t/kedirikota.go.id/simponik</t>
  </si>
  <si>
    <t>a19829e2-19f9-40ef-91df-bb48f620ac66</t>
  </si>
  <si>
    <t>DTOVaksin</t>
  </si>
  <si>
    <t>/t/tenantdemo.go.id/dto-vaksin/1.0</t>
  </si>
  <si>
    <t>/t/tenantdemo.go.id/dto-vaksin</t>
  </si>
  <si>
    <t>8ee0f425-1cd7-40bf-9511-075435ba063f</t>
  </si>
  <si>
    <t>Data_mukomuko</t>
  </si>
  <si>
    <t>/data-mukomuko/1.0</t>
  </si>
  <si>
    <t>/data-mukomuko</t>
  </si>
  <si>
    <t>2eb27ec6-6a4b-440a-8c5a-2042c18d1224</t>
  </si>
  <si>
    <t>Data_mukomuko_2</t>
  </si>
  <si>
    <t>/data-mukomuko-2/1.0</t>
  </si>
  <si>
    <t>/data-mukomuko-2</t>
  </si>
  <si>
    <t>e0f45ab2-286d-4916-af3d-6c4a094a5679</t>
  </si>
  <si>
    <t>admin@mukomukokab.go.id</t>
  </si>
  <si>
    <t>/t/mukomukokab.go.id/data-mukomuko/1.0</t>
  </si>
  <si>
    <t>/t/mukomukokab.go.id/data-mukomuko</t>
  </si>
  <si>
    <t>b430ad73-9648-4bf0-96a6-855832a37f9f</t>
  </si>
  <si>
    <t>ab80242a-de6a-47d6-857d-98ab23e5dc39</t>
  </si>
  <si>
    <t>Satu_Data_DPR_RI</t>
  </si>
  <si>
    <t>/satu-data-dpr-ri/1.0</t>
  </si>
  <si>
    <t>/satu-data-dpr-ri</t>
  </si>
  <si>
    <t>20KPerMin</t>
  </si>
  <si>
    <t>da3e5f97-cbb3-4d1a-952c-365ff218d737</t>
  </si>
  <si>
    <t>JDIH_DPR_RI</t>
  </si>
  <si>
    <t>/jdih-dpr-ri/1.0</t>
  </si>
  <si>
    <t>/jdih-dpr-ri</t>
  </si>
  <si>
    <t>b36b2414-0cb2-4d21-bcfc-be1e60375014</t>
  </si>
  <si>
    <t>admin@natunakab.go.id</t>
  </si>
  <si>
    <t>satudatanatuna</t>
  </si>
  <si>
    <t>/t/natunakab.go.id/natuna/1.0</t>
  </si>
  <si>
    <t>/t/natunakab.go.id/natuna</t>
  </si>
  <si>
    <t>0b542450-7f8c-4260-b1e1-0d43773208e8</t>
  </si>
  <si>
    <t>f14ce52d-ee15-4265-840e-1a38dab3e504</t>
  </si>
  <si>
    <t>Aplikasi-TJSLP</t>
  </si>
  <si>
    <t>/t/kotabogor.go.id/Aplikasi-TJSLP/1.0</t>
  </si>
  <si>
    <t>/t/kotabogor.go.id/Aplikasi-TJSLP</t>
  </si>
  <si>
    <t>49cd6180-ba91-4dd4-a949-8136f83428f0</t>
  </si>
  <si>
    <t>admin@batubarakab.go.id</t>
  </si>
  <si>
    <t>SATUDATABATUBARA</t>
  </si>
  <si>
    <t>/t/batubarakab.go.id/api/1.0</t>
  </si>
  <si>
    <t>/t/batubarakab.go.id/api</t>
  </si>
  <si>
    <t>a86d4133-4419-4f56-921e-9420f9c187d7</t>
  </si>
  <si>
    <t>861e72e0-aa18-434e-a5c6-1c6feaac577f</t>
  </si>
  <si>
    <t>/natuna/1.0</t>
  </si>
  <si>
    <t>/natuna</t>
  </si>
  <si>
    <t>31475df3-978e-4a1d-a12d-6107222f0da7</t>
  </si>
  <si>
    <t>admin@mojokertokota.go.id</t>
  </si>
  <si>
    <t>API_SatuData</t>
  </si>
  <si>
    <t>/t/mojokertokota.go.id/diskominfo_satudata/1.0</t>
  </si>
  <si>
    <t>/t/mojokertokota.go.id/diskominfo_satudata</t>
  </si>
  <si>
    <t>1029d63b-08f2-4667-b3e8-f0fb04f97d3a</t>
  </si>
  <si>
    <t>94202733-151b-4b09-b6e9-737dd7fc3369</t>
  </si>
  <si>
    <t>satpolpp_publisher@bandung.go.id</t>
  </si>
  <si>
    <t>DataTrantibumLinmas2023</t>
  </si>
  <si>
    <t>/t/bandung.go.id/TrantibumLinmas/1</t>
  </si>
  <si>
    <t>/t/bandung.go.id/TrantibumLinmas</t>
  </si>
  <si>
    <t>c3b76ba2-6152-4c2d-a4bc-fb2cd210a24f</t>
  </si>
  <si>
    <t>distanbun@jatengprov.go.id</t>
  </si>
  <si>
    <t>testApi</t>
  </si>
  <si>
    <t>/t/jatengprov.go.id/Test/1</t>
  </si>
  <si>
    <t>/t/jatengprov.go.id/Test</t>
  </si>
  <si>
    <t>8cb06284-5cda-4384-803e-ceb2726920d2</t>
  </si>
  <si>
    <t>itda-splpcjr@cianjurkab.go.id</t>
  </si>
  <si>
    <t>WBS-Inspektorat</t>
  </si>
  <si>
    <t>/t/cianjurkab.go.id/pengaduan-wbs/v1</t>
  </si>
  <si>
    <t>/t/cianjurkab.go.id/pengaduan-wbs</t>
  </si>
  <si>
    <t>67d5969f-1146-436d-bf8a-31d7b7ef2af7</t>
  </si>
  <si>
    <t>WSM-Jateng</t>
  </si>
  <si>
    <t>/t/jatengprov.go.id/wsm-jateng/1.0</t>
  </si>
  <si>
    <t>/t/jatengprov.go.id/wsm-jateng</t>
  </si>
  <si>
    <t>c84be6da-b3e6-4492-a267-d9f45b7b64ab</t>
  </si>
  <si>
    <t>API_JUMLAH_PEGAWAI_PEMPROV_KALTIM</t>
  </si>
  <si>
    <t>/pegawai/1.0</t>
  </si>
  <si>
    <t>/pegawai</t>
  </si>
  <si>
    <t>d009bdbc-216f-4374-acc5-f394c60b962b</t>
  </si>
  <si>
    <t>DTONakes</t>
  </si>
  <si>
    <t>/t/tenantdemo.go.id/dto-nakes/1.0</t>
  </si>
  <si>
    <t>/t/tenantdemo.go.id/dto-nakes</t>
  </si>
  <si>
    <t>25351cbe-e85e-4727-adb7-1eb1012fa04f</t>
  </si>
  <si>
    <t>DTOCariObat</t>
  </si>
  <si>
    <t>/t/tenantdemo.go.id/dto-cari-obat/1.0</t>
  </si>
  <si>
    <t>/t/tenantdemo.go.id/dto-cari-obat</t>
  </si>
  <si>
    <t>9d9c243f-327a-4d24-80b0-4324f5f69eae</t>
  </si>
  <si>
    <t>Satu_Data_Kota_Mojokerto</t>
  </si>
  <si>
    <t>/mojokertokota_diskominfo_satudata/1.0</t>
  </si>
  <si>
    <t>/mojokertokota_diskominfo_satudata</t>
  </si>
  <si>
    <t>06942b1d-f680-441e-8e42-ce4bccbc43b9</t>
  </si>
  <si>
    <t>bag.pembangunan@kotabogor.go.id</t>
  </si>
  <si>
    <t>Api_siabang</t>
  </si>
  <si>
    <t>/t/kotabogor.go.id/aplikasi/1.0</t>
  </si>
  <si>
    <t>/t/kotabogor.go.id/aplikasi</t>
  </si>
  <si>
    <t>68cb7bd4-3937-420c-b90e-819c8eeb6c0b</t>
  </si>
  <si>
    <t>SatuDataLotim</t>
  </si>
  <si>
    <t>/satu-data</t>
  </si>
  <si>
    <t>ef981bfd-7f28-4261-9539-354f5df7ae2c</t>
  </si>
  <si>
    <t>admin@manggaraibaratkab.go.id</t>
  </si>
  <si>
    <t>Data_Manggarai_Barat</t>
  </si>
  <si>
    <t>/t/manggaraibaratkab.go.id/data_manggarai_barat/1.0</t>
  </si>
  <si>
    <t>/t/manggaraibaratkab.go.id/data_manggarai_barat</t>
  </si>
  <si>
    <t>17da26b2-bbab-4c07-89cc-0909b67dcce0</t>
  </si>
  <si>
    <t>c8b10d84-0ca1-40ea-83ad-d1936f669ccd</t>
  </si>
  <si>
    <t>/data_manggarai_barat/1.0</t>
  </si>
  <si>
    <t>/data_manggarai_barat</t>
  </si>
  <si>
    <t>5f1e1115-ab2f-44a3-8590-6ade3b472e37</t>
  </si>
  <si>
    <t>/t/tenantdemo.go.id/latihan-lapor-api/1.0.0</t>
  </si>
  <si>
    <t>/t/tenantdemo.go.id/latihan-lapor-api</t>
  </si>
  <si>
    <t>54dba098-9fa3-452c-965c-a25a671bb73f</t>
  </si>
  <si>
    <t>ESign</t>
  </si>
  <si>
    <t>/t/tenantdemo.go.id/esign/1.0</t>
  </si>
  <si>
    <t>/t/tenantdemo.go.id/esign</t>
  </si>
  <si>
    <t>e57f9b85-6f1c-49a7-8faf-66a7d86df936</t>
  </si>
  <si>
    <t>admin@lomboktimurkab.go.id</t>
  </si>
  <si>
    <t>/t/lomboktimurkab.go.id/satu-data-lotim/1.0</t>
  </si>
  <si>
    <t>/t/lomboktimurkab.go.id/satu-data-lotim</t>
  </si>
  <si>
    <t>07d024c6-2f82-40b6-9339-2512271ff2ef</t>
  </si>
  <si>
    <t>cafc5638-5be7-4714-af38-c3e6a88b162d</t>
  </si>
  <si>
    <t>LaporAPIAdmin-V3</t>
  </si>
  <si>
    <t>/t/tenantdemo.go.id/laporapiadmin-3/1.0.0</t>
  </si>
  <si>
    <t>/t/tenantdemo.go.id/laporapiadmin-3</t>
  </si>
  <si>
    <t>8fb35f84-97bb-45b0-9f34-ef371f7e7fcb</t>
  </si>
  <si>
    <t>Latihan-Esign</t>
  </si>
  <si>
    <t>/t/tenantdemo.go.id/latihan-esign/1.0</t>
  </si>
  <si>
    <t>/t/tenantdemo.go.id/latihan-esign</t>
  </si>
  <si>
    <t>7a09122c-ff92-4326-a5a1-0a4bb5a3a4a3</t>
  </si>
  <si>
    <t>Data_Aceh</t>
  </si>
  <si>
    <t>/t/acehprov.go.id/data_aceh/1</t>
  </si>
  <si>
    <t>/t/acehprov.go.id/data_aceh</t>
  </si>
  <si>
    <t>1a9a4e38-1383-4f51-9890-ee55aaf6f8ae</t>
  </si>
  <si>
    <t>API_LOKASI_OPD_PEMPROV_KALTIM</t>
  </si>
  <si>
    <t>/opd/1.0</t>
  </si>
  <si>
    <t>/opd</t>
  </si>
  <si>
    <t>49f993f1-7b75-4751-9449-2dd50f7ffd75</t>
  </si>
  <si>
    <t>admin@tapinkab.go.id</t>
  </si>
  <si>
    <t>PROFILE_SKPD</t>
  </si>
  <si>
    <t>/t/tapinkab.go.id/data_profile/1</t>
  </si>
  <si>
    <t>/t/tapinkab.go.id/data_profile</t>
  </si>
  <si>
    <t>8c2204c1-10a9-4b34-9fe9-24c26bfa2191</t>
  </si>
  <si>
    <t>5efc5825-5df7-4496-a6a9-809f94494213</t>
  </si>
  <si>
    <t>CekASNLombokTimur</t>
  </si>
  <si>
    <t>/t/lomboktimurkab.go.id/cek-asn-lotim/1.0</t>
  </si>
  <si>
    <t>/t/lomboktimurkab.go.id/cek-asn-lotim</t>
  </si>
  <si>
    <t>5a92364a-0ebc-40ce-9675-bff2fda626c5</t>
  </si>
  <si>
    <t>admin@gowakab.go.id</t>
  </si>
  <si>
    <t>Harga_Bahan_Pokok_Kabupaten_Gowa</t>
  </si>
  <si>
    <t>/t/gowakab.go.id/harga_bapok_kab_gowa/1.0</t>
  </si>
  <si>
    <t>/t/gowakab.go.id/harga_bapok_kab_gowa</t>
  </si>
  <si>
    <t>623ea3f4-2196-4889-9b31-010d67cc6802</t>
  </si>
  <si>
    <t>bf564ae4-ae36-41df-95f7-d9e6096559d4</t>
  </si>
  <si>
    <t>Tunggakan_PBB_Kabupaten_Gowa</t>
  </si>
  <si>
    <t>/t/gowakab.go.id/tunggakan_pbb_gowa/1.0</t>
  </si>
  <si>
    <t>/t/gowakab.go.id/tunggakan_pbb_gowa</t>
  </si>
  <si>
    <t>e223ffc4-5373-4356-9e82-2959268d171b</t>
  </si>
  <si>
    <t>/t/kemnaker.go.id/wlkp/2.0.0</t>
  </si>
  <si>
    <t>3c879eb8-1fa9-4590-b8a8-f24f41168a0d</t>
  </si>
  <si>
    <t>API_TRANSPORTASI_WILAYAH_SAMARINDA</t>
  </si>
  <si>
    <t>/t/kaltimprov.go.id/lokasi/1.0</t>
  </si>
  <si>
    <t>/t/kaltimprov.go.id/lokasi</t>
  </si>
  <si>
    <t>fd98b830-e1a6-40c1-b1a5-158a27bdf9ff</t>
  </si>
  <si>
    <t>API_Simpeg</t>
  </si>
  <si>
    <t>/t/kedirikota.go.id/api_simpeg/1.0</t>
  </si>
  <si>
    <t>/t/kedirikota.go.id/api_simpeg</t>
  </si>
  <si>
    <t>e44be872-b7f6-4b41-bf24-0402dcb2366c</t>
  </si>
  <si>
    <t>SSO</t>
  </si>
  <si>
    <t>/t/kedirikota.go.id/sso/1.0</t>
  </si>
  <si>
    <t>/t/kedirikota.go.id/sso</t>
  </si>
  <si>
    <t>8c50d7fb-4e7c-4d38-a128-47f3f44aef5a</t>
  </si>
  <si>
    <t>Dashboard_MPP_Kabupaten_Gowa</t>
  </si>
  <si>
    <t>/t/gowakab.go.id/dashboard_mpp_kab_gowa/1.0</t>
  </si>
  <si>
    <t>/t/gowakab.go.id/dashboard_mpp_kab_gowa</t>
  </si>
  <si>
    <t>4789ebf6-a024-4831-9495-521a12c0cb7f</t>
  </si>
  <si>
    <t>API_TRANSPORTASI_UMUM_WILAYAH_SAMARINDA</t>
  </si>
  <si>
    <t>/tikor/1.0</t>
  </si>
  <si>
    <t>/tikor</t>
  </si>
  <si>
    <t>7132d850-4aef-4845-817e-31ca0bd901d9</t>
  </si>
  <si>
    <t>satudataminprod@kedirikab.go.id</t>
  </si>
  <si>
    <t>OpenData_Kab_Kediri</t>
  </si>
  <si>
    <t>/t/kedirikab.go.id/OPENDATA/0.0.1</t>
  </si>
  <si>
    <t>/t/kedirikab.go.id/OPENDATA</t>
  </si>
  <si>
    <t>b0b51ed3-c8f4-460b-af13-32bdd2700a13</t>
  </si>
  <si>
    <t>74633ed2-433e-4ed0-949e-861323bf4996</t>
  </si>
  <si>
    <t>/t/lampungselatankab.go.id/ssolamsel/1.0</t>
  </si>
  <si>
    <t>/t/lampungselatankab.go.id/ssolamsel</t>
  </si>
  <si>
    <t>5aab2667-c1dc-4c0e-a597-861497571d96</t>
  </si>
  <si>
    <t>/dashboard_mpp_kab_gowa/1.0</t>
  </si>
  <si>
    <t>/dashboard_mpp_kab_gowa</t>
  </si>
  <si>
    <t>d80bcca7-680f-484b-ac8d-a230a8cb02f0</t>
  </si>
  <si>
    <t>/harga_bahan_pokok_kab_gowa/1.0</t>
  </si>
  <si>
    <t>/harga_bahan_pokok_kab_gowa</t>
  </si>
  <si>
    <t>9927311a-2973-4c23-987c-fc85387641c2</t>
  </si>
  <si>
    <t>/ppid-dinkes/1.0</t>
  </si>
  <si>
    <t>/ppid-dinkes</t>
  </si>
  <si>
    <t>aa3d1d79-c254-4236-8918-b38085d4b2e9</t>
  </si>
  <si>
    <t>Bimtek-SPLP</t>
  </si>
  <si>
    <t>/t/tenantdemo.go.id/bimtek-splp-sandidata/enkripsi</t>
  </si>
  <si>
    <t>/t/tenantdemo.go.id/bimtek-splp-sandidata</t>
  </si>
  <si>
    <t>e19dd35f-006b-45c0-b2aa-e71427af14d9</t>
  </si>
  <si>
    <t>/tunggakan_pbb_kab_gowa/1.0</t>
  </si>
  <si>
    <t>/tunggakan_pbb_kab_gowa</t>
  </si>
  <si>
    <t>9c2a17a2-1c90-4425-a437-8589b8f9d887</t>
  </si>
  <si>
    <t>PPID-Dinkes-Kota-Tegal</t>
  </si>
  <si>
    <t>/ppid-dinkes-kota-tegal/1.0</t>
  </si>
  <si>
    <t>/ppid-dinkes-kota-tegal</t>
  </si>
  <si>
    <t>c81ee527-5cc0-47b4-961a-107e78b55837</t>
  </si>
  <si>
    <t>PPID-Disperkim-Kota-Tegal</t>
  </si>
  <si>
    <t>/ppid-disperkim-kota-tegal/1.0</t>
  </si>
  <si>
    <t>/ppid-disperkim-kota-tegal</t>
  </si>
  <si>
    <t>9d53a10b-080c-4d5f-a1ce-3d26aa1c422c</t>
  </si>
  <si>
    <t>PPID-Dinsos-Kota-Tegal</t>
  </si>
  <si>
    <t>/ppid-dinsos-kota-tegal/1.0</t>
  </si>
  <si>
    <t>/ppid-dinsos-kota-tegal</t>
  </si>
  <si>
    <t>cb683145-3c7c-4284-a74a-5db2ac02bc83</t>
  </si>
  <si>
    <t>PPID-Disporapar-Kota-Tegal</t>
  </si>
  <si>
    <t>/ppid-disporapar-kota-tegal/1.0</t>
  </si>
  <si>
    <t>/ppid-disporapar-kota-tegal</t>
  </si>
  <si>
    <t>1a0e1d11-0849-4331-b165-7e54ee725a25</t>
  </si>
  <si>
    <t>PPID-Disdikbud-Kota-Tegal</t>
  </si>
  <si>
    <t>/ppid-disdikbud-kota-tegal/1.0</t>
  </si>
  <si>
    <t>/ppid-disdikbud-kota-tegal</t>
  </si>
  <si>
    <t>0ef8a525-7d42-420b-866a-e061dbb491f5</t>
  </si>
  <si>
    <t>PPID-Diskopukm-Kota-Tegal</t>
  </si>
  <si>
    <t>/ppid-diskopukm-kota-tegal/1.0</t>
  </si>
  <si>
    <t>/ppid-diskopukm-kota-tegal</t>
  </si>
  <si>
    <t>961a8e14-d6e0-47e0-b1ba-a2b1061953bd</t>
  </si>
  <si>
    <t>PPID-Disnakerin-Kota-Tegal</t>
  </si>
  <si>
    <t>/ppid-disnakerin-kota-tegal/1.0</t>
  </si>
  <si>
    <t>/ppid-disnakerin-kota-tegal</t>
  </si>
  <si>
    <t>10155b1f-2fb1-4909-ba1d-b130d83c77a4</t>
  </si>
  <si>
    <t>PPID-BKPSDM-Kota-Tegal</t>
  </si>
  <si>
    <t>/ppid-bkpsdm-kota-tegal/1.0</t>
  </si>
  <si>
    <t>/ppid-bkpsdm-kota-tegal</t>
  </si>
  <si>
    <t>16974b5e-330f-4952-b0eb-f4504e7b6c27</t>
  </si>
  <si>
    <t>PROFIL_KABUPATEN_PANDEGLANG</t>
  </si>
  <si>
    <t>/t/pandeglangkab.go.id/profil-pdg/1.0</t>
  </si>
  <si>
    <t>/t/pandeglangkab.go.id/profil-pdg</t>
  </si>
  <si>
    <t>dcc2d64e-cfa6-4b2a-85f8-1f502993e00b</t>
  </si>
  <si>
    <t>Data-PACITAN</t>
  </si>
  <si>
    <t>/data-pacitan/1.0</t>
  </si>
  <si>
    <t>/data-pacitan</t>
  </si>
  <si>
    <t>99959678-d5b9-422d-8237-0824b8fd023c</t>
  </si>
  <si>
    <t>DataPacitanKab</t>
  </si>
  <si>
    <t>/open-data-pacitan/1.0</t>
  </si>
  <si>
    <t>/open-data-pacitan</t>
  </si>
  <si>
    <t>6113e235-ed77-4ecc-87a4-843b6e7fceb0</t>
  </si>
  <si>
    <t>API_Jumlah_Akreditasi_Pengembangan_Kompetensi</t>
  </si>
  <si>
    <t>/Kompe/1.1</t>
  </si>
  <si>
    <t>/Kompe</t>
  </si>
  <si>
    <t>02e498bf-10ac-4261-83eb-9875f6fb2b3c</t>
  </si>
  <si>
    <t>satu_data_tanah_datar</t>
  </si>
  <si>
    <t>/t/sumbarprov.go.id/satudatatanahdatar/1.0.0</t>
  </si>
  <si>
    <t>/t/sumbarprov.go.id/satudatatanahdatar</t>
  </si>
  <si>
    <t>5980e454-b46f-4631-8532-c107c4b26140</t>
  </si>
  <si>
    <t>admin@beraukab.go.id</t>
  </si>
  <si>
    <t>organization_list</t>
  </si>
  <si>
    <t>/t/beraukab.go.id/data.beraukab.go.id/api/3/action/organization_list/1</t>
  </si>
  <si>
    <t>/t/beraukab.go.id/data.beraukab.go.id/api/3/action/organization_list</t>
  </si>
  <si>
    <t>cb315838-ea8e-49c0-9ff2-03b08b6f9544</t>
  </si>
  <si>
    <t>d6686350-f191-44eb-b04a-155b4aac03c8</t>
  </si>
  <si>
    <t>PPID-BPBD-Kota-Tegal</t>
  </si>
  <si>
    <t>/ppid-bpbd-kota-tegal/1.0</t>
  </si>
  <si>
    <t>/ppid-bpbd-kota-tegal</t>
  </si>
  <si>
    <t>d913fd0c-5b74-4168-8714-44dd600880b1</t>
  </si>
  <si>
    <t>PPID-DPPKBP2PA-Kota-Tegal</t>
  </si>
  <si>
    <t>/ppid-dppkbp2pa-kota-tegal/1.0</t>
  </si>
  <si>
    <t>/ppid-dppkbp2pa-kota-tegal</t>
  </si>
  <si>
    <t>17ecd2cb-c433-4971-acf6-3a8573a76f25</t>
  </si>
  <si>
    <t>PPID-DPMPTSP-Kota-Tegal</t>
  </si>
  <si>
    <t>/ppid-dpmptsp-kota-tegal/1.0</t>
  </si>
  <si>
    <t>/ppid-dpmptsp-kota-tegal</t>
  </si>
  <si>
    <t>d18f574f-403e-41ec-96c8-7112e8000d18</t>
  </si>
  <si>
    <t>PPID-DPUPR-Kota-Tegal</t>
  </si>
  <si>
    <t>/ppid-dpupr-kota-tegal/1.0</t>
  </si>
  <si>
    <t>/ppid-dpupr-kota-tegal</t>
  </si>
  <si>
    <t>79f6cf79-7dae-486b-9e93-012d1b7a22c8</t>
  </si>
  <si>
    <t>PPID-DKP3-Kota-Tegal</t>
  </si>
  <si>
    <t>/ppid-dkp3-kota-tegal/1.0</t>
  </si>
  <si>
    <t>/ppid-dkp3-kota-tegal</t>
  </si>
  <si>
    <t>0d512b86-5bba-4a4f-a811-2f9de0a86889</t>
  </si>
  <si>
    <t>PPID-Sekretariat-DPRD-Kota-Tegal</t>
  </si>
  <si>
    <t>/ppid-sekretariat-dprd-kota-tegal/1.0</t>
  </si>
  <si>
    <t>/ppid-sekretariat-dprd-kota-tegal</t>
  </si>
  <si>
    <t>aeceffaf-478f-46a0-8960-ee2a855bc4e8</t>
  </si>
  <si>
    <t>PPID-Disdukcapil-Kota-Tegal</t>
  </si>
  <si>
    <t>/ppid-disdukcapil-kota-tegal/1.0</t>
  </si>
  <si>
    <t>/ppid-disdukcapil-kota-tegal</t>
  </si>
  <si>
    <t>0252dc5c-4523-4e07-8e07-83d792562b37</t>
  </si>
  <si>
    <t>bphn_kemenkumham@kemenkumham.go.id</t>
  </si>
  <si>
    <t>jdihn</t>
  </si>
  <si>
    <t>/t/kemenkumham.go.id/jdihn/1.0</t>
  </si>
  <si>
    <t>/t/kemenkumham.go.id/jdihn</t>
  </si>
  <si>
    <t>517c8904-19c9-41fc-b260-9e8fa14690b8</t>
  </si>
  <si>
    <t>19026e43-67a7-4f7a-b431-6c48b840a04c</t>
  </si>
  <si>
    <t>PPID-Dishub-Kota-Tegal</t>
  </si>
  <si>
    <t>/ppid-dishub-kota-tegal/1.0</t>
  </si>
  <si>
    <t>/ppid-dishub-kota-tegal</t>
  </si>
  <si>
    <t>016d4041-ae3d-4974-b8e8-2b47fd769fc0</t>
  </si>
  <si>
    <t>PPID-Inspektorat-Kota-Tegal</t>
  </si>
  <si>
    <t>/ppid-inspektorat-kota-tegal/1.0</t>
  </si>
  <si>
    <t>/ppid-inspektorat-kota-tegal</t>
  </si>
  <si>
    <t>d47f2a93-6c44-4148-a30c-d4e00fb9582e</t>
  </si>
  <si>
    <t>PPID-Bapperida-Kota-Tegal</t>
  </si>
  <si>
    <t>/ppid-bapperida-kota-tegal/1.0</t>
  </si>
  <si>
    <t>/ppid-bapperida-kota-tegal</t>
  </si>
  <si>
    <t>a61601cb-b75b-4fe9-a9fa-a8e0dca2246e</t>
  </si>
  <si>
    <t>PPID-Arpusda-Kota-Tegal</t>
  </si>
  <si>
    <t>/ppid-arpusda-kota-tegal/1.0</t>
  </si>
  <si>
    <t>/ppid-arpusda-kota-tegal</t>
  </si>
  <si>
    <t>b93f667b-5ff9-42f8-b3ba-9bc2637e7ff2</t>
  </si>
  <si>
    <t>PPID-Dlh-Kota-Tegal</t>
  </si>
  <si>
    <t>/ppid-dlh-kota-tegal/1.0</t>
  </si>
  <si>
    <t>/ppid-dlh-kota-tegal</t>
  </si>
  <si>
    <t>15b42be6-5fc3-4577-a5c2-f9cb880fe909</t>
  </si>
  <si>
    <t>PPID-RSUDKardinah-Kota-Tegal</t>
  </si>
  <si>
    <t>/ppid-rsudkardinah-kota-tegal/1.0</t>
  </si>
  <si>
    <t>/ppid-rsudkardinah-kota-tegal</t>
  </si>
  <si>
    <t>a880d8ba-c586-4a54-8da4-cc245c977322</t>
  </si>
  <si>
    <t>PPID-Bag-Tapem-Kota-Tegal</t>
  </si>
  <si>
    <t>/ppid-bag-tapem-kota-tegal/1.0</t>
  </si>
  <si>
    <t>/ppid-bag-tapem-kota-tegal</t>
  </si>
  <si>
    <t>24975c47-5f90-45da-9f45-385e8a399c61</t>
  </si>
  <si>
    <t>PPID-BagHukum-Kota-Tegal</t>
  </si>
  <si>
    <t>/ppid-baghukum-kota-tegal/1.0</t>
  </si>
  <si>
    <t>/ppid-baghukum-kota-tegal</t>
  </si>
  <si>
    <t>beed874d-0a77-4aad-b16f-450353010e0f</t>
  </si>
  <si>
    <t>PPID-BagOrganisasi-Kota-Tegal</t>
  </si>
  <si>
    <t>/ppid-bagorganisasi-kota-tegal/1.0</t>
  </si>
  <si>
    <t>/ppid-bagorganisasi-kota-tegal</t>
  </si>
  <si>
    <t>0607e134-5a14-4bfd-85ef-eb249bc363b7</t>
  </si>
  <si>
    <t>Package_List</t>
  </si>
  <si>
    <t>/data.beraukab.go.id/api/3/action/package_list/1</t>
  </si>
  <si>
    <t>/data.beraukab.go.id/api/3/action/package_list</t>
  </si>
  <si>
    <t>c4e7a037-fc06-4e23-ab00-06202093e80b</t>
  </si>
  <si>
    <t>Organization_List</t>
  </si>
  <si>
    <t>/data.beraukab.go.id/api/3/action/organization_list/1</t>
  </si>
  <si>
    <t>/data.beraukab.go.id/api/3/action/organization_list</t>
  </si>
  <si>
    <t>7f648ca6-57dc-4714-ab87-65bcd9e26841</t>
  </si>
  <si>
    <t>PPID-BagUmum-Kota-Tegal</t>
  </si>
  <si>
    <t>/ppid-bag-umum-kota-tegal/1.0</t>
  </si>
  <si>
    <t>/ppid-bag-umum-kota-tegal</t>
  </si>
  <si>
    <t>b5dfa619-ae3d-4b32-a6fe-4f42dc2cd8c6</t>
  </si>
  <si>
    <t>PPID-Bakeuda-Kota-Tegal</t>
  </si>
  <si>
    <t>/ppid-bakeuda-kota-tegal/1.0</t>
  </si>
  <si>
    <t>/ppid-bakeuda-kota-tegal</t>
  </si>
  <si>
    <t>6470d515-d190-4fc8-bac1-af6697df09db</t>
  </si>
  <si>
    <t>PPID-Bakesbangpol-Kota-Tegal</t>
  </si>
  <si>
    <t>/ppid-bakesbangpol-kota-tegal/1.0</t>
  </si>
  <si>
    <t>/ppid-bakesbangpol-kota-tegal</t>
  </si>
  <si>
    <t>ba2102dc-3a50-4cfc-932f-81cfd235e306</t>
  </si>
  <si>
    <t>PPID-SatpolPP-Kota-Tegal</t>
  </si>
  <si>
    <t>/ppid-satpolpp-kota-tegal/1.0</t>
  </si>
  <si>
    <t>/ppid-satpolpp-kota-tegal</t>
  </si>
  <si>
    <t>9961df4a-7deb-4f97-b066-971853fb6514</t>
  </si>
  <si>
    <t>PPID-Kec-Tegal-Timur-Kota-Tegal</t>
  </si>
  <si>
    <t>/ppid-kectegaltimur-kota-tegal/1.0</t>
  </si>
  <si>
    <t>/ppid-kectegaltimur-kota-tegal</t>
  </si>
  <si>
    <t>3d471672-30de-4abe-b151-c2e1ec2a416f</t>
  </si>
  <si>
    <t>PPID-Kec-Tegal-Barat-Kota-Tegal</t>
  </si>
  <si>
    <t>/ppid-kectegalbarat-kota-tegal/1.0</t>
  </si>
  <si>
    <t>/ppid-kectegalbarat-kota-tegal</t>
  </si>
  <si>
    <t>4adbb4e4-35a7-4504-883d-bdc47d81d321</t>
  </si>
  <si>
    <t>PPID-Kec-Tegal-Selatan-Kota-Tegal</t>
  </si>
  <si>
    <t>/ppid-kectegalselatan-kota-tegal/1.0</t>
  </si>
  <si>
    <t>/ppid-kectegalselatan-kota-tegal</t>
  </si>
  <si>
    <t>843b051d-894e-4ce7-97d9-609b872c97ba</t>
  </si>
  <si>
    <t>PPID-Kec-Margadana-Kota-Tegal</t>
  </si>
  <si>
    <t>/ppid-kecmargadana-kota-tegal/1.0</t>
  </si>
  <si>
    <t>/ppid-kecmargadana-kota-tegal</t>
  </si>
  <si>
    <t>315b9831-3591-4a84-8291-626e6711892e</t>
  </si>
  <si>
    <t>PPID-Bag-Kesra-Kota-Tegal</t>
  </si>
  <si>
    <t>/ppid-bagkesra-kota-tegal/1.0</t>
  </si>
  <si>
    <t>/ppid-bagkesra-kota-tegal</t>
  </si>
  <si>
    <t>af2d3f8d-9e37-4b82-9c9b-eed5b85db31c</t>
  </si>
  <si>
    <t>PPID-Bag-Perekonomian-Kota-Tegal</t>
  </si>
  <si>
    <t>/ppid-bagperekonomian-kota-tegal/1.0</t>
  </si>
  <si>
    <t>/ppid-bagperekonomian-kota-tegal</t>
  </si>
  <si>
    <t>418e031c-25b7-4c39-85b3-81ab0fd11809</t>
  </si>
  <si>
    <t>PPID-Bag-PBJ-Kota-Tegal</t>
  </si>
  <si>
    <t>/ppid-bag-pbj-kota-tegal/1.0</t>
  </si>
  <si>
    <t>/ppid-bag-pbj-kota-tegal</t>
  </si>
  <si>
    <t>18e25073-9e65-42cb-beed-10bef647678e</t>
  </si>
  <si>
    <t>PPID-Bag-Prokompim-Kota-Tegal</t>
  </si>
  <si>
    <t>/ppid-bagprokompim-kota-tegal/1.0</t>
  </si>
  <si>
    <t>/ppid-bagprokompim-kota-tegal</t>
  </si>
  <si>
    <t>d0b37772-c1c0-4b89-941e-1113a1a598e8</t>
  </si>
  <si>
    <t>disdik_perencanaan</t>
  </si>
  <si>
    <t>/t/bekasikota.go.id/dapodik/1.0</t>
  </si>
  <si>
    <t>/t/bekasikota.go.id/dapodik</t>
  </si>
  <si>
    <t>7f833255-b08d-45a7-be00-fcd300717587</t>
  </si>
  <si>
    <t>DataBlitar</t>
  </si>
  <si>
    <t>/t/tenantdemo.go.id/open-data-blitar/1.0</t>
  </si>
  <si>
    <t>/t/tenantdemo.go.id/open-data-blitar</t>
  </si>
  <si>
    <t>5f7bd00c-dc11-4e96-a639-6f992ead13ab</t>
  </si>
  <si>
    <t>Master-Penduduk-Desa</t>
  </si>
  <si>
    <t>/t/pu.go.id/master/penduduk-desa/1.0.0</t>
  </si>
  <si>
    <t>/t/pu.go.id/master/penduduk-desa</t>
  </si>
  <si>
    <t>efd300a4-c9af-4010-be61-0b8a95c2401e</t>
  </si>
  <si>
    <t>satu_data_tangerangselatan</t>
  </si>
  <si>
    <t>/t/tangerangselatankota.go.id/dataset_daftar/1.0</t>
  </si>
  <si>
    <t>/t/tangerangselatankota.go.id/dataset_daftar</t>
  </si>
  <si>
    <t>689470fc-5650-43aa-91c8-f6c47a294195</t>
  </si>
  <si>
    <t>OPENDATAKotaBlitar</t>
  </si>
  <si>
    <t>/t/blitarkota.go.id/opendatakotablitar/1.0</t>
  </si>
  <si>
    <t>/t/blitarkota.go.id/opendatakotablitar</t>
  </si>
  <si>
    <t>329afebf-be5e-4b30-b9cf-6e090becfb6d</t>
  </si>
  <si>
    <t>wilayah</t>
  </si>
  <si>
    <t>/wilayah_rohil/0.1</t>
  </si>
  <si>
    <t>/wilayah_rohil</t>
  </si>
  <si>
    <t>2218dff1-70f3-4701-a784-883479f7fd1d</t>
  </si>
  <si>
    <t>test_api</t>
  </si>
  <si>
    <t>/test-api/1.0</t>
  </si>
  <si>
    <t>/test-api</t>
  </si>
  <si>
    <t>03e57c3d-b0f4-4eb6-ac4b-2bb3a7d68528</t>
  </si>
  <si>
    <t>API_FASILITAS_PENDIDIKAN_WILAYAH_SAMARINDA</t>
  </si>
  <si>
    <t>/lokasi/1.1</t>
  </si>
  <si>
    <t>/lokasi</t>
  </si>
  <si>
    <t>3dfc30ed-1a17-4bbe-af74-2d12455e595c</t>
  </si>
  <si>
    <t>portal-layanan</t>
  </si>
  <si>
    <t>/t/jatimprov.go.id/portal-layanan/1</t>
  </si>
  <si>
    <t>/t/jatimprov.go.id/portal-layanan</t>
  </si>
  <si>
    <t>22457cd0-8f9b-40cd-98e6-8e69b0e1c9c7</t>
  </si>
  <si>
    <t>dishanpan@jatengprov.go.id</t>
  </si>
  <si>
    <t>SISLOGDA</t>
  </si>
  <si>
    <t>/t/jatengprov.go.id/sislogda/1</t>
  </si>
  <si>
    <t>/t/jatengprov.go.id/sislogda</t>
  </si>
  <si>
    <t>ec3035d6-bc58-48d5-a273-261055323679</t>
  </si>
  <si>
    <t>OpenDataKotaBlitar</t>
  </si>
  <si>
    <t>/opendatakotablitar/1.0</t>
  </si>
  <si>
    <t>/opendatakotablitar</t>
  </si>
  <si>
    <t>6e680b00-9144-4662-a5f0-c0ef0c3e3517</t>
  </si>
  <si>
    <t>JDIH-Kabupaten-Gowa</t>
  </si>
  <si>
    <t>/jdih-kab-gowa/1.0</t>
  </si>
  <si>
    <t>/jdih-kab-gowa</t>
  </si>
  <si>
    <t>7e1bbc87-3f27-4608-9b01-62fd2e53d366</t>
  </si>
  <si>
    <t>HelpdeskTIK</t>
  </si>
  <si>
    <t>/t/jatimprov.go.id/helpdesk-tik/1</t>
  </si>
  <si>
    <t>/t/jatimprov.go.id/helpdesk-tik</t>
  </si>
  <si>
    <t>02c3d313-52fe-4a78-be94-03935ea8be20</t>
  </si>
  <si>
    <t>/t/gowakab.go.id/jdih-kab-gowa/1.0</t>
  </si>
  <si>
    <t>/t/gowakab.go.id/jdih-kab-gowa</t>
  </si>
  <si>
    <t>e81c0941-b58a-4f8c-9a11-501fd1075a46</t>
  </si>
  <si>
    <t>rsusaifulanwar@jatimprov.go.id</t>
  </si>
  <si>
    <t>gomed</t>
  </si>
  <si>
    <t>/t/jatimprov.go.id/gomed-eis/1</t>
  </si>
  <si>
    <t>/t/jatimprov.go.id/gomed-eis</t>
  </si>
  <si>
    <t>c9079e31-9df2-4900-8623-87e60409f80e</t>
  </si>
  <si>
    <t>admin@garutkab.go.id</t>
  </si>
  <si>
    <t>GarutkabGoID</t>
  </si>
  <si>
    <t>/t/garutkab.go.id/garutkab/1</t>
  </si>
  <si>
    <t>/t/garutkab.go.id/garutkab</t>
  </si>
  <si>
    <t>1b7fd6ce-d425-443d-91e7-0d6d90a48476</t>
  </si>
  <si>
    <t>7b36d83f-0056-4350-b57d-451ad231b2d8</t>
  </si>
  <si>
    <t>rssoedono@jatimprov.go.id</t>
  </si>
  <si>
    <t>JumlahPasienRajalRSSM</t>
  </si>
  <si>
    <t>/t/jatimprov.go.id/JumlahPasienRajalRSSM/1</t>
  </si>
  <si>
    <t>/t/jatimprov.go.id/JumlahPasienRajalRSSM</t>
  </si>
  <si>
    <t>ec0ec2ea-0882-47e8-a325-f02bc2760187</t>
  </si>
  <si>
    <t>SIDAK-TAPIN</t>
  </si>
  <si>
    <t>/t/tapinkab.go.id/sidak/2</t>
  </si>
  <si>
    <t>/t/tapinkab.go.id/sidak</t>
  </si>
  <si>
    <t>3ac22b56-762b-4157-a3a8-05efac124933</t>
  </si>
  <si>
    <t>/SISPARNAS/1.0</t>
  </si>
  <si>
    <t>/SISPARNAS</t>
  </si>
  <si>
    <t>68773c99-3794-4a6b-80d0-d9b60aa75a15</t>
  </si>
  <si>
    <t>/t/tenantdemo.go.id/repositori_brin/1.0</t>
  </si>
  <si>
    <t>/t/tenantdemo.go.id/repositori_brin</t>
  </si>
  <si>
    <t>7b025d87-1d87-4260-9f65-0beac98d9b0d</t>
  </si>
  <si>
    <t>PPID_Kabupaten_Gowa</t>
  </si>
  <si>
    <t>/t/gowakab.go.id/ppid_kab_gowa/1.0</t>
  </si>
  <si>
    <t>/t/gowakab.go.id/ppid_kab_gowa</t>
  </si>
  <si>
    <t>bdbbaa5e-dc92-4dd9-8df4-a1f7f9a68df6</t>
  </si>
  <si>
    <t>/t/acehprov.go.id/data_apbd/1.0.0</t>
  </si>
  <si>
    <t>/t/acehprov.go.id/data_apbd</t>
  </si>
  <si>
    <t>5bcbc259-0c7e-4b16-8d16-dd3ad9ccbb4f</t>
  </si>
  <si>
    <t>/ppid_kab_gowa/1.0</t>
  </si>
  <si>
    <t>/ppid_kab_gowa</t>
  </si>
  <si>
    <t>4b100c55-0c44-4aac-b879-6e349dd8c1be</t>
  </si>
  <si>
    <t>Demo-Wilayah-Rizki-2</t>
  </si>
  <si>
    <t>/t/tenantdemo.go.id/wil-rizki-2/1.0</t>
  </si>
  <si>
    <t>/t/tenantdemo.go.id/wil-rizki-2</t>
  </si>
  <si>
    <t>135b7c90-b0bf-4a59-bf20-c52310f280d9</t>
  </si>
  <si>
    <t>rsuhaji@jatimprov.go.id</t>
  </si>
  <si>
    <t>KunjunganRSUDHaji</t>
  </si>
  <si>
    <t>/t/jatimprov.go.id/rsudhaji-kunjungan/1</t>
  </si>
  <si>
    <t>/t/jatimprov.go.id/rsudhaji-kunjungan</t>
  </si>
  <si>
    <t>3460add1-7312-4c57-9a39-38a5cd8b84c7</t>
  </si>
  <si>
    <t>GUMAS-SIDAT-API-CKAN</t>
  </si>
  <si>
    <t>/GUMAS-SIDAT-API-CKAN/1.0</t>
  </si>
  <si>
    <t>/GUMAS-SIDAT-API-CKAN</t>
  </si>
  <si>
    <t>e4e387d7-4e59-486e-90bf-0fd5df522003</t>
  </si>
  <si>
    <t>belajar-splp</t>
  </si>
  <si>
    <t>/belajar-splp/v1.0.0</t>
  </si>
  <si>
    <t>/belajar-splp</t>
  </si>
  <si>
    <t>23b90cbe-1fe6-406e-9573-794beed219dc</t>
  </si>
  <si>
    <t>admin@gunungkidulkab.go.id</t>
  </si>
  <si>
    <t>CCTV-Gunungkidul</t>
  </si>
  <si>
    <t>/t/gunungkidulkab.go.id/cctv/v1</t>
  </si>
  <si>
    <t>/t/gunungkidulkab.go.id/cctv</t>
  </si>
  <si>
    <t>6e77916d-fb6b-411a-8b7e-d2eadc75d332</t>
  </si>
  <si>
    <t>3ec60840-8bc1-4fe8-a086-053a0fd8259f</t>
  </si>
  <si>
    <t>Faskestgs</t>
  </si>
  <si>
    <t>/t/tangerangselatankota.go.id/faskestgsl/1.0</t>
  </si>
  <si>
    <t>/t/tangerangselatankota.go.id/faskestgsl</t>
  </si>
  <si>
    <t>eeaeca0c-dcf0-43a4-921b-225b4d3c7325</t>
  </si>
  <si>
    <t>FaskesTangsel</t>
  </si>
  <si>
    <t>/Faskestgs/1.0</t>
  </si>
  <si>
    <t>/Faskestgs</t>
  </si>
  <si>
    <t>9b79e0fe-5206-4b34-80a9-b904ef71689c</t>
  </si>
  <si>
    <t>Master_Data</t>
  </si>
  <si>
    <t>/t/jambikota.go.id/master_data/1</t>
  </si>
  <si>
    <t>/t/jambikota.go.id/master_data</t>
  </si>
  <si>
    <t>c4af0b8e-de43-4b30-9190-17bab401f1d2</t>
  </si>
  <si>
    <t>Faskes_Tangsel_Test</t>
  </si>
  <si>
    <t>/Faskes_Tangse/1.0</t>
  </si>
  <si>
    <t>/Faskes_Tangse</t>
  </si>
  <si>
    <t>1493dbc8-217c-4d36-95ee-ea8c8788f32b</t>
  </si>
  <si>
    <t>pertanian@jatimprov.go.id</t>
  </si>
  <si>
    <t>Jatimagro</t>
  </si>
  <si>
    <t>/t/jatimprov.go.id/Jatim-Agro/1</t>
  </si>
  <si>
    <t>/t/jatimprov.go.id/Jatim-Agro</t>
  </si>
  <si>
    <t>9aa55c08-9e37-4cd4-bbee-babd40e77d5f</t>
  </si>
  <si>
    <t>/t/tenantdemo.go.id/coba-sandi-data/4.0</t>
  </si>
  <si>
    <t>51ac82f6-ae88-431d-8e36-78498d567112</t>
  </si>
  <si>
    <t>SIKS-Dinsos</t>
  </si>
  <si>
    <t>/t/serdangbedagaikab.go.id/siks/1</t>
  </si>
  <si>
    <t>/t/serdangbedagaikab.go.id/siks</t>
  </si>
  <si>
    <t>8d387528-c4bc-4ea2-a832-8c0c9b0dbbd2</t>
  </si>
  <si>
    <t>biro.hukum@jatengprov.go.id</t>
  </si>
  <si>
    <t>JDIH_JATENG</t>
  </si>
  <si>
    <t>/t/jatengprov.go.id/jdih/1</t>
  </si>
  <si>
    <t>/t/jatengprov.go.id/jdih</t>
  </si>
  <si>
    <t>429c3195-373d-46f8-aea8-811a2867e6a4</t>
  </si>
  <si>
    <t>/t/kedirikota.go.id/jdih/1.0</t>
  </si>
  <si>
    <t>/t/kedirikota.go.id/jdih</t>
  </si>
  <si>
    <t>282a19b9-1150-4edc-97ff-652f3d545122</t>
  </si>
  <si>
    <t>LPPD</t>
  </si>
  <si>
    <t>/t/kedirikota.go.id/lppd/1.0</t>
  </si>
  <si>
    <t>/t/kedirikota.go.id/lppd</t>
  </si>
  <si>
    <t>d4ac9ffa-df39-45c8-9f68-d32b8f8093a0</t>
  </si>
  <si>
    <t>Cek_NIK_Warga_Beltim</t>
  </si>
  <si>
    <t>/ceknikwarga/1.0</t>
  </si>
  <si>
    <t>/ceknikwarga</t>
  </si>
  <si>
    <t>8184ae61-c52a-4360-8fb5-272248ab962c</t>
  </si>
  <si>
    <t>/t/tenantdemo.go.id/bphtp_pbb/1.0</t>
  </si>
  <si>
    <t>/t/tenantdemo.go.id/bphtp_pbb</t>
  </si>
  <si>
    <t>e155c5b0-b792-4dfa-b6f3-3e9b3da43d80</t>
  </si>
  <si>
    <t>Maspetruk</t>
  </si>
  <si>
    <t>/t/jatengprov.go.id/maspetruk/1</t>
  </si>
  <si>
    <t>/t/jatengprov.go.id/maspetruk</t>
  </si>
  <si>
    <t>ff513ac0-8c10-430a-b07c-5143d70353ea</t>
  </si>
  <si>
    <t>ASN_digital</t>
  </si>
  <si>
    <t>/t/kedirikota.go.id/asndigital/1.0</t>
  </si>
  <si>
    <t>/t/kedirikota.go.id/asndigital</t>
  </si>
  <si>
    <t>b4757e4b-552b-4064-9870-28fc9a7f4713</t>
  </si>
  <si>
    <t>admin@pulaumorotaikab.go.id</t>
  </si>
  <si>
    <t>MAYA</t>
  </si>
  <si>
    <t>/t/pulaumorotaikab.go.id/open-data/1</t>
  </si>
  <si>
    <t>/t/pulaumorotaikab.go.id/open-data</t>
  </si>
  <si>
    <t>2b903559-cfeb-4493-a956-a594f7061cd0</t>
  </si>
  <si>
    <t>57566e12-c2a2-455b-91ee-cd5204bf47a7</t>
  </si>
  <si>
    <t>MATA</t>
  </si>
  <si>
    <t>/t/pulaumorotaikab.go.id/mata.pulaumorotaikab.go.id/open-data</t>
  </si>
  <si>
    <t>afc3e800-e79f-4d48-aefa-2368fe0c19c8</t>
  </si>
  <si>
    <t>E-DATA</t>
  </si>
  <si>
    <t>/t/jatengprov.go.id/edata/1</t>
  </si>
  <si>
    <t>/t/jatengprov.go.id/edata</t>
  </si>
  <si>
    <t>d97f1dd9-ea2a-4cb8-b2bf-84de0cf3b76a</t>
  </si>
  <si>
    <t>bpbd@jatengprov.go.id</t>
  </si>
  <si>
    <t>CEVADIS</t>
  </si>
  <si>
    <t>/t/jatengprov.go.id/cevadis/1</t>
  </si>
  <si>
    <t>/t/jatengprov.go.id/cevadis</t>
  </si>
  <si>
    <t>6541f0f1-6d78-488c-a382-62229eda1be8</t>
  </si>
  <si>
    <t>/t/lombokutarakab.go.id/ppid/0.1</t>
  </si>
  <si>
    <t>/t/lombokutarakab.go.id/ppid</t>
  </si>
  <si>
    <t>cf50636a-86f8-4e44-a8fb-2ff47e9bc2eb</t>
  </si>
  <si>
    <t>dispermadesdukcapil@jatengprov.go.id</t>
  </si>
  <si>
    <t>SIDESA</t>
  </si>
  <si>
    <t>/t/jatengprov.go.id/sidesa/1</t>
  </si>
  <si>
    <t>/t/jatengprov.go.id/sidesa</t>
  </si>
  <si>
    <t>86e067f3-73f0-431d-9fd5-31f7dd972d9f</t>
  </si>
  <si>
    <t>API_Web_Dishut_Kaltara</t>
  </si>
  <si>
    <t>/t/kaltaraprov.go.id/API_Web_Dishut_Kaltara/1.0</t>
  </si>
  <si>
    <t>/t/kaltaraprov.go.id/API_Web_Dishut_Kaltara</t>
  </si>
  <si>
    <t>3151b389-24dd-4a3e-a5e4-66397c735ef3</t>
  </si>
  <si>
    <t>DataWilayahKonflik</t>
  </si>
  <si>
    <t>/data-wilayah-konflik/1.0</t>
  </si>
  <si>
    <t>/data-wilayah-konflik</t>
  </si>
  <si>
    <t>ed57db78-90b7-49e5-a4bb-ff2a90cc7c95</t>
  </si>
  <si>
    <t>/mata.pulaumorotaikab.go.id/1.0</t>
  </si>
  <si>
    <t>/mata.pulaumorotaikab.go.id</t>
  </si>
  <si>
    <t>48884efd-6a27-4161-95f6-a689cabc98e6</t>
  </si>
  <si>
    <t>WilayahKonflik</t>
  </si>
  <si>
    <t>/t/tenantdemo.go.id/wil-konflik/1.0</t>
  </si>
  <si>
    <t>/t/tenantdemo.go.id/wil-konflik</t>
  </si>
  <si>
    <t>e014c2db-0f9e-452d-b325-5f526acab43d</t>
  </si>
  <si>
    <t>API_Web_KPH_Tarakan</t>
  </si>
  <si>
    <t>/t/kaltaraprov.go.id/API_Web_KPH_Tarakan/1.0</t>
  </si>
  <si>
    <t>/t/kaltaraprov.go.id/API_Web_KPH_Tarakan</t>
  </si>
  <si>
    <t>74240576-a993-407c-abc1-51d8b2a168ec</t>
  </si>
  <si>
    <t>Daftar_Satuan_Kerja_di_PEMPROV_SULUT</t>
  </si>
  <si>
    <t>/satkerPemprovSULUT/1.0</t>
  </si>
  <si>
    <t>/satkerPemprovSULUT</t>
  </si>
  <si>
    <t>90a3b89b-60e2-41b7-a97b-384684ab3c8c</t>
  </si>
  <si>
    <t>Rekap_Data_Pengadaan_by_SATKER</t>
  </si>
  <si>
    <t>/rekapPengadaanBySatker/1.0</t>
  </si>
  <si>
    <t>/rekapPengadaanBySatker</t>
  </si>
  <si>
    <t>e43fe7bc-2624-4290-8d31-16a26ae7396c</t>
  </si>
  <si>
    <t>biro.uhp@kemenparekraf.go.id</t>
  </si>
  <si>
    <t>JDIH_Parekraf</t>
  </si>
  <si>
    <t>/t/kemenparekraf.go.id/jdih/1.0</t>
  </si>
  <si>
    <t>/t/kemenparekraf.go.id/jdih</t>
  </si>
  <si>
    <t>325037d6-0371-402a-9ef2-6c10d621ebf3</t>
  </si>
  <si>
    <t>Daftar_RUP_Pemerintah_Provinsi_Sulawesi_Utara</t>
  </si>
  <si>
    <t>/rupList/1.0</t>
  </si>
  <si>
    <t>/rupList</t>
  </si>
  <si>
    <t>bbdaccc4-47de-4d0f-a623-69fb7932fa91</t>
  </si>
  <si>
    <t>Daftar_Paket_Pengadaan_PEMPROV_SULUT</t>
  </si>
  <si>
    <t>/paketList/1.0</t>
  </si>
  <si>
    <t>/paketList</t>
  </si>
  <si>
    <t>56f9ceb0-7b60-4a6f-87cf-6664e44e166b</t>
  </si>
  <si>
    <t>DataPulauMorotaiKab</t>
  </si>
  <si>
    <t>/open-data-pulau-morotai/1.0</t>
  </si>
  <si>
    <t>/open-data-pulau-morotai</t>
  </si>
  <si>
    <t>d1a89167-559c-49c7-b3c3-2a1d291fe7a4</t>
  </si>
  <si>
    <t>API_IASN_KAB_TASIKMALAYA</t>
  </si>
  <si>
    <t>/t/tasikmalayakab.go.id/iasn/1.0.0</t>
  </si>
  <si>
    <t>/t/tasikmalayakab.go.id/iasn</t>
  </si>
  <si>
    <t>95a0b6e1-671e-49b5-acd3-61ded87e5b59</t>
  </si>
  <si>
    <t>KunjunganRSUDsoedono</t>
  </si>
  <si>
    <t>/t/jatimprov.go.id/kunjunganRSUDsoedono/1</t>
  </si>
  <si>
    <t>/t/jatimprov.go.id/kunjunganRSUDsoedono</t>
  </si>
  <si>
    <t>c17fc5b9-adeb-4018-9fd0-fa61b80694d7</t>
  </si>
  <si>
    <t>Data-eHRM-BM</t>
  </si>
  <si>
    <t>/t/pu.go.id/ehrm/bm/1.0.0</t>
  </si>
  <si>
    <t>/t/pu.go.id/ehrm/bm</t>
  </si>
  <si>
    <t>8ad1d359-63aa-4ab7-8ec8-4b4160699d43</t>
  </si>
  <si>
    <t>SIJITU</t>
  </si>
  <si>
    <t>/t/jabarprov.go.id/sijitu/1.0</t>
  </si>
  <si>
    <t>/t/jabarprov.go.id/sijitu</t>
  </si>
  <si>
    <t>3ec258f1-97bc-4a29-a83e-f300c75dab74</t>
  </si>
  <si>
    <t>DataRuteTJ</t>
  </si>
  <si>
    <t>/data-rute-transjakarta/1.0</t>
  </si>
  <si>
    <t>/data-rute-transjakarta</t>
  </si>
  <si>
    <t>e9798517-4d9d-4d24-8878-0463b68c7a37</t>
  </si>
  <si>
    <t>sidesa-jawatengah</t>
  </si>
  <si>
    <t>/t/tenantdemo.go.id/sidesa-jatengprov/1.0</t>
  </si>
  <si>
    <t>/t/tenantdemo.go.id/sidesa-jatengprov</t>
  </si>
  <si>
    <t>7e8c317a-b1bb-4c6e-8304-3b0f3acdb0c7</t>
  </si>
  <si>
    <t>DataKepadatanPenduduk</t>
  </si>
  <si>
    <t>/data-kepadatan-penduduk-jakarta/1.0</t>
  </si>
  <si>
    <t>/data-kepadatan-penduduk-jakarta</t>
  </si>
  <si>
    <t>9d4bc346-1520-435d-8daf-e25ee0f9078c</t>
  </si>
  <si>
    <t>DataKunjunganWisatawan</t>
  </si>
  <si>
    <t>/data-kunjungan-wisatawan/1.0</t>
  </si>
  <si>
    <t>/data-kunjungan-wisatawan</t>
  </si>
  <si>
    <t>b8d08ac7-4eb3-4b03-9ac8-a613d11fd213</t>
  </si>
  <si>
    <t>DataMuseumJakarta</t>
  </si>
  <si>
    <t>/data-museum-jakarta/1.0</t>
  </si>
  <si>
    <t>/data-museum-jakarta</t>
  </si>
  <si>
    <t>193a6879-1bc9-4035-ba05-10f18f608cf3</t>
  </si>
  <si>
    <t>EMON-Tagging-Bencana</t>
  </si>
  <si>
    <t>/t/pu.go.id/iemon/tagging-bencana/1.0.0</t>
  </si>
  <si>
    <t>/t/pu.go.id/iemon/tagging-bencana</t>
  </si>
  <si>
    <t>5facdb87-d002-45d8-be24-059db61ad6b4</t>
  </si>
  <si>
    <t>dinkes@bekasikota.go.id</t>
  </si>
  <si>
    <t>IbuHamil</t>
  </si>
  <si>
    <t>/t/bekasikota.go.id/IbuHamil/1.0</t>
  </si>
  <si>
    <t>/t/bekasikota.go.id/IbuHamil</t>
  </si>
  <si>
    <t>ac107d0d-0eb7-40b1-b746-dd5e0168a3c3</t>
  </si>
  <si>
    <t>Kulonprogo</t>
  </si>
  <si>
    <t>/t/tenantdemo.go.id/api-kulonprogo/1.0</t>
  </si>
  <si>
    <t>/t/tenantdemo.go.id/api-kulonprogo</t>
  </si>
  <si>
    <t>666c679f-bad6-4853-99de-18797077481c</t>
  </si>
  <si>
    <t>Ibu_Bersalin</t>
  </si>
  <si>
    <t>/t/bekasikota.go.id/Ibu_Bersalin/1.0</t>
  </si>
  <si>
    <t>/t/bekasikota.go.id/Ibu_Bersalin</t>
  </si>
  <si>
    <t>b2067437-e4cb-4e9e-a629-4762bdadb59e</t>
  </si>
  <si>
    <t>admin@sukoharjokab.go.id</t>
  </si>
  <si>
    <t>DATASUKOHARJO</t>
  </si>
  <si>
    <t>/t/sukoharjokab.go.id/datasukoharjo/1.0</t>
  </si>
  <si>
    <t>/t/sukoharjokab.go.id/datasukoharjo</t>
  </si>
  <si>
    <t>635231d0-27b6-434b-a016-963286e1c45d</t>
  </si>
  <si>
    <t>782515e5-9eb4-450d-a8e9-dc0695f568b6</t>
  </si>
  <si>
    <t>Bayi_Baru_Lahir</t>
  </si>
  <si>
    <t>/t/bekasikota.go.id/Bayi_Baru_Lahir/1.0</t>
  </si>
  <si>
    <t>/t/bekasikota.go.id/Bayi_Baru_Lahir</t>
  </si>
  <si>
    <t>782b0991-136a-4682-8d35-dac935240e38</t>
  </si>
  <si>
    <t>Balita</t>
  </si>
  <si>
    <t>/t/bekasikota.go.id/Balita/1.0</t>
  </si>
  <si>
    <t>/t/bekasikota.go.id/Balita</t>
  </si>
  <si>
    <t>38162ccc-31ed-43c2-9d61-01a84230614e</t>
  </si>
  <si>
    <t>JDIH_ACEH_BARAT_DAYA</t>
  </si>
  <si>
    <t>/jdih_abdya/1.0</t>
  </si>
  <si>
    <t>/jdih_abdya</t>
  </si>
  <si>
    <t>31affac9-eff0-45d3-bdfc-c9757b81204f</t>
  </si>
  <si>
    <t>disprin@kalselprov.go.id</t>
  </si>
  <si>
    <t>simanis</t>
  </si>
  <si>
    <t>/t/kalselprov.go.id/simanis/1.0</t>
  </si>
  <si>
    <t>/t/kalselprov.go.id/simanis</t>
  </si>
  <si>
    <t>eb5c5ea2-d972-42b0-8045-4a372c94980e</t>
  </si>
  <si>
    <t>BKKBNDigitalService-KRS</t>
  </si>
  <si>
    <t>/v1/api/2.1</t>
  </si>
  <si>
    <t>/v1/api</t>
  </si>
  <si>
    <t>f1d342f0-f8c9-417c-9e27-23d3331361e5</t>
  </si>
  <si>
    <t>Indikator_Pelayanan_Kinerja_RS</t>
  </si>
  <si>
    <t>/t/bekasikota.go.id/Indikator_Pelayanan_Kinerja_RS/1.0</t>
  </si>
  <si>
    <t>/t/bekasikota.go.id/Indikator_Pelayanan_Kinerja_RS</t>
  </si>
  <si>
    <t>6d8cbb2a-eb7e-450b-8c11-c6e0c699621f</t>
  </si>
  <si>
    <t>Rumah_Tangga_Ber_PHBS</t>
  </si>
  <si>
    <t>/t/bekasikota.go.id/Rumah_Tangga_Ber_PHBS/1.0</t>
  </si>
  <si>
    <t>/t/bekasikota.go.id/Rumah_Tangga_Ber_PHBS</t>
  </si>
  <si>
    <t>2aea3b60-63c0-4e18-aba1-6b02d189a351</t>
  </si>
  <si>
    <t>/satu-data-beltim/2.0</t>
  </si>
  <si>
    <t>a510e28e-a1cb-4753-80d7-dde42397e872</t>
  </si>
  <si>
    <t>/t/tabalongkab.go.id/jdih-tabalong/1.0.0</t>
  </si>
  <si>
    <t>/t/tabalongkab.go.id/jdih-tabalong</t>
  </si>
  <si>
    <t>7cfcc5e1-39c1-4fcd-84bb-b996f8b4ee68</t>
  </si>
  <si>
    <t>bdh@surabaya.go.id</t>
  </si>
  <si>
    <t>RPH_BDH</t>
  </si>
  <si>
    <t>/t/surabaya.go.id/rph_bdh/1</t>
  </si>
  <si>
    <t>/t/surabaya.go.id/rph_bdh</t>
  </si>
  <si>
    <t>0b8e0554-e691-4ecb-9bb5-9f05c2b489b9</t>
  </si>
  <si>
    <t>JDIH_DPRK_ACEH_BARAT_DAYA</t>
  </si>
  <si>
    <t>/jdih-dprk-abdya/1.0</t>
  </si>
  <si>
    <t>/jdih-dprk-abdya</t>
  </si>
  <si>
    <t>df590963-5499-4653-81b6-5ad23537d776</t>
  </si>
  <si>
    <t>OPEN_DATA_ABDYA</t>
  </si>
  <si>
    <t>/open-data-abdya/1.0</t>
  </si>
  <si>
    <t>/open-data-abdya</t>
  </si>
  <si>
    <t>6c0c26c9-fca3-457c-9d73-adcdef67ebbc</t>
  </si>
  <si>
    <t>disperindag@jatimprov.go.id</t>
  </si>
  <si>
    <t>nilai-produksi-industri-pengolahan</t>
  </si>
  <si>
    <t>/t/jatimprov.go.id/nilai-produksi-industri-pengolahan/1.0</t>
  </si>
  <si>
    <t>/t/jatimprov.go.id/nilai-produksi-industri-pengolahan</t>
  </si>
  <si>
    <t>b4633ae4-f36d-43b0-9a43-6d8b82330d71</t>
  </si>
  <si>
    <t>disperkimtan@bekasikota.go.id</t>
  </si>
  <si>
    <t>Rumah_Layak_Huni</t>
  </si>
  <si>
    <t>/t/bekasikota.go.id/Rumah_Layak_Huni/1.0</t>
  </si>
  <si>
    <t>/t/bekasikota.go.id/Rumah_Layak_Huni</t>
  </si>
  <si>
    <t>9d6d3c31-6416-4c3a-ab09-20ea57db8034</t>
  </si>
  <si>
    <t>jumlah-tenant-per-kawasan-industri</t>
  </si>
  <si>
    <t>/t/jatimprov.go.id/jumlah-tenant-per-kawasan-industri/1.0</t>
  </si>
  <si>
    <t>/t/jatimprov.go.id/jumlah-tenant-per-kawasan-industri</t>
  </si>
  <si>
    <t>16ed2e81-fd96-4776-8c86-7175dc882eb0</t>
  </si>
  <si>
    <t>dishub@jatimprov.go.id</t>
  </si>
  <si>
    <t>alat-pemberi-isyarat-lalu-lintas</t>
  </si>
  <si>
    <t>/t/jatimprov.go.id/alat-pemberi-isyarat-lalu-lintas/1.0</t>
  </si>
  <si>
    <t>/t/jatimprov.go.id/alat-pemberi-isyarat-lalu-lintas</t>
  </si>
  <si>
    <t>3ccffd62-8ed2-4dda-a102-10cae5386802</t>
  </si>
  <si>
    <t>panjang-marka-jalan</t>
  </si>
  <si>
    <t>/t/jatimprov.go.id/panjang-marka-jalan/1.0</t>
  </si>
  <si>
    <t>/t/jatimprov.go.id/panjang-marka-jalan</t>
  </si>
  <si>
    <t>4bbefc1d-9db1-4a63-ad2f-f369351e2677</t>
  </si>
  <si>
    <t>dishut@jatimprov.go.id</t>
  </si>
  <si>
    <t>penerimaan-kayu-bulat-dari-luar-pulau-jawa</t>
  </si>
  <si>
    <t>/t/jatimprov.go.id/penerimaan-kayu-bulat-dari-luar-pulau-jawa/1.0</t>
  </si>
  <si>
    <t>/t/jatimprov.go.id/penerimaan-kayu-bulat-dari-luar-pulau-jawa</t>
  </si>
  <si>
    <t>572b0755-7072-480d-b939-bd5b4defedd7</t>
  </si>
  <si>
    <t>luas-hutan-rakyat</t>
  </si>
  <si>
    <t>/t/jatimprov.go.id/luas-hutan-rakyat/1.0</t>
  </si>
  <si>
    <t>/t/jatimprov.go.id/luas-hutan-rakyat</t>
  </si>
  <si>
    <t>9dfd6fec-4ce1-4b42-8bd2-5cd0b6941406</t>
  </si>
  <si>
    <t>/satu-data-dpr-ri/1.1</t>
  </si>
  <si>
    <t>4d1866c3-54eb-4b4b-b0e8-717756b83ec8</t>
  </si>
  <si>
    <t>admin@cimahikota.go.id</t>
  </si>
  <si>
    <t>Daftar-Layanan</t>
  </si>
  <si>
    <t>/t/cimahikota.go.id/Daftar-Desk-Layanan/1</t>
  </si>
  <si>
    <t>/t/cimahikota.go.id/Daftar-Desk-Layanan</t>
  </si>
  <si>
    <t>969c71cf-63bf-4460-acf6-5aa531608005</t>
  </si>
  <si>
    <t>c353607b-690b-4224-8bc6-51a09df06011</t>
  </si>
  <si>
    <t>Daftar-CCTV</t>
  </si>
  <si>
    <t>/t/cimahikota.go.id/Cimahi-SmartCity/1</t>
  </si>
  <si>
    <t>/t/cimahikota.go.id/Cimahi-SmartCity</t>
  </si>
  <si>
    <t>ce72241c-f33d-4abc-8817-4c4dfa7d8c94</t>
  </si>
  <si>
    <t>sampang-opendata</t>
  </si>
  <si>
    <t>/sampang-opendata/2.0</t>
  </si>
  <si>
    <t>/sampang-opendata</t>
  </si>
  <si>
    <t>e1ba43c8-6e24-413e-9353-a929a22f81c1</t>
  </si>
  <si>
    <t>Simaskot</t>
  </si>
  <si>
    <t>/simaskot/1.0</t>
  </si>
  <si>
    <t>/simaskot</t>
  </si>
  <si>
    <t>8a3184f4-1602-4a17-b9f0-0592d53a2a61</t>
  </si>
  <si>
    <t>API-Website_DKISP_Kaltara</t>
  </si>
  <si>
    <t>/t/kaltaraprov.go.id/api_website_dkisp_kaltara/1.0</t>
  </si>
  <si>
    <t>/t/kaltaraprov.go.id/api_website_dkisp_kaltara</t>
  </si>
  <si>
    <t>3c02f55b-00ab-4eb6-88c1-45870826ae16</t>
  </si>
  <si>
    <t>SIMPKB</t>
  </si>
  <si>
    <t>/t/kendalkab.go.id/ujikendaraan/1</t>
  </si>
  <si>
    <t>/t/kendalkab.go.id/ujikendaraan</t>
  </si>
  <si>
    <t>c92513fb-743e-4b66-bc74-6eac78dce2e8</t>
  </si>
  <si>
    <t>Dinaskesehatan</t>
  </si>
  <si>
    <t>/t/kendalkab.go.id/iku/1</t>
  </si>
  <si>
    <t>/t/kendalkab.go.id/iku</t>
  </si>
  <si>
    <t>7c1b96df-4cba-40ca-83fb-92afb9d0cf97</t>
  </si>
  <si>
    <t>Test_dtjateng</t>
  </si>
  <si>
    <t>/t/jatengprov.go.id/test_dtjateng/1</t>
  </si>
  <si>
    <t>/t/jatengprov.go.id/test_dtjateng</t>
  </si>
  <si>
    <t>03ce5fc9-ca62-4620-afef-03186099396d</t>
  </si>
  <si>
    <t>API-Website_ADPIM_Kaltara</t>
  </si>
  <si>
    <t>/t/kaltaraprov.go.id/api_website_adpim_kaltara/1.0</t>
  </si>
  <si>
    <t>/t/kaltaraprov.go.id/api_website_adpim_kaltara</t>
  </si>
  <si>
    <t>d9654696-2e7c-4895-b40b-db669a763700</t>
  </si>
  <si>
    <t>API-Website_Biro_Organisasi</t>
  </si>
  <si>
    <t>/t/kaltaraprov.go.id/ap_website_biro_organisasi/1.0</t>
  </si>
  <si>
    <t>/t/kaltaraprov.go.id/ap_website_biro_organisasi</t>
  </si>
  <si>
    <t>dd17440e-dc44-4b53-8549-0b32f236a4b8</t>
  </si>
  <si>
    <t>rsudrsoetomo@jatimprov.go.id</t>
  </si>
  <si>
    <t>kominfo</t>
  </si>
  <si>
    <t>/t/jatimprov.go.id/api/satu-data/kominfo</t>
  </si>
  <si>
    <t>/t/jatimprov.go.id/api/satu-data</t>
  </si>
  <si>
    <t>bafd585a-2b78-497c-a29b-984ca7d348e9</t>
  </si>
  <si>
    <t>API-Website_Badan_Pendapatan</t>
  </si>
  <si>
    <t>/t/kaltaraprov.go.id/api_website_badan_pendapatan/1.0</t>
  </si>
  <si>
    <t>/t/kaltaraprov.go.id/api_website_badan_pendapatan</t>
  </si>
  <si>
    <t>b152c971-690c-43da-87a5-ff65e7d02910</t>
  </si>
  <si>
    <t>API-Website_BPSDM</t>
  </si>
  <si>
    <t>/t/kaltaraprov.go.id/api_website_bpsdm/1.0</t>
  </si>
  <si>
    <t>/t/kaltaraprov.go.id/api_website_bpsdm</t>
  </si>
  <si>
    <t>ebc558ee-6db9-4020-9292-6e708705d84d</t>
  </si>
  <si>
    <t>API-Website_DINSOS</t>
  </si>
  <si>
    <t>/t/kaltaraprov.go.id/api_website_dinsos/1.0</t>
  </si>
  <si>
    <t>/t/kaltaraprov.go.id/api_website_dinsos</t>
  </si>
  <si>
    <t>553dc85e-7786-4e77-8428-e357e8ab17d7</t>
  </si>
  <si>
    <t>e-procruitment</t>
  </si>
  <si>
    <t>rendalev</t>
  </si>
  <si>
    <t>/t/jatimprov.go.id/api/procplan/rendalev</t>
  </si>
  <si>
    <t>/t/jatimprov.go.id/api/procplan</t>
  </si>
  <si>
    <t>3b916ff8-6eb4-4493-83d5-3462536e11e6</t>
  </si>
  <si>
    <t>API-Website_DPMPTSP</t>
  </si>
  <si>
    <t>/t/kaltaraprov.go.id/api_website_dpmptsp/1.0</t>
  </si>
  <si>
    <t>/t/kaltaraprov.go.id/api_website_dpmptsp</t>
  </si>
  <si>
    <t>19c3c779-753c-415f-9703-38a7c096c2ff</t>
  </si>
  <si>
    <t>API-Website_Setwan</t>
  </si>
  <si>
    <t>/t/kaltaraprov.go.id/api_website_setwan/1.0</t>
  </si>
  <si>
    <t>/t/kaltaraprov.go.id/api_website_setwan</t>
  </si>
  <si>
    <t>6e03da44-463d-4d1a-9844-e5ede8bee0d0</t>
  </si>
  <si>
    <t>API-Website_Kesbangpol</t>
  </si>
  <si>
    <t>/t/kaltaraprov.go.id/api_website_kesbangpol/1.0</t>
  </si>
  <si>
    <t>/t/kaltaraprov.go.id/api_website_kesbangpol</t>
  </si>
  <si>
    <t>2bcdcad4-3de9-44bc-aa6b-389eeb8741e1</t>
  </si>
  <si>
    <t>API-Website_Banhub</t>
  </si>
  <si>
    <t>/t/kaltaraprov.go.id/api_website_banhub/1.0</t>
  </si>
  <si>
    <t>/t/kaltaraprov.go.id/api_website_banhub</t>
  </si>
  <si>
    <t>09dd41b5-e514-4ed0-8760-ea23079dea44</t>
  </si>
  <si>
    <t>SIMPEG-JATENG</t>
  </si>
  <si>
    <t>/t/jatengprov.go.id/simpeg-jateng/1</t>
  </si>
  <si>
    <t>/t/jatengprov.go.id/simpeg-jateng</t>
  </si>
  <si>
    <t>f8233e7f-845f-44fb-a672-274b72ced4e3</t>
  </si>
  <si>
    <t>admin@tubankab.go.id</t>
  </si>
  <si>
    <t>Open_Data_Kab_Tuban</t>
  </si>
  <si>
    <t>/t/tubankab.go.id/open_data_kab_tuban/1.0</t>
  </si>
  <si>
    <t>/t/tubankab.go.id/open_data_kab_tuban</t>
  </si>
  <si>
    <t>f918fd51-3331-4334-b59a-e0454fc67035</t>
  </si>
  <si>
    <t>4de0a67e-9a3d-4a82-ba1f-c34ffbf2ac82</t>
  </si>
  <si>
    <t>tpidwonogiri</t>
  </si>
  <si>
    <t>/tpidwonogiri/1.0</t>
  </si>
  <si>
    <t>/tpidwonogiri</t>
  </si>
  <si>
    <t>dc37d9c1-7241-4845-a585-5ab329a16fe5</t>
  </si>
  <si>
    <t>Validate-Rekening-bjb</t>
  </si>
  <si>
    <t>/t/jabarprov.go.id/validate-rekening-bjb/1.0</t>
  </si>
  <si>
    <t>/t/jabarprov.go.id/validate-rekening-bjb</t>
  </si>
  <si>
    <t>b7adf53d-e788-43c5-bd0f-c76f27815662</t>
  </si>
  <si>
    <t>API_Agenda_SIMALIK</t>
  </si>
  <si>
    <t>/t/kedirikota.go.id/simalik/1.0</t>
  </si>
  <si>
    <t>/t/kedirikota.go.id/simalik</t>
  </si>
  <si>
    <t>c0f553f2-01c9-4e68-a8b0-46d3766e2780</t>
  </si>
  <si>
    <t>Simpeg_Kebumen</t>
  </si>
  <si>
    <t>/t/kebumenkab.go.id/simpeg_kebumen/1.0</t>
  </si>
  <si>
    <t>/t/kebumenkab.go.id/simpeg_kebumen</t>
  </si>
  <si>
    <t>7d4156af-5f98-4f4e-b1b7-a5397ef1199c</t>
  </si>
  <si>
    <t>Ekinerja_Kebumen</t>
  </si>
  <si>
    <t>/t/kebumenkab.go.id/ekinerja_kebumen/1.0</t>
  </si>
  <si>
    <t>/t/kebumenkab.go.id/ekinerja_kebumen</t>
  </si>
  <si>
    <t>56451303-a661-42f1-848e-1bf86fb4ab50</t>
  </si>
  <si>
    <t>Epresence_Kebumen</t>
  </si>
  <si>
    <t>/t/kebumenkab.go.id/epresence_kebumen/1.0</t>
  </si>
  <si>
    <t>/t/kebumenkab.go.id/epresence_kebumen</t>
  </si>
  <si>
    <t>b8776865-3552-4288-a9c8-1c6a195c390c</t>
  </si>
  <si>
    <t>Eletter_Kebumen</t>
  </si>
  <si>
    <t>/t/kebumenkab.go.id/eletter_kebumen/1.0</t>
  </si>
  <si>
    <t>/t/kebumenkab.go.id/eletter_kebumen</t>
  </si>
  <si>
    <t>adc88610-fe92-4bd9-bb92-e7402d18e263</t>
  </si>
  <si>
    <t>Jdih_Kebumen</t>
  </si>
  <si>
    <t>/t/kebumenkab.go.id/jdih_kebumen/1.0</t>
  </si>
  <si>
    <t>/t/kebumenkab.go.id/jdih_kebumen</t>
  </si>
  <si>
    <t>6ae786ff-76b2-4b97-b354-086d32a7ee5c</t>
  </si>
  <si>
    <t>Data_Kotametro</t>
  </si>
  <si>
    <t>/data_kotametro/1.0</t>
  </si>
  <si>
    <t>/data_kotametro</t>
  </si>
  <si>
    <t>98529bd0-7980-450f-b3ea-708687bfb97c</t>
  </si>
  <si>
    <t>JDIH_KOTAMETRO</t>
  </si>
  <si>
    <t>/t/metrokota.go.id/jdih_kotametro/1.0</t>
  </si>
  <si>
    <t>/t/metrokota.go.id/jdih_kotametro</t>
  </si>
  <si>
    <t>93f49a68-68bb-4094-84a7-5408951e4ce2</t>
  </si>
  <si>
    <t>Simbok_Kebumen</t>
  </si>
  <si>
    <t>/t/kebumenkab.go.id/simbok_kebumen/1.0</t>
  </si>
  <si>
    <t>/t/kebumenkab.go.id/simbok_kebumen</t>
  </si>
  <si>
    <t>f9115fb8-aa4d-423b-a55e-a5e8a9cb76e7</t>
  </si>
  <si>
    <t>Simkes_Kebumen</t>
  </si>
  <si>
    <t>/t/kebumenkab.go.id/simkes_kebumen/1.0</t>
  </si>
  <si>
    <t>/t/kebumenkab.go.id/simkes_kebumen</t>
  </si>
  <si>
    <t>a225c933-a1df-4cff-a969-9fad59094299</t>
  </si>
  <si>
    <t>Sirumah_Kebumen</t>
  </si>
  <si>
    <t>/t/kebumenkab.go.id/sirumah_kebumen/1.0</t>
  </si>
  <si>
    <t>/t/kebumenkab.go.id/sirumah_kebumen</t>
  </si>
  <si>
    <t>e58ab229-fd71-4869-b263-0eef332dc5e8</t>
  </si>
  <si>
    <t>Sitektonik_Kebumen</t>
  </si>
  <si>
    <t>/t/kebumenkab.go.id/sitektonik_kebumen/1.0</t>
  </si>
  <si>
    <t>/t/kebumenkab.go.id/sitektonik_kebumen</t>
  </si>
  <si>
    <t>913e5668-a396-4698-8448-ad7b4e9fdcdf</t>
  </si>
  <si>
    <t>Lapor_Cepat_Bupati_Kebumen</t>
  </si>
  <si>
    <t>/t/kebumenkab.go.id/lapor_cepat_bupati_kebumen/1.0</t>
  </si>
  <si>
    <t>/t/kebumenkab.go.id/lapor_cepat_bupati_kebumen</t>
  </si>
  <si>
    <t>3bc06a76-b5e6-4c20-92ae-3be8725cff10</t>
  </si>
  <si>
    <t>Skm_Kebumen</t>
  </si>
  <si>
    <t>/t/kebumenkab.go.id/skm_kebumen/1.0</t>
  </si>
  <si>
    <t>/t/kebumenkab.go.id/skm_kebumen</t>
  </si>
  <si>
    <t>99df23dc-dc13-43b1-8e85-f524aec6ee31</t>
  </si>
  <si>
    <t>Sipbb_Kebumen</t>
  </si>
  <si>
    <t>/t/kebumenkab.go.id/sipbb_kebumen/1.0</t>
  </si>
  <si>
    <t>/t/kebumenkab.go.id/sipbb_kebumen</t>
  </si>
  <si>
    <t>6c072797-c935-48ac-9884-1586536aebb5</t>
  </si>
  <si>
    <t>Sikopat_Kebumen</t>
  </si>
  <si>
    <t>/t/kebumenkab.go.id/sikopat_kebumen/1.0</t>
  </si>
  <si>
    <t>/t/kebumenkab.go.id/sikopat_kebumen</t>
  </si>
  <si>
    <t>66a84111-da26-47c7-9f0e-d0d1ea6289e8</t>
  </si>
  <si>
    <t>Perizinan_v1.0.1</t>
  </si>
  <si>
    <t>/t/kuduskab.go.id/perizinan_v1001/1.0.1</t>
  </si>
  <si>
    <t>/t/kuduskab.go.id/perizinan_v1001</t>
  </si>
  <si>
    <t>90755b72-1327-4112-b220-1de431691229</t>
  </si>
  <si>
    <t>Bed_kosong_dinkes</t>
  </si>
  <si>
    <t>/grab-data-bed/1.0</t>
  </si>
  <si>
    <t>/grab-data-bed</t>
  </si>
  <si>
    <t>b4fc7556-7080-4efd-b905-37e18594c4bd</t>
  </si>
  <si>
    <t>rekapGuruFormalPerKec</t>
  </si>
  <si>
    <t>/rekap_guru_formal_kec/1.0</t>
  </si>
  <si>
    <t>/rekap_guru_formal_kec</t>
  </si>
  <si>
    <t>5722dbd2-1918-406c-9926-3a342be4a973</t>
  </si>
  <si>
    <t>GetPajakPerBulanTahun</t>
  </si>
  <si>
    <t>/GetPajakPerBulanTahun/1.0</t>
  </si>
  <si>
    <t>/GetPajakPerBulanTahun</t>
  </si>
  <si>
    <t>25ab817c-b82d-487a-b5d5-eb6ac837a777</t>
  </si>
  <si>
    <t>rekap_pns</t>
  </si>
  <si>
    <t>/rekap_pns/1.0</t>
  </si>
  <si>
    <t>/rekap_pns</t>
  </si>
  <si>
    <t>25b79d9e-25ec-4857-b3c6-3d6bce212c74</t>
  </si>
  <si>
    <t>rekap_data_aset</t>
  </si>
  <si>
    <t>/rekap_data_aset/1.0</t>
  </si>
  <si>
    <t>/rekap_data_aset</t>
  </si>
  <si>
    <t>77b61457-cd68-49f7-acc4-6043f8244462</t>
  </si>
  <si>
    <t>test_teknis2</t>
  </si>
  <si>
    <t>/t/kuduskab.go.id/test-teknis/1.0</t>
  </si>
  <si>
    <t>/t/kuduskab.go.id/test-teknis</t>
  </si>
  <si>
    <t>fbb90fa0-090b-4b68-873f-09146661a23b</t>
  </si>
  <si>
    <t>csrbantul</t>
  </si>
  <si>
    <t>/csrbantul/v1</t>
  </si>
  <si>
    <t>/csrbantul</t>
  </si>
  <si>
    <t>37a62536-b642-4326-a415-0e1b046f6fab</t>
  </si>
  <si>
    <t>Berita_Perpustakaan_Nasional_RI</t>
  </si>
  <si>
    <t>/t/perpusnas.go.id/berita_perpusnas/1.0</t>
  </si>
  <si>
    <t>/t/perpusnas.go.id/berita_perpusnas</t>
  </si>
  <si>
    <t>d7ad638f-b7f0-433a-ace9-1c09ba1f8495</t>
  </si>
  <si>
    <t>/t/mojokertokota.go.id/baghukum_jdih/1.0</t>
  </si>
  <si>
    <t>/t/mojokertokota.go.id/baghukum_jdih</t>
  </si>
  <si>
    <t>ec4f0d79-dce2-4a30-a129-521f2998d4ee</t>
  </si>
  <si>
    <t>/jdih_gianyarkab/1.0</t>
  </si>
  <si>
    <t>/jdih_gianyarkab</t>
  </si>
  <si>
    <t>9c5a21ee-7c99-49b3-ac25-d8a2d07e50b1</t>
  </si>
  <si>
    <t>API_ANTRIAN_MPP</t>
  </si>
  <si>
    <t>/t/bandung.go.id/ANTRIAN_MPP/1.0</t>
  </si>
  <si>
    <t>/t/bandung.go.id/ANTRIAN_MPP</t>
  </si>
  <si>
    <t>bb6ed358-0315-4898-b097-26b425441c02</t>
  </si>
  <si>
    <t>ahu_kemenkumham@kemenkumham.go.id</t>
  </si>
  <si>
    <t>BadanHukum</t>
  </si>
  <si>
    <t>/t/kemenkumham.go.id/ahu/1.0</t>
  </si>
  <si>
    <t>/t/kemenkumham.go.id/ahu</t>
  </si>
  <si>
    <t>d3958ca9-bd60-40ca-8510-6955d54a73fd</t>
  </si>
  <si>
    <t>bsk_kemenkumham@kemenkumham.go.id</t>
  </si>
  <si>
    <t>Survei3AS</t>
  </si>
  <si>
    <t>/t/kemenkumham.go.id/BSK/1.0</t>
  </si>
  <si>
    <t>/t/kemenkumham.go.id/BSK</t>
  </si>
  <si>
    <t>3ba6c22a-a938-485f-94ff-40db137ff884</t>
  </si>
  <si>
    <t>pp_kemenkumham@kemenkumham.go.id</t>
  </si>
  <si>
    <t>apiterjemahperaturan</t>
  </si>
  <si>
    <t>/t/kemenkumham.go.id/PP/1.0</t>
  </si>
  <si>
    <t>/t/kemenkumham.go.id/PP</t>
  </si>
  <si>
    <t>90255115-6ec0-40ce-abd5-f261e499e527</t>
  </si>
  <si>
    <t>ham_kemenkumham@kemenkumham.go.id</t>
  </si>
  <si>
    <t>kkpham</t>
  </si>
  <si>
    <t>/t/kemenkumham.go.id/kkp_ham/1.0</t>
  </si>
  <si>
    <t>/t/kemenkumham.go.id/kkp_ham</t>
  </si>
  <si>
    <t>45487aa0-765b-4f44-8b15-020d3069cab1</t>
  </si>
  <si>
    <t>/berita_perpusnas/1.0</t>
  </si>
  <si>
    <t>/berita_perpusnas</t>
  </si>
  <si>
    <t>58e84a0f-f1a3-40bf-9859-c36ac19d9b7c</t>
  </si>
  <si>
    <t>opendata-pamekasan</t>
  </si>
  <si>
    <t>/opendata-pamekasan/1</t>
  </si>
  <si>
    <t>/opendata-pamekasan</t>
  </si>
  <si>
    <t>3dd2340c-434f-4ca5-80ee-e6f212b1bf69</t>
  </si>
  <si>
    <t>itjen_kemenkumham@kemenkumham.go.id</t>
  </si>
  <si>
    <t>Harta_Kekayaan_ASN</t>
  </si>
  <si>
    <t>/t/kemenkumham.go.id/lhkasn/0.1</t>
  </si>
  <si>
    <t>/t/kemenkumham.go.id/lhkasn</t>
  </si>
  <si>
    <t>1356295c-c963-44fd-b3fa-23394014683f</t>
  </si>
  <si>
    <t>Kerispatih_Kebumen</t>
  </si>
  <si>
    <t>/t/kebumenkab.go.id/kerispatih_kebumen/1.0</t>
  </si>
  <si>
    <t>/t/kebumenkab.go.id/kerispatih_kebumen</t>
  </si>
  <si>
    <t>dd886fd7-301b-438a-80f9-cafc60626285</t>
  </si>
  <si>
    <t>admin@karokab.go.id</t>
  </si>
  <si>
    <t>simada_api</t>
  </si>
  <si>
    <t>/t/karokab.go.id/pegawai/1</t>
  </si>
  <si>
    <t>/t/karokab.go.id/pegawai</t>
  </si>
  <si>
    <t>13e984a2-7410-48c0-9ffa-334d654e7361</t>
  </si>
  <si>
    <t>f074c480-34aa-4c0f-b028-c2d18fbf469e</t>
  </si>
  <si>
    <t>Geoportal</t>
  </si>
  <si>
    <t>v2</t>
  </si>
  <si>
    <t>/geoportal/v2</t>
  </si>
  <si>
    <t>/geoportal</t>
  </si>
  <si>
    <t>98a2cecb-d1cc-4b1f-81f8-817d05b2d0b5</t>
  </si>
  <si>
    <t>rsukarsahusadabatu@jatimprov.go.id</t>
  </si>
  <si>
    <t>KarsaHusada</t>
  </si>
  <si>
    <t>/t/jatimprov.go.id/karsahusada/1.0</t>
  </si>
  <si>
    <t>/t/jatimprov.go.id/karsahusada</t>
  </si>
  <si>
    <t>32a84e5c-7a85-49e0-9a75-b9a420bf0ff2</t>
  </si>
  <si>
    <t>katasada_dataset</t>
  </si>
  <si>
    <t>/t/karokab.go.id/dataset/1</t>
  </si>
  <si>
    <t>/t/karokab.go.id/dataset</t>
  </si>
  <si>
    <t>d6ea4264-bb76-4f40-b15a-2ad482955fb5</t>
  </si>
  <si>
    <t>katasada_produsendata</t>
  </si>
  <si>
    <t>/t/karokab.go.id/produsendata/1</t>
  </si>
  <si>
    <t>/t/karokab.go.id/produsendata</t>
  </si>
  <si>
    <t>e5d681d6-5404-4798-b431-46efc4c34ff2</t>
  </si>
  <si>
    <t>Api_test</t>
  </si>
  <si>
    <t>/t/sumbarprov.go.id/cobainaja_deh_v1/1</t>
  </si>
  <si>
    <t>/t/sumbarprov.go.id/cobainaja_deh_v1</t>
  </si>
  <si>
    <t>21300329-786e-49ab-b089-f29c24498476</t>
  </si>
  <si>
    <t>satudata_dpd</t>
  </si>
  <si>
    <t>/satudata_dpd/1.0</t>
  </si>
  <si>
    <t>/satudata_dpd</t>
  </si>
  <si>
    <t>4c845bba-b957-48ba-84bc-53ead7cbe96b</t>
  </si>
  <si>
    <t>Jdih_KotaMetro</t>
  </si>
  <si>
    <t>/Jdih_KotaMetro/1.0</t>
  </si>
  <si>
    <t>/Jdih_KotaMetro</t>
  </si>
  <si>
    <t>05b72714-5546-49da-b885-0d99ebe74fbd</t>
  </si>
  <si>
    <t>Satu_Data_Perpustakaan_Nasional_RI</t>
  </si>
  <si>
    <t>/satudata_perpusnas/1.0</t>
  </si>
  <si>
    <t>/satudata_perpusnas</t>
  </si>
  <si>
    <t>60d40325-5e41-4ebc-980c-0e4c391ffaec</t>
  </si>
  <si>
    <t>JDIHDPRD_KOTAMETRO</t>
  </si>
  <si>
    <t>/JDIHDPRD_KOTAMETRO/1.0</t>
  </si>
  <si>
    <t>/JDIHDPRD_KOTAMETRO</t>
  </si>
  <si>
    <t>5d78c460-56ba-4214-aee2-345e86ddf0f6</t>
  </si>
  <si>
    <t>admin@tangerangkota.go.id</t>
  </si>
  <si>
    <t>cek_pengguna</t>
  </si>
  <si>
    <t>/t/tangerangkota.go.id/pengguna/v1/1</t>
  </si>
  <si>
    <t>/t/tangerangkota.go.id/pengguna/v1</t>
  </si>
  <si>
    <t>f703effc-edd8-4b42-a0e7-9b3a4d95ab57</t>
  </si>
  <si>
    <t>8993229a-105a-477b-9ad7-3351e95d7906</t>
  </si>
  <si>
    <t>BERITA_KOTAMETRO</t>
  </si>
  <si>
    <t>/BERITA_KOTAMETRO/1.0</t>
  </si>
  <si>
    <t>/BERITA_KOTAMETRO</t>
  </si>
  <si>
    <t>f9a99c7e-7cd5-4432-ac06-c3719404fc4a</t>
  </si>
  <si>
    <t>admin@manadokota.go.id</t>
  </si>
  <si>
    <t>Geoportal_Kota_Manado</t>
  </si>
  <si>
    <t>/t/manadokota.go.id/geoportal_manadokota/1.0</t>
  </si>
  <si>
    <t>/t/manadokota.go.id/geoportal_manadokota</t>
  </si>
  <si>
    <t>ab2f490c-928c-4845-aaa8-6cba6f4f4ac0</t>
  </si>
  <si>
    <t>cfc118cb-eb15-47cf-84ce-9218aeb5435c</t>
  </si>
  <si>
    <t>admin@pasuruankota.go.id</t>
  </si>
  <si>
    <t>Fasilitas_Umum</t>
  </si>
  <si>
    <t>/t/pasuruankota.go.id/fasilitas_umum/1.0</t>
  </si>
  <si>
    <t>/t/pasuruankota.go.id/fasilitas_umum</t>
  </si>
  <si>
    <t>f22e2ea8-dd2e-4828-b846-8b7db058f8f4</t>
  </si>
  <si>
    <t>0430557d-ec17-4d7c-949e-d002ed378699</t>
  </si>
  <si>
    <t>Coba_API</t>
  </si>
  <si>
    <t>/t/tubankab.go.id/coba_tubankab</t>
  </si>
  <si>
    <t>f2e09ef1-f3a5-4bf9-b4b9-32e2e429b724</t>
  </si>
  <si>
    <t>Data_Sektoral</t>
  </si>
  <si>
    <t>/t/pasuruankota.go.id/data_sektoral/1.0</t>
  </si>
  <si>
    <t>/t/pasuruankota.go.id/data_sektoral</t>
  </si>
  <si>
    <t>52dd77bb-dbba-4835-8d0e-5aac323fde04</t>
  </si>
  <si>
    <t>Testimoni_Portal_Perpustakaan_Nasional_RI</t>
  </si>
  <si>
    <t>/testimoni_perpusnas/1.0</t>
  </si>
  <si>
    <t>/testimoni_perpusnas</t>
  </si>
  <si>
    <t>6613f6c6-7a2f-4504-b4ff-006ab03bd9e1</t>
  </si>
  <si>
    <t>/data_sektoral/1.0</t>
  </si>
  <si>
    <t>/data_sektoral</t>
  </si>
  <si>
    <t>710cea76-abb5-4934-8011-05c04d198709</t>
  </si>
  <si>
    <t>/fasilitas_umum/1.0</t>
  </si>
  <si>
    <t>/fasilitas_umum</t>
  </si>
  <si>
    <t>29a8dd92-93fc-45a3-ac4d-4003a2eca4f4</t>
  </si>
  <si>
    <t>admin@kuningankab.go.id</t>
  </si>
  <si>
    <t>Asset_Simastik</t>
  </si>
  <si>
    <t>/t/kuningankab.go.id/asset_simastik/1.0</t>
  </si>
  <si>
    <t>/t/kuningankab.go.id/asset_simastik</t>
  </si>
  <si>
    <t>21f42a2f-000f-4643-9128-e696399d9a52</t>
  </si>
  <si>
    <t>5adc3f1c-bc74-492b-bffc-838bac530088</t>
  </si>
  <si>
    <t>/t/tubankab.go.id/opd/1.0</t>
  </si>
  <si>
    <t>/t/tubankab.go.id/opd</t>
  </si>
  <si>
    <t>be1c72db-d5de-49c1-8e37-074e9a191f09</t>
  </si>
  <si>
    <t>JumlahBNAPI</t>
  </si>
  <si>
    <t>/t/kemenkumham.go.id/apisummarybn/1.0</t>
  </si>
  <si>
    <t>/t/kemenkumham.go.id/apisummarybn</t>
  </si>
  <si>
    <t>4031adff-6093-42df-9423-258e14690534</t>
  </si>
  <si>
    <t>/pk_apip_kl/2.0</t>
  </si>
  <si>
    <t>0568362a-5743-44dc-9472-6321cf4b3711</t>
  </si>
  <si>
    <t>JumlahLNAPI</t>
  </si>
  <si>
    <t>/t/kemenkumham.go.id/jumlahln/1.0</t>
  </si>
  <si>
    <t>/t/kemenkumham.go.id/jumlahln</t>
  </si>
  <si>
    <t>411966bf-3a4b-4ca2-932d-b423a9b92f31</t>
  </si>
  <si>
    <t>JumlahPermenkumham</t>
  </si>
  <si>
    <t>/t/kemenkumham.go.id/jumlahpermenkumham/1.0</t>
  </si>
  <si>
    <t>/t/kemenkumham.go.id/jumlahpermenkumham</t>
  </si>
  <si>
    <t>16419e7d-714a-42aa-911b-7c3474fca2e9</t>
  </si>
  <si>
    <t>Data_Repositori_Ilmiah_Nasional_</t>
  </si>
  <si>
    <t>/rin/1.1</t>
  </si>
  <si>
    <t>/rin</t>
  </si>
  <si>
    <t>b5796174-cf14-4a1a-ae12-5017acea2d81</t>
  </si>
  <si>
    <t>Data-Pegawai-TBP-TPL</t>
  </si>
  <si>
    <t>/t/pu.go.id/ehrm/tbp-tpl/1.0.0</t>
  </si>
  <si>
    <t>/t/pu.go.id/ehrm/tbp-tpl</t>
  </si>
  <si>
    <t>c9bf7582-8f1a-4250-9f58-89c1516aa711</t>
  </si>
  <si>
    <t>Berita-OPD-Kota-Magelang</t>
  </si>
  <si>
    <t>/t/magelangkota.go.id/berita-opd/1.0</t>
  </si>
  <si>
    <t>/t/magelangkota.go.id/berita-opd</t>
  </si>
  <si>
    <t>50ed21b3-50e5-495d-96ab-991a0d7007f3</t>
  </si>
  <si>
    <t>API-PKK</t>
  </si>
  <si>
    <t>/Data_PKK/1</t>
  </si>
  <si>
    <t>/Data_PKK</t>
  </si>
  <si>
    <t>5ffc4b44-c3a4-4dd1-91a7-9a3792c4381e</t>
  </si>
  <si>
    <t>SIKOPI_X_BJB</t>
  </si>
  <si>
    <t>/t/garutkab.go.id/SIKOPI/1</t>
  </si>
  <si>
    <t>/t/garutkab.go.id/SIKOPI</t>
  </si>
  <si>
    <t>b1570df4-858a-4d93-b12a-7d3f618619bc</t>
  </si>
  <si>
    <t>ITJEN_PROGRAM_KERJA_PENGAWASAN_TAHUNAN</t>
  </si>
  <si>
    <t>/pkpt-itjen-kemhan/1</t>
  </si>
  <si>
    <t>/pkpt-itjen-kemhan</t>
  </si>
  <si>
    <t>d00f5724-2b5a-4ca6-8897-0998e59f7037</t>
  </si>
  <si>
    <t>ITJEN_DATA_APLIKASI</t>
  </si>
  <si>
    <t>/itjen-data-aplikasi/1</t>
  </si>
  <si>
    <t>/itjen-data-aplikasi</t>
  </si>
  <si>
    <t>b6055d5b-0238-4220-b54b-9985a6fd3945</t>
  </si>
  <si>
    <t>STRAHAN_DATA_DISLOKASI_OPPD</t>
  </si>
  <si>
    <t>/strahan-dislokasi-oppd/1</t>
  </si>
  <si>
    <t>/strahan-dislokasi-oppd</t>
  </si>
  <si>
    <t>6534d0fe-47ec-4467-82be-eee65d069d50</t>
  </si>
  <si>
    <t>RENHAN-LAPORAN-REALISASI-PNBP-BLU-KEMHAN-DAN-TNI</t>
  </si>
  <si>
    <t>/renhan-laporan-realisasi-pnbp/1</t>
  </si>
  <si>
    <t>/renhan-laporan-realisasi-pnbp</t>
  </si>
  <si>
    <t>32987418-ef44-40fe-a4b2-faa0795c260f</t>
  </si>
  <si>
    <t>KUATHAN-PENDATAAN-KOMPONEN-UTAMA</t>
  </si>
  <si>
    <t>/kuathan-pendataan-komponen-utama/1</t>
  </si>
  <si>
    <t>/kuathan-pendataan-komponen-utama</t>
  </si>
  <si>
    <t>2203ce76-cb67-4ee0-80dc-c8c230bf8b4c</t>
  </si>
  <si>
    <t>BARANAHAN-DATA-CAPAIAN-JIPP</t>
  </si>
  <si>
    <t>/baranahan-data-capaian-jipp/1</t>
  </si>
  <si>
    <t>/baranahan-data-capaian-jipp</t>
  </si>
  <si>
    <t>29e772c2-2045-4d4f-8405-32699a898081</t>
  </si>
  <si>
    <t>BARANAHAN-DATA-NSN</t>
  </si>
  <si>
    <t>/baranahan-data-nsn/1</t>
  </si>
  <si>
    <t>/baranahan-data-nsn</t>
  </si>
  <si>
    <t>18329c66-afa2-40dc-82d1-4ae35f4be3fb</t>
  </si>
  <si>
    <t>admin@babelprov.go.id</t>
  </si>
  <si>
    <t>SIMADIG_API</t>
  </si>
  <si>
    <t>/t/babelprov.go.id/context/simadig/1.0</t>
  </si>
  <si>
    <t>/t/babelprov.go.id/context/simadig</t>
  </si>
  <si>
    <t>a452e78e-6d77-4702-bc74-86aed44efe81</t>
  </si>
  <si>
    <t>c8e93a8b-269a-4da2-9c96-b4624324064e</t>
  </si>
  <si>
    <t>BARANAHAN-DATA-NCAGE</t>
  </si>
  <si>
    <t>/baranahan-data-ncage/1</t>
  </si>
  <si>
    <t>/baranahan-data-ncage</t>
  </si>
  <si>
    <t>43dcaae4-70b3-4ee3-919f-52d88d6463dd</t>
  </si>
  <si>
    <t>BALITBANG-KEGIATAN-BIMTEK</t>
  </si>
  <si>
    <t>/balitbang-kegiatan-bimtek/1</t>
  </si>
  <si>
    <t>/balitbang-kegiatan-bimtek</t>
  </si>
  <si>
    <t>84f5f40f-480f-4f2c-aa33-836e42bcb832</t>
  </si>
  <si>
    <t>BADIKLAT-DAFTAR-WIDYAISWARA</t>
  </si>
  <si>
    <t>/badiklat-daftar-widyaiswara/1</t>
  </si>
  <si>
    <t>/badiklat-daftar-widyaiswara</t>
  </si>
  <si>
    <t>6ae0ec7c-717e-4317-bc93-61e0cffaefc0</t>
  </si>
  <si>
    <t>BAINSTRAHAN-DATA-KONTEN-ONLINE</t>
  </si>
  <si>
    <t>/bainstrahan-data-konten-online/1</t>
  </si>
  <si>
    <t>/bainstrahan-data-konten-online</t>
  </si>
  <si>
    <t>3e0ecba3-3ffa-4b97-844f-c5981e7cb053</t>
  </si>
  <si>
    <t>admin@bakamla.go.id</t>
  </si>
  <si>
    <t>DATA-KEJADIAN-MARITIM</t>
  </si>
  <si>
    <t>/t/bakamla.go.id/IMIC/1.0</t>
  </si>
  <si>
    <t>/t/bakamla.go.id/IMIC</t>
  </si>
  <si>
    <t>48d5978a-7eb7-49da-bbb4-12ee24c5b3f1</t>
  </si>
  <si>
    <t>b0883bf6-96b6-4116-9602-f840a588ddf3</t>
  </si>
  <si>
    <t>PUSLAIK-SERTIFIKAT-RANCANG-BANGUN-TIPE</t>
  </si>
  <si>
    <t>/puslaik-sertifikat-rancang-bangun/1</t>
  </si>
  <si>
    <t>/puslaik-sertifikat-rancang-bangun</t>
  </si>
  <si>
    <t>a1a53d0a-d1d9-4c71-ae53-7a14d4c259f4</t>
  </si>
  <si>
    <t>PUSDATIN-REKAPITULASI-APLIKASI-SATKER-KEMHAN</t>
  </si>
  <si>
    <t>/pusdatin-rekapitulasi-aplikasi-satker-kemhan/1</t>
  </si>
  <si>
    <t>/pusdatin-rekapitulasi-aplikasi-satker-kemhan</t>
  </si>
  <si>
    <t>87c96828-6dc9-4bcf-913a-c17a3c0f4532</t>
  </si>
  <si>
    <t>PUSLAPBINKUHAN-RINCIAN-OPINI-ATAS-LKKL-DAN-LKBUN</t>
  </si>
  <si>
    <t>/puslapbinkuhan-rincian-opini-atas-lkkl-dan-lkbun/1</t>
  </si>
  <si>
    <t>/puslapbinkuhan-rincian-opini-atas-lkkl-dan-lkbun</t>
  </si>
  <si>
    <t>6bcdd394-4cdd-4835-8720-2fbdaa913d36</t>
  </si>
  <si>
    <t>BIRO-HUKUM-PENANGANAN-PERKARA-HUKUM-LEMBAGA</t>
  </si>
  <si>
    <t>/biro-hukum-penanganan-perkara-hukum-lembaga/1</t>
  </si>
  <si>
    <t>/biro-hukum-penanganan-perkara-hukum-lembaga</t>
  </si>
  <si>
    <t>2c577a35-9e8d-4f22-8fd9-53af11ceb7d0</t>
  </si>
  <si>
    <t>BIRO-TU-DATA-SURAT-MASUK-MENTERI-PERTAHANAN</t>
  </si>
  <si>
    <t>/biro-tu-data-surat-masuk-menteri-pertahanan/1</t>
  </si>
  <si>
    <t>/biro-tu-data-surat-masuk-menteri-pertahanan</t>
  </si>
  <si>
    <t>491de7ce-af84-4948-9144-b7dfb131b757</t>
  </si>
  <si>
    <t>BIRO-UMUM-JUMLAH-NAKES</t>
  </si>
  <si>
    <t>/biro-umum-jumlah-nakes/1</t>
  </si>
  <si>
    <t>/biro-umum-jumlah-nakes</t>
  </si>
  <si>
    <t>21b5e7aa-98ab-4ccc-a4bc-0609b3bcc1f4</t>
  </si>
  <si>
    <t>BIRO-UMUM-PESERTA-BPJS-KESEHATAN-KLINIK-PRATAMA</t>
  </si>
  <si>
    <t>/biro-umum-peserta-bpjs/1</t>
  </si>
  <si>
    <t>/biro-umum-peserta-bpjs</t>
  </si>
  <si>
    <t>c2a73910-c3ad-4808-a8b7-c950925c33fd</t>
  </si>
  <si>
    <t>BIRO-UMUM-JUMLAH-RANDIS</t>
  </si>
  <si>
    <t>/biro-umum-jumlah-randis/1</t>
  </si>
  <si>
    <t>/biro-umum-jumlah-randis</t>
  </si>
  <si>
    <t>e93e92f0-0852-4231-aa7d-850d2d1ad4e6</t>
  </si>
  <si>
    <t>BIRO-HUMAS-KOMPILASI-AUDIENSI-BAG-HUBMITRA</t>
  </si>
  <si>
    <t>/biro-humas-kompilasi-audiensi-bag-hubmitra/1</t>
  </si>
  <si>
    <t>/biro-humas-kompilasi-audiensi-bag-hubmitra</t>
  </si>
  <si>
    <t>e03a747e-6a96-4d7e-ae57-c7abb91878cd</t>
  </si>
  <si>
    <t>BIRO-HUMAS-REKAP-MONEV-KETERBUKAAN-INFORMASI</t>
  </si>
  <si>
    <t>/biro-humas-monev-keterbukaan-informasi/1</t>
  </si>
  <si>
    <t>/biro-humas-monev-keterbukaan-informasi</t>
  </si>
  <si>
    <t>1ca8d09d-8e37-4160-86c3-40e78fc5ad4d</t>
  </si>
  <si>
    <t>BIRO-ORTALA-LAPKIN</t>
  </si>
  <si>
    <t>/biro-ortala-lapkin/1</t>
  </si>
  <si>
    <t>/biro-ortala-lapkin</t>
  </si>
  <si>
    <t>efa4108a-ceae-4f03-9a08-c110275e8f8f</t>
  </si>
  <si>
    <t>BIRO-TURDANG-PROGRAM-LEGISLASI-BIDANG-PERTAHANAN</t>
  </si>
  <si>
    <t>/biro-turdang-program-legislasi-bidang-pertahanan/1</t>
  </si>
  <si>
    <t>/biro-turdang-program-legislasi-bidang-pertahanan</t>
  </si>
  <si>
    <t>f7377bf5-8df8-4b6f-841d-b195d5fb2f1f</t>
  </si>
  <si>
    <t>/IMIC/1.0</t>
  </si>
  <si>
    <t>/IMIC</t>
  </si>
  <si>
    <t>9ff63cd9-a236-4e94-835b-8a1eb8138f03</t>
  </si>
  <si>
    <t>VIIRS</t>
  </si>
  <si>
    <t>/t/bakamla.go.id/VIIRS/1.0</t>
  </si>
  <si>
    <t>/t/bakamla.go.id/VIIRS</t>
  </si>
  <si>
    <t>237be220-1845-400e-b4c0-4eca02ee4c97</t>
  </si>
  <si>
    <t>Majalah_Online_Portal_Perpustakaan_Nasional_RI</t>
  </si>
  <si>
    <t>/majalahonline_perpusnas/1.0</t>
  </si>
  <si>
    <t>/majalahonline_perpusnas</t>
  </si>
  <si>
    <t>c68f8616-5c07-4887-9089-86b0ce84a7bc</t>
  </si>
  <si>
    <t>disbudpar@jatimprov.go.id</t>
  </si>
  <si>
    <t>Kalender_event_jatim</t>
  </si>
  <si>
    <t>/t/jatimprov.go.id/event-pariwisata/1</t>
  </si>
  <si>
    <t>/t/jatimprov.go.id/event-pariwisata</t>
  </si>
  <si>
    <t>3143b17e-9458-48c2-ad86-8e59a86cfb18</t>
  </si>
  <si>
    <t>admin@pesisirselatankab.go.id</t>
  </si>
  <si>
    <t>jdihpessel</t>
  </si>
  <si>
    <t>/t/pesisirselatankab.go.id/jidhpessel/1.0</t>
  </si>
  <si>
    <t>/t/pesisirselatankab.go.id/jidhpessel</t>
  </si>
  <si>
    <t>a64ed750-154c-462a-8400-2515770977b6</t>
  </si>
  <si>
    <t>77ecf3e9-52be-4217-a0cf-0bcafa5ddfd9</t>
  </si>
  <si>
    <t>APIKRA</t>
  </si>
  <si>
    <t>/t/jepara.go.id/ASET/1.0</t>
  </si>
  <si>
    <t>/t/jepara.go.id/ASET</t>
  </si>
  <si>
    <t>3b91145a-3a19-4289-9d87-2bc4b6d33756</t>
  </si>
  <si>
    <t>BKPSDM_BANDUNGKAB</t>
  </si>
  <si>
    <t>/t/bandungkab.go.id/BKPSDM_BANDUNGKAB/0</t>
  </si>
  <si>
    <t>/t/bandungkab.go.id/BKPSDM_BANDUNGKAB</t>
  </si>
  <si>
    <t>db9a1f9b-1a09-49f1-88ea-7d9c2060cb33</t>
  </si>
  <si>
    <t>KESBANGPOL_BANDUNGKAB</t>
  </si>
  <si>
    <t>/t/bandungkab.go.id/KESBANGPOL_BANDUNGKAB/0</t>
  </si>
  <si>
    <t>/t/bandungkab.go.id/KESBANGPOL_BANDUNGKAB</t>
  </si>
  <si>
    <t>f78ef77a-e688-4399-ba3e-a38a9c5fa527</t>
  </si>
  <si>
    <t>BKAD_BANDUNGKAB</t>
  </si>
  <si>
    <t>/t/bandungkab.go.id/BKAD_BANDUNGKAB/0</t>
  </si>
  <si>
    <t>/t/bandungkab.go.id/BKAD_BANDUNGKAB</t>
  </si>
  <si>
    <t>24b699c4-c02d-4356-84be-5337b3be891c</t>
  </si>
  <si>
    <t>BPBD_BANDUNGKAB</t>
  </si>
  <si>
    <t>/t/bandungkab.go.id/BPBD_BANDUNGKAB/0</t>
  </si>
  <si>
    <t>/t/bandungkab.go.id/BPBD_BANDUNGKAB</t>
  </si>
  <si>
    <t>a1a6d4e2-8d53-45f5-9629-da0b1e82dbc3</t>
  </si>
  <si>
    <t>perdaspbe</t>
  </si>
  <si>
    <t>/t/pesisirselatankab.go.id/perdaspbe/1.0</t>
  </si>
  <si>
    <t>/t/pesisirselatankab.go.id/perdaspbe</t>
  </si>
  <si>
    <t>da93805f-5709-46f8-a37e-03cfdf22535f</t>
  </si>
  <si>
    <t>BAPPEDA_BANDUNGKAB</t>
  </si>
  <si>
    <t>/t/bandungkab.go.id/BAPPEDA_BANDUNGKAB/0</t>
  </si>
  <si>
    <t>/t/bandungkab.go.id/BAPPEDA_BANDUNGKAB</t>
  </si>
  <si>
    <t>967b0285-fcb7-417c-8444-128ed435e475</t>
  </si>
  <si>
    <t>perbupspbe</t>
  </si>
  <si>
    <t>/t/pesisirselatankab.go.id/perbupspbe/1.0</t>
  </si>
  <si>
    <t>/t/pesisirselatankab.go.id/perbupspbe</t>
  </si>
  <si>
    <t>59c5218a-d64d-4b92-ba6e-f0d656783540</t>
  </si>
  <si>
    <t>BAPPERIDA_BANDUNGKAB</t>
  </si>
  <si>
    <t>/t/bandungkab.go.id/BAPPERIDA_BANDUNGKAB/0</t>
  </si>
  <si>
    <t>/t/bandungkab.go.id/BAPPERIDA_BANDUNGKAB</t>
  </si>
  <si>
    <t>7bfb8951-4efd-4d29-b871-e73f57d21468</t>
  </si>
  <si>
    <t>API_Enkripsi</t>
  </si>
  <si>
    <t>/t/tenantdemo.go.id/api-enkripsi/1.0</t>
  </si>
  <si>
    <t>/t/tenantdemo.go.id/api-enkripsi</t>
  </si>
  <si>
    <t>fd59d14e-7722-4f7b-995c-1c53745acd08</t>
  </si>
  <si>
    <t>DISDUKCAPIL_BANDUNGKAB</t>
  </si>
  <si>
    <t>/t/bandungkab.go.id/DISDUKCAPIL_BANDUNGKAB/0</t>
  </si>
  <si>
    <t>/t/bandungkab.go.id/DISDUKCAPIL_BANDUNGKAB</t>
  </si>
  <si>
    <t>f7b0d294-d5be-43f5-8c6d-348825a7c5f9</t>
  </si>
  <si>
    <t>API-Sandi-Data</t>
  </si>
  <si>
    <t>/t/tenantdemo.go.id/sandi-data-api/1.0</t>
  </si>
  <si>
    <t>/t/tenantdemo.go.id/sandi-data-api</t>
  </si>
  <si>
    <t>010483df-af82-45a7-b76f-f4a271a86c76</t>
  </si>
  <si>
    <t>/t/bandungkab.go.id/BPBD_BANDUNGKAB/1.0</t>
  </si>
  <si>
    <t>7b34d49d-d858-4db5-b82d-81a43386fd4e</t>
  </si>
  <si>
    <t>DINKES_BANDUNGKAB</t>
  </si>
  <si>
    <t>/t/bandungkab.go.id/DINKES_BANDUNGKAB/0</t>
  </si>
  <si>
    <t>/t/bandungkab.go.id/DINKES_BANDUNGKAB</t>
  </si>
  <si>
    <t>49c34ae4-7371-494e-b85a-4e5bd8596ce4</t>
  </si>
  <si>
    <t>DISPAKAN_BANDUNGKAB</t>
  </si>
  <si>
    <t>/t/bandungkab.go.id/DISPAKAN_BANDUNGKAB/0</t>
  </si>
  <si>
    <t>/t/bandungkab.go.id/DISPAKAN_BANDUNGKAB</t>
  </si>
  <si>
    <t>a436b6b2-de02-4b4c-87a4-5d7a7a48b443</t>
  </si>
  <si>
    <t>/t/surakarta.go.id/jdih/1.0</t>
  </si>
  <si>
    <t>/t/surakarta.go.id/jdih</t>
  </si>
  <si>
    <t>9de98148-440b-4e77-9cc3-6ce1415e1a5c</t>
  </si>
  <si>
    <t>WajibPajakDaerah</t>
  </si>
  <si>
    <t>/t/pesisirselatankab.go.id/wajibpajakdaerah/1.0</t>
  </si>
  <si>
    <t>/t/pesisirselatankab.go.id/wajibpajakdaerah</t>
  </si>
  <si>
    <t>87f10269-5166-4ebe-9de2-d6874d7acad3</t>
  </si>
  <si>
    <t>admin@bnn.go.id</t>
  </si>
  <si>
    <t>KasusNarkotika</t>
  </si>
  <si>
    <t>/t/bnn.go.id/KasusNarkotika/1.0.0</t>
  </si>
  <si>
    <t>/t/bnn.go.id/KasusNarkotika</t>
  </si>
  <si>
    <t>494bcfcb-ffa0-4ddd-910e-4a5b10fc0d67</t>
  </si>
  <si>
    <t>59ea2e3b-cd99-44c6-bab0-c0b54cdf5097</t>
  </si>
  <si>
    <t>DISNAKER_BANDUNGKAB</t>
  </si>
  <si>
    <t>/t/bandungkab.go.id/DISNAKER/0</t>
  </si>
  <si>
    <t>/t/bandungkab.go.id/DISNAKER</t>
  </si>
  <si>
    <t>06ee0e17-a8b5-4b5c-b272-3103f4aa3164</t>
  </si>
  <si>
    <t>DISKOMINFO_BANDUNGKAB</t>
  </si>
  <si>
    <t>/t/bandungkab.go.id/DISKOMINFO_BANDUNGKAB/0</t>
  </si>
  <si>
    <t>/t/bandungkab.go.id/DISKOMINFO_BANDUNGKAB</t>
  </si>
  <si>
    <t>e001c499-d706-42b5-a3ad-a2629f34874b</t>
  </si>
  <si>
    <t>DISKOPUKM_BANDUNGKAB</t>
  </si>
  <si>
    <t>/t/bandungkab.go.id/DISKOPUKM_BANDUNGKAB/0</t>
  </si>
  <si>
    <t>/t/bandungkab.go.id/DISKOPUKM_BANDUNGKAB</t>
  </si>
  <si>
    <t>3b4ff184-a591-403b-b861-c46d00ff6beb</t>
  </si>
  <si>
    <t>DLH_BANDUNGKAB</t>
  </si>
  <si>
    <t>/t/bandungkab.go.id/DLH_BANDUNGKAB/0</t>
  </si>
  <si>
    <t>/t/bandungkab.go.id/DLH_BANDUNGKAB</t>
  </si>
  <si>
    <t>760d04a8-b39f-4969-8fe1-47a30e5dbbf7</t>
  </si>
  <si>
    <t>DPUTR_BANDUNGKAB</t>
  </si>
  <si>
    <t>/t/bandungkab.go.id/DPUTR_BANDUNGKAB/0</t>
  </si>
  <si>
    <t>/t/bandungkab.go.id/DPUTR_BANDUNGKAB</t>
  </si>
  <si>
    <t>731225b0-60a7-468a-92ee-44bd8699324d</t>
  </si>
  <si>
    <t>DISDAMKAR_BANDUNGKAB</t>
  </si>
  <si>
    <t>/t/bandungkab.go.id/DISDAMKAR_BANDUNGKAB/0</t>
  </si>
  <si>
    <t>/t/bandungkab.go.id/DISDAMKAR_BANDUNGKAB</t>
  </si>
  <si>
    <t>8962cfcd-1acc-4fdc-8c22-633fac52c036</t>
  </si>
  <si>
    <t>DPMD_BANDUNGKAB</t>
  </si>
  <si>
    <t>/t/bandungkab.go.id/DPMD_BANDUNGKAB/0</t>
  </si>
  <si>
    <t>/t/bandungkab.go.id/DPMD_BANDUNGKAB</t>
  </si>
  <si>
    <t>c1a2ce37-8a3d-409d-b395-050fad51c3a1</t>
  </si>
  <si>
    <t>DISPORA_BANDUNGKAB</t>
  </si>
  <si>
    <t>/t/bandungkab.go.id/DISPORA_BANDUNGKAB/0</t>
  </si>
  <si>
    <t>/t/bandungkab.go.id/DISPORA_BANDUNGKAB</t>
  </si>
  <si>
    <t>aa009866-0bd9-4ff2-8649-ba678ff64596</t>
  </si>
  <si>
    <t>DPMPTSP_BANDUNGKAB</t>
  </si>
  <si>
    <t>/t/bandungkab.go.id/DPMPTSP_BANDUNGKAB/0</t>
  </si>
  <si>
    <t>/t/bandungkab.go.id/DPMPTSP_BANDUNGKAB</t>
  </si>
  <si>
    <t>f4e75f78-6e62-4dab-9752-83844cfd1c7b</t>
  </si>
  <si>
    <t>DISDIK_BANDUNGKAB</t>
  </si>
  <si>
    <t>/t/bandungkab.go.id/DISDIK_BANDUNGKAB/0</t>
  </si>
  <si>
    <t>/t/bandungkab.go.id/DISDIK_BANDUNGKAB</t>
  </si>
  <si>
    <t>46cb43f0-e6ee-4acf-bd97-ba388d6529fb</t>
  </si>
  <si>
    <t>DISPERINDAG_BANDUNGKAB</t>
  </si>
  <si>
    <t>/t/bandungkab.go.id/DISPERINDAG_BANDUNGKAB/0</t>
  </si>
  <si>
    <t>/t/bandungkab.go.id/DISPERINDAG_BANDUNGKAB</t>
  </si>
  <si>
    <t>4ef67aff-74ac-48b1-b3ed-a38db7ddf8dd</t>
  </si>
  <si>
    <t>DISHUB_BANDUNGKAB</t>
  </si>
  <si>
    <t>/t/bandungkab.go.id/DISHUB_BANDUNGKAB/0</t>
  </si>
  <si>
    <t>/t/bandungkab.go.id/DISHUB_BANDUNGKAB</t>
  </si>
  <si>
    <t>bc74ae76-9734-4590-833b-996dcf1a33dc</t>
  </si>
  <si>
    <t>DISPUSIP_BANDUNGKAB</t>
  </si>
  <si>
    <t>/t/bandungkab.go.id/DISPUSIP_BANDUNGKAB/0</t>
  </si>
  <si>
    <t>/t/bandungkab.go.id/DISPUSIP_BANDUNGKAB</t>
  </si>
  <si>
    <t>dee1616f-f4c8-4051-bff2-3800d87ec6f1</t>
  </si>
  <si>
    <t>DISTAN_BANDUNGKAB</t>
  </si>
  <si>
    <t>/t/bandungkab.go.id/DISTAN_BANDUNGKAB/0</t>
  </si>
  <si>
    <t>/t/bandungkab.go.id/DISTAN_BANDUNGKAB</t>
  </si>
  <si>
    <t>c80a8636-7bc5-4b94-a5a3-783c9d6caa13</t>
  </si>
  <si>
    <t>DISPERKIMTAN_BANDUNGKAB</t>
  </si>
  <si>
    <t>/t/bandungkab.go.id/DISPERKIMTAN_BANDUNGKAB/0</t>
  </si>
  <si>
    <t>/t/bandungkab.go.id/DISPERKIMTAN_BANDUNGKAB</t>
  </si>
  <si>
    <t>6b337ded-99cd-4b11-90e9-f0486d927b89</t>
  </si>
  <si>
    <t>DINSOS_BANDUNGKAB</t>
  </si>
  <si>
    <t>/t/bandungkab.go.id/DINSOS_BANDUNGKAB/0</t>
  </si>
  <si>
    <t>/t/bandungkab.go.id/DINSOS_BANDUNGKAB</t>
  </si>
  <si>
    <t>57b8bd09-e952-4085-a585-197c47ddbc17</t>
  </si>
  <si>
    <t>INSPEKTORAT_BANDUNGKAB</t>
  </si>
  <si>
    <t>/t/bandungkab.go.id/INSPEKTORAT_BANDUNGKAB/0</t>
  </si>
  <si>
    <t>/t/bandungkab.go.id/INSPEKTORAT_BANDUNGKAB</t>
  </si>
  <si>
    <t>2a388664-44bf-4a34-b1a7-f70226798d40</t>
  </si>
  <si>
    <t>Data_Kabupaten_Kolaka</t>
  </si>
  <si>
    <t>/t/kolakakab.go.id/data_kabupaten_kolaka/1.0</t>
  </si>
  <si>
    <t>/t/kolakakab.go.id/data_kabupaten_kolaka</t>
  </si>
  <si>
    <t>1374e057-2945-4c8c-8ae0-157557d272dd</t>
  </si>
  <si>
    <t>/data-kabupaten-kolaka/1.0</t>
  </si>
  <si>
    <t>/data-kabupaten-kolaka</t>
  </si>
  <si>
    <t>fe4eed5c-7e23-4b79-89b2-33cf45bc73ba</t>
  </si>
  <si>
    <t>Berita_Biro_Administrasi_Pimpinan_SETDA</t>
  </si>
  <si>
    <t>/berita_biroAdpim/1</t>
  </si>
  <si>
    <t>/berita_biroAdpim</t>
  </si>
  <si>
    <t>cf8c33ee-60aa-4319-81b1-0395bfbd56d1</t>
  </si>
  <si>
    <t>Berita_Dinas_KOMINFO</t>
  </si>
  <si>
    <t>/Berita_DKIPS/1.0</t>
  </si>
  <si>
    <t>/Berita_DKIPS</t>
  </si>
  <si>
    <t>683ec317-d5a6-43bd-b48d-feeda9f401d7</t>
  </si>
  <si>
    <t>Berita_Biro_Organisasi_SETDA</t>
  </si>
  <si>
    <t>/berita_biroOrganisasi/1.0</t>
  </si>
  <si>
    <t>/berita_biroOrganisasi</t>
  </si>
  <si>
    <t>6a2a2ebc-f52c-476b-b6bd-108bee19e294</t>
  </si>
  <si>
    <t>Berita_Bapelitbangda</t>
  </si>
  <si>
    <t>/berita_bapelitbangda/1.0</t>
  </si>
  <si>
    <t>/berita_bapelitbangda</t>
  </si>
  <si>
    <t>dd6c1f4b-776b-4007-a01b-748a1f0b1421</t>
  </si>
  <si>
    <t>Berita_BAPPEDA</t>
  </si>
  <si>
    <t>/berita_bappeda/1.0</t>
  </si>
  <si>
    <t>/berita_bappeda</t>
  </si>
  <si>
    <t>dff71fb0-3c53-48f8-9ec5-5b105a41e546</t>
  </si>
  <si>
    <t>Berita_Biro_Ekonomi_SETDA</t>
  </si>
  <si>
    <t>/berita_biroEkonomi/1.0</t>
  </si>
  <si>
    <t>/berita_biroEkonomi</t>
  </si>
  <si>
    <t>2aaff525-ed60-42c5-9640-e1098ef1c56f</t>
  </si>
  <si>
    <t>Berita_Biro_Kesejahteraan_Rakyat_SETDA</t>
  </si>
  <si>
    <t>/berita_biroKesra/1.0</t>
  </si>
  <si>
    <t>/berita_biroKesra</t>
  </si>
  <si>
    <t>d38c6489-70a3-43fa-bc05-67dbc80d22d9</t>
  </si>
  <si>
    <t>Berita_Biro_Pengadaan_Barang_Jasa_SETDA</t>
  </si>
  <si>
    <t>/berita_biroPBJ/1.0</t>
  </si>
  <si>
    <t>/berita_biroPBJ</t>
  </si>
  <si>
    <t>09cc41ff-aea7-4af0-b659-7d3e59869fb9</t>
  </si>
  <si>
    <t>Berita_Biro_Pembangunan_SETDA</t>
  </si>
  <si>
    <t>/berita_biroPembangunan/1.0</t>
  </si>
  <si>
    <t>/berita_biroPembangunan</t>
  </si>
  <si>
    <t>b9b8a2f0-3d0f-4cf5-a158-59deb5f9ff3e</t>
  </si>
  <si>
    <t>Berita_Biro_Pemerintahan_SETDA</t>
  </si>
  <si>
    <t>/berita_biroPemerintahan/1.0</t>
  </si>
  <si>
    <t>/berita_biroPemerintahan</t>
  </si>
  <si>
    <t>34ad72ad-0490-445e-b88c-edc8186ef581</t>
  </si>
  <si>
    <t>Berita_Biro_Umum_SETDA</t>
  </si>
  <si>
    <t>/berita_biroUmum/1.0</t>
  </si>
  <si>
    <t>/berita_biroUmum</t>
  </si>
  <si>
    <t>7a7cd8fd-fa49-445e-b7a3-65414a068864</t>
  </si>
  <si>
    <t>Berita_Badan_Keuangan_Aset_Daerah</t>
  </si>
  <si>
    <t>/berita_bkad/1.0</t>
  </si>
  <si>
    <t>/berita_bkad</t>
  </si>
  <si>
    <t>a40770c6-28fe-498f-907d-d99130a4a28f</t>
  </si>
  <si>
    <t>Berita_Badan_Kepegawaian_Daerah</t>
  </si>
  <si>
    <t>/berita_bkd/1.0</t>
  </si>
  <si>
    <t>/berita_bkd</t>
  </si>
  <si>
    <t>499c47ab-a995-4edc-a4b9-61f235edb13b</t>
  </si>
  <si>
    <t>API_MSP_FORUM</t>
  </si>
  <si>
    <t>/api-msp-forum/1.0</t>
  </si>
  <si>
    <t>/api-msp-forum</t>
  </si>
  <si>
    <t>4ff183b3-08ed-402a-9368-e8962076aaab</t>
  </si>
  <si>
    <t>/t/bnn.go.id/Kepegawaian/1.0.0</t>
  </si>
  <si>
    <t>/t/bnn.go.id/Kepegawaian</t>
  </si>
  <si>
    <t>e11b74a0-8701-416a-a13a-c2087cafbde1</t>
  </si>
  <si>
    <t>LayananPortalData</t>
  </si>
  <si>
    <t>/t/bnn.go.id/LayananPortalData/1.0.0</t>
  </si>
  <si>
    <t>/t/bnn.go.id/LayananPortalData</t>
  </si>
  <si>
    <t>bc37fcca-174d-40e9-ae0b-422f57914614</t>
  </si>
  <si>
    <t>OpenDataLampung</t>
  </si>
  <si>
    <t>/opendatalampung/1.0</t>
  </si>
  <si>
    <t>/opendatalampung</t>
  </si>
  <si>
    <t>a24ae1ab-2de3-4a39-a3ce-57ea5bd3795b</t>
  </si>
  <si>
    <t>opendataciamiskab</t>
  </si>
  <si>
    <t>/all/0.100</t>
  </si>
  <si>
    <t>/all</t>
  </si>
  <si>
    <t>c913ccc4-701e-414b-80ad-ef8bf7c1c7f0</t>
  </si>
  <si>
    <t>admin@jemberkab.go.id</t>
  </si>
  <si>
    <t>Simpeg</t>
  </si>
  <si>
    <t>/t/jemberkab.go.id/simpeg/v1</t>
  </si>
  <si>
    <t>/t/jemberkab.go.id/simpeg</t>
  </si>
  <si>
    <t>01ce8583-c023-4149-a51b-1bd0ca33b3b0</t>
  </si>
  <si>
    <t>a1e83a12-4cf8-4715-9be3-6c9efe5785c4</t>
  </si>
  <si>
    <t>admin@kemenkopmk.go.id</t>
  </si>
  <si>
    <t>P3KE_Data_Elpiji</t>
  </si>
  <si>
    <t>/t/kemenkopmk.go.id/p3ke_data_elpiji/1</t>
  </si>
  <si>
    <t>/t/kemenkopmk.go.id/p3ke_data_elpiji</t>
  </si>
  <si>
    <t>a27bd2a0-5599-4801-b48e-339ce5a1dcfb</t>
  </si>
  <si>
    <t>74314307-bb9c-4a2d-865f-bb934b4c022a</t>
  </si>
  <si>
    <t>setwan_bandungkab</t>
  </si>
  <si>
    <t>/t/bandungkab.go.id/setwan_bandungkab/0</t>
  </si>
  <si>
    <t>/t/bandungkab.go.id/setwan_bandungkab</t>
  </si>
  <si>
    <t>46cedef2-a9d6-4246-9e77-74a670cf5527</t>
  </si>
  <si>
    <t>setda_bandungkab</t>
  </si>
  <si>
    <t>/t/bandungkab.go.id/setda_bandungkab/0</t>
  </si>
  <si>
    <t>/t/bandungkab.go.id/setda_bandungkab</t>
  </si>
  <si>
    <t>75b84745-f000-42cb-b29f-c8354033b488</t>
  </si>
  <si>
    <t>dp2kbp3a_bandungkab</t>
  </si>
  <si>
    <t>/t/bandungkab.go.id/dp2kbp3a_bandungkab/0</t>
  </si>
  <si>
    <t>/t/bandungkab.go.id/dp2kbp3a_bandungkab</t>
  </si>
  <si>
    <t>d4d7e100-733c-4882-9c40-3c957265f667</t>
  </si>
  <si>
    <t>disbudpar_bandungkab</t>
  </si>
  <si>
    <t>/t/bandungkab.go.id/disbudpar_bandungkab/0</t>
  </si>
  <si>
    <t>/t/bandungkab.go.id/disbudpar_bandungkab</t>
  </si>
  <si>
    <t>ee9f8329-21f8-4cb4-a690-a4873c4ed77f</t>
  </si>
  <si>
    <t>Tagihan_PBB</t>
  </si>
  <si>
    <t>/t/jemberkab.go.id/tagihanpbb/v1</t>
  </si>
  <si>
    <t>/t/jemberkab.go.id/tagihanpbb</t>
  </si>
  <si>
    <t>0aa19970-2b3d-4246-872e-c44272246c88</t>
  </si>
  <si>
    <t>satpolpp_bandungkab</t>
  </si>
  <si>
    <t>/t/bandungkab.go.id/satpolpp_bandungkab/0</t>
  </si>
  <si>
    <t>/t/bandungkab.go.id/satpolpp_bandungkab</t>
  </si>
  <si>
    <t>0749a643-14e5-4b51-a07a-c3ceeffeda4e</t>
  </si>
  <si>
    <t>ccenter@kuningankab.go.id</t>
  </si>
  <si>
    <t>Data_SKPD_ESAKIP</t>
  </si>
  <si>
    <t>/t/kuningankab.go.id/data_skpd_esakip/1.0</t>
  </si>
  <si>
    <t>/t/kuningankab.go.id/data_skpd_esakip</t>
  </si>
  <si>
    <t>9b58745a-8afb-4469-bc24-ca1807a6b422</t>
  </si>
  <si>
    <t>Data_Kepala_SKPD_ESAKIP</t>
  </si>
  <si>
    <t>/t/kuningankab.go.id/data_kepala_skpd_esakip/1.0</t>
  </si>
  <si>
    <t>/t/kuningankab.go.id/data_kepala_skpd_esakip</t>
  </si>
  <si>
    <t>b6c16cbf-b78f-44f9-b808-ee0767a00d9c</t>
  </si>
  <si>
    <t>Data_Bidang_SKPD_ESAKIP</t>
  </si>
  <si>
    <t>/t/kuningankab.go.id/data_bidang_SKPD_ESAKIP/1.0</t>
  </si>
  <si>
    <t>/t/kuningankab.go.id/data_bidang_SKPD_ESAKIP</t>
  </si>
  <si>
    <t>ac874434-d8e4-415b-b308-773ec47ecb6c</t>
  </si>
  <si>
    <t>Data_Sub_Bidang_SKPD_ESAKIP</t>
  </si>
  <si>
    <t>/t/kuningankab.go.id/data_sub_bidang_skpd_esakip/1.0</t>
  </si>
  <si>
    <t>/t/kuningankab.go.id/data_sub_bidang_skpd_esakip</t>
  </si>
  <si>
    <t>109b61bd-967e-4c3e-83d5-6616928d75a8</t>
  </si>
  <si>
    <t>E-Kinerja_API</t>
  </si>
  <si>
    <t>/t/babelprov.go.id/context/e-kinerja/1.0</t>
  </si>
  <si>
    <t>/t/babelprov.go.id/context/e-kinerja</t>
  </si>
  <si>
    <t>24170449-b6b3-4b8c-9aa3-1a7454a6e6e7</t>
  </si>
  <si>
    <t>Berita_PPID</t>
  </si>
  <si>
    <t>/t/jemberkab.go.id/beritappid/v1</t>
  </si>
  <si>
    <t>/t/jemberkab.go.id/beritappid</t>
  </si>
  <si>
    <t>a70ff1a0-36e0-43cf-9b51-80e535faf140</t>
  </si>
  <si>
    <t>SAKIP_Babel_API</t>
  </si>
  <si>
    <t>/t/babelprov.go.id/context/sakip/1.0</t>
  </si>
  <si>
    <t>/t/babelprov.go.id/context/sakip</t>
  </si>
  <si>
    <t>b6b8692f-014f-4d99-8691-73c265dfa14b</t>
  </si>
  <si>
    <t>Produk_Hukum_API</t>
  </si>
  <si>
    <t>/t/babelprov.go.id/siph/1.0</t>
  </si>
  <si>
    <t>/t/babelprov.go.id/siph</t>
  </si>
  <si>
    <t>4b27b2a4-71a0-4f10-8508-2a7dedb96c5f</t>
  </si>
  <si>
    <t>SIHKA-Rainfall</t>
  </si>
  <si>
    <t>/t/pu.go.id/sihka/rainfall/1.0.0</t>
  </si>
  <si>
    <t>/t/pu.go.id/sihka/rainfall</t>
  </si>
  <si>
    <t>871ad899-b3c4-416b-b844-a2b9fe6591da</t>
  </si>
  <si>
    <t>PPID_Transparansi_Anggaran</t>
  </si>
  <si>
    <t>/t/jemberkab.go.id/transparansi-anggaran/v1</t>
  </si>
  <si>
    <t>/t/jemberkab.go.id/transparansi-anggaran</t>
  </si>
  <si>
    <t>1ee412a1-0fa1-421d-b245-03db374d3ac6</t>
  </si>
  <si>
    <t>SATU_DATA</t>
  </si>
  <si>
    <t>/t/situbondokab.go.id/service_API_satu_data_situbondo/1</t>
  </si>
  <si>
    <t>/t/situbondokab.go.id/service_API_satu_data_situbondo</t>
  </si>
  <si>
    <t>5d1440a2-aa0e-4f49-adf3-d1b05d561090</t>
  </si>
  <si>
    <t>SIBESTI</t>
  </si>
  <si>
    <t>/t/situbondokab.go.id/situbondo_bebas_stunting/1.0</t>
  </si>
  <si>
    <t>/t/situbondokab.go.id/situbondo_bebas_stunting</t>
  </si>
  <si>
    <t>8b7903a5-dae1-488a-9f98-414ac12fc572</t>
  </si>
  <si>
    <t>SATUDATA_GARUT</t>
  </si>
  <si>
    <t>V1</t>
  </si>
  <si>
    <t>/t/garutkab.go.id/GARUDA/V1</t>
  </si>
  <si>
    <t>/t/garutkab.go.id/GARUDA</t>
  </si>
  <si>
    <t>3398317f-b26b-4e77-a252-9c83eb246829</t>
  </si>
  <si>
    <t>admin@lampungutarakab.go.id</t>
  </si>
  <si>
    <t>DataMedia2024</t>
  </si>
  <si>
    <t>/t/lampungutarakab.go.id/dmedia_2024/1</t>
  </si>
  <si>
    <t>/t/lampungutarakab.go.id/dmedia_2024</t>
  </si>
  <si>
    <t>abbe6485-1922-40b6-a604-88855394a93e</t>
  </si>
  <si>
    <t>17eddb45-b5f1-4ddc-87d8-c82e5f2be1a6</t>
  </si>
  <si>
    <t>Portal_berita_kolakakab</t>
  </si>
  <si>
    <t>/t/tenantdemo.go.id/berita-kolakakab/1.0</t>
  </si>
  <si>
    <t>/t/tenantdemo.go.id/berita-kolakakab</t>
  </si>
  <si>
    <t>a5df3530-d3bf-4964-8ad4-18a35089f7ec</t>
  </si>
  <si>
    <t>media_lampungutara</t>
  </si>
  <si>
    <t>/t/tenantdemo.go.id/media-lampung/1.0</t>
  </si>
  <si>
    <t>/t/tenantdemo.go.id/media-lampung</t>
  </si>
  <si>
    <t>918c01b8-511e-4208-915e-fde26d722ce5</t>
  </si>
  <si>
    <t>kominfo@mempawahkab.go.id</t>
  </si>
  <si>
    <t>SalingBantu</t>
  </si>
  <si>
    <t>/t/mempawahkab.go.id/salingbantu/V1</t>
  </si>
  <si>
    <t>/t/mempawahkab.go.id/salingbantu</t>
  </si>
  <si>
    <t>c72a6cf0-091f-4368-8f9c-887caae9330b</t>
  </si>
  <si>
    <t>02e6f406-3d03-4317-90ba-9bebfa56d45b</t>
  </si>
  <si>
    <t>TESTING_SICARAM_SERVER</t>
  </si>
  <si>
    <t>/t/oganilirkab.go.id/testing_sicaram_server/1</t>
  </si>
  <si>
    <t>/t/oganilirkab.go.id/testing_sicaram_server</t>
  </si>
  <si>
    <t>26a85a06-9d4c-4acc-92ff-5ec4c1496fe2</t>
  </si>
  <si>
    <t>setjen_kemenkumham@kemenkumham.go.id</t>
  </si>
  <si>
    <t>CapaianReformasiBirokrasi</t>
  </si>
  <si>
    <t>/t/kemenkumham.go.id/rb/1.0</t>
  </si>
  <si>
    <t>/t/kemenkumham.go.id/rb</t>
  </si>
  <si>
    <t>b58d9c60-2fe0-4a3b-abb7-7052fab0375d</t>
  </si>
  <si>
    <t>IstanaDataSiakkab</t>
  </si>
  <si>
    <t>/IstanaDataSiakkab/1.0</t>
  </si>
  <si>
    <t>/IstanaDataSiakkab</t>
  </si>
  <si>
    <t>95b41a1d-87ad-4bf2-a28c-10ba73643d56</t>
  </si>
  <si>
    <t>siszora</t>
  </si>
  <si>
    <t>/siszora/v1</t>
  </si>
  <si>
    <t>/siszora</t>
  </si>
  <si>
    <t>2f33aa79-c9b1-465e-a565-c0d7a46e7b49</t>
  </si>
  <si>
    <t>Request_Pubkey_Penyedia</t>
  </si>
  <si>
    <t>/t/tenantdemo.go.id/pubkey/1.0</t>
  </si>
  <si>
    <t>/t/tenantdemo.go.id/pubkey</t>
  </si>
  <si>
    <t>7c222164-a784-4626-8964-6574d42277f9</t>
  </si>
  <si>
    <t>Bimtek_SPLP</t>
  </si>
  <si>
    <t>/t/tenantdemo.go.id/bimtek-splp/1.0</t>
  </si>
  <si>
    <t>/t/tenantdemo.go.id/bimtek-splp</t>
  </si>
  <si>
    <t>8c4b1a0e-c758-479d-a795-3d972b8003a4</t>
  </si>
  <si>
    <t>admin@samarindakota.go.id</t>
  </si>
  <si>
    <t>Wilayah</t>
  </si>
  <si>
    <t>/t/samarindakota.go.id/wilayah/1</t>
  </si>
  <si>
    <t>/t/samarindakota.go.id/wilayah</t>
  </si>
  <si>
    <t>samarindakota.go.id</t>
  </si>
  <si>
    <t>2bcb1a83-e9b4-46a3-ab19-ddc1aefc906f</t>
  </si>
  <si>
    <t>f700f8d8-e779-4d51-a9ee-ec4ecf6825fe</t>
  </si>
  <si>
    <t>Kelurahan-Samarinda</t>
  </si>
  <si>
    <t>/t/samarindakota.go.id/kel_smd/1.0</t>
  </si>
  <si>
    <t>/t/samarindakota.go.id/kel_smd</t>
  </si>
  <si>
    <t>d43ead4e-980a-4c59-9173-0815407eda5f</t>
  </si>
  <si>
    <t>biro_pbj@kaltimprov.go.id</t>
  </si>
  <si>
    <t>data_wilayah_pbj</t>
  </si>
  <si>
    <t>/t/kaltimprov.go.id/dtwilayahpbj/1.0</t>
  </si>
  <si>
    <t>/t/kaltimprov.go.id/dtwilayahpbj</t>
  </si>
  <si>
    <t>61087e69-a85e-423f-a2ee-80c7116627e1</t>
  </si>
  <si>
    <t>PPID_SAMARINDA</t>
  </si>
  <si>
    <t>/t/samarindakota.go.id/berita_ppid_samarinda/1.0</t>
  </si>
  <si>
    <t>/t/samarindakota.go.id/berita_ppid_samarinda</t>
  </si>
  <si>
    <t>48fd35ce-ec9c-450e-86f2-1e7fcaf88a99</t>
  </si>
  <si>
    <t>statistik@kaltimprov.go.id</t>
  </si>
  <si>
    <t>satu-data-kaltim</t>
  </si>
  <si>
    <t>/t/kaltimprov.go.id/package-satu-data/1.0</t>
  </si>
  <si>
    <t>/t/kaltimprov.go.id/package-satu-data</t>
  </si>
  <si>
    <t>5536f4cd-9926-460e-975b-18a15e955fd2</t>
  </si>
  <si>
    <t>sirup_kaltim</t>
  </si>
  <si>
    <t>/t/kaltimprov.go.id/sirupkaltim/1.0</t>
  </si>
  <si>
    <t>/t/kaltimprov.go.id/sirupkaltim</t>
  </si>
  <si>
    <t>4cbb3800-bf8f-4698-b5d0-aad86e7a3b0e</t>
  </si>
  <si>
    <t>API_Data_Peternakan</t>
  </si>
  <si>
    <t>/peternakan/1.0</t>
  </si>
  <si>
    <t>/peternakan</t>
  </si>
  <si>
    <t>16aa4651-5f9b-430e-b782-79e91a3aa19d</t>
  </si>
  <si>
    <t>BeritaKominfo</t>
  </si>
  <si>
    <t>/t/samarindakota.go.id/berita-kominfo/1.0</t>
  </si>
  <si>
    <t>/t/samarindakota.go.id/berita-kominfo</t>
  </si>
  <si>
    <t>729f270e-dfad-4b5b-9d43-1ecab7071f06</t>
  </si>
  <si>
    <t>admin@bpbatam.go.id</t>
  </si>
  <si>
    <t>API-Data-Dermaga</t>
  </si>
  <si>
    <t>/t/bpbatam.go.id/data_dermaga/1.0</t>
  </si>
  <si>
    <t>/t/bpbatam.go.id/data_dermaga</t>
  </si>
  <si>
    <t>796c3335-2b58-4edd-a34f-f224f46fca0f</t>
  </si>
  <si>
    <t>ad654004-d7aa-4dae-8e60-339a46ef7d23</t>
  </si>
  <si>
    <t>Data_Kendaraan</t>
  </si>
  <si>
    <t>/t/bekasikota.go.id/Data_Kendaraan/1.0</t>
  </si>
  <si>
    <t>/t/bekasikota.go.id/Data_Kendaraan</t>
  </si>
  <si>
    <t>9583f0b4-c026-4f31-b208-7fefef612a76</t>
  </si>
  <si>
    <t>admin@magetan.go.id</t>
  </si>
  <si>
    <t>Portal_Satu_Data_Magetan</t>
  </si>
  <si>
    <t>/t/magetan.go.id/portal-satu-data/1.0</t>
  </si>
  <si>
    <t>/t/magetan.go.id/portal-satu-data</t>
  </si>
  <si>
    <t>ca8fb711-da04-41b4-9b25-c8cc0ef9cd75</t>
  </si>
  <si>
    <t>a6fa9c6f-e66f-49e3-8d30-b72947d18848</t>
  </si>
  <si>
    <t>EHRM-Unit-Pegawai</t>
  </si>
  <si>
    <t>/t/pu.go.id/ehrm/unit-pegawai/1.0.0</t>
  </si>
  <si>
    <t>/t/pu.go.id/ehrm/unit-pegawai</t>
  </si>
  <si>
    <t>914bf963-7cd7-4506-a011-09fa72cdc611</t>
  </si>
  <si>
    <t>PORTAL-BERITA</t>
  </si>
  <si>
    <t>/t/kolakakab.go.id/portal-berita/1.0</t>
  </si>
  <si>
    <t>/t/kolakakab.go.id/portal-berita</t>
  </si>
  <si>
    <t>9a22f4ca-effa-4be4-83e6-7d6b351aa7fe</t>
  </si>
  <si>
    <t>Arimbi_kota_bandung</t>
  </si>
  <si>
    <t>/t/bandung.go.id/arimbi_kota_bandung/1.0</t>
  </si>
  <si>
    <t>/t/bandung.go.id/arimbi_kota_bandung</t>
  </si>
  <si>
    <t>72c7b2e3-8ec7-4b30-a560-2bbb51d58dcd</t>
  </si>
  <si>
    <t>SIGI-Rusun</t>
  </si>
  <si>
    <t>/t/pu.go.id/sigi/rusun/1.0.0</t>
  </si>
  <si>
    <t>/t/pu.go.id/sigi/rusun</t>
  </si>
  <si>
    <t>80c6f3ec-d48f-4269-9140-41a3cfec3589</t>
  </si>
  <si>
    <t>SIGI-Jalan-Tol</t>
  </si>
  <si>
    <t>/t/pu.go.id/sigi/jalan-tol/1.0.0</t>
  </si>
  <si>
    <t>/t/pu.go.id/sigi/jalan-tol</t>
  </si>
  <si>
    <t>f218c1d7-1b2b-40cd-97b9-960e3c273107</t>
  </si>
  <si>
    <t>SIGI-TPA</t>
  </si>
  <si>
    <t>/t/pu.go.id/sigi/tpa/1.0.0</t>
  </si>
  <si>
    <t>/t/pu.go.id/sigi/tpa</t>
  </si>
  <si>
    <t>88aa1248-08c1-4564-8fa1-7066d7c539af</t>
  </si>
  <si>
    <t>Berita_Asahan</t>
  </si>
  <si>
    <t>/berita_asahan/v.1.0</t>
  </si>
  <si>
    <t>/berita_asahan</t>
  </si>
  <si>
    <t>21b4a985-bd2b-4b69-a3d8-607971a54627</t>
  </si>
  <si>
    <t>dlh@bekasikota.go.id</t>
  </si>
  <si>
    <t>Data_Laporan_Pengelolaan_Lingkungan</t>
  </si>
  <si>
    <t>/t/bekasikota.go.id/Data_Laporan_Pengelolaan_Lingkungan/1.0</t>
  </si>
  <si>
    <t>/t/bekasikota.go.id/Data_Laporan_Pengelolaan_Lingkungan</t>
  </si>
  <si>
    <t>c366b70e-ea9b-4a50-933f-13f776ced72a</t>
  </si>
  <si>
    <t>pd_dlh1@jabarprov.go.id</t>
  </si>
  <si>
    <t>SAMPAHKITA-JABAR</t>
  </si>
  <si>
    <t>/t/jabarprov.go.id/sampahkita/1.0</t>
  </si>
  <si>
    <t>/t/jabarprov.go.id/sampahkita</t>
  </si>
  <si>
    <t>8edea863-7406-412a-936a-7cd94b64b05a</t>
  </si>
  <si>
    <t>API-Master-Dermaga</t>
  </si>
  <si>
    <t>/t/bpbatam.go.id/master-dermaga/1.0</t>
  </si>
  <si>
    <t>/t/bpbatam.go.id/master-dermaga</t>
  </si>
  <si>
    <t>b8fe4158-871c-4dad-a62d-ee47a0f5009f</t>
  </si>
  <si>
    <t>Jidhat</t>
  </si>
  <si>
    <t>/t/baliprov.go.id/coba/1</t>
  </si>
  <si>
    <t>/t/baliprov.go.id/coba</t>
  </si>
  <si>
    <t>7ba7d977-c694-4238-874f-c4a6e90e1c6d</t>
  </si>
  <si>
    <t>admin@lebakkab.go.id</t>
  </si>
  <si>
    <t>Data_LebakKab</t>
  </si>
  <si>
    <t>/t/lebakkab.go.id/data_lebakkab/1.1</t>
  </si>
  <si>
    <t>/t/lebakkab.go.id/data_lebakkab</t>
  </si>
  <si>
    <t>fafdd475-bc4d-4d44-a317-0f428c96126a</t>
  </si>
  <si>
    <t>2b209b23-155f-4adf-a6e1-e8f9a1299b31</t>
  </si>
  <si>
    <t>Sampel_Data_Kesehata_Masyarakat</t>
  </si>
  <si>
    <t>/t/tenantdemo.go.id/kesmas-sampel/1.0</t>
  </si>
  <si>
    <t>/t/tenantdemo.go.id/kesmas-sampel</t>
  </si>
  <si>
    <t>3e19d607-dc3b-4a54-84ce-dfa078a4018e</t>
  </si>
  <si>
    <t>MSSQLserver</t>
  </si>
  <si>
    <t>/t/tenantdemo.go.id/api-mssql/1.0</t>
  </si>
  <si>
    <t>/t/tenantdemo.go.id/api-mssql</t>
  </si>
  <si>
    <t>115b5ced-6bd3-4e84-92bf-56168cabd04e</t>
  </si>
  <si>
    <t>si-ksatria-esrpanrb</t>
  </si>
  <si>
    <t>/t/magetan.go.id/ksatria-esr/1.0</t>
  </si>
  <si>
    <t>/t/magetan.go.id/ksatria-esr</t>
  </si>
  <si>
    <t>d97188e1-1912-4d2e-9974-832d4611f568</t>
  </si>
  <si>
    <t>KEBENCANAAN</t>
  </si>
  <si>
    <t>/t/sumbarprov.go.id/kebencanaan/1</t>
  </si>
  <si>
    <t>/t/sumbarprov.go.id/kebencanaan</t>
  </si>
  <si>
    <t>097c450e-d064-4c14-90ff-58c96370bb57</t>
  </si>
  <si>
    <t>Data_Pelatihan</t>
  </si>
  <si>
    <t>/data-pelatihan/1.0</t>
  </si>
  <si>
    <t>/data-pelatihan</t>
  </si>
  <si>
    <t>63614192-e363-481c-805c-f8350ac03523</t>
  </si>
  <si>
    <t>/portal-satu-data/1.0</t>
  </si>
  <si>
    <t>/portal-satu-data</t>
  </si>
  <si>
    <t>6342da97-3841-4db4-b68b-230fe0c6817d</t>
  </si>
  <si>
    <t>SimpegDataPegawai</t>
  </si>
  <si>
    <t>/t/gresikkab.go.id/data_pegawai/1</t>
  </si>
  <si>
    <t>/t/gresikkab.go.id/data_pegawai</t>
  </si>
  <si>
    <t>482a3582-08e6-421e-86f1-b0e1cb502940</t>
  </si>
  <si>
    <t>admin@bandungbaratkab.go.id</t>
  </si>
  <si>
    <t>SmartKBB</t>
  </si>
  <si>
    <t>/t/bandungbaratkab.go.id/SmartKBB/1.0</t>
  </si>
  <si>
    <t>/t/bandungbaratkab.go.id/SmartKBB</t>
  </si>
  <si>
    <t>0b3dd356-0f4f-49ee-b165-7324350179d7</t>
  </si>
  <si>
    <t>72012f17-9acb-4835-a633-3ca3b6989769</t>
  </si>
  <si>
    <t>/SmartKBB/1.0</t>
  </si>
  <si>
    <t>/SmartKBB</t>
  </si>
  <si>
    <t>a63e2d93-f8a1-410f-b4e0-be92edf2c2c2</t>
  </si>
  <si>
    <t>IEMON-Satker</t>
  </si>
  <si>
    <t>/t/pu.go.id/iemon/satker/1.0.0</t>
  </si>
  <si>
    <t>/t/pu.go.id/iemon/satker</t>
  </si>
  <si>
    <t>7b90bd08-2440-4f44-927e-ffd497ffd3b9</t>
  </si>
  <si>
    <t>IEMON-Balai</t>
  </si>
  <si>
    <t>/t/pu.go.id/iemon/balai/1.0.0</t>
  </si>
  <si>
    <t>/t/pu.go.id/iemon/balai</t>
  </si>
  <si>
    <t>22a62d6d-cf21-410e-87e1-87f637dc533a</t>
  </si>
  <si>
    <t>Lebak_DISADA</t>
  </si>
  <si>
    <t>/t/lebakkab.go.id/Lebak_DISADA/1.2</t>
  </si>
  <si>
    <t>/t/lebakkab.go.id/Lebak_DISADA</t>
  </si>
  <si>
    <t>c572c2ad-d161-4f50-b656-6e0c79479113</t>
  </si>
  <si>
    <t>bappelitbangda@bekasikota.go.id</t>
  </si>
  <si>
    <t>Data_Pembangunan_Kota_bekasi</t>
  </si>
  <si>
    <t>/t/bekasikota.go.id/Data_Pembangunan_Kota_bekasi/1</t>
  </si>
  <si>
    <t>/t/bekasikota.go.id/Data_Pembangunan_Kota_bekasi</t>
  </si>
  <si>
    <t>432d421f-ba1b-49b4-9fbb-d8ad5676e817</t>
  </si>
  <si>
    <t>rsumohammadnoer@jatimprov.go.id</t>
  </si>
  <si>
    <t>RawatJalanRSMN</t>
  </si>
  <si>
    <t>/t/jatimprov.go.id/RawatJalan-RSMN/1</t>
  </si>
  <si>
    <t>/t/jatimprov.go.id/RawatJalan-RSMN</t>
  </si>
  <si>
    <t>10b2362d-6cb9-4982-a1d8-18310dd87d8d</t>
  </si>
  <si>
    <t>bagbajas@bekasikab.go.id</t>
  </si>
  <si>
    <t>BEBELI</t>
  </si>
  <si>
    <t>/t/bekasikab.go.id/BEBELI/1.0</t>
  </si>
  <si>
    <t>/t/bekasikab.go.id/BEBELI</t>
  </si>
  <si>
    <t>75de62cc-e9d6-4886-a1fc-03d4e376d770</t>
  </si>
  <si>
    <t>Satu-Data-Cilegon</t>
  </si>
  <si>
    <t>/satu-data-cilegon/1.0</t>
  </si>
  <si>
    <t>/satu-data-cilegon</t>
  </si>
  <si>
    <t>8534e4cd-41fe-400a-96c4-01a552e5fbea</t>
  </si>
  <si>
    <t>/SmartOffice/1.0</t>
  </si>
  <si>
    <t>/SmartOffice</t>
  </si>
  <si>
    <t>9968be10-09b9-4d38-a55c-5304e1a2cacc</t>
  </si>
  <si>
    <t>admin@cilegon.go.id</t>
  </si>
  <si>
    <t>/t/cilegon.go.id/satu-data-cilegon/1.0</t>
  </si>
  <si>
    <t>/t/cilegon.go.id/satu-data-cilegon</t>
  </si>
  <si>
    <t>282301d5-88c2-4e7c-bd41-7d025f4af07b</t>
  </si>
  <si>
    <t>1d13ca32-e67a-45bf-9fd0-015680fe9a77</t>
  </si>
  <si>
    <t>SipadaBPHTB</t>
  </si>
  <si>
    <t>/SipadaBPHTB/1.0</t>
  </si>
  <si>
    <t>/SipadaBPHTB</t>
  </si>
  <si>
    <t>cc720287-3264-481e-8833-3f382cfe2b2f</t>
  </si>
  <si>
    <t>BPHTB-Service</t>
  </si>
  <si>
    <t>/getBPHTBService/1.0</t>
  </si>
  <si>
    <t>/getBPHTBService</t>
  </si>
  <si>
    <t>0548aee3-ea59-45ef-bf2b-b85acc109800</t>
  </si>
  <si>
    <t>bphtb_semarang</t>
  </si>
  <si>
    <t>/t/tenantdemo.go.id/bphtb_semarang/1.0</t>
  </si>
  <si>
    <t>/t/tenantdemo.go.id/bphtb_semarang</t>
  </si>
  <si>
    <t>0e0e662c-b6e0-492a-8991-8597feb13b80</t>
  </si>
  <si>
    <t>IPBB-BEKASIKAB</t>
  </si>
  <si>
    <t>/IPBB-BEKASIKAB/1</t>
  </si>
  <si>
    <t>/IPBB-BEKASIKAB</t>
  </si>
  <si>
    <t>f90a6648-8c01-4b5e-ab43-ab943bf86149</t>
  </si>
  <si>
    <t>admin@semarangkota.go.id</t>
  </si>
  <si>
    <t>BPHTB_Kota_Semarang</t>
  </si>
  <si>
    <t>/t/semarangkota.go.id/BPHTB-Semarang-Kota/1.0</t>
  </si>
  <si>
    <t>/t/semarangkota.go.id/BPHTB-Semarang-Kota</t>
  </si>
  <si>
    <t>fe2447ae-43b5-44bc-9bcd-e00c140fb22c</t>
  </si>
  <si>
    <t>8f0a49c3-62a7-4052-ba53-80642a49b8ea</t>
  </si>
  <si>
    <t>/BPHTB-Kota-Semarang/1.0</t>
  </si>
  <si>
    <t>/BPHTB-Kota-Semarang</t>
  </si>
  <si>
    <t>406b266a-b31c-4785-a137-c86af8148276</t>
  </si>
  <si>
    <t>BPHTB-Depok</t>
  </si>
  <si>
    <t>/cekbphtb/1.0</t>
  </si>
  <si>
    <t>/cekbphtb</t>
  </si>
  <si>
    <t>7d9344fc-6808-42e0-8561-262f352ad3e6</t>
  </si>
  <si>
    <t>get-bphtb-depok</t>
  </si>
  <si>
    <t>/status/1.1</t>
  </si>
  <si>
    <t>/status</t>
  </si>
  <si>
    <t>7e4e1562-513b-416e-895c-7d97dab36f7a</t>
  </si>
  <si>
    <t>admin@depok.go.id</t>
  </si>
  <si>
    <t>BPHTB_KOTA_DEPOK</t>
  </si>
  <si>
    <t>/t/depok.go.id/api/bphtb/1.0</t>
  </si>
  <si>
    <t>/t/depok.go.id/api/bphtb</t>
  </si>
  <si>
    <t>db8d2b54-c1d2-408d-a3ae-20696b5ac164</t>
  </si>
  <si>
    <t>Lebak_Disada</t>
  </si>
  <si>
    <t>/disada/1.1</t>
  </si>
  <si>
    <t>/disada</t>
  </si>
  <si>
    <t>f2e793a5-cd2f-4306-a688-6a94afa3ea0f</t>
  </si>
  <si>
    <t>SIGI-Sabo-Dam</t>
  </si>
  <si>
    <t>/t/pu.go.id/sigi/sabo-dam/1.0.0</t>
  </si>
  <si>
    <t>/t/pu.go.id/sigi/sabo-dam</t>
  </si>
  <si>
    <t>e7d993d9-ffce-4ec6-8685-713074a4a931</t>
  </si>
  <si>
    <t>testBPHTB_Depok</t>
  </si>
  <si>
    <t>/t/bimtek.go.id/databphtb/1.0</t>
  </si>
  <si>
    <t>/t/bimtek.go.id/databphtb</t>
  </si>
  <si>
    <t>7fd14709-634f-4503-a293-8e9d8e6036c9</t>
  </si>
  <si>
    <t>BPHTB_Depok</t>
  </si>
  <si>
    <t>/t/tenantdemo.go.id/bphtb-depok/1.0</t>
  </si>
  <si>
    <t>/t/tenantdemo.go.id/bphtb-depok</t>
  </si>
  <si>
    <t>6a2915c3-e6aa-437d-9524-a2575cf12ef3</t>
  </si>
  <si>
    <t>SIGI-Pompa-Banjir</t>
  </si>
  <si>
    <t>/t/pu.go.id/sigi/pompa-banjir/1.0.0</t>
  </si>
  <si>
    <t>/t/pu.go.id/sigi/pompa-banjir</t>
  </si>
  <si>
    <t>03bad6ba-b76f-4852-80fa-e74fce4a8322</t>
  </si>
  <si>
    <t>MAGMA-Gunung-Api</t>
  </si>
  <si>
    <t>/t/pu.go.id/magma/gunung-api/1.0.0</t>
  </si>
  <si>
    <t>/t/pu.go.id/magma/gunung-api</t>
  </si>
  <si>
    <t>8fd8f29d-3f98-4b85-9bd6-9483e8553dc3</t>
  </si>
  <si>
    <t>CJIP</t>
  </si>
  <si>
    <t>/t/jatengprov.go.id/cjip/1</t>
  </si>
  <si>
    <t>/t/jatengprov.go.id/cjip</t>
  </si>
  <si>
    <t>d16e630e-8a42-4675-8703-a00aad084738</t>
  </si>
  <si>
    <t>/t/tenantdemo.go.id/api-bphtb-kota-semarang/1.0</t>
  </si>
  <si>
    <t>/t/tenantdemo.go.id/api-bphtb-kota-semarang</t>
  </si>
  <si>
    <t>39f720de-4424-4f66-afb3-307cdad3d136</t>
  </si>
  <si>
    <t>Data_DTKS</t>
  </si>
  <si>
    <t>/t/bekasikota.go.id/Data_DTKS/1.0</t>
  </si>
  <si>
    <t>/t/bekasikota.go.id/Data_DTKS</t>
  </si>
  <si>
    <t>23889d66-ed17-4347-b95e-3f81b8788240</t>
  </si>
  <si>
    <t>SIMAN</t>
  </si>
  <si>
    <t>/t/pu.go.id/siman/1.0.0</t>
  </si>
  <si>
    <t>/t/pu.go.id/siman</t>
  </si>
  <si>
    <t>af67feaa-8601-4644-b923-f67a0cbd69c7</t>
  </si>
  <si>
    <t>diskominfo@tangerangkab.go.id</t>
  </si>
  <si>
    <t>PPID_Tangerang_Kab</t>
  </si>
  <si>
    <t>/t/tangerangkab.go.id/PPID_Tangerang_Kab/1.0</t>
  </si>
  <si>
    <t>/t/tangerangkab.go.id/PPID_Tangerang_Kab</t>
  </si>
  <si>
    <t>134e3eb6-9d3c-496f-8241-0ba55f2ccf9f</t>
  </si>
  <si>
    <t>/nop_pbb/1</t>
  </si>
  <si>
    <t>/nop_pbb</t>
  </si>
  <si>
    <t>ad0ff809-b42f-4f66-96c1-a6a03cc85f59</t>
  </si>
  <si>
    <t>Kolakasmart</t>
  </si>
  <si>
    <t>/t/kolakakab.go.id/kolakasmart/2.0</t>
  </si>
  <si>
    <t>/t/kolakakab.go.id/kolakasmart</t>
  </si>
  <si>
    <t>995e8dbe-5e30-402b-9344-9a6df59e6515</t>
  </si>
  <si>
    <t>disnakertrans@jatimprov.go.id</t>
  </si>
  <si>
    <t>disnakertrans-news</t>
  </si>
  <si>
    <t>/t/jatimprov.go.id/disnakertrans-news/v1</t>
  </si>
  <si>
    <t>/t/jatimprov.go.id/disnakertrans-news</t>
  </si>
  <si>
    <t>49de434f-a004-4787-8dc0-d5d3fa84a3b0</t>
  </si>
  <si>
    <t>BOLA-API-DKPP</t>
  </si>
  <si>
    <t>/t/jabarprov.go.id/bola-api-dkpp/1.0</t>
  </si>
  <si>
    <t>/t/jabarprov.go.id/bola-api-dkpp</t>
  </si>
  <si>
    <t>e1946e40-34c3-4796-9a3c-f35d5b3c4aaa</t>
  </si>
  <si>
    <t>setwan_publisher@bandung.go.id</t>
  </si>
  <si>
    <t>Data_ProdukHukumDPRDKotaBandung</t>
  </si>
  <si>
    <t>/t/bandung.go.id/data_produkhukumdprdkotabandung/1.0</t>
  </si>
  <si>
    <t>/t/bandung.go.id/data_produkhukumdprdkotabandung</t>
  </si>
  <si>
    <t>99891324-6661-456f-90be-917d8a404dae</t>
  </si>
  <si>
    <t>bapenda@serangkota.go.id</t>
  </si>
  <si>
    <t>BPHTB_kota_serang</t>
  </si>
  <si>
    <t>/t/serangkota.go.id/bphtb/1.0</t>
  </si>
  <si>
    <t>/t/serangkota.go.id/bphtb</t>
  </si>
  <si>
    <t>d7a4c153-0e62-4eba-842c-8d3707f4e0d1</t>
  </si>
  <si>
    <t>SelfAssessmentRehabilitasi</t>
  </si>
  <si>
    <t>/t/bnn.go.id/SelfAssessment/1.0.0</t>
  </si>
  <si>
    <t>/t/bnn.go.id/SelfAssessment</t>
  </si>
  <si>
    <t>40db1d28-45d9-4ee6-97af-7ca03a72a604</t>
  </si>
  <si>
    <t>SIMKES_KUDUS</t>
  </si>
  <si>
    <t>/t/kuduskab.go.id/simkeskudus/1.0.0</t>
  </si>
  <si>
    <t>/t/kuduskab.go.id/simkeskudus</t>
  </si>
  <si>
    <t>f67b467b-706b-444f-89b4-2bade24ec5c2</t>
  </si>
  <si>
    <t>SIMAN-BMN</t>
  </si>
  <si>
    <t>/t/pu.go.id/siman-bmn/1.0.0</t>
  </si>
  <si>
    <t>/t/pu.go.id/siman-bmn</t>
  </si>
  <si>
    <t>928800bd-ac1e-4b7c-b9fc-57a50f5285f9</t>
  </si>
  <si>
    <t>SDIProvKepri</t>
  </si>
  <si>
    <t>/SDIProvKepri/1.0</t>
  </si>
  <si>
    <t>/SDIProvKepri</t>
  </si>
  <si>
    <t>e3fd48b8-1a5b-4f02-a780-86a0133d985e</t>
  </si>
  <si>
    <t>SIKIJANG</t>
  </si>
  <si>
    <t>/t/jatengprov.go.id/sikijang/1</t>
  </si>
  <si>
    <t>/t/jatengprov.go.id/sikijang</t>
  </si>
  <si>
    <t>6d3becdd-271c-4d72-9044-029172818722</t>
  </si>
  <si>
    <t>admin@malukuprov.go.id</t>
  </si>
  <si>
    <t>Satu_Data_Maluku</t>
  </si>
  <si>
    <t>/t/malukuprov.go.id/Portal/1.2</t>
  </si>
  <si>
    <t>/t/malukuprov.go.id/Portal</t>
  </si>
  <si>
    <t>b0a9f29f-95c8-4b32-a76d-4492917b2f85</t>
  </si>
  <si>
    <t>4b056e02-b8a6-4ac5-86a3-f0e6ee12b019</t>
  </si>
  <si>
    <t>/t/tenantdemo.go.id/bpkp/1.0</t>
  </si>
  <si>
    <t>/t/tenantdemo.go.id/bpkp</t>
  </si>
  <si>
    <t>8b37546f-b160-4224-a707-a9af97f32006</t>
  </si>
  <si>
    <t>Data-BPKP-STara</t>
  </si>
  <si>
    <t>/t/tenantdemo.go.id/bpkp-stara/1.0</t>
  </si>
  <si>
    <t>/t/tenantdemo.go.id/bpkp-stara</t>
  </si>
  <si>
    <t>17972cc4-dceb-4048-8e44-3337f2380f7e</t>
  </si>
  <si>
    <t>Analisa_Computable_General_Equilibrium_Parekraf</t>
  </si>
  <si>
    <t>/t/kemenparekraf.go.id/cge/1.0</t>
  </si>
  <si>
    <t>/t/kemenparekraf.go.id/cge</t>
  </si>
  <si>
    <t>770a8244-7e95-4416-a85d-9d8aa5bd80df</t>
  </si>
  <si>
    <t>bpkp-uji</t>
  </si>
  <si>
    <t>/t/tenantdemo.go.id/bpkp-uji/1.0</t>
  </si>
  <si>
    <t>/t/tenantdemo.go.id/bpkp-uji</t>
  </si>
  <si>
    <t>91ebac77-097c-450a-8068-a4864372a5f1</t>
  </si>
  <si>
    <t>PelabuhanRIPN</t>
  </si>
  <si>
    <t>/pelabuhan-laut/1.0</t>
  </si>
  <si>
    <t>/pelabuhan-laut</t>
  </si>
  <si>
    <t>98b72d62-6071-4c50-ba10-24194024bbad</t>
  </si>
  <si>
    <t>SIJEAN-Cakep</t>
  </si>
  <si>
    <t>/t/jatengprov.go.id/sijean-cakep/1</t>
  </si>
  <si>
    <t>/t/jatengprov.go.id/sijean-cakep</t>
  </si>
  <si>
    <t>8f4658d6-e6ef-4fda-9537-2893d35fde00</t>
  </si>
  <si>
    <t>SITABA-Data-Bencana-BM</t>
  </si>
  <si>
    <t>/t/pu.go.id/sitaba/data-bencana-bm/1.0.0</t>
  </si>
  <si>
    <t>/t/pu.go.id/sitaba/data-bencana-bm</t>
  </si>
  <si>
    <t>06005c4f-bffa-4062-92f1-20f627621437</t>
  </si>
  <si>
    <t>GIS-DISHUB-JATENG</t>
  </si>
  <si>
    <t>/t/jatengprov.go.id/gis-dishub-jateng/1</t>
  </si>
  <si>
    <t>/t/jatengprov.go.id/gis-dishub-jateng</t>
  </si>
  <si>
    <t>3c259a06-fb9c-4802-9370-88ce2561e1b5</t>
  </si>
  <si>
    <t>Data_Jumlah_Penduduk_Memiliki_KTP_Kabupaten_Kota</t>
  </si>
  <si>
    <t>/dukcapil_wktp/1.0</t>
  </si>
  <si>
    <t>/dukcapil_wktp</t>
  </si>
  <si>
    <t>1726e073-dc25-4a22-9985-3b240459bd1f</t>
  </si>
  <si>
    <t>DAFTAR-BPSDMD</t>
  </si>
  <si>
    <t>/t/jatengprov.go.id/daftar-bpsdmd/1</t>
  </si>
  <si>
    <t>/t/jatengprov.go.id/daftar-bpsdmd</t>
  </si>
  <si>
    <t>10832374-86f8-4cb8-adee-36517a5a1de1</t>
  </si>
  <si>
    <t>EHRM-Detail-Pegawai</t>
  </si>
  <si>
    <t>/t/pu.go.id/ehrm/detail-pegawai/1.0.0</t>
  </si>
  <si>
    <t>/t/pu.go.id/ehrm/detail-pegawai</t>
  </si>
  <si>
    <t>bpsdm@pu.go.id</t>
  </si>
  <si>
    <t>18a1bbdb-b79d-4522-acd6-ed42c002b4e2</t>
  </si>
  <si>
    <t>rspmanguharjo@jatimprov.go.id</t>
  </si>
  <si>
    <t>TT</t>
  </si>
  <si>
    <t>/t/jatimprov.go.id/prod/1</t>
  </si>
  <si>
    <t>/t/jatimprov.go.id/prod</t>
  </si>
  <si>
    <t>dc58f56c-d288-4229-8087-bfbbef2c3ec7</t>
  </si>
  <si>
    <t>dpmd@jatimprov.go.id</t>
  </si>
  <si>
    <t>Data_Bumdesa</t>
  </si>
  <si>
    <t>/t/jatimprov.go.id/Data_Bumdesa/1</t>
  </si>
  <si>
    <t>/t/jatimprov.go.id/Data_Bumdesa</t>
  </si>
  <si>
    <t>c87e4ee2-8dde-46a0-bce2-a5883dab918c</t>
  </si>
  <si>
    <t>DataSultengprov</t>
  </si>
  <si>
    <t>/t/sultengprov.go.id/data_sultengprov/1.0</t>
  </si>
  <si>
    <t>/t/sultengprov.go.id/data_sultengprov</t>
  </si>
  <si>
    <t>93ec8425-0fd4-4881-bfde-78a45b41f8f3</t>
  </si>
  <si>
    <t>/data_sultengprov/1.0</t>
  </si>
  <si>
    <t>/data_sultengprov</t>
  </si>
  <si>
    <t>d81dca71-2328-4c2e-a352-43079ff5fe95</t>
  </si>
  <si>
    <t>/dsberita/1.0</t>
  </si>
  <si>
    <t>/dsberita</t>
  </si>
  <si>
    <t>bdff1e21-c582-4527-a1ce-b82442044237</t>
  </si>
  <si>
    <t>BeritaGrobogan</t>
  </si>
  <si>
    <t>/dsberitagrob/1.0</t>
  </si>
  <si>
    <t>/dsberitagrob</t>
  </si>
  <si>
    <t>b97d4370-f24e-49aa-986a-3741bdd84338</t>
  </si>
  <si>
    <t>Kudus-simkeudus</t>
  </si>
  <si>
    <t>/t/tenantdemo.go.id/simkeudus-kudus/1.0</t>
  </si>
  <si>
    <t>/t/tenantdemo.go.id/simkeudus-kudus</t>
  </si>
  <si>
    <t>57b99855-b7dc-4e12-9875-ddc7abc83770</t>
  </si>
  <si>
    <t>parekjraf</t>
  </si>
  <si>
    <t>/t/tenantdemo.go.id/pasrekraf/1.0</t>
  </si>
  <si>
    <t>/t/tenantdemo.go.id/pasrekraf</t>
  </si>
  <si>
    <t>4f357831-895c-4f13-8f4b-f516ccbf99bd</t>
  </si>
  <si>
    <t>testing_sidoklin</t>
  </si>
  <si>
    <t>/t/gresikkab.go.id/aaaa/1</t>
  </si>
  <si>
    <t>/t/gresikkab.go.id/aaaa</t>
  </si>
  <si>
    <t>da061b6e-4378-4ad3-98cf-fcec7b94a80f</t>
  </si>
  <si>
    <t>brida@jatengprov.go.id</t>
  </si>
  <si>
    <t>KRENOVA</t>
  </si>
  <si>
    <t>/t/jatengprov.go.id/krenova/1</t>
  </si>
  <si>
    <t>/t/jatengprov.go.id/krenova</t>
  </si>
  <si>
    <t>e54d7af3-44f0-4dce-b06f-3831366de5ee</t>
  </si>
  <si>
    <t>prakiraan-cuaca</t>
  </si>
  <si>
    <t>/prakiraan-cuaca/1.0</t>
  </si>
  <si>
    <t>/prakiraan-cuaca</t>
  </si>
  <si>
    <t>98652637-9372-4fc4-b221-fe0fb7a73625</t>
  </si>
  <si>
    <t>parekraf_2</t>
  </si>
  <si>
    <t>/t/tenantdemo.go.id/parekraf2/1.0</t>
  </si>
  <si>
    <t>/t/tenantdemo.go.id/parekraf2</t>
  </si>
  <si>
    <t>764af72a-3aa9-4d54-a8dc-6f6070e9634f</t>
  </si>
  <si>
    <t>admin@bmkg.go.id</t>
  </si>
  <si>
    <t>/t/bmkg.go.id/Cuaca/1.0.0</t>
  </si>
  <si>
    <t>/t/bmkg.go.id/Cuaca</t>
  </si>
  <si>
    <t>d227c65c-00b8-4af7-9d3e-73d60d41e442</t>
  </si>
  <si>
    <t>61479300-9083-4c02-b0d7-2c09aedd5bd3</t>
  </si>
  <si>
    <t>gresikAPI</t>
  </si>
  <si>
    <t>/t/tenantdemo.go.id/gresik/1.0</t>
  </si>
  <si>
    <t>/t/tenantdemo.go.id/gresik</t>
  </si>
  <si>
    <t>f984e156-8e04-4910-8147-6c2e31a2e4ad</t>
  </si>
  <si>
    <t>/prakiraan-cuaca-3-harian/2.0</t>
  </si>
  <si>
    <t>85cf0f00-eb35-4dd7-b789-15114f938a27</t>
  </si>
  <si>
    <t>Cuaca-Nowcasting</t>
  </si>
  <si>
    <t>/cuaca-nowcasting/1.0</t>
  </si>
  <si>
    <t>/cuaca-nowcasting</t>
  </si>
  <si>
    <t>0149965e-ab27-4ba6-9a0c-38ceecef008e</t>
  </si>
  <si>
    <t>PrakiraanCuaca</t>
  </si>
  <si>
    <t>/t/bmkg.go.id/prakiraan-cuaca-3-harian/2.0</t>
  </si>
  <si>
    <t>/t/bmkg.go.id/prakiraan-cuaca-3-harian</t>
  </si>
  <si>
    <t>952910cd-802e-4db3-b7d4-ba82f7866d1c</t>
  </si>
  <si>
    <t>Prakiraan_Cuaca_3_Harian_TESTCG</t>
  </si>
  <si>
    <t>/t/tenantdemo.go.id/cuaca-harian-test/2.0</t>
  </si>
  <si>
    <t>/t/tenantdemo.go.id/cuaca-harian-test</t>
  </si>
  <si>
    <t>7ad720dd-88cb-4f33-9d08-1c946ddf5f20</t>
  </si>
  <si>
    <t>Data_Kodefikasi</t>
  </si>
  <si>
    <t>/t/tenantdemo.go.id/Data_Kodefikasi/1.0</t>
  </si>
  <si>
    <t>/t/tenantdemo.go.id/Data_Kodefikasi</t>
  </si>
  <si>
    <t>791c8584-bbed-4a9a-8eae-8af5439364a5</t>
  </si>
  <si>
    <t>API_MONEV_SIJAJA</t>
  </si>
  <si>
    <t>/API_MONEV_SIJAJA/1.0</t>
  </si>
  <si>
    <t>/API_MONEV_SIJAJA</t>
  </si>
  <si>
    <t>a85178d8-0644-4590-aff1-ad80bb5f9fb4</t>
  </si>
  <si>
    <t>1.1.1</t>
  </si>
  <si>
    <t>/t/tenantdemo.go.id/open-data-blitar/1.1.1</t>
  </si>
  <si>
    <t>0ac92898-d654-4561-9089-bb28425d547d</t>
  </si>
  <si>
    <t>SatuDataPemalangAPI</t>
  </si>
  <si>
    <t>/t/pemalangkab.go.id/satudata/1.0</t>
  </si>
  <si>
    <t>/t/pemalangkab.go.id/satudata</t>
  </si>
  <si>
    <t>f358eb26-3e48-4824-8819-e2585db2cf2c</t>
  </si>
  <si>
    <t>/jdih_bakamla/1.0</t>
  </si>
  <si>
    <t>/jdih_bakamla</t>
  </si>
  <si>
    <t>3abc011b-c2a2-40e6-a800-40ee93feca61</t>
  </si>
  <si>
    <t>simentel</t>
  </si>
  <si>
    <t>/simentel_test/1</t>
  </si>
  <si>
    <t>/simentel_test</t>
  </si>
  <si>
    <t>d6272e08-12f0-4b3a-9b19-29b03a873442</t>
  </si>
  <si>
    <t>Sidoklin</t>
  </si>
  <si>
    <t>/t/gresikkab.go.id/Sidoklin/1</t>
  </si>
  <si>
    <t>/t/gresikkab.go.id/Sidoklin</t>
  </si>
  <si>
    <t>d07201b1-ae1e-49c2-a3bd-04aeec7e86bd</t>
  </si>
  <si>
    <t>portalmas_api</t>
  </si>
  <si>
    <t>/t/probolinggokota.go.id/portalmas_api/1</t>
  </si>
  <si>
    <t>/t/probolinggokota.go.id/portalmas_api</t>
  </si>
  <si>
    <t>5485cad1-a143-43c4-8bac-ffdce69615f9</t>
  </si>
  <si>
    <t>Pergerakan_Penumpang_dan_Kendaraan</t>
  </si>
  <si>
    <t>/t/kemenparekraf.go.id/ppk/1.0</t>
  </si>
  <si>
    <t>/t/kemenparekraf.go.id/ppk</t>
  </si>
  <si>
    <t>0db3d917-20bc-4479-a558-9d143fda87e1</t>
  </si>
  <si>
    <t>API_SAKIP_SIJAJA</t>
  </si>
  <si>
    <t>/API_SAKIP_SIJAJA/1.0</t>
  </si>
  <si>
    <t>/API_SAKIP_SIJAJA</t>
  </si>
  <si>
    <t>bf3dfb49-20cf-4f13-83d6-b01c68ad0e75</t>
  </si>
  <si>
    <t>SIGI-Lereng</t>
  </si>
  <si>
    <t>/t/pu.go.id/sigi/lereng/1.0.0</t>
  </si>
  <si>
    <t>/t/pu.go.id/sigi/lereng</t>
  </si>
  <si>
    <t>649ae92b-d81f-494b-a2fd-77f4e0c4156f</t>
  </si>
  <si>
    <t>SIGI-Efektivitas-Drainase</t>
  </si>
  <si>
    <t>/t/pu.go.id/sigi/efektivitas-drainase/1.0.0</t>
  </si>
  <si>
    <t>/t/pu.go.id/sigi/efektivitas-drainase</t>
  </si>
  <si>
    <t>124ed395-4a2f-4a4e-b726-8e975dd917ed</t>
  </si>
  <si>
    <t>portalsatudatarohilkab</t>
  </si>
  <si>
    <t>/satudatarohil/1.0</t>
  </si>
  <si>
    <t>/satudatarohil</t>
  </si>
  <si>
    <t>946a53af-b1e1-494f-9aef-e9b7c2366ec7</t>
  </si>
  <si>
    <t>sipd-penatausahaan</t>
  </si>
  <si>
    <t>/sipd-penatausahaan/1.0</t>
  </si>
  <si>
    <t>/sipd-penatausahaan</t>
  </si>
  <si>
    <t>56e726e5-b19d-4c5e-be61-b013322a57ea</t>
  </si>
  <si>
    <t>admin@banyumaskab.go.id</t>
  </si>
  <si>
    <t>Api_Dimas_Satria</t>
  </si>
  <si>
    <t>/t/banyumaskab.go.id/api_dimas/1.0</t>
  </si>
  <si>
    <t>/t/banyumaskab.go.id/api_dimas</t>
  </si>
  <si>
    <t>3af42c46-6051-4caa-829e-30470fd7b31c</t>
  </si>
  <si>
    <t>955c9030-cf61-49d3-812b-535a3b266c95</t>
  </si>
  <si>
    <t>dkp@jatimprov.go.id</t>
  </si>
  <si>
    <t>Fishinfo</t>
  </si>
  <si>
    <t>/t/jatimprov.go.id/Fishinfo/1</t>
  </si>
  <si>
    <t>/t/jatimprov.go.id/Fishinfo</t>
  </si>
  <si>
    <t>4b71ee53-cc91-461b-88c6-24da81f9c1b3</t>
  </si>
  <si>
    <t>RasajagaKotaBogor</t>
  </si>
  <si>
    <t>/t/kotabogor.go.id/rasajaga-kota-bogor/1.0</t>
  </si>
  <si>
    <t>/t/kotabogor.go.id/rasajaga-kota-bogor</t>
  </si>
  <si>
    <t>ece8d74a-7429-4fd0-94d7-9d7cdc3af4cd</t>
  </si>
  <si>
    <t>API_BKN</t>
  </si>
  <si>
    <t>/t/kedirikota.go.id/api-bkn/1.0</t>
  </si>
  <si>
    <t>/t/kedirikota.go.id/api-bkn</t>
  </si>
  <si>
    <t>16677ef5-1fcf-4e9d-8b36-a6a3647e9117</t>
  </si>
  <si>
    <t>satu-data-rohilkab</t>
  </si>
  <si>
    <t>/data-rokanhilir/1.0</t>
  </si>
  <si>
    <t>/data-rokanhilir</t>
  </si>
  <si>
    <t>fa480a2a-2c81-43ee-bd63-8c4276e3f2a1</t>
  </si>
  <si>
    <t>data-kota-pasuruan</t>
  </si>
  <si>
    <t>/data-kota-pasuruan/1.0</t>
  </si>
  <si>
    <t>/data-kota-pasuruan</t>
  </si>
  <si>
    <t>45fe1a2d-cfd3-48a7-9f39-a124e180a5bd</t>
  </si>
  <si>
    <t>CerminSehatku</t>
  </si>
  <si>
    <t>/t/kotabogor.go.id/Penjaringan/1.0</t>
  </si>
  <si>
    <t>/t/kotabogor.go.id/Penjaringan</t>
  </si>
  <si>
    <t>03a71b14-37c6-4ea3-b680-9f3eed516a27</t>
  </si>
  <si>
    <t>pd_bkd1@jabarprov.go.id</t>
  </si>
  <si>
    <t>Tunjangan-Remunerasi-Kinerja-TRK</t>
  </si>
  <si>
    <t>/t/jabarprov.go.id/trk/1.0</t>
  </si>
  <si>
    <t>/t/jabarprov.go.id/trk</t>
  </si>
  <si>
    <t>e910fff0-6cf2-4793-a023-bcfc89702f81</t>
  </si>
  <si>
    <t>KMOB</t>
  </si>
  <si>
    <t>/t/jabarprov.go.id/kmob/1.0</t>
  </si>
  <si>
    <t>/t/jabarprov.go.id/kmob</t>
  </si>
  <si>
    <t>6b459b6c-ccc8-4788-accc-aea53fcf2cc9</t>
  </si>
  <si>
    <t>disperumkim@kotabogor.go.id</t>
  </si>
  <si>
    <t>SIPRANATA</t>
  </si>
  <si>
    <t>/t/kotabogor.go.id/sipranata/4</t>
  </si>
  <si>
    <t>/t/kotabogor.go.id/sipranata</t>
  </si>
  <si>
    <t>c338dccf-1a72-4499-a635-c6ff2a936db5</t>
  </si>
  <si>
    <t>Fishino</t>
  </si>
  <si>
    <t>/t/jatimprov.go.id/dkp-fishinfo/1</t>
  </si>
  <si>
    <t>/t/jatimprov.go.id/dkp-fishinfo</t>
  </si>
  <si>
    <t>5f6477d8-377c-46b9-898f-6e05d2da1199</t>
  </si>
  <si>
    <t>api_kkp</t>
  </si>
  <si>
    <t>/t/tenantdemo.go.id/kkp_api/1.0</t>
  </si>
  <si>
    <t>/t/tenantdemo.go.id/kkp_api</t>
  </si>
  <si>
    <t>40885cb9-6817-4971-bf0c-ef4d35d5f380</t>
  </si>
  <si>
    <t>ro-admpembangunan@jatimprov.go.id</t>
  </si>
  <si>
    <t>SINFRA_JATIM</t>
  </si>
  <si>
    <t>/t/jatimprov.go.id/infrastruktur/1.0</t>
  </si>
  <si>
    <t>/t/jatimprov.go.id/infrastruktur</t>
  </si>
  <si>
    <t>2e4eee14-57ff-4c22-a396-0e240ccaad59</t>
  </si>
  <si>
    <t>DATA-OGAN-ILIR</t>
  </si>
  <si>
    <t>/t/oganilirkab.go.id/data-ogan-ilir/1.2</t>
  </si>
  <si>
    <t>/t/oganilirkab.go.id/data-ogan-ilir</t>
  </si>
  <si>
    <t>4b4d203e-0648-4c05-968a-59e927c87c0e</t>
  </si>
  <si>
    <t>lebak_kab</t>
  </si>
  <si>
    <t>/t/tenantdemo.go.id/api_lebak/1.0</t>
  </si>
  <si>
    <t>/t/tenantdemo.go.id/api_lebak</t>
  </si>
  <si>
    <t>37525d13-418a-4682-90ff-49fdf1833e7f</t>
  </si>
  <si>
    <t>DATA-OGANILIR</t>
  </si>
  <si>
    <t>/t/oganilirkab.go.id/data-oganilir/1</t>
  </si>
  <si>
    <t>/t/oganilirkab.go.id/data-oganilir</t>
  </si>
  <si>
    <t>75a4bdf3-f78c-4cf9-af0e-87b022258b58</t>
  </si>
  <si>
    <t>API_BMKG</t>
  </si>
  <si>
    <t>/t/kedirikota.go.id/bmkg/1.0</t>
  </si>
  <si>
    <t>/t/kedirikota.go.id/bmkg</t>
  </si>
  <si>
    <t>cfef8ae8-5ec4-48a7-ac43-92fc6ff60ffc</t>
  </si>
  <si>
    <t>admin@singkawangkota.go.id</t>
  </si>
  <si>
    <t>Satu-Data-Singkawang</t>
  </si>
  <si>
    <t>/t/singkawangkota.go.id/api/1.0</t>
  </si>
  <si>
    <t>/t/singkawangkota.go.id/api</t>
  </si>
  <si>
    <t>760747df-bee0-446a-ab73-2604ae5dcd7a</t>
  </si>
  <si>
    <t>131841f7-dc67-49c2-80a5-a3edbd98932d</t>
  </si>
  <si>
    <t>APIKaltimprov</t>
  </si>
  <si>
    <t>/t/samarindakota.go.id/cabor/1.0.0</t>
  </si>
  <si>
    <t>/t/samarindakota.go.id/cabor</t>
  </si>
  <si>
    <t>293fb51e-224f-4562-8aab-616ddac12222</t>
  </si>
  <si>
    <t>/data-oganilir/1</t>
  </si>
  <si>
    <t>/data-oganilir</t>
  </si>
  <si>
    <t>4ed2836a-0f62-4014-8a81-4bab33f625d8</t>
  </si>
  <si>
    <t>Kompilasi_Data_Penerbitan_Sertipikat_melalui_PTSL</t>
  </si>
  <si>
    <t>/api-kompilasi-data-penerbitan-sertipikat-melalui-ptsl/1.0</t>
  </si>
  <si>
    <t>/api-kompilasi-data-penerbitan-sertipikat-melalui-ptsl</t>
  </si>
  <si>
    <t>Kota Padangsidempuan</t>
  </si>
  <si>
    <t>Kota Pematangsiantar</t>
  </si>
  <si>
    <t>Provinsi DI Yogyakarta</t>
  </si>
  <si>
    <t>Kabupaten Sorong</t>
  </si>
  <si>
    <t>Kabupaten Pegunungan Arfak</t>
  </si>
  <si>
    <t>Kabupaten Mamberamo Raya</t>
  </si>
  <si>
    <t>Kabupaten Nabire</t>
  </si>
  <si>
    <t>Kabupaten Sarmi</t>
  </si>
  <si>
    <t>Kabupaten Supiori</t>
  </si>
  <si>
    <t>LAMA</t>
  </si>
  <si>
    <t>BARU</t>
  </si>
  <si>
    <t>Target</t>
  </si>
  <si>
    <t>Total</t>
  </si>
  <si>
    <t>Jumlah</t>
  </si>
  <si>
    <t>Pembulatan</t>
  </si>
  <si>
    <t>Capaian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</si>
</sst>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yyyy-m"/>
    <numFmt numFmtId="165" formatCode="d&quot; &quot;mmmm&quot; &quot;yyyy"/>
    <numFmt numFmtId="166" formatCode="dd mmmm yyyy"/>
    <numFmt numFmtId="167" formatCode="d mmmm yyyy"/>
    <numFmt numFmtId="168" formatCode="d\ mmmm\ yyyy"/>
    <numFmt numFmtId="169" formatCode="dd\ mmmm\ yyyy"/>
    <numFmt numFmtId="170" formatCode="d mmmmyyyy"/>
    <numFmt numFmtId="171" formatCode="d mmmm"/>
    <numFmt numFmtId="172" formatCode="dmmmm yyyy"/>
    <numFmt numFmtId="173" formatCode="yyyy-mm-dd hh:mm:ss"/>
  </numFmts>
  <fonts count="9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2.0"/>
      <color rgb="FF000000"/>
      <name val="Calibri"/>
    </font>
    <font>
      <u/>
      <color rgb="FF0000FF"/>
    </font>
    <font>
      <color rgb="FF000000"/>
      <name val="Arial"/>
      <scheme val="minor"/>
    </font>
    <font>
      <u/>
      <color rgb="FF000000"/>
    </font>
    <font>
      <sz val="11.0"/>
      <color theme="1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Inconsolata"/>
    </font>
    <font>
      <u/>
      <color theme="1"/>
      <name val="Arial"/>
      <scheme val="minor"/>
    </font>
    <font>
      <u/>
      <sz val="9.0"/>
      <color rgb="FF333333"/>
      <name val="Inter"/>
    </font>
    <font>
      <color rgb="FF000000"/>
      <name val="Arial"/>
    </font>
    <font>
      <sz val="11.0"/>
      <color rgb="FF000000"/>
      <name val="Docs-Calibri"/>
    </font>
    <font>
      <u/>
      <sz val="11.0"/>
      <color rgb="FF000000"/>
      <name val="Docs-Calibri"/>
    </font>
    <font>
      <u/>
      <sz val="9.0"/>
      <color rgb="FF333333"/>
      <name val="Inter"/>
    </font>
    <font>
      <sz val="11.0"/>
      <color rgb="FF000000"/>
      <name val="Arial"/>
    </font>
    <font>
      <u/>
      <color rgb="FF0000FF"/>
    </font>
    <font>
      <color rgb="FF000000"/>
      <name val="Calibri"/>
    </font>
    <font>
      <sz val="11.0"/>
      <color rgb="FF000000"/>
      <name val="Calibri"/>
    </font>
    <font>
      <u/>
      <color rgb="FF000000"/>
      <name val="Calibri"/>
    </font>
    <font>
      <u/>
      <color theme="1"/>
      <name val="Arial"/>
      <scheme val="minor"/>
    </font>
    <font>
      <u/>
      <sz val="11.0"/>
      <color rgb="FF0000FF"/>
      <name val="Calibri"/>
    </font>
    <font>
      <sz val="11.0"/>
      <color theme="1"/>
      <name val="Arial"/>
    </font>
    <font>
      <u/>
      <sz val="9.0"/>
      <color rgb="FF333333"/>
      <name val="Inter"/>
    </font>
    <font>
      <sz val="11.0"/>
      <color rgb="FF131313"/>
      <name val="Roboto"/>
    </font>
    <font>
      <u/>
      <color rgb="FF0000FF"/>
      <name val="Calibri"/>
    </font>
    <font>
      <u/>
      <color rgb="FF0000FF"/>
    </font>
    <font>
      <sz val="10.0"/>
      <color theme="1"/>
      <name val="Arial"/>
      <scheme val="minor"/>
    </font>
    <font>
      <u/>
      <sz val="11.0"/>
      <color rgb="FF0000FF"/>
      <name val="Calibri"/>
    </font>
    <font>
      <u/>
      <color rgb="FF0000FF"/>
    </font>
    <font>
      <u/>
      <color rgb="FF000000"/>
    </font>
    <font>
      <sz val="12.0"/>
      <color theme="1"/>
      <name val="Calibri"/>
    </font>
    <font>
      <u/>
      <sz val="11.0"/>
      <color rgb="FF000000"/>
      <name val="Docs-Calibri"/>
    </font>
    <font>
      <u/>
      <sz val="10.0"/>
      <color rgb="FF000000"/>
    </font>
    <font>
      <sz val="10.0"/>
      <color rgb="FF131313"/>
      <name val="Arial"/>
      <scheme val="minor"/>
    </font>
    <font>
      <u/>
      <sz val="10.0"/>
      <color rgb="FF131313"/>
    </font>
    <font>
      <u/>
      <sz val="10.0"/>
      <color rgb="FF0000FF"/>
    </font>
    <font>
      <sz val="11.0"/>
      <color rgb="FF000000"/>
      <name val="Arial"/>
      <scheme val="minor"/>
    </font>
    <font>
      <u/>
      <color rgb="FF000000"/>
      <name val="Calibri"/>
    </font>
    <font>
      <sz val="9.0"/>
      <color rgb="FF000000"/>
      <name val="&quot;Google Sans Mono&quot;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sz val="9.0"/>
      <color rgb="FF333333"/>
      <name val="Inter"/>
    </font>
    <font>
      <sz val="10.0"/>
      <color rgb="FF000000"/>
    </font>
    <font>
      <u/>
      <sz val="10.0"/>
      <color rgb="FF0000FF"/>
    </font>
    <font>
      <u/>
      <sz val="11.0"/>
      <color rgb="FF000000"/>
      <name val="Arial"/>
    </font>
    <font>
      <u/>
      <sz val="11.0"/>
      <color rgb="FF131313"/>
      <name val="Roboto"/>
    </font>
    <font>
      <u/>
      <sz val="11.0"/>
      <color rgb="FF131313"/>
      <name val="Roboto"/>
    </font>
    <font>
      <sz val="9.0"/>
      <color rgb="FF000000"/>
      <name val="Inter"/>
    </font>
    <font>
      <u/>
      <color theme="1"/>
      <name val="Arial"/>
      <scheme val="minor"/>
    </font>
    <font>
      <u/>
      <sz val="10.0"/>
      <color theme="1"/>
      <name val="Arial"/>
    </font>
    <font>
      <u/>
      <color rgb="FF000000"/>
      <name val="Calibri"/>
    </font>
    <font>
      <u/>
      <sz val="11.0"/>
      <color rgb="FF131313"/>
      <name val="Roboto"/>
    </font>
    <font>
      <u/>
      <color rgb="FF0000FF"/>
    </font>
    <font>
      <u/>
      <sz val="9.0"/>
      <color rgb="FF333333"/>
      <name val="Inter"/>
    </font>
    <font>
      <u/>
      <sz val="9.0"/>
      <color rgb="FF333333"/>
      <name val="Inter"/>
    </font>
    <font>
      <sz val="9.0"/>
      <color rgb="FF333333"/>
      <name val="Inter"/>
    </font>
    <font>
      <u/>
      <sz val="9.0"/>
      <color rgb="FF000000"/>
      <name val="Inter"/>
    </font>
    <font>
      <sz val="10.0"/>
      <color theme="1"/>
      <name val="Calibri"/>
    </font>
    <font>
      <u/>
      <color theme="1"/>
      <name val="Arial"/>
      <scheme val="minor"/>
    </font>
    <font>
      <u/>
      <color rgb="FF0000FF"/>
      <name val="Calibri"/>
    </font>
    <font>
      <color theme="1"/>
      <name val="Calibri"/>
    </font>
    <font>
      <sz val="11.0"/>
      <color rgb="FF000000"/>
      <name val="Roboto"/>
    </font>
    <font>
      <u/>
      <sz val="9.0"/>
      <color rgb="FF333333"/>
      <name val="Inter"/>
    </font>
    <font>
      <u/>
      <sz val="9.0"/>
      <color rgb="FF333333"/>
      <name val="Inter"/>
    </font>
    <font>
      <u/>
      <sz val="11.0"/>
      <color rgb="FF000000"/>
      <name val="Calibri"/>
    </font>
    <font>
      <u/>
      <color theme="1"/>
      <name val="Arial"/>
      <scheme val="minor"/>
    </font>
    <font>
      <u/>
      <sz val="11.0"/>
      <color rgb="FF131313"/>
      <name val="Roboto"/>
    </font>
    <font>
      <sz val="9.0"/>
      <color theme="1"/>
      <name val="Helvetica Neue"/>
    </font>
    <font>
      <u/>
      <sz val="11.0"/>
      <color rgb="FF0000FF"/>
      <name val="Roboto"/>
    </font>
    <font>
      <u/>
      <color rgb="FF000000"/>
      <name val="Calibri"/>
    </font>
    <font>
      <sz val="11.0"/>
      <color theme="1"/>
      <name val="Roboto"/>
    </font>
    <font>
      <b/>
      <sz val="10.0"/>
      <color theme="1"/>
      <name val="Arial"/>
    </font>
    <font>
      <sz val="9.0"/>
      <color rgb="FFF7981D"/>
      <name val="&quot;Google Sans Mono&quot;"/>
    </font>
    <font>
      <u/>
      <color rgb="FF0000FF"/>
    </font>
    <font>
      <u/>
      <color rgb="FF0000FF"/>
    </font>
    <font>
      <strike/>
      <sz val="9.0"/>
      <color rgb="FFF7981D"/>
      <name val="&quot;Google Sans Mono&quot;"/>
    </font>
    <font>
      <strike/>
      <color theme="1"/>
      <name val="Arial"/>
      <scheme val="minor"/>
    </font>
    <font>
      <strike/>
      <sz val="9.0"/>
      <color rgb="FF000000"/>
      <name val="&quot;Google Sans Mono&quot;"/>
    </font>
    <font>
      <strike/>
      <color rgb="FF0000FF"/>
    </font>
    <font>
      <u/>
      <color rgb="FF0000FF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u/>
      <sz val="11.0"/>
      <color rgb="FF000000"/>
      <name val="Arial"/>
    </font>
    <font>
      <u/>
      <sz val="11.0"/>
      <color rgb="FF000000"/>
      <name val="&quot;Aptos Narrow&quot;"/>
    </font>
  </fonts>
  <fills count="1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top style="thin">
        <color rgb="FFEEEEEE"/>
      </top>
    </border>
    <border>
      <top style="thin">
        <color rgb="FFE0E0E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ont="1">
      <alignment shrinkToFit="0" wrapText="1"/>
    </xf>
    <xf borderId="0" fillId="0" fontId="3" numFmtId="0" xfId="0" applyFont="1"/>
    <xf borderId="0" fillId="0" fontId="3" numFmtId="165" xfId="0" applyFont="1" applyNumberForma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3" numFmtId="166" xfId="0" applyFont="1" applyNumberFormat="1"/>
    <xf borderId="0" fillId="0" fontId="6" numFmtId="0" xfId="0" applyFont="1"/>
    <xf borderId="0" fillId="0" fontId="6" numFmtId="165" xfId="0" applyFont="1" applyNumberFormat="1"/>
    <xf borderId="0" fillId="0" fontId="7" numFmtId="0" xfId="0" applyFont="1"/>
    <xf borderId="0" fillId="0" fontId="3" numFmtId="167" xfId="0" applyFont="1" applyNumberFormat="1"/>
    <xf borderId="0" fillId="3" fontId="8" numFmtId="0" xfId="0" applyAlignment="1" applyFill="1" applyFont="1">
      <alignment vertical="bottom"/>
    </xf>
    <xf borderId="1" fillId="3" fontId="2" numFmtId="0" xfId="0" applyAlignment="1" applyBorder="1" applyFont="1">
      <alignment horizontal="center" shrinkToFit="0" wrapText="1"/>
    </xf>
    <xf borderId="0" fillId="3" fontId="3" numFmtId="0" xfId="0" applyFont="1"/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/>
    </xf>
    <xf borderId="0" fillId="0" fontId="3" numFmtId="168" xfId="0" applyFont="1" applyNumberFormat="1"/>
    <xf borderId="1" fillId="0" fontId="2" numFmtId="0" xfId="0" applyAlignment="1" applyBorder="1" applyFont="1">
      <alignment readingOrder="0" shrinkToFit="0" wrapText="1"/>
    </xf>
    <xf borderId="0" fillId="0" fontId="3" numFmtId="49" xfId="0" applyFont="1" applyNumberFormat="1"/>
    <xf borderId="0" fillId="0" fontId="3" numFmtId="169" xfId="0" applyFont="1" applyNumberFormat="1"/>
    <xf borderId="0" fillId="0" fontId="3" numFmtId="170" xfId="0" applyFont="1" applyNumberFormat="1"/>
    <xf borderId="0" fillId="0" fontId="3" numFmtId="171" xfId="0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2" numFmtId="0" xfId="0" applyFont="1"/>
    <xf borderId="0" fillId="0" fontId="13" numFmtId="0" xfId="0" applyFont="1"/>
    <xf borderId="2" fillId="4" fontId="13" numFmtId="165" xfId="0" applyAlignment="1" applyBorder="1" applyFill="1" applyFont="1" applyNumberFormat="1">
      <alignment horizontal="right"/>
    </xf>
    <xf borderId="2" fillId="4" fontId="13" numFmtId="0" xfId="0" applyBorder="1" applyFont="1"/>
    <xf borderId="0" fillId="0" fontId="1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11" numFmtId="0" xfId="0" applyFont="1"/>
    <xf borderId="1" fillId="0" fontId="3" numFmtId="0" xfId="0" applyBorder="1" applyFont="1"/>
    <xf borderId="2" fillId="3" fontId="12" numFmtId="0" xfId="0" applyBorder="1" applyFont="1"/>
    <xf borderId="2" fillId="3" fontId="4" numFmtId="0" xfId="0" applyAlignment="1" applyBorder="1" applyFont="1">
      <alignment shrinkToFit="0" wrapText="1"/>
    </xf>
    <xf borderId="2" fillId="3" fontId="14" numFmtId="0" xfId="0" applyAlignment="1" applyBorder="1" applyFont="1">
      <alignment horizontal="center"/>
    </xf>
    <xf borderId="2" fillId="3" fontId="14" numFmtId="0" xfId="0" applyBorder="1" applyFont="1"/>
    <xf borderId="2" fillId="3" fontId="13" numFmtId="0" xfId="0" applyBorder="1" applyFont="1"/>
    <xf borderId="2" fillId="3" fontId="13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0" fillId="3" fontId="13" numFmtId="0" xfId="0" applyFont="1"/>
    <xf borderId="1" fillId="3" fontId="13" numFmtId="0" xfId="0" applyBorder="1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2" fillId="4" fontId="13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2" fillId="4" fontId="13" numFmtId="167" xfId="0" applyAlignment="1" applyBorder="1" applyFont="1" applyNumberFormat="1">
      <alignment horizontal="right" readingOrder="0"/>
    </xf>
    <xf borderId="2" fillId="4" fontId="13" numFmtId="49" xfId="0" applyAlignment="1" applyBorder="1" applyFont="1" applyNumberFormat="1">
      <alignment readingOrder="0"/>
    </xf>
    <xf borderId="0" fillId="0" fontId="15" numFmtId="0" xfId="0" applyAlignment="1" applyFont="1">
      <alignment readingOrder="0"/>
    </xf>
    <xf borderId="0" fillId="5" fontId="16" numFmtId="0" xfId="0" applyAlignment="1" applyFill="1" applyFont="1">
      <alignment horizontal="left" readingOrder="0"/>
    </xf>
    <xf borderId="0" fillId="0" fontId="17" numFmtId="0" xfId="0" applyAlignment="1" applyFont="1">
      <alignment horizontal="right" readingOrder="0" shrinkToFit="0" vertical="bottom" wrapText="0"/>
    </xf>
    <xf borderId="0" fillId="6" fontId="18" numFmtId="0" xfId="0" applyAlignment="1" applyFill="1" applyFont="1">
      <alignment horizontal="left" readingOrder="0"/>
    </xf>
    <xf borderId="0" fillId="6" fontId="19" numFmtId="0" xfId="0" applyAlignment="1" applyFont="1">
      <alignment horizontal="left" readingOrder="0"/>
    </xf>
    <xf borderId="2" fillId="4" fontId="13" numFmtId="165" xfId="0" applyAlignment="1" applyBorder="1" applyFont="1" applyNumberFormat="1">
      <alignment horizontal="right" readingOrder="0"/>
    </xf>
    <xf borderId="0" fillId="6" fontId="20" numFmtId="0" xfId="0" applyAlignment="1" applyFont="1">
      <alignment horizontal="left" readingOrder="0"/>
    </xf>
    <xf borderId="0" fillId="6" fontId="21" numFmtId="0" xfId="0" applyAlignment="1" applyFont="1">
      <alignment horizontal="left" readingOrder="0"/>
    </xf>
    <xf borderId="1" fillId="3" fontId="22" numFmtId="0" xfId="0" applyAlignment="1" applyBorder="1" applyFont="1">
      <alignment readingOrder="0"/>
    </xf>
    <xf quotePrefix="1" borderId="2" fillId="4" fontId="1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6" fontId="23" numFmtId="0" xfId="0" applyAlignment="1" applyBorder="1" applyFont="1">
      <alignment horizontal="center" readingOrder="0"/>
    </xf>
    <xf borderId="0" fillId="3" fontId="4" numFmtId="0" xfId="0" applyAlignment="1" applyFont="1">
      <alignment shrinkToFit="0" wrapText="1"/>
    </xf>
    <xf borderId="0" fillId="6" fontId="24" numFmtId="0" xfId="0" applyAlignment="1" applyFont="1">
      <alignment horizontal="left" readingOrder="0"/>
    </xf>
    <xf borderId="1" fillId="3" fontId="25" numFmtId="0" xfId="0" applyAlignment="1" applyBorder="1" applyFont="1">
      <alignment horizontal="center" readingOrder="0"/>
    </xf>
    <xf borderId="0" fillId="4" fontId="17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8" numFmtId="0" xfId="0" applyFont="1"/>
    <xf borderId="0" fillId="0" fontId="27" numFmtId="0" xfId="0" applyAlignment="1" applyFont="1">
      <alignment readingOrder="0"/>
    </xf>
    <xf quotePrefix="1" borderId="2" fillId="4" fontId="13" numFmtId="0" xfId="0" applyBorder="1" applyFont="1"/>
    <xf borderId="1" fillId="0" fontId="23" numFmtId="0" xfId="0" applyAlignment="1" applyBorder="1" applyFont="1">
      <alignment horizontal="center" readingOrder="0"/>
    </xf>
    <xf borderId="0" fillId="0" fontId="28" numFmtId="0" xfId="0" applyFont="1"/>
    <xf borderId="0" fillId="0" fontId="4" numFmtId="0" xfId="0" applyAlignment="1" applyFont="1">
      <alignment readingOrder="0" shrinkToFit="0" wrapText="1"/>
    </xf>
    <xf borderId="2" fillId="4" fontId="13" numFmtId="166" xfId="0" applyAlignment="1" applyBorder="1" applyFont="1" applyNumberFormat="1">
      <alignment horizontal="right" readingOrder="0"/>
    </xf>
    <xf borderId="0" fillId="5" fontId="29" numFmtId="0" xfId="0" applyAlignment="1" applyFont="1">
      <alignment horizontal="left" readingOrder="0"/>
    </xf>
    <xf borderId="0" fillId="6" fontId="30" numFmtId="0" xfId="0" applyAlignment="1" applyFont="1">
      <alignment horizontal="left" readingOrder="0"/>
    </xf>
    <xf borderId="2" fillId="4" fontId="13" numFmtId="0" xfId="0" applyAlignment="1" applyBorder="1" applyFont="1">
      <alignment readingOrder="0"/>
    </xf>
    <xf borderId="0" fillId="0" fontId="3" numFmtId="0" xfId="0" applyFont="1"/>
    <xf borderId="2" fillId="6" fontId="13" numFmtId="0" xfId="0" applyBorder="1" applyFont="1"/>
    <xf borderId="1" fillId="3" fontId="31" numFmtId="0" xfId="0" applyAlignment="1" applyBorder="1" applyFont="1">
      <alignment horizontal="center" readingOrder="0"/>
    </xf>
    <xf borderId="2" fillId="7" fontId="4" numFmtId="0" xfId="0" applyAlignment="1" applyBorder="1" applyFill="1" applyFont="1">
      <alignment shrinkToFit="0" wrapText="1"/>
    </xf>
    <xf borderId="1" fillId="3" fontId="3" numFmtId="0" xfId="0" applyBorder="1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1" fillId="3" fontId="3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3" numFmtId="0" xfId="0" applyAlignment="1" applyFont="1">
      <alignment horizontal="center" readingOrder="0"/>
    </xf>
    <xf borderId="0" fillId="6" fontId="23" numFmtId="0" xfId="0" applyAlignment="1" applyFont="1">
      <alignment horizontal="center" readingOrder="0"/>
    </xf>
    <xf quotePrefix="1" borderId="2" fillId="4" fontId="13" numFmtId="49" xfId="0" applyAlignment="1" applyBorder="1" applyFont="1" applyNumberFormat="1">
      <alignment readingOrder="0"/>
    </xf>
    <xf borderId="0" fillId="0" fontId="8" numFmtId="0" xfId="0" applyFont="1"/>
    <xf borderId="2" fillId="4" fontId="33" numFmtId="0" xfId="0" applyAlignment="1" applyBorder="1" applyFont="1">
      <alignment vertical="top"/>
    </xf>
    <xf borderId="0" fillId="6" fontId="8" numFmtId="0" xfId="0" applyFont="1"/>
    <xf borderId="0" fillId="6" fontId="3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5" numFmtId="0" xfId="0" applyAlignment="1" applyFont="1">
      <alignment readingOrder="0"/>
    </xf>
    <xf borderId="1" fillId="3" fontId="6" numFmtId="0" xfId="0" applyAlignment="1" applyBorder="1" applyFont="1">
      <alignment horizontal="left" readingOrder="0"/>
    </xf>
    <xf borderId="0" fillId="6" fontId="36" numFmtId="0" xfId="0" applyAlignment="1" applyFont="1">
      <alignment horizontal="left" readingOrder="0"/>
    </xf>
    <xf borderId="0" fillId="0" fontId="37" numFmtId="0" xfId="0" applyFont="1"/>
    <xf borderId="0" fillId="0" fontId="24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6" fontId="17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1" fillId="0" fontId="6" numFmtId="0" xfId="0" applyAlignment="1" applyBorder="1" applyFont="1">
      <alignment horizontal="left" readingOrder="0"/>
    </xf>
    <xf borderId="2" fillId="6" fontId="12" numFmtId="0" xfId="0" applyBorder="1" applyFont="1"/>
    <xf borderId="1" fillId="0" fontId="6" numFmtId="0" xfId="0" applyAlignment="1" applyBorder="1" applyFont="1">
      <alignment horizontal="center" readingOrder="0"/>
    </xf>
    <xf borderId="0" fillId="0" fontId="33" numFmtId="0" xfId="0" applyAlignment="1" applyFont="1">
      <alignment horizontal="left"/>
    </xf>
    <xf borderId="0" fillId="0" fontId="39" numFmtId="0" xfId="0" applyAlignment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0" fillId="0" fontId="40" numFmtId="0" xfId="0" applyAlignment="1" applyFont="1">
      <alignment horizontal="left" readingOrder="0"/>
    </xf>
    <xf borderId="0" fillId="0" fontId="41" numFmtId="0" xfId="0" applyAlignment="1" applyFont="1">
      <alignment horizontal="left" readingOrder="0"/>
    </xf>
    <xf borderId="0" fillId="0" fontId="42" numFmtId="0" xfId="0" applyAlignment="1" applyFont="1">
      <alignment horizontal="left" readingOrder="0"/>
    </xf>
    <xf borderId="1" fillId="0" fontId="2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" fillId="3" fontId="23" numFmtId="0" xfId="0" applyAlignment="1" applyBorder="1" applyFont="1">
      <alignment horizontal="center" readingOrder="0"/>
    </xf>
    <xf borderId="1" fillId="0" fontId="23" numFmtId="0" xfId="0" applyAlignment="1" applyBorder="1" applyFont="1">
      <alignment horizontal="center" readingOrder="0" shrinkToFit="0" wrapText="0"/>
    </xf>
    <xf borderId="1" fillId="3" fontId="23" numFmtId="0" xfId="0" applyAlignment="1" applyBorder="1" applyFont="1">
      <alignment horizontal="center" readingOrder="0" shrinkToFit="0" wrapText="0"/>
    </xf>
    <xf borderId="2" fillId="3" fontId="12" numFmtId="0" xfId="0" applyAlignment="1" applyBorder="1" applyFont="1">
      <alignment horizontal="center"/>
    </xf>
    <xf borderId="0" fillId="0" fontId="0" numFmtId="0" xfId="0" applyAlignment="1" applyFont="1">
      <alignment readingOrder="0"/>
    </xf>
    <xf borderId="0" fillId="0" fontId="43" numFmtId="0" xfId="0" applyAlignment="1" applyFont="1">
      <alignment readingOrder="0"/>
    </xf>
    <xf borderId="0" fillId="0" fontId="6" numFmtId="0" xfId="0" applyAlignment="1" applyFont="1">
      <alignment readingOrder="0"/>
    </xf>
    <xf borderId="2" fillId="4" fontId="13" numFmtId="0" xfId="0" applyAlignment="1" applyBorder="1" applyFont="1">
      <alignment horizontal="left" readingOrder="0"/>
    </xf>
    <xf borderId="0" fillId="0" fontId="2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4" fontId="13" numFmtId="165" xfId="0" applyAlignment="1" applyFont="1" applyNumberFormat="1">
      <alignment horizontal="right"/>
    </xf>
    <xf borderId="0" fillId="4" fontId="13" numFmtId="0" xfId="0" applyFont="1"/>
    <xf borderId="0" fillId="0" fontId="10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/>
    </xf>
    <xf borderId="0" fillId="7" fontId="10" numFmtId="0" xfId="0" applyAlignment="1" applyFont="1">
      <alignment horizontal="center"/>
    </xf>
    <xf borderId="0" fillId="0" fontId="10" numFmtId="0" xfId="0" applyAlignment="1" applyFont="1">
      <alignment horizontal="center"/>
    </xf>
    <xf borderId="3" fillId="4" fontId="13" numFmtId="0" xfId="0" applyAlignment="1" applyBorder="1" applyFont="1">
      <alignment horizontal="left"/>
    </xf>
    <xf borderId="1" fillId="4" fontId="13" numFmtId="0" xfId="0" applyBorder="1" applyFont="1"/>
    <xf borderId="0" fillId="4" fontId="3" numFmtId="0" xfId="0" applyAlignment="1" applyFont="1">
      <alignment horizontal="center" readingOrder="0" vertical="center"/>
    </xf>
    <xf borderId="0" fillId="8" fontId="3" numFmtId="0" xfId="0" applyAlignment="1" applyFill="1" applyFont="1">
      <alignment horizontal="center" readingOrder="0"/>
    </xf>
    <xf borderId="0" fillId="9" fontId="3" numFmtId="0" xfId="0" applyAlignment="1" applyFill="1" applyFont="1">
      <alignment readingOrder="0"/>
    </xf>
    <xf borderId="0" fillId="0" fontId="11" numFmtId="0" xfId="0" applyAlignment="1" applyFont="1">
      <alignment horizontal="right" vertical="center"/>
    </xf>
    <xf borderId="0" fillId="0" fontId="11" numFmtId="0" xfId="0" applyAlignment="1" applyFont="1">
      <alignment horizontal="center" vertical="center"/>
    </xf>
    <xf borderId="0" fillId="7" fontId="11" numFmtId="0" xfId="0" applyAlignment="1" applyFont="1">
      <alignment horizontal="center" vertical="center"/>
    </xf>
    <xf borderId="0" fillId="8" fontId="3" numFmtId="0" xfId="0" applyAlignment="1" applyFont="1">
      <alignment horizontal="center"/>
    </xf>
    <xf borderId="0" fillId="9" fontId="3" numFmtId="0" xfId="0" applyFont="1"/>
    <xf borderId="2" fillId="3" fontId="10" numFmtId="0" xfId="0" applyBorder="1" applyFont="1"/>
    <xf borderId="2" fillId="3" fontId="13" numFmtId="0" xfId="0" applyAlignment="1" applyBorder="1" applyFont="1">
      <alignment horizontal="right"/>
    </xf>
    <xf borderId="2" fillId="7" fontId="13" numFmtId="0" xfId="0" applyAlignment="1" applyBorder="1" applyFont="1">
      <alignment horizontal="center"/>
    </xf>
    <xf borderId="3" fillId="3" fontId="13" numFmtId="0" xfId="0" applyAlignment="1" applyBorder="1" applyFont="1">
      <alignment horizontal="center"/>
    </xf>
    <xf borderId="1" fillId="3" fontId="13" numFmtId="0" xfId="0" applyAlignment="1" applyBorder="1" applyFont="1">
      <alignment horizontal="center"/>
    </xf>
    <xf borderId="0" fillId="0" fontId="45" numFmtId="0" xfId="0" applyFont="1"/>
    <xf borderId="2" fillId="3" fontId="13" numFmtId="0" xfId="0" applyAlignment="1" applyBorder="1" applyFont="1">
      <alignment horizontal="left" vertical="center"/>
    </xf>
    <xf borderId="0" fillId="6" fontId="45" numFmtId="0" xfId="0" applyFont="1"/>
    <xf borderId="3" fillId="3" fontId="13" numFmtId="0" xfId="0" applyBorder="1" applyFont="1"/>
    <xf borderId="0" fillId="9" fontId="13" numFmtId="0" xfId="0" applyFont="1"/>
    <xf borderId="4" fillId="3" fontId="13" numFmtId="0" xfId="0" applyBorder="1" applyFont="1"/>
    <xf borderId="0" fillId="10" fontId="10" numFmtId="0" xfId="0" applyFill="1" applyFont="1"/>
    <xf borderId="0" fillId="10" fontId="10" numFmtId="0" xfId="0" applyAlignment="1" applyFont="1">
      <alignment readingOrder="0"/>
    </xf>
    <xf borderId="0" fillId="10" fontId="13" numFmtId="0" xfId="0" applyFont="1"/>
    <xf borderId="0" fillId="10" fontId="13" numFmtId="0" xfId="0" applyAlignment="1" applyFont="1">
      <alignment horizontal="right" readingOrder="0"/>
    </xf>
    <xf borderId="2" fillId="10" fontId="13" numFmtId="0" xfId="0" applyAlignment="1" applyBorder="1" applyFont="1">
      <alignment horizontal="center"/>
    </xf>
    <xf borderId="0" fillId="10" fontId="3" numFmtId="0" xfId="0" applyFont="1"/>
    <xf borderId="0" fillId="10" fontId="13" numFmtId="0" xfId="0" applyAlignment="1" applyFont="1">
      <alignment readingOrder="0"/>
    </xf>
    <xf borderId="3" fillId="10" fontId="13" numFmtId="167" xfId="0" applyAlignment="1" applyBorder="1" applyFont="1" applyNumberFormat="1">
      <alignment horizontal="left" readingOrder="0"/>
    </xf>
    <xf borderId="1" fillId="10" fontId="13" numFmtId="0" xfId="0" applyBorder="1" applyFont="1"/>
    <xf quotePrefix="1" borderId="1" fillId="10" fontId="13" numFmtId="0" xfId="0" applyBorder="1" applyFont="1"/>
    <xf borderId="0" fillId="10" fontId="46" numFmtId="0" xfId="0" applyAlignment="1" applyFont="1">
      <alignment horizontal="left" readingOrder="0" vertical="center"/>
    </xf>
    <xf borderId="0" fillId="10" fontId="3" numFmtId="0" xfId="0" applyAlignment="1" applyFont="1">
      <alignment horizontal="center"/>
    </xf>
    <xf borderId="0" fillId="10" fontId="45" numFmtId="0" xfId="0" applyFont="1"/>
    <xf borderId="0" fillId="10" fontId="3" numFmtId="0" xfId="0" applyAlignment="1" applyFont="1">
      <alignment readingOrder="0"/>
    </xf>
    <xf borderId="0" fillId="0" fontId="4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24" numFmtId="0" xfId="0" applyFont="1"/>
    <xf borderId="0" fillId="0" fontId="24" numFmtId="0" xfId="0" applyAlignment="1" applyFont="1">
      <alignment horizontal="right" readingOrder="0"/>
    </xf>
    <xf borderId="2" fillId="9" fontId="24" numFmtId="0" xfId="0" applyAlignment="1" applyBorder="1" applyFont="1">
      <alignment horizontal="center" readingOrder="0"/>
    </xf>
    <xf borderId="2" fillId="7" fontId="24" numFmtId="0" xfId="0" applyAlignment="1" applyBorder="1" applyFont="1">
      <alignment horizontal="center"/>
    </xf>
    <xf borderId="3" fillId="4" fontId="13" numFmtId="167" xfId="0" applyAlignment="1" applyBorder="1" applyFont="1" applyNumberFormat="1">
      <alignment horizontal="left" readingOrder="0"/>
    </xf>
    <xf borderId="1" fillId="4" fontId="13" numFmtId="0" xfId="0" applyAlignment="1" applyBorder="1" applyFont="1">
      <alignment readingOrder="0"/>
    </xf>
    <xf borderId="1" fillId="4" fontId="13" numFmtId="49" xfId="0" applyAlignment="1" applyBorder="1" applyFont="1" applyNumberFormat="1">
      <alignment readingOrder="0"/>
    </xf>
    <xf borderId="0" fillId="0" fontId="48" numFmtId="0" xfId="0" applyAlignment="1" applyFont="1">
      <alignment horizontal="left" readingOrder="0" vertical="center"/>
    </xf>
    <xf borderId="0" fillId="6" fontId="45" numFmtId="0" xfId="0" applyFont="1"/>
    <xf borderId="2" fillId="9" fontId="24" numFmtId="0" xfId="0" applyAlignment="1" applyBorder="1" applyFont="1">
      <alignment horizontal="center"/>
    </xf>
    <xf borderId="0" fillId="0" fontId="3" numFmtId="0" xfId="0" applyAlignment="1" applyFont="1">
      <alignment horizontal="left" vertical="center"/>
    </xf>
    <xf borderId="0" fillId="6" fontId="49" numFmtId="0" xfId="0" applyAlignment="1" applyFont="1">
      <alignment horizontal="left" readingOrder="0"/>
    </xf>
    <xf borderId="0" fillId="3" fontId="23" numFmtId="0" xfId="0" applyAlignment="1" applyFont="1">
      <alignment horizontal="center" readingOrder="0"/>
    </xf>
    <xf quotePrefix="1" borderId="1" fillId="4" fontId="13" numFmtId="0" xfId="0" applyBorder="1" applyFont="1"/>
    <xf borderId="0" fillId="0" fontId="33" numFmtId="0" xfId="0" applyAlignment="1" applyFont="1">
      <alignment readingOrder="0"/>
    </xf>
    <xf borderId="0" fillId="0" fontId="50" numFmtId="0" xfId="0" applyAlignment="1" applyFont="1">
      <alignment readingOrder="0" vertical="center"/>
    </xf>
    <xf borderId="0" fillId="0" fontId="0" numFmtId="0" xfId="0" applyAlignment="1" applyFont="1">
      <alignment readingOrder="0" vertical="center"/>
    </xf>
    <xf borderId="0" fillId="0" fontId="51" numFmtId="0" xfId="0" applyAlignment="1" applyFont="1">
      <alignment readingOrder="0"/>
    </xf>
    <xf borderId="0" fillId="0" fontId="33" numFmtId="0" xfId="0" applyAlignment="1" applyFont="1">
      <alignment readingOrder="0"/>
    </xf>
    <xf borderId="3" fillId="4" fontId="13" numFmtId="166" xfId="0" applyAlignment="1" applyBorder="1" applyFont="1" applyNumberFormat="1">
      <alignment horizontal="left" readingOrder="0"/>
    </xf>
    <xf borderId="1" fillId="4" fontId="13" numFmtId="0" xfId="0" applyAlignment="1" applyBorder="1" applyFont="1">
      <alignment readingOrder="0" shrinkToFit="0" wrapText="1"/>
    </xf>
    <xf borderId="0" fillId="6" fontId="52" numFmtId="0" xfId="0" applyAlignment="1" applyFont="1">
      <alignment horizontal="left" readingOrder="0"/>
    </xf>
    <xf borderId="2" fillId="7" fontId="24" numFmtId="0" xfId="0" applyAlignment="1" applyBorder="1" applyFont="1">
      <alignment horizontal="center" readingOrder="0"/>
    </xf>
    <xf borderId="1" fillId="4" fontId="13" numFmtId="0" xfId="0" applyAlignment="1" applyBorder="1" applyFont="1">
      <alignment readingOrder="0"/>
    </xf>
    <xf borderId="1" fillId="4" fontId="17" numFmtId="0" xfId="0" applyAlignment="1" applyBorder="1" applyFont="1">
      <alignment horizontal="left" readingOrder="0"/>
    </xf>
    <xf borderId="0" fillId="6" fontId="53" numFmtId="0" xfId="0" applyAlignment="1" applyFont="1">
      <alignment horizontal="left" readingOrder="0"/>
    </xf>
    <xf borderId="0" fillId="0" fontId="24" numFmtId="0" xfId="0" applyAlignment="1" applyFont="1">
      <alignment horizontal="right"/>
    </xf>
    <xf borderId="1" fillId="4" fontId="12" numFmtId="0" xfId="0" applyAlignment="1" applyBorder="1" applyFont="1">
      <alignment readingOrder="0"/>
    </xf>
    <xf borderId="5" fillId="0" fontId="54" numFmtId="0" xfId="0" applyAlignment="1" applyBorder="1" applyFont="1">
      <alignment horizontal="left" readingOrder="0" vertical="bottom"/>
    </xf>
    <xf borderId="0" fillId="0" fontId="30" numFmtId="0" xfId="0" applyAlignment="1" applyFont="1">
      <alignment horizontal="left" readingOrder="0" vertical="bottom"/>
    </xf>
    <xf borderId="0" fillId="3" fontId="55" numFmtId="0" xfId="0" applyFont="1"/>
    <xf borderId="0" fillId="10" fontId="24" numFmtId="0" xfId="0" applyAlignment="1" applyFont="1">
      <alignment horizontal="right"/>
    </xf>
    <xf borderId="2" fillId="10" fontId="24" numFmtId="0" xfId="0" applyAlignment="1" applyBorder="1" applyFont="1">
      <alignment horizontal="center"/>
    </xf>
    <xf borderId="1" fillId="10" fontId="13" numFmtId="0" xfId="0" applyAlignment="1" applyBorder="1" applyFont="1">
      <alignment readingOrder="0"/>
    </xf>
    <xf borderId="1" fillId="10" fontId="13" numFmtId="49" xfId="0" applyAlignment="1" applyBorder="1" applyFont="1" applyNumberFormat="1">
      <alignment readingOrder="0"/>
    </xf>
    <xf borderId="3" fillId="4" fontId="13" numFmtId="168" xfId="0" applyAlignment="1" applyBorder="1" applyFont="1" applyNumberFormat="1">
      <alignment horizontal="left"/>
    </xf>
    <xf borderId="0" fillId="0" fontId="56" numFmtId="0" xfId="0" applyAlignment="1" applyFont="1">
      <alignment horizontal="left" readingOrder="0" vertical="center"/>
    </xf>
    <xf borderId="1" fillId="4" fontId="57" numFmtId="0" xfId="0" applyAlignment="1" applyBorder="1" applyFont="1">
      <alignment readingOrder="0"/>
    </xf>
    <xf borderId="0" fillId="0" fontId="24" numFmtId="0" xfId="0" applyAlignment="1" applyFont="1">
      <alignment horizontal="center"/>
    </xf>
    <xf borderId="0" fillId="3" fontId="58" numFmtId="0" xfId="0" applyAlignment="1" applyFont="1">
      <alignment horizontal="center" readingOrder="0"/>
    </xf>
    <xf quotePrefix="1" borderId="1" fillId="4" fontId="13" numFmtId="0" xfId="0" applyAlignment="1" applyBorder="1" applyFont="1">
      <alignment readingOrder="0"/>
    </xf>
    <xf borderId="2" fillId="9" fontId="12" numFmtId="0" xfId="0" applyAlignment="1" applyBorder="1" applyFont="1">
      <alignment horizontal="center"/>
    </xf>
    <xf borderId="2" fillId="7" fontId="12" numFmtId="0" xfId="0" applyAlignment="1" applyBorder="1" applyFont="1">
      <alignment horizontal="center"/>
    </xf>
    <xf borderId="0" fillId="10" fontId="12" numFmtId="0" xfId="0" applyFont="1"/>
    <xf borderId="5" fillId="0" fontId="30" numFmtId="0" xfId="0" applyAlignment="1" applyBorder="1" applyFont="1">
      <alignment horizontal="left" readingOrder="0" vertical="bottom"/>
    </xf>
    <xf borderId="0" fillId="6" fontId="59" numFmtId="0" xfId="0" applyAlignment="1" applyFont="1">
      <alignment horizontal="left" readingOrder="0"/>
    </xf>
    <xf borderId="0" fillId="10" fontId="28" numFmtId="0" xfId="0" applyFont="1"/>
    <xf borderId="0" fillId="9" fontId="3" numFmtId="0" xfId="0" applyAlignment="1" applyFont="1">
      <alignment readingOrder="0"/>
    </xf>
    <xf borderId="0" fillId="0" fontId="60" numFmtId="0" xfId="0" applyAlignment="1" applyFont="1">
      <alignment readingOrder="0"/>
    </xf>
    <xf borderId="3" fillId="4" fontId="13" numFmtId="170" xfId="0" applyAlignment="1" applyBorder="1" applyFont="1" applyNumberFormat="1">
      <alignment horizontal="left" readingOrder="0"/>
    </xf>
    <xf borderId="1" fillId="4" fontId="33" numFmtId="49" xfId="0" applyAlignment="1" applyBorder="1" applyFont="1" applyNumberFormat="1">
      <alignment readingOrder="0"/>
    </xf>
    <xf borderId="3" fillId="0" fontId="13" numFmtId="168" xfId="0" applyAlignment="1" applyBorder="1" applyFont="1" applyNumberFormat="1">
      <alignment horizontal="left"/>
    </xf>
    <xf borderId="1" fillId="0" fontId="13" numFmtId="0" xfId="0" applyBorder="1" applyFont="1"/>
    <xf borderId="0" fillId="0" fontId="3" numFmtId="0" xfId="0" applyAlignment="1" applyFont="1">
      <alignment horizontal="center" readingOrder="0"/>
    </xf>
    <xf borderId="0" fillId="0" fontId="45" numFmtId="0" xfId="0" applyFont="1"/>
    <xf borderId="0" fillId="10" fontId="61" numFmtId="0" xfId="0" applyAlignment="1" applyFont="1">
      <alignment horizontal="left" readingOrder="0"/>
    </xf>
    <xf borderId="0" fillId="10" fontId="17" numFmtId="0" xfId="0" applyAlignment="1" applyFont="1">
      <alignment horizontal="right" readingOrder="0" shrinkToFit="0" vertical="bottom" wrapText="0"/>
    </xf>
    <xf borderId="1" fillId="10" fontId="23" numFmtId="0" xfId="0" applyAlignment="1" applyBorder="1" applyFont="1">
      <alignment horizontal="center" readingOrder="0"/>
    </xf>
    <xf borderId="2" fillId="10" fontId="13" numFmtId="0" xfId="0" applyAlignment="1" applyBorder="1" applyFont="1">
      <alignment horizontal="center" readingOrder="0"/>
    </xf>
    <xf borderId="3" fillId="3" fontId="13" numFmtId="167" xfId="0" applyAlignment="1" applyBorder="1" applyFont="1" applyNumberFormat="1">
      <alignment horizontal="left" readingOrder="0"/>
    </xf>
    <xf quotePrefix="1" borderId="1" fillId="3" fontId="13" numFmtId="0" xfId="0" applyBorder="1" applyFont="1"/>
    <xf borderId="0" fillId="0" fontId="1" numFmtId="0" xfId="0" applyAlignment="1" applyFont="1">
      <alignment horizontal="right" vertical="bottom"/>
    </xf>
    <xf borderId="6" fillId="5" fontId="62" numFmtId="0" xfId="0" applyAlignment="1" applyBorder="1" applyFont="1">
      <alignment horizontal="left" readingOrder="0" vertical="top"/>
    </xf>
    <xf borderId="0" fillId="6" fontId="63" numFmtId="0" xfId="0" applyFont="1"/>
    <xf borderId="0" fillId="3" fontId="64" numFmtId="0" xfId="0" applyAlignment="1" applyFont="1">
      <alignment readingOrder="0"/>
    </xf>
    <xf borderId="1" fillId="4" fontId="65" numFmtId="0" xfId="0" applyBorder="1" applyFont="1"/>
    <xf quotePrefix="1" borderId="1" fillId="4" fontId="65" numFmtId="0" xfId="0" applyBorder="1" applyFont="1"/>
    <xf borderId="0" fillId="11" fontId="10" numFmtId="0" xfId="0" applyFill="1" applyFont="1"/>
    <xf borderId="0" fillId="11" fontId="10" numFmtId="0" xfId="0" applyAlignment="1" applyFont="1">
      <alignment readingOrder="0"/>
    </xf>
    <xf borderId="0" fillId="11" fontId="13" numFmtId="0" xfId="0" applyFont="1"/>
    <xf borderId="0" fillId="11" fontId="28" numFmtId="0" xfId="0" applyFont="1"/>
    <xf borderId="0" fillId="11" fontId="24" numFmtId="0" xfId="0" applyAlignment="1" applyFont="1">
      <alignment horizontal="right"/>
    </xf>
    <xf borderId="2" fillId="11" fontId="13" numFmtId="0" xfId="0" applyAlignment="1" applyBorder="1" applyFont="1">
      <alignment horizontal="center"/>
    </xf>
    <xf borderId="0" fillId="11" fontId="3" numFmtId="0" xfId="0" applyFont="1"/>
    <xf borderId="3" fillId="11" fontId="13" numFmtId="167" xfId="0" applyAlignment="1" applyBorder="1" applyFont="1" applyNumberFormat="1">
      <alignment horizontal="left" readingOrder="0"/>
    </xf>
    <xf borderId="1" fillId="11" fontId="13" numFmtId="0" xfId="0" applyBorder="1" applyFont="1"/>
    <xf quotePrefix="1" borderId="1" fillId="11" fontId="13" numFmtId="0" xfId="0" applyBorder="1" applyFont="1"/>
    <xf borderId="0" fillId="11" fontId="66" numFmtId="0" xfId="0" applyAlignment="1" applyFont="1">
      <alignment horizontal="left" readingOrder="0" vertical="center"/>
    </xf>
    <xf borderId="0" fillId="11" fontId="3" numFmtId="0" xfId="0" applyAlignment="1" applyFont="1">
      <alignment horizontal="center"/>
    </xf>
    <xf borderId="0" fillId="11" fontId="45" numFmtId="0" xfId="0" applyFont="1"/>
    <xf borderId="0" fillId="11" fontId="3" numFmtId="0" xfId="0" applyAlignment="1" applyFont="1">
      <alignment readingOrder="0"/>
    </xf>
    <xf borderId="0" fillId="3" fontId="67" numFmtId="0" xfId="0" applyAlignment="1" applyFont="1">
      <alignment horizontal="center" readingOrder="0"/>
    </xf>
    <xf borderId="1" fillId="0" fontId="68" numFmtId="0" xfId="0" applyAlignment="1" applyBorder="1" applyFont="1">
      <alignment horizontal="center" vertical="bottom"/>
    </xf>
    <xf borderId="0" fillId="6" fontId="69" numFmtId="0" xfId="0" applyAlignment="1" applyFont="1">
      <alignment horizontal="left" readingOrder="0"/>
    </xf>
    <xf borderId="3" fillId="4" fontId="13" numFmtId="171" xfId="0" applyAlignment="1" applyBorder="1" applyFont="1" applyNumberFormat="1">
      <alignment horizontal="left" readingOrder="0"/>
    </xf>
    <xf borderId="3" fillId="4" fontId="13" numFmtId="165" xfId="0" applyAlignment="1" applyBorder="1" applyFont="1" applyNumberFormat="1">
      <alignment horizontal="left" readingOrder="0"/>
    </xf>
    <xf borderId="3" fillId="10" fontId="13" numFmtId="168" xfId="0" applyAlignment="1" applyBorder="1" applyFont="1" applyNumberFormat="1">
      <alignment horizontal="left"/>
    </xf>
    <xf borderId="0" fillId="3" fontId="68" numFmtId="0" xfId="0" applyAlignment="1" applyFont="1">
      <alignment horizontal="center" readingOrder="0"/>
    </xf>
    <xf borderId="2" fillId="9" fontId="37" numFmtId="0" xfId="0" applyAlignment="1" applyBorder="1" applyFont="1">
      <alignment horizontal="center"/>
    </xf>
    <xf borderId="2" fillId="7" fontId="37" numFmtId="0" xfId="0" applyAlignment="1" applyBorder="1" applyFont="1">
      <alignment horizontal="center"/>
    </xf>
    <xf borderId="0" fillId="7" fontId="3" numFmtId="0" xfId="0" applyAlignment="1" applyFont="1">
      <alignment readingOrder="0"/>
    </xf>
    <xf borderId="2" fillId="6" fontId="24" numFmtId="0" xfId="0" applyAlignment="1" applyBorder="1" applyFont="1">
      <alignment horizontal="center" readingOrder="0"/>
    </xf>
    <xf borderId="0" fillId="6" fontId="70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vertical="center"/>
    </xf>
    <xf borderId="0" fillId="5" fontId="71" numFmtId="0" xfId="0" applyAlignment="1" applyFont="1">
      <alignment horizontal="left" readingOrder="0" shrinkToFit="0" wrapText="1"/>
    </xf>
    <xf borderId="0" fillId="3" fontId="24" numFmtId="0" xfId="0" applyAlignment="1" applyFont="1">
      <alignment horizontal="center" readingOrder="0"/>
    </xf>
    <xf borderId="0" fillId="3" fontId="72" numFmtId="0" xfId="0" applyAlignment="1" applyFont="1">
      <alignment horizontal="center" readingOrder="0"/>
    </xf>
    <xf borderId="0" fillId="0" fontId="24" numFmtId="0" xfId="0" applyAlignment="1" applyFont="1">
      <alignment horizontal="left"/>
    </xf>
    <xf borderId="3" fillId="10" fontId="13" numFmtId="166" xfId="0" applyAlignment="1" applyBorder="1" applyFont="1" applyNumberFormat="1">
      <alignment horizontal="left" readingOrder="0"/>
    </xf>
    <xf borderId="2" fillId="9" fontId="13" numFmtId="0" xfId="0" applyAlignment="1" applyBorder="1" applyFont="1">
      <alignment horizontal="center" readingOrder="0"/>
    </xf>
    <xf borderId="2" fillId="9" fontId="37" numFmtId="0" xfId="0" applyAlignment="1" applyBorder="1" applyFont="1">
      <alignment horizontal="center" readingOrder="0"/>
    </xf>
    <xf borderId="2" fillId="7" fontId="37" numFmtId="0" xfId="0" applyAlignment="1" applyBorder="1" applyFont="1">
      <alignment horizontal="center" readingOrder="0"/>
    </xf>
    <xf borderId="0" fillId="10" fontId="12" numFmtId="0" xfId="0" applyAlignment="1" applyFont="1">
      <alignment horizontal="center"/>
    </xf>
    <xf borderId="1" fillId="10" fontId="13" numFmtId="0" xfId="0" applyAlignment="1" applyBorder="1" applyFont="1">
      <alignment shrinkToFit="0" wrapText="1"/>
    </xf>
    <xf borderId="0" fillId="10" fontId="73" numFmtId="0" xfId="0" applyAlignment="1" applyFont="1">
      <alignment horizontal="left" readingOrder="0" vertical="center"/>
    </xf>
    <xf borderId="0" fillId="4" fontId="1" numFmtId="167" xfId="0" applyAlignment="1" applyFont="1" applyNumberFormat="1">
      <alignment horizontal="left" readingOrder="0" vertical="bottom"/>
    </xf>
    <xf borderId="1" fillId="4" fontId="1" numFmtId="0" xfId="0" applyAlignment="1" applyBorder="1" applyFont="1">
      <alignment vertical="bottom"/>
    </xf>
    <xf quotePrefix="1" borderId="1" fillId="4" fontId="1" numFmtId="0" xfId="0" applyAlignment="1" applyBorder="1" applyFont="1">
      <alignment vertical="bottom"/>
    </xf>
    <xf borderId="1" fillId="4" fontId="1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4" fontId="12" numFmtId="0" xfId="0" applyBorder="1" applyFont="1"/>
    <xf quotePrefix="1" borderId="1" fillId="4" fontId="12" numFmtId="0" xfId="0" applyAlignment="1" applyBorder="1" applyFont="1">
      <alignment horizontal="left"/>
    </xf>
    <xf borderId="3" fillId="4" fontId="13" numFmtId="168" xfId="0" applyAlignment="1" applyBorder="1" applyFont="1" applyNumberFormat="1">
      <alignment horizontal="left" readingOrder="0"/>
    </xf>
    <xf borderId="0" fillId="3" fontId="69" numFmtId="0" xfId="0" applyAlignment="1" applyFont="1">
      <alignment horizontal="left" readingOrder="0"/>
    </xf>
    <xf borderId="0" fillId="3" fontId="74" numFmtId="0" xfId="0" applyAlignment="1" applyFont="1">
      <alignment horizontal="left" readingOrder="0"/>
    </xf>
    <xf borderId="0" fillId="3" fontId="30" numFmtId="0" xfId="0" applyAlignment="1" applyFont="1">
      <alignment horizontal="left" readingOrder="0"/>
    </xf>
    <xf borderId="1" fillId="4" fontId="75" numFmtId="0" xfId="0" applyAlignment="1" applyBorder="1" applyFont="1">
      <alignment readingOrder="0"/>
    </xf>
    <xf quotePrefix="1" borderId="1" fillId="4" fontId="75" numFmtId="0" xfId="0" applyAlignment="1" applyBorder="1" applyFont="1">
      <alignment readingOrder="0"/>
    </xf>
    <xf quotePrefix="1" borderId="1" fillId="4" fontId="33" numFmtId="0" xfId="0" applyBorder="1" applyFont="1"/>
    <xf borderId="1" fillId="4" fontId="13" numFmtId="49" xfId="0" applyAlignment="1" applyBorder="1" applyFont="1" applyNumberFormat="1">
      <alignment readingOrder="0"/>
    </xf>
    <xf borderId="3" fillId="4" fontId="13" numFmtId="169" xfId="0" applyAlignment="1" applyBorder="1" applyFont="1" applyNumberFormat="1">
      <alignment horizontal="left"/>
    </xf>
    <xf borderId="0" fillId="3" fontId="6" numFmtId="0" xfId="0" applyAlignment="1" applyFont="1">
      <alignment horizontal="center" readingOrder="0"/>
    </xf>
    <xf borderId="0" fillId="3" fontId="55" numFmtId="0" xfId="0" applyAlignment="1" applyFont="1">
      <alignment readingOrder="0"/>
    </xf>
    <xf borderId="0" fillId="4" fontId="6" numFmtId="166" xfId="0" applyAlignment="1" applyFont="1" applyNumberFormat="1">
      <alignment horizontal="left" readingOrder="0"/>
    </xf>
    <xf borderId="1" fillId="4" fontId="6" numFmtId="0" xfId="0" applyAlignment="1" applyBorder="1" applyFont="1">
      <alignment horizontal="left" readingOrder="0"/>
    </xf>
    <xf quotePrefix="1" borderId="1" fillId="4" fontId="6" numFmtId="0" xfId="0" applyAlignment="1" applyBorder="1" applyFont="1">
      <alignment horizontal="left" readingOrder="0"/>
    </xf>
    <xf borderId="0" fillId="10" fontId="3" numFmtId="0" xfId="0" applyAlignment="1" applyFont="1">
      <alignment horizontal="left" vertical="center"/>
    </xf>
    <xf borderId="0" fillId="6" fontId="76" numFmtId="0" xfId="0" applyAlignment="1" applyFont="1">
      <alignment horizontal="left" readingOrder="0"/>
    </xf>
    <xf borderId="0" fillId="3" fontId="77" numFmtId="0" xfId="0" applyAlignment="1" applyFont="1">
      <alignment horizontal="center" readingOrder="0"/>
    </xf>
    <xf borderId="3" fillId="10" fontId="13" numFmtId="0" xfId="0" applyAlignment="1" applyBorder="1" applyFont="1">
      <alignment horizontal="left"/>
    </xf>
    <xf borderId="3" fillId="4" fontId="13" numFmtId="0" xfId="0" applyAlignment="1" applyBorder="1" applyFont="1">
      <alignment horizontal="left" readingOrder="0"/>
    </xf>
    <xf borderId="1" fillId="4" fontId="13" numFmtId="49" xfId="0" applyAlignment="1" applyBorder="1" applyFont="1" applyNumberFormat="1">
      <alignment horizontal="left" readingOrder="0"/>
    </xf>
    <xf quotePrefix="1" borderId="1" fillId="10" fontId="13" numFmtId="0" xfId="0" applyAlignment="1" applyBorder="1" applyFont="1">
      <alignment readingOrder="0"/>
    </xf>
    <xf borderId="2" fillId="10" fontId="24" numFmtId="0" xfId="0" applyAlignment="1" applyBorder="1" applyFont="1">
      <alignment horizontal="center" readingOrder="0"/>
    </xf>
    <xf borderId="0" fillId="6" fontId="78" numFmtId="0" xfId="0" applyAlignment="1" applyFont="1">
      <alignment horizontal="left" readingOrder="0"/>
    </xf>
    <xf borderId="3" fillId="4" fontId="13" numFmtId="172" xfId="0" applyAlignment="1" applyBorder="1" applyFont="1" applyNumberFormat="1">
      <alignment horizontal="left" readingOrder="0"/>
    </xf>
    <xf borderId="3" fillId="4" fontId="13" numFmtId="167" xfId="0" applyAlignment="1" applyBorder="1" applyFont="1" applyNumberFormat="1">
      <alignment readingOrder="0"/>
    </xf>
    <xf borderId="0" fillId="6" fontId="63" numFmtId="0" xfId="0" applyAlignment="1" applyFont="1">
      <alignment horizontal="left" readingOrder="0"/>
    </xf>
    <xf borderId="2" fillId="0" fontId="24" numFmtId="0" xfId="0" applyBorder="1" applyFont="1"/>
    <xf borderId="2" fillId="3" fontId="24" numFmtId="0" xfId="0" applyBorder="1" applyFont="1"/>
    <xf borderId="0" fillId="3" fontId="17" numFmtId="0" xfId="0" applyAlignment="1" applyFont="1">
      <alignment horizontal="right" readingOrder="0" shrinkToFit="0" vertical="bottom" wrapText="0"/>
    </xf>
    <xf borderId="0" fillId="10" fontId="79" numFmtId="0" xfId="0" applyFont="1"/>
    <xf borderId="0" fillId="10" fontId="79" numFmtId="0" xfId="0" applyAlignment="1" applyFont="1">
      <alignment readingOrder="0"/>
    </xf>
    <xf borderId="0" fillId="10" fontId="24" numFmtId="0" xfId="0" applyFont="1"/>
    <xf borderId="0" fillId="0" fontId="79" numFmtId="0" xfId="0" applyAlignment="1" applyFont="1">
      <alignment readingOrder="0"/>
    </xf>
    <xf borderId="0" fillId="0" fontId="79" numFmtId="0" xfId="0" applyFont="1"/>
    <xf borderId="2" fillId="12" fontId="24" numFmtId="0" xfId="0" applyBorder="1" applyFill="1" applyFont="1"/>
    <xf borderId="2" fillId="12" fontId="24" numFmtId="0" xfId="0" applyAlignment="1" applyBorder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6" fontId="80" numFmtId="0" xfId="0" applyAlignment="1" applyFont="1">
      <alignment readingOrder="0"/>
    </xf>
    <xf borderId="0" fillId="6" fontId="80" numFmtId="0" xfId="0" applyFont="1"/>
    <xf borderId="0" fillId="13" fontId="3" numFmtId="0" xfId="0" applyFont="1"/>
    <xf borderId="0" fillId="14" fontId="3" numFmtId="0" xfId="0" applyFont="1"/>
    <xf borderId="0" fillId="3" fontId="81" numFmtId="0" xfId="0" applyFont="1"/>
    <xf borderId="0" fillId="0" fontId="80" numFmtId="49" xfId="0" applyFont="1" applyNumberFormat="1"/>
    <xf borderId="0" fillId="0" fontId="80" numFmtId="0" xfId="0" applyFont="1"/>
    <xf borderId="0" fillId="14" fontId="82" numFmtId="0" xfId="0" applyFont="1"/>
    <xf borderId="0" fillId="6" fontId="83" numFmtId="0" xfId="0" applyAlignment="1" applyFont="1">
      <alignment readingOrder="0"/>
    </xf>
    <xf borderId="0" fillId="6" fontId="83" numFmtId="0" xfId="0" applyFont="1"/>
    <xf borderId="0" fillId="0" fontId="84" numFmtId="0" xfId="0" applyFont="1"/>
    <xf borderId="0" fillId="0" fontId="84" numFmtId="165" xfId="0" applyFont="1" applyNumberFormat="1"/>
    <xf borderId="0" fillId="6" fontId="85" numFmtId="0" xfId="0" applyFont="1"/>
    <xf borderId="0" fillId="0" fontId="85" numFmtId="0" xfId="0" applyFont="1"/>
    <xf borderId="0" fillId="13" fontId="84" numFmtId="0" xfId="0" applyFont="1"/>
    <xf borderId="0" fillId="14" fontId="84" numFmtId="0" xfId="0" applyFont="1"/>
    <xf borderId="0" fillId="3" fontId="86" numFmtId="0" xfId="0" applyFont="1"/>
    <xf borderId="0" fillId="0" fontId="83" numFmtId="0" xfId="0" applyFont="1"/>
    <xf borderId="0" fillId="3" fontId="87" numFmtId="0" xfId="0" applyAlignment="1" applyFont="1">
      <alignment readingOrder="0"/>
    </xf>
    <xf borderId="0" fillId="0" fontId="3" numFmtId="172" xfId="0" applyFont="1" applyNumberFormat="1"/>
    <xf borderId="0" fillId="0" fontId="88" numFmtId="0" xfId="0" applyAlignment="1" applyFont="1">
      <alignment horizontal="center" readingOrder="0" shrinkToFit="0" vertical="bottom" wrapText="0"/>
    </xf>
    <xf borderId="0" fillId="0" fontId="89" numFmtId="0" xfId="0" applyAlignment="1" applyFont="1">
      <alignment horizontal="right" readingOrder="0" shrinkToFit="0" vertical="bottom" wrapText="0"/>
    </xf>
    <xf borderId="0" fillId="0" fontId="89" numFmtId="0" xfId="0" applyAlignment="1" applyFont="1">
      <alignment readingOrder="0" shrinkToFit="0" vertical="bottom" wrapText="0"/>
    </xf>
    <xf borderId="0" fillId="0" fontId="89" numFmtId="0" xfId="0" applyAlignment="1" applyFont="1">
      <alignment shrinkToFit="0" vertical="bottom" wrapText="0"/>
    </xf>
    <xf borderId="0" fillId="0" fontId="89" numFmtId="173" xfId="0" applyAlignment="1" applyFont="1" applyNumberFormat="1">
      <alignment readingOrder="0" shrinkToFit="0" vertical="bottom" wrapText="0"/>
    </xf>
    <xf borderId="0" fillId="0" fontId="90" numFmtId="0" xfId="0" applyAlignment="1" applyFont="1">
      <alignment readingOrder="0" shrinkToFit="0" vertical="bottom" wrapText="0"/>
    </xf>
    <xf borderId="0" fillId="0" fontId="91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92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9" xfId="0" applyAlignment="1" applyBorder="1" applyFont="1" applyNumberFormat="1">
      <alignment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3" fillId="0" fontId="3" numFmtId="9" xfId="0" applyAlignment="1" applyBorder="1" applyFont="1" applyNumberForma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Target-style">
      <tableStyleElement dxfId="1" type="headerRow"/>
      <tableStyleElement dxfId="2" type="firstRowStripe"/>
      <tableStyleElement dxfId="3" type="secondRowStripe"/>
    </tableStyle>
    <tableStyle count="3" pivot="0" name="Target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15" displayName="Table2" name="Table2" id="1">
  <tableColumns count="7">
    <tableColumn name="No" id="1"/>
    <tableColumn name="Tahun" id="2"/>
    <tableColumn name="Target" id="3"/>
    <tableColumn name="Total" id="4"/>
    <tableColumn name="Jumlah" id="5"/>
    <tableColumn name="Pembulatan" id="6"/>
    <tableColumn name="Capaian" id="7"/>
  </tableColumns>
  <tableStyleInfo name="Target-style" showColumnStripes="0" showFirstColumn="1" showLastColumn="1" showRowStripes="1"/>
</table>
</file>

<file path=xl/tables/table2.xml><?xml version="1.0" encoding="utf-8"?>
<table xmlns="http://schemas.openxmlformats.org/spreadsheetml/2006/main" ref="J3:P16" displayName="Table1" name="Table1" id="2">
  <tableColumns count="7">
    <tableColumn name="No" id="1"/>
    <tableColumn name="Tahun" id="2"/>
    <tableColumn name="Target" id="3"/>
    <tableColumn name="Total" id="4"/>
    <tableColumn name="Jumlah" id="5"/>
    <tableColumn name="Pembulatan" id="6"/>
    <tableColumn name="Capaian" id="7"/>
  </tableColumns>
  <tableStyleInfo name="Targ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i-splp.layanan.go.id/satudatakemendesa/1.0/" TargetMode="External"/><Relationship Id="rId190" Type="http://schemas.openxmlformats.org/officeDocument/2006/relationships/hyperlink" Target="https://drive.google.com/file/d/18Lfr6jjnXKCKMcAy8gcjzthzVjukxbGY/view?usp=drive_link" TargetMode="External"/><Relationship Id="rId42" Type="http://schemas.openxmlformats.org/officeDocument/2006/relationships/hyperlink" Target="https://drive.google.com/file/d/1QLW6tKy5mhwuR_wAjhPdrQsBrYFPj_Ur/view?usp=drive_link" TargetMode="External"/><Relationship Id="rId41" Type="http://schemas.openxmlformats.org/officeDocument/2006/relationships/hyperlink" Target="http://kemendesa.go.id" TargetMode="External"/><Relationship Id="rId44" Type="http://schemas.openxmlformats.org/officeDocument/2006/relationships/hyperlink" Target="https://drive.google.com/file/d/1_atrcWk3baBTTMVJxuQ8UhrCHfYH6Q1h/view?usp=drive_link" TargetMode="External"/><Relationship Id="rId43" Type="http://schemas.openxmlformats.org/officeDocument/2006/relationships/hyperlink" Target="http://atrbpn.go.id" TargetMode="External"/><Relationship Id="rId46" Type="http://schemas.openxmlformats.org/officeDocument/2006/relationships/hyperlink" Target="http://bappenas.go.id" TargetMode="External"/><Relationship Id="rId192" Type="http://schemas.openxmlformats.org/officeDocument/2006/relationships/drawing" Target="../drawings/drawing2.xml"/><Relationship Id="rId45" Type="http://schemas.openxmlformats.org/officeDocument/2006/relationships/hyperlink" Target="https://api-splp.layanan.go.id/bappenas/1/data.json/" TargetMode="External"/><Relationship Id="rId191" Type="http://schemas.openxmlformats.org/officeDocument/2006/relationships/hyperlink" Target="http://bpjsketenagakerjaan.go.id" TargetMode="External"/><Relationship Id="rId107" Type="http://schemas.openxmlformats.org/officeDocument/2006/relationships/hyperlink" Target="http://bapeten.go.id" TargetMode="External"/><Relationship Id="rId106" Type="http://schemas.openxmlformats.org/officeDocument/2006/relationships/hyperlink" Target="http://bsn.go.id" TargetMode="External"/><Relationship Id="rId105" Type="http://schemas.openxmlformats.org/officeDocument/2006/relationships/hyperlink" Target="https://drive.google.com/file/d/1Z7NSPDP4cCSLMcVQ3p1PY9eSBkhUcsLl/view?usp=drive_link" TargetMode="External"/><Relationship Id="rId104" Type="http://schemas.openxmlformats.org/officeDocument/2006/relationships/hyperlink" Target="http://perpusnas.go.id" TargetMode="External"/><Relationship Id="rId109" Type="http://schemas.openxmlformats.org/officeDocument/2006/relationships/hyperlink" Target="https://api-splp.layanan.go.id/sd_bpom_open/1/data.json" TargetMode="External"/><Relationship Id="rId108" Type="http://schemas.openxmlformats.org/officeDocument/2006/relationships/hyperlink" Target="https://drive.google.com/file/d/14olz-xFDcjObPZvaO7OGGZXi1Scte4s3/view?usp=drive_link" TargetMode="External"/><Relationship Id="rId48" Type="http://schemas.openxmlformats.org/officeDocument/2006/relationships/hyperlink" Target="http://menpan.go.id" TargetMode="External"/><Relationship Id="rId187" Type="http://schemas.openxmlformats.org/officeDocument/2006/relationships/hyperlink" Target="http://halal.go.id" TargetMode="External"/><Relationship Id="rId47" Type="http://schemas.openxmlformats.org/officeDocument/2006/relationships/hyperlink" Target="https://drive.google.com/file/d/1Npyv05Hl-jjt2xK8Q5_5ZRXBPpscvhj2/view?usp=drive_link" TargetMode="External"/><Relationship Id="rId186" Type="http://schemas.openxmlformats.org/officeDocument/2006/relationships/hyperlink" Target="https://drive.google.com/file/d/13pB0UJsdJVPKIM37pIbfJqRR50u2IWYx/view?usp=drive_link" TargetMode="External"/><Relationship Id="rId185" Type="http://schemas.openxmlformats.org/officeDocument/2006/relationships/hyperlink" Target="http://kneks.go.id" TargetMode="External"/><Relationship Id="rId49" Type="http://schemas.openxmlformats.org/officeDocument/2006/relationships/hyperlink" Target="https://drive.google.com/file/d/1CO5D9tn6UUCMZZLOOj65CVfa36XowPgC/view?usp=drive_link" TargetMode="External"/><Relationship Id="rId184" Type="http://schemas.openxmlformats.org/officeDocument/2006/relationships/hyperlink" Target="https://drive.google.com/file/d/1cRsfK4vrT2Injr23DY5rRpFYBSt2cnjw/view?usp=drive_link" TargetMode="External"/><Relationship Id="rId103" Type="http://schemas.openxmlformats.org/officeDocument/2006/relationships/hyperlink" Target="https://api-splp.layanan.go.id/t/perpusnas.go.id/satudata_perpustakaan/1.0" TargetMode="External"/><Relationship Id="rId102" Type="http://schemas.openxmlformats.org/officeDocument/2006/relationships/hyperlink" Target="http://bpkp.go.id" TargetMode="External"/><Relationship Id="rId101" Type="http://schemas.openxmlformats.org/officeDocument/2006/relationships/hyperlink" Target="https://api-splp.layanan.go.id/databpkp/1.0" TargetMode="External"/><Relationship Id="rId189" Type="http://schemas.openxmlformats.org/officeDocument/2006/relationships/hyperlink" Target="http://bkkbn.go.id" TargetMode="External"/><Relationship Id="rId100" Type="http://schemas.openxmlformats.org/officeDocument/2006/relationships/hyperlink" Target="https://drive.google.com/file/d/1pNkszrWYnaSJnm7EqpH9Qg-cs2-XUTCP/view?usp=drive_link" TargetMode="External"/><Relationship Id="rId188" Type="http://schemas.openxmlformats.org/officeDocument/2006/relationships/hyperlink" Target="https://drive.google.com/file/d/1WbJXlfxTSG-pwlfdQm6a67n4VlkVg8-v/view?usp=drive_link" TargetMode="External"/><Relationship Id="rId31" Type="http://schemas.openxmlformats.org/officeDocument/2006/relationships/hyperlink" Target="https://drive.google.com/file/d/1XUaltfOy4NyHy-ujDD6HJ6l4IeEstA_T/view?usp=drive_link" TargetMode="External"/><Relationship Id="rId30" Type="http://schemas.openxmlformats.org/officeDocument/2006/relationships/hyperlink" Target="http://dephub.go.id" TargetMode="External"/><Relationship Id="rId33" Type="http://schemas.openxmlformats.org/officeDocument/2006/relationships/hyperlink" Target="http://kominfo.go.id" TargetMode="External"/><Relationship Id="rId183" Type="http://schemas.openxmlformats.org/officeDocument/2006/relationships/hyperlink" Target="http://bpbatam.go.id" TargetMode="External"/><Relationship Id="rId32" Type="http://schemas.openxmlformats.org/officeDocument/2006/relationships/hyperlink" Target="https://api-splp.layanan.go.id/data-kominfo/1.0/" TargetMode="External"/><Relationship Id="rId182" Type="http://schemas.openxmlformats.org/officeDocument/2006/relationships/hyperlink" Target="https://api-splp.layanan.go.id/SatuData_BPBatam/1.0/" TargetMode="External"/><Relationship Id="rId35" Type="http://schemas.openxmlformats.org/officeDocument/2006/relationships/hyperlink" Target="http://pertanian.go.id" TargetMode="External"/><Relationship Id="rId181" Type="http://schemas.openxmlformats.org/officeDocument/2006/relationships/hyperlink" Target="https://drive.google.com/file/d/1P7z-N1J-vki4p5XLR8xj4Ccf2x3EBzN0/view?usp=drive_link" TargetMode="External"/><Relationship Id="rId34" Type="http://schemas.openxmlformats.org/officeDocument/2006/relationships/hyperlink" Target="https://drive.google.com/file/d/1z-nHc8WuwGmurSXDDDHONx0iBMFzdlX9/view?usp=drive_link" TargetMode="External"/><Relationship Id="rId180" Type="http://schemas.openxmlformats.org/officeDocument/2006/relationships/hyperlink" Target="http://rri.go.id" TargetMode="External"/><Relationship Id="rId37" Type="http://schemas.openxmlformats.org/officeDocument/2006/relationships/hyperlink" Target="http://menlhk.go.id" TargetMode="External"/><Relationship Id="rId176" Type="http://schemas.openxmlformats.org/officeDocument/2006/relationships/hyperlink" Target="https://drive.google.com/file/d/1RSV30a-ozH8xzr2y9QwRSEh-OXlcmrhr/view?usp=drive_link" TargetMode="External"/><Relationship Id="rId36" Type="http://schemas.openxmlformats.org/officeDocument/2006/relationships/hyperlink" Target="https://drive.google.com/file/d/1oOzpOEfAGTwJu2KBApcogRnc5fFAmMP7/view?usp=drive_link" TargetMode="External"/><Relationship Id="rId175" Type="http://schemas.openxmlformats.org/officeDocument/2006/relationships/hyperlink" Target="http://dkpp.go.id" TargetMode="External"/><Relationship Id="rId39" Type="http://schemas.openxmlformats.org/officeDocument/2006/relationships/hyperlink" Target="http://kkp.go.id" TargetMode="External"/><Relationship Id="rId174" Type="http://schemas.openxmlformats.org/officeDocument/2006/relationships/hyperlink" Target="https://drive.google.com/file/d/1yvYSnCA79pcx8ootOza9pJQDK30fc-gp/view?usp=drive_link" TargetMode="External"/><Relationship Id="rId38" Type="http://schemas.openxmlformats.org/officeDocument/2006/relationships/hyperlink" Target="https://drive.google.com/file/d/1Kxkwrvuw7_FrXPtpo3MgKiVeP4ud6Xq-/view?usp=drive_link" TargetMode="External"/><Relationship Id="rId173" Type="http://schemas.openxmlformats.org/officeDocument/2006/relationships/hyperlink" Target="http://kasn.go.id" TargetMode="External"/><Relationship Id="rId179" Type="http://schemas.openxmlformats.org/officeDocument/2006/relationships/hyperlink" Target="https://api-splp.layanan.go.id/t/rri.go.id/sdirri/1.0" TargetMode="External"/><Relationship Id="rId178" Type="http://schemas.openxmlformats.org/officeDocument/2006/relationships/hyperlink" Target="https://drive.google.com/file/d/1MMDkoK7lmqk6-CJB8Zgx_OMmRdUMT62r/view?usp=drive_link" TargetMode="External"/><Relationship Id="rId177" Type="http://schemas.openxmlformats.org/officeDocument/2006/relationships/hyperlink" Target="http://ksp.go.id" TargetMode="External"/><Relationship Id="rId20" Type="http://schemas.openxmlformats.org/officeDocument/2006/relationships/hyperlink" Target="https://drive.google.com/file/d/1Ocpm7yYvDRmbXqePSELKnUq0RZ8cvrev/view?usp=drive_link" TargetMode="External"/><Relationship Id="rId22" Type="http://schemas.openxmlformats.org/officeDocument/2006/relationships/hyperlink" Target="https://drive.google.com/file/d/1-WjNQ9TmmLUbcfIbpdQ26N5S9_WzEdNJ/view?usp=drive_link" TargetMode="External"/><Relationship Id="rId21" Type="http://schemas.openxmlformats.org/officeDocument/2006/relationships/hyperlink" Target="http://kemenperin.go.id" TargetMode="External"/><Relationship Id="rId24" Type="http://schemas.openxmlformats.org/officeDocument/2006/relationships/hyperlink" Target="https://drive.google.com/file/d/18nsyDEJ8YDMB0q_4UTq9siUY6rBqkFdB/view?usp=drive_link" TargetMode="External"/><Relationship Id="rId23" Type="http://schemas.openxmlformats.org/officeDocument/2006/relationships/hyperlink" Target="http://kemendag.go.id" TargetMode="External"/><Relationship Id="rId129" Type="http://schemas.openxmlformats.org/officeDocument/2006/relationships/hyperlink" Target="https://drive.google.com/file/d/1_GPX3wSPi2sM6rbOFw0R89wHrU9V4BEH/view?usp=drive_link" TargetMode="External"/><Relationship Id="rId128" Type="http://schemas.openxmlformats.org/officeDocument/2006/relationships/hyperlink" Target="http://badanpangan.go.id" TargetMode="External"/><Relationship Id="rId127" Type="http://schemas.openxmlformats.org/officeDocument/2006/relationships/hyperlink" Target="https://drive.google.com/file/d/1OMVFVPyP82cvyFnpyfSUbofW4AzgATc-/view?usp=drive_link" TargetMode="External"/><Relationship Id="rId126" Type="http://schemas.openxmlformats.org/officeDocument/2006/relationships/hyperlink" Target="http://bp2mi.go.id" TargetMode="External"/><Relationship Id="rId26" Type="http://schemas.openxmlformats.org/officeDocument/2006/relationships/hyperlink" Target="https://drive.google.com/file/d/1riFyqhGhd-kbdNjTaL7aFqzCkweD2ua2/view?usp=drive_link" TargetMode="External"/><Relationship Id="rId121" Type="http://schemas.openxmlformats.org/officeDocument/2006/relationships/hyperlink" Target="https://drive.google.com/file/d/1K6nG1UaEb_pke_tzHnulSPJTW3OLXXKg/view?usp=drive_link" TargetMode="External"/><Relationship Id="rId25" Type="http://schemas.openxmlformats.org/officeDocument/2006/relationships/hyperlink" Target="http://esdm.go.id" TargetMode="External"/><Relationship Id="rId120" Type="http://schemas.openxmlformats.org/officeDocument/2006/relationships/hyperlink" Target="http://basarnas.go.id" TargetMode="External"/><Relationship Id="rId28" Type="http://schemas.openxmlformats.org/officeDocument/2006/relationships/hyperlink" Target="http://pu.go.id" TargetMode="External"/><Relationship Id="rId27" Type="http://schemas.openxmlformats.org/officeDocument/2006/relationships/hyperlink" Target="https://api-splp.layanan.go.id/DataPU/1.0" TargetMode="External"/><Relationship Id="rId125" Type="http://schemas.openxmlformats.org/officeDocument/2006/relationships/hyperlink" Target="https://api-splp.layanan.go.id/satudatabp2mi/1.0" TargetMode="External"/><Relationship Id="rId29" Type="http://schemas.openxmlformats.org/officeDocument/2006/relationships/hyperlink" Target="https://api-splp.layanan.go.id/DPKemenhub/1.0" TargetMode="External"/><Relationship Id="rId124" Type="http://schemas.openxmlformats.org/officeDocument/2006/relationships/hyperlink" Target="http://bnpt.go.id" TargetMode="External"/><Relationship Id="rId123" Type="http://schemas.openxmlformats.org/officeDocument/2006/relationships/hyperlink" Target="http://lkpp.go.id" TargetMode="External"/><Relationship Id="rId122" Type="http://schemas.openxmlformats.org/officeDocument/2006/relationships/hyperlink" Target="https://api-splp.layanan.go.id/lkpp/1/" TargetMode="External"/><Relationship Id="rId95" Type="http://schemas.openxmlformats.org/officeDocument/2006/relationships/hyperlink" Target="https://drive.google.com/file/d/1Y0bHzi83Wfmig1tSquFK2NqnyDY9Zqmz/view?usp=drive_link" TargetMode="External"/><Relationship Id="rId94" Type="http://schemas.openxmlformats.org/officeDocument/2006/relationships/hyperlink" Target="http://bps.go.id" TargetMode="External"/><Relationship Id="rId97" Type="http://schemas.openxmlformats.org/officeDocument/2006/relationships/hyperlink" Target="https://drive.google.com/file/d/1xd-pPQ3lt5gPdokWz4brXIWJ7vXuvHdu/view?usp=drive_link" TargetMode="External"/><Relationship Id="rId96" Type="http://schemas.openxmlformats.org/officeDocument/2006/relationships/hyperlink" Target="http://anri.go.id" TargetMode="External"/><Relationship Id="rId11" Type="http://schemas.openxmlformats.org/officeDocument/2006/relationships/hyperlink" Target="http://kemenkeu.go.id" TargetMode="External"/><Relationship Id="rId99" Type="http://schemas.openxmlformats.org/officeDocument/2006/relationships/hyperlink" Target="http://bkkbn.go.id" TargetMode="External"/><Relationship Id="rId10" Type="http://schemas.openxmlformats.org/officeDocument/2006/relationships/hyperlink" Target="http://kemenkumham.go.id" TargetMode="External"/><Relationship Id="rId98" Type="http://schemas.openxmlformats.org/officeDocument/2006/relationships/hyperlink" Target="http://big.go.id" TargetMode="External"/><Relationship Id="rId13" Type="http://schemas.openxmlformats.org/officeDocument/2006/relationships/hyperlink" Target="http://kemdikbud.go.id" TargetMode="External"/><Relationship Id="rId12" Type="http://schemas.openxmlformats.org/officeDocument/2006/relationships/hyperlink" Target="https://drive.google.com/file/d/1q1QEYq_8BmpQjphCDMP__dhF08AZOBRJ/view?usp=drive_link" TargetMode="External"/><Relationship Id="rId91" Type="http://schemas.openxmlformats.org/officeDocument/2006/relationships/hyperlink" Target="https://api-splp.layanan.go.id/data-lan-dcat/1.0/" TargetMode="External"/><Relationship Id="rId90" Type="http://schemas.openxmlformats.org/officeDocument/2006/relationships/hyperlink" Target="https://drive.google.com/file/d/1TIoWLiup4QJN8XYpMhpZ5JztYqXw63r0/view?usp=drive_link" TargetMode="External"/><Relationship Id="rId93" Type="http://schemas.openxmlformats.org/officeDocument/2006/relationships/hyperlink" Target="https://drive.google.com/file/d/1Ao6XQcYNBGV4MblKDZ5UDQTXEE6xi5nO/view?usp=drive_link" TargetMode="External"/><Relationship Id="rId92" Type="http://schemas.openxmlformats.org/officeDocument/2006/relationships/hyperlink" Target="http://lan.go.id" TargetMode="External"/><Relationship Id="rId118" Type="http://schemas.openxmlformats.org/officeDocument/2006/relationships/hyperlink" Target="https://drive.google.com/file/d/1Uffvh0DMAbKJEEuJDwNhmjIPuOELdtcO/view?usp=drive_link" TargetMode="External"/><Relationship Id="rId117" Type="http://schemas.openxmlformats.org/officeDocument/2006/relationships/hyperlink" Target="http://bnpb.go.id" TargetMode="External"/><Relationship Id="rId116" Type="http://schemas.openxmlformats.org/officeDocument/2006/relationships/hyperlink" Target="http://bnn.go.id" TargetMode="External"/><Relationship Id="rId115" Type="http://schemas.openxmlformats.org/officeDocument/2006/relationships/hyperlink" Target="https://api-splp.layanan.go.id/data_bnn/1.0.0/" TargetMode="External"/><Relationship Id="rId119" Type="http://schemas.openxmlformats.org/officeDocument/2006/relationships/hyperlink" Target="http://bakamla.go.id" TargetMode="External"/><Relationship Id="rId15" Type="http://schemas.openxmlformats.org/officeDocument/2006/relationships/hyperlink" Target="http://kemkes.go.id" TargetMode="External"/><Relationship Id="rId110" Type="http://schemas.openxmlformats.org/officeDocument/2006/relationships/hyperlink" Target="http://pom.go.id" TargetMode="External"/><Relationship Id="rId14" Type="http://schemas.openxmlformats.org/officeDocument/2006/relationships/hyperlink" Target="https://drive.google.com/file/d/1qVC2CmyeH2iOsRzJ3dhLeIDattN_UujG/view?usp=drive_link" TargetMode="External"/><Relationship Id="rId17" Type="http://schemas.openxmlformats.org/officeDocument/2006/relationships/hyperlink" Target="https://drive.google.com/file/d/1uYp-1JfdLAHwYTPNrHVM3RdNHhYPSlxo/view?usp=drive_link" TargetMode="External"/><Relationship Id="rId16" Type="http://schemas.openxmlformats.org/officeDocument/2006/relationships/hyperlink" Target="http://kemensos.go.id" TargetMode="External"/><Relationship Id="rId19" Type="http://schemas.openxmlformats.org/officeDocument/2006/relationships/hyperlink" Target="http://kemnaker.go.id" TargetMode="External"/><Relationship Id="rId114" Type="http://schemas.openxmlformats.org/officeDocument/2006/relationships/hyperlink" Target="https://drive.google.com/file/d/1DXOhYeXyB-N5dfOp4mznB998_PFj2qBz/view?usp=sharing" TargetMode="External"/><Relationship Id="rId18" Type="http://schemas.openxmlformats.org/officeDocument/2006/relationships/hyperlink" Target="https://api-splp.layanan.go.id/t/kemnaker.go.id/satu_data_ketenagakerjaan/1.1/api/v2/data-catalog/data/v1.1" TargetMode="External"/><Relationship Id="rId113" Type="http://schemas.openxmlformats.org/officeDocument/2006/relationships/hyperlink" Target="http://bmkg.go.id" TargetMode="External"/><Relationship Id="rId112" Type="http://schemas.openxmlformats.org/officeDocument/2006/relationships/hyperlink" Target="https://drive.google.com/file/d/1UgqUfgjTtKVVtkXF_6Yls3otiqgzvaMD/view?usp=drive_link" TargetMode="External"/><Relationship Id="rId111" Type="http://schemas.openxmlformats.org/officeDocument/2006/relationships/hyperlink" Target="http://lemhannas.go.id" TargetMode="External"/><Relationship Id="rId84" Type="http://schemas.openxmlformats.org/officeDocument/2006/relationships/hyperlink" Target="https://drive.google.com/file/d/1fK0wqCPDhdlXiaCNIkr5taPqyj1DmsKb/view?usp=drive_link" TargetMode="External"/><Relationship Id="rId83" Type="http://schemas.openxmlformats.org/officeDocument/2006/relationships/hyperlink" Target="http://brin.go.id" TargetMode="External"/><Relationship Id="rId86" Type="http://schemas.openxmlformats.org/officeDocument/2006/relationships/hyperlink" Target="http://bssn.go.id" TargetMode="External"/><Relationship Id="rId85" Type="http://schemas.openxmlformats.org/officeDocument/2006/relationships/hyperlink" Target="https://api-splp.layanan.go.id/t/bssn.go.id/data/1.0/" TargetMode="External"/><Relationship Id="rId88" Type="http://schemas.openxmlformats.org/officeDocument/2006/relationships/hyperlink" Target="https://api-splp.layanan.go.id/satudata/1/data.json" TargetMode="External"/><Relationship Id="rId150" Type="http://schemas.openxmlformats.org/officeDocument/2006/relationships/hyperlink" Target="http://bin.go.id" TargetMode="External"/><Relationship Id="rId87" Type="http://schemas.openxmlformats.org/officeDocument/2006/relationships/hyperlink" Target="https://drive.google.com/file/d/1kRI2nJM8dlgXXCkIZqih3X9EFPJCBpqN/view?usp=drive_link" TargetMode="External"/><Relationship Id="rId89" Type="http://schemas.openxmlformats.org/officeDocument/2006/relationships/hyperlink" Target="http://bkn.go.id" TargetMode="External"/><Relationship Id="rId80" Type="http://schemas.openxmlformats.org/officeDocument/2006/relationships/hyperlink" Target="https://drive.google.com/file/d/1dD-YvqtBucBs_Jk8SkzfI3q27hsc9gHY/view?usp=drive_link" TargetMode="External"/><Relationship Id="rId82" Type="http://schemas.openxmlformats.org/officeDocument/2006/relationships/hyperlink" Target="https://drive.google.com/file/d/1Ii3K5vaPQ0PLDglur9TbTut691OisiOW/view?usp=drive_link" TargetMode="External"/><Relationship Id="rId81" Type="http://schemas.openxmlformats.org/officeDocument/2006/relationships/hyperlink" Target="http://umkm.go.id" TargetMode="External"/><Relationship Id="rId1" Type="http://schemas.openxmlformats.org/officeDocument/2006/relationships/hyperlink" Target="https://drive.google.com/file/d/1-QwWkESFMoRg2thUP7gZO_MW91PT1sks/view?usp=drive_link" TargetMode="External"/><Relationship Id="rId2" Type="http://schemas.openxmlformats.org/officeDocument/2006/relationships/hyperlink" Target="https://api-splp.layanan.go.id/dataDiplomasiKemlu/1.0/" TargetMode="External"/><Relationship Id="rId3" Type="http://schemas.openxmlformats.org/officeDocument/2006/relationships/hyperlink" Target="http://kemlu.go.id" TargetMode="External"/><Relationship Id="rId149" Type="http://schemas.openxmlformats.org/officeDocument/2006/relationships/hyperlink" Target="http://bpk.go.id" TargetMode="External"/><Relationship Id="rId4" Type="http://schemas.openxmlformats.org/officeDocument/2006/relationships/hyperlink" Target="https://api-splp.layanan.go.id/sdi/1.1/json" TargetMode="External"/><Relationship Id="rId148" Type="http://schemas.openxmlformats.org/officeDocument/2006/relationships/hyperlink" Target="https://drive.google.com/file/d/1aLrpCW7AMzCxzcZbFubtkDszf6IOQS6Q/view?usp=drive_link" TargetMode="External"/><Relationship Id="rId9" Type="http://schemas.openxmlformats.org/officeDocument/2006/relationships/hyperlink" Target="https://api-splp.layanan.go.id/kumham-sdi/1.0/data.json" TargetMode="External"/><Relationship Id="rId143" Type="http://schemas.openxmlformats.org/officeDocument/2006/relationships/hyperlink" Target="http://mkri.id" TargetMode="External"/><Relationship Id="rId142" Type="http://schemas.openxmlformats.org/officeDocument/2006/relationships/hyperlink" Target="https://api-splp.layanan.go.id/opendata/1.0/data.json" TargetMode="External"/><Relationship Id="rId141" Type="http://schemas.openxmlformats.org/officeDocument/2006/relationships/hyperlink" Target="https://drive.google.com/file/d/1uEYZMiDopUdKOTeqSPIU0dRxeqx_viMD/view?usp=drive_link" TargetMode="External"/><Relationship Id="rId140" Type="http://schemas.openxmlformats.org/officeDocument/2006/relationships/hyperlink" Target="http://mahkamahagung.go.id" TargetMode="External"/><Relationship Id="rId5" Type="http://schemas.openxmlformats.org/officeDocument/2006/relationships/hyperlink" Target="http://kemendagri.go.id/" TargetMode="External"/><Relationship Id="rId147" Type="http://schemas.openxmlformats.org/officeDocument/2006/relationships/hyperlink" Target="http://kejaksaan.go.id" TargetMode="External"/><Relationship Id="rId6" Type="http://schemas.openxmlformats.org/officeDocument/2006/relationships/hyperlink" Target="http://kemenhan.go.id/" TargetMode="External"/><Relationship Id="rId146" Type="http://schemas.openxmlformats.org/officeDocument/2006/relationships/hyperlink" Target="https://drive.google.com/file/d/1oZ1UnAcXbLGXzKggCflK6FWndWzsQyt1/view?usp=drive_link" TargetMode="External"/><Relationship Id="rId7" Type="http://schemas.openxmlformats.org/officeDocument/2006/relationships/hyperlink" Target="https://drive.google.com/file/d/1RdWOyApB9d_mLXqTrG2vPwVgP2Vghbq9/view?usp=drive_link" TargetMode="External"/><Relationship Id="rId145" Type="http://schemas.openxmlformats.org/officeDocument/2006/relationships/hyperlink" Target="http://komisiyudisial.go.id" TargetMode="External"/><Relationship Id="rId8" Type="http://schemas.openxmlformats.org/officeDocument/2006/relationships/hyperlink" Target="http://kemenag.go.id" TargetMode="External"/><Relationship Id="rId144" Type="http://schemas.openxmlformats.org/officeDocument/2006/relationships/hyperlink" Target="https://drive.google.com/file/d/1BfClPdwDqRvpP0WMG99agqzC1dvvKJEH/view?usp=sharing" TargetMode="External"/><Relationship Id="rId73" Type="http://schemas.openxmlformats.org/officeDocument/2006/relationships/hyperlink" Target="https://drive.google.com/file/d/1W6tcPYIUwXKKJPL2OJtaI-DxQFpe4H1i/view?usp=drive_link" TargetMode="External"/><Relationship Id="rId72" Type="http://schemas.openxmlformats.org/officeDocument/2006/relationships/hyperlink" Target="http://kemenkopmk.go.id/" TargetMode="External"/><Relationship Id="rId75" Type="http://schemas.openxmlformats.org/officeDocument/2006/relationships/hyperlink" Target="https://drive.google.com/file/d/1utWA-kLdMdeMPul6faP9i2YGyXm9g6Ew/view?usp=drive_link" TargetMode="External"/><Relationship Id="rId74" Type="http://schemas.openxmlformats.org/officeDocument/2006/relationships/hyperlink" Target="http://kemenkopangan.go.id/" TargetMode="External"/><Relationship Id="rId77" Type="http://schemas.openxmlformats.org/officeDocument/2006/relationships/hyperlink" Target="https://drive.google.com/file/d/1_8G5E423PeqygiuUGvj43ZSt7N7gTW06/view?usp=drive_link" TargetMode="External"/><Relationship Id="rId76" Type="http://schemas.openxmlformats.org/officeDocument/2006/relationships/hyperlink" Target="http://ekraf.go.id" TargetMode="External"/><Relationship Id="rId79" Type="http://schemas.openxmlformats.org/officeDocument/2006/relationships/hyperlink" Target="https://drive.google.com/file/d/168LIRBKdttH2uoQa9pSBMECNgCze_Tik/view?usp=drive_link" TargetMode="External"/><Relationship Id="rId78" Type="http://schemas.openxmlformats.org/officeDocument/2006/relationships/hyperlink" Target="http://kemenlh.go.id" TargetMode="External"/><Relationship Id="rId71" Type="http://schemas.openxmlformats.org/officeDocument/2006/relationships/hyperlink" Target="https://drive.google.com/file/d/1Cp0UHQTCvcpiHXiym2oLca-gOQivJyUL/view?usp=share_link" TargetMode="External"/><Relationship Id="rId70" Type="http://schemas.openxmlformats.org/officeDocument/2006/relationships/hyperlink" Target="http://maritim.go.id" TargetMode="External"/><Relationship Id="rId139" Type="http://schemas.openxmlformats.org/officeDocument/2006/relationships/hyperlink" Target="http://dpd.go.id" TargetMode="External"/><Relationship Id="rId138" Type="http://schemas.openxmlformats.org/officeDocument/2006/relationships/hyperlink" Target="https://drive.google.com/file/d/1LRanTS0Kk6bZhhBZR1mgWn0j112hKjbF/view?usp=drive_link" TargetMode="External"/><Relationship Id="rId137" Type="http://schemas.openxmlformats.org/officeDocument/2006/relationships/hyperlink" Target="http://dpr.go.id" TargetMode="External"/><Relationship Id="rId132" Type="http://schemas.openxmlformats.org/officeDocument/2006/relationships/hyperlink" Target="https://api-splp.layanan.go.id/t/polri.go.id/portal/1/" TargetMode="External"/><Relationship Id="rId131" Type="http://schemas.openxmlformats.org/officeDocument/2006/relationships/hyperlink" Target="https://drive.google.com/file/d/16A9Hy22yzbamdQtYivehtTJGTBAxTxEF/view?usp=drive_link" TargetMode="External"/><Relationship Id="rId130" Type="http://schemas.openxmlformats.org/officeDocument/2006/relationships/hyperlink" Target="http://bgn.go.id" TargetMode="External"/><Relationship Id="rId136" Type="http://schemas.openxmlformats.org/officeDocument/2006/relationships/hyperlink" Target="https://drive.google.com/file/d/1_fJKr_HPSPfYQdwzXlkrGe0318q0dgKb/view?usp=drive_link" TargetMode="External"/><Relationship Id="rId135" Type="http://schemas.openxmlformats.org/officeDocument/2006/relationships/hyperlink" Target="http://mpr.go.id" TargetMode="External"/><Relationship Id="rId134" Type="http://schemas.openxmlformats.org/officeDocument/2006/relationships/hyperlink" Target="https://drive.google.com/file/d/1cBmwi_HevmtYwofoFK4NIDlyZAqK0YVW/view?usp=drive_link" TargetMode="External"/><Relationship Id="rId133" Type="http://schemas.openxmlformats.org/officeDocument/2006/relationships/hyperlink" Target="http://polri.go.id" TargetMode="External"/><Relationship Id="rId62" Type="http://schemas.openxmlformats.org/officeDocument/2006/relationships/hyperlink" Target="https://drive.google.com/file/d/1wvitCNE5Pd2SjasRVSC_zDq8fDjyj0FA/view?usp=drive_link" TargetMode="External"/><Relationship Id="rId61" Type="http://schemas.openxmlformats.org/officeDocument/2006/relationships/hyperlink" Target="http://kemenpora.go.id" TargetMode="External"/><Relationship Id="rId64" Type="http://schemas.openxmlformats.org/officeDocument/2006/relationships/hyperlink" Target="https://drive.google.com/file/d/1UVGpJNS4XkIyFqh7DUlHYhD9NRBhu9sl/view?usp=drive_link" TargetMode="External"/><Relationship Id="rId63" Type="http://schemas.openxmlformats.org/officeDocument/2006/relationships/hyperlink" Target="http://bkpm.go.id" TargetMode="External"/><Relationship Id="rId66" Type="http://schemas.openxmlformats.org/officeDocument/2006/relationships/hyperlink" Target="http://ekon.go.id" TargetMode="External"/><Relationship Id="rId172" Type="http://schemas.openxmlformats.org/officeDocument/2006/relationships/hyperlink" Target="https://drive.google.com/file/d/1JWMzlYqfNhmeGPhQ92FBDGlBP6Zy2ARc/view?usp=drive_link" TargetMode="External"/><Relationship Id="rId65" Type="http://schemas.openxmlformats.org/officeDocument/2006/relationships/hyperlink" Target="http://setneg.go.id" TargetMode="External"/><Relationship Id="rId171" Type="http://schemas.openxmlformats.org/officeDocument/2006/relationships/hyperlink" Target="http://bawaslu.go.id" TargetMode="External"/><Relationship Id="rId68" Type="http://schemas.openxmlformats.org/officeDocument/2006/relationships/hyperlink" Target="http://polkam.go.id" TargetMode="External"/><Relationship Id="rId170" Type="http://schemas.openxmlformats.org/officeDocument/2006/relationships/hyperlink" Target="https://drive.google.com/file/d/1xOJcVhR-ryBZgsbir-edwOMlTv1mBFSr/view?usp=drive_link" TargetMode="External"/><Relationship Id="rId67" Type="http://schemas.openxmlformats.org/officeDocument/2006/relationships/hyperlink" Target="https://drive.google.com/file/d/1uGuZxuT1Cy50xkBxI6BMvUJvbHGnpHCb/view?usp=drive_link" TargetMode="External"/><Relationship Id="rId60" Type="http://schemas.openxmlformats.org/officeDocument/2006/relationships/hyperlink" Target="https://api-splp.layanan.go.id/satu_data_kemenpora/1.0" TargetMode="External"/><Relationship Id="rId165" Type="http://schemas.openxmlformats.org/officeDocument/2006/relationships/hyperlink" Target="https://drive.google.com/file/d/1YSxDvcT1yMwdkFc4gx2XKZtg-ygWa9Nl/view?usp=drive_link" TargetMode="External"/><Relationship Id="rId69" Type="http://schemas.openxmlformats.org/officeDocument/2006/relationships/hyperlink" Target="https://drive.google.com/file/d/1xY0G5013uqB4UynXsoLU-7A2Fiw4XkS-/view?usp=drive_link" TargetMode="External"/><Relationship Id="rId164" Type="http://schemas.openxmlformats.org/officeDocument/2006/relationships/hyperlink" Target="http://ppatk.go.id" TargetMode="External"/><Relationship Id="rId163" Type="http://schemas.openxmlformats.org/officeDocument/2006/relationships/hyperlink" Target="https://drive.google.com/file/d/1cqdvkjbBY3I4sOV-WWo02x3jOWoqwIT3/view?usp=drive_link" TargetMode="External"/><Relationship Id="rId162" Type="http://schemas.openxmlformats.org/officeDocument/2006/relationships/hyperlink" Target="http://kpk.go.id" TargetMode="External"/><Relationship Id="rId169" Type="http://schemas.openxmlformats.org/officeDocument/2006/relationships/hyperlink" Target="http://kppu.go.id" TargetMode="External"/><Relationship Id="rId168" Type="http://schemas.openxmlformats.org/officeDocument/2006/relationships/hyperlink" Target="http://bnpp.go.id" TargetMode="External"/><Relationship Id="rId167" Type="http://schemas.openxmlformats.org/officeDocument/2006/relationships/hyperlink" Target="https://drive.google.com/file/d/1tv0H1VaZhPzI1WoA1BNy_01pe-wmi7hW/view?usp=drive_link" TargetMode="External"/><Relationship Id="rId166" Type="http://schemas.openxmlformats.org/officeDocument/2006/relationships/hyperlink" Target="http://ombudsman.go.id" TargetMode="External"/><Relationship Id="rId51" Type="http://schemas.openxmlformats.org/officeDocument/2006/relationships/hyperlink" Target="https://drive.google.com/file/d/1yuinBQXUzPQq38yB2-ckMWF6r4SZU-aQ/view?usp=drive_link" TargetMode="External"/><Relationship Id="rId50" Type="http://schemas.openxmlformats.org/officeDocument/2006/relationships/hyperlink" Target="http://bumn.go.id" TargetMode="External"/><Relationship Id="rId53" Type="http://schemas.openxmlformats.org/officeDocument/2006/relationships/hyperlink" Target="http://kemenkopukm.go.id/" TargetMode="External"/><Relationship Id="rId52" Type="http://schemas.openxmlformats.org/officeDocument/2006/relationships/hyperlink" Target="https://api-splp.layanan.go.id/open_data_kemenkopukm/1.0/" TargetMode="External"/><Relationship Id="rId55" Type="http://schemas.openxmlformats.org/officeDocument/2006/relationships/hyperlink" Target="https://api-splp.layanan.go.id/satudataparekraf/1.0" TargetMode="External"/><Relationship Id="rId161" Type="http://schemas.openxmlformats.org/officeDocument/2006/relationships/hyperlink" Target="https://drive.google.com/file/d/1fnmV7S4aDei324veVVD4og3wtdknqs6W/view?usp=drive_link" TargetMode="External"/><Relationship Id="rId54" Type="http://schemas.openxmlformats.org/officeDocument/2006/relationships/hyperlink" Target="https://drive.google.com/file/d/11qFndZKBgs335jxvZLGfdGUVM67yuSq5/view?usp=drive_link" TargetMode="External"/><Relationship Id="rId160" Type="http://schemas.openxmlformats.org/officeDocument/2006/relationships/hyperlink" Target="http://komnasham.go.id" TargetMode="External"/><Relationship Id="rId57" Type="http://schemas.openxmlformats.org/officeDocument/2006/relationships/hyperlink" Target="https://api-splp.layanan.go.id/data-kemenppa/1.0" TargetMode="External"/><Relationship Id="rId56" Type="http://schemas.openxmlformats.org/officeDocument/2006/relationships/hyperlink" Target="http://kemenparekraf.go.id/" TargetMode="External"/><Relationship Id="rId159" Type="http://schemas.openxmlformats.org/officeDocument/2006/relationships/hyperlink" Target="https://drive.google.com/file/d/1cdTGBkz3prkyArq2B9mnyikiu6NyFZKd/view?usp=drive_link" TargetMode="External"/><Relationship Id="rId59" Type="http://schemas.openxmlformats.org/officeDocument/2006/relationships/hyperlink" Target="https://drive.google.com/file/d/1dSgp4AjDoau4at_XT7ijyMnLZ2d5DIcb/view?usp=drive_link" TargetMode="External"/><Relationship Id="rId154" Type="http://schemas.openxmlformats.org/officeDocument/2006/relationships/hyperlink" Target="https://api-splp.layanan.go.id/t/bpip.go.id/satudatabpip/1.0/" TargetMode="External"/><Relationship Id="rId58" Type="http://schemas.openxmlformats.org/officeDocument/2006/relationships/hyperlink" Target="http://kemenpppa.go.id" TargetMode="External"/><Relationship Id="rId153" Type="http://schemas.openxmlformats.org/officeDocument/2006/relationships/hyperlink" Target="https://drive.google.com/file/d/1ODZ0IJpZLGvuQUHl4y5os8wupNDl2oft/view?usp=drive_link" TargetMode="External"/><Relationship Id="rId152" Type="http://schemas.openxmlformats.org/officeDocument/2006/relationships/hyperlink" Target="http://setkab.go.id" TargetMode="External"/><Relationship Id="rId151" Type="http://schemas.openxmlformats.org/officeDocument/2006/relationships/hyperlink" Target="https://drive.google.com/file/d/1jSewwiTmqwDzj9Fjt1lS-tDezdSXmikH/view?usp=drive_link" TargetMode="External"/><Relationship Id="rId158" Type="http://schemas.openxmlformats.org/officeDocument/2006/relationships/hyperlink" Target="http://kpu.go.id" TargetMode="External"/><Relationship Id="rId157" Type="http://schemas.openxmlformats.org/officeDocument/2006/relationships/hyperlink" Target="https://api-splp.layanan.go.id/profil_partai/1" TargetMode="External"/><Relationship Id="rId156" Type="http://schemas.openxmlformats.org/officeDocument/2006/relationships/hyperlink" Target="http://wantannas.go.id" TargetMode="External"/><Relationship Id="rId155" Type="http://schemas.openxmlformats.org/officeDocument/2006/relationships/hyperlink" Target="http://bpip.go.id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kamparkab.go.id" TargetMode="External"/><Relationship Id="rId194" Type="http://schemas.openxmlformats.org/officeDocument/2006/relationships/hyperlink" Target="http://rohilkab.go.id" TargetMode="External"/><Relationship Id="rId193" Type="http://schemas.openxmlformats.org/officeDocument/2006/relationships/hyperlink" Target="https://drive.google.com/file/d/1neho8zAP0alqlFj63yIrTb_jHz6UW2GY/view?usp=drive_link" TargetMode="External"/><Relationship Id="rId192" Type="http://schemas.openxmlformats.org/officeDocument/2006/relationships/hyperlink" Target="http://pelalawankab.go.id" TargetMode="External"/><Relationship Id="rId191" Type="http://schemas.openxmlformats.org/officeDocument/2006/relationships/hyperlink" Target="https://drive.google.com/file/d/14fNZXsRsGiswlkSjqKKj6-s_AinVeJQj/view?usp=drive_link" TargetMode="External"/><Relationship Id="rId187" Type="http://schemas.openxmlformats.org/officeDocument/2006/relationships/hyperlink" Target="https://drive.google.com/file/d/1BUQGpaPcYz6_HeZaLT4ZZv0_RljW2gNN/view?usp=drive_link" TargetMode="External"/><Relationship Id="rId186" Type="http://schemas.openxmlformats.org/officeDocument/2006/relationships/hyperlink" Target="http://inhukab.go.id" TargetMode="External"/><Relationship Id="rId185" Type="http://schemas.openxmlformats.org/officeDocument/2006/relationships/hyperlink" Target="http://bapenda.inhukab.go.id/Api/Data/PostDataBPN" TargetMode="External"/><Relationship Id="rId184" Type="http://schemas.openxmlformats.org/officeDocument/2006/relationships/hyperlink" Target="https://drive.google.com/file/d/171130mRua58AjM4g9W57THk4CJfXYimn/view?usp=drive_link" TargetMode="External"/><Relationship Id="rId189" Type="http://schemas.openxmlformats.org/officeDocument/2006/relationships/hyperlink" Target="https://api-splp.layanan.go.id/satu_data_kabupaten_kampar/1.0/" TargetMode="External"/><Relationship Id="rId188" Type="http://schemas.openxmlformats.org/officeDocument/2006/relationships/hyperlink" Target="http://bapenda.kamparkab.go.id/simpad/BPHTB_WS/PostDataBPN" TargetMode="External"/><Relationship Id="rId183" Type="http://schemas.openxmlformats.org/officeDocument/2006/relationships/hyperlink" Target="http://inhilkab.go.id" TargetMode="External"/><Relationship Id="rId182" Type="http://schemas.openxmlformats.org/officeDocument/2006/relationships/hyperlink" Target="https://drive.google.com/file/d/1rruKP-JNanpwcDtUtYLAUJVGMzMhlBc8/view?usp=drive_link" TargetMode="External"/><Relationship Id="rId181" Type="http://schemas.openxmlformats.org/officeDocument/2006/relationships/hyperlink" Target="http://bengkaliskab.go.id" TargetMode="External"/><Relationship Id="rId180" Type="http://schemas.openxmlformats.org/officeDocument/2006/relationships/hyperlink" Target="https://api-splp.layanan.go.id/t/bengkaliskab.go.id/ApiSatuData/1/data.json" TargetMode="External"/><Relationship Id="rId176" Type="http://schemas.openxmlformats.org/officeDocument/2006/relationships/hyperlink" Target="https://drive.google.com/file/d/1KZcvidzYRQ3ThWEPQN_eC1-wZisFbrXG/view?usp=drive_link" TargetMode="External"/><Relationship Id="rId175" Type="http://schemas.openxmlformats.org/officeDocument/2006/relationships/hyperlink" Target="http://solokkota.go.id" TargetMode="External"/><Relationship Id="rId174" Type="http://schemas.openxmlformats.org/officeDocument/2006/relationships/hyperlink" Target="https://api-splp.layanan.go.id/satudatakotasolok/1.0" TargetMode="External"/><Relationship Id="rId173" Type="http://schemas.openxmlformats.org/officeDocument/2006/relationships/hyperlink" Target="https://drive.google.com/file/d/1wCknUmZwTYT2QOLj5U-mL6ojEfJdF5AR/view?usp=drive_link" TargetMode="External"/><Relationship Id="rId179" Type="http://schemas.openxmlformats.org/officeDocument/2006/relationships/hyperlink" Target="https://drive.google.com/file/d/1-ZQStHDd9DUjCMNkpmJReiNsY0vxONq4/view?usp=drive_link" TargetMode="External"/><Relationship Id="rId178" Type="http://schemas.openxmlformats.org/officeDocument/2006/relationships/hyperlink" Target="http://riau.go.id" TargetMode="External"/><Relationship Id="rId177" Type="http://schemas.openxmlformats.org/officeDocument/2006/relationships/hyperlink" Target="https://api-splp.layanan.go.id/rumahdata/1.0/dataset/data.json" TargetMode="External"/><Relationship Id="rId198" Type="http://schemas.openxmlformats.org/officeDocument/2006/relationships/hyperlink" Target="https://api-splp.layanan.go.id/SDI-Meranti/1.0/" TargetMode="External"/><Relationship Id="rId197" Type="http://schemas.openxmlformats.org/officeDocument/2006/relationships/hyperlink" Target="https://drive.google.com/file/d/1hZsvhoJTEBgq2mE3IYBcQYh0_anL0kbQ/view?usp=drive_link" TargetMode="External"/><Relationship Id="rId196" Type="http://schemas.openxmlformats.org/officeDocument/2006/relationships/hyperlink" Target="http://siakkab.go.id" TargetMode="External"/><Relationship Id="rId195" Type="http://schemas.openxmlformats.org/officeDocument/2006/relationships/hyperlink" Target="https://drive.google.com/file/d/1D4NiCdwXrDoh2hqMkNHNLH-J-dngompW/view?usp=share_link" TargetMode="External"/><Relationship Id="rId199" Type="http://schemas.openxmlformats.org/officeDocument/2006/relationships/hyperlink" Target="http://merantikab.go.id" TargetMode="External"/><Relationship Id="rId150" Type="http://schemas.openxmlformats.org/officeDocument/2006/relationships/hyperlink" Target="https://api-splp.layanan.go.id/t/solselkab.go.id/data_solokselatan/1.0/" TargetMode="External"/><Relationship Id="rId392" Type="http://schemas.openxmlformats.org/officeDocument/2006/relationships/hyperlink" Target="https://api-splp.layanan.go.id/t/jabarprov.go.id/opendatakabsukabumi/1/api/data.json" TargetMode="External"/><Relationship Id="rId391" Type="http://schemas.openxmlformats.org/officeDocument/2006/relationships/hyperlink" Target="https://drive.google.com/file/d/1TokMvvg2e1q49onJTy5VUnz13RSX9ZKl/view?usp=drive_link" TargetMode="External"/><Relationship Id="rId390" Type="http://schemas.openxmlformats.org/officeDocument/2006/relationships/hyperlink" Target="http://subang.go.id" TargetMode="External"/><Relationship Id="rId1" Type="http://schemas.openxmlformats.org/officeDocument/2006/relationships/hyperlink" Target="https://drive.google.com/file/d/1x5kLdQdr5oKQqX7dKp2IJqFeLBtT3cdD/view?usp=drive_link" TargetMode="External"/><Relationship Id="rId2" Type="http://schemas.openxmlformats.org/officeDocument/2006/relationships/hyperlink" Target="https://api-splp.layanan.go.id/DataAcehProv/1.0" TargetMode="External"/><Relationship Id="rId3" Type="http://schemas.openxmlformats.org/officeDocument/2006/relationships/hyperlink" Target="http://acehprov.go.id/" TargetMode="External"/><Relationship Id="rId149" Type="http://schemas.openxmlformats.org/officeDocument/2006/relationships/hyperlink" Target="https://drive.google.com/file/d/1WKeQQTNvJox7VrLukPqOHUTpg_KofM9y/view?usp=drive_link" TargetMode="External"/><Relationship Id="rId4" Type="http://schemas.openxmlformats.org/officeDocument/2006/relationships/hyperlink" Target="https://drive.google.com/file/d/1MCRsHlpkOulS_pcUkTtzExOmbKAXE6oC/view?usp=drive_link" TargetMode="External"/><Relationship Id="rId148" Type="http://schemas.openxmlformats.org/officeDocument/2006/relationships/hyperlink" Target="http://solokkab.go.id" TargetMode="External"/><Relationship Id="rId9" Type="http://schemas.openxmlformats.org/officeDocument/2006/relationships/hyperlink" Target="http://acehbaratdayakab.go.id" TargetMode="External"/><Relationship Id="rId143" Type="http://schemas.openxmlformats.org/officeDocument/2006/relationships/hyperlink" Target="https://drive.google.com/file/d/1XX43jz4h-1zyC2zCFqjwMC6TnS-TNVsY/view?usp=drive_link" TargetMode="External"/><Relationship Id="rId385" Type="http://schemas.openxmlformats.org/officeDocument/2006/relationships/hyperlink" Target="https://drive.google.com/file/d/151f39ZRJ6snpCQp3Y1oIjrgVjTU60QYf/view?usp=drive_link" TargetMode="External"/><Relationship Id="rId142" Type="http://schemas.openxmlformats.org/officeDocument/2006/relationships/hyperlink" Target="http://pesisirselatankab.go.id" TargetMode="External"/><Relationship Id="rId384" Type="http://schemas.openxmlformats.org/officeDocument/2006/relationships/hyperlink" Target="https://api-splp.layanan.go.id/t/jabarprov.go.id/opendatakabmajalengka/1/api/data.json" TargetMode="External"/><Relationship Id="rId141" Type="http://schemas.openxmlformats.org/officeDocument/2006/relationships/hyperlink" Target="https://drive.google.com/file/d/1H2n7eFvGQta3EhLPTtE8nsmJbyIn-0rF/view?usp=sharing" TargetMode="External"/><Relationship Id="rId383" Type="http://schemas.openxmlformats.org/officeDocument/2006/relationships/hyperlink" Target="http://kuningankab.go.id" TargetMode="External"/><Relationship Id="rId140" Type="http://schemas.openxmlformats.org/officeDocument/2006/relationships/hyperlink" Target="http://pasamanbaratkab.go.id" TargetMode="External"/><Relationship Id="rId382" Type="http://schemas.openxmlformats.org/officeDocument/2006/relationships/hyperlink" Target="https://api-splp.layanan.go.id/t/jabarprov.go.id/opendatakabkuningan/1/api/data.json" TargetMode="External"/><Relationship Id="rId5" Type="http://schemas.openxmlformats.org/officeDocument/2006/relationships/hyperlink" Target="https://api-splp.layanan.go.id/data-aceh-barat-kab/1.0/" TargetMode="External"/><Relationship Id="rId147" Type="http://schemas.openxmlformats.org/officeDocument/2006/relationships/hyperlink" Target="https://api-splp.layanan.go.id/t/solokkab.go.id/data_solokkab/1.0/" TargetMode="External"/><Relationship Id="rId389" Type="http://schemas.openxmlformats.org/officeDocument/2006/relationships/hyperlink" Target="https://api-splp.layanan.go.id/t/jabarprov.go.id/opendatakabsubang/1/api/data.json" TargetMode="External"/><Relationship Id="rId6" Type="http://schemas.openxmlformats.org/officeDocument/2006/relationships/hyperlink" Target="http://acehbaratkab.go.id" TargetMode="External"/><Relationship Id="rId146" Type="http://schemas.openxmlformats.org/officeDocument/2006/relationships/hyperlink" Target="https://drive.google.com/file/d/1NbSrGEBLnN_Jq95scySBV_GO1rLSxvTq/view?usp=drive_link" TargetMode="External"/><Relationship Id="rId388" Type="http://schemas.openxmlformats.org/officeDocument/2006/relationships/hyperlink" Target="https://drive.google.com/file/d/1w6NHDpWOUJaiQ7wgBH0g22NA8yurVcSx/view?usp=drive_link" TargetMode="External"/><Relationship Id="rId7" Type="http://schemas.openxmlformats.org/officeDocument/2006/relationships/hyperlink" Target="https://drive.google.com/file/d/17AhoM39iC_r9CxQ8iyExdlqvAOcihEtF/view?usp=drive_link" TargetMode="External"/><Relationship Id="rId145" Type="http://schemas.openxmlformats.org/officeDocument/2006/relationships/hyperlink" Target="http://sijunjung.go.id" TargetMode="External"/><Relationship Id="rId387" Type="http://schemas.openxmlformats.org/officeDocument/2006/relationships/hyperlink" Target="http://purwakartakab.go.id" TargetMode="External"/><Relationship Id="rId8" Type="http://schemas.openxmlformats.org/officeDocument/2006/relationships/hyperlink" Target="https://api-splp.layanan.go.id/data-aceh-barat-daya-kab/1.0/" TargetMode="External"/><Relationship Id="rId144" Type="http://schemas.openxmlformats.org/officeDocument/2006/relationships/hyperlink" Target="https://api-splp.layanan.go.id/t/sijunjung.go.id/data_sijunjung/1.0/" TargetMode="External"/><Relationship Id="rId386" Type="http://schemas.openxmlformats.org/officeDocument/2006/relationships/hyperlink" Target="https://api-splp.layanan.go.id/t/jabarprov.go.id/satudatakabpurwakarta/1/api/data.json" TargetMode="External"/><Relationship Id="rId381" Type="http://schemas.openxmlformats.org/officeDocument/2006/relationships/hyperlink" Target="https://drive.google.com/file/d/1bpIm_JBoiRMwSMAsjydq12GYnm5XI6Hj/view?usp=drive_link" TargetMode="External"/><Relationship Id="rId380" Type="http://schemas.openxmlformats.org/officeDocument/2006/relationships/hyperlink" Target="http://karawangkab.go.id" TargetMode="External"/><Relationship Id="rId139" Type="http://schemas.openxmlformats.org/officeDocument/2006/relationships/hyperlink" Target="https://api-splp.layanan.go.id/Data_Kab_Pasaman_Barat/1.0/" TargetMode="External"/><Relationship Id="rId138" Type="http://schemas.openxmlformats.org/officeDocument/2006/relationships/hyperlink" Target="https://drive.google.com/file/d/1n3q_G5ITgFtzGA3mc7wJZRz-4U0YQSWI/view?usp=sharing" TargetMode="External"/><Relationship Id="rId137" Type="http://schemas.openxmlformats.org/officeDocument/2006/relationships/hyperlink" Target="http://pasamankab.go.id" TargetMode="External"/><Relationship Id="rId379" Type="http://schemas.openxmlformats.org/officeDocument/2006/relationships/hyperlink" Target="https://api-splp.layanan.go.id/t/jabarprov.go.id/satudatakabkarawang/1/satudata/dataset/catalog" TargetMode="External"/><Relationship Id="rId132" Type="http://schemas.openxmlformats.org/officeDocument/2006/relationships/hyperlink" Target="https://drive.google.com/file/d/1lPXwQ26cBfhlUqh8m5XdHpr-pPNX7rTy/view?usp=drive_link" TargetMode="External"/><Relationship Id="rId374" Type="http://schemas.openxmlformats.org/officeDocument/2006/relationships/hyperlink" Target="http://garutkab.go.id" TargetMode="External"/><Relationship Id="rId131" Type="http://schemas.openxmlformats.org/officeDocument/2006/relationships/hyperlink" Target="http://limapuluhkotakab.go.id" TargetMode="External"/><Relationship Id="rId373" Type="http://schemas.openxmlformats.org/officeDocument/2006/relationships/hyperlink" Target="https://api-splp.layanan.go.id/t/jabarprov.go.id/satudatakabgarut/1/api/data" TargetMode="External"/><Relationship Id="rId130" Type="http://schemas.openxmlformats.org/officeDocument/2006/relationships/hyperlink" Target="https://api-splp.layanan.go.id/data_kab_limapuluhkota/1.0" TargetMode="External"/><Relationship Id="rId372" Type="http://schemas.openxmlformats.org/officeDocument/2006/relationships/hyperlink" Target="https://drive.google.com/file/d/1BgC3dNWws00mOOqgGeoPutUxGce_tSCC/view?usp=drive_link" TargetMode="External"/><Relationship Id="rId371" Type="http://schemas.openxmlformats.org/officeDocument/2006/relationships/hyperlink" Target="http://cirebonkab.go.id" TargetMode="External"/><Relationship Id="rId136" Type="http://schemas.openxmlformats.org/officeDocument/2006/relationships/hyperlink" Target="https://api-splp.layanan.go.id/t/pasamankab.go.id/portaldatapasamankab/1.0.0/" TargetMode="External"/><Relationship Id="rId378" Type="http://schemas.openxmlformats.org/officeDocument/2006/relationships/hyperlink" Target="https://drive.google.com/file/d/1Hh82mlhb80Dqn6aGKg-dbnEnwYIiWKN5/view?usp=drive_link" TargetMode="External"/><Relationship Id="rId135" Type="http://schemas.openxmlformats.org/officeDocument/2006/relationships/hyperlink" Target="https://drive.google.com/file/d/1W1K270bYnNF1M7nc1fTqXsXMBWTModV5/view?usp=drive_link" TargetMode="External"/><Relationship Id="rId377" Type="http://schemas.openxmlformats.org/officeDocument/2006/relationships/hyperlink" Target="http://indramayukab.go.id" TargetMode="External"/><Relationship Id="rId134" Type="http://schemas.openxmlformats.org/officeDocument/2006/relationships/hyperlink" Target="http://padangpariamankab.go.id" TargetMode="External"/><Relationship Id="rId376" Type="http://schemas.openxmlformats.org/officeDocument/2006/relationships/hyperlink" Target="https://api-splp.layanan.go.id/t/jabarprov.go.id/opendatakabindramayu/1/api/data.json" TargetMode="External"/><Relationship Id="rId133" Type="http://schemas.openxmlformats.org/officeDocument/2006/relationships/hyperlink" Target="https://api-splp.layanan.go.id/t/padangpariamankab.go.id/data_padang_pariaman/v1.0/" TargetMode="External"/><Relationship Id="rId375" Type="http://schemas.openxmlformats.org/officeDocument/2006/relationships/hyperlink" Target="https://drive.google.com/file/d/1jWbwq2x53gsbckkIbzADGx0y6BBg5akf/view?usp=drive_link" TargetMode="External"/><Relationship Id="rId172" Type="http://schemas.openxmlformats.org/officeDocument/2006/relationships/hyperlink" Target="http://sawahluntokota.go.id" TargetMode="External"/><Relationship Id="rId171" Type="http://schemas.openxmlformats.org/officeDocument/2006/relationships/hyperlink" Target="https://api-splp.layanan.go.id/data_sawahlunto/1.0/" TargetMode="External"/><Relationship Id="rId170" Type="http://schemas.openxmlformats.org/officeDocument/2006/relationships/hyperlink" Target="https://drive.google.com/file/d/1zRAw7EJ-36JuyA3Iej9YXQODLovZrB57/view?usp=drive_link" TargetMode="External"/><Relationship Id="rId165" Type="http://schemas.openxmlformats.org/officeDocument/2006/relationships/hyperlink" Target="https://api-splp.layanan.go.id/data_kota_pariaman/1.0/" TargetMode="External"/><Relationship Id="rId164" Type="http://schemas.openxmlformats.org/officeDocument/2006/relationships/hyperlink" Target="https://drive.google.com/file/d/1YAMT5UejNAed2VtpHph_abPCteQHHMv0/view?usp=drive_link" TargetMode="External"/><Relationship Id="rId163" Type="http://schemas.openxmlformats.org/officeDocument/2006/relationships/hyperlink" Target="http://padangpanjang.go.id" TargetMode="External"/><Relationship Id="rId162" Type="http://schemas.openxmlformats.org/officeDocument/2006/relationships/hyperlink" Target="https://drive.google.com/file/d/1IlZzvtB_2M-E3WRp51YblSJpB14PT8nF/view?usp=drive_link" TargetMode="External"/><Relationship Id="rId169" Type="http://schemas.openxmlformats.org/officeDocument/2006/relationships/hyperlink" Target="http://payakumbuhkota.go.id" TargetMode="External"/><Relationship Id="rId168" Type="http://schemas.openxmlformats.org/officeDocument/2006/relationships/hyperlink" Target="https://api-splp.layanan.go.id/data_payakumbuh/1.0/" TargetMode="External"/><Relationship Id="rId167" Type="http://schemas.openxmlformats.org/officeDocument/2006/relationships/hyperlink" Target="https://drive.google.com/file/d/18v6r00bE4N5poUiiH0LLgeBblxaLG-z9/view?usp=sharing" TargetMode="External"/><Relationship Id="rId166" Type="http://schemas.openxmlformats.org/officeDocument/2006/relationships/hyperlink" Target="http://pariamankota.go.id" TargetMode="External"/><Relationship Id="rId161" Type="http://schemas.openxmlformats.org/officeDocument/2006/relationships/hyperlink" Target="http://m.si/" TargetMode="External"/><Relationship Id="rId160" Type="http://schemas.openxmlformats.org/officeDocument/2006/relationships/hyperlink" Target="http://padang.go.id/" TargetMode="External"/><Relationship Id="rId159" Type="http://schemas.openxmlformats.org/officeDocument/2006/relationships/hyperlink" Target="https://api-splp.layanan.go.id/t/padang.go.id/kota_padang/1.1/" TargetMode="External"/><Relationship Id="rId154" Type="http://schemas.openxmlformats.org/officeDocument/2006/relationships/hyperlink" Target="http://tanahdatar.go.id" TargetMode="External"/><Relationship Id="rId396" Type="http://schemas.openxmlformats.org/officeDocument/2006/relationships/hyperlink" Target="https://drive.google.com/file/d/1rC27l8DeymtxSDmbX7Vy0OD238duC3NU/view?usp=drive_link" TargetMode="External"/><Relationship Id="rId153" Type="http://schemas.openxmlformats.org/officeDocument/2006/relationships/hyperlink" Target="https://api-splp.layanan.go.id/data_tanahdatar/1.0" TargetMode="External"/><Relationship Id="rId395" Type="http://schemas.openxmlformats.org/officeDocument/2006/relationships/hyperlink" Target="http://sumedangkab.go.id" TargetMode="External"/><Relationship Id="rId152" Type="http://schemas.openxmlformats.org/officeDocument/2006/relationships/hyperlink" Target="https://drive.google.com/file/d/14jWkooGVmccKqpSYcMLRESCU9_Fnx6Ue/view?usp=drive_link" TargetMode="External"/><Relationship Id="rId394" Type="http://schemas.openxmlformats.org/officeDocument/2006/relationships/hyperlink" Target="https://drive.google.com/file/d/1lA7fw_JfPqX_dBcrGPtUlAb6eYdG6u2R/view?usp=drive_link" TargetMode="External"/><Relationship Id="rId151" Type="http://schemas.openxmlformats.org/officeDocument/2006/relationships/hyperlink" Target="http://solselkab.go.id" TargetMode="External"/><Relationship Id="rId393" Type="http://schemas.openxmlformats.org/officeDocument/2006/relationships/hyperlink" Target="http://sukabumikab.go.id" TargetMode="External"/><Relationship Id="rId158" Type="http://schemas.openxmlformats.org/officeDocument/2006/relationships/hyperlink" Target="https://drive.google.com/file/d/1xsZAdl5lOSGeRXB1mfg_wzmh5JAxRbzd/view?usp=drive_link" TargetMode="External"/><Relationship Id="rId157" Type="http://schemas.openxmlformats.org/officeDocument/2006/relationships/hyperlink" Target="http://bukittinggikota.go.id" TargetMode="External"/><Relationship Id="rId399" Type="http://schemas.openxmlformats.org/officeDocument/2006/relationships/hyperlink" Target="https://drive.google.com/file/d/1-LzRU5x_JsTC1xZAfe__fpr1_HEHcxYQ/view?usp=drive_link" TargetMode="External"/><Relationship Id="rId156" Type="http://schemas.openxmlformats.org/officeDocument/2006/relationships/hyperlink" Target="https://api-splp.layanan.go.id/t/bukittinggikota.go.id/satudata_bukittinggi/1/" TargetMode="External"/><Relationship Id="rId398" Type="http://schemas.openxmlformats.org/officeDocument/2006/relationships/hyperlink" Target="http://tasikmalayakab.go.id" TargetMode="External"/><Relationship Id="rId155" Type="http://schemas.openxmlformats.org/officeDocument/2006/relationships/hyperlink" Target="https://drive.google.com/file/d/18Wj2_JrCHKCglH5oAdNYnagjmtwdxvzA/view?usp=sharing" TargetMode="External"/><Relationship Id="rId397" Type="http://schemas.openxmlformats.org/officeDocument/2006/relationships/hyperlink" Target="https://api-splp.layanan.go.id/t/jabarprov.go.id/opendatakabtasikmalaya/1/api/data.json" TargetMode="External"/><Relationship Id="rId808" Type="http://schemas.openxmlformats.org/officeDocument/2006/relationships/hyperlink" Target="http://pangkepkab.go.id" TargetMode="External"/><Relationship Id="rId807" Type="http://schemas.openxmlformats.org/officeDocument/2006/relationships/hyperlink" Target="https://drive.google.com/file/d/1kyZk8fYWCERXhCTpzwt84s90gkIHi8T2/view?usp=drive_link" TargetMode="External"/><Relationship Id="rId806" Type="http://schemas.openxmlformats.org/officeDocument/2006/relationships/hyperlink" Target="http://maroskab.go.id" TargetMode="External"/><Relationship Id="rId805" Type="http://schemas.openxmlformats.org/officeDocument/2006/relationships/hyperlink" Target="https://drive.google.com/file/d/1aRwnVN66Y6yMROu2hzZjxE9VvUVOkP2-/view?usp=drive_link" TargetMode="External"/><Relationship Id="rId809" Type="http://schemas.openxmlformats.org/officeDocument/2006/relationships/hyperlink" Target="https://drive.google.com/file/d/1VlNjkYCpo7ubXMKsX_7g4YaKrWSQPNlE/view?usp=drive_link" TargetMode="External"/><Relationship Id="rId800" Type="http://schemas.openxmlformats.org/officeDocument/2006/relationships/hyperlink" Target="http://luwutimurkab.go.id" TargetMode="External"/><Relationship Id="rId804" Type="http://schemas.openxmlformats.org/officeDocument/2006/relationships/hyperlink" Target="http://m.si/" TargetMode="External"/><Relationship Id="rId803" Type="http://schemas.openxmlformats.org/officeDocument/2006/relationships/hyperlink" Target="http://luwuutarakab.go.id" TargetMode="External"/><Relationship Id="rId802" Type="http://schemas.openxmlformats.org/officeDocument/2006/relationships/hyperlink" Target="http://bphtb.luwuutarakab.go.id/api/PostDataBPN/" TargetMode="External"/><Relationship Id="rId801" Type="http://schemas.openxmlformats.org/officeDocument/2006/relationships/hyperlink" Target="https://drive.google.com/file/d/1wyiV5bbb-uXCF3Ip1eLrWZYiRR-8eRxL/view?usp=drive_link" TargetMode="External"/><Relationship Id="rId40" Type="http://schemas.openxmlformats.org/officeDocument/2006/relationships/hyperlink" Target="http://pidiejayakab.go.id" TargetMode="External"/><Relationship Id="rId42" Type="http://schemas.openxmlformats.org/officeDocument/2006/relationships/hyperlink" Target="https://drive.google.com/file/d/1PkQCXA3DUK7c4irrUQnHXFZGGqEUDDQN/view?usp=drive_link" TargetMode="External"/><Relationship Id="rId41" Type="http://schemas.openxmlformats.org/officeDocument/2006/relationships/hyperlink" Target="https://api-splp.layanan.go.id/data-simeulue-kab/1.0/" TargetMode="External"/><Relationship Id="rId44" Type="http://schemas.openxmlformats.org/officeDocument/2006/relationships/hyperlink" Target="http://bandaacehkota.go.id" TargetMode="External"/><Relationship Id="rId43" Type="http://schemas.openxmlformats.org/officeDocument/2006/relationships/hyperlink" Target="https://api-splp.layanan.go.id/dataBandaAcehKota/1.0/" TargetMode="External"/><Relationship Id="rId46" Type="http://schemas.openxmlformats.org/officeDocument/2006/relationships/hyperlink" Target="https://drive.google.com/file/d/1u5BdAQIbrNab_ulF7RQX4zUmMFwoCMOw/view?usp=drive_link" TargetMode="External"/><Relationship Id="rId45" Type="http://schemas.openxmlformats.org/officeDocument/2006/relationships/hyperlink" Target="http://a.md/" TargetMode="External"/><Relationship Id="rId509" Type="http://schemas.openxmlformats.org/officeDocument/2006/relationships/hyperlink" Target="https://drive.google.com/file/d/1-5ffUGEpeXp8qua-IPaTjRw4rkOrV1my/view?usp=drive_link" TargetMode="External"/><Relationship Id="rId508" Type="http://schemas.openxmlformats.org/officeDocument/2006/relationships/hyperlink" Target="https://api-splp.layanan.go.id/datapemalangkab/1.0/" TargetMode="External"/><Relationship Id="rId503" Type="http://schemas.openxmlformats.org/officeDocument/2006/relationships/hyperlink" Target="http://magelangkab.go.id" TargetMode="External"/><Relationship Id="rId745" Type="http://schemas.openxmlformats.org/officeDocument/2006/relationships/hyperlink" Target="https://drive.google.com/file/d/1RgudXiNaQhjMaBJ6CFU3D9m7kh03l290/view?usp=drive_link" TargetMode="External"/><Relationship Id="rId987" Type="http://schemas.openxmlformats.org/officeDocument/2006/relationships/hyperlink" Target="http://kupangkota.go.id" TargetMode="External"/><Relationship Id="rId502" Type="http://schemas.openxmlformats.org/officeDocument/2006/relationships/hyperlink" Target="https://api-splp.layanan.go.id/datamagelangkab/1.0/" TargetMode="External"/><Relationship Id="rId744" Type="http://schemas.openxmlformats.org/officeDocument/2006/relationships/hyperlink" Target="http://tanahbumbukab.go.id" TargetMode="External"/><Relationship Id="rId986" Type="http://schemas.openxmlformats.org/officeDocument/2006/relationships/hyperlink" Target="https://drive.google.com/file/d/17a3u1tQDtsVCI8scPjdDx5qWJnlhYG4F/view?usp=drive_link" TargetMode="External"/><Relationship Id="rId501" Type="http://schemas.openxmlformats.org/officeDocument/2006/relationships/hyperlink" Target="https://drive.google.com/file/d/1zAkuMBoz0ZJqUEvy8iMFeB8p5kzPQ5qX/view?usp=drive_link" TargetMode="External"/><Relationship Id="rId743" Type="http://schemas.openxmlformats.org/officeDocument/2006/relationships/hyperlink" Target="https://api-splp.layanan.go.id/data_tanahbumbu/1.0/api/indikator" TargetMode="External"/><Relationship Id="rId985" Type="http://schemas.openxmlformats.org/officeDocument/2006/relationships/hyperlink" Target="http://sumbatimurkab.go.id" TargetMode="External"/><Relationship Id="rId500" Type="http://schemas.openxmlformats.org/officeDocument/2006/relationships/hyperlink" Target="http://kuduskab.go.id" TargetMode="External"/><Relationship Id="rId742" Type="http://schemas.openxmlformats.org/officeDocument/2006/relationships/hyperlink" Target="https://drive.google.com/file/d/1K1RO4gk0spciwVyvgZyEwQJaXabefe3N/view?usp=drive_link" TargetMode="External"/><Relationship Id="rId984" Type="http://schemas.openxmlformats.org/officeDocument/2006/relationships/hyperlink" Target="https://drive.google.com/file/d/1acPOHP1IiOoI6KVakyjeNuJojG0uLDqp/view?usp=drive_link" TargetMode="External"/><Relationship Id="rId507" Type="http://schemas.openxmlformats.org/officeDocument/2006/relationships/hyperlink" Target="https://api-splp.layanan.go.id/datapekalongankab/1.0/" TargetMode="External"/><Relationship Id="rId749" Type="http://schemas.openxmlformats.org/officeDocument/2006/relationships/hyperlink" Target="https://drive.google.com/file/d/1sHhmNWhdaG2WGwbuAJv9Y1ifBERMjakE/view?usp=drive_link" TargetMode="External"/><Relationship Id="rId506" Type="http://schemas.openxmlformats.org/officeDocument/2006/relationships/hyperlink" Target="http://patikab.go.id" TargetMode="External"/><Relationship Id="rId748" Type="http://schemas.openxmlformats.org/officeDocument/2006/relationships/hyperlink" Target="http://tapinkab.go.id" TargetMode="External"/><Relationship Id="rId505" Type="http://schemas.openxmlformats.org/officeDocument/2006/relationships/hyperlink" Target="https://api-splp.layanan.go.id/opendatapatikab/1.0/" TargetMode="External"/><Relationship Id="rId747" Type="http://schemas.openxmlformats.org/officeDocument/2006/relationships/hyperlink" Target="https://drive.google.com/file/d/1ISfpNht-3Qot07Bf6Vq6sT9qsMYpgcN-/view?usp=drive_link" TargetMode="External"/><Relationship Id="rId989" Type="http://schemas.openxmlformats.org/officeDocument/2006/relationships/hyperlink" Target="http://malukuprov.go.id" TargetMode="External"/><Relationship Id="rId504" Type="http://schemas.openxmlformats.org/officeDocument/2006/relationships/hyperlink" Target="https://drive.google.com/file/d/1XasxvTba9vKpFlMEL0tWl2ndePUUOMjK/view?usp=drive_link" TargetMode="External"/><Relationship Id="rId746" Type="http://schemas.openxmlformats.org/officeDocument/2006/relationships/hyperlink" Target="http://tanahlautkab.go.id" TargetMode="External"/><Relationship Id="rId988" Type="http://schemas.openxmlformats.org/officeDocument/2006/relationships/hyperlink" Target="https://drive.google.com/file/d/1_SjM9gCBgx9jhB-wbYxiwxM6j9bAF7gG/view?usp=drive_link" TargetMode="External"/><Relationship Id="rId48" Type="http://schemas.openxmlformats.org/officeDocument/2006/relationships/hyperlink" Target="http://langsakota.go.id" TargetMode="External"/><Relationship Id="rId47" Type="http://schemas.openxmlformats.org/officeDocument/2006/relationships/hyperlink" Target="https://api-splp.layanan.go.id/data-kota-langsa/1.0/" TargetMode="External"/><Relationship Id="rId49" Type="http://schemas.openxmlformats.org/officeDocument/2006/relationships/hyperlink" Target="https://drive.google.com/file/d/1FPH27yu9gkFkYi0xuogPkWNrNbzZJ35f/view?usp=drive_link" TargetMode="External"/><Relationship Id="rId741" Type="http://schemas.openxmlformats.org/officeDocument/2006/relationships/hyperlink" Target="http://tabalongkab.go.id" TargetMode="External"/><Relationship Id="rId983" Type="http://schemas.openxmlformats.org/officeDocument/2006/relationships/hyperlink" Target="http://sumbatengahkab.go.id" TargetMode="External"/><Relationship Id="rId740" Type="http://schemas.openxmlformats.org/officeDocument/2006/relationships/hyperlink" Target="https://drive.google.com/file/d/1FZyE1xTEQ-we1OE73waZ6jOlnoTv2ES4/view?usp=drive_link" TargetMode="External"/><Relationship Id="rId982" Type="http://schemas.openxmlformats.org/officeDocument/2006/relationships/hyperlink" Target="https://drive.google.com/file/d/1TuvDMBPOgXRCWBdkdJ5jDIGI-0iSyLTZ/view?usp=drive_link" TargetMode="External"/><Relationship Id="rId981" Type="http://schemas.openxmlformats.org/officeDocument/2006/relationships/hyperlink" Target="http://sumbabaratkab.go.id" TargetMode="External"/><Relationship Id="rId980" Type="http://schemas.openxmlformats.org/officeDocument/2006/relationships/hyperlink" Target="https://drive.google.com/file/d/1OXAjyXg-2HPAYXQmLo7tjEkxszu4jNEr/view?usp=drive_link" TargetMode="External"/><Relationship Id="rId31" Type="http://schemas.openxmlformats.org/officeDocument/2006/relationships/hyperlink" Target="http://bireuenkab.go.id" TargetMode="External"/><Relationship Id="rId30" Type="http://schemas.openxmlformats.org/officeDocument/2006/relationships/hyperlink" Target="https://api-splp.layanan.go.id/data-bireuen-kab/1.0/" TargetMode="External"/><Relationship Id="rId33" Type="http://schemas.openxmlformats.org/officeDocument/2006/relationships/hyperlink" Target="https://api-splp.layanan.go.id/data-nagan-raya-kab/1.0/" TargetMode="External"/><Relationship Id="rId32" Type="http://schemas.openxmlformats.org/officeDocument/2006/relationships/hyperlink" Target="https://drive.google.com/file/d/1FRxlyj9t0TgxlsaQLULMb_KsqrHFxA-0/view?usp=drive_link" TargetMode="External"/><Relationship Id="rId35" Type="http://schemas.openxmlformats.org/officeDocument/2006/relationships/hyperlink" Target="https://drive.google.com/file/d/1anzZquGFkN7TdMZegyLAPtVuEPrV51X2/view?usp=drive_link" TargetMode="External"/><Relationship Id="rId34" Type="http://schemas.openxmlformats.org/officeDocument/2006/relationships/hyperlink" Target="http://naganrayakab.go.id" TargetMode="External"/><Relationship Id="rId739" Type="http://schemas.openxmlformats.org/officeDocument/2006/relationships/hyperlink" Target="http://kotabarukab.go.id" TargetMode="External"/><Relationship Id="rId734" Type="http://schemas.openxmlformats.org/officeDocument/2006/relationships/hyperlink" Target="https://drive.google.com/file/d/1mcRkyT8AsYUSDCBEZEas1G-45tmA7eHP/view?usp=drive_link" TargetMode="External"/><Relationship Id="rId976" Type="http://schemas.openxmlformats.org/officeDocument/2006/relationships/hyperlink" Target="https://drive.google.com/file/d/1Ank5tNjNugLpbz68RchrofbvR0bKYqkf/view?usp=drive_link" TargetMode="External"/><Relationship Id="rId733" Type="http://schemas.openxmlformats.org/officeDocument/2006/relationships/hyperlink" Target="http://hulusungaiselatankab.go.id" TargetMode="External"/><Relationship Id="rId975" Type="http://schemas.openxmlformats.org/officeDocument/2006/relationships/hyperlink" Target="http://ngadakab.go.id" TargetMode="External"/><Relationship Id="rId732" Type="http://schemas.openxmlformats.org/officeDocument/2006/relationships/hyperlink" Target="https://drive.google.com/file/d/1r5FWVlU1e3_LQF01nA37ObSk4zvG6CGf/view?usp=drive_link" TargetMode="External"/><Relationship Id="rId974" Type="http://schemas.openxmlformats.org/officeDocument/2006/relationships/hyperlink" Target="https://drive.google.com/file/d/1-ooqxotzFi6o3nsUXY4QZ4OrW6XEWhui/view?usp=drive_link" TargetMode="External"/><Relationship Id="rId731" Type="http://schemas.openxmlformats.org/officeDocument/2006/relationships/hyperlink" Target="http://baritokualakab.go.id" TargetMode="External"/><Relationship Id="rId973" Type="http://schemas.openxmlformats.org/officeDocument/2006/relationships/hyperlink" Target="http://manggaraibaratkab.go.id" TargetMode="External"/><Relationship Id="rId738" Type="http://schemas.openxmlformats.org/officeDocument/2006/relationships/hyperlink" Target="https://drive.google.com/file/d/19znC7b1sGMV_MxW_BavsccfChhZe_s_k/view?usp=drive_link" TargetMode="External"/><Relationship Id="rId737" Type="http://schemas.openxmlformats.org/officeDocument/2006/relationships/hyperlink" Target="http://hsu.go.id" TargetMode="External"/><Relationship Id="rId979" Type="http://schemas.openxmlformats.org/officeDocument/2006/relationships/hyperlink" Target="http://sikkakab.go.id" TargetMode="External"/><Relationship Id="rId736" Type="http://schemas.openxmlformats.org/officeDocument/2006/relationships/hyperlink" Target="https://drive.google.com/file/d/14PfuhZWLJ4XKZz2Xq_URlhRB6dDpOBFO/view?usp=drive_link" TargetMode="External"/><Relationship Id="rId978" Type="http://schemas.openxmlformats.org/officeDocument/2006/relationships/hyperlink" Target="https://drive.google.com/file/d/1WXS8nLNRoSsaXaFxEdbXxPUNPata1y3z/view?usp=drive_link" TargetMode="External"/><Relationship Id="rId735" Type="http://schemas.openxmlformats.org/officeDocument/2006/relationships/hyperlink" Target="http://hstkab.go.id" TargetMode="External"/><Relationship Id="rId977" Type="http://schemas.openxmlformats.org/officeDocument/2006/relationships/hyperlink" Target="http://rotendaokab.go.id" TargetMode="External"/><Relationship Id="rId37" Type="http://schemas.openxmlformats.org/officeDocument/2006/relationships/hyperlink" Target="http://pidiekab.go.id" TargetMode="External"/><Relationship Id="rId36" Type="http://schemas.openxmlformats.org/officeDocument/2006/relationships/hyperlink" Target="https://api-splp.layanan.go.id/data-pidie-kab/1.0/" TargetMode="External"/><Relationship Id="rId39" Type="http://schemas.openxmlformats.org/officeDocument/2006/relationships/hyperlink" Target="https://api-splp.layanan.go.id/open-data-pidiejaya/1.0/" TargetMode="External"/><Relationship Id="rId38" Type="http://schemas.openxmlformats.org/officeDocument/2006/relationships/hyperlink" Target="https://drive.google.com/file/d/1oqs5UMzT79pYoovmCVVOJBbGwsSMQebl/view?usp=drive_link" TargetMode="External"/><Relationship Id="rId730" Type="http://schemas.openxmlformats.org/officeDocument/2006/relationships/hyperlink" Target="https://api-splp.layanan.go.id/databaritokualakab/1.0" TargetMode="External"/><Relationship Id="rId972" Type="http://schemas.openxmlformats.org/officeDocument/2006/relationships/hyperlink" Target="https://api-splp.layanan.go.id/data_manggarai_barat/1.0/" TargetMode="External"/><Relationship Id="rId971" Type="http://schemas.openxmlformats.org/officeDocument/2006/relationships/hyperlink" Target="https://drive.google.com/file/d/1p1Ldh55k_0qUhWUut2AV89YYUHnQlUEw/view?usp=drive_link" TargetMode="External"/><Relationship Id="rId970" Type="http://schemas.openxmlformats.org/officeDocument/2006/relationships/hyperlink" Target="http://kupangkab.go.id" TargetMode="External"/><Relationship Id="rId20" Type="http://schemas.openxmlformats.org/officeDocument/2006/relationships/hyperlink" Target="http://acehtamiangkab.go.id" TargetMode="External"/><Relationship Id="rId22" Type="http://schemas.openxmlformats.org/officeDocument/2006/relationships/hyperlink" Target="https://drive.google.com/file/d/1_3FQijoGBg4jeSb2Pdsk1N9RX4tIMTb1/view?usp=drive_link" TargetMode="External"/><Relationship Id="rId21" Type="http://schemas.openxmlformats.org/officeDocument/2006/relationships/hyperlink" Target="https://api-splp.layanan.go.id/data-aceh-tengah-kab/1.0/" TargetMode="External"/><Relationship Id="rId24" Type="http://schemas.openxmlformats.org/officeDocument/2006/relationships/hyperlink" Target="http://acehtimurkab.go.id" TargetMode="External"/><Relationship Id="rId23" Type="http://schemas.openxmlformats.org/officeDocument/2006/relationships/hyperlink" Target="https://api-splp.layanan.go.id/data-aceh-timur-kab/1.0/" TargetMode="External"/><Relationship Id="rId525" Type="http://schemas.openxmlformats.org/officeDocument/2006/relationships/hyperlink" Target="http://sukoharjokab.go.id" TargetMode="External"/><Relationship Id="rId767" Type="http://schemas.openxmlformats.org/officeDocument/2006/relationships/hyperlink" Target="http://balikpapan.go.id" TargetMode="External"/><Relationship Id="rId524" Type="http://schemas.openxmlformats.org/officeDocument/2006/relationships/hyperlink" Target="https://api-splp.layanan.go.id/datasukoharjokab/1.0/" TargetMode="External"/><Relationship Id="rId766" Type="http://schemas.openxmlformats.org/officeDocument/2006/relationships/hyperlink" Target="https://drive.google.com/file/d/17r57BR1hj8Q5AIKfI-6m7c6bCPxv8kDw/view?usp=drive_link" TargetMode="External"/><Relationship Id="rId523" Type="http://schemas.openxmlformats.org/officeDocument/2006/relationships/hyperlink" Target="https://drive.google.com/file/d/1JrBObbzbBhZdsyMljN_xbulfQSxitDg7/view?usp=drive_link" TargetMode="External"/><Relationship Id="rId765" Type="http://schemas.openxmlformats.org/officeDocument/2006/relationships/hyperlink" Target="http://penajamkab.go.id" TargetMode="External"/><Relationship Id="rId522" Type="http://schemas.openxmlformats.org/officeDocument/2006/relationships/hyperlink" Target="http://sragenkab.go.id" TargetMode="External"/><Relationship Id="rId764" Type="http://schemas.openxmlformats.org/officeDocument/2006/relationships/hyperlink" Target="http://paserkab.go.id" TargetMode="External"/><Relationship Id="rId529" Type="http://schemas.openxmlformats.org/officeDocument/2006/relationships/hyperlink" Target="https://api-splp.layanan.go.id/datatemanggungkab/1.0/" TargetMode="External"/><Relationship Id="rId528" Type="http://schemas.openxmlformats.org/officeDocument/2006/relationships/hyperlink" Target="http://tegalkab.go.id" TargetMode="External"/><Relationship Id="rId527" Type="http://schemas.openxmlformats.org/officeDocument/2006/relationships/hyperlink" Target="https://api-splp.layanan.go.id/datategalkab/1.0/" TargetMode="External"/><Relationship Id="rId769" Type="http://schemas.openxmlformats.org/officeDocument/2006/relationships/hyperlink" Target="https://api-splp.layanan.go.id/databontangkota/1.0" TargetMode="External"/><Relationship Id="rId526" Type="http://schemas.openxmlformats.org/officeDocument/2006/relationships/hyperlink" Target="https://drive.google.com/file/d/1loKcY2iUukzxCmSBg5d3fthi0U4-I2MF/view?usp=drive_link" TargetMode="External"/><Relationship Id="rId768" Type="http://schemas.openxmlformats.org/officeDocument/2006/relationships/hyperlink" Target="https://drive.google.com/file/d/16gJOit7lL4ihX_OTgZ4PA058voVvdy0-/view?usp=drive_link" TargetMode="External"/><Relationship Id="rId26" Type="http://schemas.openxmlformats.org/officeDocument/2006/relationships/hyperlink" Target="https://drive.google.com/file/d/19Dd4yxEfpjqpkdzC27-5SggCqomMrjzn/view?usp=drive_link" TargetMode="External"/><Relationship Id="rId25" Type="http://schemas.openxmlformats.org/officeDocument/2006/relationships/hyperlink" Target="https://api-splp.layanan.go.id/data-aceh-utara-kab/1.0/" TargetMode="External"/><Relationship Id="rId28" Type="http://schemas.openxmlformats.org/officeDocument/2006/relationships/hyperlink" Target="http://benermeriahkab.go.id" TargetMode="External"/><Relationship Id="rId27" Type="http://schemas.openxmlformats.org/officeDocument/2006/relationships/hyperlink" Target="https://api-splp.layanan.go.id/data-bener-meriah-kab/1.0/" TargetMode="External"/><Relationship Id="rId521" Type="http://schemas.openxmlformats.org/officeDocument/2006/relationships/hyperlink" Target="https://api-splp.layanan.go.id/datasragenkab/1.0/" TargetMode="External"/><Relationship Id="rId763" Type="http://schemas.openxmlformats.org/officeDocument/2006/relationships/hyperlink" Target="https://drive.google.com/file/d/1osMxbvsxBCHwd0OsEe_PQDSnwVB0-kAD/view?usp=sharing" TargetMode="External"/><Relationship Id="rId29" Type="http://schemas.openxmlformats.org/officeDocument/2006/relationships/hyperlink" Target="https://drive.google.com/file/d/1FGw2PXy-B0TmO2WkSPNk92-YfdFq2zBo/view?usp=drive_link" TargetMode="External"/><Relationship Id="rId520" Type="http://schemas.openxmlformats.org/officeDocument/2006/relationships/hyperlink" Target="https://drive.google.com/file/d/1fP8HKM9bEEizOTIPFQksH_V7H9NGC8L4/view?usp=drive_link" TargetMode="External"/><Relationship Id="rId762" Type="http://schemas.openxmlformats.org/officeDocument/2006/relationships/hyperlink" Target="http://kutaitimurkab.go.id" TargetMode="External"/><Relationship Id="rId761" Type="http://schemas.openxmlformats.org/officeDocument/2006/relationships/hyperlink" Target="https://drive.google.com/file/d/1Y3gzWpR87Ik-v06ftsdiUShuyZZLQIpz/view?usp=drive_link" TargetMode="External"/><Relationship Id="rId760" Type="http://schemas.openxmlformats.org/officeDocument/2006/relationships/hyperlink" Target="http://kukarkab.go.id" TargetMode="External"/><Relationship Id="rId11" Type="http://schemas.openxmlformats.org/officeDocument/2006/relationships/hyperlink" Target="https://drive.google.com/file/d/1p1WYvQ7rMWpNfpZW4p67rWiSbPEV04zv/view?usp=drive_link" TargetMode="External"/><Relationship Id="rId10" Type="http://schemas.openxmlformats.org/officeDocument/2006/relationships/hyperlink" Target="https://api-splp.layanan.go.id/data-aceh-besar-kab/1.0/" TargetMode="External"/><Relationship Id="rId13" Type="http://schemas.openxmlformats.org/officeDocument/2006/relationships/hyperlink" Target="mailto:admin@acehjayakab.go.id" TargetMode="External"/><Relationship Id="rId12" Type="http://schemas.openxmlformats.org/officeDocument/2006/relationships/hyperlink" Target="https://api-splp.layanan.go.id/data-aceh-jaya-kab/1.0/" TargetMode="External"/><Relationship Id="rId519" Type="http://schemas.openxmlformats.org/officeDocument/2006/relationships/hyperlink" Target="http://semarangkab.go.id" TargetMode="External"/><Relationship Id="rId514" Type="http://schemas.openxmlformats.org/officeDocument/2006/relationships/hyperlink" Target="http://purworejokab.go.id" TargetMode="External"/><Relationship Id="rId756" Type="http://schemas.openxmlformats.org/officeDocument/2006/relationships/hyperlink" Target="http://beraukab.go.id" TargetMode="External"/><Relationship Id="rId998" Type="http://schemas.openxmlformats.org/officeDocument/2006/relationships/hyperlink" Target="https://drive.google.com/file/d/1QJadQh3JJL7ZxOU8dvQ4id9CtNO0q6Y8/view?usp=drive_link" TargetMode="External"/><Relationship Id="rId513" Type="http://schemas.openxmlformats.org/officeDocument/2006/relationships/hyperlink" Target="https://api-splp.layanan.go.id/datapurworejokab/1.0/" TargetMode="External"/><Relationship Id="rId755" Type="http://schemas.openxmlformats.org/officeDocument/2006/relationships/hyperlink" Target="http://kaltimprov.go.id" TargetMode="External"/><Relationship Id="rId997" Type="http://schemas.openxmlformats.org/officeDocument/2006/relationships/hyperlink" Target="http://malukubaratdayakab.go.id" TargetMode="External"/><Relationship Id="rId512" Type="http://schemas.openxmlformats.org/officeDocument/2006/relationships/hyperlink" Target="https://drive.google.com/file/d/1GFDPeuSk-rPClI-zjp1R4FxT6z1MBPzT/view?usp=drive_link" TargetMode="External"/><Relationship Id="rId754" Type="http://schemas.openxmlformats.org/officeDocument/2006/relationships/hyperlink" Target="https://api-splp.layanan.go.id/DataKaltimProv/1.0/" TargetMode="External"/><Relationship Id="rId996" Type="http://schemas.openxmlformats.org/officeDocument/2006/relationships/hyperlink" Target="https://drive.google.com/file/d/1363c6U1B8jPToYyv3uCIvivyPiE-97TY/view?usp=drive_link" TargetMode="External"/><Relationship Id="rId511" Type="http://schemas.openxmlformats.org/officeDocument/2006/relationships/hyperlink" Target="http://purbalinggakab.go.id" TargetMode="External"/><Relationship Id="rId753" Type="http://schemas.openxmlformats.org/officeDocument/2006/relationships/hyperlink" Target="https://drive.google.com/file/d/1WALMs6QnPnuNe1RIh-ijE7SJ4N4m2Uup/view?usp=drive_link" TargetMode="External"/><Relationship Id="rId995" Type="http://schemas.openxmlformats.org/officeDocument/2006/relationships/hyperlink" Target="http://kepulauanarukab.go.id" TargetMode="External"/><Relationship Id="rId518" Type="http://schemas.openxmlformats.org/officeDocument/2006/relationships/hyperlink" Target="https://api-splp.layanan.go.id/data_semarangkab/1.0/" TargetMode="External"/><Relationship Id="rId517" Type="http://schemas.openxmlformats.org/officeDocument/2006/relationships/hyperlink" Target="http://rembangkab.go.id" TargetMode="External"/><Relationship Id="rId759" Type="http://schemas.openxmlformats.org/officeDocument/2006/relationships/hyperlink" Target="https://api-splp.layanan.go.id/datakukarkab/1.0/" TargetMode="External"/><Relationship Id="rId516" Type="http://schemas.openxmlformats.org/officeDocument/2006/relationships/hyperlink" Target="https://api-splp.layanan.go.id/datarembangkab/1.0/" TargetMode="External"/><Relationship Id="rId758" Type="http://schemas.openxmlformats.org/officeDocument/2006/relationships/hyperlink" Target="https://drive.google.com/file/d/1E0qwVuW1iC1j-zZqbyqIGmNoL6tpuxRw/view?usp=drive_link" TargetMode="External"/><Relationship Id="rId515" Type="http://schemas.openxmlformats.org/officeDocument/2006/relationships/hyperlink" Target="https://drive.google.com/file/d/13BokuscQ4nR50xuKwYVhcdyG6Uk78_As/view?usp=sharing" TargetMode="External"/><Relationship Id="rId757" Type="http://schemas.openxmlformats.org/officeDocument/2006/relationships/hyperlink" Target="http://kutaibaratkab.go.id" TargetMode="External"/><Relationship Id="rId999" Type="http://schemas.openxmlformats.org/officeDocument/2006/relationships/hyperlink" Target="https://api-splp.layanan.go.id/t/maltengkab.go.id/sdi_malteng/1.0" TargetMode="External"/><Relationship Id="rId15" Type="http://schemas.openxmlformats.org/officeDocument/2006/relationships/hyperlink" Target="https://api-splp.layanan.go.id/data-aceh-selatan-kab/1.0/" TargetMode="External"/><Relationship Id="rId990" Type="http://schemas.openxmlformats.org/officeDocument/2006/relationships/hyperlink" Target="https://drive.google.com/file/d/1Vj-5q_ptKO9oC-wb1VFCjTbuvQWlFcWk/view?usp=drive_link" TargetMode="External"/><Relationship Id="rId14" Type="http://schemas.openxmlformats.org/officeDocument/2006/relationships/hyperlink" Target="https://drive.google.com/file/d/1xUVkKbAXALO1VIO_dVhrPKGmf0FXZkrr/view?usp=drive_link" TargetMode="External"/><Relationship Id="rId17" Type="http://schemas.openxmlformats.org/officeDocument/2006/relationships/hyperlink" Target="https://api-splp.layanan.go.id/data-aceh-singkil-kab/1.0/" TargetMode="External"/><Relationship Id="rId16" Type="http://schemas.openxmlformats.org/officeDocument/2006/relationships/hyperlink" Target="http://acehselatankab.go.id/" TargetMode="External"/><Relationship Id="rId19" Type="http://schemas.openxmlformats.org/officeDocument/2006/relationships/hyperlink" Target="https://api-splp.layanan.go.id/dataAcehtamiangKab/1.0/" TargetMode="External"/><Relationship Id="rId510" Type="http://schemas.openxmlformats.org/officeDocument/2006/relationships/hyperlink" Target="https://api-splp.layanan.go.id/t/purbalinggakab.go.id/data_purbalingga/1.0/" TargetMode="External"/><Relationship Id="rId752" Type="http://schemas.openxmlformats.org/officeDocument/2006/relationships/hyperlink" Target="http://banjarmasinkota.go.id" TargetMode="External"/><Relationship Id="rId994" Type="http://schemas.openxmlformats.org/officeDocument/2006/relationships/hyperlink" Target="https://drive.google.com/file/d/1BNXv8nhdb5pyzs7d85oaYQsjCSVsj-eR/view?usp=drive_link" TargetMode="External"/><Relationship Id="rId18" Type="http://schemas.openxmlformats.org/officeDocument/2006/relationships/hyperlink" Target="https://drive.google.com/file/d/1vs9QHK2i1reb0KaNc85FnLa03awHASVN/view?usp=drive_link" TargetMode="External"/><Relationship Id="rId751" Type="http://schemas.openxmlformats.org/officeDocument/2006/relationships/hyperlink" Target="https://drive.google.com/file/d/1ThoAzjL1YjxRB8P1qLUcC_PAeBLUXsYp/view?usp=drive_link" TargetMode="External"/><Relationship Id="rId993" Type="http://schemas.openxmlformats.org/officeDocument/2006/relationships/hyperlink" Target="http://burselkab.go.id" TargetMode="External"/><Relationship Id="rId750" Type="http://schemas.openxmlformats.org/officeDocument/2006/relationships/hyperlink" Target="http://banjarbarukota.go.id" TargetMode="External"/><Relationship Id="rId992" Type="http://schemas.openxmlformats.org/officeDocument/2006/relationships/hyperlink" Target="https://drive.google.com/file/d/19XmkWOTgYRyiqr5Cfr9co9-9eluHS6yL/view?usp=drive_link" TargetMode="External"/><Relationship Id="rId991" Type="http://schemas.openxmlformats.org/officeDocument/2006/relationships/hyperlink" Target="http://burukab.go.id" TargetMode="External"/><Relationship Id="rId84" Type="http://schemas.openxmlformats.org/officeDocument/2006/relationships/hyperlink" Target="https://drive.google.com/file/d/1EYq541pzgP4k3pgttZUgR_ZdkdWTow7P/view?usp=drive_link" TargetMode="External"/><Relationship Id="rId83" Type="http://schemas.openxmlformats.org/officeDocument/2006/relationships/hyperlink" Target="http://padanglawaskab.go.id" TargetMode="External"/><Relationship Id="rId86" Type="http://schemas.openxmlformats.org/officeDocument/2006/relationships/hyperlink" Target="https://drive.google.com/file/d/1xqEy509045dTmrvBA6hhk9T19JTOv4AE/view?usp=drive_link" TargetMode="External"/><Relationship Id="rId85" Type="http://schemas.openxmlformats.org/officeDocument/2006/relationships/hyperlink" Target="http://pakpakbharatkab.go.id" TargetMode="External"/><Relationship Id="rId88" Type="http://schemas.openxmlformats.org/officeDocument/2006/relationships/hyperlink" Target="https://drive.google.com/file/d/1YzQXPQiB9hp8IPdvEfz8pPKjGPxxsWfL/view?usp=drive_link" TargetMode="External"/><Relationship Id="rId87" Type="http://schemas.openxmlformats.org/officeDocument/2006/relationships/hyperlink" Target="http://samosirkab.go.id" TargetMode="External"/><Relationship Id="rId89" Type="http://schemas.openxmlformats.org/officeDocument/2006/relationships/hyperlink" Target="http://serdangbedagaikab.go.id" TargetMode="External"/><Relationship Id="rId709" Type="http://schemas.openxmlformats.org/officeDocument/2006/relationships/hyperlink" Target="https://drive.google.com/file/d/1zSM72N7JlU1TrCWwmRNWS1Q72eLkbkKh/view?usp=drive_link" TargetMode="External"/><Relationship Id="rId708" Type="http://schemas.openxmlformats.org/officeDocument/2006/relationships/hyperlink" Target="http://katingankab.go.id" TargetMode="External"/><Relationship Id="rId707" Type="http://schemas.openxmlformats.org/officeDocument/2006/relationships/hyperlink" Target="https://api-splp.layanan.go.id/t/katingankab.go.id/data_katingan/1.0/" TargetMode="External"/><Relationship Id="rId949" Type="http://schemas.openxmlformats.org/officeDocument/2006/relationships/hyperlink" Target="http://lomboktimurkab.go.id" TargetMode="External"/><Relationship Id="rId706" Type="http://schemas.openxmlformats.org/officeDocument/2006/relationships/hyperlink" Target="https://drive.google.com/file/d/1NmqmGkFiTCtHX-q42tt7Y5xycK7bEWjd/view?usp=drive_link" TargetMode="External"/><Relationship Id="rId948" Type="http://schemas.openxmlformats.org/officeDocument/2006/relationships/hyperlink" Target="https://drive.google.com/file/d/1Mdi6YkiuHHGt6yC8olVA25vMt3rXvTOR/view?usp=drive_link" TargetMode="External"/><Relationship Id="rId80" Type="http://schemas.openxmlformats.org/officeDocument/2006/relationships/hyperlink" Target="https://drive.google.com/file/d/194M6JxEwbONIRE2IWuaateF6FkapF3Rm/view?usp=drive_link" TargetMode="External"/><Relationship Id="rId82" Type="http://schemas.openxmlformats.org/officeDocument/2006/relationships/hyperlink" Target="https://drive.google.com/file/d/1ODQtbFzUvqrPF0a9A7ow323zdLC_RLaZ/view?usp=drive_link" TargetMode="External"/><Relationship Id="rId81" Type="http://schemas.openxmlformats.org/officeDocument/2006/relationships/hyperlink" Target="http://niasselatankab.go.id" TargetMode="External"/><Relationship Id="rId701" Type="http://schemas.openxmlformats.org/officeDocument/2006/relationships/hyperlink" Target="http://baritoutarakab.go.id" TargetMode="External"/><Relationship Id="rId943" Type="http://schemas.openxmlformats.org/officeDocument/2006/relationships/hyperlink" Target="https://drive.google.com/file/d/1mFXJsi6dQFEF_qK1CTijZswLRxhH-7IH/view" TargetMode="External"/><Relationship Id="rId700" Type="http://schemas.openxmlformats.org/officeDocument/2006/relationships/hyperlink" Target="https://drive.google.com/file/d/1CjV7kDEk6poTZItgnnTUxVEDnrUCm4Ta/view?usp=drive_link" TargetMode="External"/><Relationship Id="rId942" Type="http://schemas.openxmlformats.org/officeDocument/2006/relationships/hyperlink" Target="http://dompukab.go.id" TargetMode="External"/><Relationship Id="rId941" Type="http://schemas.openxmlformats.org/officeDocument/2006/relationships/hyperlink" Target="https://api-splp.layanan.go.id/DompuSatuData/1.0/data.json" TargetMode="External"/><Relationship Id="rId940" Type="http://schemas.openxmlformats.org/officeDocument/2006/relationships/hyperlink" Target="https://drive.google.com/file/d/1T4Y4D9xX8RXQgZeqJl7srP2sGza5ITDb/view?usp=drive_link" TargetMode="External"/><Relationship Id="rId705" Type="http://schemas.openxmlformats.org/officeDocument/2006/relationships/hyperlink" Target="http://kapuaskab.go.id" TargetMode="External"/><Relationship Id="rId947" Type="http://schemas.openxmlformats.org/officeDocument/2006/relationships/hyperlink" Target="http://lomboktengahkab.go.id" TargetMode="External"/><Relationship Id="rId704" Type="http://schemas.openxmlformats.org/officeDocument/2006/relationships/hyperlink" Target="https://drive.google.com/file/d/1_hlxv6g4KLV1dY-Az5SlkaYo7IkObK8s/view?usp=drive_link" TargetMode="External"/><Relationship Id="rId946" Type="http://schemas.openxmlformats.org/officeDocument/2006/relationships/hyperlink" Target="https://api-splp.layanan.go.id/t/lomboktengahkab.go.id/satudata/1.0/dataset.json" TargetMode="External"/><Relationship Id="rId703" Type="http://schemas.openxmlformats.org/officeDocument/2006/relationships/hyperlink" Target="http://gunungmaskab.go.id" TargetMode="External"/><Relationship Id="rId945" Type="http://schemas.openxmlformats.org/officeDocument/2006/relationships/hyperlink" Target="https://drive.google.com/file/d/1D2lg-DXbpQzMZ-iHkmD61qtL07UtCI8c/view?usp=drive_link" TargetMode="External"/><Relationship Id="rId702" Type="http://schemas.openxmlformats.org/officeDocument/2006/relationships/hyperlink" Target="https://drive.google.com/file/d/1Ehjhznxwf2hS64c3YlrIdqlloTyjq-tv/view?usp=drive_link" TargetMode="External"/><Relationship Id="rId944" Type="http://schemas.openxmlformats.org/officeDocument/2006/relationships/hyperlink" Target="http://lombokbaratkab.go.id" TargetMode="External"/><Relationship Id="rId73" Type="http://schemas.openxmlformats.org/officeDocument/2006/relationships/hyperlink" Target="http://labura.go.id" TargetMode="External"/><Relationship Id="rId72" Type="http://schemas.openxmlformats.org/officeDocument/2006/relationships/hyperlink" Target="https://api-splp.layanan.go.id/data_labura/1.0/" TargetMode="External"/><Relationship Id="rId75" Type="http://schemas.openxmlformats.org/officeDocument/2006/relationships/hyperlink" Target="http://langkatkab.go.id" TargetMode="External"/><Relationship Id="rId74" Type="http://schemas.openxmlformats.org/officeDocument/2006/relationships/hyperlink" Target="https://drive.google.com/file/d/1Whx9WKCbYprn_tiwgQUSZPV3EVpYta5x/view?usp=drive_link" TargetMode="External"/><Relationship Id="rId77" Type="http://schemas.openxmlformats.org/officeDocument/2006/relationships/hyperlink" Target="http://madina.go.id" TargetMode="External"/><Relationship Id="rId76" Type="http://schemas.openxmlformats.org/officeDocument/2006/relationships/hyperlink" Target="https://drive.google.com/file/d/1WvLd_zbZSh-TU0rg0cfMGvxTF0fF9MGx/view?usp=drive_link" TargetMode="External"/><Relationship Id="rId79" Type="http://schemas.openxmlformats.org/officeDocument/2006/relationships/hyperlink" Target="http://niaskab.go.id" TargetMode="External"/><Relationship Id="rId78" Type="http://schemas.openxmlformats.org/officeDocument/2006/relationships/hyperlink" Target="https://drive.google.com/file/d/1wPMkc2ghofJ5LZdaVnGd48vyjt3r-3M9/view?usp=drive_link" TargetMode="External"/><Relationship Id="rId939" Type="http://schemas.openxmlformats.org/officeDocument/2006/relationships/hyperlink" Target="http://ntbprov.go.id" TargetMode="External"/><Relationship Id="rId938" Type="http://schemas.openxmlformats.org/officeDocument/2006/relationships/hyperlink" Target="https://drive.google.com/file/d/1nSw-YWqMBgxZdgSDgFrQvHoE5LvoUASi/view?usp=drive_link" TargetMode="External"/><Relationship Id="rId937" Type="http://schemas.openxmlformats.org/officeDocument/2006/relationships/hyperlink" Target="http://denpasarkota.go.id" TargetMode="External"/><Relationship Id="rId71" Type="http://schemas.openxmlformats.org/officeDocument/2006/relationships/hyperlink" Target="https://drive.google.com/file/d/1Ef4Qk_DqnHR4nMiBeCcBBr4gRDdXsBUI/view?usp=drive_link" TargetMode="External"/><Relationship Id="rId70" Type="http://schemas.openxmlformats.org/officeDocument/2006/relationships/hyperlink" Target="http://labuhanbatukab.go.id" TargetMode="External"/><Relationship Id="rId932" Type="http://schemas.openxmlformats.org/officeDocument/2006/relationships/hyperlink" Target="http://klungkungkab.go.id" TargetMode="External"/><Relationship Id="rId931" Type="http://schemas.openxmlformats.org/officeDocument/2006/relationships/hyperlink" Target="https://drive.google.com/file/d/1fB-ocdSuQm5Ss_PbGmRsyW_8LWGtryVB/view?usp=drive_link" TargetMode="External"/><Relationship Id="rId930" Type="http://schemas.openxmlformats.org/officeDocument/2006/relationships/hyperlink" Target="http://karangasemkab.go.id" TargetMode="External"/><Relationship Id="rId936" Type="http://schemas.openxmlformats.org/officeDocument/2006/relationships/hyperlink" Target="https://api-splp.layanan.go.id/datadenpasarkota/1.0/" TargetMode="External"/><Relationship Id="rId935" Type="http://schemas.openxmlformats.org/officeDocument/2006/relationships/hyperlink" Target="https://drive.google.com/file/d/108cQS1CFneAGgok0T8fWJI1inV5lY6BJ/view?usp=drive_link" TargetMode="External"/><Relationship Id="rId934" Type="http://schemas.openxmlformats.org/officeDocument/2006/relationships/hyperlink" Target="http://tabanankab.go.id" TargetMode="External"/><Relationship Id="rId933" Type="http://schemas.openxmlformats.org/officeDocument/2006/relationships/hyperlink" Target="https://drive.google.com/file/d/1iWex3XYgHbFwBtCvBhwJ250GfNqsdD65/view?usp=drive_link" TargetMode="External"/><Relationship Id="rId62" Type="http://schemas.openxmlformats.org/officeDocument/2006/relationships/hyperlink" Target="https://api-splp.layanan.go.id/t/deliserdangkab.go.id/satudatads/1.0/" TargetMode="External"/><Relationship Id="rId61" Type="http://schemas.openxmlformats.org/officeDocument/2006/relationships/hyperlink" Target="https://drive.google.com/file/d/1cSMlK2u-3wgn9eDw8LjqtikdBG8lXydx/view?usp=drive_link" TargetMode="External"/><Relationship Id="rId64" Type="http://schemas.openxmlformats.org/officeDocument/2006/relationships/hyperlink" Target="https://drive.google.com/file/d/1eV7FQn13nXIRV-NHsKH2NwPK0XsfJJKY/view?usp=drive_link" TargetMode="External"/><Relationship Id="rId63" Type="http://schemas.openxmlformats.org/officeDocument/2006/relationships/hyperlink" Target="http://deliserdangkab.go.id" TargetMode="External"/><Relationship Id="rId66" Type="http://schemas.openxmlformats.org/officeDocument/2006/relationships/hyperlink" Target="http://a.md/" TargetMode="External"/><Relationship Id="rId65" Type="http://schemas.openxmlformats.org/officeDocument/2006/relationships/hyperlink" Target="http://humbanghasundutankab.go.id" TargetMode="External"/><Relationship Id="rId68" Type="http://schemas.openxmlformats.org/officeDocument/2006/relationships/hyperlink" Target="http://karokab.go.id" TargetMode="External"/><Relationship Id="rId67" Type="http://schemas.openxmlformats.org/officeDocument/2006/relationships/hyperlink" Target="https://drive.google.com/file/d/1r970cp-mwYEefxsNaxIEj2nMSGww6Q0B/view?usp=drive_link" TargetMode="External"/><Relationship Id="rId729" Type="http://schemas.openxmlformats.org/officeDocument/2006/relationships/hyperlink" Target="https://drive.google.com/file/d/143AbF71wOEnJLtsEI_WqV92H_FAycrLb/view?usp=drive_link" TargetMode="External"/><Relationship Id="rId728" Type="http://schemas.openxmlformats.org/officeDocument/2006/relationships/hyperlink" Target="http://banjarkab.go.id" TargetMode="External"/><Relationship Id="rId60" Type="http://schemas.openxmlformats.org/officeDocument/2006/relationships/hyperlink" Target="http://batubarakab.go.id" TargetMode="External"/><Relationship Id="rId723" Type="http://schemas.openxmlformats.org/officeDocument/2006/relationships/hyperlink" Target="https://drive.google.com/file/d/17FjUeAMwe_qlMUhR5VGYZv0YvwMK9N58/view?usp=drive_link" TargetMode="External"/><Relationship Id="rId965" Type="http://schemas.openxmlformats.org/officeDocument/2006/relationships/hyperlink" Target="https://drive.google.com/file/d/1DtZU4uEkrMCr3qo5uLgRY8jjPBOhNGx0/view?usp=drive_link" TargetMode="External"/><Relationship Id="rId722" Type="http://schemas.openxmlformats.org/officeDocument/2006/relationships/hyperlink" Target="http://palangkaraya.go.id" TargetMode="External"/><Relationship Id="rId964" Type="http://schemas.openxmlformats.org/officeDocument/2006/relationships/hyperlink" Target="http://nttprov.go.id/" TargetMode="External"/><Relationship Id="rId721" Type="http://schemas.openxmlformats.org/officeDocument/2006/relationships/hyperlink" Target="https://drive.google.com/file/d/16QchmfAC0COtJ1G7MRaKLLdEi7-A6wSn/view?usp=drive_link" TargetMode="External"/><Relationship Id="rId963" Type="http://schemas.openxmlformats.org/officeDocument/2006/relationships/hyperlink" Target="https://drive.google.com/file/d/1q-3gKIp1isVMf5g0flFK0p1N4iC9vm2j/view?usp=drive_link" TargetMode="External"/><Relationship Id="rId720" Type="http://schemas.openxmlformats.org/officeDocument/2006/relationships/hyperlink" Target="http://seruyankab.go.id" TargetMode="External"/><Relationship Id="rId962" Type="http://schemas.openxmlformats.org/officeDocument/2006/relationships/hyperlink" Target="http://mataramkota.go.id" TargetMode="External"/><Relationship Id="rId727" Type="http://schemas.openxmlformats.org/officeDocument/2006/relationships/hyperlink" Target="https://drive.google.com/file/d/1NAZf-ueCgYdXEDwhS3ChhWLNq0FSno7z/view?usp=drive_link" TargetMode="External"/><Relationship Id="rId969" Type="http://schemas.openxmlformats.org/officeDocument/2006/relationships/hyperlink" Target="https://drive.google.com/file/d/1aD9xl4FCoBqBar_mko39Pz0N9lVg3H0H/view?usp=drive_link" TargetMode="External"/><Relationship Id="rId726" Type="http://schemas.openxmlformats.org/officeDocument/2006/relationships/hyperlink" Target="http://balangankab.go.id" TargetMode="External"/><Relationship Id="rId968" Type="http://schemas.openxmlformats.org/officeDocument/2006/relationships/hyperlink" Target="http://florestimurkab.go.id" TargetMode="External"/><Relationship Id="rId725" Type="http://schemas.openxmlformats.org/officeDocument/2006/relationships/hyperlink" Target="https://drive.google.com/file/d/1nNPhI-V_afoMdBFLWg84qR4kbDpimENj/view?usp=drive_link" TargetMode="External"/><Relationship Id="rId967" Type="http://schemas.openxmlformats.org/officeDocument/2006/relationships/hyperlink" Target="https://drive.google.com/file/d/1kS3Mqt7JNwpbAgWCJz4vwkbkTnq8N_DI/view?usp=drive_link" TargetMode="External"/><Relationship Id="rId724" Type="http://schemas.openxmlformats.org/officeDocument/2006/relationships/hyperlink" Target="http://kalselprov.go.id" TargetMode="External"/><Relationship Id="rId966" Type="http://schemas.openxmlformats.org/officeDocument/2006/relationships/hyperlink" Target="http://belukab.go.id" TargetMode="External"/><Relationship Id="rId69" Type="http://schemas.openxmlformats.org/officeDocument/2006/relationships/hyperlink" Target="https://drive.google.com/file/d/1BOGgv-LiLmA8tuD-9O4Nz9OKjHeq47Lw/view?usp=drive_link" TargetMode="External"/><Relationship Id="rId961" Type="http://schemas.openxmlformats.org/officeDocument/2006/relationships/hyperlink" Target="https://api-splp.layanan.go.id/data_kotamataram/1.0/data.json" TargetMode="External"/><Relationship Id="rId960" Type="http://schemas.openxmlformats.org/officeDocument/2006/relationships/hyperlink" Target="https://drive.google.com/file/d/1Ola3D7JeqVr4mu0LPCk0uiXpQOcMkVTx/view?usp=drive_link" TargetMode="External"/><Relationship Id="rId51" Type="http://schemas.openxmlformats.org/officeDocument/2006/relationships/hyperlink" Target="http://sabangkota.go.id" TargetMode="External"/><Relationship Id="rId50" Type="http://schemas.openxmlformats.org/officeDocument/2006/relationships/hyperlink" Target="https://api-splp.layanan.go.id/datasabangkota/1.0/" TargetMode="External"/><Relationship Id="rId53" Type="http://schemas.openxmlformats.org/officeDocument/2006/relationships/hyperlink" Target="http://subulussalamkota.go.id" TargetMode="External"/><Relationship Id="rId52" Type="http://schemas.openxmlformats.org/officeDocument/2006/relationships/hyperlink" Target="https://drive.google.com/file/d/1VTAw4eWBRU-MHemj2DcektZKeZkcOf4r/view?usp=drive_link" TargetMode="External"/><Relationship Id="rId55" Type="http://schemas.openxmlformats.org/officeDocument/2006/relationships/hyperlink" Target="https://api-splp.layanan.go.id/datasumaterautara/1" TargetMode="External"/><Relationship Id="rId54" Type="http://schemas.openxmlformats.org/officeDocument/2006/relationships/hyperlink" Target="https://drive.google.com/file/d/1W9BklBHZJra_zFvBOwVHXsjLMj2pAy_t/view?usp=drive_link" TargetMode="External"/><Relationship Id="rId57" Type="http://schemas.openxmlformats.org/officeDocument/2006/relationships/hyperlink" Target="https://drive.google.com/file/d/1YL_o-vLqQG_QeRs_-uh5_MTnctBQKNQs/view?usp=drive_link" TargetMode="External"/><Relationship Id="rId56" Type="http://schemas.openxmlformats.org/officeDocument/2006/relationships/hyperlink" Target="http://sumutprov.go.id" TargetMode="External"/><Relationship Id="rId719" Type="http://schemas.openxmlformats.org/officeDocument/2006/relationships/hyperlink" Target="https://drive.google.com/file/d/1afNJCnUIMGguY8bdxQNmsQdcJ9SoR3ib/view?usp=drive_link" TargetMode="External"/><Relationship Id="rId718" Type="http://schemas.openxmlformats.org/officeDocument/2006/relationships/hyperlink" Target="http://ebphtb.sukamarakab.go.id/API/getBPHTBService" TargetMode="External"/><Relationship Id="rId717" Type="http://schemas.openxmlformats.org/officeDocument/2006/relationships/hyperlink" Target="https://drive.google.com/file/d/1B4KyTAdexV5pfysCjTizyM5cCb9Iv84N/view?usp=drive_link" TargetMode="External"/><Relationship Id="rId959" Type="http://schemas.openxmlformats.org/officeDocument/2006/relationships/hyperlink" Target="http://bimakota.go.id" TargetMode="External"/><Relationship Id="rId712" Type="http://schemas.openxmlformats.org/officeDocument/2006/relationships/hyperlink" Target="http://kotawaringintimur.go.id/" TargetMode="External"/><Relationship Id="rId954" Type="http://schemas.openxmlformats.org/officeDocument/2006/relationships/hyperlink" Target="http://sumbawakab.go.id" TargetMode="External"/><Relationship Id="rId711" Type="http://schemas.openxmlformats.org/officeDocument/2006/relationships/hyperlink" Target="https://api-splp.layanan.go.id/datakotimkab/1.0/" TargetMode="External"/><Relationship Id="rId953" Type="http://schemas.openxmlformats.org/officeDocument/2006/relationships/hyperlink" Target="https://drive.google.com/file/d/1p_kkS3saj5nVdZWUQYqHcK8YorNXPD0N/view?usp=drive_link" TargetMode="External"/><Relationship Id="rId710" Type="http://schemas.openxmlformats.org/officeDocument/2006/relationships/hyperlink" Target="http://kotawaringinbaratkab.go.id" TargetMode="External"/><Relationship Id="rId952" Type="http://schemas.openxmlformats.org/officeDocument/2006/relationships/hyperlink" Target="http://lombokutarakab.go.id" TargetMode="External"/><Relationship Id="rId951" Type="http://schemas.openxmlformats.org/officeDocument/2006/relationships/hyperlink" Target="https://api-splp.layanan.go.id/t/lombokutarakab.go.id/satudata/1.0/api/data.json" TargetMode="External"/><Relationship Id="rId716" Type="http://schemas.openxmlformats.org/officeDocument/2006/relationships/hyperlink" Target="http://murungrayakab.go.id" TargetMode="External"/><Relationship Id="rId958" Type="http://schemas.openxmlformats.org/officeDocument/2006/relationships/hyperlink" Target="https://drive.google.com/file/d/1_-96_Rp9j0ZszHYfDsY6aJegOTUrZU2L/view?usp=drive_link" TargetMode="External"/><Relationship Id="rId715" Type="http://schemas.openxmlformats.org/officeDocument/2006/relationships/hyperlink" Target="https://drive.google.com/file/d/1kCGUeXKTSPeKJWQOrpqi2AgsoxbraKEP/view?usp=drive_link" TargetMode="External"/><Relationship Id="rId957" Type="http://schemas.openxmlformats.org/officeDocument/2006/relationships/hyperlink" Target="http://sumbawabaratkab.go.id" TargetMode="External"/><Relationship Id="rId714" Type="http://schemas.openxmlformats.org/officeDocument/2006/relationships/hyperlink" Target="http://lamandaukab.go.id" TargetMode="External"/><Relationship Id="rId956" Type="http://schemas.openxmlformats.org/officeDocument/2006/relationships/hyperlink" Target="https://api-splp.layanan.go.id/ckan-ksb-sdi/1.0" TargetMode="External"/><Relationship Id="rId713" Type="http://schemas.openxmlformats.org/officeDocument/2006/relationships/hyperlink" Target="https://drive.google.com/file/d/1SchXyMMuyXX48dO1HoUKzIQKJ0se8Fwh/view?usp=drive_link" TargetMode="External"/><Relationship Id="rId955" Type="http://schemas.openxmlformats.org/officeDocument/2006/relationships/hyperlink" Target="https://drive.google.com/file/d/1Bc2hnAOmSbBw7yYuin8wABgTfbpqTPrg/view?usp=drive_link" TargetMode="External"/><Relationship Id="rId59" Type="http://schemas.openxmlformats.org/officeDocument/2006/relationships/hyperlink" Target="https://drive.google.com/file/d/1RLi5Pu5uD_2y4XckCaC_6SZKikU2563A/view?usp=drive_link" TargetMode="External"/><Relationship Id="rId58" Type="http://schemas.openxmlformats.org/officeDocument/2006/relationships/hyperlink" Target="http://asahankab.go.id" TargetMode="External"/><Relationship Id="rId950" Type="http://schemas.openxmlformats.org/officeDocument/2006/relationships/hyperlink" Target="https://drive.google.com/file/d/1LxX0zZIczCSqKtOXCuh_6IWGzO2pOBz7/view?usp=drive_link" TargetMode="External"/><Relationship Id="rId590" Type="http://schemas.openxmlformats.org/officeDocument/2006/relationships/hyperlink" Target="http://jombangkab.go.id" TargetMode="External"/><Relationship Id="rId107" Type="http://schemas.openxmlformats.org/officeDocument/2006/relationships/hyperlink" Target="https://drive.google.com/file/d/1VajHqQc1fsjql64W0Z7gMBsfqMyWutwo/view?usp=drive_link" TargetMode="External"/><Relationship Id="rId349" Type="http://schemas.openxmlformats.org/officeDocument/2006/relationships/hyperlink" Target="https://api-splp.layanan.go.id/t/jabarprov.go.id/opendatajabar/1/api-backend/data.json" TargetMode="External"/><Relationship Id="rId106" Type="http://schemas.openxmlformats.org/officeDocument/2006/relationships/hyperlink" Target="https://api-splp.layanan.go.id/datapemkomedan/1.0/" TargetMode="External"/><Relationship Id="rId348" Type="http://schemas.openxmlformats.org/officeDocument/2006/relationships/hyperlink" Target="https://drive.google.com/file/d/1Sh0wXFOByn6Tip5Oa3y0HY86wfhIGfwr/view?usp=drive_link" TargetMode="External"/><Relationship Id="rId105" Type="http://schemas.openxmlformats.org/officeDocument/2006/relationships/hyperlink" Target="https://drive.google.com/file/d/1WLZet68hMQCaBkoQ3fNQhiBr_EVhVlaK/view?usp=drive_link" TargetMode="External"/><Relationship Id="rId347" Type="http://schemas.openxmlformats.org/officeDocument/2006/relationships/hyperlink" Target="http://metrokota.go.id" TargetMode="External"/><Relationship Id="rId589" Type="http://schemas.openxmlformats.org/officeDocument/2006/relationships/hyperlink" Target="https://api-splp.layanan.go.id/data-kab-jombang/1.0" TargetMode="External"/><Relationship Id="rId104" Type="http://schemas.openxmlformats.org/officeDocument/2006/relationships/hyperlink" Target="http://gunungsitolikota.go.id" TargetMode="External"/><Relationship Id="rId346" Type="http://schemas.openxmlformats.org/officeDocument/2006/relationships/hyperlink" Target="https://api-splp.layanan.go.id/t/metrokota.go.id/satudatametro/1/data.json" TargetMode="External"/><Relationship Id="rId588" Type="http://schemas.openxmlformats.org/officeDocument/2006/relationships/hyperlink" Target="https://drive.google.com/file/d/1iGgCVrvrQFO5kXQGWYrx9ySN7wdAjD30/view?usp=drive_link" TargetMode="External"/><Relationship Id="rId109" Type="http://schemas.openxmlformats.org/officeDocument/2006/relationships/hyperlink" Target="http://padangsidimpuankota.go.id" TargetMode="External"/><Relationship Id="rId108" Type="http://schemas.openxmlformats.org/officeDocument/2006/relationships/hyperlink" Target="https://api-splp.layanan.go.id/data_padangsidimpuan/1.0/" TargetMode="External"/><Relationship Id="rId341" Type="http://schemas.openxmlformats.org/officeDocument/2006/relationships/hyperlink" Target="https://drive.google.com/file/d/1M04Xg__u48a6R3fBjeOlU-WnMsNrk5pY/view?usp=drive_link" TargetMode="External"/><Relationship Id="rId583" Type="http://schemas.openxmlformats.org/officeDocument/2006/relationships/hyperlink" Target="http://bondowosokab.go.id" TargetMode="External"/><Relationship Id="rId340" Type="http://schemas.openxmlformats.org/officeDocument/2006/relationships/hyperlink" Target="https://drive.google.com/file/d/1eTKRXWVe5eSyRfHN8p9M0XsJN3KvBJ9F/view?usp=drive_link" TargetMode="External"/><Relationship Id="rId582" Type="http://schemas.openxmlformats.org/officeDocument/2006/relationships/hyperlink" Target="https://drive.google.com/file/d/1nGclzDCk0Y2AjxEuIz1QhHUwAyupElna/view?usp=drive_link" TargetMode="External"/><Relationship Id="rId581" Type="http://schemas.openxmlformats.org/officeDocument/2006/relationships/hyperlink" Target="http://bojonegorokab.go.id" TargetMode="External"/><Relationship Id="rId580" Type="http://schemas.openxmlformats.org/officeDocument/2006/relationships/hyperlink" Target="https://api-splp.layanan.go.id/data-bojonegoro/1.0/data.json" TargetMode="External"/><Relationship Id="rId103" Type="http://schemas.openxmlformats.org/officeDocument/2006/relationships/hyperlink" Target="https://drive.google.com/file/d/1FsP4FuysLv5apl4o5WNvGC-VhtwSYpRH/view?usp=drive_link" TargetMode="External"/><Relationship Id="rId345" Type="http://schemas.openxmlformats.org/officeDocument/2006/relationships/hyperlink" Target="https://drive.google.com/file/d/1_PP4LCre4a-7CpLKFdgZ-VGJylMh454q/view?usp=drive_link" TargetMode="External"/><Relationship Id="rId587" Type="http://schemas.openxmlformats.org/officeDocument/2006/relationships/hyperlink" Target="http://jemberkab.go.id" TargetMode="External"/><Relationship Id="rId102" Type="http://schemas.openxmlformats.org/officeDocument/2006/relationships/hyperlink" Target="http://binjaikota.go.id" TargetMode="External"/><Relationship Id="rId344" Type="http://schemas.openxmlformats.org/officeDocument/2006/relationships/hyperlink" Target="http://bandarlampungkota.go.id" TargetMode="External"/><Relationship Id="rId586" Type="http://schemas.openxmlformats.org/officeDocument/2006/relationships/hyperlink" Target="https://drive.google.com/file/d/1_eV_EGPwDsOSTbeqFPnNlbAcSu7r0_7m/view?usp=drive_link" TargetMode="External"/><Relationship Id="rId101" Type="http://schemas.openxmlformats.org/officeDocument/2006/relationships/hyperlink" Target="https://drive.google.com/file/d/1YkJ1BXbEO8m1ObMjVs-NLjkzWfuc46pu/view?usp=drive_link" TargetMode="External"/><Relationship Id="rId343" Type="http://schemas.openxmlformats.org/officeDocument/2006/relationships/hyperlink" Target="https://drive.google.com/file/d/1NMY2yef-aOJOp-YrtysnMpttDebY-Cx-/view?usp=drive_link" TargetMode="External"/><Relationship Id="rId585" Type="http://schemas.openxmlformats.org/officeDocument/2006/relationships/hyperlink" Target="http://gresikkab.go.id" TargetMode="External"/><Relationship Id="rId100" Type="http://schemas.openxmlformats.org/officeDocument/2006/relationships/hyperlink" Target="http://tobakab.go.id" TargetMode="External"/><Relationship Id="rId342" Type="http://schemas.openxmlformats.org/officeDocument/2006/relationships/hyperlink" Target="http://pesisirbaratkab.go.id" TargetMode="External"/><Relationship Id="rId584" Type="http://schemas.openxmlformats.org/officeDocument/2006/relationships/hyperlink" Target="https://drive.google.com/file/d/1TQ-EVMobCKTx-hYeBvDclbyKJHIGRw2s/view?usp=drive_link" TargetMode="External"/><Relationship Id="rId338" Type="http://schemas.openxmlformats.org/officeDocument/2006/relationships/hyperlink" Target="https://drive.google.com/file/d/1vmFalqip2WtZ-dGeAuY9KWx91I9jkqYw/view?usp=drive_link" TargetMode="External"/><Relationship Id="rId337" Type="http://schemas.openxmlformats.org/officeDocument/2006/relationships/hyperlink" Target="http://tulangbawangkab.go.id" TargetMode="External"/><Relationship Id="rId579" Type="http://schemas.openxmlformats.org/officeDocument/2006/relationships/hyperlink" Target="https://drive.google.com/file/d/1jZcCYfZefUbBBV5jeOy6UwPN_HnRU5rq/view?usp=drive_link" TargetMode="External"/><Relationship Id="rId336" Type="http://schemas.openxmlformats.org/officeDocument/2006/relationships/hyperlink" Target="https://drive.google.com/file/d/1-3Rm2aLCB8tvQYZscqPHpmcta5KB6tFE/view?usp=drive_link" TargetMode="External"/><Relationship Id="rId578" Type="http://schemas.openxmlformats.org/officeDocument/2006/relationships/hyperlink" Target="http://blitarkab.go.id" TargetMode="External"/><Relationship Id="rId335" Type="http://schemas.openxmlformats.org/officeDocument/2006/relationships/hyperlink" Target="http://pringsewukab.go.id" TargetMode="External"/><Relationship Id="rId577" Type="http://schemas.openxmlformats.org/officeDocument/2006/relationships/hyperlink" Target="https://api-splp.layanan.go.id/opendatablitarkab/1.0/" TargetMode="External"/><Relationship Id="rId339" Type="http://schemas.openxmlformats.org/officeDocument/2006/relationships/hyperlink" Target="http://tubaba.go.id" TargetMode="External"/><Relationship Id="rId330" Type="http://schemas.openxmlformats.org/officeDocument/2006/relationships/hyperlink" Target="https://drive.google.com/file/d/1XLXtT_59DFcs0rSfmlBbPZQtpgBJ_8pf/view?usp=drive_link" TargetMode="External"/><Relationship Id="rId572" Type="http://schemas.openxmlformats.org/officeDocument/2006/relationships/hyperlink" Target="https://api-splp.layanan.go.id/data-bangkalan/1.0/" TargetMode="External"/><Relationship Id="rId571" Type="http://schemas.openxmlformats.org/officeDocument/2006/relationships/hyperlink" Target="https://drive.google.com/file/d/1bwfhkMzslhh3tfemPHWAt4VO7FCXhv1x/view?usp=drive_link" TargetMode="External"/><Relationship Id="rId570" Type="http://schemas.openxmlformats.org/officeDocument/2006/relationships/hyperlink" Target="http://jatimprov.go.id" TargetMode="External"/><Relationship Id="rId334" Type="http://schemas.openxmlformats.org/officeDocument/2006/relationships/hyperlink" Target="https://drive.google.com/file/d/1NgZR1HNbY41yL2McUx4cxFrPXi-bhVxb/view?usp=drive_link" TargetMode="External"/><Relationship Id="rId576" Type="http://schemas.openxmlformats.org/officeDocument/2006/relationships/hyperlink" Target="https://drive.google.com/file/d/13T0LyFDLdi2YrboPvWXfPR32IpntOY8k/view?usp=share_link" TargetMode="External"/><Relationship Id="rId333" Type="http://schemas.openxmlformats.org/officeDocument/2006/relationships/hyperlink" Target="http://pesawarankab.go.id" TargetMode="External"/><Relationship Id="rId575" Type="http://schemas.openxmlformats.org/officeDocument/2006/relationships/hyperlink" Target="http://banyuwangikab.go.id" TargetMode="External"/><Relationship Id="rId332" Type="http://schemas.openxmlformats.org/officeDocument/2006/relationships/hyperlink" Target="https://drive.google.com/file/d/12Qhqj-9cwY8rDPo8qUY03gn6-ePZS8yo/view?usp=drive_link" TargetMode="External"/><Relationship Id="rId574" Type="http://schemas.openxmlformats.org/officeDocument/2006/relationships/hyperlink" Target="https://drive.google.com/file/d/1tjjiBr6snTkFvPCxEJ7CnLK_xd1tTTDW/view?usp=drive_link" TargetMode="External"/><Relationship Id="rId331" Type="http://schemas.openxmlformats.org/officeDocument/2006/relationships/hyperlink" Target="http://mesujikab.go.id" TargetMode="External"/><Relationship Id="rId573" Type="http://schemas.openxmlformats.org/officeDocument/2006/relationships/hyperlink" Target="http://bangkalankab.go.id" TargetMode="External"/><Relationship Id="rId370" Type="http://schemas.openxmlformats.org/officeDocument/2006/relationships/hyperlink" Target="https://api-splp.layanan.go.id/t/jabarprov.go.id/opendatakabcirebon/1/api/data.json" TargetMode="External"/><Relationship Id="rId129" Type="http://schemas.openxmlformats.org/officeDocument/2006/relationships/hyperlink" Target="https://drive.google.com/file/d/1UQ2hkNuLnQKuIp5fjdr3COPXgMr0IGDg/view?usp=drive_link" TargetMode="External"/><Relationship Id="rId128" Type="http://schemas.openxmlformats.org/officeDocument/2006/relationships/hyperlink" Target="http://mentawaikab.go.id" TargetMode="External"/><Relationship Id="rId127" Type="http://schemas.openxmlformats.org/officeDocument/2006/relationships/hyperlink" Target="https://drive.google.com/file/d/16ejmotZCyR44aI9NkxiWgz_2E21BRN7A/view?usp=drive_link" TargetMode="External"/><Relationship Id="rId369" Type="http://schemas.openxmlformats.org/officeDocument/2006/relationships/hyperlink" Target="https://drive.google.com/file/d/1CrO2iwDxfc2dYFD1gyIOHvx3ci6un1J1/view?usp=drive_link" TargetMode="External"/><Relationship Id="rId126" Type="http://schemas.openxmlformats.org/officeDocument/2006/relationships/hyperlink" Target="http://dharmasrayakab.go.id" TargetMode="External"/><Relationship Id="rId368" Type="http://schemas.openxmlformats.org/officeDocument/2006/relationships/hyperlink" Target="http://cianjurkab.go.id" TargetMode="External"/><Relationship Id="rId121" Type="http://schemas.openxmlformats.org/officeDocument/2006/relationships/hyperlink" Target="http://sumbarprov.go.id" TargetMode="External"/><Relationship Id="rId363" Type="http://schemas.openxmlformats.org/officeDocument/2006/relationships/hyperlink" Target="http://bogorkab.go.id" TargetMode="External"/><Relationship Id="rId120" Type="http://schemas.openxmlformats.org/officeDocument/2006/relationships/hyperlink" Target="https://api-splp.layanan.go.id/t/sumbarprov.go.id/portal_data_sumbar/1.0.0/" TargetMode="External"/><Relationship Id="rId362" Type="http://schemas.openxmlformats.org/officeDocument/2006/relationships/hyperlink" Target="https://api-splp.layanan.go.id/t/jabarprov.go.id/satudatakabbogor/1/api/data.json" TargetMode="External"/><Relationship Id="rId361" Type="http://schemas.openxmlformats.org/officeDocument/2006/relationships/hyperlink" Target="https://drive.google.com/file/d/1WVTtJSLrn70CNIPt6_-kJB2Zze3RAxXp/view?usp=sharing" TargetMode="External"/><Relationship Id="rId360" Type="http://schemas.openxmlformats.org/officeDocument/2006/relationships/hyperlink" Target="http://bekasikab.go.id" TargetMode="External"/><Relationship Id="rId125" Type="http://schemas.openxmlformats.org/officeDocument/2006/relationships/hyperlink" Target="https://drive.google.com/file/d/1Z6tKhNtchkL6YGvMw6ZST7rTNPa2-n-2/view?usp=drive_link" TargetMode="External"/><Relationship Id="rId367" Type="http://schemas.openxmlformats.org/officeDocument/2006/relationships/hyperlink" Target="https://api-splp.layanan.go.id/t/jabarprov.go.id/opendatakabcianjur/1/api/data.json" TargetMode="External"/><Relationship Id="rId124" Type="http://schemas.openxmlformats.org/officeDocument/2006/relationships/hyperlink" Target="http://agamkab.go.id" TargetMode="External"/><Relationship Id="rId366" Type="http://schemas.openxmlformats.org/officeDocument/2006/relationships/hyperlink" Target="https://drive.google.com/file/d/1IFL9KxRut9IqeVLLorenI5EtAmCGHPFK/view?usp=drive_link" TargetMode="External"/><Relationship Id="rId123" Type="http://schemas.openxmlformats.org/officeDocument/2006/relationships/hyperlink" Target="https://api-splp.layanan.go.id/t/agamkab.go.id/data_agam/1.0/" TargetMode="External"/><Relationship Id="rId365" Type="http://schemas.openxmlformats.org/officeDocument/2006/relationships/hyperlink" Target="http://ciamiskab.go.id" TargetMode="External"/><Relationship Id="rId122" Type="http://schemas.openxmlformats.org/officeDocument/2006/relationships/hyperlink" Target="https://drive.google.com/file/d/1je3uqfM2j4Z2LQVTlYwmn-gWOq7M2tUC/view?usp=drive_link" TargetMode="External"/><Relationship Id="rId364" Type="http://schemas.openxmlformats.org/officeDocument/2006/relationships/hyperlink" Target="https://drive.google.com/file/d/1l4AF6B1R2yIFw-aXp3ReVIYN-tsvrl-N/view?usp=drive_link" TargetMode="External"/><Relationship Id="rId95" Type="http://schemas.openxmlformats.org/officeDocument/2006/relationships/hyperlink" Target="https://drive.google.com/file/d/1F0Sgg5VZjgoF1PIksRvLJlfLRxgmGiIN/view?usp=drive_link" TargetMode="External"/><Relationship Id="rId94" Type="http://schemas.openxmlformats.org/officeDocument/2006/relationships/hyperlink" Target="http://tapselkab.go.id" TargetMode="External"/><Relationship Id="rId97" Type="http://schemas.openxmlformats.org/officeDocument/2006/relationships/hyperlink" Target="https://drive.google.com/file/d/1m-CF1QZddDf5ViTJxDWgaX2RerXB__eO/view?usp=drive_link" TargetMode="External"/><Relationship Id="rId96" Type="http://schemas.openxmlformats.org/officeDocument/2006/relationships/hyperlink" Target="http://tapteng.go.id" TargetMode="External"/><Relationship Id="rId99" Type="http://schemas.openxmlformats.org/officeDocument/2006/relationships/hyperlink" Target="https://drive.google.com/file/d/1XSLdvLT-VU69iBqxpWKyiDL0hsuaOAdB/view?usp=drive_link" TargetMode="External"/><Relationship Id="rId98" Type="http://schemas.openxmlformats.org/officeDocument/2006/relationships/hyperlink" Target="http://taputkab.go.id" TargetMode="External"/><Relationship Id="rId91" Type="http://schemas.openxmlformats.org/officeDocument/2006/relationships/hyperlink" Target="https://api-splp.layanan.go.id/t/simalungunkab.go.id/opendata/1.0/" TargetMode="External"/><Relationship Id="rId90" Type="http://schemas.openxmlformats.org/officeDocument/2006/relationships/hyperlink" Target="https://drive.google.com/file/d/1YqfcinAgvYEhUApDsNmqQYP-HUrbDqGV/view?usp=drive_link" TargetMode="External"/><Relationship Id="rId93" Type="http://schemas.openxmlformats.org/officeDocument/2006/relationships/hyperlink" Target="https://drive.google.com/file/d/1gTm_SkM2f_XwB3Vsl6SW8sTI2ZCwiYX0/view?usp=sharing" TargetMode="External"/><Relationship Id="rId92" Type="http://schemas.openxmlformats.org/officeDocument/2006/relationships/hyperlink" Target="http://simalungunkab.go.id" TargetMode="External"/><Relationship Id="rId118" Type="http://schemas.openxmlformats.org/officeDocument/2006/relationships/hyperlink" Target="http://tebingtinggikota.go.id" TargetMode="External"/><Relationship Id="rId117" Type="http://schemas.openxmlformats.org/officeDocument/2006/relationships/hyperlink" Target="https://api-splp.layanan.go.id/satu-data-tebing-tinggi/1.0/" TargetMode="External"/><Relationship Id="rId359" Type="http://schemas.openxmlformats.org/officeDocument/2006/relationships/hyperlink" Target="https://api-splp.layanan.go.id/t/jabarprov.go.id/opendatakabbekasi/1/api/data.json" TargetMode="External"/><Relationship Id="rId116" Type="http://schemas.openxmlformats.org/officeDocument/2006/relationships/hyperlink" Target="https://drive.google.com/file/d/1s8Ega3epRpFwo_rO9mND6wyL9QGZMpmR/view?usp=drive_link" TargetMode="External"/><Relationship Id="rId358" Type="http://schemas.openxmlformats.org/officeDocument/2006/relationships/hyperlink" Target="https://bphtb.bekasikab.go.id/rpc/api/bpn/getPBBService" TargetMode="External"/><Relationship Id="rId115" Type="http://schemas.openxmlformats.org/officeDocument/2006/relationships/hyperlink" Target="http://tanjungbalaikota.go.id" TargetMode="External"/><Relationship Id="rId357" Type="http://schemas.openxmlformats.org/officeDocument/2006/relationships/hyperlink" Target="https://drive.google.com/file/d/15ptPUGxcu-tpSGDJx7Op0ZqOX1B9W0GW/view?usp=drive_link" TargetMode="External"/><Relationship Id="rId599" Type="http://schemas.openxmlformats.org/officeDocument/2006/relationships/hyperlink" Target="http://madiunkab.go.id" TargetMode="External"/><Relationship Id="rId119" Type="http://schemas.openxmlformats.org/officeDocument/2006/relationships/hyperlink" Target="https://drive.google.com/file/d/1zvSyFkSbFRlpM5uLvrHg3zufvB66raro/view?usp=sharing" TargetMode="External"/><Relationship Id="rId110" Type="http://schemas.openxmlformats.org/officeDocument/2006/relationships/hyperlink" Target="https://drive.google.com/file/d/1kiQVbDegCDHZ8r-0mTJvu8BYT5m1ykJ5/view?usp=drive_link" TargetMode="External"/><Relationship Id="rId352" Type="http://schemas.openxmlformats.org/officeDocument/2006/relationships/hyperlink" Target="https://api-splp.layanan.go.id/t/jabarprov.go.id/opendatakabbandung/1/dataset.json" TargetMode="External"/><Relationship Id="rId594" Type="http://schemas.openxmlformats.org/officeDocument/2006/relationships/hyperlink" Target="http://lamongankab.go.id" TargetMode="External"/><Relationship Id="rId351" Type="http://schemas.openxmlformats.org/officeDocument/2006/relationships/hyperlink" Target="https://drive.google.com/file/d/11q9dFqiJiq4zdMRCxYN4VKWbutEpmBvB/view?usp=drive_link" TargetMode="External"/><Relationship Id="rId593" Type="http://schemas.openxmlformats.org/officeDocument/2006/relationships/hyperlink" Target="https://drive.google.com/file/d/1mPU9Ps1yiWfLE9XR48dNt0m0pN3kcYo3/view?usp=drive_link" TargetMode="External"/><Relationship Id="rId350" Type="http://schemas.openxmlformats.org/officeDocument/2006/relationships/hyperlink" Target="http://jabarprov.go.id/" TargetMode="External"/><Relationship Id="rId592" Type="http://schemas.openxmlformats.org/officeDocument/2006/relationships/hyperlink" Target="http://kedirikab.go.id" TargetMode="External"/><Relationship Id="rId591" Type="http://schemas.openxmlformats.org/officeDocument/2006/relationships/hyperlink" Target="https://drive.google.com/file/d/1gJ1WfacAPUyWgBReatT5QdYFYSoNpv3l/view?usp=sharing" TargetMode="External"/><Relationship Id="rId114" Type="http://schemas.openxmlformats.org/officeDocument/2006/relationships/hyperlink" Target="https://drive.google.com/file/d/1Yj5cbX2yfkY1W81-7pCYk2dre7xcxR3R/view?usp=drive_link" TargetMode="External"/><Relationship Id="rId356" Type="http://schemas.openxmlformats.org/officeDocument/2006/relationships/hyperlink" Target="http://bandungbaratkab.go.id" TargetMode="External"/><Relationship Id="rId598" Type="http://schemas.openxmlformats.org/officeDocument/2006/relationships/hyperlink" Target="https://api-splp.layanan.go.id/datamadiunkab/1.0" TargetMode="External"/><Relationship Id="rId113" Type="http://schemas.openxmlformats.org/officeDocument/2006/relationships/hyperlink" Target="http://sibolgakota.go.id" TargetMode="External"/><Relationship Id="rId355" Type="http://schemas.openxmlformats.org/officeDocument/2006/relationships/hyperlink" Target="https://api-splp.layanan.go.id/t/jabarprov.go.id/opendatakabbandungbarat/1/api/data.json" TargetMode="External"/><Relationship Id="rId597" Type="http://schemas.openxmlformats.org/officeDocument/2006/relationships/hyperlink" Target="https://drive.google.com/file/d/1cuqnlVfZEq-uyce658GdWd3BQofVnN8i/view?usp=drive_link" TargetMode="External"/><Relationship Id="rId112" Type="http://schemas.openxmlformats.org/officeDocument/2006/relationships/hyperlink" Target="https://drive.google.com/file/d/1u27ldraRz2D6bMqojzZXgJ9AKy7JJHay/view?usp=drive_link" TargetMode="External"/><Relationship Id="rId354" Type="http://schemas.openxmlformats.org/officeDocument/2006/relationships/hyperlink" Target="https://drive.google.com/file/d/1QJtSCuoIrT4h_1TIKyBDL-U_aYSxzEwc/view?usp=drive_link" TargetMode="External"/><Relationship Id="rId596" Type="http://schemas.openxmlformats.org/officeDocument/2006/relationships/hyperlink" Target="http://lumajangkab.go.id" TargetMode="External"/><Relationship Id="rId111" Type="http://schemas.openxmlformats.org/officeDocument/2006/relationships/hyperlink" Target="http://pematangsiantar.go.id" TargetMode="External"/><Relationship Id="rId353" Type="http://schemas.openxmlformats.org/officeDocument/2006/relationships/hyperlink" Target="http://bandungkab.go.id" TargetMode="External"/><Relationship Id="rId595" Type="http://schemas.openxmlformats.org/officeDocument/2006/relationships/hyperlink" Target="https://drive.google.com/file/d/1XdMY2ajCmwI_Epnv7Dgd8djIuIrOSWHK/view?usp=drive_link" TargetMode="External"/><Relationship Id="rId305" Type="http://schemas.openxmlformats.org/officeDocument/2006/relationships/hyperlink" Target="http://okuselatankab.go.id" TargetMode="External"/><Relationship Id="rId547" Type="http://schemas.openxmlformats.org/officeDocument/2006/relationships/hyperlink" Target="http://surakarta.go.id" TargetMode="External"/><Relationship Id="rId789" Type="http://schemas.openxmlformats.org/officeDocument/2006/relationships/hyperlink" Target="http://enrekangkab.go.id" TargetMode="External"/><Relationship Id="rId304" Type="http://schemas.openxmlformats.org/officeDocument/2006/relationships/hyperlink" Target="https://drive.google.com/file/d/1hiT2zgVzIC0vlSewrVHnE02Lurl4DFiB/view?usp=drive_link" TargetMode="External"/><Relationship Id="rId546" Type="http://schemas.openxmlformats.org/officeDocument/2006/relationships/hyperlink" Target="https://api-splp.layanan.go.id/SDISolodata/1.0/data.json" TargetMode="External"/><Relationship Id="rId788" Type="http://schemas.openxmlformats.org/officeDocument/2006/relationships/hyperlink" Target="https://drive.google.com/file/d/10VnaM_FdFq_otsofY_B1F5SMVS7BpvDZ/view?usp=drive_link" TargetMode="External"/><Relationship Id="rId303" Type="http://schemas.openxmlformats.org/officeDocument/2006/relationships/hyperlink" Target="http://okukab.go.id" TargetMode="External"/><Relationship Id="rId545" Type="http://schemas.openxmlformats.org/officeDocument/2006/relationships/hyperlink" Target="https://drive.google.com/file/d/1UWOmB4UGHmldJRwcfasyoJYKjM89m3zB/view?usp=sharing" TargetMode="External"/><Relationship Id="rId787" Type="http://schemas.openxmlformats.org/officeDocument/2006/relationships/hyperlink" Target="http://bulukumbakab.go.id" TargetMode="External"/><Relationship Id="rId302" Type="http://schemas.openxmlformats.org/officeDocument/2006/relationships/hyperlink" Target="https://drive.google.com/file/d/1Q-zlaUW18nupBAViekh3mieqwcToa42D/view?usp=drive_link" TargetMode="External"/><Relationship Id="rId544" Type="http://schemas.openxmlformats.org/officeDocument/2006/relationships/hyperlink" Target="http://semarangkota.go.id" TargetMode="External"/><Relationship Id="rId786" Type="http://schemas.openxmlformats.org/officeDocument/2006/relationships/hyperlink" Target="https://api-splp.layanan.go.id/t/bulukumbakab.go.id/opendata_bulukumba/1.0/" TargetMode="External"/><Relationship Id="rId309" Type="http://schemas.openxmlformats.org/officeDocument/2006/relationships/hyperlink" Target="http://palikab.go.id" TargetMode="External"/><Relationship Id="rId308" Type="http://schemas.openxmlformats.org/officeDocument/2006/relationships/hyperlink" Target="https://drive.google.com/file/d/1Ib7NgKZCL2aQjWoUQr1yrpoOjH-UYhEg/view?usp=drive_link" TargetMode="External"/><Relationship Id="rId307" Type="http://schemas.openxmlformats.org/officeDocument/2006/relationships/hyperlink" Target="http://okutimurkab.go.id" TargetMode="External"/><Relationship Id="rId549" Type="http://schemas.openxmlformats.org/officeDocument/2006/relationships/hyperlink" Target="http://tegalkota.go.id" TargetMode="External"/><Relationship Id="rId306" Type="http://schemas.openxmlformats.org/officeDocument/2006/relationships/hyperlink" Target="https://drive.google.com/file/d/1pmQyrfIANapuc_k64c867Gn3e7-MzP-k/view?usp=drive_link" TargetMode="External"/><Relationship Id="rId548" Type="http://schemas.openxmlformats.org/officeDocument/2006/relationships/hyperlink" Target="https://drive.google.com/file/d/1pNltpgqDcI8s0i260jG-91-onDGrCBUD/view?usp=sharing" TargetMode="External"/><Relationship Id="rId781" Type="http://schemas.openxmlformats.org/officeDocument/2006/relationships/hyperlink" Target="http://sulselprov.go.id" TargetMode="External"/><Relationship Id="rId780" Type="http://schemas.openxmlformats.org/officeDocument/2006/relationships/hyperlink" Target="https://api-splp.layanan.go.id/satu-data-sulsel/1.0/data.json" TargetMode="External"/><Relationship Id="rId301" Type="http://schemas.openxmlformats.org/officeDocument/2006/relationships/hyperlink" Target="http://kaboki.go.id" TargetMode="External"/><Relationship Id="rId543" Type="http://schemas.openxmlformats.org/officeDocument/2006/relationships/hyperlink" Target="https://api-splp.layanan.go.id/datasemarangkota/1.0/" TargetMode="External"/><Relationship Id="rId785" Type="http://schemas.openxmlformats.org/officeDocument/2006/relationships/hyperlink" Target="https://drive.google.com/file/d/1jtLNYqi6FZkNSSge6AnvP_DR9y4rYRq0/view?usp=drive_link" TargetMode="External"/><Relationship Id="rId300" Type="http://schemas.openxmlformats.org/officeDocument/2006/relationships/hyperlink" Target="https://api-splp.layanan.go.id/data.kaboki/1.0/" TargetMode="External"/><Relationship Id="rId542" Type="http://schemas.openxmlformats.org/officeDocument/2006/relationships/hyperlink" Target="http://ebphtbbpnsmg.semarangkota.go.id/api/getBPHTBService" TargetMode="External"/><Relationship Id="rId784" Type="http://schemas.openxmlformats.org/officeDocument/2006/relationships/hyperlink" Target="http://bantaengkab.go.id" TargetMode="External"/><Relationship Id="rId541" Type="http://schemas.openxmlformats.org/officeDocument/2006/relationships/hyperlink" Target="https://drive.google.com/file/d/1CIzC-vYqgpSXPyeUZD9jHcGRxUR1Rwra/view?usp=drive_link" TargetMode="External"/><Relationship Id="rId783" Type="http://schemas.openxmlformats.org/officeDocument/2006/relationships/hyperlink" Target="https://api-splp.layanan.go.id/data_bantaengkab/1.0/" TargetMode="External"/><Relationship Id="rId540" Type="http://schemas.openxmlformats.org/officeDocument/2006/relationships/hyperlink" Target="http://salatiga.go.id" TargetMode="External"/><Relationship Id="rId782" Type="http://schemas.openxmlformats.org/officeDocument/2006/relationships/hyperlink" Target="https://drive.google.com/file/d/1qRGQII9by_50Utas4iJMNYuK9rLFLzO4/view?usp=drive_link" TargetMode="External"/><Relationship Id="rId536" Type="http://schemas.openxmlformats.org/officeDocument/2006/relationships/hyperlink" Target="http://magelangkota.go.id" TargetMode="External"/><Relationship Id="rId778" Type="http://schemas.openxmlformats.org/officeDocument/2006/relationships/hyperlink" Target="http://tanatidungkab.go.id" TargetMode="External"/><Relationship Id="rId535" Type="http://schemas.openxmlformats.org/officeDocument/2006/relationships/hyperlink" Target="https://drive.google.com/file/d/1AM00RVR3ByUgrVbUC9oQa6IG8oo-l_yi/view?usp=drive_link" TargetMode="External"/><Relationship Id="rId777" Type="http://schemas.openxmlformats.org/officeDocument/2006/relationships/hyperlink" Target="https://api-splp.layanan.go.id/Sinandata/1.0/api/data" TargetMode="External"/><Relationship Id="rId534" Type="http://schemas.openxmlformats.org/officeDocument/2006/relationships/hyperlink" Target="https://api-splp.layanan.go.id/t/wonosobokab.go.id/data_wonosobokab/1.0/" TargetMode="External"/><Relationship Id="rId776" Type="http://schemas.openxmlformats.org/officeDocument/2006/relationships/hyperlink" Target="https://drive.google.com/file/d/1czWYmDt7q6YuspziHLb7TnrQaTP_jkcH/view?usp=drive_link" TargetMode="External"/><Relationship Id="rId533" Type="http://schemas.openxmlformats.org/officeDocument/2006/relationships/hyperlink" Target="https://drive.google.com/file/d/1s2GlxshG4SwqBoI6uxQzcMbH9KmvwTYw/view?usp=drive_link" TargetMode="External"/><Relationship Id="rId775" Type="http://schemas.openxmlformats.org/officeDocument/2006/relationships/hyperlink" Target="http://nunukankab.go.id" TargetMode="External"/><Relationship Id="rId539" Type="http://schemas.openxmlformats.org/officeDocument/2006/relationships/hyperlink" Target="https://api-splp.layanan.go.id/t/salatiga.go.id/data_salatiga/1.0" TargetMode="External"/><Relationship Id="rId538" Type="http://schemas.openxmlformats.org/officeDocument/2006/relationships/hyperlink" Target="https://drive.google.com/file/d/17LS9_g6IbrDR70HGXomUZjcI9SW_8FqP/view?usp=drive_link" TargetMode="External"/><Relationship Id="rId537" Type="http://schemas.openxmlformats.org/officeDocument/2006/relationships/hyperlink" Target="https://drive.google.com/file/d/1qCVlfZaroNRGT1THyclxzn95f9rcN_-Q/view?usp=drive_link" TargetMode="External"/><Relationship Id="rId779" Type="http://schemas.openxmlformats.org/officeDocument/2006/relationships/hyperlink" Target="https://drive.google.com/file/d/1ZUONRECH2CVXg53xkfiUq6a14KS5w416/view?usp=drive_link" TargetMode="External"/><Relationship Id="rId770" Type="http://schemas.openxmlformats.org/officeDocument/2006/relationships/hyperlink" Target="http://bontangkota.go.id" TargetMode="External"/><Relationship Id="rId532" Type="http://schemas.openxmlformats.org/officeDocument/2006/relationships/hyperlink" Target="http://wonogirikab.go.id" TargetMode="External"/><Relationship Id="rId774" Type="http://schemas.openxmlformats.org/officeDocument/2006/relationships/hyperlink" Target="https://api-splp.layanan.go.id/lppd_nunukankab/1.0/sepakat-sdi/data/data.json" TargetMode="External"/><Relationship Id="rId531" Type="http://schemas.openxmlformats.org/officeDocument/2006/relationships/hyperlink" Target="https://api-splp.layanan.go.id/t/wonogirikab.go.id/data_sektoral_wonogiri/1.0/sektoral" TargetMode="External"/><Relationship Id="rId773" Type="http://schemas.openxmlformats.org/officeDocument/2006/relationships/hyperlink" Target="https://drive.google.com/file/d/1cSzuUfxbgLQep4zoGfZfEInlotc8V2V4/view?usp=drive_link" TargetMode="External"/><Relationship Id="rId530" Type="http://schemas.openxmlformats.org/officeDocument/2006/relationships/hyperlink" Target="https://drive.google.com/file/d/1bys5jJMr6DG0dEqqd7Quzl3j70gIGz6-/view?usp=drive_link" TargetMode="External"/><Relationship Id="rId772" Type="http://schemas.openxmlformats.org/officeDocument/2006/relationships/hyperlink" Target="http://bulungan.go.id" TargetMode="External"/><Relationship Id="rId771" Type="http://schemas.openxmlformats.org/officeDocument/2006/relationships/hyperlink" Target="http://kaltaraprov.go.id" TargetMode="External"/><Relationship Id="rId327" Type="http://schemas.openxmlformats.org/officeDocument/2006/relationships/hyperlink" Target="http://lampungtimurkab.go.id" TargetMode="External"/><Relationship Id="rId569" Type="http://schemas.openxmlformats.org/officeDocument/2006/relationships/hyperlink" Target="https://api-splp.layanan.go.id/dataJatimProv/1.0" TargetMode="External"/><Relationship Id="rId326" Type="http://schemas.openxmlformats.org/officeDocument/2006/relationships/hyperlink" Target="https://drive.google.com/file/d/18H0pVZ2najeypCjfMdIOwb4NOBgGiF7-/view?usp=drive_link" TargetMode="External"/><Relationship Id="rId568" Type="http://schemas.openxmlformats.org/officeDocument/2006/relationships/hyperlink" Target="https://drive.google.com/file/d/1Ntesn32JvlFGUJbHAjesm2bMiIi2K90K/view?usp=sharing" TargetMode="External"/><Relationship Id="rId325" Type="http://schemas.openxmlformats.org/officeDocument/2006/relationships/hyperlink" Target="http://lampungtengah.go.id" TargetMode="External"/><Relationship Id="rId567" Type="http://schemas.openxmlformats.org/officeDocument/2006/relationships/hyperlink" Target="http://jogjakota.go.id" TargetMode="External"/><Relationship Id="rId324" Type="http://schemas.openxmlformats.org/officeDocument/2006/relationships/hyperlink" Target="https://api-splp.layanan.go.id/data-lampungtengahkab/1.0/getdata" TargetMode="External"/><Relationship Id="rId566" Type="http://schemas.openxmlformats.org/officeDocument/2006/relationships/hyperlink" Target="https://api-splp.layanan.go.id/datasetkotayk/1.0/" TargetMode="External"/><Relationship Id="rId329" Type="http://schemas.openxmlformats.org/officeDocument/2006/relationships/hyperlink" Target="http://lampungutarakab.go.id" TargetMode="External"/><Relationship Id="rId328" Type="http://schemas.openxmlformats.org/officeDocument/2006/relationships/hyperlink" Target="https://drive.google.com/file/d/1sEFN4-lVJIcUuxaez9Vn2VdDWHo5zuN4/view?usp=drive_link" TargetMode="External"/><Relationship Id="rId561" Type="http://schemas.openxmlformats.org/officeDocument/2006/relationships/hyperlink" Target="https://api-splp.layanan.go.id/datakulonprogokab/1.0/" TargetMode="External"/><Relationship Id="rId560" Type="http://schemas.openxmlformats.org/officeDocument/2006/relationships/hyperlink" Target="https://gsb.kulonprogokab.go.id/api/?kanal=bphtb-bpn&amp;servis=inquiry" TargetMode="External"/><Relationship Id="rId323" Type="http://schemas.openxmlformats.org/officeDocument/2006/relationships/hyperlink" Target="https://drive.google.com/file/d/1MKRNKuf_yf0gLe-X2hxW9_kOc-4o00GM/view?usp=drive_link" TargetMode="External"/><Relationship Id="rId565" Type="http://schemas.openxmlformats.org/officeDocument/2006/relationships/hyperlink" Target="https://drive.google.com/file/d/1Amu0G0SXiR-9uUbK2SKgz0WpNdLvk-wP/view?usp=drive_link" TargetMode="External"/><Relationship Id="rId322" Type="http://schemas.openxmlformats.org/officeDocument/2006/relationships/hyperlink" Target="http://lampungselatankab.go.id" TargetMode="External"/><Relationship Id="rId564" Type="http://schemas.openxmlformats.org/officeDocument/2006/relationships/hyperlink" Target="http://slemankab.go.id" TargetMode="External"/><Relationship Id="rId321" Type="http://schemas.openxmlformats.org/officeDocument/2006/relationships/hyperlink" Target="https://api-splp.layanan.go.id/datalampungselatan/1.0/" TargetMode="External"/><Relationship Id="rId563" Type="http://schemas.openxmlformats.org/officeDocument/2006/relationships/hyperlink" Target="https://drive.google.com/file/d/11TOyjuGZkL-Fx4wPLjH7kQVbLzFOgr7Q/view?usp=drive_link" TargetMode="External"/><Relationship Id="rId320" Type="http://schemas.openxmlformats.org/officeDocument/2006/relationships/hyperlink" Target="https://drive.google.com/file/d/1ykVMQWc1JIghKbytbjeT4Y1Q4gA1fy9j/view?usp=drive_link" TargetMode="External"/><Relationship Id="rId562" Type="http://schemas.openxmlformats.org/officeDocument/2006/relationships/hyperlink" Target="http://kulonprogokab.go.id" TargetMode="External"/><Relationship Id="rId316" Type="http://schemas.openxmlformats.org/officeDocument/2006/relationships/hyperlink" Target="http://lampungprov.go.id" TargetMode="External"/><Relationship Id="rId558" Type="http://schemas.openxmlformats.org/officeDocument/2006/relationships/hyperlink" Target="http://gunungkidulkab.go.id" TargetMode="External"/><Relationship Id="rId315" Type="http://schemas.openxmlformats.org/officeDocument/2006/relationships/hyperlink" Target="https://api-splp.layanan.go.id/opendatalampung/1.0/data.json" TargetMode="External"/><Relationship Id="rId557" Type="http://schemas.openxmlformats.org/officeDocument/2006/relationships/hyperlink" Target="https://api-splp.layanan.go.id/data-gunung-kidul-kab/1.0/" TargetMode="External"/><Relationship Id="rId799" Type="http://schemas.openxmlformats.org/officeDocument/2006/relationships/hyperlink" Target="https://drive.google.com/file/d/1ByP3itiO2VwjcjRwL0Jkp9pgAkYlfJzZ/view?usp=drive_link" TargetMode="External"/><Relationship Id="rId314" Type="http://schemas.openxmlformats.org/officeDocument/2006/relationships/hyperlink" Target="https://drive.google.com/file/d/1fAtSsJS6zCc5hvNqrQLT8-qFuEgHIXUc/view?usp=drive_link" TargetMode="External"/><Relationship Id="rId556" Type="http://schemas.openxmlformats.org/officeDocument/2006/relationships/hyperlink" Target="https://drive.google.com/file/d/10-fff_xcRMdqhpryTrMsDbXLADArfXbT/view?usp=drive_link" TargetMode="External"/><Relationship Id="rId798" Type="http://schemas.openxmlformats.org/officeDocument/2006/relationships/hyperlink" Target="http://luwukab.go.id" TargetMode="External"/><Relationship Id="rId313" Type="http://schemas.openxmlformats.org/officeDocument/2006/relationships/hyperlink" Target="http://palembang.go.id" TargetMode="External"/><Relationship Id="rId555" Type="http://schemas.openxmlformats.org/officeDocument/2006/relationships/hyperlink" Target="http://bantulkab.go.id" TargetMode="External"/><Relationship Id="rId797" Type="http://schemas.openxmlformats.org/officeDocument/2006/relationships/hyperlink" Target="http://pbbbphtb.luwukab.go.id:10099/Api/PostDataBPN" TargetMode="External"/><Relationship Id="rId319" Type="http://schemas.openxmlformats.org/officeDocument/2006/relationships/hyperlink" Target="http://lampungbaratkab.go.id" TargetMode="External"/><Relationship Id="rId318" Type="http://schemas.openxmlformats.org/officeDocument/2006/relationships/hyperlink" Target="https://drive.google.com/file/d/1TXIKGaz42wMGRS3chz3fQY3F4FeVPPHE/view?usp=drive_link" TargetMode="External"/><Relationship Id="rId317" Type="http://schemas.openxmlformats.org/officeDocument/2006/relationships/hyperlink" Target="http://s.tr/" TargetMode="External"/><Relationship Id="rId559" Type="http://schemas.openxmlformats.org/officeDocument/2006/relationships/hyperlink" Target="https://drive.google.com/file/d/1Tttapv7JlXlzLmsOxvTh6GyEAsPfhZmi/view?usp=drive_link" TargetMode="External"/><Relationship Id="rId550" Type="http://schemas.openxmlformats.org/officeDocument/2006/relationships/hyperlink" Target="https://drive.google.com/file/d/1KhWIOKr_gl9pfDKg78muQdu9YUMD3MYw/view?usp=drive_link" TargetMode="External"/><Relationship Id="rId792" Type="http://schemas.openxmlformats.org/officeDocument/2006/relationships/hyperlink" Target="https://drive.google.com/file/d/1quON1b4Xls8ZKntPeeLocQOqrck5me-1/view?usp=drive_link" TargetMode="External"/><Relationship Id="rId791" Type="http://schemas.openxmlformats.org/officeDocument/2006/relationships/hyperlink" Target="http://gowakab.go.id" TargetMode="External"/><Relationship Id="rId790" Type="http://schemas.openxmlformats.org/officeDocument/2006/relationships/hyperlink" Target="https://drive.google.com/file/d/1Yzt2oEczZoC8syr9IdTwergG6b9Uh2IU/view?usp=drive_link" TargetMode="External"/><Relationship Id="rId312" Type="http://schemas.openxmlformats.org/officeDocument/2006/relationships/hyperlink" Target="https://drive.google.com/file/d/1gG2NqordqIA622MqyRzHcsZli7HaS3Ix/view?usp=drive_link" TargetMode="External"/><Relationship Id="rId554" Type="http://schemas.openxmlformats.org/officeDocument/2006/relationships/hyperlink" Target="https://api-splp.layanan.go.id/data_bantulkab/1.0/" TargetMode="External"/><Relationship Id="rId796" Type="http://schemas.openxmlformats.org/officeDocument/2006/relationships/hyperlink" Target="https://drive.google.com/file/d/1BpxAlvL8fIXTBB0arohEexXEyo6pUoXp/view?usp=drive_link" TargetMode="External"/><Relationship Id="rId311" Type="http://schemas.openxmlformats.org/officeDocument/2006/relationships/hyperlink" Target="http://muratarakab.go.id" TargetMode="External"/><Relationship Id="rId553" Type="http://schemas.openxmlformats.org/officeDocument/2006/relationships/hyperlink" Target="https://drive.google.com/file/d/1BR1rPBkf-62bhi_lLH0vJTmWbPD9CN_z/view?usp=drive_link" TargetMode="External"/><Relationship Id="rId795" Type="http://schemas.openxmlformats.org/officeDocument/2006/relationships/hyperlink" Target="http://kepulauanselayarkab.go.id" TargetMode="External"/><Relationship Id="rId310" Type="http://schemas.openxmlformats.org/officeDocument/2006/relationships/hyperlink" Target="https://drive.google.com/file/d/1z_TfAaugQjLbP_NAT1sWEAaxkKeDdXOM/view?usp=drive_link" TargetMode="External"/><Relationship Id="rId552" Type="http://schemas.openxmlformats.org/officeDocument/2006/relationships/hyperlink" Target="http://jogjaprov.go.id" TargetMode="External"/><Relationship Id="rId794" Type="http://schemas.openxmlformats.org/officeDocument/2006/relationships/hyperlink" Target="https://drive.google.com/file/d/1WgRkasMvsDR6EFDnSlk7pqsg6W_Wufxx/view?usp=drive_link" TargetMode="External"/><Relationship Id="rId551" Type="http://schemas.openxmlformats.org/officeDocument/2006/relationships/hyperlink" Target="https://api-splp.layanan.go.id/SATU_DATA_DIY/1.1/dataku/api/dcat/index/0" TargetMode="External"/><Relationship Id="rId793" Type="http://schemas.openxmlformats.org/officeDocument/2006/relationships/hyperlink" Target="http://jenepontokab.go.id" TargetMode="External"/><Relationship Id="rId297" Type="http://schemas.openxmlformats.org/officeDocument/2006/relationships/hyperlink" Target="https://drive.google.com/file/d/1-MGJN1dOsKjS9-iqQ525xu0Tvv6Xo2ZC/view?usp=drive_link" TargetMode="External"/><Relationship Id="rId296" Type="http://schemas.openxmlformats.org/officeDocument/2006/relationships/hyperlink" Target="http://musirawaskab.go.id" TargetMode="External"/><Relationship Id="rId295" Type="http://schemas.openxmlformats.org/officeDocument/2006/relationships/hyperlink" Target="https://drive.google.com/file/d/1oq6Ba0z6PEXCAzdSfJBjetM9-uEAqh9D/view?usp=drive_link" TargetMode="External"/><Relationship Id="rId294" Type="http://schemas.openxmlformats.org/officeDocument/2006/relationships/hyperlink" Target="http://mubakab.go.id" TargetMode="External"/><Relationship Id="rId299" Type="http://schemas.openxmlformats.org/officeDocument/2006/relationships/hyperlink" Target="https://drive.google.com/file/d/1iaJEqmQ89WIu_aLmLj2fAe1VZInD1bh7/view?usp=drive_link" TargetMode="External"/><Relationship Id="rId298" Type="http://schemas.openxmlformats.org/officeDocument/2006/relationships/hyperlink" Target="http://oganilirkab.go.id" TargetMode="External"/><Relationship Id="rId271" Type="http://schemas.openxmlformats.org/officeDocument/2006/relationships/hyperlink" Target="http://kepahiangkab.go.id" TargetMode="External"/><Relationship Id="rId270" Type="http://schemas.openxmlformats.org/officeDocument/2006/relationships/hyperlink" Target="https://api-splp.layanan.go.id/data_kepahiang/1.0" TargetMode="External"/><Relationship Id="rId269" Type="http://schemas.openxmlformats.org/officeDocument/2006/relationships/hyperlink" Target="https://drive.google.com/file/d/1fSeX9__j1FuxwHqyk73pgao4PXll9fmp/view?usp=drive_link" TargetMode="External"/><Relationship Id="rId264" Type="http://schemas.openxmlformats.org/officeDocument/2006/relationships/hyperlink" Target="https://drive.google.com/file/d/1GQaiUYkb_5-ONIOc1UPyDVVEEWHb37rT/view?usp=drive_link" TargetMode="External"/><Relationship Id="rId263" Type="http://schemas.openxmlformats.org/officeDocument/2006/relationships/hyperlink" Target="http://bengkulutengahkab.go.id" TargetMode="External"/><Relationship Id="rId262" Type="http://schemas.openxmlformats.org/officeDocument/2006/relationships/hyperlink" Target="https://api-splp.layanan.go.id/t/bengkulutengahkab.go.id/satudatabengkulutengah/1.0/docapi/api/getDcatJson" TargetMode="External"/><Relationship Id="rId261" Type="http://schemas.openxmlformats.org/officeDocument/2006/relationships/hyperlink" Target="https://drive.google.com/file/d/1Hiocgv3uMA_LeralAw2nI5Eo_s0reZuJ/view?usp=drive_link" TargetMode="External"/><Relationship Id="rId268" Type="http://schemas.openxmlformats.org/officeDocument/2006/relationships/hyperlink" Target="http://kaurkab.go.id/" TargetMode="External"/><Relationship Id="rId267" Type="http://schemas.openxmlformats.org/officeDocument/2006/relationships/hyperlink" Target="https://drive.google.com/file/d/1xHEmNLOdeL3tctAxVkZ26TQ69dg-rLMq/view?usp=drive_link" TargetMode="External"/><Relationship Id="rId266" Type="http://schemas.openxmlformats.org/officeDocument/2006/relationships/hyperlink" Target="http://bengkuluutarakab.go.id" TargetMode="External"/><Relationship Id="rId265" Type="http://schemas.openxmlformats.org/officeDocument/2006/relationships/hyperlink" Target="https://api-splp.layanan.go.id/data_bengkuluutara/1.0/" TargetMode="External"/><Relationship Id="rId260" Type="http://schemas.openxmlformats.org/officeDocument/2006/relationships/hyperlink" Target="http://bengkuluselatankab.go.id" TargetMode="External"/><Relationship Id="rId259" Type="http://schemas.openxmlformats.org/officeDocument/2006/relationships/hyperlink" Target="https://api-splp.layanan.go.id/data_bengkuluselatankab/1.0/" TargetMode="External"/><Relationship Id="rId258" Type="http://schemas.openxmlformats.org/officeDocument/2006/relationships/hyperlink" Target="https://drive.google.com/file/d/1OhjT3oCusAlg4hdrOTf5kL8X0An2bCGb/view?usp=drive_link" TargetMode="External"/><Relationship Id="rId253" Type="http://schemas.openxmlformats.org/officeDocument/2006/relationships/hyperlink" Target="https://drive.google.com/file/d/16jF8ljNqlWui5pl48apgYhKX0GWg_DoO/view?usp=drive_link" TargetMode="External"/><Relationship Id="rId495" Type="http://schemas.openxmlformats.org/officeDocument/2006/relationships/hyperlink" Target="http://kendalkab.go.id" TargetMode="External"/><Relationship Id="rId252" Type="http://schemas.openxmlformats.org/officeDocument/2006/relationships/hyperlink" Target="http://beltim.go.id" TargetMode="External"/><Relationship Id="rId494" Type="http://schemas.openxmlformats.org/officeDocument/2006/relationships/hyperlink" Target="https://drive.google.com/file/d/1o0pAcdcWRjYesCBdwXUZrW1RRfTFUCjz/view?usp=sharing" TargetMode="External"/><Relationship Id="rId251" Type="http://schemas.openxmlformats.org/officeDocument/2006/relationships/hyperlink" Target="https://api-splp.layanan.go.id/satu-data-beltim/1.0/" TargetMode="External"/><Relationship Id="rId493" Type="http://schemas.openxmlformats.org/officeDocument/2006/relationships/hyperlink" Target="http://kebumenkab.go.id" TargetMode="External"/><Relationship Id="rId250" Type="http://schemas.openxmlformats.org/officeDocument/2006/relationships/hyperlink" Target="https://drive.google.com/file/d/1DvkKhAFPyvI1OfNyY04eisQ8VrmQqGaW/view?usp=drive_link" TargetMode="External"/><Relationship Id="rId492" Type="http://schemas.openxmlformats.org/officeDocument/2006/relationships/hyperlink" Target="https://api-splp.layanan.go.id/t/kebumenkab.go.id/satu_data_kebumen/1.0/" TargetMode="External"/><Relationship Id="rId257" Type="http://schemas.openxmlformats.org/officeDocument/2006/relationships/hyperlink" Target="http://bengkuluprov.go.id" TargetMode="External"/><Relationship Id="rId499" Type="http://schemas.openxmlformats.org/officeDocument/2006/relationships/hyperlink" Target="https://api-splp.layanan.go.id/datakuduskab/1.0/" TargetMode="External"/><Relationship Id="rId256" Type="http://schemas.openxmlformats.org/officeDocument/2006/relationships/hyperlink" Target="https://api-splp.layanan.go.id/data_bkl/1.0/" TargetMode="External"/><Relationship Id="rId498" Type="http://schemas.openxmlformats.org/officeDocument/2006/relationships/hyperlink" Target="https://drive.google.com/file/d/102rF1rA8zYT-Ni7-5tZEAwUl4tmwvKYS/view?usp=sharing" TargetMode="External"/><Relationship Id="rId255" Type="http://schemas.openxmlformats.org/officeDocument/2006/relationships/hyperlink" Target="https://drive.google.com/file/d/1bkuv9szzmcXxRFIpFKBYflOj7q0uMBCo/view?usp=drive_link" TargetMode="External"/><Relationship Id="rId497" Type="http://schemas.openxmlformats.org/officeDocument/2006/relationships/hyperlink" Target="http://klatenkab.go.id" TargetMode="External"/><Relationship Id="rId254" Type="http://schemas.openxmlformats.org/officeDocument/2006/relationships/hyperlink" Target="http://pangkalpinangkota.go.id" TargetMode="External"/><Relationship Id="rId496" Type="http://schemas.openxmlformats.org/officeDocument/2006/relationships/hyperlink" Target="https://api-splp.layanan.go.id/t/klatenkab.go.id/data-klaten/1.0" TargetMode="External"/><Relationship Id="rId293" Type="http://schemas.openxmlformats.org/officeDocument/2006/relationships/hyperlink" Target="https://drive.google.com/file/d/13EpXgiq9fPI8foP1LOFlKj5OpPgcz0n7/view?usp=drive_link" TargetMode="External"/><Relationship Id="rId292" Type="http://schemas.openxmlformats.org/officeDocument/2006/relationships/hyperlink" Target="http://lahatkab.go.id" TargetMode="External"/><Relationship Id="rId291" Type="http://schemas.openxmlformats.org/officeDocument/2006/relationships/hyperlink" Target="https://drive.google.com/file/d/1ws0kbg2i6vPsTBiHmspuxK0F6KNQJc4p/view?usp=drive_link" TargetMode="External"/><Relationship Id="rId290" Type="http://schemas.openxmlformats.org/officeDocument/2006/relationships/hyperlink" Target="http://banyuasinkab.go.id" TargetMode="External"/><Relationship Id="rId286" Type="http://schemas.openxmlformats.org/officeDocument/2006/relationships/hyperlink" Target="https://drive.google.com/file/d/1hEolPY3x681YyBmMalgO6KL-hHMVKwJm/view?usp=drive_link" TargetMode="External"/><Relationship Id="rId285" Type="http://schemas.openxmlformats.org/officeDocument/2006/relationships/hyperlink" Target="http://bengkulukota.go.id" TargetMode="External"/><Relationship Id="rId284" Type="http://schemas.openxmlformats.org/officeDocument/2006/relationships/hyperlink" Target="https://api-splp.layanan.go.id/t/bengkulukota.go.id/data_kotabengkulu/1.0/" TargetMode="External"/><Relationship Id="rId283" Type="http://schemas.openxmlformats.org/officeDocument/2006/relationships/hyperlink" Target="https://drive.google.com/file/d/1SZL3M6K7pm9IqQHGyGkD5uRsYul7uwHH/view?usp=drive_link" TargetMode="External"/><Relationship Id="rId289" Type="http://schemas.openxmlformats.org/officeDocument/2006/relationships/hyperlink" Target="https://api-splp.layanan.go.id/t/banyuasinkab.go.id/data_banyuasin/1.0/" TargetMode="External"/><Relationship Id="rId288" Type="http://schemas.openxmlformats.org/officeDocument/2006/relationships/hyperlink" Target="https://drive.google.com/file/d/1P7qHHYMr9fil6JZxrr9zzfHOAFxeMx17/view?usp=drive_link" TargetMode="External"/><Relationship Id="rId287" Type="http://schemas.openxmlformats.org/officeDocument/2006/relationships/hyperlink" Target="http://sumselprov.go.id" TargetMode="External"/><Relationship Id="rId282" Type="http://schemas.openxmlformats.org/officeDocument/2006/relationships/hyperlink" Target="http://selumakab.go.id" TargetMode="External"/><Relationship Id="rId281" Type="http://schemas.openxmlformats.org/officeDocument/2006/relationships/hyperlink" Target="https://api-splp.layanan.go.id/dataselumakab/1.0/" TargetMode="External"/><Relationship Id="rId280" Type="http://schemas.openxmlformats.org/officeDocument/2006/relationships/hyperlink" Target="https://drive.google.com/file/d/1CvSX86YACOLBcMZHfaE8htxSGbZilnoE/view?usp=drive_link" TargetMode="External"/><Relationship Id="rId275" Type="http://schemas.openxmlformats.org/officeDocument/2006/relationships/hyperlink" Target="https://api-splp.layanan.go.id/data-mukomuko/1.0/" TargetMode="External"/><Relationship Id="rId274" Type="http://schemas.openxmlformats.org/officeDocument/2006/relationships/hyperlink" Target="https://drive.google.com/file/d/1Pvl4v5EGAE8T1nwPMBGzBOMuKgBNpBVX/view?usp=drive_link" TargetMode="External"/><Relationship Id="rId273" Type="http://schemas.openxmlformats.org/officeDocument/2006/relationships/hyperlink" Target="http://lebongkab.go.id" TargetMode="External"/><Relationship Id="rId272" Type="http://schemas.openxmlformats.org/officeDocument/2006/relationships/hyperlink" Target="https://drive.google.com/file/d/1vhL2DWzsIJK8Po7uzfKkAIulkr9QWKG2/view?usp=drive_link" TargetMode="External"/><Relationship Id="rId279" Type="http://schemas.openxmlformats.org/officeDocument/2006/relationships/hyperlink" Target="http://rejanglebongkab.go.id" TargetMode="External"/><Relationship Id="rId278" Type="http://schemas.openxmlformats.org/officeDocument/2006/relationships/hyperlink" Target="https://api-splp.layanan.go.id/t/rejanglebongkab.go.id/data_rejang_lebong/1.0" TargetMode="External"/><Relationship Id="rId277" Type="http://schemas.openxmlformats.org/officeDocument/2006/relationships/hyperlink" Target="https://drive.google.com/file/d/1TlhNT-gIonRYkicH3Tp1TzSA---nmIH0/view?usp=drive_link" TargetMode="External"/><Relationship Id="rId276" Type="http://schemas.openxmlformats.org/officeDocument/2006/relationships/hyperlink" Target="http://mukomukokab.go.id" TargetMode="External"/><Relationship Id="rId907" Type="http://schemas.openxmlformats.org/officeDocument/2006/relationships/hyperlink" Target="http://minselkab.go.id" TargetMode="External"/><Relationship Id="rId906" Type="http://schemas.openxmlformats.org/officeDocument/2006/relationships/hyperlink" Target="https://drive.google.com/file/d/10V8hemVybtJZjRBhm7Y-lnnfF4ZIgo_t/view?usp=drive_link" TargetMode="External"/><Relationship Id="rId905" Type="http://schemas.openxmlformats.org/officeDocument/2006/relationships/hyperlink" Target="http://sangihekab.go.id" TargetMode="External"/><Relationship Id="rId904" Type="http://schemas.openxmlformats.org/officeDocument/2006/relationships/hyperlink" Target="https://drive.google.com/file/d/1Wtc1J8g90JSHgY8ZPkYy9n52unnE9jF5/view?usp=drive_link" TargetMode="External"/><Relationship Id="rId909" Type="http://schemas.openxmlformats.org/officeDocument/2006/relationships/hyperlink" Target="http://mitrakab.go.id" TargetMode="External"/><Relationship Id="rId908" Type="http://schemas.openxmlformats.org/officeDocument/2006/relationships/hyperlink" Target="https://drive.google.com/file/d/1DxTQucdPXUfN6nWHqKCU3C6V0n5fqv1J/view?usp=drive_link" TargetMode="External"/><Relationship Id="rId903" Type="http://schemas.openxmlformats.org/officeDocument/2006/relationships/hyperlink" Target="http://bolmutkab.go.id" TargetMode="External"/><Relationship Id="rId902" Type="http://schemas.openxmlformats.org/officeDocument/2006/relationships/hyperlink" Target="https://drive.google.com/file/d/15FP1FvWPRCkTsGwHxw85DrC4cnCacuDx/view?usp=drive_link" TargetMode="External"/><Relationship Id="rId901" Type="http://schemas.openxmlformats.org/officeDocument/2006/relationships/hyperlink" Target="http://boltimkab.go.id" TargetMode="External"/><Relationship Id="rId900" Type="http://schemas.openxmlformats.org/officeDocument/2006/relationships/hyperlink" Target="https://drive.google.com/file/d/1qvX_RQl-UUiGIXPgm6W3bT8aCTRwvq4M/view?usp=drive_link" TargetMode="External"/><Relationship Id="rId929" Type="http://schemas.openxmlformats.org/officeDocument/2006/relationships/hyperlink" Target="https://drive.google.com/file/d/1e-aSz2OFloeeOwuDP7bfexgykbRrL6Fp/view?usp=drive_link" TargetMode="External"/><Relationship Id="rId928" Type="http://schemas.openxmlformats.org/officeDocument/2006/relationships/hyperlink" Target="http://jembranakab.go.id" TargetMode="External"/><Relationship Id="rId927" Type="http://schemas.openxmlformats.org/officeDocument/2006/relationships/hyperlink" Target="https://drive.google.com/file/d/1tF_bT4ACA0OZ96LM-gT741HLxWDAK-n8/view?usp=drive_link" TargetMode="External"/><Relationship Id="rId926" Type="http://schemas.openxmlformats.org/officeDocument/2006/relationships/hyperlink" Target="http://gianyarkab.go.id" TargetMode="External"/><Relationship Id="rId921" Type="http://schemas.openxmlformats.org/officeDocument/2006/relationships/hyperlink" Target="https://drive.google.com/file/d/19BxSBYrYSkXlSpiUl3O9kW_-oGolq8EA/view?usp=drive_link" TargetMode="External"/><Relationship Id="rId920" Type="http://schemas.openxmlformats.org/officeDocument/2006/relationships/hyperlink" Target="http://baliprov.go.id" TargetMode="External"/><Relationship Id="rId925" Type="http://schemas.openxmlformats.org/officeDocument/2006/relationships/hyperlink" Target="https://drive.google.com/file/d/12-CLnp3nuzLISkZFn0OVbjfuwYmHXahV/view?usp=drive_link" TargetMode="External"/><Relationship Id="rId924" Type="http://schemas.openxmlformats.org/officeDocument/2006/relationships/hyperlink" Target="http://bulelengkab.go.id" TargetMode="External"/><Relationship Id="rId923" Type="http://schemas.openxmlformats.org/officeDocument/2006/relationships/hyperlink" Target="https://drive.google.com/file/d/1gssjLKwZ1WFhnZJY6Yb2FUhj-mf9jloA/view?usp=drive_link" TargetMode="External"/><Relationship Id="rId922" Type="http://schemas.openxmlformats.org/officeDocument/2006/relationships/hyperlink" Target="http://badungkab.go.id" TargetMode="External"/><Relationship Id="rId918" Type="http://schemas.openxmlformats.org/officeDocument/2006/relationships/hyperlink" Target="https://drive.google.com/file/d/1JCokXDB9x2dIH8Liyj4gMNzAt0Dh4fTI/view?usp=drive_link" TargetMode="External"/><Relationship Id="rId917" Type="http://schemas.openxmlformats.org/officeDocument/2006/relationships/hyperlink" Target="http://tomohon.go.id" TargetMode="External"/><Relationship Id="rId916" Type="http://schemas.openxmlformats.org/officeDocument/2006/relationships/hyperlink" Target="https://drive.google.com/file/d/1V7TEzhjbXQFRWTJChy3BsvxZzWNOBRXe/view?usp=drive_link" TargetMode="External"/><Relationship Id="rId915" Type="http://schemas.openxmlformats.org/officeDocument/2006/relationships/hyperlink" Target="http://manadokota.go.id" TargetMode="External"/><Relationship Id="rId919" Type="http://schemas.openxmlformats.org/officeDocument/2006/relationships/hyperlink" Target="https://api-splp.layanan.go.id/databaliprov/1.0/" TargetMode="External"/><Relationship Id="rId910" Type="http://schemas.openxmlformats.org/officeDocument/2006/relationships/hyperlink" Target="https://drive.google.com/file/d/1NUIDfIoHgo7dPFol1LqyjwyUK_I1Gntz/view?usp=drive_link" TargetMode="External"/><Relationship Id="rId914" Type="http://schemas.openxmlformats.org/officeDocument/2006/relationships/hyperlink" Target="https://drive.google.com/file/d/1o_Wn9-ERTNrtRl8Xxg4HWWp0IW6pkeK3/view?usp=drive_link" TargetMode="External"/><Relationship Id="rId913" Type="http://schemas.openxmlformats.org/officeDocument/2006/relationships/hyperlink" Target="http://kotamobagu.go.id/" TargetMode="External"/><Relationship Id="rId912" Type="http://schemas.openxmlformats.org/officeDocument/2006/relationships/hyperlink" Target="https://drive.google.com/file/d/14qXOAwaTqZOg5tejkeDZvHdn1kyVd0sP/view?usp=drive_link" TargetMode="External"/><Relationship Id="rId911" Type="http://schemas.openxmlformats.org/officeDocument/2006/relationships/hyperlink" Target="http://bitungkota.go.id" TargetMode="External"/><Relationship Id="rId629" Type="http://schemas.openxmlformats.org/officeDocument/2006/relationships/hyperlink" Target="http://sidoarjokab.go.id" TargetMode="External"/><Relationship Id="rId624" Type="http://schemas.openxmlformats.org/officeDocument/2006/relationships/hyperlink" Target="https://drive.google.com/file/d/1z14ciU-R_EfplizmoK_CVM-V0lrDezf6/view?usp=drive_link" TargetMode="External"/><Relationship Id="rId866" Type="http://schemas.openxmlformats.org/officeDocument/2006/relationships/hyperlink" Target="https://drive.google.com/file/d/1vep1I4Rly3Qe5geaogy0pDcFpqD3ZcH5/view?usp=drive_link" TargetMode="External"/><Relationship Id="rId623" Type="http://schemas.openxmlformats.org/officeDocument/2006/relationships/hyperlink" Target="http://probolinggokab.go.id" TargetMode="External"/><Relationship Id="rId865" Type="http://schemas.openxmlformats.org/officeDocument/2006/relationships/hyperlink" Target="http://morowalikab.go.id" TargetMode="External"/><Relationship Id="rId622" Type="http://schemas.openxmlformats.org/officeDocument/2006/relationships/hyperlink" Target="https://api-splp.layanan.go.id/data_probolinggokab/1.0/" TargetMode="External"/><Relationship Id="rId864" Type="http://schemas.openxmlformats.org/officeDocument/2006/relationships/hyperlink" Target="https://api-splp.layanan.go.id/data-morowalikab/1.0/" TargetMode="External"/><Relationship Id="rId621" Type="http://schemas.openxmlformats.org/officeDocument/2006/relationships/hyperlink" Target="https://drive.google.com/file/d/1cizelGbyCmpE9aln88QnOMEHCJsntlb2/view?usp=drive_link" TargetMode="External"/><Relationship Id="rId863" Type="http://schemas.openxmlformats.org/officeDocument/2006/relationships/hyperlink" Target="https://drive.google.com/file/d/1DUl18glSzV6dizU4jQrIoGXahLOaMQmy/view?usp=sharing" TargetMode="External"/><Relationship Id="rId628" Type="http://schemas.openxmlformats.org/officeDocument/2006/relationships/hyperlink" Target="https://api-splp.layanan.go.id/t/sidoarjokab.go.id/opendata_sidoarjo/1.0.0/" TargetMode="External"/><Relationship Id="rId627" Type="http://schemas.openxmlformats.org/officeDocument/2006/relationships/hyperlink" Target="https://drive.google.com/file/d/1cQlkmiIAxHABIxPb6jrVlCcbgGeR7FPz/view?usp=sharing" TargetMode="External"/><Relationship Id="rId869" Type="http://schemas.openxmlformats.org/officeDocument/2006/relationships/hyperlink" Target="http://tojounauna.go.id" TargetMode="External"/><Relationship Id="rId626" Type="http://schemas.openxmlformats.org/officeDocument/2006/relationships/hyperlink" Target="http://sampangkab.go.id" TargetMode="External"/><Relationship Id="rId868" Type="http://schemas.openxmlformats.org/officeDocument/2006/relationships/hyperlink" Target="https://drive.google.com/file/d/14Y68B0CjmN3kFes-dwM6PvmQoH-5Yvh8/view?usp=drive_link" TargetMode="External"/><Relationship Id="rId625" Type="http://schemas.openxmlformats.org/officeDocument/2006/relationships/hyperlink" Target="https://api-splp.layanan.go.id/sampang-opendata/1.0" TargetMode="External"/><Relationship Id="rId867" Type="http://schemas.openxmlformats.org/officeDocument/2006/relationships/hyperlink" Target="http://posokab.go.id" TargetMode="External"/><Relationship Id="rId620" Type="http://schemas.openxmlformats.org/officeDocument/2006/relationships/hyperlink" Target="http://ponorogo.go.id" TargetMode="External"/><Relationship Id="rId862" Type="http://schemas.openxmlformats.org/officeDocument/2006/relationships/hyperlink" Target="http://buolkab.go.id" TargetMode="External"/><Relationship Id="rId861" Type="http://schemas.openxmlformats.org/officeDocument/2006/relationships/hyperlink" Target="https://drive.google.com/file/d/1yAlypioLX1y7J_SsSbgr8C1pYd0zt5yT/view?usp=drive_link" TargetMode="External"/><Relationship Id="rId860" Type="http://schemas.openxmlformats.org/officeDocument/2006/relationships/hyperlink" Target="http://banggaikep.go.id" TargetMode="External"/><Relationship Id="rId619" Type="http://schemas.openxmlformats.org/officeDocument/2006/relationships/hyperlink" Target="https://drive.google.com/file/d/1P9ZgOEYAFeh08w1l4wBgefMdg24aeNH9/view?usp=drive_link" TargetMode="External"/><Relationship Id="rId618" Type="http://schemas.openxmlformats.org/officeDocument/2006/relationships/hyperlink" Target="http://pasuruankab.go.id" TargetMode="External"/><Relationship Id="rId613" Type="http://schemas.openxmlformats.org/officeDocument/2006/relationships/hyperlink" Target="https://drive.google.com/file/d/1Ug7Divl_URSZ2IFYRAq-mcsICQW4WXg2/view?usp=drive_link" TargetMode="External"/><Relationship Id="rId855" Type="http://schemas.openxmlformats.org/officeDocument/2006/relationships/hyperlink" Target="https://drive.google.com/file/d/1AZe69eJeWc0BefxK6ko_0NyNwVoM-SqN/view?usp=drive_link" TargetMode="External"/><Relationship Id="rId612" Type="http://schemas.openxmlformats.org/officeDocument/2006/relationships/hyperlink" Target="http://ngawikab.go.id" TargetMode="External"/><Relationship Id="rId854" Type="http://schemas.openxmlformats.org/officeDocument/2006/relationships/hyperlink" Target="http://baubaukota.go.id" TargetMode="External"/><Relationship Id="rId611" Type="http://schemas.openxmlformats.org/officeDocument/2006/relationships/hyperlink" Target="https://api-splp.layanan.go.id/data-ngawikab/1.0/data.json" TargetMode="External"/><Relationship Id="rId853" Type="http://schemas.openxmlformats.org/officeDocument/2006/relationships/hyperlink" Target="https://drive.google.com/file/d/1otYVFylOtTiGXrSatMfv2yJJKcdhc0Iq/view?usp=drive_link" TargetMode="External"/><Relationship Id="rId610" Type="http://schemas.openxmlformats.org/officeDocument/2006/relationships/hyperlink" Target="https://drive.google.com/file/d/1P23_rs3MMXFoWojnFnSO4V9USEE6E840/view?usp=sharing" TargetMode="External"/><Relationship Id="rId852" Type="http://schemas.openxmlformats.org/officeDocument/2006/relationships/hyperlink" Target="http://munabarat.go.id" TargetMode="External"/><Relationship Id="rId617" Type="http://schemas.openxmlformats.org/officeDocument/2006/relationships/hyperlink" Target="https://drive.google.com/file/d/1GKkq6Eyelyd9d8k23ZHiSyYA5hh_EMa3/view?usp=drive_link" TargetMode="External"/><Relationship Id="rId859" Type="http://schemas.openxmlformats.org/officeDocument/2006/relationships/hyperlink" Target="https://drive.google.com/file/d/1Yac1gbitlC5-YZUcz4BSfHgIqSlVIYHR/view?usp=drive_link" TargetMode="External"/><Relationship Id="rId616" Type="http://schemas.openxmlformats.org/officeDocument/2006/relationships/hyperlink" Target="http://pamekasankab.go.id" TargetMode="External"/><Relationship Id="rId858" Type="http://schemas.openxmlformats.org/officeDocument/2006/relationships/hyperlink" Target="http://sultengprov.go.id" TargetMode="External"/><Relationship Id="rId615" Type="http://schemas.openxmlformats.org/officeDocument/2006/relationships/hyperlink" Target="https://drive.google.com/file/d/16jQAHVAHyyKmZOzpus-hlbsI_duGqIfk/view?usp=drive_link" TargetMode="External"/><Relationship Id="rId857" Type="http://schemas.openxmlformats.org/officeDocument/2006/relationships/hyperlink" Target="https://drive.google.com/file/d/1tvu66WkSC9b-gOvYNUNxX5RZJ8NIB7ki/view?usp=drive_link" TargetMode="External"/><Relationship Id="rId614" Type="http://schemas.openxmlformats.org/officeDocument/2006/relationships/hyperlink" Target="http://pacitankab.go.id" TargetMode="External"/><Relationship Id="rId856" Type="http://schemas.openxmlformats.org/officeDocument/2006/relationships/hyperlink" Target="http://kendarikota.go.id" TargetMode="External"/><Relationship Id="rId851" Type="http://schemas.openxmlformats.org/officeDocument/2006/relationships/hyperlink" Target="https://drive.google.com/file/d/1Gc5ZxHpFw4yrFePFHCvVRqkoci0EYaUw/view?usp=drive_link" TargetMode="External"/><Relationship Id="rId850" Type="http://schemas.openxmlformats.org/officeDocument/2006/relationships/hyperlink" Target="http://munakab.go.id" TargetMode="External"/><Relationship Id="rId409" Type="http://schemas.openxmlformats.org/officeDocument/2006/relationships/hyperlink" Target="https://drive.google.com/file/d/1FqkYv7ZOZKkm7BHjTOPT5pNumqSniOcp/view?usp=drive_link" TargetMode="External"/><Relationship Id="rId404" Type="http://schemas.openxmlformats.org/officeDocument/2006/relationships/hyperlink" Target="http://bandung.go.id" TargetMode="External"/><Relationship Id="rId646" Type="http://schemas.openxmlformats.org/officeDocument/2006/relationships/hyperlink" Target="http://blitarkota.go.id" TargetMode="External"/><Relationship Id="rId888" Type="http://schemas.openxmlformats.org/officeDocument/2006/relationships/hyperlink" Target="http://gorutkab.go.id" TargetMode="External"/><Relationship Id="rId403" Type="http://schemas.openxmlformats.org/officeDocument/2006/relationships/hyperlink" Target="https://api-splp.layanan.go.id/t/jabarprov.go.id/satudatakotabandung/1/api/data.json" TargetMode="External"/><Relationship Id="rId645" Type="http://schemas.openxmlformats.org/officeDocument/2006/relationships/hyperlink" Target="https://drive.google.com/file/d/1zybSWwzyDVM1n56C_bo_gTT6hPSR6Jbe/view?usp=drive_link" TargetMode="External"/><Relationship Id="rId887" Type="http://schemas.openxmlformats.org/officeDocument/2006/relationships/hyperlink" Target="https://drive.google.com/file/d/1fsQbyCcCHubqcOMt6IBmafX35b5P2Egg/view?usp=drive_link" TargetMode="External"/><Relationship Id="rId402" Type="http://schemas.openxmlformats.org/officeDocument/2006/relationships/hyperlink" Target="https://drive.google.com/file/d/1uUkvyDxO9X7RRS-LBxMOY2HTuJVeNzqf/view?usp=sharing" TargetMode="External"/><Relationship Id="rId644" Type="http://schemas.openxmlformats.org/officeDocument/2006/relationships/hyperlink" Target="http://batukota.go.id" TargetMode="External"/><Relationship Id="rId886" Type="http://schemas.openxmlformats.org/officeDocument/2006/relationships/hyperlink" Target="http://gorontalokab.go.id" TargetMode="External"/><Relationship Id="rId401" Type="http://schemas.openxmlformats.org/officeDocument/2006/relationships/hyperlink" Target="http://pangandarankab.go.id" TargetMode="External"/><Relationship Id="rId643" Type="http://schemas.openxmlformats.org/officeDocument/2006/relationships/hyperlink" Target="https://api-splp.layanan.go.id/portaldatabatukota/1.0/" TargetMode="External"/><Relationship Id="rId885" Type="http://schemas.openxmlformats.org/officeDocument/2006/relationships/hyperlink" Target="https://drive.google.com/file/d/1sdZNlXX3pkabquGSbziz6VKzFxyd7Qf5/view?usp=sharing" TargetMode="External"/><Relationship Id="rId408" Type="http://schemas.openxmlformats.org/officeDocument/2006/relationships/hyperlink" Target="http://banjarkota.go.id" TargetMode="External"/><Relationship Id="rId407" Type="http://schemas.openxmlformats.org/officeDocument/2006/relationships/hyperlink" Target="https://api-splp.layanan.go.id/t/jabarprov.go.id/opendatakotabanjar/1/api/data.json" TargetMode="External"/><Relationship Id="rId649" Type="http://schemas.openxmlformats.org/officeDocument/2006/relationships/hyperlink" Target="https://drive.google.com/file/d/1XSvIO2c1KhV8qbZbS17cfejjHeWNTl4H/view?usp=drive_link" TargetMode="External"/><Relationship Id="rId406" Type="http://schemas.openxmlformats.org/officeDocument/2006/relationships/hyperlink" Target="https://pajakdaerah.banjarkota.go.id/rpc/api/bpn/PostDataBPN" TargetMode="External"/><Relationship Id="rId648" Type="http://schemas.openxmlformats.org/officeDocument/2006/relationships/hyperlink" Target="http://kedirikota.go.id" TargetMode="External"/><Relationship Id="rId405" Type="http://schemas.openxmlformats.org/officeDocument/2006/relationships/hyperlink" Target="https://drive.google.com/file/d/1OuD3cMU_XhrltkhwfOTvK54uotwfLZMJ/view?usp=drive_link" TargetMode="External"/><Relationship Id="rId647" Type="http://schemas.openxmlformats.org/officeDocument/2006/relationships/hyperlink" Target="https://drive.google.com/file/d/14qV3WGhItyBiJ0SVkV4tknT7HMyeK2sG/view?usp=drive_link" TargetMode="External"/><Relationship Id="rId889" Type="http://schemas.openxmlformats.org/officeDocument/2006/relationships/hyperlink" Target="https://drive.google.com/file/d/1jcB8uD9ybN6w3YO0UNo2oo4m7n5E5SLn/view?usp=drive_link" TargetMode="External"/><Relationship Id="rId880" Type="http://schemas.openxmlformats.org/officeDocument/2006/relationships/hyperlink" Target="http://gorontaloprov.go.id" TargetMode="External"/><Relationship Id="rId400" Type="http://schemas.openxmlformats.org/officeDocument/2006/relationships/hyperlink" Target="https://api-splp.layanan.go.id/t/jabarprov.go.id/opendatakabpangandaran/1/api/data.json" TargetMode="External"/><Relationship Id="rId642" Type="http://schemas.openxmlformats.org/officeDocument/2006/relationships/hyperlink" Target="https://drive.google.com/file/d/1w5NuddkhpwFOZqY2ECENRrDHAdNahz_F/view?usp=drive_link" TargetMode="External"/><Relationship Id="rId884" Type="http://schemas.openxmlformats.org/officeDocument/2006/relationships/hyperlink" Target="http://bonebolangokab.go.id" TargetMode="External"/><Relationship Id="rId641" Type="http://schemas.openxmlformats.org/officeDocument/2006/relationships/hyperlink" Target="http://tulungagung.go.id" TargetMode="External"/><Relationship Id="rId883" Type="http://schemas.openxmlformats.org/officeDocument/2006/relationships/hyperlink" Target="https://drive.google.com/file/d/1BySBcRYFX6GTUKs4P9w0GwEi8LGokA06/view?usp=drive_link" TargetMode="External"/><Relationship Id="rId640" Type="http://schemas.openxmlformats.org/officeDocument/2006/relationships/hyperlink" Target="https://api-splp.layanan.go.id/open-data-tulungagung/1.0/" TargetMode="External"/><Relationship Id="rId882" Type="http://schemas.openxmlformats.org/officeDocument/2006/relationships/hyperlink" Target="http://boalemokab.go.id" TargetMode="External"/><Relationship Id="rId881" Type="http://schemas.openxmlformats.org/officeDocument/2006/relationships/hyperlink" Target="https://drive.google.com/file/d/1b_fAm8s_jj-1J9cvVb2ZxJUayBPEb2LO/view?usp=drive_link" TargetMode="External"/><Relationship Id="rId635" Type="http://schemas.openxmlformats.org/officeDocument/2006/relationships/hyperlink" Target="https://api-splp.layanan.go.id/satudatatrenggalek/1.0/data.json" TargetMode="External"/><Relationship Id="rId877" Type="http://schemas.openxmlformats.org/officeDocument/2006/relationships/hyperlink" Target="http://palukota.go.id" TargetMode="External"/><Relationship Id="rId634" Type="http://schemas.openxmlformats.org/officeDocument/2006/relationships/hyperlink" Target="https://drive.google.com/file/d/1XnB50V598Ut-AuuxEzCmRUalK42mhHvh/view?usp=sharing" TargetMode="External"/><Relationship Id="rId876" Type="http://schemas.openxmlformats.org/officeDocument/2006/relationships/hyperlink" Target="https://drive.google.com/file/d/119Z_d3TRCmV9-x8qK4qfHhQt8yFG6zfa/view?usp=drive_link" TargetMode="External"/><Relationship Id="rId633" Type="http://schemas.openxmlformats.org/officeDocument/2006/relationships/hyperlink" Target="http://sumenepkab.go.id" TargetMode="External"/><Relationship Id="rId875" Type="http://schemas.openxmlformats.org/officeDocument/2006/relationships/hyperlink" Target="http://morowaliutarakab.go.id" TargetMode="External"/><Relationship Id="rId632" Type="http://schemas.openxmlformats.org/officeDocument/2006/relationships/hyperlink" Target="https://drive.google.com/file/d/1QcFtaPqQWbb-jPmv9tlQCK7VL2zs32Kn/view?usp=drive_link" TargetMode="External"/><Relationship Id="rId874" Type="http://schemas.openxmlformats.org/officeDocument/2006/relationships/hyperlink" Target="https://drive.google.com/file/d/1-7E5zPCq4_sL7CVuk9lOk0u3mHxwUU-m/view?usp=drive_link" TargetMode="External"/><Relationship Id="rId639" Type="http://schemas.openxmlformats.org/officeDocument/2006/relationships/hyperlink" Target="https://drive.google.com/file/d/1Rsh0G2e1G8XjyDWlic-whyUHwvnpQcwr/view?usp=drive_link" TargetMode="External"/><Relationship Id="rId638" Type="http://schemas.openxmlformats.org/officeDocument/2006/relationships/hyperlink" Target="http://tubankab.go.id" TargetMode="External"/><Relationship Id="rId637" Type="http://schemas.openxmlformats.org/officeDocument/2006/relationships/hyperlink" Target="https://drive.google.com/file/d/1dUeAGhgblBfDva6Jmz_0Nbb-y34T1tI2/view?usp=drive_link" TargetMode="External"/><Relationship Id="rId879" Type="http://schemas.openxmlformats.org/officeDocument/2006/relationships/hyperlink" Target="https://api-splp.layanan.go.id/satu_data_provinsi_gorontalo/1.0" TargetMode="External"/><Relationship Id="rId636" Type="http://schemas.openxmlformats.org/officeDocument/2006/relationships/hyperlink" Target="http://trenggalekkab.go.id" TargetMode="External"/><Relationship Id="rId878" Type="http://schemas.openxmlformats.org/officeDocument/2006/relationships/hyperlink" Target="https://drive.google.com/file/d/13kpwejUgV4Wblx-3gyjBLOfdHxarLfWR/view?usp=drive_link" TargetMode="External"/><Relationship Id="rId631" Type="http://schemas.openxmlformats.org/officeDocument/2006/relationships/hyperlink" Target="http://situbondokab.go.id" TargetMode="External"/><Relationship Id="rId873" Type="http://schemas.openxmlformats.org/officeDocument/2006/relationships/hyperlink" Target="http://sigikab.go.id" TargetMode="External"/><Relationship Id="rId630" Type="http://schemas.openxmlformats.org/officeDocument/2006/relationships/hyperlink" Target="https://drive.google.com/file/d/1MJjE8jNcPHy2Rz0r4VQiUOzoW9Ygwqv7/view?usp=drive_link" TargetMode="External"/><Relationship Id="rId872" Type="http://schemas.openxmlformats.org/officeDocument/2006/relationships/hyperlink" Target="https://drive.google.com/file/d/1OzzDzgm3lbby_YdHClBuqur3DQ6B93dr/view?usp=drive_link" TargetMode="External"/><Relationship Id="rId871" Type="http://schemas.openxmlformats.org/officeDocument/2006/relationships/hyperlink" Target="http://tolitolikab.go.id" TargetMode="External"/><Relationship Id="rId870" Type="http://schemas.openxmlformats.org/officeDocument/2006/relationships/hyperlink" Target="https://drive.google.com/file/d/1QXclhEgOHiWvTY5vrwfgiE1Pros6VDWF/view?usp=drive_link" TargetMode="External"/><Relationship Id="rId829" Type="http://schemas.openxmlformats.org/officeDocument/2006/relationships/hyperlink" Target="https://drive.google.com/file/d/1Sg0xAsiN7iNCdjA1sy00gU44W90vJ2wO/view?usp=drive_link" TargetMode="External"/><Relationship Id="rId828" Type="http://schemas.openxmlformats.org/officeDocument/2006/relationships/hyperlink" Target="http://palopokota.go.id" TargetMode="External"/><Relationship Id="rId827" Type="http://schemas.openxmlformats.org/officeDocument/2006/relationships/hyperlink" Target="http://bphtb.palopokota.go.id/PostDataBPN" TargetMode="External"/><Relationship Id="rId822" Type="http://schemas.openxmlformats.org/officeDocument/2006/relationships/hyperlink" Target="http://wajokab.go.id" TargetMode="External"/><Relationship Id="rId821" Type="http://schemas.openxmlformats.org/officeDocument/2006/relationships/hyperlink" Target="https://drive.google.com/file/d/1Si3iQiITzIjptANG7zDWz6lm-belZK5f/view?usp=drive_link" TargetMode="External"/><Relationship Id="rId820" Type="http://schemas.openxmlformats.org/officeDocument/2006/relationships/hyperlink" Target="http://torajautarakab.go.id" TargetMode="External"/><Relationship Id="rId826" Type="http://schemas.openxmlformats.org/officeDocument/2006/relationships/hyperlink" Target="https://drive.google.com/file/d/1rnUSy7F23YFo9SL1cWtwpPfR-tIgHXbg/view?usp=drive_link" TargetMode="External"/><Relationship Id="rId825" Type="http://schemas.openxmlformats.org/officeDocument/2006/relationships/hyperlink" Target="http://makassarkota.go.id" TargetMode="External"/><Relationship Id="rId824" Type="http://schemas.openxmlformats.org/officeDocument/2006/relationships/hyperlink" Target="https://api-splp.layanan.go.id/datasets/1/api/v1/data.json" TargetMode="External"/><Relationship Id="rId823" Type="http://schemas.openxmlformats.org/officeDocument/2006/relationships/hyperlink" Target="https://drive.google.com/file/d/1sZPTpVW_rhF46au2CBD1kdatFe-_Tvfo/view?usp=drive_link" TargetMode="External"/><Relationship Id="rId819" Type="http://schemas.openxmlformats.org/officeDocument/2006/relationships/hyperlink" Target="https://drive.google.com/file/d/1Pb090KnIv2xO8XdmsEpzgHC_vZWRr8rE/view?usp=drive_link" TargetMode="External"/><Relationship Id="rId818" Type="http://schemas.openxmlformats.org/officeDocument/2006/relationships/hyperlink" Target="http://takalarkab.go.id/" TargetMode="External"/><Relationship Id="rId817" Type="http://schemas.openxmlformats.org/officeDocument/2006/relationships/hyperlink" Target="https://drive.google.com/file/d/13zGijQ_46H-fpJMQSSWHudcELaU9OQ29/view?usp=drive_link" TargetMode="External"/><Relationship Id="rId816" Type="http://schemas.openxmlformats.org/officeDocument/2006/relationships/hyperlink" Target="http://soppeng.go.id/" TargetMode="External"/><Relationship Id="rId811" Type="http://schemas.openxmlformats.org/officeDocument/2006/relationships/hyperlink" Target="https://drive.google.com/file/d/13y649IqTywdYf19Jtz6Wd0Y3jawE7NN-/view?usp=drive_link" TargetMode="External"/><Relationship Id="rId810" Type="http://schemas.openxmlformats.org/officeDocument/2006/relationships/hyperlink" Target="http://pinrangkab.go.id" TargetMode="External"/><Relationship Id="rId815" Type="http://schemas.openxmlformats.org/officeDocument/2006/relationships/hyperlink" Target="https://pbbpkd.soppengkab.go.id/api/PostDataBPN" TargetMode="External"/><Relationship Id="rId814" Type="http://schemas.openxmlformats.org/officeDocument/2006/relationships/hyperlink" Target="https://drive.google.com/file/d/1aR-3jT0hlLbuew1xdvvrJ4F1aTnAQd6z/view?usp=drive_link" TargetMode="External"/><Relationship Id="rId813" Type="http://schemas.openxmlformats.org/officeDocument/2006/relationships/hyperlink" Target="http://sinjaikab.go.id" TargetMode="External"/><Relationship Id="rId812" Type="http://schemas.openxmlformats.org/officeDocument/2006/relationships/hyperlink" Target="http://bapenda.sinjaikab.go.id/api/postDataBPN" TargetMode="External"/><Relationship Id="rId609" Type="http://schemas.openxmlformats.org/officeDocument/2006/relationships/hyperlink" Target="http://nganjukkab.go.id" TargetMode="External"/><Relationship Id="rId608" Type="http://schemas.openxmlformats.org/officeDocument/2006/relationships/hyperlink" Target="https://api-splp.layanan.go.id/t/nganjukkab.go.id/data_nganjuk/1.0/" TargetMode="External"/><Relationship Id="rId607" Type="http://schemas.openxmlformats.org/officeDocument/2006/relationships/hyperlink" Target="https://drive.google.com/file/d/18CzxzaHzkH59LtHSIHuUpO2Wf9DqLl4b/view?usp=drive_link" TargetMode="External"/><Relationship Id="rId849" Type="http://schemas.openxmlformats.org/officeDocument/2006/relationships/hyperlink" Target="https://drive.google.com/file/d/1aiXopyx43vdCgfegIcVOPd4vSwjTMSa6/view?usp=drive_link" TargetMode="External"/><Relationship Id="rId602" Type="http://schemas.openxmlformats.org/officeDocument/2006/relationships/hyperlink" Target="https://drive.google.com/file/d/1kUb0BlRgz5RUXmJRuAb8otHZSsWCAsTF/view?usp=drive_link" TargetMode="External"/><Relationship Id="rId844" Type="http://schemas.openxmlformats.org/officeDocument/2006/relationships/hyperlink" Target="http://polmankab.go.id" TargetMode="External"/><Relationship Id="rId601" Type="http://schemas.openxmlformats.org/officeDocument/2006/relationships/hyperlink" Target="http://magetan.go.id" TargetMode="External"/><Relationship Id="rId843" Type="http://schemas.openxmlformats.org/officeDocument/2006/relationships/hyperlink" Target="https://api-splp.layanan.go.id/POLMAN_SATU_DATA/1.0/" TargetMode="External"/><Relationship Id="rId600" Type="http://schemas.openxmlformats.org/officeDocument/2006/relationships/hyperlink" Target="https://drive.google.com/file/d/1Tpw4MLliVwgbqYIJWdx2UQFnichMvHAd/view?usp=drive_link" TargetMode="External"/><Relationship Id="rId842" Type="http://schemas.openxmlformats.org/officeDocument/2006/relationships/hyperlink" Target="https://drive.google.com/file/d/1oH1I8vN9E3xT2XEXARXD6RM5a96vd5h4/view?usp=drive_link" TargetMode="External"/><Relationship Id="rId841" Type="http://schemas.openxmlformats.org/officeDocument/2006/relationships/hyperlink" Target="http://mamujutengahkab.go.id" TargetMode="External"/><Relationship Id="rId606" Type="http://schemas.openxmlformats.org/officeDocument/2006/relationships/hyperlink" Target="http://mojokertokab.go.id" TargetMode="External"/><Relationship Id="rId848" Type="http://schemas.openxmlformats.org/officeDocument/2006/relationships/hyperlink" Target="http://konaweselatankab.go.id" TargetMode="External"/><Relationship Id="rId605" Type="http://schemas.openxmlformats.org/officeDocument/2006/relationships/hyperlink" Target="https://drive.google.com/file/d/1rM876jsZi9DZ2qe2PjqTwnQLt6aHEHxy/view?usp=drive_link" TargetMode="External"/><Relationship Id="rId847" Type="http://schemas.openxmlformats.org/officeDocument/2006/relationships/hyperlink" Target="https://drive.google.com/file/d/1wkvIqqZBmqqXsLQf0XbVOD0ejRJsdpix/view?usp=drive_link" TargetMode="External"/><Relationship Id="rId604" Type="http://schemas.openxmlformats.org/officeDocument/2006/relationships/hyperlink" Target="http://malangkab.go.id" TargetMode="External"/><Relationship Id="rId846" Type="http://schemas.openxmlformats.org/officeDocument/2006/relationships/hyperlink" Target="http://konawekab.go.id" TargetMode="External"/><Relationship Id="rId603" Type="http://schemas.openxmlformats.org/officeDocument/2006/relationships/hyperlink" Target="https://api-splp.layanan.go.id/t/malangkab.go.id/DataMalangKab/1.0/data.json" TargetMode="External"/><Relationship Id="rId845" Type="http://schemas.openxmlformats.org/officeDocument/2006/relationships/hyperlink" Target="https://drive.google.com/file/d/1etRZWCLWTa__y9pFGgDU97PtzJEVCn3A/view?usp=drive_link" TargetMode="External"/><Relationship Id="rId840" Type="http://schemas.openxmlformats.org/officeDocument/2006/relationships/hyperlink" Target="https://drive.google.com/file/d/1kGTnBJCBUHN-On6TxzxugkPu7lcc_0fg/view?usp=drive_link" TargetMode="External"/><Relationship Id="rId839" Type="http://schemas.openxmlformats.org/officeDocument/2006/relationships/hyperlink" Target="http://pasangkayukab.go.id" TargetMode="External"/><Relationship Id="rId838" Type="http://schemas.openxmlformats.org/officeDocument/2006/relationships/hyperlink" Target="https://drive.google.com/file/d/1HFth-f_LziQ36LdtKsj1elKKptxkfsX0/view?usp=drive_link" TargetMode="External"/><Relationship Id="rId833" Type="http://schemas.openxmlformats.org/officeDocument/2006/relationships/hyperlink" Target="http://sulbarprov.go.id" TargetMode="External"/><Relationship Id="rId832" Type="http://schemas.openxmlformats.org/officeDocument/2006/relationships/hyperlink" Target="https://api-splp.layanan.go.id/t/sulbarprov.go.id/satudatasulbar/1.0/data.json" TargetMode="External"/><Relationship Id="rId831" Type="http://schemas.openxmlformats.org/officeDocument/2006/relationships/hyperlink" Target="https://drive.google.com/file/d/14kcWL5v3SFfYttEDH9_KwkHNczC9O7ti/view?usp=drive_link" TargetMode="External"/><Relationship Id="rId830" Type="http://schemas.openxmlformats.org/officeDocument/2006/relationships/hyperlink" Target="http://pareparekota.go.id" TargetMode="External"/><Relationship Id="rId837" Type="http://schemas.openxmlformats.org/officeDocument/2006/relationships/hyperlink" Target="https://api-splp.layanan.go.id/t/mamujutengahkab.go.id/satudatamamujutengah/1.0/data.json" TargetMode="External"/><Relationship Id="rId836" Type="http://schemas.openxmlformats.org/officeDocument/2006/relationships/hyperlink" Target="http://majenekab.go.id" TargetMode="External"/><Relationship Id="rId835" Type="http://schemas.openxmlformats.org/officeDocument/2006/relationships/hyperlink" Target="https://api-splp.layanan.go.id/t/majenekab.go.id/satudatamajene/1.0/data.json" TargetMode="External"/><Relationship Id="rId834" Type="http://schemas.openxmlformats.org/officeDocument/2006/relationships/hyperlink" Target="https://drive.google.com/file/d/1J8TNXCl9KDqW_ey_x_PRWEf3_l0c6hJM/view?usp=drive_link" TargetMode="External"/><Relationship Id="rId228" Type="http://schemas.openxmlformats.org/officeDocument/2006/relationships/hyperlink" Target="http://meranginkab.go.id" TargetMode="External"/><Relationship Id="rId227" Type="http://schemas.openxmlformats.org/officeDocument/2006/relationships/hyperlink" Target="https://drive.google.com/file/d/1f_dMlpUdTb9Ilz1f8saEEKah8g_5wsBA/view?usp=drive_link" TargetMode="External"/><Relationship Id="rId469" Type="http://schemas.openxmlformats.org/officeDocument/2006/relationships/hyperlink" Target="https://drive.google.com/file/d/1iPIGEilqKmoWlTfQQqIFev36Chn3Clot/view?usp=sharing" TargetMode="External"/><Relationship Id="rId226" Type="http://schemas.openxmlformats.org/officeDocument/2006/relationships/hyperlink" Target="http://kerincikab.go.id" TargetMode="External"/><Relationship Id="rId468" Type="http://schemas.openxmlformats.org/officeDocument/2006/relationships/hyperlink" Target="http://batangkab.go.id" TargetMode="External"/><Relationship Id="rId225" Type="http://schemas.openxmlformats.org/officeDocument/2006/relationships/hyperlink" Target="https://drive.google.com/file/d/1PCGuxHWezOQ1a6sd7UHA7hjTVQlhpIuZ/view?usp=drive_link" TargetMode="External"/><Relationship Id="rId467" Type="http://schemas.openxmlformats.org/officeDocument/2006/relationships/hyperlink" Target="https://drive.google.com/file/d/1v9g_xxxUlm5cBKn74lO_4JzpyVvLafkV/view?usp=drive_link" TargetMode="External"/><Relationship Id="rId229" Type="http://schemas.openxmlformats.org/officeDocument/2006/relationships/hyperlink" Target="https://drive.google.com/file/d/1Euk6uq9Ap5p5H511-W1dMKBXkRBlAPuI/view?usp=drive_link" TargetMode="External"/><Relationship Id="rId220" Type="http://schemas.openxmlformats.org/officeDocument/2006/relationships/hyperlink" Target="https://drive.google.com/file/d/1Af0jnl8OlM-5H8csaXDksQGc32OHg6xA/view?usp=drive_link" TargetMode="External"/><Relationship Id="rId462" Type="http://schemas.openxmlformats.org/officeDocument/2006/relationships/hyperlink" Target="https://drive.google.com/file/d/1rnijOGY90pwrx7COZAK1mNIGJ__-2uoG/view?usp=drive_link" TargetMode="External"/><Relationship Id="rId461" Type="http://schemas.openxmlformats.org/officeDocument/2006/relationships/hyperlink" Target="http://jatengprov.go.id" TargetMode="External"/><Relationship Id="rId460" Type="http://schemas.openxmlformats.org/officeDocument/2006/relationships/hyperlink" Target="https://api-splp.layanan.go.id/open-data-jateng/1.0/" TargetMode="External"/><Relationship Id="rId224" Type="http://schemas.openxmlformats.org/officeDocument/2006/relationships/hyperlink" Target="http://batangharikab.go.id" TargetMode="External"/><Relationship Id="rId466" Type="http://schemas.openxmlformats.org/officeDocument/2006/relationships/hyperlink" Target="http://banyumaskab.go.id" TargetMode="External"/><Relationship Id="rId223" Type="http://schemas.openxmlformats.org/officeDocument/2006/relationships/hyperlink" Target="https://drive.google.com/file/d/1A-6y1bDxxS-NKGDj4Z8WCWlaUBSnJDUx/view?usp=sharing" TargetMode="External"/><Relationship Id="rId465" Type="http://schemas.openxmlformats.org/officeDocument/2006/relationships/hyperlink" Target="https://api-splp.layanan.go.id/databanyumaskab/1.0/" TargetMode="External"/><Relationship Id="rId222" Type="http://schemas.openxmlformats.org/officeDocument/2006/relationships/hyperlink" Target="http://jambiprov.go.id" TargetMode="External"/><Relationship Id="rId464" Type="http://schemas.openxmlformats.org/officeDocument/2006/relationships/hyperlink" Target="https://drive.google.com/file/d/1LMjsBAgbEjqUUJDN4n-Mt92Wctu1x-lH/view?usp=drive_link" TargetMode="External"/><Relationship Id="rId221" Type="http://schemas.openxmlformats.org/officeDocument/2006/relationships/hyperlink" Target="https://api-splp.layanan.go.id/t/jambiprov.go.id/sdijambi/1.0/" TargetMode="External"/><Relationship Id="rId463" Type="http://schemas.openxmlformats.org/officeDocument/2006/relationships/hyperlink" Target="http://banjarnegarakab.go.id" TargetMode="External"/><Relationship Id="rId217" Type="http://schemas.openxmlformats.org/officeDocument/2006/relationships/hyperlink" Target="http://batam.go.id" TargetMode="External"/><Relationship Id="rId459" Type="http://schemas.openxmlformats.org/officeDocument/2006/relationships/hyperlink" Target="https://drive.google.com/file/d/1bQEATijl7i0F3J0hKd-O1wdlsJtWzLWk/view?usp=drive_link" TargetMode="External"/><Relationship Id="rId216" Type="http://schemas.openxmlformats.org/officeDocument/2006/relationships/hyperlink" Target="https://drive.google.com/file/d/11_aM2wkHTZdFYwkZ_obmaV3mlg6yyosA/view?usp=drive_link" TargetMode="External"/><Relationship Id="rId458" Type="http://schemas.openxmlformats.org/officeDocument/2006/relationships/hyperlink" Target="http://jakarta.go.id" TargetMode="External"/><Relationship Id="rId215" Type="http://schemas.openxmlformats.org/officeDocument/2006/relationships/hyperlink" Target="http://natunakab.go.id" TargetMode="External"/><Relationship Id="rId457" Type="http://schemas.openxmlformats.org/officeDocument/2006/relationships/hyperlink" Target="http://api-splp.layanan.go.id/data_jakarta/1.0" TargetMode="External"/><Relationship Id="rId699" Type="http://schemas.openxmlformats.org/officeDocument/2006/relationships/hyperlink" Target="http://baritotimurkab.go.id" TargetMode="External"/><Relationship Id="rId214" Type="http://schemas.openxmlformats.org/officeDocument/2006/relationships/hyperlink" Target="https://api-splpdev.layanan.go.id/natuna/1.0/data.json" TargetMode="External"/><Relationship Id="rId456" Type="http://schemas.openxmlformats.org/officeDocument/2006/relationships/hyperlink" Target="https://drive.google.com/file/d/18idIHLRBWaErkVtfoUpcmWwd72mRtTui/view?usp=sharing" TargetMode="External"/><Relationship Id="rId698" Type="http://schemas.openxmlformats.org/officeDocument/2006/relationships/hyperlink" Target="https://drive.google.com/file/d/1rlKmLmdr448NgQSQaHvEuHm23Le7ArKU/view?usp=drive_link" TargetMode="External"/><Relationship Id="rId219" Type="http://schemas.openxmlformats.org/officeDocument/2006/relationships/hyperlink" Target="http://tanjungpinangkota.go.id" TargetMode="External"/><Relationship Id="rId218" Type="http://schemas.openxmlformats.org/officeDocument/2006/relationships/hyperlink" Target="https://drive.google.com/file/d/1o5uJHGqCupJUECaGg_2dB5XRVfF2wcfG/view?usp=drive_link" TargetMode="External"/><Relationship Id="rId451" Type="http://schemas.openxmlformats.org/officeDocument/2006/relationships/hyperlink" Target="https://drive.google.com/file/d/1bN2bV0hrm6V5IanSkyF7BZULx9QEOr6d/view?usp=drive_link" TargetMode="External"/><Relationship Id="rId693" Type="http://schemas.openxmlformats.org/officeDocument/2006/relationships/hyperlink" Target="https://drive.google.com/file/d/18jrtL8hAR_fhGH28Ond9eAzxQ4QmGZtB/view?usp=drive_link" TargetMode="External"/><Relationship Id="rId450" Type="http://schemas.openxmlformats.org/officeDocument/2006/relationships/hyperlink" Target="http://serangkota.go.id" TargetMode="External"/><Relationship Id="rId692" Type="http://schemas.openxmlformats.org/officeDocument/2006/relationships/hyperlink" Target="http://singkawangkota.go.id" TargetMode="External"/><Relationship Id="rId691" Type="http://schemas.openxmlformats.org/officeDocument/2006/relationships/hyperlink" Target="https://drive.google.com/file/d/13NURa97zgHBSn8NiOHOdtzR7xR_VbIWr/view?usp=drive_link" TargetMode="External"/><Relationship Id="rId690" Type="http://schemas.openxmlformats.org/officeDocument/2006/relationships/hyperlink" Target="http://pontianak.go.id" TargetMode="External"/><Relationship Id="rId213" Type="http://schemas.openxmlformats.org/officeDocument/2006/relationships/hyperlink" Target="https://drive.google.com/file/d/1haTkCmO-GJ1TnGvLkHxZAh_Cw7-N4flz/view?usp=sharing" TargetMode="External"/><Relationship Id="rId455" Type="http://schemas.openxmlformats.org/officeDocument/2006/relationships/hyperlink" Target="http://tangerangselatankota.go.id" TargetMode="External"/><Relationship Id="rId697" Type="http://schemas.openxmlformats.org/officeDocument/2006/relationships/hyperlink" Target="http://baritoselatankab.go.id" TargetMode="External"/><Relationship Id="rId212" Type="http://schemas.openxmlformats.org/officeDocument/2006/relationships/hyperlink" Target="http://linggakab.go.id" TargetMode="External"/><Relationship Id="rId454" Type="http://schemas.openxmlformats.org/officeDocument/2006/relationships/hyperlink" Target="https://pbb-bphtb.tangerangselatankota.go.id/rpc/api/bpn/PostDataBPN" TargetMode="External"/><Relationship Id="rId696" Type="http://schemas.openxmlformats.org/officeDocument/2006/relationships/hyperlink" Target="https://drive.google.com/file/d/1Qr9gxXI2QahduVQ-RuYVzVc_1c8tgjT4/view?usp=drive_link" TargetMode="External"/><Relationship Id="rId211" Type="http://schemas.openxmlformats.org/officeDocument/2006/relationships/hyperlink" Target="https://drive.google.com/file/d/1bSyiwyUQRCPUGc3bie-dW7B8MDe84ATD/view?usp=drive_link" TargetMode="External"/><Relationship Id="rId453" Type="http://schemas.openxmlformats.org/officeDocument/2006/relationships/hyperlink" Target="https://drive.google.com/file/d/1LtvVW34-U-tdtowevPLsLgsxfmFNGTu3/view?usp=drive_link" TargetMode="External"/><Relationship Id="rId695" Type="http://schemas.openxmlformats.org/officeDocument/2006/relationships/hyperlink" Target="http://kalteng.go.id" TargetMode="External"/><Relationship Id="rId210" Type="http://schemas.openxmlformats.org/officeDocument/2006/relationships/hyperlink" Target="http://anambaskab.go.id" TargetMode="External"/><Relationship Id="rId452" Type="http://schemas.openxmlformats.org/officeDocument/2006/relationships/hyperlink" Target="http://cilegon.go.id" TargetMode="External"/><Relationship Id="rId694" Type="http://schemas.openxmlformats.org/officeDocument/2006/relationships/hyperlink" Target="https://api-splp.layanan.go.id/satu_data_kalteng/1.0" TargetMode="External"/><Relationship Id="rId491" Type="http://schemas.openxmlformats.org/officeDocument/2006/relationships/hyperlink" Target="https://drive.google.com/file/d/11qmTEw2PHZCEw8ujWfgSStScTknUqFxv/view?usp=drive_link" TargetMode="External"/><Relationship Id="rId490" Type="http://schemas.openxmlformats.org/officeDocument/2006/relationships/hyperlink" Target="http://karanganyarkab.go.id" TargetMode="External"/><Relationship Id="rId249" Type="http://schemas.openxmlformats.org/officeDocument/2006/relationships/hyperlink" Target="http://bangkaselatankab.go.id" TargetMode="External"/><Relationship Id="rId248" Type="http://schemas.openxmlformats.org/officeDocument/2006/relationships/hyperlink" Target="https://drive.google.com/file/d/1VkrfpFcy62baPd8MAO-iESyfFkaMR06m/view?usp=drive_link" TargetMode="External"/><Relationship Id="rId247" Type="http://schemas.openxmlformats.org/officeDocument/2006/relationships/hyperlink" Target="http://bangkatengahkab.go.id" TargetMode="External"/><Relationship Id="rId489" Type="http://schemas.openxmlformats.org/officeDocument/2006/relationships/hyperlink" Target="https://api-splp.layanan.go.id/datakaranganyarkab/1.0/" TargetMode="External"/><Relationship Id="rId242" Type="http://schemas.openxmlformats.org/officeDocument/2006/relationships/hyperlink" Target="http://belitung.go.id" TargetMode="External"/><Relationship Id="rId484" Type="http://schemas.openxmlformats.org/officeDocument/2006/relationships/hyperlink" Target="http://grobogan.go.id" TargetMode="External"/><Relationship Id="rId241" Type="http://schemas.openxmlformats.org/officeDocument/2006/relationships/hyperlink" Target="https://api-splp.layanan.go.id/dataBelitung/1.0/" TargetMode="External"/><Relationship Id="rId483" Type="http://schemas.openxmlformats.org/officeDocument/2006/relationships/hyperlink" Target="https://api-splp.layanan.go.id/data-grobogan-kab/1.0/" TargetMode="External"/><Relationship Id="rId240" Type="http://schemas.openxmlformats.org/officeDocument/2006/relationships/hyperlink" Target="https://drive.google.com/file/d/1vv3_DlBprLvVUAAWfvrK81_rOGrh8MeE/view?usp=drive_link" TargetMode="External"/><Relationship Id="rId482" Type="http://schemas.openxmlformats.org/officeDocument/2006/relationships/hyperlink" Target="https://drive.google.com/file/d/1E9eF8QpJMl-dDXmOEQ3liz7mQLIcZ1li/view?usp=drive_link" TargetMode="External"/><Relationship Id="rId481" Type="http://schemas.openxmlformats.org/officeDocument/2006/relationships/hyperlink" Target="http://demakkab.go.id" TargetMode="External"/><Relationship Id="rId246" Type="http://schemas.openxmlformats.org/officeDocument/2006/relationships/hyperlink" Target="https://api-splp.layanan.go.id/t/bangkatengahkab.go.id/datasektoral-bateng/1.0/api/open-data" TargetMode="External"/><Relationship Id="rId488" Type="http://schemas.openxmlformats.org/officeDocument/2006/relationships/hyperlink" Target="https://drive.google.com/file/d/1Phsi4Jklq3UdVPrPJe48RD7Z5ZoiPyX9/view?usp=drive_link" TargetMode="External"/><Relationship Id="rId245" Type="http://schemas.openxmlformats.org/officeDocument/2006/relationships/hyperlink" Target="https://drive.google.com/file/d/13fUKa5scWTaqp0gz-3658KHkVUp2ly8D/view?usp=drive_link" TargetMode="External"/><Relationship Id="rId487" Type="http://schemas.openxmlformats.org/officeDocument/2006/relationships/hyperlink" Target="http://jeparakab.go.id/" TargetMode="External"/><Relationship Id="rId244" Type="http://schemas.openxmlformats.org/officeDocument/2006/relationships/hyperlink" Target="http://bangkabaratkab.go.id" TargetMode="External"/><Relationship Id="rId486" Type="http://schemas.openxmlformats.org/officeDocument/2006/relationships/hyperlink" Target="https://api-splp.layanan.go.id/datajeparakab/1.0/" TargetMode="External"/><Relationship Id="rId243" Type="http://schemas.openxmlformats.org/officeDocument/2006/relationships/hyperlink" Target="https://drive.google.com/file/d/1BessFT36ZpBfsm3UBjVOydK7hQUtNmlN/view?usp=drive_link" TargetMode="External"/><Relationship Id="rId485" Type="http://schemas.openxmlformats.org/officeDocument/2006/relationships/hyperlink" Target="https://drive.google.com/file/d/1nj_VQOF9uytaioaHMc5292qYSKgih6ry/view?usp=drive_link" TargetMode="External"/><Relationship Id="rId480" Type="http://schemas.openxmlformats.org/officeDocument/2006/relationships/hyperlink" Target="https://api-splp.layanan.go.id/satu-data-demak/1.0/" TargetMode="External"/><Relationship Id="rId239" Type="http://schemas.openxmlformats.org/officeDocument/2006/relationships/hyperlink" Target="http://babelprov.go.id" TargetMode="External"/><Relationship Id="rId238" Type="http://schemas.openxmlformats.org/officeDocument/2006/relationships/hyperlink" Target="https://api-splp.layanan.go.id/babelprov/satudata/1.0/data/data.json" TargetMode="External"/><Relationship Id="rId237" Type="http://schemas.openxmlformats.org/officeDocument/2006/relationships/hyperlink" Target="https://drive.google.com/file/d/1PpkPWM4YZAh3890fhDu5jbZivb6IareH/view?usp=drive_link" TargetMode="External"/><Relationship Id="rId479" Type="http://schemas.openxmlformats.org/officeDocument/2006/relationships/hyperlink" Target="https://drive.google.com/file/d/1iHLdf14iilFURGcV_Wn3aPdMziEGB0kU/view?usp=drive_link" TargetMode="External"/><Relationship Id="rId236" Type="http://schemas.openxmlformats.org/officeDocument/2006/relationships/hyperlink" Target="http://jambikota.go.id" TargetMode="External"/><Relationship Id="rId478" Type="http://schemas.openxmlformats.org/officeDocument/2006/relationships/hyperlink" Target="http://cilacapkab.go.id" TargetMode="External"/><Relationship Id="rId231" Type="http://schemas.openxmlformats.org/officeDocument/2006/relationships/hyperlink" Target="https://drive.google.com/file/d/1gq4Gpy_pd27ohaazyejGM684z3ZTcwjt/view?usp=drive_link" TargetMode="External"/><Relationship Id="rId473" Type="http://schemas.openxmlformats.org/officeDocument/2006/relationships/hyperlink" Target="http://boyolali.go.id" TargetMode="External"/><Relationship Id="rId230" Type="http://schemas.openxmlformats.org/officeDocument/2006/relationships/hyperlink" Target="http://sarolangunkab.go.id" TargetMode="External"/><Relationship Id="rId472" Type="http://schemas.openxmlformats.org/officeDocument/2006/relationships/hyperlink" Target="https://api-splp.layanan.go.id/data_boyolali/1.0/" TargetMode="External"/><Relationship Id="rId471" Type="http://schemas.openxmlformats.org/officeDocument/2006/relationships/hyperlink" Target="https://drive.google.com/file/d/1-DOF86U1FcVYhQr8KRgbQUAoz7fCvJ1p/view?usp=drive_link" TargetMode="External"/><Relationship Id="rId470" Type="http://schemas.openxmlformats.org/officeDocument/2006/relationships/hyperlink" Target="http://blorakab.go.id" TargetMode="External"/><Relationship Id="rId235" Type="http://schemas.openxmlformats.org/officeDocument/2006/relationships/hyperlink" Target="https://drive.google.com/file/d/1WjgqKiOP5RPqmx_JizsI9l79Dfpv8-rL/view?usp=drive_link" TargetMode="External"/><Relationship Id="rId477" Type="http://schemas.openxmlformats.org/officeDocument/2006/relationships/hyperlink" Target="https://api-splp.layanan.go.id/satu-data-kabupaten-cilacap/1.0" TargetMode="External"/><Relationship Id="rId234" Type="http://schemas.openxmlformats.org/officeDocument/2006/relationships/hyperlink" Target="http://tebokab.go.id" TargetMode="External"/><Relationship Id="rId476" Type="http://schemas.openxmlformats.org/officeDocument/2006/relationships/hyperlink" Target="https://drive.google.com/file/d/18hZKFTw3aV5HacK1ccR_djGM7uVo2hMT/view?usp=drive_link" TargetMode="External"/><Relationship Id="rId233" Type="http://schemas.openxmlformats.org/officeDocument/2006/relationships/hyperlink" Target="https://drive.google.com/file/d/13eGLNaK0uieBOivkgt0lpaem9hCRCemI/view?usp=drive_link" TargetMode="External"/><Relationship Id="rId475" Type="http://schemas.openxmlformats.org/officeDocument/2006/relationships/hyperlink" Target="http://brebeskab.go.id" TargetMode="External"/><Relationship Id="rId232" Type="http://schemas.openxmlformats.org/officeDocument/2006/relationships/hyperlink" Target="http://tanjabtimkab.go.id" TargetMode="External"/><Relationship Id="rId474" Type="http://schemas.openxmlformats.org/officeDocument/2006/relationships/hyperlink" Target="https://drive.google.com/file/d/1A8pbMPN8IMK_y0YTyho11cP9mAAH0Rqc/view?usp=drive_link" TargetMode="External"/><Relationship Id="rId1015" Type="http://schemas.openxmlformats.org/officeDocument/2006/relationships/hyperlink" Target="http://halbarkab.go.id" TargetMode="External"/><Relationship Id="rId1016" Type="http://schemas.openxmlformats.org/officeDocument/2006/relationships/hyperlink" Target="https://drive.google.com/file/d/1Xp5SN-J6RE9VApDzglJeVTRIyF7RKRn8/view?usp=drive_link" TargetMode="External"/><Relationship Id="rId1017" Type="http://schemas.openxmlformats.org/officeDocument/2006/relationships/hyperlink" Target="http://haltengkab.go.id" TargetMode="External"/><Relationship Id="rId1018" Type="http://schemas.openxmlformats.org/officeDocument/2006/relationships/hyperlink" Target="https://drive.google.com/file/d/1_byhoqbBgw8L5RtUaeq9bOFGvFZdIYWW/view?usp=drive_link" TargetMode="External"/><Relationship Id="rId1019" Type="http://schemas.openxmlformats.org/officeDocument/2006/relationships/hyperlink" Target="http://halmaherautarakab.go.id" TargetMode="External"/><Relationship Id="rId426" Type="http://schemas.openxmlformats.org/officeDocument/2006/relationships/hyperlink" Target="http://depok.go.id" TargetMode="External"/><Relationship Id="rId668" Type="http://schemas.openxmlformats.org/officeDocument/2006/relationships/hyperlink" Target="https://drive.google.com/file/d/1GrwZjpVncDGJqiOCZuqPLoXqw3ZFVPPM/view?usp=drive_link" TargetMode="External"/><Relationship Id="rId425" Type="http://schemas.openxmlformats.org/officeDocument/2006/relationships/hyperlink" Target="https://api-splp.layanan.go.id/t/jabarprov.go.id/satudatakotadepok/1/opendatadepok2022/Api/catalog" TargetMode="External"/><Relationship Id="rId667" Type="http://schemas.openxmlformats.org/officeDocument/2006/relationships/hyperlink" Target="http://kalbarprov.go.id" TargetMode="External"/><Relationship Id="rId424" Type="http://schemas.openxmlformats.org/officeDocument/2006/relationships/hyperlink" Target="https://drive.google.com/file/d/1vtOHrrsz-Fvm8GmozANfwoJ9vkq2x_4h/view?usp=drive_link" TargetMode="External"/><Relationship Id="rId666" Type="http://schemas.openxmlformats.org/officeDocument/2006/relationships/hyperlink" Target="https://api-splp.layanan.go.id/datakalbarprov/1.0/" TargetMode="External"/><Relationship Id="rId423" Type="http://schemas.openxmlformats.org/officeDocument/2006/relationships/hyperlink" Target="http://s.st/" TargetMode="External"/><Relationship Id="rId665" Type="http://schemas.openxmlformats.org/officeDocument/2006/relationships/hyperlink" Target="https://drive.google.com/file/d/1jMvaSJsJJuc_AJsQwL11wP_yo06pQgjs/view?usp=drive_link" TargetMode="External"/><Relationship Id="rId429" Type="http://schemas.openxmlformats.org/officeDocument/2006/relationships/hyperlink" Target="http://sukabumikota.go.id" TargetMode="External"/><Relationship Id="rId428" Type="http://schemas.openxmlformats.org/officeDocument/2006/relationships/hyperlink" Target="https://api-splp.layanan.go.id/t/jabarprov.go.id/opendatakotasukabumi/1/api/data.json" TargetMode="External"/><Relationship Id="rId427" Type="http://schemas.openxmlformats.org/officeDocument/2006/relationships/hyperlink" Target="https://drive.google.com/file/d/1j90rRrzfghJLFs8di8J-fH9X80pAu46t/view?usp=drive_link" TargetMode="External"/><Relationship Id="rId669" Type="http://schemas.openxmlformats.org/officeDocument/2006/relationships/hyperlink" Target="http://kapuashulukab.go.id" TargetMode="External"/><Relationship Id="rId660" Type="http://schemas.openxmlformats.org/officeDocument/2006/relationships/hyperlink" Target="https://api-splp.layanan.go.id/t/probolinggokota.go.id/satudata.probolinggokota.go.id/1/" TargetMode="External"/><Relationship Id="rId1010" Type="http://schemas.openxmlformats.org/officeDocument/2006/relationships/hyperlink" Target="https://drive.google.com/file/d/11HPONWsMllA7c-Wev_pDiGzZXb4AT6TJ/view?usp=drive_link" TargetMode="External"/><Relationship Id="rId422" Type="http://schemas.openxmlformats.org/officeDocument/2006/relationships/hyperlink" Target="http://cirebonkota.go.id" TargetMode="External"/><Relationship Id="rId664" Type="http://schemas.openxmlformats.org/officeDocument/2006/relationships/hyperlink" Target="http://surabaya.go.id" TargetMode="External"/><Relationship Id="rId1011" Type="http://schemas.openxmlformats.org/officeDocument/2006/relationships/hyperlink" Target="http://tualkota.go.id" TargetMode="External"/><Relationship Id="rId421" Type="http://schemas.openxmlformats.org/officeDocument/2006/relationships/hyperlink" Target="https://api-splp.layanan.go.id/t/jabarprov.go.id/opendatakotacirebon/1/api/data.json" TargetMode="External"/><Relationship Id="rId663" Type="http://schemas.openxmlformats.org/officeDocument/2006/relationships/hyperlink" Target="https://api-splp.layanan.go.id/datasurabaya/1.0" TargetMode="External"/><Relationship Id="rId1012" Type="http://schemas.openxmlformats.org/officeDocument/2006/relationships/hyperlink" Target="https://drive.google.com/file/d/1CZ7BKy8nCHt4FO2MVr6U06RvgCRy81hJ/view?usp=drive_link" TargetMode="External"/><Relationship Id="rId420" Type="http://schemas.openxmlformats.org/officeDocument/2006/relationships/hyperlink" Target="https://bphtb.cirebonkota.go.id/API/PostDataBPN" TargetMode="External"/><Relationship Id="rId662" Type="http://schemas.openxmlformats.org/officeDocument/2006/relationships/hyperlink" Target="https://drive.google.com/file/d/1t18nA2IB5RPAvJRIvtktiBWQ5v6rHkuK/view?usp=share_link" TargetMode="External"/><Relationship Id="rId1013" Type="http://schemas.openxmlformats.org/officeDocument/2006/relationships/hyperlink" Target="http://malutprov.go.id" TargetMode="External"/><Relationship Id="rId661" Type="http://schemas.openxmlformats.org/officeDocument/2006/relationships/hyperlink" Target="http://probolinggokota.go.id" TargetMode="External"/><Relationship Id="rId1014" Type="http://schemas.openxmlformats.org/officeDocument/2006/relationships/hyperlink" Target="https://drive.google.com/file/d/15C4yRJzkL5H8wesWDmReEnxNL6biRYRl/view?usp=drive_link" TargetMode="External"/><Relationship Id="rId1004" Type="http://schemas.openxmlformats.org/officeDocument/2006/relationships/hyperlink" Target="https://drive.google.com/file/d/16yFXyTmm47ommwpvgBLQH3JYosuXlZwn/view?usp=drive_link" TargetMode="External"/><Relationship Id="rId1005" Type="http://schemas.openxmlformats.org/officeDocument/2006/relationships/hyperlink" Target="https://api-splp.layanan.go.id/data-sbt-kab/1.0/" TargetMode="External"/><Relationship Id="rId1006" Type="http://schemas.openxmlformats.org/officeDocument/2006/relationships/hyperlink" Target="http://serambagiantimurkab.go.id" TargetMode="External"/><Relationship Id="rId1007" Type="http://schemas.openxmlformats.org/officeDocument/2006/relationships/hyperlink" Target="https://drive.google.com/file/d/1NWlJ8IY_Wlx4dmiNiT1js_vhEmH0sO1J/view?usp=drive_link" TargetMode="External"/><Relationship Id="rId1008" Type="http://schemas.openxmlformats.org/officeDocument/2006/relationships/hyperlink" Target="https://api-splp.layanan.go.id/dataambonkota/1.0/" TargetMode="External"/><Relationship Id="rId1009" Type="http://schemas.openxmlformats.org/officeDocument/2006/relationships/hyperlink" Target="http://ambon.go.id" TargetMode="External"/><Relationship Id="rId415" Type="http://schemas.openxmlformats.org/officeDocument/2006/relationships/hyperlink" Target="https://drive.google.com/file/d/18Zh7AE8phMU6F5OKWWycBNHPBHmstxCZ/view?usp=sharing" TargetMode="External"/><Relationship Id="rId657" Type="http://schemas.openxmlformats.org/officeDocument/2006/relationships/hyperlink" Target="https://drive.google.com/file/d/1Cp1NVNPEWWc0Yr4l9SlOPeumwd8aFw0n/view?usp=drive_link" TargetMode="External"/><Relationship Id="rId899" Type="http://schemas.openxmlformats.org/officeDocument/2006/relationships/hyperlink" Target="http://bolselkab.go.id" TargetMode="External"/><Relationship Id="rId414" Type="http://schemas.openxmlformats.org/officeDocument/2006/relationships/hyperlink" Target="http://kotabogor.go.id" TargetMode="External"/><Relationship Id="rId656" Type="http://schemas.openxmlformats.org/officeDocument/2006/relationships/hyperlink" Target="http://mojokertokota.go.id" TargetMode="External"/><Relationship Id="rId898" Type="http://schemas.openxmlformats.org/officeDocument/2006/relationships/hyperlink" Target="https://drive.google.com/file/d/1YAAxuvX9BtDEEtKAwcyhpBLAz5LyMLpu/view?usp=drive_link" TargetMode="External"/><Relationship Id="rId413" Type="http://schemas.openxmlformats.org/officeDocument/2006/relationships/hyperlink" Target="https://api-splp.layanan.go.id/t/jabarprov.go.id/satudatakotabogor/1/api/dataset/katalog" TargetMode="External"/><Relationship Id="rId655" Type="http://schemas.openxmlformats.org/officeDocument/2006/relationships/hyperlink" Target="https://api-splp.layanan.go.id/datamojokertokota/1.0/" TargetMode="External"/><Relationship Id="rId897" Type="http://schemas.openxmlformats.org/officeDocument/2006/relationships/hyperlink" Target="http://bolmongkab.go.id" TargetMode="External"/><Relationship Id="rId412" Type="http://schemas.openxmlformats.org/officeDocument/2006/relationships/hyperlink" Target="https://drive.google.com/file/d/1Y_41SKwifkfGfTBqeDnmzT7no2h69mv3/view?usp=share_link" TargetMode="External"/><Relationship Id="rId654" Type="http://schemas.openxmlformats.org/officeDocument/2006/relationships/hyperlink" Target="https://drive.google.com/file/d/1aVZgpFRqiVnLafV0rxRRURY2AfZ1tupu/view?usp=drive_link" TargetMode="External"/><Relationship Id="rId896" Type="http://schemas.openxmlformats.org/officeDocument/2006/relationships/hyperlink" Target="https://drive.google.com/file/d/1gWJiJ1VYzoxM3mKb0jt4KDQeK5w1rIvx/view?usp=drive_link" TargetMode="External"/><Relationship Id="rId419" Type="http://schemas.openxmlformats.org/officeDocument/2006/relationships/hyperlink" Target="https://drive.google.com/file/d/1VZu5cebpcd1UK8EAzlwJyVEcXiIJq0Az/view?usp=drive_link" TargetMode="External"/><Relationship Id="rId418" Type="http://schemas.openxmlformats.org/officeDocument/2006/relationships/hyperlink" Target="http://cimahikota.go.id" TargetMode="External"/><Relationship Id="rId417" Type="http://schemas.openxmlformats.org/officeDocument/2006/relationships/hyperlink" Target="https://api-splp.layanan.go.id/t/jabarprov.go.id/opendatakotacimahi/1/api/data.json" TargetMode="External"/><Relationship Id="rId659" Type="http://schemas.openxmlformats.org/officeDocument/2006/relationships/hyperlink" Target="https://drive.google.com/file/d/14gfaE9qomI1DTbemC45HI7ZEoy4RGdAt/view?usp=drive_link" TargetMode="External"/><Relationship Id="rId416" Type="http://schemas.openxmlformats.org/officeDocument/2006/relationships/hyperlink" Target="http://posbphtb.cimahikota.go.id/BPNAPIService/index.php/API/PostDataBPN" TargetMode="External"/><Relationship Id="rId658" Type="http://schemas.openxmlformats.org/officeDocument/2006/relationships/hyperlink" Target="http://pasuruankota.go.id" TargetMode="External"/><Relationship Id="rId891" Type="http://schemas.openxmlformats.org/officeDocument/2006/relationships/hyperlink" Target="https://drive.google.com/file/d/1K_1LvWRBeAEJTSL4cVX64uRh9-g1yU7W/view?usp=drive_link" TargetMode="External"/><Relationship Id="rId890" Type="http://schemas.openxmlformats.org/officeDocument/2006/relationships/hyperlink" Target="http://pohuwatokab.go.id" TargetMode="External"/><Relationship Id="rId411" Type="http://schemas.openxmlformats.org/officeDocument/2006/relationships/hyperlink" Target="http://bekasikota.go.id" TargetMode="External"/><Relationship Id="rId653" Type="http://schemas.openxmlformats.org/officeDocument/2006/relationships/hyperlink" Target="http://malangkota.go.id" TargetMode="External"/><Relationship Id="rId895" Type="http://schemas.openxmlformats.org/officeDocument/2006/relationships/hyperlink" Target="http://sulutprov.go.id" TargetMode="External"/><Relationship Id="rId1000" Type="http://schemas.openxmlformats.org/officeDocument/2006/relationships/hyperlink" Target="http://maltengkab.go.id" TargetMode="External"/><Relationship Id="rId410" Type="http://schemas.openxmlformats.org/officeDocument/2006/relationships/hyperlink" Target="https://api-splp.layanan.go.id/t/jabarprov.go.id/satudatakotabekasi/1/api/data.json" TargetMode="External"/><Relationship Id="rId652" Type="http://schemas.openxmlformats.org/officeDocument/2006/relationships/hyperlink" Target="https://drive.google.com/file/d/10cmva1X2EOA8-4tuURExov-LfZbQVR0S/view?usp=drive_link" TargetMode="External"/><Relationship Id="rId894" Type="http://schemas.openxmlformats.org/officeDocument/2006/relationships/hyperlink" Target="https://api-splp.layanan.go.id/data-sulut-prov/1.0/" TargetMode="External"/><Relationship Id="rId1001" Type="http://schemas.openxmlformats.org/officeDocument/2006/relationships/hyperlink" Target="https://drive.google.com/file/d/1Q-mcmM6la2A2dZ4E63ffGDfgv9EsUo_l/view?usp=drive_link" TargetMode="External"/><Relationship Id="rId651" Type="http://schemas.openxmlformats.org/officeDocument/2006/relationships/hyperlink" Target="http://madiunkota.go.id" TargetMode="External"/><Relationship Id="rId893" Type="http://schemas.openxmlformats.org/officeDocument/2006/relationships/hyperlink" Target="https://drive.google.com/file/d/1wKAPdg_mZk4SupOCxexoxzFBg3LX8C0E/view?usp=drive_link" TargetMode="External"/><Relationship Id="rId1002" Type="http://schemas.openxmlformats.org/officeDocument/2006/relationships/hyperlink" Target="https://api-splp.layanan.go.id/data-sbb-kab/1.0" TargetMode="External"/><Relationship Id="rId650" Type="http://schemas.openxmlformats.org/officeDocument/2006/relationships/hyperlink" Target="https://api-splp.layanan.go.id/t/madiunkota.go.id/Data-Pemkot-Madiun/1.0/" TargetMode="External"/><Relationship Id="rId892" Type="http://schemas.openxmlformats.org/officeDocument/2006/relationships/hyperlink" Target="http://gorontalokota.go.id" TargetMode="External"/><Relationship Id="rId1003" Type="http://schemas.openxmlformats.org/officeDocument/2006/relationships/hyperlink" Target="http://sbbkab.go.id" TargetMode="External"/><Relationship Id="rId206" Type="http://schemas.openxmlformats.org/officeDocument/2006/relationships/hyperlink" Target="http://kepriprov.go.id" TargetMode="External"/><Relationship Id="rId448" Type="http://schemas.openxmlformats.org/officeDocument/2006/relationships/hyperlink" Target="http://tangerangkota.go.id" TargetMode="External"/><Relationship Id="rId205" Type="http://schemas.openxmlformats.org/officeDocument/2006/relationships/hyperlink" Target="https://api-splp.layanan.go.id/t/kepriprov.go.id/SatuDataKepri/1.0" TargetMode="External"/><Relationship Id="rId447" Type="http://schemas.openxmlformats.org/officeDocument/2006/relationships/hyperlink" Target="https://drive.google.com/file/d/1m_13JK5sywi4nG-bh9sRZOV7_mG1xQ9F/view?usp=drive_link" TargetMode="External"/><Relationship Id="rId689" Type="http://schemas.openxmlformats.org/officeDocument/2006/relationships/hyperlink" Target="https://drive.google.com/file/d/1IW98JPjD0CTaK6IZmu_-xEhl9yWzdzQT/view?usp=drive_link" TargetMode="External"/><Relationship Id="rId204" Type="http://schemas.openxmlformats.org/officeDocument/2006/relationships/hyperlink" Target="https://drive.google.com/file/d/1sx1bDMsMzxBU0bHJ-5EloS-EKS57305y/view?usp=drive_link" TargetMode="External"/><Relationship Id="rId446" Type="http://schemas.openxmlformats.org/officeDocument/2006/relationships/hyperlink" Target="http://pandeglangkab.go.id" TargetMode="External"/><Relationship Id="rId688" Type="http://schemas.openxmlformats.org/officeDocument/2006/relationships/hyperlink" Target="http://sintang.go.id" TargetMode="External"/><Relationship Id="rId203" Type="http://schemas.openxmlformats.org/officeDocument/2006/relationships/hyperlink" Target="http://pekanbaru.go.id" TargetMode="External"/><Relationship Id="rId445" Type="http://schemas.openxmlformats.org/officeDocument/2006/relationships/hyperlink" Target="https://api-splp.layanan.go.id/data-pandeglang/1.0/" TargetMode="External"/><Relationship Id="rId687" Type="http://schemas.openxmlformats.org/officeDocument/2006/relationships/hyperlink" Target="https://drive.google.com/file/d/1rIjeVK113ku2qWmb7ef2kheTv3w3CwgS/view?usp=drive_link" TargetMode="External"/><Relationship Id="rId209" Type="http://schemas.openxmlformats.org/officeDocument/2006/relationships/hyperlink" Target="https://drive.google.com/file/d/1at1Nr-aWRdXs89wIARnInnowvJ1pQ8QD/view?usp=drive_link" TargetMode="External"/><Relationship Id="rId208" Type="http://schemas.openxmlformats.org/officeDocument/2006/relationships/hyperlink" Target="http://bintankab.go.id" TargetMode="External"/><Relationship Id="rId207" Type="http://schemas.openxmlformats.org/officeDocument/2006/relationships/hyperlink" Target="https://drive.google.com/file/d/1f_-gKN768_1Mb2a7TfLfHfvsTt-q9Umc/view?usp=drive_link" TargetMode="External"/><Relationship Id="rId449" Type="http://schemas.openxmlformats.org/officeDocument/2006/relationships/hyperlink" Target="https://drive.google.com/file/d/1yh5oIq2N-zmoTMB3bTviZQgo4zdR4aBt/view?usp=drive_link" TargetMode="External"/><Relationship Id="rId440" Type="http://schemas.openxmlformats.org/officeDocument/2006/relationships/hyperlink" Target="http://serangkab.go.id" TargetMode="External"/><Relationship Id="rId682" Type="http://schemas.openxmlformats.org/officeDocument/2006/relationships/hyperlink" Target="https://drive.google.com/file/d/1IRRfb4pBMYjeHB79tUgZFtBhhhVPNvJc/view?usp=drive_link" TargetMode="External"/><Relationship Id="rId681" Type="http://schemas.openxmlformats.org/officeDocument/2006/relationships/hyperlink" Target="http://mempawahkab.go.id" TargetMode="External"/><Relationship Id="rId1030" Type="http://schemas.openxmlformats.org/officeDocument/2006/relationships/hyperlink" Target="https://drive.google.com/file/d/1TwrEWfADZyCuLM92WcvYFv5XrGXe-oSW/view?usp=drive_link" TargetMode="External"/><Relationship Id="rId680" Type="http://schemas.openxmlformats.org/officeDocument/2006/relationships/hyperlink" Target="https://drive.google.com/file/d/1Klzc7AQEDiaBMjI5xk28Xc66ybq3w7pO/view?usp=drive_link" TargetMode="External"/><Relationship Id="rId1031" Type="http://schemas.openxmlformats.org/officeDocument/2006/relationships/hyperlink" Target="http://sorongkab.go.id" TargetMode="External"/><Relationship Id="rId1032" Type="http://schemas.openxmlformats.org/officeDocument/2006/relationships/hyperlink" Target="https://drive.google.com/file/d/1b6O0IBLKsIbLyo6LGepZ8CNkQdQ0lSLJ/view?usp=drive_link" TargetMode="External"/><Relationship Id="rId202" Type="http://schemas.openxmlformats.org/officeDocument/2006/relationships/hyperlink" Target="https://drive.google.com/file/d/1PbeEie1AvLcOmM0TkFMqijCUdNoot_B2/view?usp=drive_link" TargetMode="External"/><Relationship Id="rId444" Type="http://schemas.openxmlformats.org/officeDocument/2006/relationships/hyperlink" Target="https://drive.google.com/file/d/1-HWNPm0ms1ExwiBdnBtqWTQbQZQ8S3yO/view?usp=drive_link" TargetMode="External"/><Relationship Id="rId686" Type="http://schemas.openxmlformats.org/officeDocument/2006/relationships/hyperlink" Target="http://sekadaukab.go.id" TargetMode="External"/><Relationship Id="rId1033" Type="http://schemas.openxmlformats.org/officeDocument/2006/relationships/hyperlink" Target="http://papua.go.id" TargetMode="External"/><Relationship Id="rId201" Type="http://schemas.openxmlformats.org/officeDocument/2006/relationships/hyperlink" Target="http://dumaikota.go.id" TargetMode="External"/><Relationship Id="rId443" Type="http://schemas.openxmlformats.org/officeDocument/2006/relationships/hyperlink" Target="http://lebakkab.go.id" TargetMode="External"/><Relationship Id="rId685" Type="http://schemas.openxmlformats.org/officeDocument/2006/relationships/hyperlink" Target="https://drive.google.com/file/d/1971zQg6tvV8szPKUXGegF1Yv0r6FJVRC/view?usp=drive_link" TargetMode="External"/><Relationship Id="rId1034" Type="http://schemas.openxmlformats.org/officeDocument/2006/relationships/hyperlink" Target="http://nabirekab.go.id" TargetMode="External"/><Relationship Id="rId200" Type="http://schemas.openxmlformats.org/officeDocument/2006/relationships/hyperlink" Target="https://drive.google.com/file/d/1x5BveH9yJLDdFtuRRE_2DNSNwGJxC2-6/view?usp=drive_link" TargetMode="External"/><Relationship Id="rId442" Type="http://schemas.openxmlformats.org/officeDocument/2006/relationships/hyperlink" Target="https://api-splp.layanan.go.id/data-lebak-kab/1.0/" TargetMode="External"/><Relationship Id="rId684" Type="http://schemas.openxmlformats.org/officeDocument/2006/relationships/hyperlink" Target="https://api-splp.layanan.go.id/datasanggau/1.0/" TargetMode="External"/><Relationship Id="rId1035" Type="http://schemas.openxmlformats.org/officeDocument/2006/relationships/drawing" Target="../drawings/drawing3.xml"/><Relationship Id="rId441" Type="http://schemas.openxmlformats.org/officeDocument/2006/relationships/hyperlink" Target="https://drive.google.com/file/d/1MYdWq934lSIraRYUAnxSGL6B3kKbOuAC/view?usp=drive_link" TargetMode="External"/><Relationship Id="rId683" Type="http://schemas.openxmlformats.org/officeDocument/2006/relationships/hyperlink" Target="http://sambas.go.id" TargetMode="External"/><Relationship Id="rId1026" Type="http://schemas.openxmlformats.org/officeDocument/2006/relationships/hyperlink" Target="https://drive.google.com/file/d/1UX5kRtciOKbB8iSt6by-CdeOIdmrCN-v/view?usp=drive_link" TargetMode="External"/><Relationship Id="rId1027" Type="http://schemas.openxmlformats.org/officeDocument/2006/relationships/hyperlink" Target="http://tidorekota.go.id" TargetMode="External"/><Relationship Id="rId1028" Type="http://schemas.openxmlformats.org/officeDocument/2006/relationships/hyperlink" Target="https://drive.google.com/file/d/1EcyfrAZPn2ke-nY-jFZga6TbgyRpjDn_/view?usp=sharing" TargetMode="External"/><Relationship Id="rId1029" Type="http://schemas.openxmlformats.org/officeDocument/2006/relationships/hyperlink" Target="http://manokwarikab.go.id" TargetMode="External"/><Relationship Id="rId437" Type="http://schemas.openxmlformats.org/officeDocument/2006/relationships/hyperlink" Target="https://bphtb.tangerangkab.go.id/rpc/api/bpn/getBPHTBService" TargetMode="External"/><Relationship Id="rId679" Type="http://schemas.openxmlformats.org/officeDocument/2006/relationships/hyperlink" Target="http://landakkab.go.id" TargetMode="External"/><Relationship Id="rId436" Type="http://schemas.openxmlformats.org/officeDocument/2006/relationships/hyperlink" Target="https://drive.google.com/file/d/1pklRB_Ca7NySR662arJk_f0JfwuIP37Y/view?usp=drive_link" TargetMode="External"/><Relationship Id="rId678" Type="http://schemas.openxmlformats.org/officeDocument/2006/relationships/hyperlink" Target="https://drive.google.com/file/d/1jPb2WYUJdeQZf_aCuYpbp7pQ0jHsbf9K/view?usp=drive_link" TargetMode="External"/><Relationship Id="rId435" Type="http://schemas.openxmlformats.org/officeDocument/2006/relationships/hyperlink" Target="http://bantenprov.go.id" TargetMode="External"/><Relationship Id="rId677" Type="http://schemas.openxmlformats.org/officeDocument/2006/relationships/hyperlink" Target="http://kuburayakab.go.id" TargetMode="External"/><Relationship Id="rId434" Type="http://schemas.openxmlformats.org/officeDocument/2006/relationships/hyperlink" Target="https://api-splp.layanan.go.id/data_banten/1.0" TargetMode="External"/><Relationship Id="rId676" Type="http://schemas.openxmlformats.org/officeDocument/2006/relationships/hyperlink" Target="https://api-splp.layanan.go.id/datakuburayakab/1.0/" TargetMode="External"/><Relationship Id="rId439" Type="http://schemas.openxmlformats.org/officeDocument/2006/relationships/hyperlink" Target="https://drive.google.com/file/d/1pnCJJUtVQBuuyAAzjbklFTaymieJwQpN/view?usp=drive_link" TargetMode="External"/><Relationship Id="rId438" Type="http://schemas.openxmlformats.org/officeDocument/2006/relationships/hyperlink" Target="http://tangerangkab.go.id" TargetMode="External"/><Relationship Id="rId671" Type="http://schemas.openxmlformats.org/officeDocument/2006/relationships/hyperlink" Target="https://api-splp.layanan.go.id/satu-data-kayong/1.0" TargetMode="External"/><Relationship Id="rId670" Type="http://schemas.openxmlformats.org/officeDocument/2006/relationships/hyperlink" Target="https://drive.google.com/file/d/15b9JMN62drqK3BEV6ix-CW5iNeMpnE3Y/view?usp=drive_link" TargetMode="External"/><Relationship Id="rId1020" Type="http://schemas.openxmlformats.org/officeDocument/2006/relationships/hyperlink" Target="https://drive.google.com/file/d/1h2oJp1dzqslFugIyeu7vB_7nvE5cxrH9/view?usp=drive_link" TargetMode="External"/><Relationship Id="rId1021" Type="http://schemas.openxmlformats.org/officeDocument/2006/relationships/hyperlink" Target="http://halmaheraselatankab.go.id" TargetMode="External"/><Relationship Id="rId433" Type="http://schemas.openxmlformats.org/officeDocument/2006/relationships/hyperlink" Target="https://drive.google.com/file/d/1CAbFJrk-dEwu0Q3IwyGk7_ygzj4U8kjr/view?usp=drive_link" TargetMode="External"/><Relationship Id="rId675" Type="http://schemas.openxmlformats.org/officeDocument/2006/relationships/hyperlink" Target="https://drive.google.com/file/d/1DfFYI6bqxQGavNbZe9Q1Pnbvpniv--va/view?usp=drive_link" TargetMode="External"/><Relationship Id="rId1022" Type="http://schemas.openxmlformats.org/officeDocument/2006/relationships/hyperlink" Target="https://drive.google.com/file/d/1ebd-rBo-PiA97zFieHztDKip1VKzNb2y/view?usp=drive_link" TargetMode="External"/><Relationship Id="rId432" Type="http://schemas.openxmlformats.org/officeDocument/2006/relationships/hyperlink" Target="http://tasikmalayakota.go.id" TargetMode="External"/><Relationship Id="rId674" Type="http://schemas.openxmlformats.org/officeDocument/2006/relationships/hyperlink" Target="http://ketapangkab.go.id" TargetMode="External"/><Relationship Id="rId1023" Type="http://schemas.openxmlformats.org/officeDocument/2006/relationships/hyperlink" Target="http://pulaumorotaikab.go.id" TargetMode="External"/><Relationship Id="rId431" Type="http://schemas.openxmlformats.org/officeDocument/2006/relationships/hyperlink" Target="https://api-splp.layanan.go.id/t/jabarprov.go.id/opendatakotatasikmalaya/1/api/data.json" TargetMode="External"/><Relationship Id="rId673" Type="http://schemas.openxmlformats.org/officeDocument/2006/relationships/hyperlink" Target="https://drive.google.com/file/d/1uS6vOF2SUkXHmYKKkA01KSZF1lYzO-11/view?usp=drive_link" TargetMode="External"/><Relationship Id="rId1024" Type="http://schemas.openxmlformats.org/officeDocument/2006/relationships/hyperlink" Target="https://drive.google.com/file/d/1rB0hzO_ewyEsrKbN3YeZ-vb0ViZ6Ch8e/view?usp=drive_link" TargetMode="External"/><Relationship Id="rId430" Type="http://schemas.openxmlformats.org/officeDocument/2006/relationships/hyperlink" Target="https://drive.google.com/file/d/1gcT6ASxGhkkEHZGP6uWy02zsYjBo4z8U/view?usp=drive_link" TargetMode="External"/><Relationship Id="rId672" Type="http://schemas.openxmlformats.org/officeDocument/2006/relationships/hyperlink" Target="http://kayongutarakab.go.id" TargetMode="External"/><Relationship Id="rId1025" Type="http://schemas.openxmlformats.org/officeDocument/2006/relationships/hyperlink" Target="http://ternatekota.go.i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kolakakab.go.id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ookerstudio.google.com/reporting/ce31a41d-2ada-44db-a977-ca7cf085e6bb/page/vwQLD" TargetMode="External"/><Relationship Id="rId2" Type="http://schemas.openxmlformats.org/officeDocument/2006/relationships/hyperlink" Target="https://lookerstudio.google.com/reporting/619dcc46-566a-42bc-8b54-c3033db54c2f/page/mlV6D" TargetMode="External"/><Relationship Id="rId3" Type="http://schemas.openxmlformats.org/officeDocument/2006/relationships/hyperlink" Target="https://lookerstudio.google.com/reporting/3009e02c-989f-47e5-8cb5-57e2fb57a96e/page/vwQLD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://bandung.go.id" TargetMode="External"/><Relationship Id="rId391" Type="http://schemas.openxmlformats.org/officeDocument/2006/relationships/hyperlink" Target="http://purbalinggakab.go.id" TargetMode="External"/><Relationship Id="rId390" Type="http://schemas.openxmlformats.org/officeDocument/2006/relationships/hyperlink" Target="http://bandung.go.id" TargetMode="External"/><Relationship Id="rId1" Type="http://schemas.openxmlformats.org/officeDocument/2006/relationships/hyperlink" Target="http://tenantdemo.go.id" TargetMode="External"/><Relationship Id="rId2" Type="http://schemas.openxmlformats.org/officeDocument/2006/relationships/hyperlink" Target="http://tenantdemo.go.id" TargetMode="External"/><Relationship Id="rId3" Type="http://schemas.openxmlformats.org/officeDocument/2006/relationships/hyperlink" Target="http://spl.diskominfo.demakkab.go.id" TargetMode="External"/><Relationship Id="rId4" Type="http://schemas.openxmlformats.org/officeDocument/2006/relationships/hyperlink" Target="http://tenantdemo.go.id" TargetMode="External"/><Relationship Id="rId9" Type="http://schemas.openxmlformats.org/officeDocument/2006/relationships/hyperlink" Target="http://kuduskab.go.id" TargetMode="External"/><Relationship Id="rId385" Type="http://schemas.openxmlformats.org/officeDocument/2006/relationships/hyperlink" Target="http://rembangkab.go.id" TargetMode="External"/><Relationship Id="rId384" Type="http://schemas.openxmlformats.org/officeDocument/2006/relationships/hyperlink" Target="http://rembangkab.go.id" TargetMode="External"/><Relationship Id="rId383" Type="http://schemas.openxmlformats.org/officeDocument/2006/relationships/hyperlink" Target="http://rembangkab.go.id" TargetMode="External"/><Relationship Id="rId382" Type="http://schemas.openxmlformats.org/officeDocument/2006/relationships/hyperlink" Target="http://rembangkab.go.id" TargetMode="External"/><Relationship Id="rId5" Type="http://schemas.openxmlformats.org/officeDocument/2006/relationships/hyperlink" Target="http://kotimkab.go.id" TargetMode="External"/><Relationship Id="rId389" Type="http://schemas.openxmlformats.org/officeDocument/2006/relationships/hyperlink" Target="http://kemenparekraf.go.id" TargetMode="External"/><Relationship Id="rId6" Type="http://schemas.openxmlformats.org/officeDocument/2006/relationships/hyperlink" Target="http://kuduskab.go.id" TargetMode="External"/><Relationship Id="rId388" Type="http://schemas.openxmlformats.org/officeDocument/2006/relationships/hyperlink" Target="http://gorontalokota.go.id" TargetMode="External"/><Relationship Id="rId7" Type="http://schemas.openxmlformats.org/officeDocument/2006/relationships/hyperlink" Target="http://jakarta.go.id" TargetMode="External"/><Relationship Id="rId387" Type="http://schemas.openxmlformats.org/officeDocument/2006/relationships/hyperlink" Target="http://kolakakab.go.id" TargetMode="External"/><Relationship Id="rId8" Type="http://schemas.openxmlformats.org/officeDocument/2006/relationships/hyperlink" Target="http://kotabogor.go.id" TargetMode="External"/><Relationship Id="rId386" Type="http://schemas.openxmlformats.org/officeDocument/2006/relationships/hyperlink" Target="http://rembangkab.go.id" TargetMode="External"/><Relationship Id="rId381" Type="http://schemas.openxmlformats.org/officeDocument/2006/relationships/hyperlink" Target="http://rembangkab.go.id" TargetMode="External"/><Relationship Id="rId380" Type="http://schemas.openxmlformats.org/officeDocument/2006/relationships/hyperlink" Target="http://rembangkab.go.id" TargetMode="External"/><Relationship Id="rId379" Type="http://schemas.openxmlformats.org/officeDocument/2006/relationships/hyperlink" Target="http://rembangkab.go.id" TargetMode="External"/><Relationship Id="rId374" Type="http://schemas.openxmlformats.org/officeDocument/2006/relationships/hyperlink" Target="http://rembangkab.go.id" TargetMode="External"/><Relationship Id="rId373" Type="http://schemas.openxmlformats.org/officeDocument/2006/relationships/hyperlink" Target="http://rembangkab.go.id" TargetMode="External"/><Relationship Id="rId372" Type="http://schemas.openxmlformats.org/officeDocument/2006/relationships/hyperlink" Target="http://rembangkab.go.id" TargetMode="External"/><Relationship Id="rId371" Type="http://schemas.openxmlformats.org/officeDocument/2006/relationships/hyperlink" Target="http://rembangkab.go.id" TargetMode="External"/><Relationship Id="rId378" Type="http://schemas.openxmlformats.org/officeDocument/2006/relationships/hyperlink" Target="http://rembangkab.go.id" TargetMode="External"/><Relationship Id="rId377" Type="http://schemas.openxmlformats.org/officeDocument/2006/relationships/hyperlink" Target="http://rembangkab.go.id" TargetMode="External"/><Relationship Id="rId376" Type="http://schemas.openxmlformats.org/officeDocument/2006/relationships/hyperlink" Target="http://rembangkab.go.id" TargetMode="External"/><Relationship Id="rId375" Type="http://schemas.openxmlformats.org/officeDocument/2006/relationships/hyperlink" Target="http://rembangkab.go.id" TargetMode="External"/><Relationship Id="rId396" Type="http://schemas.openxmlformats.org/officeDocument/2006/relationships/hyperlink" Target="http://probolinggokab.go.id" TargetMode="External"/><Relationship Id="rId395" Type="http://schemas.openxmlformats.org/officeDocument/2006/relationships/hyperlink" Target="http://acehprov.go.id" TargetMode="External"/><Relationship Id="rId394" Type="http://schemas.openxmlformats.org/officeDocument/2006/relationships/hyperlink" Target="http://wonosobokab.go.id" TargetMode="External"/><Relationship Id="rId393" Type="http://schemas.openxmlformats.org/officeDocument/2006/relationships/hyperlink" Target="http://demakkab.go.id" TargetMode="External"/><Relationship Id="rId399" Type="http://schemas.openxmlformats.org/officeDocument/2006/relationships/hyperlink" Target="http://kukarkab.go.id" TargetMode="External"/><Relationship Id="rId398" Type="http://schemas.openxmlformats.org/officeDocument/2006/relationships/hyperlink" Target="http://bandung.go.id" TargetMode="External"/><Relationship Id="rId397" Type="http://schemas.openxmlformats.org/officeDocument/2006/relationships/hyperlink" Target="http://bandung.go.id" TargetMode="External"/><Relationship Id="rId1720" Type="http://schemas.openxmlformats.org/officeDocument/2006/relationships/hyperlink" Target="http://jatimprov.go.id" TargetMode="External"/><Relationship Id="rId1721" Type="http://schemas.openxmlformats.org/officeDocument/2006/relationships/hyperlink" Target="http://oganilirkab.go.id" TargetMode="External"/><Relationship Id="rId1722" Type="http://schemas.openxmlformats.org/officeDocument/2006/relationships/hyperlink" Target="http://tenantdemo.go.id" TargetMode="External"/><Relationship Id="rId1723" Type="http://schemas.openxmlformats.org/officeDocument/2006/relationships/hyperlink" Target="http://oganilirkab.go.id" TargetMode="External"/><Relationship Id="rId1724" Type="http://schemas.openxmlformats.org/officeDocument/2006/relationships/hyperlink" Target="http://kedirikota.go.id" TargetMode="External"/><Relationship Id="rId1725" Type="http://schemas.openxmlformats.org/officeDocument/2006/relationships/hyperlink" Target="http://singkawangkota.go.id" TargetMode="External"/><Relationship Id="rId1726" Type="http://schemas.openxmlformats.org/officeDocument/2006/relationships/hyperlink" Target="http://samarindakota.go.id" TargetMode="External"/><Relationship Id="rId1727" Type="http://schemas.openxmlformats.org/officeDocument/2006/relationships/drawing" Target="../drawings/drawing6.xml"/><Relationship Id="rId808" Type="http://schemas.openxmlformats.org/officeDocument/2006/relationships/hyperlink" Target="http://padang.go.id" TargetMode="External"/><Relationship Id="rId807" Type="http://schemas.openxmlformats.org/officeDocument/2006/relationships/hyperlink" Target="http://padang.go.id" TargetMode="External"/><Relationship Id="rId806" Type="http://schemas.openxmlformats.org/officeDocument/2006/relationships/hyperlink" Target="http://padang.go.id" TargetMode="External"/><Relationship Id="rId805" Type="http://schemas.openxmlformats.org/officeDocument/2006/relationships/hyperlink" Target="http://bangkatengahkab.go.id" TargetMode="External"/><Relationship Id="rId809" Type="http://schemas.openxmlformats.org/officeDocument/2006/relationships/hyperlink" Target="http://kedirikota.go.id" TargetMode="External"/><Relationship Id="rId800" Type="http://schemas.openxmlformats.org/officeDocument/2006/relationships/hyperlink" Target="http://pu.go.id" TargetMode="External"/><Relationship Id="rId804" Type="http://schemas.openxmlformats.org/officeDocument/2006/relationships/hyperlink" Target="http://bangkatengahkab.go.id" TargetMode="External"/><Relationship Id="rId803" Type="http://schemas.openxmlformats.org/officeDocument/2006/relationships/hyperlink" Target="http://pu.go.id" TargetMode="External"/><Relationship Id="rId802" Type="http://schemas.openxmlformats.org/officeDocument/2006/relationships/hyperlink" Target="http://pinrangkab.go.id" TargetMode="External"/><Relationship Id="rId801" Type="http://schemas.openxmlformats.org/officeDocument/2006/relationships/hyperlink" Target="http://pu.go.id" TargetMode="External"/><Relationship Id="rId1710" Type="http://schemas.openxmlformats.org/officeDocument/2006/relationships/hyperlink" Target="http://banyumaskab.go.id" TargetMode="External"/><Relationship Id="rId1711" Type="http://schemas.openxmlformats.org/officeDocument/2006/relationships/hyperlink" Target="http://jatimprov.go.id" TargetMode="External"/><Relationship Id="rId1712" Type="http://schemas.openxmlformats.org/officeDocument/2006/relationships/hyperlink" Target="http://kotabogor.go.id" TargetMode="External"/><Relationship Id="rId1713" Type="http://schemas.openxmlformats.org/officeDocument/2006/relationships/hyperlink" Target="http://kedirikota.go.id" TargetMode="External"/><Relationship Id="rId1714" Type="http://schemas.openxmlformats.org/officeDocument/2006/relationships/hyperlink" Target="http://kotabogor.go.id" TargetMode="External"/><Relationship Id="rId1715" Type="http://schemas.openxmlformats.org/officeDocument/2006/relationships/hyperlink" Target="http://jabarprov.go.id" TargetMode="External"/><Relationship Id="rId1716" Type="http://schemas.openxmlformats.org/officeDocument/2006/relationships/hyperlink" Target="http://jabarprov.go.id" TargetMode="External"/><Relationship Id="rId1717" Type="http://schemas.openxmlformats.org/officeDocument/2006/relationships/hyperlink" Target="http://kotabogor.go.id" TargetMode="External"/><Relationship Id="rId1718" Type="http://schemas.openxmlformats.org/officeDocument/2006/relationships/hyperlink" Target="http://jatimprov.go.id" TargetMode="External"/><Relationship Id="rId1719" Type="http://schemas.openxmlformats.org/officeDocument/2006/relationships/hyperlink" Target="http://tenantdemo.go.id" TargetMode="External"/><Relationship Id="rId1700" Type="http://schemas.openxmlformats.org/officeDocument/2006/relationships/hyperlink" Target="http://bmkg.go.id" TargetMode="External"/><Relationship Id="rId1701" Type="http://schemas.openxmlformats.org/officeDocument/2006/relationships/hyperlink" Target="http://tenantdemo.go.id" TargetMode="External"/><Relationship Id="rId1702" Type="http://schemas.openxmlformats.org/officeDocument/2006/relationships/hyperlink" Target="http://tenantdemo.go.id" TargetMode="External"/><Relationship Id="rId1703" Type="http://schemas.openxmlformats.org/officeDocument/2006/relationships/hyperlink" Target="http://tenantdemo.go.id" TargetMode="External"/><Relationship Id="rId1704" Type="http://schemas.openxmlformats.org/officeDocument/2006/relationships/hyperlink" Target="http://pemalangkab.go.id" TargetMode="External"/><Relationship Id="rId1705" Type="http://schemas.openxmlformats.org/officeDocument/2006/relationships/hyperlink" Target="http://gresikkab.go.id" TargetMode="External"/><Relationship Id="rId1706" Type="http://schemas.openxmlformats.org/officeDocument/2006/relationships/hyperlink" Target="http://probolinggokota.go.id" TargetMode="External"/><Relationship Id="rId1707" Type="http://schemas.openxmlformats.org/officeDocument/2006/relationships/hyperlink" Target="http://kemenparekraf.go.id" TargetMode="External"/><Relationship Id="rId1708" Type="http://schemas.openxmlformats.org/officeDocument/2006/relationships/hyperlink" Target="http://pu.go.id" TargetMode="External"/><Relationship Id="rId1709" Type="http://schemas.openxmlformats.org/officeDocument/2006/relationships/hyperlink" Target="http://pu.go.id" TargetMode="External"/><Relationship Id="rId40" Type="http://schemas.openxmlformats.org/officeDocument/2006/relationships/hyperlink" Target="http://batukota.go.id" TargetMode="External"/><Relationship Id="rId1334" Type="http://schemas.openxmlformats.org/officeDocument/2006/relationships/hyperlink" Target="http://tenantdemo.go.id" TargetMode="External"/><Relationship Id="rId1335" Type="http://schemas.openxmlformats.org/officeDocument/2006/relationships/hyperlink" Target="http://tenantdemo.go.id" TargetMode="External"/><Relationship Id="rId42" Type="http://schemas.openxmlformats.org/officeDocument/2006/relationships/hyperlink" Target="http://spl.diskominfo.mataramkota.go.id" TargetMode="External"/><Relationship Id="rId1336" Type="http://schemas.openxmlformats.org/officeDocument/2006/relationships/hyperlink" Target="http://ngawikab.go.id" TargetMode="External"/><Relationship Id="rId41" Type="http://schemas.openxmlformats.org/officeDocument/2006/relationships/hyperlink" Target="http://spl.diskominfo.mataramkota.go.id" TargetMode="External"/><Relationship Id="rId1337" Type="http://schemas.openxmlformats.org/officeDocument/2006/relationships/hyperlink" Target="http://bandung.go.id" TargetMode="External"/><Relationship Id="rId44" Type="http://schemas.openxmlformats.org/officeDocument/2006/relationships/hyperlink" Target="http://spl.diskominfo.mataramkota.go.id" TargetMode="External"/><Relationship Id="rId1338" Type="http://schemas.openxmlformats.org/officeDocument/2006/relationships/hyperlink" Target="http://ngawikab.go.id" TargetMode="External"/><Relationship Id="rId43" Type="http://schemas.openxmlformats.org/officeDocument/2006/relationships/hyperlink" Target="http://spl.diskominfo.mataramkota.go.id" TargetMode="External"/><Relationship Id="rId1339" Type="http://schemas.openxmlformats.org/officeDocument/2006/relationships/hyperlink" Target="http://ngawikab.go.id" TargetMode="External"/><Relationship Id="rId46" Type="http://schemas.openxmlformats.org/officeDocument/2006/relationships/hyperlink" Target="http://surabaya.go.id" TargetMode="External"/><Relationship Id="rId45" Type="http://schemas.openxmlformats.org/officeDocument/2006/relationships/hyperlink" Target="http://spl.diskominfo.mataramkota.go.id" TargetMode="External"/><Relationship Id="rId745" Type="http://schemas.openxmlformats.org/officeDocument/2006/relationships/hyperlink" Target="http://tenantdemo.go.id" TargetMode="External"/><Relationship Id="rId744" Type="http://schemas.openxmlformats.org/officeDocument/2006/relationships/hyperlink" Target="http://surakarta.go.id" TargetMode="External"/><Relationship Id="rId743" Type="http://schemas.openxmlformats.org/officeDocument/2006/relationships/hyperlink" Target="http://sppt-ti.go.id" TargetMode="External"/><Relationship Id="rId742" Type="http://schemas.openxmlformats.org/officeDocument/2006/relationships/hyperlink" Target="http://sppt-ti.go.id" TargetMode="External"/><Relationship Id="rId749" Type="http://schemas.openxmlformats.org/officeDocument/2006/relationships/hyperlink" Target="http://bengkuluprov.go.id" TargetMode="External"/><Relationship Id="rId748" Type="http://schemas.openxmlformats.org/officeDocument/2006/relationships/hyperlink" Target="http://jabarprov.go.id" TargetMode="External"/><Relationship Id="rId747" Type="http://schemas.openxmlformats.org/officeDocument/2006/relationships/hyperlink" Target="http://bengkuluprov.go.id" TargetMode="External"/><Relationship Id="rId746" Type="http://schemas.openxmlformats.org/officeDocument/2006/relationships/hyperlink" Target="http://sppt-ti.go.id" TargetMode="External"/><Relationship Id="rId48" Type="http://schemas.openxmlformats.org/officeDocument/2006/relationships/hyperlink" Target="http://surabaya.go.id" TargetMode="External"/><Relationship Id="rId47" Type="http://schemas.openxmlformats.org/officeDocument/2006/relationships/hyperlink" Target="http://surabaya.go.id" TargetMode="External"/><Relationship Id="rId49" Type="http://schemas.openxmlformats.org/officeDocument/2006/relationships/hyperlink" Target="http://jambikota.go.id" TargetMode="External"/><Relationship Id="rId741" Type="http://schemas.openxmlformats.org/officeDocument/2006/relationships/hyperlink" Target="http://agamkab.go.id" TargetMode="External"/><Relationship Id="rId1330" Type="http://schemas.openxmlformats.org/officeDocument/2006/relationships/hyperlink" Target="http://depok.go.id" TargetMode="External"/><Relationship Id="rId740" Type="http://schemas.openxmlformats.org/officeDocument/2006/relationships/hyperlink" Target="http://sppt-ti.go.id" TargetMode="External"/><Relationship Id="rId1331" Type="http://schemas.openxmlformats.org/officeDocument/2006/relationships/hyperlink" Target="http://depok.go.id" TargetMode="External"/><Relationship Id="rId1332" Type="http://schemas.openxmlformats.org/officeDocument/2006/relationships/hyperlink" Target="http://depok.go.id" TargetMode="External"/><Relationship Id="rId1333" Type="http://schemas.openxmlformats.org/officeDocument/2006/relationships/hyperlink" Target="http://depok.go.id" TargetMode="External"/><Relationship Id="rId1323" Type="http://schemas.openxmlformats.org/officeDocument/2006/relationships/hyperlink" Target="http://rembangkab.go.id" TargetMode="External"/><Relationship Id="rId1324" Type="http://schemas.openxmlformats.org/officeDocument/2006/relationships/hyperlink" Target="http://rembangkab.go.id" TargetMode="External"/><Relationship Id="rId31" Type="http://schemas.openxmlformats.org/officeDocument/2006/relationships/hyperlink" Target="http://tegalkota.go.id" TargetMode="External"/><Relationship Id="rId1325" Type="http://schemas.openxmlformats.org/officeDocument/2006/relationships/hyperlink" Target="http://surabaya.go.id" TargetMode="External"/><Relationship Id="rId30" Type="http://schemas.openxmlformats.org/officeDocument/2006/relationships/hyperlink" Target="http://spl.kominfo.go.id" TargetMode="External"/><Relationship Id="rId1326" Type="http://schemas.openxmlformats.org/officeDocument/2006/relationships/hyperlink" Target="http://bukittinggikota.go.id" TargetMode="External"/><Relationship Id="rId33" Type="http://schemas.openxmlformats.org/officeDocument/2006/relationships/hyperlink" Target="http://tegalkota.go.id" TargetMode="External"/><Relationship Id="rId1327" Type="http://schemas.openxmlformats.org/officeDocument/2006/relationships/hyperlink" Target="http://purworejokab.go.id" TargetMode="External"/><Relationship Id="rId32" Type="http://schemas.openxmlformats.org/officeDocument/2006/relationships/hyperlink" Target="http://tegalkota.go.id" TargetMode="External"/><Relationship Id="rId1328" Type="http://schemas.openxmlformats.org/officeDocument/2006/relationships/hyperlink" Target="http://kotabogor.go.id" TargetMode="External"/><Relationship Id="rId35" Type="http://schemas.openxmlformats.org/officeDocument/2006/relationships/hyperlink" Target="http://sumbarprov.go.id" TargetMode="External"/><Relationship Id="rId1329" Type="http://schemas.openxmlformats.org/officeDocument/2006/relationships/hyperlink" Target="http://tegalkota.go.id" TargetMode="External"/><Relationship Id="rId34" Type="http://schemas.openxmlformats.org/officeDocument/2006/relationships/hyperlink" Target="http://kotabogor.go.id" TargetMode="External"/><Relationship Id="rId739" Type="http://schemas.openxmlformats.org/officeDocument/2006/relationships/hyperlink" Target="http://sppt-ti.go.id" TargetMode="External"/><Relationship Id="rId734" Type="http://schemas.openxmlformats.org/officeDocument/2006/relationships/hyperlink" Target="http://jabarprov.go.id" TargetMode="External"/><Relationship Id="rId733" Type="http://schemas.openxmlformats.org/officeDocument/2006/relationships/hyperlink" Target="http://jabarprov.go.id" TargetMode="External"/><Relationship Id="rId732" Type="http://schemas.openxmlformats.org/officeDocument/2006/relationships/hyperlink" Target="http://jabarprov.go.id" TargetMode="External"/><Relationship Id="rId731" Type="http://schemas.openxmlformats.org/officeDocument/2006/relationships/hyperlink" Target="http://jabarprov.go.id" TargetMode="External"/><Relationship Id="rId738" Type="http://schemas.openxmlformats.org/officeDocument/2006/relationships/hyperlink" Target="http://jabarprov.go.id" TargetMode="External"/><Relationship Id="rId737" Type="http://schemas.openxmlformats.org/officeDocument/2006/relationships/hyperlink" Target="http://sppt-ti.go.id" TargetMode="External"/><Relationship Id="rId736" Type="http://schemas.openxmlformats.org/officeDocument/2006/relationships/hyperlink" Target="http://sumbarprov.go.id" TargetMode="External"/><Relationship Id="rId735" Type="http://schemas.openxmlformats.org/officeDocument/2006/relationships/hyperlink" Target="http://kalbarprov.go.id" TargetMode="External"/><Relationship Id="rId37" Type="http://schemas.openxmlformats.org/officeDocument/2006/relationships/hyperlink" Target="http://morowalikab.go.id" TargetMode="External"/><Relationship Id="rId36" Type="http://schemas.openxmlformats.org/officeDocument/2006/relationships/hyperlink" Target="http://kolakakab.go.id" TargetMode="External"/><Relationship Id="rId39" Type="http://schemas.openxmlformats.org/officeDocument/2006/relationships/hyperlink" Target="http://batukota.go.id" TargetMode="External"/><Relationship Id="rId38" Type="http://schemas.openxmlformats.org/officeDocument/2006/relationships/hyperlink" Target="http://pekalongankab.go.id" TargetMode="External"/><Relationship Id="rId730" Type="http://schemas.openxmlformats.org/officeDocument/2006/relationships/hyperlink" Target="http://jabarprov.go.id" TargetMode="External"/><Relationship Id="rId1320" Type="http://schemas.openxmlformats.org/officeDocument/2006/relationships/hyperlink" Target="http://rembangkab.go.id" TargetMode="External"/><Relationship Id="rId1321" Type="http://schemas.openxmlformats.org/officeDocument/2006/relationships/hyperlink" Target="http://rembangkab.go.id" TargetMode="External"/><Relationship Id="rId1322" Type="http://schemas.openxmlformats.org/officeDocument/2006/relationships/hyperlink" Target="http://rembangkab.go.id" TargetMode="External"/><Relationship Id="rId1356" Type="http://schemas.openxmlformats.org/officeDocument/2006/relationships/hyperlink" Target="http://rembangkab.go.id" TargetMode="External"/><Relationship Id="rId1357" Type="http://schemas.openxmlformats.org/officeDocument/2006/relationships/hyperlink" Target="http://rembangkab.go.id" TargetMode="External"/><Relationship Id="rId20" Type="http://schemas.openxmlformats.org/officeDocument/2006/relationships/hyperlink" Target="http://jakarta.go.id" TargetMode="External"/><Relationship Id="rId1358" Type="http://schemas.openxmlformats.org/officeDocument/2006/relationships/hyperlink" Target="http://rembangkab.go.id" TargetMode="External"/><Relationship Id="rId1359" Type="http://schemas.openxmlformats.org/officeDocument/2006/relationships/hyperlink" Target="http://sumbarprov.go.id" TargetMode="External"/><Relationship Id="rId22" Type="http://schemas.openxmlformats.org/officeDocument/2006/relationships/hyperlink" Target="http://kotabogor.go.id" TargetMode="External"/><Relationship Id="rId21" Type="http://schemas.openxmlformats.org/officeDocument/2006/relationships/hyperlink" Target="http://batangharikab.go.id" TargetMode="External"/><Relationship Id="rId24" Type="http://schemas.openxmlformats.org/officeDocument/2006/relationships/hyperlink" Target="http://kotimkab.go.id" TargetMode="External"/><Relationship Id="rId23" Type="http://schemas.openxmlformats.org/officeDocument/2006/relationships/hyperlink" Target="http://batangharikab.go.id" TargetMode="External"/><Relationship Id="rId767" Type="http://schemas.openxmlformats.org/officeDocument/2006/relationships/hyperlink" Target="http://bengkuluprov.go.id" TargetMode="External"/><Relationship Id="rId766" Type="http://schemas.openxmlformats.org/officeDocument/2006/relationships/hyperlink" Target="http://bengkuluprov.go.id" TargetMode="External"/><Relationship Id="rId765" Type="http://schemas.openxmlformats.org/officeDocument/2006/relationships/hyperlink" Target="http://bengkuluprov.go.id" TargetMode="External"/><Relationship Id="rId764" Type="http://schemas.openxmlformats.org/officeDocument/2006/relationships/hyperlink" Target="http://bengkuluprov.go.id" TargetMode="External"/><Relationship Id="rId769" Type="http://schemas.openxmlformats.org/officeDocument/2006/relationships/hyperlink" Target="http://surakarta.go.id" TargetMode="External"/><Relationship Id="rId768" Type="http://schemas.openxmlformats.org/officeDocument/2006/relationships/hyperlink" Target="http://bengkuluprov.go.id" TargetMode="External"/><Relationship Id="rId26" Type="http://schemas.openxmlformats.org/officeDocument/2006/relationships/hyperlink" Target="http://kotabogor.go.id" TargetMode="External"/><Relationship Id="rId25" Type="http://schemas.openxmlformats.org/officeDocument/2006/relationships/hyperlink" Target="http://sumbarprov.go.id" TargetMode="External"/><Relationship Id="rId28" Type="http://schemas.openxmlformats.org/officeDocument/2006/relationships/hyperlink" Target="http://bimtek.go.id" TargetMode="External"/><Relationship Id="rId1350" Type="http://schemas.openxmlformats.org/officeDocument/2006/relationships/hyperlink" Target="http://rembangkab.go.id" TargetMode="External"/><Relationship Id="rId27" Type="http://schemas.openxmlformats.org/officeDocument/2006/relationships/hyperlink" Target="http://kotabogor.go.id" TargetMode="External"/><Relationship Id="rId1351" Type="http://schemas.openxmlformats.org/officeDocument/2006/relationships/hyperlink" Target="http://rembangkab.go.id" TargetMode="External"/><Relationship Id="rId763" Type="http://schemas.openxmlformats.org/officeDocument/2006/relationships/hyperlink" Target="http://bengkuluprov.go.id" TargetMode="External"/><Relationship Id="rId1352" Type="http://schemas.openxmlformats.org/officeDocument/2006/relationships/hyperlink" Target="http://rembangkab.go.id" TargetMode="External"/><Relationship Id="rId29" Type="http://schemas.openxmlformats.org/officeDocument/2006/relationships/hyperlink" Target="http://bimtek.go.id" TargetMode="External"/><Relationship Id="rId762" Type="http://schemas.openxmlformats.org/officeDocument/2006/relationships/hyperlink" Target="http://bengkuluprov.go.id" TargetMode="External"/><Relationship Id="rId1353" Type="http://schemas.openxmlformats.org/officeDocument/2006/relationships/hyperlink" Target="http://rembangkab.go.id" TargetMode="External"/><Relationship Id="rId761" Type="http://schemas.openxmlformats.org/officeDocument/2006/relationships/hyperlink" Target="http://bengkuluutarakab.go.id" TargetMode="External"/><Relationship Id="rId1354" Type="http://schemas.openxmlformats.org/officeDocument/2006/relationships/hyperlink" Target="http://rembangkab.go.id" TargetMode="External"/><Relationship Id="rId760" Type="http://schemas.openxmlformats.org/officeDocument/2006/relationships/hyperlink" Target="http://katingankab.go.id" TargetMode="External"/><Relationship Id="rId1355" Type="http://schemas.openxmlformats.org/officeDocument/2006/relationships/hyperlink" Target="http://rembangkab.go.id" TargetMode="External"/><Relationship Id="rId1345" Type="http://schemas.openxmlformats.org/officeDocument/2006/relationships/hyperlink" Target="http://rembangkab.go.id" TargetMode="External"/><Relationship Id="rId1346" Type="http://schemas.openxmlformats.org/officeDocument/2006/relationships/hyperlink" Target="http://rembangkab.go.id" TargetMode="External"/><Relationship Id="rId1347" Type="http://schemas.openxmlformats.org/officeDocument/2006/relationships/hyperlink" Target="http://mamujutengahkab.go.id" TargetMode="External"/><Relationship Id="rId1348" Type="http://schemas.openxmlformats.org/officeDocument/2006/relationships/hyperlink" Target="http://rembangkab.go.id" TargetMode="External"/><Relationship Id="rId11" Type="http://schemas.openxmlformats.org/officeDocument/2006/relationships/hyperlink" Target="http://kotabogor.go.id" TargetMode="External"/><Relationship Id="rId1349" Type="http://schemas.openxmlformats.org/officeDocument/2006/relationships/hyperlink" Target="http://rembangkab.go.id" TargetMode="External"/><Relationship Id="rId10" Type="http://schemas.openxmlformats.org/officeDocument/2006/relationships/hyperlink" Target="http://spl.diskominfo.sidoarjokab.go.id" TargetMode="External"/><Relationship Id="rId13" Type="http://schemas.openxmlformats.org/officeDocument/2006/relationships/hyperlink" Target="http://kotabogor.go.id" TargetMode="External"/><Relationship Id="rId12" Type="http://schemas.openxmlformats.org/officeDocument/2006/relationships/hyperlink" Target="http://kotabogor.go.id" TargetMode="External"/><Relationship Id="rId756" Type="http://schemas.openxmlformats.org/officeDocument/2006/relationships/hyperlink" Target="http://bengkuluprov.go.id" TargetMode="External"/><Relationship Id="rId755" Type="http://schemas.openxmlformats.org/officeDocument/2006/relationships/hyperlink" Target="http://bengkuluprov.go.id" TargetMode="External"/><Relationship Id="rId754" Type="http://schemas.openxmlformats.org/officeDocument/2006/relationships/hyperlink" Target="http://bengkuluprov.go.id" TargetMode="External"/><Relationship Id="rId753" Type="http://schemas.openxmlformats.org/officeDocument/2006/relationships/hyperlink" Target="http://bengkuluprov.go.id" TargetMode="External"/><Relationship Id="rId759" Type="http://schemas.openxmlformats.org/officeDocument/2006/relationships/hyperlink" Target="http://bengkuluprov.go.id" TargetMode="External"/><Relationship Id="rId758" Type="http://schemas.openxmlformats.org/officeDocument/2006/relationships/hyperlink" Target="http://bengkuluprov.go.id" TargetMode="External"/><Relationship Id="rId757" Type="http://schemas.openxmlformats.org/officeDocument/2006/relationships/hyperlink" Target="http://bengkuluprov.go.id" TargetMode="External"/><Relationship Id="rId15" Type="http://schemas.openxmlformats.org/officeDocument/2006/relationships/hyperlink" Target="http://jakarta.go.id" TargetMode="External"/><Relationship Id="rId14" Type="http://schemas.openxmlformats.org/officeDocument/2006/relationships/hyperlink" Target="http://jakarta.go.id" TargetMode="External"/><Relationship Id="rId17" Type="http://schemas.openxmlformats.org/officeDocument/2006/relationships/hyperlink" Target="http://batangharikab.go.id" TargetMode="External"/><Relationship Id="rId16" Type="http://schemas.openxmlformats.org/officeDocument/2006/relationships/hyperlink" Target="http://jakarta.go.id" TargetMode="External"/><Relationship Id="rId1340" Type="http://schemas.openxmlformats.org/officeDocument/2006/relationships/hyperlink" Target="http://jatengprov.go.id" TargetMode="External"/><Relationship Id="rId19" Type="http://schemas.openxmlformats.org/officeDocument/2006/relationships/hyperlink" Target="http://batangharikab.go.id" TargetMode="External"/><Relationship Id="rId752" Type="http://schemas.openxmlformats.org/officeDocument/2006/relationships/hyperlink" Target="http://surakarta.go.id" TargetMode="External"/><Relationship Id="rId1341" Type="http://schemas.openxmlformats.org/officeDocument/2006/relationships/hyperlink" Target="http://purworejokab.go.id" TargetMode="External"/><Relationship Id="rId18" Type="http://schemas.openxmlformats.org/officeDocument/2006/relationships/hyperlink" Target="http://kotabogor.go.id" TargetMode="External"/><Relationship Id="rId751" Type="http://schemas.openxmlformats.org/officeDocument/2006/relationships/hyperlink" Target="http://surakarta.go.id" TargetMode="External"/><Relationship Id="rId1342" Type="http://schemas.openxmlformats.org/officeDocument/2006/relationships/hyperlink" Target="http://sumbarprov.go.id" TargetMode="External"/><Relationship Id="rId750" Type="http://schemas.openxmlformats.org/officeDocument/2006/relationships/hyperlink" Target="http://bengkuluprov.go.id" TargetMode="External"/><Relationship Id="rId1343" Type="http://schemas.openxmlformats.org/officeDocument/2006/relationships/hyperlink" Target="http://labura.go.id" TargetMode="External"/><Relationship Id="rId1344" Type="http://schemas.openxmlformats.org/officeDocument/2006/relationships/hyperlink" Target="http://tenantdemo.go.id" TargetMode="External"/><Relationship Id="rId84" Type="http://schemas.openxmlformats.org/officeDocument/2006/relationships/hyperlink" Target="http://kotabogor.go.id" TargetMode="External"/><Relationship Id="rId83" Type="http://schemas.openxmlformats.org/officeDocument/2006/relationships/hyperlink" Target="http://tegalkota.go.id" TargetMode="External"/><Relationship Id="rId86" Type="http://schemas.openxmlformats.org/officeDocument/2006/relationships/hyperlink" Target="http://kotabogor.go.id" TargetMode="External"/><Relationship Id="rId85" Type="http://schemas.openxmlformats.org/officeDocument/2006/relationships/hyperlink" Target="http://tenantdemo.go.id" TargetMode="External"/><Relationship Id="rId88" Type="http://schemas.openxmlformats.org/officeDocument/2006/relationships/hyperlink" Target="http://jatimprov.go.id" TargetMode="External"/><Relationship Id="rId87" Type="http://schemas.openxmlformats.org/officeDocument/2006/relationships/hyperlink" Target="http://mataramkota.go.id" TargetMode="External"/><Relationship Id="rId89" Type="http://schemas.openxmlformats.org/officeDocument/2006/relationships/hyperlink" Target="http://tenantdemo.go.id" TargetMode="External"/><Relationship Id="rId709" Type="http://schemas.openxmlformats.org/officeDocument/2006/relationships/hyperlink" Target="http://bulukumbakab.go.id" TargetMode="External"/><Relationship Id="rId708" Type="http://schemas.openxmlformats.org/officeDocument/2006/relationships/hyperlink" Target="http://kalbarprov.go.id" TargetMode="External"/><Relationship Id="rId707" Type="http://schemas.openxmlformats.org/officeDocument/2006/relationships/hyperlink" Target="http://kalbarprov.go.id" TargetMode="External"/><Relationship Id="rId706" Type="http://schemas.openxmlformats.org/officeDocument/2006/relationships/hyperlink" Target="http://kalbarprov.go.id" TargetMode="External"/><Relationship Id="rId80" Type="http://schemas.openxmlformats.org/officeDocument/2006/relationships/hyperlink" Target="http://kotabogor.go.id" TargetMode="External"/><Relationship Id="rId82" Type="http://schemas.openxmlformats.org/officeDocument/2006/relationships/hyperlink" Target="http://tenantdemo.go.id" TargetMode="External"/><Relationship Id="rId81" Type="http://schemas.openxmlformats.org/officeDocument/2006/relationships/hyperlink" Target="http://kotabogor.go.id" TargetMode="External"/><Relationship Id="rId701" Type="http://schemas.openxmlformats.org/officeDocument/2006/relationships/hyperlink" Target="http://serangkota.go.id" TargetMode="External"/><Relationship Id="rId700" Type="http://schemas.openxmlformats.org/officeDocument/2006/relationships/hyperlink" Target="http://serangkota.go.id" TargetMode="External"/><Relationship Id="rId705" Type="http://schemas.openxmlformats.org/officeDocument/2006/relationships/hyperlink" Target="http://kotabogor.go.id" TargetMode="External"/><Relationship Id="rId704" Type="http://schemas.openxmlformats.org/officeDocument/2006/relationships/hyperlink" Target="http://kalbarprov.go.id" TargetMode="External"/><Relationship Id="rId703" Type="http://schemas.openxmlformats.org/officeDocument/2006/relationships/hyperlink" Target="http://tabalongkab.go.id" TargetMode="External"/><Relationship Id="rId702" Type="http://schemas.openxmlformats.org/officeDocument/2006/relationships/hyperlink" Target="http://serangkota.go.id" TargetMode="External"/><Relationship Id="rId73" Type="http://schemas.openxmlformats.org/officeDocument/2006/relationships/hyperlink" Target="http://acehprov.go.id" TargetMode="External"/><Relationship Id="rId72" Type="http://schemas.openxmlformats.org/officeDocument/2006/relationships/hyperlink" Target="http://demakkab.go.id" TargetMode="External"/><Relationship Id="rId75" Type="http://schemas.openxmlformats.org/officeDocument/2006/relationships/hyperlink" Target="http://tasikmalayakab.go.id" TargetMode="External"/><Relationship Id="rId74" Type="http://schemas.openxmlformats.org/officeDocument/2006/relationships/hyperlink" Target="http://tasikmalayakab.go.id" TargetMode="External"/><Relationship Id="rId77" Type="http://schemas.openxmlformats.org/officeDocument/2006/relationships/hyperlink" Target="http://demakkab.go.id" TargetMode="External"/><Relationship Id="rId76" Type="http://schemas.openxmlformats.org/officeDocument/2006/relationships/hyperlink" Target="http://demakkab.go.id" TargetMode="External"/><Relationship Id="rId79" Type="http://schemas.openxmlformats.org/officeDocument/2006/relationships/hyperlink" Target="http://ntbprov.go.id" TargetMode="External"/><Relationship Id="rId78" Type="http://schemas.openxmlformats.org/officeDocument/2006/relationships/hyperlink" Target="http://padangpariamankab.go.id" TargetMode="External"/><Relationship Id="rId71" Type="http://schemas.openxmlformats.org/officeDocument/2006/relationships/hyperlink" Target="http://jambikota.go.id" TargetMode="External"/><Relationship Id="rId70" Type="http://schemas.openxmlformats.org/officeDocument/2006/relationships/hyperlink" Target="http://jambikota.go.id" TargetMode="External"/><Relationship Id="rId62" Type="http://schemas.openxmlformats.org/officeDocument/2006/relationships/hyperlink" Target="http://demakkab.go.id" TargetMode="External"/><Relationship Id="rId1312" Type="http://schemas.openxmlformats.org/officeDocument/2006/relationships/hyperlink" Target="http://surabaya.go.id" TargetMode="External"/><Relationship Id="rId61" Type="http://schemas.openxmlformats.org/officeDocument/2006/relationships/hyperlink" Target="http://demakkab.go.id" TargetMode="External"/><Relationship Id="rId1313" Type="http://schemas.openxmlformats.org/officeDocument/2006/relationships/hyperlink" Target="http://penajamkab.go.id" TargetMode="External"/><Relationship Id="rId64" Type="http://schemas.openxmlformats.org/officeDocument/2006/relationships/hyperlink" Target="http://demakkab.go.id" TargetMode="External"/><Relationship Id="rId1314" Type="http://schemas.openxmlformats.org/officeDocument/2006/relationships/hyperlink" Target="http://tanahlautkab.go.id" TargetMode="External"/><Relationship Id="rId63" Type="http://schemas.openxmlformats.org/officeDocument/2006/relationships/hyperlink" Target="http://demakkab.go.id" TargetMode="External"/><Relationship Id="rId1315" Type="http://schemas.openxmlformats.org/officeDocument/2006/relationships/hyperlink" Target="http://tanahlautkab.go.id" TargetMode="External"/><Relationship Id="rId66" Type="http://schemas.openxmlformats.org/officeDocument/2006/relationships/hyperlink" Target="http://demakkab.go.id" TargetMode="External"/><Relationship Id="rId1316" Type="http://schemas.openxmlformats.org/officeDocument/2006/relationships/hyperlink" Target="http://tenantdemo.go.id" TargetMode="External"/><Relationship Id="rId65" Type="http://schemas.openxmlformats.org/officeDocument/2006/relationships/hyperlink" Target="http://demakkab.go.id" TargetMode="External"/><Relationship Id="rId1317" Type="http://schemas.openxmlformats.org/officeDocument/2006/relationships/hyperlink" Target="http://rembangkab.go.id" TargetMode="External"/><Relationship Id="rId68" Type="http://schemas.openxmlformats.org/officeDocument/2006/relationships/hyperlink" Target="http://demakkab.go.id" TargetMode="External"/><Relationship Id="rId1318" Type="http://schemas.openxmlformats.org/officeDocument/2006/relationships/hyperlink" Target="http://rembangkab.go.id" TargetMode="External"/><Relationship Id="rId67" Type="http://schemas.openxmlformats.org/officeDocument/2006/relationships/hyperlink" Target="http://demakkab.go.id" TargetMode="External"/><Relationship Id="rId1319" Type="http://schemas.openxmlformats.org/officeDocument/2006/relationships/hyperlink" Target="http://rembangkab.go.id" TargetMode="External"/><Relationship Id="rId729" Type="http://schemas.openxmlformats.org/officeDocument/2006/relationships/hyperlink" Target="http://jabarprov.go.id" TargetMode="External"/><Relationship Id="rId728" Type="http://schemas.openxmlformats.org/officeDocument/2006/relationships/hyperlink" Target="http://pu.go.id" TargetMode="External"/><Relationship Id="rId60" Type="http://schemas.openxmlformats.org/officeDocument/2006/relationships/hyperlink" Target="http://demakkab.go.id" TargetMode="External"/><Relationship Id="rId723" Type="http://schemas.openxmlformats.org/officeDocument/2006/relationships/hyperlink" Target="http://jabarprov.go.id" TargetMode="External"/><Relationship Id="rId722" Type="http://schemas.openxmlformats.org/officeDocument/2006/relationships/hyperlink" Target="http://jabarprov.go.id" TargetMode="External"/><Relationship Id="rId721" Type="http://schemas.openxmlformats.org/officeDocument/2006/relationships/hyperlink" Target="http://purbalinggakab.go.id" TargetMode="External"/><Relationship Id="rId720" Type="http://schemas.openxmlformats.org/officeDocument/2006/relationships/hyperlink" Target="http://jabarprov.go.id" TargetMode="External"/><Relationship Id="rId727" Type="http://schemas.openxmlformats.org/officeDocument/2006/relationships/hyperlink" Target="http://pu.go.id" TargetMode="External"/><Relationship Id="rId726" Type="http://schemas.openxmlformats.org/officeDocument/2006/relationships/hyperlink" Target="http://jabarprov.go.id" TargetMode="External"/><Relationship Id="rId725" Type="http://schemas.openxmlformats.org/officeDocument/2006/relationships/hyperlink" Target="http://jabarprov.go.id" TargetMode="External"/><Relationship Id="rId724" Type="http://schemas.openxmlformats.org/officeDocument/2006/relationships/hyperlink" Target="http://jabarprov.go.id" TargetMode="External"/><Relationship Id="rId69" Type="http://schemas.openxmlformats.org/officeDocument/2006/relationships/hyperlink" Target="http://demakkab.go.id" TargetMode="External"/><Relationship Id="rId1310" Type="http://schemas.openxmlformats.org/officeDocument/2006/relationships/hyperlink" Target="http://pandeglangkab.go.id" TargetMode="External"/><Relationship Id="rId1311" Type="http://schemas.openxmlformats.org/officeDocument/2006/relationships/hyperlink" Target="http://pu.go.id" TargetMode="External"/><Relationship Id="rId51" Type="http://schemas.openxmlformats.org/officeDocument/2006/relationships/hyperlink" Target="http://jambikota.go.id" TargetMode="External"/><Relationship Id="rId1301" Type="http://schemas.openxmlformats.org/officeDocument/2006/relationships/hyperlink" Target="http://rembangkab.go.id" TargetMode="External"/><Relationship Id="rId50" Type="http://schemas.openxmlformats.org/officeDocument/2006/relationships/hyperlink" Target="http://jambikota.go.id" TargetMode="External"/><Relationship Id="rId1302" Type="http://schemas.openxmlformats.org/officeDocument/2006/relationships/hyperlink" Target="http://rembangkab.go.id" TargetMode="External"/><Relationship Id="rId53" Type="http://schemas.openxmlformats.org/officeDocument/2006/relationships/hyperlink" Target="http://demakkab.go.id" TargetMode="External"/><Relationship Id="rId1303" Type="http://schemas.openxmlformats.org/officeDocument/2006/relationships/hyperlink" Target="http://rembangkab.go.id" TargetMode="External"/><Relationship Id="rId52" Type="http://schemas.openxmlformats.org/officeDocument/2006/relationships/hyperlink" Target="http://jambikota.go.id" TargetMode="External"/><Relationship Id="rId1304" Type="http://schemas.openxmlformats.org/officeDocument/2006/relationships/hyperlink" Target="http://rembangkab.go.id" TargetMode="External"/><Relationship Id="rId55" Type="http://schemas.openxmlformats.org/officeDocument/2006/relationships/hyperlink" Target="http://demakkab.go.id" TargetMode="External"/><Relationship Id="rId1305" Type="http://schemas.openxmlformats.org/officeDocument/2006/relationships/hyperlink" Target="http://rembangkab.go.id" TargetMode="External"/><Relationship Id="rId54" Type="http://schemas.openxmlformats.org/officeDocument/2006/relationships/hyperlink" Target="http://demakkab.go.id" TargetMode="External"/><Relationship Id="rId1306" Type="http://schemas.openxmlformats.org/officeDocument/2006/relationships/hyperlink" Target="http://rembangkab.go.id" TargetMode="External"/><Relationship Id="rId57" Type="http://schemas.openxmlformats.org/officeDocument/2006/relationships/hyperlink" Target="http://demakkab.go.id" TargetMode="External"/><Relationship Id="rId1307" Type="http://schemas.openxmlformats.org/officeDocument/2006/relationships/hyperlink" Target="http://surabaya.go.id" TargetMode="External"/><Relationship Id="rId56" Type="http://schemas.openxmlformats.org/officeDocument/2006/relationships/hyperlink" Target="http://demakkab.go.id" TargetMode="External"/><Relationship Id="rId1308" Type="http://schemas.openxmlformats.org/officeDocument/2006/relationships/hyperlink" Target="http://pandeglangkab.go.id" TargetMode="External"/><Relationship Id="rId1309" Type="http://schemas.openxmlformats.org/officeDocument/2006/relationships/hyperlink" Target="http://pu.go.id" TargetMode="External"/><Relationship Id="rId719" Type="http://schemas.openxmlformats.org/officeDocument/2006/relationships/hyperlink" Target="http://jabarprov.go.id" TargetMode="External"/><Relationship Id="rId718" Type="http://schemas.openxmlformats.org/officeDocument/2006/relationships/hyperlink" Target="http://jabarprov.go.id" TargetMode="External"/><Relationship Id="rId717" Type="http://schemas.openxmlformats.org/officeDocument/2006/relationships/hyperlink" Target="http://karawangkab.go.id" TargetMode="External"/><Relationship Id="rId712" Type="http://schemas.openxmlformats.org/officeDocument/2006/relationships/hyperlink" Target="http://kuburayakab.go.id" TargetMode="External"/><Relationship Id="rId711" Type="http://schemas.openxmlformats.org/officeDocument/2006/relationships/hyperlink" Target="http://jakarta.go.id" TargetMode="External"/><Relationship Id="rId710" Type="http://schemas.openxmlformats.org/officeDocument/2006/relationships/hyperlink" Target="http://pemalangkab.go.id" TargetMode="External"/><Relationship Id="rId716" Type="http://schemas.openxmlformats.org/officeDocument/2006/relationships/hyperlink" Target="http://karawangkab.go.id" TargetMode="External"/><Relationship Id="rId715" Type="http://schemas.openxmlformats.org/officeDocument/2006/relationships/hyperlink" Target="http://kalbarprov.go.id" TargetMode="External"/><Relationship Id="rId714" Type="http://schemas.openxmlformats.org/officeDocument/2006/relationships/hyperlink" Target="http://bandung.go.id" TargetMode="External"/><Relationship Id="rId713" Type="http://schemas.openxmlformats.org/officeDocument/2006/relationships/hyperlink" Target="http://oganilirkab.go.id" TargetMode="External"/><Relationship Id="rId59" Type="http://schemas.openxmlformats.org/officeDocument/2006/relationships/hyperlink" Target="http://demakkab.go.id" TargetMode="External"/><Relationship Id="rId58" Type="http://schemas.openxmlformats.org/officeDocument/2006/relationships/hyperlink" Target="http://demakkab.go.id" TargetMode="External"/><Relationship Id="rId1300" Type="http://schemas.openxmlformats.org/officeDocument/2006/relationships/hyperlink" Target="http://rembangkab.go.id" TargetMode="External"/><Relationship Id="rId349" Type="http://schemas.openxmlformats.org/officeDocument/2006/relationships/hyperlink" Target="http://jambikota.go.id" TargetMode="External"/><Relationship Id="rId348" Type="http://schemas.openxmlformats.org/officeDocument/2006/relationships/hyperlink" Target="http://sawahluntokota.go.id" TargetMode="External"/><Relationship Id="rId347" Type="http://schemas.openxmlformats.org/officeDocument/2006/relationships/hyperlink" Target="http://jambikota.go.id" TargetMode="External"/><Relationship Id="rId346" Type="http://schemas.openxmlformats.org/officeDocument/2006/relationships/hyperlink" Target="http://wonosobokab.go.id" TargetMode="External"/><Relationship Id="rId341" Type="http://schemas.openxmlformats.org/officeDocument/2006/relationships/hyperlink" Target="http://probolinggokota.go.id" TargetMode="External"/><Relationship Id="rId340" Type="http://schemas.openxmlformats.org/officeDocument/2006/relationships/hyperlink" Target="http://probolinggokota.go.id" TargetMode="External"/><Relationship Id="rId345" Type="http://schemas.openxmlformats.org/officeDocument/2006/relationships/hyperlink" Target="http://sawahluntokota.go.id" TargetMode="External"/><Relationship Id="rId344" Type="http://schemas.openxmlformats.org/officeDocument/2006/relationships/hyperlink" Target="http://sampangkab.go.id" TargetMode="External"/><Relationship Id="rId343" Type="http://schemas.openxmlformats.org/officeDocument/2006/relationships/hyperlink" Target="http://probolinggokota.go.id" TargetMode="External"/><Relationship Id="rId342" Type="http://schemas.openxmlformats.org/officeDocument/2006/relationships/hyperlink" Target="http://probolinggokota.go.id" TargetMode="External"/><Relationship Id="rId338" Type="http://schemas.openxmlformats.org/officeDocument/2006/relationships/hyperlink" Target="http://probolinggokota.go.id" TargetMode="External"/><Relationship Id="rId337" Type="http://schemas.openxmlformats.org/officeDocument/2006/relationships/hyperlink" Target="http://probolinggokota.go.id" TargetMode="External"/><Relationship Id="rId336" Type="http://schemas.openxmlformats.org/officeDocument/2006/relationships/hyperlink" Target="http://probolinggokota.go.id" TargetMode="External"/><Relationship Id="rId335" Type="http://schemas.openxmlformats.org/officeDocument/2006/relationships/hyperlink" Target="http://madiunkota.go.id" TargetMode="External"/><Relationship Id="rId339" Type="http://schemas.openxmlformats.org/officeDocument/2006/relationships/hyperlink" Target="http://probolinggokota.go.id" TargetMode="External"/><Relationship Id="rId330" Type="http://schemas.openxmlformats.org/officeDocument/2006/relationships/hyperlink" Target="http://ngawikab.go.id" TargetMode="External"/><Relationship Id="rId334" Type="http://schemas.openxmlformats.org/officeDocument/2006/relationships/hyperlink" Target="http://madiunkota.go.id" TargetMode="External"/><Relationship Id="rId333" Type="http://schemas.openxmlformats.org/officeDocument/2006/relationships/hyperlink" Target="http://madiunkota.go.id" TargetMode="External"/><Relationship Id="rId332" Type="http://schemas.openxmlformats.org/officeDocument/2006/relationships/hyperlink" Target="http://madiunkota.go.id" TargetMode="External"/><Relationship Id="rId331" Type="http://schemas.openxmlformats.org/officeDocument/2006/relationships/hyperlink" Target="http://madiunkota.go.id" TargetMode="External"/><Relationship Id="rId370" Type="http://schemas.openxmlformats.org/officeDocument/2006/relationships/hyperlink" Target="http://rembangkab.go.id" TargetMode="External"/><Relationship Id="rId369" Type="http://schemas.openxmlformats.org/officeDocument/2006/relationships/hyperlink" Target="http://wonosobokab.go.id" TargetMode="External"/><Relationship Id="rId368" Type="http://schemas.openxmlformats.org/officeDocument/2006/relationships/hyperlink" Target="http://rembangkab.go.id" TargetMode="External"/><Relationship Id="rId363" Type="http://schemas.openxmlformats.org/officeDocument/2006/relationships/hyperlink" Target="http://rembangkab.go.id" TargetMode="External"/><Relationship Id="rId362" Type="http://schemas.openxmlformats.org/officeDocument/2006/relationships/hyperlink" Target="http://rembangkab.go.id" TargetMode="External"/><Relationship Id="rId361" Type="http://schemas.openxmlformats.org/officeDocument/2006/relationships/hyperlink" Target="http://rembangkab.go.id" TargetMode="External"/><Relationship Id="rId360" Type="http://schemas.openxmlformats.org/officeDocument/2006/relationships/hyperlink" Target="http://rembangkab.go.id" TargetMode="External"/><Relationship Id="rId367" Type="http://schemas.openxmlformats.org/officeDocument/2006/relationships/hyperlink" Target="http://rembangkab.go.id" TargetMode="External"/><Relationship Id="rId366" Type="http://schemas.openxmlformats.org/officeDocument/2006/relationships/hyperlink" Target="http://rembangkab.go.id" TargetMode="External"/><Relationship Id="rId365" Type="http://schemas.openxmlformats.org/officeDocument/2006/relationships/hyperlink" Target="http://rembangkab.go.id" TargetMode="External"/><Relationship Id="rId364" Type="http://schemas.openxmlformats.org/officeDocument/2006/relationships/hyperlink" Target="http://rembangkab.go.id" TargetMode="External"/><Relationship Id="rId95" Type="http://schemas.openxmlformats.org/officeDocument/2006/relationships/hyperlink" Target="http://bandung.go.id" TargetMode="External"/><Relationship Id="rId94" Type="http://schemas.openxmlformats.org/officeDocument/2006/relationships/hyperlink" Target="http://demakkab.go.id" TargetMode="External"/><Relationship Id="rId97" Type="http://schemas.openxmlformats.org/officeDocument/2006/relationships/hyperlink" Target="http://bandung.go.id" TargetMode="External"/><Relationship Id="rId96" Type="http://schemas.openxmlformats.org/officeDocument/2006/relationships/hyperlink" Target="http://bandung.go.id" TargetMode="External"/><Relationship Id="rId99" Type="http://schemas.openxmlformats.org/officeDocument/2006/relationships/hyperlink" Target="http://bandung.go.id" TargetMode="External"/><Relationship Id="rId98" Type="http://schemas.openxmlformats.org/officeDocument/2006/relationships/hyperlink" Target="http://bandung.go.id" TargetMode="External"/><Relationship Id="rId91" Type="http://schemas.openxmlformats.org/officeDocument/2006/relationships/hyperlink" Target="http://lampungprov.go.id" TargetMode="External"/><Relationship Id="rId90" Type="http://schemas.openxmlformats.org/officeDocument/2006/relationships/hyperlink" Target="http://tenantdemo.go.id" TargetMode="External"/><Relationship Id="rId93" Type="http://schemas.openxmlformats.org/officeDocument/2006/relationships/hyperlink" Target="http://demakkab.go.id" TargetMode="External"/><Relationship Id="rId92" Type="http://schemas.openxmlformats.org/officeDocument/2006/relationships/hyperlink" Target="http://demakkab.go.id" TargetMode="External"/><Relationship Id="rId359" Type="http://schemas.openxmlformats.org/officeDocument/2006/relationships/hyperlink" Target="http://rembangkab.go.id" TargetMode="External"/><Relationship Id="rId358" Type="http://schemas.openxmlformats.org/officeDocument/2006/relationships/hyperlink" Target="http://rembangkab.go.id" TargetMode="External"/><Relationship Id="rId357" Type="http://schemas.openxmlformats.org/officeDocument/2006/relationships/hyperlink" Target="http://wonogirikab.go.id" TargetMode="External"/><Relationship Id="rId352" Type="http://schemas.openxmlformats.org/officeDocument/2006/relationships/hyperlink" Target="http://kebumenkab.go.id" TargetMode="External"/><Relationship Id="rId351" Type="http://schemas.openxmlformats.org/officeDocument/2006/relationships/hyperlink" Target="http://bandung.go.id" TargetMode="External"/><Relationship Id="rId350" Type="http://schemas.openxmlformats.org/officeDocument/2006/relationships/hyperlink" Target="http://bandung.go.id" TargetMode="External"/><Relationship Id="rId356" Type="http://schemas.openxmlformats.org/officeDocument/2006/relationships/hyperlink" Target="http://kukarkab.go.id" TargetMode="External"/><Relationship Id="rId355" Type="http://schemas.openxmlformats.org/officeDocument/2006/relationships/hyperlink" Target="http://bandung.go.id" TargetMode="External"/><Relationship Id="rId354" Type="http://schemas.openxmlformats.org/officeDocument/2006/relationships/hyperlink" Target="http://bandung.go.id" TargetMode="External"/><Relationship Id="rId353" Type="http://schemas.openxmlformats.org/officeDocument/2006/relationships/hyperlink" Target="http://bandung.go.id" TargetMode="External"/><Relationship Id="rId1378" Type="http://schemas.openxmlformats.org/officeDocument/2006/relationships/hyperlink" Target="http://tegalkota.go.id" TargetMode="External"/><Relationship Id="rId1379" Type="http://schemas.openxmlformats.org/officeDocument/2006/relationships/hyperlink" Target="http://rri.go.id" TargetMode="External"/><Relationship Id="rId305" Type="http://schemas.openxmlformats.org/officeDocument/2006/relationships/hyperlink" Target="http://probolinggokota.go.id" TargetMode="External"/><Relationship Id="rId789" Type="http://schemas.openxmlformats.org/officeDocument/2006/relationships/hyperlink" Target="http://tenantdemo.go.id" TargetMode="External"/><Relationship Id="rId304" Type="http://schemas.openxmlformats.org/officeDocument/2006/relationships/hyperlink" Target="http://kendalkab.go.id" TargetMode="External"/><Relationship Id="rId788" Type="http://schemas.openxmlformats.org/officeDocument/2006/relationships/hyperlink" Target="http://banyuasinkab.go.id" TargetMode="External"/><Relationship Id="rId303" Type="http://schemas.openxmlformats.org/officeDocument/2006/relationships/hyperlink" Target="http://deliserdangkab.go.id" TargetMode="External"/><Relationship Id="rId787" Type="http://schemas.openxmlformats.org/officeDocument/2006/relationships/hyperlink" Target="http://jabarprov.go.id" TargetMode="External"/><Relationship Id="rId302" Type="http://schemas.openxmlformats.org/officeDocument/2006/relationships/hyperlink" Target="http://jambikota.go.id" TargetMode="External"/><Relationship Id="rId786" Type="http://schemas.openxmlformats.org/officeDocument/2006/relationships/hyperlink" Target="http://gorontalokota.go.id" TargetMode="External"/><Relationship Id="rId309" Type="http://schemas.openxmlformats.org/officeDocument/2006/relationships/hyperlink" Target="http://jambikota.go.id" TargetMode="External"/><Relationship Id="rId308" Type="http://schemas.openxmlformats.org/officeDocument/2006/relationships/hyperlink" Target="http://cirebonkab.go.id" TargetMode="External"/><Relationship Id="rId307" Type="http://schemas.openxmlformats.org/officeDocument/2006/relationships/hyperlink" Target="http://tanahlautkab.go.id" TargetMode="External"/><Relationship Id="rId306" Type="http://schemas.openxmlformats.org/officeDocument/2006/relationships/hyperlink" Target="http://wonogirikab.go.id" TargetMode="External"/><Relationship Id="rId781" Type="http://schemas.openxmlformats.org/officeDocument/2006/relationships/hyperlink" Target="http://jatengprov.go.id" TargetMode="External"/><Relationship Id="rId1370" Type="http://schemas.openxmlformats.org/officeDocument/2006/relationships/hyperlink" Target="http://rembangkab.go.id" TargetMode="External"/><Relationship Id="rId780" Type="http://schemas.openxmlformats.org/officeDocument/2006/relationships/hyperlink" Target="http://jepara.go.id" TargetMode="External"/><Relationship Id="rId1371" Type="http://schemas.openxmlformats.org/officeDocument/2006/relationships/hyperlink" Target="http://tenantdemo.go.id" TargetMode="External"/><Relationship Id="rId1372" Type="http://schemas.openxmlformats.org/officeDocument/2006/relationships/hyperlink" Target="http://rembangkab.go.id" TargetMode="External"/><Relationship Id="rId1373" Type="http://schemas.openxmlformats.org/officeDocument/2006/relationships/hyperlink" Target="http://rembangkab.go.id" TargetMode="External"/><Relationship Id="rId301" Type="http://schemas.openxmlformats.org/officeDocument/2006/relationships/hyperlink" Target="http://padangpariamankab.go.id" TargetMode="External"/><Relationship Id="rId785" Type="http://schemas.openxmlformats.org/officeDocument/2006/relationships/hyperlink" Target="http://tenantdemo.go.id" TargetMode="External"/><Relationship Id="rId1374" Type="http://schemas.openxmlformats.org/officeDocument/2006/relationships/hyperlink" Target="http://tenantdemo.go.id" TargetMode="External"/><Relationship Id="rId300" Type="http://schemas.openxmlformats.org/officeDocument/2006/relationships/hyperlink" Target="http://jambikota.go.id" TargetMode="External"/><Relationship Id="rId784" Type="http://schemas.openxmlformats.org/officeDocument/2006/relationships/hyperlink" Target="http://gorontalokota.go.id" TargetMode="External"/><Relationship Id="rId1375" Type="http://schemas.openxmlformats.org/officeDocument/2006/relationships/hyperlink" Target="http://rembangkab.go.id" TargetMode="External"/><Relationship Id="rId783" Type="http://schemas.openxmlformats.org/officeDocument/2006/relationships/hyperlink" Target="http://jatengprov.go.id" TargetMode="External"/><Relationship Id="rId1376" Type="http://schemas.openxmlformats.org/officeDocument/2006/relationships/hyperlink" Target="http://kalselprov.go.id" TargetMode="External"/><Relationship Id="rId782" Type="http://schemas.openxmlformats.org/officeDocument/2006/relationships/hyperlink" Target="http://jatengprov.go.id" TargetMode="External"/><Relationship Id="rId1377" Type="http://schemas.openxmlformats.org/officeDocument/2006/relationships/hyperlink" Target="http://tegalkota.go.id" TargetMode="External"/><Relationship Id="rId1367" Type="http://schemas.openxmlformats.org/officeDocument/2006/relationships/hyperlink" Target="http://rembangkab.go.id" TargetMode="External"/><Relationship Id="rId1368" Type="http://schemas.openxmlformats.org/officeDocument/2006/relationships/hyperlink" Target="http://rembangkab.go.id" TargetMode="External"/><Relationship Id="rId1369" Type="http://schemas.openxmlformats.org/officeDocument/2006/relationships/hyperlink" Target="http://tenantdemo.go.id" TargetMode="External"/><Relationship Id="rId778" Type="http://schemas.openxmlformats.org/officeDocument/2006/relationships/hyperlink" Target="http://tenantdemo.go.id" TargetMode="External"/><Relationship Id="rId777" Type="http://schemas.openxmlformats.org/officeDocument/2006/relationships/hyperlink" Target="http://gresikkab.go.id" TargetMode="External"/><Relationship Id="rId776" Type="http://schemas.openxmlformats.org/officeDocument/2006/relationships/hyperlink" Target="http://gresikkab.go.id" TargetMode="External"/><Relationship Id="rId775" Type="http://schemas.openxmlformats.org/officeDocument/2006/relationships/hyperlink" Target="http://gresikkab.go.id" TargetMode="External"/><Relationship Id="rId779" Type="http://schemas.openxmlformats.org/officeDocument/2006/relationships/hyperlink" Target="http://oganilirkab.go.id" TargetMode="External"/><Relationship Id="rId770" Type="http://schemas.openxmlformats.org/officeDocument/2006/relationships/hyperlink" Target="http://gresikkab.go.id" TargetMode="External"/><Relationship Id="rId1360" Type="http://schemas.openxmlformats.org/officeDocument/2006/relationships/hyperlink" Target="http://tenantdemo.go.id" TargetMode="External"/><Relationship Id="rId1361" Type="http://schemas.openxmlformats.org/officeDocument/2006/relationships/hyperlink" Target="http://rembangkab.go.id" TargetMode="External"/><Relationship Id="rId1362" Type="http://schemas.openxmlformats.org/officeDocument/2006/relationships/hyperlink" Target="http://rembangkab.go.id" TargetMode="External"/><Relationship Id="rId774" Type="http://schemas.openxmlformats.org/officeDocument/2006/relationships/hyperlink" Target="http://gresikkab.go.id" TargetMode="External"/><Relationship Id="rId1363" Type="http://schemas.openxmlformats.org/officeDocument/2006/relationships/hyperlink" Target="http://rembangkab.go.id" TargetMode="External"/><Relationship Id="rId773" Type="http://schemas.openxmlformats.org/officeDocument/2006/relationships/hyperlink" Target="http://gresikkab.go.id" TargetMode="External"/><Relationship Id="rId1364" Type="http://schemas.openxmlformats.org/officeDocument/2006/relationships/hyperlink" Target="http://rembangkab.go.id" TargetMode="External"/><Relationship Id="rId772" Type="http://schemas.openxmlformats.org/officeDocument/2006/relationships/hyperlink" Target="http://gresikkab.go.id" TargetMode="External"/><Relationship Id="rId1365" Type="http://schemas.openxmlformats.org/officeDocument/2006/relationships/hyperlink" Target="http://rembangkab.go.id" TargetMode="External"/><Relationship Id="rId771" Type="http://schemas.openxmlformats.org/officeDocument/2006/relationships/hyperlink" Target="http://gresikkab.go.id" TargetMode="External"/><Relationship Id="rId1366" Type="http://schemas.openxmlformats.org/officeDocument/2006/relationships/hyperlink" Target="http://rembangkab.go.id" TargetMode="External"/><Relationship Id="rId327" Type="http://schemas.openxmlformats.org/officeDocument/2006/relationships/hyperlink" Target="http://madiunkota.go.id" TargetMode="External"/><Relationship Id="rId326" Type="http://schemas.openxmlformats.org/officeDocument/2006/relationships/hyperlink" Target="http://tanahlautkab.go.id" TargetMode="External"/><Relationship Id="rId325" Type="http://schemas.openxmlformats.org/officeDocument/2006/relationships/hyperlink" Target="http://acehprov.go.id" TargetMode="External"/><Relationship Id="rId324" Type="http://schemas.openxmlformats.org/officeDocument/2006/relationships/hyperlink" Target="http://kotimkab.go.id" TargetMode="External"/><Relationship Id="rId329" Type="http://schemas.openxmlformats.org/officeDocument/2006/relationships/hyperlink" Target="http://madiunkota.go.id" TargetMode="External"/><Relationship Id="rId1390" Type="http://schemas.openxmlformats.org/officeDocument/2006/relationships/hyperlink" Target="http://natunakab.go.id" TargetMode="External"/><Relationship Id="rId328" Type="http://schemas.openxmlformats.org/officeDocument/2006/relationships/hyperlink" Target="http://wonogirikab.go.id" TargetMode="External"/><Relationship Id="rId1391" Type="http://schemas.openxmlformats.org/officeDocument/2006/relationships/hyperlink" Target="http://kotabogor.go.id" TargetMode="External"/><Relationship Id="rId1392" Type="http://schemas.openxmlformats.org/officeDocument/2006/relationships/hyperlink" Target="http://batubarakab.go.id" TargetMode="External"/><Relationship Id="rId1393" Type="http://schemas.openxmlformats.org/officeDocument/2006/relationships/hyperlink" Target="http://mojokertokota.go.id" TargetMode="External"/><Relationship Id="rId1394" Type="http://schemas.openxmlformats.org/officeDocument/2006/relationships/hyperlink" Target="http://bandung.go.id" TargetMode="External"/><Relationship Id="rId1395" Type="http://schemas.openxmlformats.org/officeDocument/2006/relationships/hyperlink" Target="http://jatengprov.go.id" TargetMode="External"/><Relationship Id="rId323" Type="http://schemas.openxmlformats.org/officeDocument/2006/relationships/hyperlink" Target="http://cctv_payakumbuhkota.go.id" TargetMode="External"/><Relationship Id="rId1396" Type="http://schemas.openxmlformats.org/officeDocument/2006/relationships/hyperlink" Target="http://cianjurkab.go.id" TargetMode="External"/><Relationship Id="rId322" Type="http://schemas.openxmlformats.org/officeDocument/2006/relationships/hyperlink" Target="http://tenantdemo.go.id" TargetMode="External"/><Relationship Id="rId1397" Type="http://schemas.openxmlformats.org/officeDocument/2006/relationships/hyperlink" Target="http://jatengprov.go.id" TargetMode="External"/><Relationship Id="rId321" Type="http://schemas.openxmlformats.org/officeDocument/2006/relationships/hyperlink" Target="http://cirebonkab.go.id" TargetMode="External"/><Relationship Id="rId1398" Type="http://schemas.openxmlformats.org/officeDocument/2006/relationships/hyperlink" Target="http://tenantdemo.go.id" TargetMode="External"/><Relationship Id="rId320" Type="http://schemas.openxmlformats.org/officeDocument/2006/relationships/hyperlink" Target="http://kendalkab.go.id" TargetMode="External"/><Relationship Id="rId1399" Type="http://schemas.openxmlformats.org/officeDocument/2006/relationships/hyperlink" Target="http://tenantdemo.go.id" TargetMode="External"/><Relationship Id="rId1389" Type="http://schemas.openxmlformats.org/officeDocument/2006/relationships/hyperlink" Target="http://mukomukokab.go.id" TargetMode="External"/><Relationship Id="rId316" Type="http://schemas.openxmlformats.org/officeDocument/2006/relationships/hyperlink" Target="http://sumbarprov.go.id" TargetMode="External"/><Relationship Id="rId315" Type="http://schemas.openxmlformats.org/officeDocument/2006/relationships/hyperlink" Target="http://klatenkab.go.id" TargetMode="External"/><Relationship Id="rId799" Type="http://schemas.openxmlformats.org/officeDocument/2006/relationships/hyperlink" Target="http://bandungkab.go.id" TargetMode="External"/><Relationship Id="rId314" Type="http://schemas.openxmlformats.org/officeDocument/2006/relationships/hyperlink" Target="http://klatenkab.go.id" TargetMode="External"/><Relationship Id="rId798" Type="http://schemas.openxmlformats.org/officeDocument/2006/relationships/hyperlink" Target="http://tangerangkab.go.id" TargetMode="External"/><Relationship Id="rId313" Type="http://schemas.openxmlformats.org/officeDocument/2006/relationships/hyperlink" Target="http://gresikkab.go.id" TargetMode="External"/><Relationship Id="rId797" Type="http://schemas.openxmlformats.org/officeDocument/2006/relationships/hyperlink" Target="http://kalbarprov.go.id" TargetMode="External"/><Relationship Id="rId319" Type="http://schemas.openxmlformats.org/officeDocument/2006/relationships/hyperlink" Target="http://kendalkab.go.id" TargetMode="External"/><Relationship Id="rId318" Type="http://schemas.openxmlformats.org/officeDocument/2006/relationships/hyperlink" Target="http://kendalkab.go.id" TargetMode="External"/><Relationship Id="rId317" Type="http://schemas.openxmlformats.org/officeDocument/2006/relationships/hyperlink" Target="http://bandung.go.id" TargetMode="External"/><Relationship Id="rId1380" Type="http://schemas.openxmlformats.org/officeDocument/2006/relationships/hyperlink" Target="http://tegalkota.go.id" TargetMode="External"/><Relationship Id="rId792" Type="http://schemas.openxmlformats.org/officeDocument/2006/relationships/hyperlink" Target="http://bandung.go.id" TargetMode="External"/><Relationship Id="rId1381" Type="http://schemas.openxmlformats.org/officeDocument/2006/relationships/hyperlink" Target="http://tegalkota.go.id" TargetMode="External"/><Relationship Id="rId791" Type="http://schemas.openxmlformats.org/officeDocument/2006/relationships/hyperlink" Target="http://bandung.go.id" TargetMode="External"/><Relationship Id="rId1382" Type="http://schemas.openxmlformats.org/officeDocument/2006/relationships/hyperlink" Target="http://tegalkota.go.id" TargetMode="External"/><Relationship Id="rId790" Type="http://schemas.openxmlformats.org/officeDocument/2006/relationships/hyperlink" Target="http://jabarprov.go.id" TargetMode="External"/><Relationship Id="rId1383" Type="http://schemas.openxmlformats.org/officeDocument/2006/relationships/hyperlink" Target="http://tegalkota.go.id" TargetMode="External"/><Relationship Id="rId1384" Type="http://schemas.openxmlformats.org/officeDocument/2006/relationships/hyperlink" Target="http://tegalkota.go.id" TargetMode="External"/><Relationship Id="rId312" Type="http://schemas.openxmlformats.org/officeDocument/2006/relationships/hyperlink" Target="http://payakumbuhkota.go.id" TargetMode="External"/><Relationship Id="rId796" Type="http://schemas.openxmlformats.org/officeDocument/2006/relationships/hyperlink" Target="http://purbalinggakab.go.id" TargetMode="External"/><Relationship Id="rId1385" Type="http://schemas.openxmlformats.org/officeDocument/2006/relationships/hyperlink" Target="http://tegalkota.go.id" TargetMode="External"/><Relationship Id="rId311" Type="http://schemas.openxmlformats.org/officeDocument/2006/relationships/hyperlink" Target="http://kendalkab.go.id" TargetMode="External"/><Relationship Id="rId795" Type="http://schemas.openxmlformats.org/officeDocument/2006/relationships/hyperlink" Target="http://tenantdemo.go.id" TargetMode="External"/><Relationship Id="rId1386" Type="http://schemas.openxmlformats.org/officeDocument/2006/relationships/hyperlink" Target="http://pu.go.id" TargetMode="External"/><Relationship Id="rId310" Type="http://schemas.openxmlformats.org/officeDocument/2006/relationships/hyperlink" Target="http://kendalkab.go.id" TargetMode="External"/><Relationship Id="rId794" Type="http://schemas.openxmlformats.org/officeDocument/2006/relationships/hyperlink" Target="http://bandungkab.go.id" TargetMode="External"/><Relationship Id="rId1387" Type="http://schemas.openxmlformats.org/officeDocument/2006/relationships/hyperlink" Target="http://kedirikota.go.id" TargetMode="External"/><Relationship Id="rId793" Type="http://schemas.openxmlformats.org/officeDocument/2006/relationships/hyperlink" Target="http://purbalinggakab.go.id" TargetMode="External"/><Relationship Id="rId1388" Type="http://schemas.openxmlformats.org/officeDocument/2006/relationships/hyperlink" Target="http://tenantdemo.go.id" TargetMode="External"/><Relationship Id="rId297" Type="http://schemas.openxmlformats.org/officeDocument/2006/relationships/hyperlink" Target="http://kendalkab.go.id" TargetMode="External"/><Relationship Id="rId296" Type="http://schemas.openxmlformats.org/officeDocument/2006/relationships/hyperlink" Target="http://padangpariamankab.go.id" TargetMode="External"/><Relationship Id="rId295" Type="http://schemas.openxmlformats.org/officeDocument/2006/relationships/hyperlink" Target="http://jepara.go.id" TargetMode="External"/><Relationship Id="rId294" Type="http://schemas.openxmlformats.org/officeDocument/2006/relationships/hyperlink" Target="http://bekasikota.go.id" TargetMode="External"/><Relationship Id="rId299" Type="http://schemas.openxmlformats.org/officeDocument/2006/relationships/hyperlink" Target="http://jambikota.go.id" TargetMode="External"/><Relationship Id="rId298" Type="http://schemas.openxmlformats.org/officeDocument/2006/relationships/hyperlink" Target="http://kemnaker.go.id" TargetMode="External"/><Relationship Id="rId271" Type="http://schemas.openxmlformats.org/officeDocument/2006/relationships/hyperlink" Target="http://jambikota.go.id" TargetMode="External"/><Relationship Id="rId270" Type="http://schemas.openxmlformats.org/officeDocument/2006/relationships/hyperlink" Target="http://jambikota.go.id" TargetMode="External"/><Relationship Id="rId269" Type="http://schemas.openxmlformats.org/officeDocument/2006/relationships/hyperlink" Target="http://jambikota.go.id" TargetMode="External"/><Relationship Id="rId264" Type="http://schemas.openxmlformats.org/officeDocument/2006/relationships/hyperlink" Target="http://jambikota.go.id" TargetMode="External"/><Relationship Id="rId263" Type="http://schemas.openxmlformats.org/officeDocument/2006/relationships/hyperlink" Target="http://jambikota.go.id" TargetMode="External"/><Relationship Id="rId262" Type="http://schemas.openxmlformats.org/officeDocument/2006/relationships/hyperlink" Target="http://jambikota.go.id" TargetMode="External"/><Relationship Id="rId261" Type="http://schemas.openxmlformats.org/officeDocument/2006/relationships/hyperlink" Target="http://jambikota.go.id" TargetMode="External"/><Relationship Id="rId268" Type="http://schemas.openxmlformats.org/officeDocument/2006/relationships/hyperlink" Target="http://jambikota.go.id" TargetMode="External"/><Relationship Id="rId267" Type="http://schemas.openxmlformats.org/officeDocument/2006/relationships/hyperlink" Target="http://jambikota.go.id" TargetMode="External"/><Relationship Id="rId266" Type="http://schemas.openxmlformats.org/officeDocument/2006/relationships/hyperlink" Target="http://demakkab.go.id" TargetMode="External"/><Relationship Id="rId265" Type="http://schemas.openxmlformats.org/officeDocument/2006/relationships/hyperlink" Target="http://pekalongankab.go.id" TargetMode="External"/><Relationship Id="rId260" Type="http://schemas.openxmlformats.org/officeDocument/2006/relationships/hyperlink" Target="http://jambikota.go.id" TargetMode="External"/><Relationship Id="rId259" Type="http://schemas.openxmlformats.org/officeDocument/2006/relationships/hyperlink" Target="http://jambikota.go.id" TargetMode="External"/><Relationship Id="rId258" Type="http://schemas.openxmlformats.org/officeDocument/2006/relationships/hyperlink" Target="http://hulusungaiselatankab.go.id" TargetMode="External"/><Relationship Id="rId253" Type="http://schemas.openxmlformats.org/officeDocument/2006/relationships/hyperlink" Target="http://pinrangkab.go.id" TargetMode="External"/><Relationship Id="rId252" Type="http://schemas.openxmlformats.org/officeDocument/2006/relationships/hyperlink" Target="http://bandung.go.id" TargetMode="External"/><Relationship Id="rId251" Type="http://schemas.openxmlformats.org/officeDocument/2006/relationships/hyperlink" Target="http://bandung.go.id" TargetMode="External"/><Relationship Id="rId250" Type="http://schemas.openxmlformats.org/officeDocument/2006/relationships/hyperlink" Target="http://bandung.go.id" TargetMode="External"/><Relationship Id="rId257" Type="http://schemas.openxmlformats.org/officeDocument/2006/relationships/hyperlink" Target="http://situbondokab.go.id" TargetMode="External"/><Relationship Id="rId256" Type="http://schemas.openxmlformats.org/officeDocument/2006/relationships/hyperlink" Target="http://situbondokab.go.id" TargetMode="External"/><Relationship Id="rId255" Type="http://schemas.openxmlformats.org/officeDocument/2006/relationships/hyperlink" Target="http://kuburayakab.go.id" TargetMode="External"/><Relationship Id="rId254" Type="http://schemas.openxmlformats.org/officeDocument/2006/relationships/hyperlink" Target="http://sumbarprov.go.id" TargetMode="External"/><Relationship Id="rId293" Type="http://schemas.openxmlformats.org/officeDocument/2006/relationships/hyperlink" Target="http://jambikota.go.id" TargetMode="External"/><Relationship Id="rId292" Type="http://schemas.openxmlformats.org/officeDocument/2006/relationships/hyperlink" Target="http://kendalkab.go.id" TargetMode="External"/><Relationship Id="rId291" Type="http://schemas.openxmlformats.org/officeDocument/2006/relationships/hyperlink" Target="http://siakkab.go.id" TargetMode="External"/><Relationship Id="rId290" Type="http://schemas.openxmlformats.org/officeDocument/2006/relationships/hyperlink" Target="http://jambikota.go.id" TargetMode="External"/><Relationship Id="rId286" Type="http://schemas.openxmlformats.org/officeDocument/2006/relationships/hyperlink" Target="http://jambikota.go.id" TargetMode="External"/><Relationship Id="rId285" Type="http://schemas.openxmlformats.org/officeDocument/2006/relationships/hyperlink" Target="http://jambikota.go.id" TargetMode="External"/><Relationship Id="rId284" Type="http://schemas.openxmlformats.org/officeDocument/2006/relationships/hyperlink" Target="http://siakkab.go.id" TargetMode="External"/><Relationship Id="rId283" Type="http://schemas.openxmlformats.org/officeDocument/2006/relationships/hyperlink" Target="http://bandung.go.id" TargetMode="External"/><Relationship Id="rId289" Type="http://schemas.openxmlformats.org/officeDocument/2006/relationships/hyperlink" Target="http://jepara.go.id" TargetMode="External"/><Relationship Id="rId288" Type="http://schemas.openxmlformats.org/officeDocument/2006/relationships/hyperlink" Target="http://sumedangkab.go.id" TargetMode="External"/><Relationship Id="rId287" Type="http://schemas.openxmlformats.org/officeDocument/2006/relationships/hyperlink" Target="http://jambikota.go.id" TargetMode="External"/><Relationship Id="rId282" Type="http://schemas.openxmlformats.org/officeDocument/2006/relationships/hyperlink" Target="http://jambikota.go.id" TargetMode="External"/><Relationship Id="rId281" Type="http://schemas.openxmlformats.org/officeDocument/2006/relationships/hyperlink" Target="http://cirebonkab.go.id" TargetMode="External"/><Relationship Id="rId280" Type="http://schemas.openxmlformats.org/officeDocument/2006/relationships/hyperlink" Target="http://jambikota.go.id" TargetMode="External"/><Relationship Id="rId275" Type="http://schemas.openxmlformats.org/officeDocument/2006/relationships/hyperlink" Target="http://jambikota.go.id" TargetMode="External"/><Relationship Id="rId274" Type="http://schemas.openxmlformats.org/officeDocument/2006/relationships/hyperlink" Target="http://jambikota.go.id" TargetMode="External"/><Relationship Id="rId273" Type="http://schemas.openxmlformats.org/officeDocument/2006/relationships/hyperlink" Target="http://lampungtengahkab.go.id" TargetMode="External"/><Relationship Id="rId272" Type="http://schemas.openxmlformats.org/officeDocument/2006/relationships/hyperlink" Target="http://jambikota.go.id" TargetMode="External"/><Relationship Id="rId279" Type="http://schemas.openxmlformats.org/officeDocument/2006/relationships/hyperlink" Target="http://jambikota.go.id" TargetMode="External"/><Relationship Id="rId278" Type="http://schemas.openxmlformats.org/officeDocument/2006/relationships/hyperlink" Target="http://jambikota.go.id" TargetMode="External"/><Relationship Id="rId277" Type="http://schemas.openxmlformats.org/officeDocument/2006/relationships/hyperlink" Target="http://jambikota.go.id" TargetMode="External"/><Relationship Id="rId276" Type="http://schemas.openxmlformats.org/officeDocument/2006/relationships/hyperlink" Target="http://jambikota.go.id" TargetMode="External"/><Relationship Id="rId1455" Type="http://schemas.openxmlformats.org/officeDocument/2006/relationships/hyperlink" Target="http://pulaumorotaikab.go.id" TargetMode="External"/><Relationship Id="rId1456" Type="http://schemas.openxmlformats.org/officeDocument/2006/relationships/hyperlink" Target="http://jatengprov.go.id" TargetMode="External"/><Relationship Id="rId1457" Type="http://schemas.openxmlformats.org/officeDocument/2006/relationships/hyperlink" Target="http://jatengprov.go.id" TargetMode="External"/><Relationship Id="rId1458" Type="http://schemas.openxmlformats.org/officeDocument/2006/relationships/hyperlink" Target="http://lombokutarakab.go.id" TargetMode="External"/><Relationship Id="rId1459" Type="http://schemas.openxmlformats.org/officeDocument/2006/relationships/hyperlink" Target="http://jatengprov.go.id" TargetMode="External"/><Relationship Id="rId629" Type="http://schemas.openxmlformats.org/officeDocument/2006/relationships/hyperlink" Target="http://tenantdemo.go.id" TargetMode="External"/><Relationship Id="rId624" Type="http://schemas.openxmlformats.org/officeDocument/2006/relationships/hyperlink" Target="http://jatengprov.go.id" TargetMode="External"/><Relationship Id="rId623" Type="http://schemas.openxmlformats.org/officeDocument/2006/relationships/hyperlink" Target="http://jatengprov.go.id" TargetMode="External"/><Relationship Id="rId622" Type="http://schemas.openxmlformats.org/officeDocument/2006/relationships/hyperlink" Target="http://jabarprov.go.id" TargetMode="External"/><Relationship Id="rId621" Type="http://schemas.openxmlformats.org/officeDocument/2006/relationships/hyperlink" Target="http://jatengprov.go.id" TargetMode="External"/><Relationship Id="rId628" Type="http://schemas.openxmlformats.org/officeDocument/2006/relationships/hyperlink" Target="http://jatengprov.go.id" TargetMode="External"/><Relationship Id="rId627" Type="http://schemas.openxmlformats.org/officeDocument/2006/relationships/hyperlink" Target="http://tenantdemo.go.id" TargetMode="External"/><Relationship Id="rId626" Type="http://schemas.openxmlformats.org/officeDocument/2006/relationships/hyperlink" Target="http://tenantdemo.go.id" TargetMode="External"/><Relationship Id="rId625" Type="http://schemas.openxmlformats.org/officeDocument/2006/relationships/hyperlink" Target="http://tenantdemo.go.id" TargetMode="External"/><Relationship Id="rId1450" Type="http://schemas.openxmlformats.org/officeDocument/2006/relationships/hyperlink" Target="http://kedirikota.go.id" TargetMode="External"/><Relationship Id="rId620" Type="http://schemas.openxmlformats.org/officeDocument/2006/relationships/hyperlink" Target="http://jabarprov.go.id" TargetMode="External"/><Relationship Id="rId1451" Type="http://schemas.openxmlformats.org/officeDocument/2006/relationships/hyperlink" Target="http://tenantdemo.go.id" TargetMode="External"/><Relationship Id="rId1452" Type="http://schemas.openxmlformats.org/officeDocument/2006/relationships/hyperlink" Target="http://jatengprov.go.id" TargetMode="External"/><Relationship Id="rId1453" Type="http://schemas.openxmlformats.org/officeDocument/2006/relationships/hyperlink" Target="http://kedirikota.go.id" TargetMode="External"/><Relationship Id="rId1454" Type="http://schemas.openxmlformats.org/officeDocument/2006/relationships/hyperlink" Target="http://pulaumorotaikab.go.id" TargetMode="External"/><Relationship Id="rId1444" Type="http://schemas.openxmlformats.org/officeDocument/2006/relationships/hyperlink" Target="http://jambikota.go.id" TargetMode="External"/><Relationship Id="rId1445" Type="http://schemas.openxmlformats.org/officeDocument/2006/relationships/hyperlink" Target="http://jatimprov.go.id" TargetMode="External"/><Relationship Id="rId1446" Type="http://schemas.openxmlformats.org/officeDocument/2006/relationships/hyperlink" Target="http://tenantdemo.go.id" TargetMode="External"/><Relationship Id="rId1447" Type="http://schemas.openxmlformats.org/officeDocument/2006/relationships/hyperlink" Target="http://serdangbedagaikab.go.id" TargetMode="External"/><Relationship Id="rId1448" Type="http://schemas.openxmlformats.org/officeDocument/2006/relationships/hyperlink" Target="http://jatengprov.go.id" TargetMode="External"/><Relationship Id="rId1449" Type="http://schemas.openxmlformats.org/officeDocument/2006/relationships/hyperlink" Target="http://kedirikota.go.id" TargetMode="External"/><Relationship Id="rId619" Type="http://schemas.openxmlformats.org/officeDocument/2006/relationships/hyperlink" Target="http://kemendagri.go.id/" TargetMode="External"/><Relationship Id="rId618" Type="http://schemas.openxmlformats.org/officeDocument/2006/relationships/hyperlink" Target="http://jatengprov.go.id" TargetMode="External"/><Relationship Id="rId613" Type="http://schemas.openxmlformats.org/officeDocument/2006/relationships/hyperlink" Target="http://jatengprov.go.id" TargetMode="External"/><Relationship Id="rId612" Type="http://schemas.openxmlformats.org/officeDocument/2006/relationships/hyperlink" Target="http://jatengprov.go.id" TargetMode="External"/><Relationship Id="rId611" Type="http://schemas.openxmlformats.org/officeDocument/2006/relationships/hyperlink" Target="http://jatengprov.go.id" TargetMode="External"/><Relationship Id="rId610" Type="http://schemas.openxmlformats.org/officeDocument/2006/relationships/hyperlink" Target="http://jatengprov.go.id" TargetMode="External"/><Relationship Id="rId617" Type="http://schemas.openxmlformats.org/officeDocument/2006/relationships/hyperlink" Target="http://jabarprov.go.id" TargetMode="External"/><Relationship Id="rId616" Type="http://schemas.openxmlformats.org/officeDocument/2006/relationships/hyperlink" Target="http://gorontalokota.go.id" TargetMode="External"/><Relationship Id="rId615" Type="http://schemas.openxmlformats.org/officeDocument/2006/relationships/hyperlink" Target="http://acehprov.go.id" TargetMode="External"/><Relationship Id="rId614" Type="http://schemas.openxmlformats.org/officeDocument/2006/relationships/hyperlink" Target="http://jatengprov.go.id" TargetMode="External"/><Relationship Id="rId1440" Type="http://schemas.openxmlformats.org/officeDocument/2006/relationships/hyperlink" Target="http://tenantdemo.go.id" TargetMode="External"/><Relationship Id="rId1441" Type="http://schemas.openxmlformats.org/officeDocument/2006/relationships/hyperlink" Target="http://jatimprov.go.id" TargetMode="External"/><Relationship Id="rId1442" Type="http://schemas.openxmlformats.org/officeDocument/2006/relationships/hyperlink" Target="http://gunungkidulkab.go.id" TargetMode="External"/><Relationship Id="rId1443" Type="http://schemas.openxmlformats.org/officeDocument/2006/relationships/hyperlink" Target="http://tangerangselatankota.go.id" TargetMode="External"/><Relationship Id="rId1477" Type="http://schemas.openxmlformats.org/officeDocument/2006/relationships/hyperlink" Target="http://bekasikota.go.id" TargetMode="External"/><Relationship Id="rId1478" Type="http://schemas.openxmlformats.org/officeDocument/2006/relationships/hyperlink" Target="http://bekasikota.go.id" TargetMode="External"/><Relationship Id="rId1479" Type="http://schemas.openxmlformats.org/officeDocument/2006/relationships/hyperlink" Target="http://tabalongkab.go.id" TargetMode="External"/><Relationship Id="rId646" Type="http://schemas.openxmlformats.org/officeDocument/2006/relationships/hyperlink" Target="http://pinrangkab.go.id" TargetMode="External"/><Relationship Id="rId645" Type="http://schemas.openxmlformats.org/officeDocument/2006/relationships/hyperlink" Target="http://paserkab.go.id" TargetMode="External"/><Relationship Id="rId644" Type="http://schemas.openxmlformats.org/officeDocument/2006/relationships/hyperlink" Target="http://paserkab.go.id" TargetMode="External"/><Relationship Id="rId643" Type="http://schemas.openxmlformats.org/officeDocument/2006/relationships/hyperlink" Target="http://jatengprov.go.id" TargetMode="External"/><Relationship Id="rId649" Type="http://schemas.openxmlformats.org/officeDocument/2006/relationships/hyperlink" Target="http://jabarprov.go.id" TargetMode="External"/><Relationship Id="rId648" Type="http://schemas.openxmlformats.org/officeDocument/2006/relationships/hyperlink" Target="http://pinrangkab.go.id" TargetMode="External"/><Relationship Id="rId647" Type="http://schemas.openxmlformats.org/officeDocument/2006/relationships/hyperlink" Target="http://pinrangkab.go.id" TargetMode="External"/><Relationship Id="rId1470" Type="http://schemas.openxmlformats.org/officeDocument/2006/relationships/hyperlink" Target="http://bekasikota.go.id" TargetMode="External"/><Relationship Id="rId1471" Type="http://schemas.openxmlformats.org/officeDocument/2006/relationships/hyperlink" Target="http://tenantdemo.go.id" TargetMode="External"/><Relationship Id="rId1472" Type="http://schemas.openxmlformats.org/officeDocument/2006/relationships/hyperlink" Target="http://bekasikota.go.id" TargetMode="External"/><Relationship Id="rId642" Type="http://schemas.openxmlformats.org/officeDocument/2006/relationships/hyperlink" Target="http://bandung.go.id" TargetMode="External"/><Relationship Id="rId1473" Type="http://schemas.openxmlformats.org/officeDocument/2006/relationships/hyperlink" Target="http://sukoharjokab.go.id" TargetMode="External"/><Relationship Id="rId641" Type="http://schemas.openxmlformats.org/officeDocument/2006/relationships/hyperlink" Target="http://jatengprov.go.id" TargetMode="External"/><Relationship Id="rId1474" Type="http://schemas.openxmlformats.org/officeDocument/2006/relationships/hyperlink" Target="http://bekasikota.go.id" TargetMode="External"/><Relationship Id="rId640" Type="http://schemas.openxmlformats.org/officeDocument/2006/relationships/hyperlink" Target="http://gorontalokota.go.id" TargetMode="External"/><Relationship Id="rId1475" Type="http://schemas.openxmlformats.org/officeDocument/2006/relationships/hyperlink" Target="http://bekasikota.go.id" TargetMode="External"/><Relationship Id="rId1476" Type="http://schemas.openxmlformats.org/officeDocument/2006/relationships/hyperlink" Target="http://kalselprov.go.id" TargetMode="External"/><Relationship Id="rId1466" Type="http://schemas.openxmlformats.org/officeDocument/2006/relationships/hyperlink" Target="http://pu.go.id" TargetMode="External"/><Relationship Id="rId1467" Type="http://schemas.openxmlformats.org/officeDocument/2006/relationships/hyperlink" Target="http://jabarprov.go.id" TargetMode="External"/><Relationship Id="rId1468" Type="http://schemas.openxmlformats.org/officeDocument/2006/relationships/hyperlink" Target="http://tenantdemo.go.id" TargetMode="External"/><Relationship Id="rId1469" Type="http://schemas.openxmlformats.org/officeDocument/2006/relationships/hyperlink" Target="http://pu.go.id" TargetMode="External"/><Relationship Id="rId635" Type="http://schemas.openxmlformats.org/officeDocument/2006/relationships/hyperlink" Target="http://jabarprov.go.id" TargetMode="External"/><Relationship Id="rId634" Type="http://schemas.openxmlformats.org/officeDocument/2006/relationships/hyperlink" Target="http://tenantdemo.go.id" TargetMode="External"/><Relationship Id="rId633" Type="http://schemas.openxmlformats.org/officeDocument/2006/relationships/hyperlink" Target="http://kemenkumham.go.id/" TargetMode="External"/><Relationship Id="rId632" Type="http://schemas.openxmlformats.org/officeDocument/2006/relationships/hyperlink" Target="http://jatengprov.go.id" TargetMode="External"/><Relationship Id="rId639" Type="http://schemas.openxmlformats.org/officeDocument/2006/relationships/hyperlink" Target="http://paserkab.go.id" TargetMode="External"/><Relationship Id="rId638" Type="http://schemas.openxmlformats.org/officeDocument/2006/relationships/hyperlink" Target="http://paserkab.go.id" TargetMode="External"/><Relationship Id="rId637" Type="http://schemas.openxmlformats.org/officeDocument/2006/relationships/hyperlink" Target="http://jatengprov.go.id" TargetMode="External"/><Relationship Id="rId636" Type="http://schemas.openxmlformats.org/officeDocument/2006/relationships/hyperlink" Target="http://acehprov.go.id" TargetMode="External"/><Relationship Id="rId1460" Type="http://schemas.openxmlformats.org/officeDocument/2006/relationships/hyperlink" Target="http://kaltaraprov.go.id" TargetMode="External"/><Relationship Id="rId1461" Type="http://schemas.openxmlformats.org/officeDocument/2006/relationships/hyperlink" Target="http://tenantdemo.go.id" TargetMode="External"/><Relationship Id="rId631" Type="http://schemas.openxmlformats.org/officeDocument/2006/relationships/hyperlink" Target="http://jabarprov.go.id" TargetMode="External"/><Relationship Id="rId1462" Type="http://schemas.openxmlformats.org/officeDocument/2006/relationships/hyperlink" Target="http://kaltaraprov.go.id" TargetMode="External"/><Relationship Id="rId630" Type="http://schemas.openxmlformats.org/officeDocument/2006/relationships/hyperlink" Target="http://jabarprov.go.id" TargetMode="External"/><Relationship Id="rId1463" Type="http://schemas.openxmlformats.org/officeDocument/2006/relationships/hyperlink" Target="http://kemenparekraf.go.id" TargetMode="External"/><Relationship Id="rId1464" Type="http://schemas.openxmlformats.org/officeDocument/2006/relationships/hyperlink" Target="http://tasikmalayakab.go.id" TargetMode="External"/><Relationship Id="rId1465" Type="http://schemas.openxmlformats.org/officeDocument/2006/relationships/hyperlink" Target="http://jatimprov.go.id" TargetMode="External"/><Relationship Id="rId1411" Type="http://schemas.openxmlformats.org/officeDocument/2006/relationships/hyperlink" Target="http://gowakab.go.id" TargetMode="External"/><Relationship Id="rId1412" Type="http://schemas.openxmlformats.org/officeDocument/2006/relationships/hyperlink" Target="http://kemnaker.go.id" TargetMode="External"/><Relationship Id="rId1413" Type="http://schemas.openxmlformats.org/officeDocument/2006/relationships/hyperlink" Target="http://kaltimprov.go.id" TargetMode="External"/><Relationship Id="rId1414" Type="http://schemas.openxmlformats.org/officeDocument/2006/relationships/hyperlink" Target="http://kedirikota.go.id" TargetMode="External"/><Relationship Id="rId1415" Type="http://schemas.openxmlformats.org/officeDocument/2006/relationships/hyperlink" Target="http://kedirikota.go.id" TargetMode="External"/><Relationship Id="rId1416" Type="http://schemas.openxmlformats.org/officeDocument/2006/relationships/hyperlink" Target="http://gowakab.go.id" TargetMode="External"/><Relationship Id="rId1417" Type="http://schemas.openxmlformats.org/officeDocument/2006/relationships/hyperlink" Target="http://kedirikab.go.id" TargetMode="External"/><Relationship Id="rId1418" Type="http://schemas.openxmlformats.org/officeDocument/2006/relationships/hyperlink" Target="http://lampungselatankab.go.id" TargetMode="External"/><Relationship Id="rId1419" Type="http://schemas.openxmlformats.org/officeDocument/2006/relationships/hyperlink" Target="http://tenantdemo.go.id" TargetMode="External"/><Relationship Id="rId1410" Type="http://schemas.openxmlformats.org/officeDocument/2006/relationships/hyperlink" Target="http://gowakab.go.id" TargetMode="External"/><Relationship Id="rId1400" Type="http://schemas.openxmlformats.org/officeDocument/2006/relationships/hyperlink" Target="http://kotabogor.go.id" TargetMode="External"/><Relationship Id="rId1401" Type="http://schemas.openxmlformats.org/officeDocument/2006/relationships/hyperlink" Target="http://manggaraibaratkab.go.id" TargetMode="External"/><Relationship Id="rId1402" Type="http://schemas.openxmlformats.org/officeDocument/2006/relationships/hyperlink" Target="http://tenantdemo.go.id" TargetMode="External"/><Relationship Id="rId1403" Type="http://schemas.openxmlformats.org/officeDocument/2006/relationships/hyperlink" Target="http://tenantdemo.go.id" TargetMode="External"/><Relationship Id="rId1404" Type="http://schemas.openxmlformats.org/officeDocument/2006/relationships/hyperlink" Target="http://lomboktimurkab.go.id" TargetMode="External"/><Relationship Id="rId1405" Type="http://schemas.openxmlformats.org/officeDocument/2006/relationships/hyperlink" Target="http://tenantdemo.go.id" TargetMode="External"/><Relationship Id="rId1406" Type="http://schemas.openxmlformats.org/officeDocument/2006/relationships/hyperlink" Target="http://tenantdemo.go.id" TargetMode="External"/><Relationship Id="rId1407" Type="http://schemas.openxmlformats.org/officeDocument/2006/relationships/hyperlink" Target="http://acehprov.go.id" TargetMode="External"/><Relationship Id="rId1408" Type="http://schemas.openxmlformats.org/officeDocument/2006/relationships/hyperlink" Target="http://tapinkab.go.id" TargetMode="External"/><Relationship Id="rId1409" Type="http://schemas.openxmlformats.org/officeDocument/2006/relationships/hyperlink" Target="http://lomboktimurkab.go.id" TargetMode="External"/><Relationship Id="rId1433" Type="http://schemas.openxmlformats.org/officeDocument/2006/relationships/hyperlink" Target="http://jatimprov.go.id" TargetMode="External"/><Relationship Id="rId1434" Type="http://schemas.openxmlformats.org/officeDocument/2006/relationships/hyperlink" Target="http://garutkab.go.id" TargetMode="External"/><Relationship Id="rId1435" Type="http://schemas.openxmlformats.org/officeDocument/2006/relationships/hyperlink" Target="http://jatimprov.go.id" TargetMode="External"/><Relationship Id="rId1436" Type="http://schemas.openxmlformats.org/officeDocument/2006/relationships/hyperlink" Target="http://tapinkab.go.id" TargetMode="External"/><Relationship Id="rId1437" Type="http://schemas.openxmlformats.org/officeDocument/2006/relationships/hyperlink" Target="http://tenantdemo.go.id" TargetMode="External"/><Relationship Id="rId1438" Type="http://schemas.openxmlformats.org/officeDocument/2006/relationships/hyperlink" Target="http://gowakab.go.id" TargetMode="External"/><Relationship Id="rId1439" Type="http://schemas.openxmlformats.org/officeDocument/2006/relationships/hyperlink" Target="http://acehprov.go.id" TargetMode="External"/><Relationship Id="rId609" Type="http://schemas.openxmlformats.org/officeDocument/2006/relationships/hyperlink" Target="http://jatengprov.go.id" TargetMode="External"/><Relationship Id="rId608" Type="http://schemas.openxmlformats.org/officeDocument/2006/relationships/hyperlink" Target="http://jatengprov.go.id" TargetMode="External"/><Relationship Id="rId607" Type="http://schemas.openxmlformats.org/officeDocument/2006/relationships/hyperlink" Target="http://jatengprov.go.id" TargetMode="External"/><Relationship Id="rId602" Type="http://schemas.openxmlformats.org/officeDocument/2006/relationships/hyperlink" Target="http://jatengprov.go.id" TargetMode="External"/><Relationship Id="rId601" Type="http://schemas.openxmlformats.org/officeDocument/2006/relationships/hyperlink" Target="http://jatengprov.go.id" TargetMode="External"/><Relationship Id="rId600" Type="http://schemas.openxmlformats.org/officeDocument/2006/relationships/hyperlink" Target="http://jatengprov.go.id" TargetMode="External"/><Relationship Id="rId606" Type="http://schemas.openxmlformats.org/officeDocument/2006/relationships/hyperlink" Target="http://jatengprov.go.id" TargetMode="External"/><Relationship Id="rId605" Type="http://schemas.openxmlformats.org/officeDocument/2006/relationships/hyperlink" Target="http://jatengprov.go.id" TargetMode="External"/><Relationship Id="rId604" Type="http://schemas.openxmlformats.org/officeDocument/2006/relationships/hyperlink" Target="http://ditlaip.go.id" TargetMode="External"/><Relationship Id="rId603" Type="http://schemas.openxmlformats.org/officeDocument/2006/relationships/hyperlink" Target="http://jatengprov.go.id" TargetMode="External"/><Relationship Id="rId1430" Type="http://schemas.openxmlformats.org/officeDocument/2006/relationships/hyperlink" Target="http://jatengprov.go.id" TargetMode="External"/><Relationship Id="rId1431" Type="http://schemas.openxmlformats.org/officeDocument/2006/relationships/hyperlink" Target="http://jatimprov.go.id" TargetMode="External"/><Relationship Id="rId1432" Type="http://schemas.openxmlformats.org/officeDocument/2006/relationships/hyperlink" Target="http://gowakab.go.id" TargetMode="External"/><Relationship Id="rId1422" Type="http://schemas.openxmlformats.org/officeDocument/2006/relationships/hyperlink" Target="http://beraukab.go.id" TargetMode="External"/><Relationship Id="rId1423" Type="http://schemas.openxmlformats.org/officeDocument/2006/relationships/hyperlink" Target="http://kemenkumham.go.id" TargetMode="External"/><Relationship Id="rId1424" Type="http://schemas.openxmlformats.org/officeDocument/2006/relationships/hyperlink" Target="http://bekasikota.go.id" TargetMode="External"/><Relationship Id="rId1425" Type="http://schemas.openxmlformats.org/officeDocument/2006/relationships/hyperlink" Target="http://tenantdemo.go.id" TargetMode="External"/><Relationship Id="rId1426" Type="http://schemas.openxmlformats.org/officeDocument/2006/relationships/hyperlink" Target="http://pu.go.id" TargetMode="External"/><Relationship Id="rId1427" Type="http://schemas.openxmlformats.org/officeDocument/2006/relationships/hyperlink" Target="http://tangerangselatankota.go.id" TargetMode="External"/><Relationship Id="rId1428" Type="http://schemas.openxmlformats.org/officeDocument/2006/relationships/hyperlink" Target="http://blitarkota.go.id" TargetMode="External"/><Relationship Id="rId1429" Type="http://schemas.openxmlformats.org/officeDocument/2006/relationships/hyperlink" Target="http://jatimprov.go.id" TargetMode="External"/><Relationship Id="rId1420" Type="http://schemas.openxmlformats.org/officeDocument/2006/relationships/hyperlink" Target="http://pandeglangkab.go.id" TargetMode="External"/><Relationship Id="rId1421" Type="http://schemas.openxmlformats.org/officeDocument/2006/relationships/hyperlink" Target="http://sumbarprov.go.id" TargetMode="External"/><Relationship Id="rId1059" Type="http://schemas.openxmlformats.org/officeDocument/2006/relationships/hyperlink" Target="http://pu.go.id" TargetMode="External"/><Relationship Id="rId228" Type="http://schemas.openxmlformats.org/officeDocument/2006/relationships/hyperlink" Target="http://bulelengkab.go.id" TargetMode="External"/><Relationship Id="rId227" Type="http://schemas.openxmlformats.org/officeDocument/2006/relationships/hyperlink" Target="http://bulelengkab.go.id" TargetMode="External"/><Relationship Id="rId226" Type="http://schemas.openxmlformats.org/officeDocument/2006/relationships/hyperlink" Target="http://pinrangkab.go.id" TargetMode="External"/><Relationship Id="rId225" Type="http://schemas.openxmlformats.org/officeDocument/2006/relationships/hyperlink" Target="http://purworejokab.go.id" TargetMode="External"/><Relationship Id="rId229" Type="http://schemas.openxmlformats.org/officeDocument/2006/relationships/hyperlink" Target="http://kemenhan.go.id" TargetMode="External"/><Relationship Id="rId1050" Type="http://schemas.openxmlformats.org/officeDocument/2006/relationships/hyperlink" Target="http://pu.go.id" TargetMode="External"/><Relationship Id="rId220" Type="http://schemas.openxmlformats.org/officeDocument/2006/relationships/hyperlink" Target="http://lan.go.id" TargetMode="External"/><Relationship Id="rId1051" Type="http://schemas.openxmlformats.org/officeDocument/2006/relationships/hyperlink" Target="http://pu.go.id" TargetMode="External"/><Relationship Id="rId1052" Type="http://schemas.openxmlformats.org/officeDocument/2006/relationships/hyperlink" Target="http://pu.go.id" TargetMode="External"/><Relationship Id="rId1053" Type="http://schemas.openxmlformats.org/officeDocument/2006/relationships/hyperlink" Target="http://pu.go.id" TargetMode="External"/><Relationship Id="rId1054" Type="http://schemas.openxmlformats.org/officeDocument/2006/relationships/hyperlink" Target="http://pu.go.id" TargetMode="External"/><Relationship Id="rId224" Type="http://schemas.openxmlformats.org/officeDocument/2006/relationships/hyperlink" Target="http://kemenhan.go.id/" TargetMode="External"/><Relationship Id="rId1055" Type="http://schemas.openxmlformats.org/officeDocument/2006/relationships/hyperlink" Target="http://pu.go.id" TargetMode="External"/><Relationship Id="rId223" Type="http://schemas.openxmlformats.org/officeDocument/2006/relationships/hyperlink" Target="http://lan.go.id" TargetMode="External"/><Relationship Id="rId1056" Type="http://schemas.openxmlformats.org/officeDocument/2006/relationships/hyperlink" Target="http://pu.go.id" TargetMode="External"/><Relationship Id="rId222" Type="http://schemas.openxmlformats.org/officeDocument/2006/relationships/hyperlink" Target="http://lan.go.id" TargetMode="External"/><Relationship Id="rId1057" Type="http://schemas.openxmlformats.org/officeDocument/2006/relationships/hyperlink" Target="http://pu.go.id" TargetMode="External"/><Relationship Id="rId221" Type="http://schemas.openxmlformats.org/officeDocument/2006/relationships/hyperlink" Target="http://lan.go.id" TargetMode="External"/><Relationship Id="rId1058" Type="http://schemas.openxmlformats.org/officeDocument/2006/relationships/hyperlink" Target="http://pu.go.id" TargetMode="External"/><Relationship Id="rId1048" Type="http://schemas.openxmlformats.org/officeDocument/2006/relationships/hyperlink" Target="http://pu.go.id" TargetMode="External"/><Relationship Id="rId1049" Type="http://schemas.openxmlformats.org/officeDocument/2006/relationships/hyperlink" Target="http://jabarprov.go.id" TargetMode="External"/><Relationship Id="rId217" Type="http://schemas.openxmlformats.org/officeDocument/2006/relationships/hyperlink" Target="http://malangkab.go.id" TargetMode="External"/><Relationship Id="rId216" Type="http://schemas.openxmlformats.org/officeDocument/2006/relationships/hyperlink" Target="http://bandung.go.id" TargetMode="External"/><Relationship Id="rId215" Type="http://schemas.openxmlformats.org/officeDocument/2006/relationships/hyperlink" Target="http://bandung.go.id" TargetMode="External"/><Relationship Id="rId699" Type="http://schemas.openxmlformats.org/officeDocument/2006/relationships/hyperlink" Target="http://jabarprov.go.id" TargetMode="External"/><Relationship Id="rId214" Type="http://schemas.openxmlformats.org/officeDocument/2006/relationships/hyperlink" Target="http://jepara.go.id" TargetMode="External"/><Relationship Id="rId698" Type="http://schemas.openxmlformats.org/officeDocument/2006/relationships/hyperlink" Target="http://jabarprov.go.id" TargetMode="External"/><Relationship Id="rId219" Type="http://schemas.openxmlformats.org/officeDocument/2006/relationships/hyperlink" Target="http://lan.go.id" TargetMode="External"/><Relationship Id="rId218" Type="http://schemas.openxmlformats.org/officeDocument/2006/relationships/hyperlink" Target="http://lan.go.id" TargetMode="External"/><Relationship Id="rId693" Type="http://schemas.openxmlformats.org/officeDocument/2006/relationships/hyperlink" Target="http://padangpariamankab.go.id" TargetMode="External"/><Relationship Id="rId1040" Type="http://schemas.openxmlformats.org/officeDocument/2006/relationships/hyperlink" Target="http://jabarprov.go.id" TargetMode="External"/><Relationship Id="rId692" Type="http://schemas.openxmlformats.org/officeDocument/2006/relationships/hyperlink" Target="http://jabarprov.go.id" TargetMode="External"/><Relationship Id="rId1041" Type="http://schemas.openxmlformats.org/officeDocument/2006/relationships/hyperlink" Target="http://pu.go.id" TargetMode="External"/><Relationship Id="rId691" Type="http://schemas.openxmlformats.org/officeDocument/2006/relationships/hyperlink" Target="http://padang.go.id" TargetMode="External"/><Relationship Id="rId1042" Type="http://schemas.openxmlformats.org/officeDocument/2006/relationships/hyperlink" Target="http://surakarta.go.id" TargetMode="External"/><Relationship Id="rId690" Type="http://schemas.openxmlformats.org/officeDocument/2006/relationships/hyperlink" Target="http://bukittinggikota.go.id" TargetMode="External"/><Relationship Id="rId1043" Type="http://schemas.openxmlformats.org/officeDocument/2006/relationships/hyperlink" Target="http://pu.go.id" TargetMode="External"/><Relationship Id="rId213" Type="http://schemas.openxmlformats.org/officeDocument/2006/relationships/hyperlink" Target="http://kotabogor.go.id" TargetMode="External"/><Relationship Id="rId697" Type="http://schemas.openxmlformats.org/officeDocument/2006/relationships/hyperlink" Target="http://jabarprov.go.id" TargetMode="External"/><Relationship Id="rId1044" Type="http://schemas.openxmlformats.org/officeDocument/2006/relationships/hyperlink" Target="http://pu.go.id" TargetMode="External"/><Relationship Id="rId212" Type="http://schemas.openxmlformats.org/officeDocument/2006/relationships/hyperlink" Target="http://bandung.go.id" TargetMode="External"/><Relationship Id="rId696" Type="http://schemas.openxmlformats.org/officeDocument/2006/relationships/hyperlink" Target="http://bandung.go.id" TargetMode="External"/><Relationship Id="rId1045" Type="http://schemas.openxmlformats.org/officeDocument/2006/relationships/hyperlink" Target="http://pu.go.id" TargetMode="External"/><Relationship Id="rId211" Type="http://schemas.openxmlformats.org/officeDocument/2006/relationships/hyperlink" Target="http://ambon.go.id" TargetMode="External"/><Relationship Id="rId695" Type="http://schemas.openxmlformats.org/officeDocument/2006/relationships/hyperlink" Target="http://jabarprov.go.id" TargetMode="External"/><Relationship Id="rId1046" Type="http://schemas.openxmlformats.org/officeDocument/2006/relationships/hyperlink" Target="http://banyuwangikab.go.id" TargetMode="External"/><Relationship Id="rId210" Type="http://schemas.openxmlformats.org/officeDocument/2006/relationships/hyperlink" Target="http://bandung.go.id" TargetMode="External"/><Relationship Id="rId694" Type="http://schemas.openxmlformats.org/officeDocument/2006/relationships/hyperlink" Target="http://tenantdemo.go.id" TargetMode="External"/><Relationship Id="rId1047" Type="http://schemas.openxmlformats.org/officeDocument/2006/relationships/hyperlink" Target="http://malangkab.go.id" TargetMode="External"/><Relationship Id="rId249" Type="http://schemas.openxmlformats.org/officeDocument/2006/relationships/hyperlink" Target="http://hulusungaiselatankab.go.id" TargetMode="External"/><Relationship Id="rId248" Type="http://schemas.openxmlformats.org/officeDocument/2006/relationships/hyperlink" Target="http://kotabogor.go.id" TargetMode="External"/><Relationship Id="rId247" Type="http://schemas.openxmlformats.org/officeDocument/2006/relationships/hyperlink" Target="http://pontianak.go.id" TargetMode="External"/><Relationship Id="rId1070" Type="http://schemas.openxmlformats.org/officeDocument/2006/relationships/hyperlink" Target="http://tenantdemo.go.id" TargetMode="External"/><Relationship Id="rId1071" Type="http://schemas.openxmlformats.org/officeDocument/2006/relationships/hyperlink" Target="http://majenekab.go.id" TargetMode="External"/><Relationship Id="rId1072" Type="http://schemas.openxmlformats.org/officeDocument/2006/relationships/hyperlink" Target="http://pu.go.id" TargetMode="External"/><Relationship Id="rId242" Type="http://schemas.openxmlformats.org/officeDocument/2006/relationships/hyperlink" Target="http://bojonegorokab.go.id" TargetMode="External"/><Relationship Id="rId1073" Type="http://schemas.openxmlformats.org/officeDocument/2006/relationships/hyperlink" Target="http://pu.go.id" TargetMode="External"/><Relationship Id="rId241" Type="http://schemas.openxmlformats.org/officeDocument/2006/relationships/hyperlink" Target="http://purworejokab.go.id" TargetMode="External"/><Relationship Id="rId1074" Type="http://schemas.openxmlformats.org/officeDocument/2006/relationships/hyperlink" Target="http://pu.go.id" TargetMode="External"/><Relationship Id="rId240" Type="http://schemas.openxmlformats.org/officeDocument/2006/relationships/hyperlink" Target="http://purworejokab.go.id" TargetMode="External"/><Relationship Id="rId1075" Type="http://schemas.openxmlformats.org/officeDocument/2006/relationships/hyperlink" Target="http://pu.go.id" TargetMode="External"/><Relationship Id="rId1076" Type="http://schemas.openxmlformats.org/officeDocument/2006/relationships/hyperlink" Target="http://pu.go.id" TargetMode="External"/><Relationship Id="rId246" Type="http://schemas.openxmlformats.org/officeDocument/2006/relationships/hyperlink" Target="http://bekasikab.go.id" TargetMode="External"/><Relationship Id="rId1077" Type="http://schemas.openxmlformats.org/officeDocument/2006/relationships/hyperlink" Target="http://pu.go.id" TargetMode="External"/><Relationship Id="rId245" Type="http://schemas.openxmlformats.org/officeDocument/2006/relationships/hyperlink" Target="http://bandung.go.id" TargetMode="External"/><Relationship Id="rId1078" Type="http://schemas.openxmlformats.org/officeDocument/2006/relationships/hyperlink" Target="http://pu.go.id" TargetMode="External"/><Relationship Id="rId244" Type="http://schemas.openxmlformats.org/officeDocument/2006/relationships/hyperlink" Target="http://solokkab.go.id" TargetMode="External"/><Relationship Id="rId1079" Type="http://schemas.openxmlformats.org/officeDocument/2006/relationships/hyperlink" Target="http://pu.go.id" TargetMode="External"/><Relationship Id="rId243" Type="http://schemas.openxmlformats.org/officeDocument/2006/relationships/hyperlink" Target="http://bojonegorokab.go.id" TargetMode="External"/><Relationship Id="rId239" Type="http://schemas.openxmlformats.org/officeDocument/2006/relationships/hyperlink" Target="http://purworejokab.go.id" TargetMode="External"/><Relationship Id="rId238" Type="http://schemas.openxmlformats.org/officeDocument/2006/relationships/hyperlink" Target="http://purworejokab.go.id" TargetMode="External"/><Relationship Id="rId237" Type="http://schemas.openxmlformats.org/officeDocument/2006/relationships/hyperlink" Target="http://purworejokab.go.id" TargetMode="External"/><Relationship Id="rId236" Type="http://schemas.openxmlformats.org/officeDocument/2006/relationships/hyperlink" Target="http://jepara.go.id" TargetMode="External"/><Relationship Id="rId1060" Type="http://schemas.openxmlformats.org/officeDocument/2006/relationships/hyperlink" Target="http://pu.go.id" TargetMode="External"/><Relationship Id="rId1061" Type="http://schemas.openxmlformats.org/officeDocument/2006/relationships/hyperlink" Target="http://tenantdemo.go.id" TargetMode="External"/><Relationship Id="rId231" Type="http://schemas.openxmlformats.org/officeDocument/2006/relationships/hyperlink" Target="http://mojokertokab.go.id" TargetMode="External"/><Relationship Id="rId1062" Type="http://schemas.openxmlformats.org/officeDocument/2006/relationships/hyperlink" Target="http://pu.go.id" TargetMode="External"/><Relationship Id="rId230" Type="http://schemas.openxmlformats.org/officeDocument/2006/relationships/hyperlink" Target="http://bekasikab.go.id" TargetMode="External"/><Relationship Id="rId1063" Type="http://schemas.openxmlformats.org/officeDocument/2006/relationships/hyperlink" Target="http://pu.go.id" TargetMode="External"/><Relationship Id="rId1064" Type="http://schemas.openxmlformats.org/officeDocument/2006/relationships/hyperlink" Target="http://pu.go.id" TargetMode="External"/><Relationship Id="rId1065" Type="http://schemas.openxmlformats.org/officeDocument/2006/relationships/hyperlink" Target="http://pertanian.go.id" TargetMode="External"/><Relationship Id="rId235" Type="http://schemas.openxmlformats.org/officeDocument/2006/relationships/hyperlink" Target="http://bandung.go.id" TargetMode="External"/><Relationship Id="rId1066" Type="http://schemas.openxmlformats.org/officeDocument/2006/relationships/hyperlink" Target="http://pu.go.id" TargetMode="External"/><Relationship Id="rId234" Type="http://schemas.openxmlformats.org/officeDocument/2006/relationships/hyperlink" Target="http://batukota.go.id" TargetMode="External"/><Relationship Id="rId1067" Type="http://schemas.openxmlformats.org/officeDocument/2006/relationships/hyperlink" Target="http://pu.go.id" TargetMode="External"/><Relationship Id="rId233" Type="http://schemas.openxmlformats.org/officeDocument/2006/relationships/hyperlink" Target="http://mojokertokab.go.id" TargetMode="External"/><Relationship Id="rId1068" Type="http://schemas.openxmlformats.org/officeDocument/2006/relationships/hyperlink" Target="http://tenantdemo.go.id" TargetMode="External"/><Relationship Id="rId232" Type="http://schemas.openxmlformats.org/officeDocument/2006/relationships/hyperlink" Target="http://mojokertokab.go.id" TargetMode="External"/><Relationship Id="rId1069" Type="http://schemas.openxmlformats.org/officeDocument/2006/relationships/hyperlink" Target="http://pu.go.id" TargetMode="External"/><Relationship Id="rId1015" Type="http://schemas.openxmlformats.org/officeDocument/2006/relationships/hyperlink" Target="http://blitarkab.go.id" TargetMode="External"/><Relationship Id="rId1499" Type="http://schemas.openxmlformats.org/officeDocument/2006/relationships/hyperlink" Target="http://kaltaraprov.go.id" TargetMode="External"/><Relationship Id="rId1016" Type="http://schemas.openxmlformats.org/officeDocument/2006/relationships/hyperlink" Target="http://kalbarprov.go.id" TargetMode="External"/><Relationship Id="rId1017" Type="http://schemas.openxmlformats.org/officeDocument/2006/relationships/hyperlink" Target="http://sumbarprov.go.id" TargetMode="External"/><Relationship Id="rId1018" Type="http://schemas.openxmlformats.org/officeDocument/2006/relationships/hyperlink" Target="http://jambiprov.go.id" TargetMode="External"/><Relationship Id="rId1019" Type="http://schemas.openxmlformats.org/officeDocument/2006/relationships/hyperlink" Target="http://tenantdemo.go.id" TargetMode="External"/><Relationship Id="rId668" Type="http://schemas.openxmlformats.org/officeDocument/2006/relationships/hyperlink" Target="http://serangkota.go.id" TargetMode="External"/><Relationship Id="rId667" Type="http://schemas.openxmlformats.org/officeDocument/2006/relationships/hyperlink" Target="http://karawangkab.go.id" TargetMode="External"/><Relationship Id="rId666" Type="http://schemas.openxmlformats.org/officeDocument/2006/relationships/hyperlink" Target="http://karawangkab.go.id" TargetMode="External"/><Relationship Id="rId665" Type="http://schemas.openxmlformats.org/officeDocument/2006/relationships/hyperlink" Target="http://kaltaraprov.go.id" TargetMode="External"/><Relationship Id="rId669" Type="http://schemas.openxmlformats.org/officeDocument/2006/relationships/hyperlink" Target="http://pinrangkab.go.id" TargetMode="External"/><Relationship Id="rId1490" Type="http://schemas.openxmlformats.org/officeDocument/2006/relationships/hyperlink" Target="http://kaltaraprov.go.id" TargetMode="External"/><Relationship Id="rId660" Type="http://schemas.openxmlformats.org/officeDocument/2006/relationships/hyperlink" Target="http://pinrangkab.go.id" TargetMode="External"/><Relationship Id="rId1491" Type="http://schemas.openxmlformats.org/officeDocument/2006/relationships/hyperlink" Target="http://kendalkab.go.id" TargetMode="External"/><Relationship Id="rId1492" Type="http://schemas.openxmlformats.org/officeDocument/2006/relationships/hyperlink" Target="http://kendalkab.go.id" TargetMode="External"/><Relationship Id="rId1493" Type="http://schemas.openxmlformats.org/officeDocument/2006/relationships/hyperlink" Target="http://jatengprov.go.id" TargetMode="External"/><Relationship Id="rId1010" Type="http://schemas.openxmlformats.org/officeDocument/2006/relationships/hyperlink" Target="http://demakkab.go.id" TargetMode="External"/><Relationship Id="rId1494" Type="http://schemas.openxmlformats.org/officeDocument/2006/relationships/hyperlink" Target="http://kaltaraprov.go.id" TargetMode="External"/><Relationship Id="rId664" Type="http://schemas.openxmlformats.org/officeDocument/2006/relationships/hyperlink" Target="http://jabarprov.go.id" TargetMode="External"/><Relationship Id="rId1011" Type="http://schemas.openxmlformats.org/officeDocument/2006/relationships/hyperlink" Target="http://pu.go.id" TargetMode="External"/><Relationship Id="rId1495" Type="http://schemas.openxmlformats.org/officeDocument/2006/relationships/hyperlink" Target="http://kaltaraprov.go.id" TargetMode="External"/><Relationship Id="rId663" Type="http://schemas.openxmlformats.org/officeDocument/2006/relationships/hyperlink" Target="http://sulselprov.go.id" TargetMode="External"/><Relationship Id="rId1012" Type="http://schemas.openxmlformats.org/officeDocument/2006/relationships/hyperlink" Target="http://jepara.go.id" TargetMode="External"/><Relationship Id="rId1496" Type="http://schemas.openxmlformats.org/officeDocument/2006/relationships/hyperlink" Target="http://jatimprov.go.id" TargetMode="External"/><Relationship Id="rId662" Type="http://schemas.openxmlformats.org/officeDocument/2006/relationships/hyperlink" Target="http://sulselprov.go.id" TargetMode="External"/><Relationship Id="rId1013" Type="http://schemas.openxmlformats.org/officeDocument/2006/relationships/hyperlink" Target="http://jepara.go.id" TargetMode="External"/><Relationship Id="rId1497" Type="http://schemas.openxmlformats.org/officeDocument/2006/relationships/hyperlink" Target="http://kaltaraprov.go.id" TargetMode="External"/><Relationship Id="rId661" Type="http://schemas.openxmlformats.org/officeDocument/2006/relationships/hyperlink" Target="http://pinrangkab.go.id" TargetMode="External"/><Relationship Id="rId1014" Type="http://schemas.openxmlformats.org/officeDocument/2006/relationships/hyperlink" Target="http://magelangkota.go.id" TargetMode="External"/><Relationship Id="rId1498" Type="http://schemas.openxmlformats.org/officeDocument/2006/relationships/hyperlink" Target="http://kaltaraprov.go.id" TargetMode="External"/><Relationship Id="rId1004" Type="http://schemas.openxmlformats.org/officeDocument/2006/relationships/hyperlink" Target="http://mkri.id" TargetMode="External"/><Relationship Id="rId1488" Type="http://schemas.openxmlformats.org/officeDocument/2006/relationships/hyperlink" Target="http://cimahikota.go.id" TargetMode="External"/><Relationship Id="rId1005" Type="http://schemas.openxmlformats.org/officeDocument/2006/relationships/hyperlink" Target="http://mkri.id" TargetMode="External"/><Relationship Id="rId1489" Type="http://schemas.openxmlformats.org/officeDocument/2006/relationships/hyperlink" Target="http://cimahikota.go.id" TargetMode="External"/><Relationship Id="rId1006" Type="http://schemas.openxmlformats.org/officeDocument/2006/relationships/hyperlink" Target="http://kaltimprov.go.id" TargetMode="External"/><Relationship Id="rId1007" Type="http://schemas.openxmlformats.org/officeDocument/2006/relationships/hyperlink" Target="http://pu.go.id" TargetMode="External"/><Relationship Id="rId1008" Type="http://schemas.openxmlformats.org/officeDocument/2006/relationships/hyperlink" Target="http://tenantdemo.go.id" TargetMode="External"/><Relationship Id="rId1009" Type="http://schemas.openxmlformats.org/officeDocument/2006/relationships/hyperlink" Target="http://tenantdemo.go.id" TargetMode="External"/><Relationship Id="rId657" Type="http://schemas.openxmlformats.org/officeDocument/2006/relationships/hyperlink" Target="http://tenantdemo.go.id" TargetMode="External"/><Relationship Id="rId656" Type="http://schemas.openxmlformats.org/officeDocument/2006/relationships/hyperlink" Target="http://tenantdemo.go.id" TargetMode="External"/><Relationship Id="rId655" Type="http://schemas.openxmlformats.org/officeDocument/2006/relationships/hyperlink" Target="http://jabarprov.go.id" TargetMode="External"/><Relationship Id="rId654" Type="http://schemas.openxmlformats.org/officeDocument/2006/relationships/hyperlink" Target="http://jabarprov.go.id" TargetMode="External"/><Relationship Id="rId659" Type="http://schemas.openxmlformats.org/officeDocument/2006/relationships/hyperlink" Target="http://tenantdemo.go.id" TargetMode="External"/><Relationship Id="rId658" Type="http://schemas.openxmlformats.org/officeDocument/2006/relationships/hyperlink" Target="http://jabarprov.go.id" TargetMode="External"/><Relationship Id="rId1480" Type="http://schemas.openxmlformats.org/officeDocument/2006/relationships/hyperlink" Target="http://surabaya.go.id" TargetMode="External"/><Relationship Id="rId1481" Type="http://schemas.openxmlformats.org/officeDocument/2006/relationships/hyperlink" Target="http://jatimprov.go.id" TargetMode="External"/><Relationship Id="rId1482" Type="http://schemas.openxmlformats.org/officeDocument/2006/relationships/hyperlink" Target="http://bekasikota.go.id" TargetMode="External"/><Relationship Id="rId1483" Type="http://schemas.openxmlformats.org/officeDocument/2006/relationships/hyperlink" Target="http://jatimprov.go.id" TargetMode="External"/><Relationship Id="rId653" Type="http://schemas.openxmlformats.org/officeDocument/2006/relationships/hyperlink" Target="http://jabarprov.go.id" TargetMode="External"/><Relationship Id="rId1000" Type="http://schemas.openxmlformats.org/officeDocument/2006/relationships/hyperlink" Target="http://tenantdemo.go.id" TargetMode="External"/><Relationship Id="rId1484" Type="http://schemas.openxmlformats.org/officeDocument/2006/relationships/hyperlink" Target="http://jatimprov.go.id" TargetMode="External"/><Relationship Id="rId652" Type="http://schemas.openxmlformats.org/officeDocument/2006/relationships/hyperlink" Target="http://jabarprov.go.id" TargetMode="External"/><Relationship Id="rId1001" Type="http://schemas.openxmlformats.org/officeDocument/2006/relationships/hyperlink" Target="http://kepriprov.go.id" TargetMode="External"/><Relationship Id="rId1485" Type="http://schemas.openxmlformats.org/officeDocument/2006/relationships/hyperlink" Target="http://jatimprov.go.id" TargetMode="External"/><Relationship Id="rId651" Type="http://schemas.openxmlformats.org/officeDocument/2006/relationships/hyperlink" Target="http://jabarprov.go.id" TargetMode="External"/><Relationship Id="rId1002" Type="http://schemas.openxmlformats.org/officeDocument/2006/relationships/hyperlink" Target="http://pu.go.id" TargetMode="External"/><Relationship Id="rId1486" Type="http://schemas.openxmlformats.org/officeDocument/2006/relationships/hyperlink" Target="http://jatimprov.go.id" TargetMode="External"/><Relationship Id="rId650" Type="http://schemas.openxmlformats.org/officeDocument/2006/relationships/hyperlink" Target="http://acehprov.go.id" TargetMode="External"/><Relationship Id="rId1003" Type="http://schemas.openxmlformats.org/officeDocument/2006/relationships/hyperlink" Target="http://pu.go.id" TargetMode="External"/><Relationship Id="rId1487" Type="http://schemas.openxmlformats.org/officeDocument/2006/relationships/hyperlink" Target="http://jatimprov.go.id" TargetMode="External"/><Relationship Id="rId1037" Type="http://schemas.openxmlformats.org/officeDocument/2006/relationships/hyperlink" Target="http://pu.go.id" TargetMode="External"/><Relationship Id="rId1038" Type="http://schemas.openxmlformats.org/officeDocument/2006/relationships/hyperlink" Target="http://pu.go.id" TargetMode="External"/><Relationship Id="rId1039" Type="http://schemas.openxmlformats.org/officeDocument/2006/relationships/hyperlink" Target="http://pu.go.id" TargetMode="External"/><Relationship Id="rId206" Type="http://schemas.openxmlformats.org/officeDocument/2006/relationships/hyperlink" Target="http://jepara.go.id" TargetMode="External"/><Relationship Id="rId205" Type="http://schemas.openxmlformats.org/officeDocument/2006/relationships/hyperlink" Target="http://bulelengkab.go.id" TargetMode="External"/><Relationship Id="rId689" Type="http://schemas.openxmlformats.org/officeDocument/2006/relationships/hyperlink" Target="http://agamkab.go.id" TargetMode="External"/><Relationship Id="rId204" Type="http://schemas.openxmlformats.org/officeDocument/2006/relationships/hyperlink" Target="http://bandung.go.id" TargetMode="External"/><Relationship Id="rId688" Type="http://schemas.openxmlformats.org/officeDocument/2006/relationships/hyperlink" Target="http://sumbarprov.go.id" TargetMode="External"/><Relationship Id="rId203" Type="http://schemas.openxmlformats.org/officeDocument/2006/relationships/hyperlink" Target="http://bnpb.go.id" TargetMode="External"/><Relationship Id="rId687" Type="http://schemas.openxmlformats.org/officeDocument/2006/relationships/hyperlink" Target="http://pasamanbaratkab.go.id" TargetMode="External"/><Relationship Id="rId209" Type="http://schemas.openxmlformats.org/officeDocument/2006/relationships/hyperlink" Target="http://bandung.go.id" TargetMode="External"/><Relationship Id="rId208" Type="http://schemas.openxmlformats.org/officeDocument/2006/relationships/hyperlink" Target="http://bandung.go.id" TargetMode="External"/><Relationship Id="rId207" Type="http://schemas.openxmlformats.org/officeDocument/2006/relationships/hyperlink" Target="http://bandung.go.id" TargetMode="External"/><Relationship Id="rId682" Type="http://schemas.openxmlformats.org/officeDocument/2006/relationships/hyperlink" Target="http://jabarprov.go.id" TargetMode="External"/><Relationship Id="rId681" Type="http://schemas.openxmlformats.org/officeDocument/2006/relationships/hyperlink" Target="http://jabarprov.go.id" TargetMode="External"/><Relationship Id="rId1030" Type="http://schemas.openxmlformats.org/officeDocument/2006/relationships/hyperlink" Target="http://malangkab.go.id" TargetMode="External"/><Relationship Id="rId680" Type="http://schemas.openxmlformats.org/officeDocument/2006/relationships/hyperlink" Target="http://karawangkab.go.id" TargetMode="External"/><Relationship Id="rId1031" Type="http://schemas.openxmlformats.org/officeDocument/2006/relationships/hyperlink" Target="http://bogorkab.go.id" TargetMode="External"/><Relationship Id="rId1032" Type="http://schemas.openxmlformats.org/officeDocument/2006/relationships/hyperlink" Target="http://siakkab.go.id" TargetMode="External"/><Relationship Id="rId202" Type="http://schemas.openxmlformats.org/officeDocument/2006/relationships/hyperlink" Target="http://klatenkab.go.id" TargetMode="External"/><Relationship Id="rId686" Type="http://schemas.openxmlformats.org/officeDocument/2006/relationships/hyperlink" Target="http://solselkab.go.id" TargetMode="External"/><Relationship Id="rId1033" Type="http://schemas.openxmlformats.org/officeDocument/2006/relationships/hyperlink" Target="http://pu.go.id" TargetMode="External"/><Relationship Id="rId201" Type="http://schemas.openxmlformats.org/officeDocument/2006/relationships/hyperlink" Target="http://klatenkab.go.id" TargetMode="External"/><Relationship Id="rId685" Type="http://schemas.openxmlformats.org/officeDocument/2006/relationships/hyperlink" Target="http://sijunjung.go.id" TargetMode="External"/><Relationship Id="rId1034" Type="http://schemas.openxmlformats.org/officeDocument/2006/relationships/hyperlink" Target="http://banyuwangikab.go.id" TargetMode="External"/><Relationship Id="rId200" Type="http://schemas.openxmlformats.org/officeDocument/2006/relationships/hyperlink" Target="http://kemenparekraf.go.id/" TargetMode="External"/><Relationship Id="rId684" Type="http://schemas.openxmlformats.org/officeDocument/2006/relationships/hyperlink" Target="http://acehprov.go.id" TargetMode="External"/><Relationship Id="rId1035" Type="http://schemas.openxmlformats.org/officeDocument/2006/relationships/hyperlink" Target="http://pu.go.id" TargetMode="External"/><Relationship Id="rId683" Type="http://schemas.openxmlformats.org/officeDocument/2006/relationships/hyperlink" Target="http://jatengprov.go.id" TargetMode="External"/><Relationship Id="rId1036" Type="http://schemas.openxmlformats.org/officeDocument/2006/relationships/hyperlink" Target="http://pu.go.id" TargetMode="External"/><Relationship Id="rId1026" Type="http://schemas.openxmlformats.org/officeDocument/2006/relationships/hyperlink" Target="http://surakarta.go.id" TargetMode="External"/><Relationship Id="rId1027" Type="http://schemas.openxmlformats.org/officeDocument/2006/relationships/hyperlink" Target="http://surakarta.go.id" TargetMode="External"/><Relationship Id="rId1028" Type="http://schemas.openxmlformats.org/officeDocument/2006/relationships/hyperlink" Target="http://bengkaliskab.go.id" TargetMode="External"/><Relationship Id="rId1029" Type="http://schemas.openxmlformats.org/officeDocument/2006/relationships/hyperlink" Target="http://lkpp.go.id" TargetMode="External"/><Relationship Id="rId679" Type="http://schemas.openxmlformats.org/officeDocument/2006/relationships/hyperlink" Target="http://karawangkab.go.id" TargetMode="External"/><Relationship Id="rId678" Type="http://schemas.openxmlformats.org/officeDocument/2006/relationships/hyperlink" Target="http://jabarprov.go.id" TargetMode="External"/><Relationship Id="rId677" Type="http://schemas.openxmlformats.org/officeDocument/2006/relationships/hyperlink" Target="http://jabarprov.go.id" TargetMode="External"/><Relationship Id="rId676" Type="http://schemas.openxmlformats.org/officeDocument/2006/relationships/hyperlink" Target="http://jabarprov.go.id" TargetMode="External"/><Relationship Id="rId671" Type="http://schemas.openxmlformats.org/officeDocument/2006/relationships/hyperlink" Target="http://tenantdemo.go.id" TargetMode="External"/><Relationship Id="rId670" Type="http://schemas.openxmlformats.org/officeDocument/2006/relationships/hyperlink" Target="http://madiunkota.go.id" TargetMode="External"/><Relationship Id="rId1020" Type="http://schemas.openxmlformats.org/officeDocument/2006/relationships/hyperlink" Target="http://mkri.id" TargetMode="External"/><Relationship Id="rId1021" Type="http://schemas.openxmlformats.org/officeDocument/2006/relationships/hyperlink" Target="http://lombokutarakab.go.id" TargetMode="External"/><Relationship Id="rId675" Type="http://schemas.openxmlformats.org/officeDocument/2006/relationships/hyperlink" Target="http://sidoarjokab.go.id" TargetMode="External"/><Relationship Id="rId1022" Type="http://schemas.openxmlformats.org/officeDocument/2006/relationships/hyperlink" Target="http://jombangkab.go.id" TargetMode="External"/><Relationship Id="rId674" Type="http://schemas.openxmlformats.org/officeDocument/2006/relationships/hyperlink" Target="http://karawangkab.go.id" TargetMode="External"/><Relationship Id="rId1023" Type="http://schemas.openxmlformats.org/officeDocument/2006/relationships/hyperlink" Target="http://tenantdemo.go.id" TargetMode="External"/><Relationship Id="rId673" Type="http://schemas.openxmlformats.org/officeDocument/2006/relationships/hyperlink" Target="http://karawangkab.go.id" TargetMode="External"/><Relationship Id="rId1024" Type="http://schemas.openxmlformats.org/officeDocument/2006/relationships/hyperlink" Target="http://blitarkab.go.id" TargetMode="External"/><Relationship Id="rId672" Type="http://schemas.openxmlformats.org/officeDocument/2006/relationships/hyperlink" Target="http://boyolali.go.id" TargetMode="External"/><Relationship Id="rId1025" Type="http://schemas.openxmlformats.org/officeDocument/2006/relationships/hyperlink" Target="http://jambiprov.go.id" TargetMode="External"/><Relationship Id="rId190" Type="http://schemas.openxmlformats.org/officeDocument/2006/relationships/hyperlink" Target="http://bnpb.go.id" TargetMode="External"/><Relationship Id="rId194" Type="http://schemas.openxmlformats.org/officeDocument/2006/relationships/hyperlink" Target="http://bandung.go.id" TargetMode="External"/><Relationship Id="rId193" Type="http://schemas.openxmlformats.org/officeDocument/2006/relationships/hyperlink" Target="http://bulelengkab.go.id" TargetMode="External"/><Relationship Id="rId192" Type="http://schemas.openxmlformats.org/officeDocument/2006/relationships/hyperlink" Target="http://paserkab.go.id" TargetMode="External"/><Relationship Id="rId191" Type="http://schemas.openxmlformats.org/officeDocument/2006/relationships/hyperlink" Target="http://bulelengkab.go.id" TargetMode="External"/><Relationship Id="rId187" Type="http://schemas.openxmlformats.org/officeDocument/2006/relationships/hyperlink" Target="http://kemenparekraf.go.id" TargetMode="External"/><Relationship Id="rId186" Type="http://schemas.openxmlformats.org/officeDocument/2006/relationships/hyperlink" Target="http://jombangkab.go.id" TargetMode="External"/><Relationship Id="rId185" Type="http://schemas.openxmlformats.org/officeDocument/2006/relationships/hyperlink" Target="http://jombangkab.go.id" TargetMode="External"/><Relationship Id="rId184" Type="http://schemas.openxmlformats.org/officeDocument/2006/relationships/hyperlink" Target="http://bandung.go.id" TargetMode="External"/><Relationship Id="rId189" Type="http://schemas.openxmlformats.org/officeDocument/2006/relationships/hyperlink" Target="http://bandung.go.id" TargetMode="External"/><Relationship Id="rId188" Type="http://schemas.openxmlformats.org/officeDocument/2006/relationships/hyperlink" Target="http://bandung.go.id" TargetMode="External"/><Relationship Id="rId183" Type="http://schemas.openxmlformats.org/officeDocument/2006/relationships/hyperlink" Target="http://kotabogor.go.id" TargetMode="External"/><Relationship Id="rId182" Type="http://schemas.openxmlformats.org/officeDocument/2006/relationships/hyperlink" Target="http://pertanian.go.id" TargetMode="External"/><Relationship Id="rId181" Type="http://schemas.openxmlformats.org/officeDocument/2006/relationships/hyperlink" Target="http://bandung.go.id" TargetMode="External"/><Relationship Id="rId180" Type="http://schemas.openxmlformats.org/officeDocument/2006/relationships/hyperlink" Target="http://kotabogor.go.id" TargetMode="External"/><Relationship Id="rId176" Type="http://schemas.openxmlformats.org/officeDocument/2006/relationships/hyperlink" Target="http://bandung.go.id" TargetMode="External"/><Relationship Id="rId175" Type="http://schemas.openxmlformats.org/officeDocument/2006/relationships/hyperlink" Target="http://demakkab.go.id" TargetMode="External"/><Relationship Id="rId174" Type="http://schemas.openxmlformats.org/officeDocument/2006/relationships/hyperlink" Target="http://bandung.go.id" TargetMode="External"/><Relationship Id="rId173" Type="http://schemas.openxmlformats.org/officeDocument/2006/relationships/hyperlink" Target="http://bandung.go.id" TargetMode="External"/><Relationship Id="rId179" Type="http://schemas.openxmlformats.org/officeDocument/2006/relationships/hyperlink" Target="http://pertanian.go.id" TargetMode="External"/><Relationship Id="rId178" Type="http://schemas.openxmlformats.org/officeDocument/2006/relationships/hyperlink" Target="http://bandung.go.id" TargetMode="External"/><Relationship Id="rId177" Type="http://schemas.openxmlformats.org/officeDocument/2006/relationships/hyperlink" Target="http://bandung.go.id" TargetMode="External"/><Relationship Id="rId198" Type="http://schemas.openxmlformats.org/officeDocument/2006/relationships/hyperlink" Target="http://maltengkab.go.id" TargetMode="External"/><Relationship Id="rId197" Type="http://schemas.openxmlformats.org/officeDocument/2006/relationships/hyperlink" Target="http://bandung.go.id" TargetMode="External"/><Relationship Id="rId196" Type="http://schemas.openxmlformats.org/officeDocument/2006/relationships/hyperlink" Target="http://kotabogor.go.id" TargetMode="External"/><Relationship Id="rId195" Type="http://schemas.openxmlformats.org/officeDocument/2006/relationships/hyperlink" Target="http://serambagiantimurkab.go.id" TargetMode="External"/><Relationship Id="rId199" Type="http://schemas.openxmlformats.org/officeDocument/2006/relationships/hyperlink" Target="http://maltengkab.go.id" TargetMode="External"/><Relationship Id="rId150" Type="http://schemas.openxmlformats.org/officeDocument/2006/relationships/hyperlink" Target="http://kotabogor.go.id" TargetMode="External"/><Relationship Id="rId149" Type="http://schemas.openxmlformats.org/officeDocument/2006/relationships/hyperlink" Target="http://jogjaprov.go.id" TargetMode="External"/><Relationship Id="rId148" Type="http://schemas.openxmlformats.org/officeDocument/2006/relationships/hyperlink" Target="http://jogjaprov.go.id" TargetMode="External"/><Relationship Id="rId1090" Type="http://schemas.openxmlformats.org/officeDocument/2006/relationships/hyperlink" Target="http://pu.go.id" TargetMode="External"/><Relationship Id="rId1091" Type="http://schemas.openxmlformats.org/officeDocument/2006/relationships/hyperlink" Target="http://pu.go.id" TargetMode="External"/><Relationship Id="rId1092" Type="http://schemas.openxmlformats.org/officeDocument/2006/relationships/hyperlink" Target="http://pu.go.id" TargetMode="External"/><Relationship Id="rId1093" Type="http://schemas.openxmlformats.org/officeDocument/2006/relationships/hyperlink" Target="http://pu.go.id" TargetMode="External"/><Relationship Id="rId1094" Type="http://schemas.openxmlformats.org/officeDocument/2006/relationships/hyperlink" Target="http://pu.go.id" TargetMode="External"/><Relationship Id="rId143" Type="http://schemas.openxmlformats.org/officeDocument/2006/relationships/hyperlink" Target="http://serangkota.go.id" TargetMode="External"/><Relationship Id="rId1095" Type="http://schemas.openxmlformats.org/officeDocument/2006/relationships/hyperlink" Target="http://bekasikab.go.id" TargetMode="External"/><Relationship Id="rId142" Type="http://schemas.openxmlformats.org/officeDocument/2006/relationships/hyperlink" Target="http://kotabogor.go.id" TargetMode="External"/><Relationship Id="rId1096" Type="http://schemas.openxmlformats.org/officeDocument/2006/relationships/hyperlink" Target="http://pertanian.go.id" TargetMode="External"/><Relationship Id="rId141" Type="http://schemas.openxmlformats.org/officeDocument/2006/relationships/hyperlink" Target="http://demakkab.go.id" TargetMode="External"/><Relationship Id="rId1097" Type="http://schemas.openxmlformats.org/officeDocument/2006/relationships/hyperlink" Target="http://kalselprov.go.id" TargetMode="External"/><Relationship Id="rId140" Type="http://schemas.openxmlformats.org/officeDocument/2006/relationships/hyperlink" Target="http://demakkab.go.id" TargetMode="External"/><Relationship Id="rId1098" Type="http://schemas.openxmlformats.org/officeDocument/2006/relationships/hyperlink" Target="http://pu.go.id" TargetMode="External"/><Relationship Id="rId147" Type="http://schemas.openxmlformats.org/officeDocument/2006/relationships/hyperlink" Target="http://demakkab.go.id" TargetMode="External"/><Relationship Id="rId1099" Type="http://schemas.openxmlformats.org/officeDocument/2006/relationships/hyperlink" Target="http://pu.go.id" TargetMode="External"/><Relationship Id="rId146" Type="http://schemas.openxmlformats.org/officeDocument/2006/relationships/hyperlink" Target="http://arn.go.id" TargetMode="External"/><Relationship Id="rId145" Type="http://schemas.openxmlformats.org/officeDocument/2006/relationships/hyperlink" Target="http://kotabogor.go.id" TargetMode="External"/><Relationship Id="rId144" Type="http://schemas.openxmlformats.org/officeDocument/2006/relationships/hyperlink" Target="http://kotabogor.go.id" TargetMode="External"/><Relationship Id="rId139" Type="http://schemas.openxmlformats.org/officeDocument/2006/relationships/hyperlink" Target="http://demakkab.go.id" TargetMode="External"/><Relationship Id="rId138" Type="http://schemas.openxmlformats.org/officeDocument/2006/relationships/hyperlink" Target="http://demakkab.go.id" TargetMode="External"/><Relationship Id="rId137" Type="http://schemas.openxmlformats.org/officeDocument/2006/relationships/hyperlink" Target="http://bandung.go.id" TargetMode="External"/><Relationship Id="rId1080" Type="http://schemas.openxmlformats.org/officeDocument/2006/relationships/hyperlink" Target="http://pu.go.id" TargetMode="External"/><Relationship Id="rId1081" Type="http://schemas.openxmlformats.org/officeDocument/2006/relationships/hyperlink" Target="http://katingankab.go.id" TargetMode="External"/><Relationship Id="rId1082" Type="http://schemas.openxmlformats.org/officeDocument/2006/relationships/hyperlink" Target="http://pu.go.id" TargetMode="External"/><Relationship Id="rId1083" Type="http://schemas.openxmlformats.org/officeDocument/2006/relationships/hyperlink" Target="http://pertanian.go.id" TargetMode="External"/><Relationship Id="rId132" Type="http://schemas.openxmlformats.org/officeDocument/2006/relationships/hyperlink" Target="http://kotabogor.go.id" TargetMode="External"/><Relationship Id="rId1084" Type="http://schemas.openxmlformats.org/officeDocument/2006/relationships/hyperlink" Target="http://pu.go.id" TargetMode="External"/><Relationship Id="rId131" Type="http://schemas.openxmlformats.org/officeDocument/2006/relationships/hyperlink" Target="http://arn.go.id" TargetMode="External"/><Relationship Id="rId1085" Type="http://schemas.openxmlformats.org/officeDocument/2006/relationships/hyperlink" Target="http://pu.go.id" TargetMode="External"/><Relationship Id="rId130" Type="http://schemas.openxmlformats.org/officeDocument/2006/relationships/hyperlink" Target="http://kotabogor.go.id" TargetMode="External"/><Relationship Id="rId1086" Type="http://schemas.openxmlformats.org/officeDocument/2006/relationships/hyperlink" Target="http://pu.go.id" TargetMode="External"/><Relationship Id="rId1087" Type="http://schemas.openxmlformats.org/officeDocument/2006/relationships/hyperlink" Target="http://pu.go.id" TargetMode="External"/><Relationship Id="rId136" Type="http://schemas.openxmlformats.org/officeDocument/2006/relationships/hyperlink" Target="http://banjarkota.go.id" TargetMode="External"/><Relationship Id="rId1088" Type="http://schemas.openxmlformats.org/officeDocument/2006/relationships/hyperlink" Target="http://pu.go.id" TargetMode="External"/><Relationship Id="rId135" Type="http://schemas.openxmlformats.org/officeDocument/2006/relationships/hyperlink" Target="http://kneks.go.id" TargetMode="External"/><Relationship Id="rId1089" Type="http://schemas.openxmlformats.org/officeDocument/2006/relationships/hyperlink" Target="http://pu.go.id" TargetMode="External"/><Relationship Id="rId134" Type="http://schemas.openxmlformats.org/officeDocument/2006/relationships/hyperlink" Target="http://bandung.go.id" TargetMode="External"/><Relationship Id="rId133" Type="http://schemas.openxmlformats.org/officeDocument/2006/relationships/hyperlink" Target="http://arn.go.id" TargetMode="External"/><Relationship Id="rId172" Type="http://schemas.openxmlformats.org/officeDocument/2006/relationships/hyperlink" Target="http://solokkab.go.id" TargetMode="External"/><Relationship Id="rId171" Type="http://schemas.openxmlformats.org/officeDocument/2006/relationships/hyperlink" Target="http://lampungprov.go.id" TargetMode="External"/><Relationship Id="rId170" Type="http://schemas.openxmlformats.org/officeDocument/2006/relationships/hyperlink" Target="http://kotabogor.go.id" TargetMode="External"/><Relationship Id="rId165" Type="http://schemas.openxmlformats.org/officeDocument/2006/relationships/hyperlink" Target="http://kotabogor.go.id" TargetMode="External"/><Relationship Id="rId164" Type="http://schemas.openxmlformats.org/officeDocument/2006/relationships/hyperlink" Target="http://kotabogor.go.id" TargetMode="External"/><Relationship Id="rId163" Type="http://schemas.openxmlformats.org/officeDocument/2006/relationships/hyperlink" Target="http://bandung.go.id" TargetMode="External"/><Relationship Id="rId162" Type="http://schemas.openxmlformats.org/officeDocument/2006/relationships/hyperlink" Target="http://bandung.go.id" TargetMode="External"/><Relationship Id="rId169" Type="http://schemas.openxmlformats.org/officeDocument/2006/relationships/hyperlink" Target="http://arn.go.id" TargetMode="External"/><Relationship Id="rId168" Type="http://schemas.openxmlformats.org/officeDocument/2006/relationships/hyperlink" Target="http://arn.go.id" TargetMode="External"/><Relationship Id="rId167" Type="http://schemas.openxmlformats.org/officeDocument/2006/relationships/hyperlink" Target="http://kotabogor.go.id" TargetMode="External"/><Relationship Id="rId166" Type="http://schemas.openxmlformats.org/officeDocument/2006/relationships/hyperlink" Target="http://kotabogor.go.id" TargetMode="External"/><Relationship Id="rId161" Type="http://schemas.openxmlformats.org/officeDocument/2006/relationships/hyperlink" Target="http://bandung.go.id" TargetMode="External"/><Relationship Id="rId160" Type="http://schemas.openxmlformats.org/officeDocument/2006/relationships/hyperlink" Target="http://bandung.go.id" TargetMode="External"/><Relationship Id="rId159" Type="http://schemas.openxmlformats.org/officeDocument/2006/relationships/hyperlink" Target="http://bulelengkab.go.id" TargetMode="External"/><Relationship Id="rId154" Type="http://schemas.openxmlformats.org/officeDocument/2006/relationships/hyperlink" Target="http://kukarkab.go.id" TargetMode="External"/><Relationship Id="rId153" Type="http://schemas.openxmlformats.org/officeDocument/2006/relationships/hyperlink" Target="http://acehprov.go.id" TargetMode="External"/><Relationship Id="rId152" Type="http://schemas.openxmlformats.org/officeDocument/2006/relationships/hyperlink" Target="http://kotabogor.go.id" TargetMode="External"/><Relationship Id="rId151" Type="http://schemas.openxmlformats.org/officeDocument/2006/relationships/hyperlink" Target="http://jogjaprov.go.id" TargetMode="External"/><Relationship Id="rId158" Type="http://schemas.openxmlformats.org/officeDocument/2006/relationships/hyperlink" Target="http://kotabogor.go.id" TargetMode="External"/><Relationship Id="rId157" Type="http://schemas.openxmlformats.org/officeDocument/2006/relationships/hyperlink" Target="http://kotabogor.go.id" TargetMode="External"/><Relationship Id="rId156" Type="http://schemas.openxmlformats.org/officeDocument/2006/relationships/hyperlink" Target="http://kotabogor.go.id" TargetMode="External"/><Relationship Id="rId155" Type="http://schemas.openxmlformats.org/officeDocument/2006/relationships/hyperlink" Target="http://kotabogor.go.id" TargetMode="External"/><Relationship Id="rId1510" Type="http://schemas.openxmlformats.org/officeDocument/2006/relationships/hyperlink" Target="http://kebumenkab.go.id" TargetMode="External"/><Relationship Id="rId1511" Type="http://schemas.openxmlformats.org/officeDocument/2006/relationships/hyperlink" Target="http://kebumenkab.go.id" TargetMode="External"/><Relationship Id="rId1512" Type="http://schemas.openxmlformats.org/officeDocument/2006/relationships/hyperlink" Target="http://kebumenkab.go.id" TargetMode="External"/><Relationship Id="rId1513" Type="http://schemas.openxmlformats.org/officeDocument/2006/relationships/hyperlink" Target="http://kebumenkab.go.id" TargetMode="External"/><Relationship Id="rId1514" Type="http://schemas.openxmlformats.org/officeDocument/2006/relationships/hyperlink" Target="http://metrokota.go.id" TargetMode="External"/><Relationship Id="rId1515" Type="http://schemas.openxmlformats.org/officeDocument/2006/relationships/hyperlink" Target="http://kebumenkab.go.id" TargetMode="External"/><Relationship Id="rId1516" Type="http://schemas.openxmlformats.org/officeDocument/2006/relationships/hyperlink" Target="http://kebumenkab.go.id" TargetMode="External"/><Relationship Id="rId1517" Type="http://schemas.openxmlformats.org/officeDocument/2006/relationships/hyperlink" Target="http://kebumenkab.go.id" TargetMode="External"/><Relationship Id="rId1518" Type="http://schemas.openxmlformats.org/officeDocument/2006/relationships/hyperlink" Target="http://kebumenkab.go.id" TargetMode="External"/><Relationship Id="rId1519" Type="http://schemas.openxmlformats.org/officeDocument/2006/relationships/hyperlink" Target="http://kebumenkab.go.id" TargetMode="External"/><Relationship Id="rId1500" Type="http://schemas.openxmlformats.org/officeDocument/2006/relationships/hyperlink" Target="http://jatimprov.go.id" TargetMode="External"/><Relationship Id="rId1501" Type="http://schemas.openxmlformats.org/officeDocument/2006/relationships/hyperlink" Target="http://kaltaraprov.go.id" TargetMode="External"/><Relationship Id="rId1502" Type="http://schemas.openxmlformats.org/officeDocument/2006/relationships/hyperlink" Target="http://kaltaraprov.go.id" TargetMode="External"/><Relationship Id="rId1503" Type="http://schemas.openxmlformats.org/officeDocument/2006/relationships/hyperlink" Target="http://kaltaraprov.go.id" TargetMode="External"/><Relationship Id="rId1504" Type="http://schemas.openxmlformats.org/officeDocument/2006/relationships/hyperlink" Target="http://kaltaraprov.go.id" TargetMode="External"/><Relationship Id="rId1505" Type="http://schemas.openxmlformats.org/officeDocument/2006/relationships/hyperlink" Target="http://jatengprov.go.id" TargetMode="External"/><Relationship Id="rId1506" Type="http://schemas.openxmlformats.org/officeDocument/2006/relationships/hyperlink" Target="http://tubankab.go.id" TargetMode="External"/><Relationship Id="rId1507" Type="http://schemas.openxmlformats.org/officeDocument/2006/relationships/hyperlink" Target="http://jabarprov.go.id" TargetMode="External"/><Relationship Id="rId1508" Type="http://schemas.openxmlformats.org/officeDocument/2006/relationships/hyperlink" Target="http://kedirikota.go.id" TargetMode="External"/><Relationship Id="rId1509" Type="http://schemas.openxmlformats.org/officeDocument/2006/relationships/hyperlink" Target="http://kebumenkab.go.id" TargetMode="External"/><Relationship Id="rId1576" Type="http://schemas.openxmlformats.org/officeDocument/2006/relationships/hyperlink" Target="http://bandungkab.go.id" TargetMode="External"/><Relationship Id="rId1577" Type="http://schemas.openxmlformats.org/officeDocument/2006/relationships/hyperlink" Target="http://bandungkab.go.id" TargetMode="External"/><Relationship Id="rId1578" Type="http://schemas.openxmlformats.org/officeDocument/2006/relationships/hyperlink" Target="http://bandungkab.go.id" TargetMode="External"/><Relationship Id="rId1579" Type="http://schemas.openxmlformats.org/officeDocument/2006/relationships/hyperlink" Target="http://bandungkab.go.id" TargetMode="External"/><Relationship Id="rId509" Type="http://schemas.openxmlformats.org/officeDocument/2006/relationships/hyperlink" Target="http://sidoarjokab.go.id" TargetMode="External"/><Relationship Id="rId508" Type="http://schemas.openxmlformats.org/officeDocument/2006/relationships/hyperlink" Target="http://jakarta.go.id" TargetMode="External"/><Relationship Id="rId503" Type="http://schemas.openxmlformats.org/officeDocument/2006/relationships/hyperlink" Target="http://bandung.go.id" TargetMode="External"/><Relationship Id="rId987" Type="http://schemas.openxmlformats.org/officeDocument/2006/relationships/hyperlink" Target="http://bengkaliskab.go.id" TargetMode="External"/><Relationship Id="rId502" Type="http://schemas.openxmlformats.org/officeDocument/2006/relationships/hyperlink" Target="http://bandung.go.id" TargetMode="External"/><Relationship Id="rId986" Type="http://schemas.openxmlformats.org/officeDocument/2006/relationships/hyperlink" Target="http://jatengprov.go.id" TargetMode="External"/><Relationship Id="rId501" Type="http://schemas.openxmlformats.org/officeDocument/2006/relationships/hyperlink" Target="http://acehjayakab.go.id" TargetMode="External"/><Relationship Id="rId985" Type="http://schemas.openxmlformats.org/officeDocument/2006/relationships/hyperlink" Target="http://gresikkab.go.id" TargetMode="External"/><Relationship Id="rId500" Type="http://schemas.openxmlformats.org/officeDocument/2006/relationships/hyperlink" Target="http://acehjayakab.go.id" TargetMode="External"/><Relationship Id="rId984" Type="http://schemas.openxmlformats.org/officeDocument/2006/relationships/hyperlink" Target="http://tenantdemo.go.id" TargetMode="External"/><Relationship Id="rId507" Type="http://schemas.openxmlformats.org/officeDocument/2006/relationships/hyperlink" Target="http://tenantdemo.go.id" TargetMode="External"/><Relationship Id="rId506" Type="http://schemas.openxmlformats.org/officeDocument/2006/relationships/hyperlink" Target="http://bandungkab.go.id" TargetMode="External"/><Relationship Id="rId505" Type="http://schemas.openxmlformats.org/officeDocument/2006/relationships/hyperlink" Target="http://rejanglebongkab.go.id" TargetMode="External"/><Relationship Id="rId989" Type="http://schemas.openxmlformats.org/officeDocument/2006/relationships/hyperlink" Target="http://pu.go.id" TargetMode="External"/><Relationship Id="rId504" Type="http://schemas.openxmlformats.org/officeDocument/2006/relationships/hyperlink" Target="http://bandung.go.id" TargetMode="External"/><Relationship Id="rId988" Type="http://schemas.openxmlformats.org/officeDocument/2006/relationships/hyperlink" Target="http://jatengprov.go.id" TargetMode="External"/><Relationship Id="rId1570" Type="http://schemas.openxmlformats.org/officeDocument/2006/relationships/hyperlink" Target="http://bandungkab.go.id" TargetMode="External"/><Relationship Id="rId1571" Type="http://schemas.openxmlformats.org/officeDocument/2006/relationships/hyperlink" Target="http://bandungkab.go.id" TargetMode="External"/><Relationship Id="rId983" Type="http://schemas.openxmlformats.org/officeDocument/2006/relationships/hyperlink" Target="http://kedirikota.go.id" TargetMode="External"/><Relationship Id="rId1572" Type="http://schemas.openxmlformats.org/officeDocument/2006/relationships/hyperlink" Target="http://surakarta.go.id" TargetMode="External"/><Relationship Id="rId982" Type="http://schemas.openxmlformats.org/officeDocument/2006/relationships/hyperlink" Target="http://magelangkota.go.id" TargetMode="External"/><Relationship Id="rId1573" Type="http://schemas.openxmlformats.org/officeDocument/2006/relationships/hyperlink" Target="http://pesisirselatankab.go.id" TargetMode="External"/><Relationship Id="rId981" Type="http://schemas.openxmlformats.org/officeDocument/2006/relationships/hyperlink" Target="http://kotabogor.go.id" TargetMode="External"/><Relationship Id="rId1574" Type="http://schemas.openxmlformats.org/officeDocument/2006/relationships/hyperlink" Target="http://bnn.go.id" TargetMode="External"/><Relationship Id="rId980" Type="http://schemas.openxmlformats.org/officeDocument/2006/relationships/hyperlink" Target="http://magelangkota.go.id" TargetMode="External"/><Relationship Id="rId1575" Type="http://schemas.openxmlformats.org/officeDocument/2006/relationships/hyperlink" Target="http://bandungkab.go.id" TargetMode="External"/><Relationship Id="rId1565" Type="http://schemas.openxmlformats.org/officeDocument/2006/relationships/hyperlink" Target="http://bandungkab.go.id" TargetMode="External"/><Relationship Id="rId1566" Type="http://schemas.openxmlformats.org/officeDocument/2006/relationships/hyperlink" Target="http://tenantdemo.go.id" TargetMode="External"/><Relationship Id="rId1567" Type="http://schemas.openxmlformats.org/officeDocument/2006/relationships/hyperlink" Target="http://bandungkab.go.id" TargetMode="External"/><Relationship Id="rId1568" Type="http://schemas.openxmlformats.org/officeDocument/2006/relationships/hyperlink" Target="http://tenantdemo.go.id" TargetMode="External"/><Relationship Id="rId1569" Type="http://schemas.openxmlformats.org/officeDocument/2006/relationships/hyperlink" Target="http://bandungkab.go.id" TargetMode="External"/><Relationship Id="rId976" Type="http://schemas.openxmlformats.org/officeDocument/2006/relationships/hyperlink" Target="http://sulselprov.go.id" TargetMode="External"/><Relationship Id="rId975" Type="http://schemas.openxmlformats.org/officeDocument/2006/relationships/hyperlink" Target="http://kuburayakab.go.id" TargetMode="External"/><Relationship Id="rId974" Type="http://schemas.openxmlformats.org/officeDocument/2006/relationships/hyperlink" Target="http://bekasikab.go.id" TargetMode="External"/><Relationship Id="rId973" Type="http://schemas.openxmlformats.org/officeDocument/2006/relationships/hyperlink" Target="http://tenantdemo.go.id" TargetMode="External"/><Relationship Id="rId979" Type="http://schemas.openxmlformats.org/officeDocument/2006/relationships/hyperlink" Target="http://bengkaliskab.go.id" TargetMode="External"/><Relationship Id="rId978" Type="http://schemas.openxmlformats.org/officeDocument/2006/relationships/hyperlink" Target="http://bandung.go.id" TargetMode="External"/><Relationship Id="rId977" Type="http://schemas.openxmlformats.org/officeDocument/2006/relationships/hyperlink" Target="http://bandung.go.id" TargetMode="External"/><Relationship Id="rId1560" Type="http://schemas.openxmlformats.org/officeDocument/2006/relationships/hyperlink" Target="http://bandungkab.go.id" TargetMode="External"/><Relationship Id="rId972" Type="http://schemas.openxmlformats.org/officeDocument/2006/relationships/hyperlink" Target="http://bogorkab.go.id" TargetMode="External"/><Relationship Id="rId1561" Type="http://schemas.openxmlformats.org/officeDocument/2006/relationships/hyperlink" Target="http://bandungkab.go.id" TargetMode="External"/><Relationship Id="rId971" Type="http://schemas.openxmlformats.org/officeDocument/2006/relationships/hyperlink" Target="http://bimakota.go.id" TargetMode="External"/><Relationship Id="rId1562" Type="http://schemas.openxmlformats.org/officeDocument/2006/relationships/hyperlink" Target="http://pesisirselatankab.go.id" TargetMode="External"/><Relationship Id="rId970" Type="http://schemas.openxmlformats.org/officeDocument/2006/relationships/hyperlink" Target="http://sulbarprov.go.id" TargetMode="External"/><Relationship Id="rId1563" Type="http://schemas.openxmlformats.org/officeDocument/2006/relationships/hyperlink" Target="http://bandungkab.go.id" TargetMode="External"/><Relationship Id="rId1564" Type="http://schemas.openxmlformats.org/officeDocument/2006/relationships/hyperlink" Target="http://pesisirselatankab.go.id" TargetMode="External"/><Relationship Id="rId1114" Type="http://schemas.openxmlformats.org/officeDocument/2006/relationships/hyperlink" Target="http://depok.go.id" TargetMode="External"/><Relationship Id="rId1598" Type="http://schemas.openxmlformats.org/officeDocument/2006/relationships/hyperlink" Target="http://bandungkab.go.id" TargetMode="External"/><Relationship Id="rId1115" Type="http://schemas.openxmlformats.org/officeDocument/2006/relationships/hyperlink" Target="http://acehprov.go.id" TargetMode="External"/><Relationship Id="rId1599" Type="http://schemas.openxmlformats.org/officeDocument/2006/relationships/hyperlink" Target="http://bandungkab.go.id" TargetMode="External"/><Relationship Id="rId1116" Type="http://schemas.openxmlformats.org/officeDocument/2006/relationships/hyperlink" Target="http://perpusnas.go.id" TargetMode="External"/><Relationship Id="rId1117" Type="http://schemas.openxmlformats.org/officeDocument/2006/relationships/hyperlink" Target="http://kotabogor.go.id" TargetMode="External"/><Relationship Id="rId1118" Type="http://schemas.openxmlformats.org/officeDocument/2006/relationships/hyperlink" Target="http://depok.go.id" TargetMode="External"/><Relationship Id="rId1119" Type="http://schemas.openxmlformats.org/officeDocument/2006/relationships/hyperlink" Target="http://pu.go.id" TargetMode="External"/><Relationship Id="rId525" Type="http://schemas.openxmlformats.org/officeDocument/2006/relationships/hyperlink" Target="http://bengkulukota.go.id" TargetMode="External"/><Relationship Id="rId524" Type="http://schemas.openxmlformats.org/officeDocument/2006/relationships/hyperlink" Target="http://menlhk.go.id" TargetMode="External"/><Relationship Id="rId523" Type="http://schemas.openxmlformats.org/officeDocument/2006/relationships/hyperlink" Target="http://acehprov.go.id" TargetMode="External"/><Relationship Id="rId522" Type="http://schemas.openxmlformats.org/officeDocument/2006/relationships/hyperlink" Target="http://ombudsman.go.id" TargetMode="External"/><Relationship Id="rId529" Type="http://schemas.openxmlformats.org/officeDocument/2006/relationships/hyperlink" Target="http://jabarprov.go.id" TargetMode="External"/><Relationship Id="rId528" Type="http://schemas.openxmlformats.org/officeDocument/2006/relationships/hyperlink" Target="http://bangkatengahkab.go.id" TargetMode="External"/><Relationship Id="rId527" Type="http://schemas.openxmlformats.org/officeDocument/2006/relationships/hyperlink" Target="http://malangkab.go.id" TargetMode="External"/><Relationship Id="rId526" Type="http://schemas.openxmlformats.org/officeDocument/2006/relationships/hyperlink" Target="http://bogorkab.go.id" TargetMode="External"/><Relationship Id="rId1590" Type="http://schemas.openxmlformats.org/officeDocument/2006/relationships/hyperlink" Target="http://bandungkab.go.id" TargetMode="External"/><Relationship Id="rId1591" Type="http://schemas.openxmlformats.org/officeDocument/2006/relationships/hyperlink" Target="http://bandungkab.go.id" TargetMode="External"/><Relationship Id="rId1592" Type="http://schemas.openxmlformats.org/officeDocument/2006/relationships/hyperlink" Target="http://kolakakab.go.id" TargetMode="External"/><Relationship Id="rId1593" Type="http://schemas.openxmlformats.org/officeDocument/2006/relationships/hyperlink" Target="http://bnn.go.id" TargetMode="External"/><Relationship Id="rId521" Type="http://schemas.openxmlformats.org/officeDocument/2006/relationships/hyperlink" Target="http://tenantdemo.go.id" TargetMode="External"/><Relationship Id="rId1110" Type="http://schemas.openxmlformats.org/officeDocument/2006/relationships/hyperlink" Target="http://pu.go.id" TargetMode="External"/><Relationship Id="rId1594" Type="http://schemas.openxmlformats.org/officeDocument/2006/relationships/hyperlink" Target="http://bnn.go.id" TargetMode="External"/><Relationship Id="rId520" Type="http://schemas.openxmlformats.org/officeDocument/2006/relationships/hyperlink" Target="http://bandung.go.id" TargetMode="External"/><Relationship Id="rId1111" Type="http://schemas.openxmlformats.org/officeDocument/2006/relationships/hyperlink" Target="http://tasikmalayakota.go.id" TargetMode="External"/><Relationship Id="rId1595" Type="http://schemas.openxmlformats.org/officeDocument/2006/relationships/hyperlink" Target="http://jemberkab.go.id" TargetMode="External"/><Relationship Id="rId1112" Type="http://schemas.openxmlformats.org/officeDocument/2006/relationships/hyperlink" Target="http://tasikmalayakota.go.id" TargetMode="External"/><Relationship Id="rId1596" Type="http://schemas.openxmlformats.org/officeDocument/2006/relationships/hyperlink" Target="http://kemenkopmk.go.id/" TargetMode="External"/><Relationship Id="rId1113" Type="http://schemas.openxmlformats.org/officeDocument/2006/relationships/hyperlink" Target="http://depok.go.id" TargetMode="External"/><Relationship Id="rId1597" Type="http://schemas.openxmlformats.org/officeDocument/2006/relationships/hyperlink" Target="http://bandungkab.go.id" TargetMode="External"/><Relationship Id="rId1103" Type="http://schemas.openxmlformats.org/officeDocument/2006/relationships/hyperlink" Target="http://pu.go.id" TargetMode="External"/><Relationship Id="rId1587" Type="http://schemas.openxmlformats.org/officeDocument/2006/relationships/hyperlink" Target="http://bandungkab.go.id" TargetMode="External"/><Relationship Id="rId1104" Type="http://schemas.openxmlformats.org/officeDocument/2006/relationships/hyperlink" Target="http://maritim.go.id" TargetMode="External"/><Relationship Id="rId1588" Type="http://schemas.openxmlformats.org/officeDocument/2006/relationships/hyperlink" Target="http://bandungkab.go.id" TargetMode="External"/><Relationship Id="rId1105" Type="http://schemas.openxmlformats.org/officeDocument/2006/relationships/hyperlink" Target="http://tenantdemo.go.id" TargetMode="External"/><Relationship Id="rId1589" Type="http://schemas.openxmlformats.org/officeDocument/2006/relationships/hyperlink" Target="http://bandungkab.go.id" TargetMode="External"/><Relationship Id="rId1106" Type="http://schemas.openxmlformats.org/officeDocument/2006/relationships/hyperlink" Target="http://pertanian.go.id" TargetMode="External"/><Relationship Id="rId1107" Type="http://schemas.openxmlformats.org/officeDocument/2006/relationships/hyperlink" Target="http://pertanian.go.id" TargetMode="External"/><Relationship Id="rId1108" Type="http://schemas.openxmlformats.org/officeDocument/2006/relationships/hyperlink" Target="http://depok.go.id" TargetMode="External"/><Relationship Id="rId1109" Type="http://schemas.openxmlformats.org/officeDocument/2006/relationships/hyperlink" Target="http://tasikmalayakota.go.id" TargetMode="External"/><Relationship Id="rId519" Type="http://schemas.openxmlformats.org/officeDocument/2006/relationships/hyperlink" Target="http://kotabogor.go.id" TargetMode="External"/><Relationship Id="rId514" Type="http://schemas.openxmlformats.org/officeDocument/2006/relationships/hyperlink" Target="http://kotabogor.go.id" TargetMode="External"/><Relationship Id="rId998" Type="http://schemas.openxmlformats.org/officeDocument/2006/relationships/hyperlink" Target="http://kemnaker.go.id" TargetMode="External"/><Relationship Id="rId513" Type="http://schemas.openxmlformats.org/officeDocument/2006/relationships/hyperlink" Target="http://sidoarjokab.go.id" TargetMode="External"/><Relationship Id="rId997" Type="http://schemas.openxmlformats.org/officeDocument/2006/relationships/hyperlink" Target="http://tenantdemo.go.id" TargetMode="External"/><Relationship Id="rId512" Type="http://schemas.openxmlformats.org/officeDocument/2006/relationships/hyperlink" Target="http://morowalikab.go.id" TargetMode="External"/><Relationship Id="rId996" Type="http://schemas.openxmlformats.org/officeDocument/2006/relationships/hyperlink" Target="http://tebingtinggikota.go.id" TargetMode="External"/><Relationship Id="rId511" Type="http://schemas.openxmlformats.org/officeDocument/2006/relationships/hyperlink" Target="http://pertanian.go.id" TargetMode="External"/><Relationship Id="rId995" Type="http://schemas.openxmlformats.org/officeDocument/2006/relationships/hyperlink" Target="http://bandung.go.id" TargetMode="External"/><Relationship Id="rId518" Type="http://schemas.openxmlformats.org/officeDocument/2006/relationships/hyperlink" Target="http://bantenprov.go.id" TargetMode="External"/><Relationship Id="rId517" Type="http://schemas.openxmlformats.org/officeDocument/2006/relationships/hyperlink" Target="http://kotabogor.go.id" TargetMode="External"/><Relationship Id="rId516" Type="http://schemas.openxmlformats.org/officeDocument/2006/relationships/hyperlink" Target="http://bandung.go.id" TargetMode="External"/><Relationship Id="rId515" Type="http://schemas.openxmlformats.org/officeDocument/2006/relationships/hyperlink" Target="http://sidoarjokab.go.id" TargetMode="External"/><Relationship Id="rId999" Type="http://schemas.openxmlformats.org/officeDocument/2006/relationships/hyperlink" Target="http://tenantdemo.go.id" TargetMode="External"/><Relationship Id="rId990" Type="http://schemas.openxmlformats.org/officeDocument/2006/relationships/hyperlink" Target="http://simalungunkab.go.id" TargetMode="External"/><Relationship Id="rId1580" Type="http://schemas.openxmlformats.org/officeDocument/2006/relationships/hyperlink" Target="http://bandungkab.go.id" TargetMode="External"/><Relationship Id="rId1581" Type="http://schemas.openxmlformats.org/officeDocument/2006/relationships/hyperlink" Target="http://bandungkab.go.id" TargetMode="External"/><Relationship Id="rId1582" Type="http://schemas.openxmlformats.org/officeDocument/2006/relationships/hyperlink" Target="http://bandungkab.go.id" TargetMode="External"/><Relationship Id="rId510" Type="http://schemas.openxmlformats.org/officeDocument/2006/relationships/hyperlink" Target="http://tenantdemo.go.id" TargetMode="External"/><Relationship Id="rId994" Type="http://schemas.openxmlformats.org/officeDocument/2006/relationships/hyperlink" Target="http://mkri.id" TargetMode="External"/><Relationship Id="rId1583" Type="http://schemas.openxmlformats.org/officeDocument/2006/relationships/hyperlink" Target="http://bandungkab.go.id" TargetMode="External"/><Relationship Id="rId993" Type="http://schemas.openxmlformats.org/officeDocument/2006/relationships/hyperlink" Target="http://bandung.go.id" TargetMode="External"/><Relationship Id="rId1100" Type="http://schemas.openxmlformats.org/officeDocument/2006/relationships/hyperlink" Target="http://acehprov.go.id" TargetMode="External"/><Relationship Id="rId1584" Type="http://schemas.openxmlformats.org/officeDocument/2006/relationships/hyperlink" Target="http://bandungkab.go.id" TargetMode="External"/><Relationship Id="rId992" Type="http://schemas.openxmlformats.org/officeDocument/2006/relationships/hyperlink" Target="http://kaltaraprov.go.id" TargetMode="External"/><Relationship Id="rId1101" Type="http://schemas.openxmlformats.org/officeDocument/2006/relationships/hyperlink" Target="http://cianjurkab.go.id" TargetMode="External"/><Relationship Id="rId1585" Type="http://schemas.openxmlformats.org/officeDocument/2006/relationships/hyperlink" Target="http://bandungkab.go.id" TargetMode="External"/><Relationship Id="rId991" Type="http://schemas.openxmlformats.org/officeDocument/2006/relationships/hyperlink" Target="http://bandungkab.go.id" TargetMode="External"/><Relationship Id="rId1102" Type="http://schemas.openxmlformats.org/officeDocument/2006/relationships/hyperlink" Target="http://cianjurkab.go.id" TargetMode="External"/><Relationship Id="rId1586" Type="http://schemas.openxmlformats.org/officeDocument/2006/relationships/hyperlink" Target="http://bandungkab.go.id" TargetMode="External"/><Relationship Id="rId1532" Type="http://schemas.openxmlformats.org/officeDocument/2006/relationships/hyperlink" Target="http://kemenkumham.go.id" TargetMode="External"/><Relationship Id="rId1533" Type="http://schemas.openxmlformats.org/officeDocument/2006/relationships/hyperlink" Target="http://kebumenkab.go.id" TargetMode="External"/><Relationship Id="rId1534" Type="http://schemas.openxmlformats.org/officeDocument/2006/relationships/hyperlink" Target="http://karokab.go.id" TargetMode="External"/><Relationship Id="rId1535" Type="http://schemas.openxmlformats.org/officeDocument/2006/relationships/hyperlink" Target="http://jatimprov.go.id" TargetMode="External"/><Relationship Id="rId1536" Type="http://schemas.openxmlformats.org/officeDocument/2006/relationships/hyperlink" Target="http://karokab.go.id" TargetMode="External"/><Relationship Id="rId1537" Type="http://schemas.openxmlformats.org/officeDocument/2006/relationships/hyperlink" Target="http://karokab.go.id" TargetMode="External"/><Relationship Id="rId1538" Type="http://schemas.openxmlformats.org/officeDocument/2006/relationships/hyperlink" Target="http://sumbarprov.go.id" TargetMode="External"/><Relationship Id="rId1539" Type="http://schemas.openxmlformats.org/officeDocument/2006/relationships/hyperlink" Target="http://tangerangkota.go.id" TargetMode="External"/><Relationship Id="rId949" Type="http://schemas.openxmlformats.org/officeDocument/2006/relationships/hyperlink" Target="http://rejanglebongkab.go.id" TargetMode="External"/><Relationship Id="rId948" Type="http://schemas.openxmlformats.org/officeDocument/2006/relationships/hyperlink" Target="http://kalbarprov.go.id" TargetMode="External"/><Relationship Id="rId943" Type="http://schemas.openxmlformats.org/officeDocument/2006/relationships/hyperlink" Target="http://jatengprov.go.id" TargetMode="External"/><Relationship Id="rId942" Type="http://schemas.openxmlformats.org/officeDocument/2006/relationships/hyperlink" Target="http://metrokota.go.id" TargetMode="External"/><Relationship Id="rId941" Type="http://schemas.openxmlformats.org/officeDocument/2006/relationships/hyperlink" Target="http://sulselprov.go.id" TargetMode="External"/><Relationship Id="rId940" Type="http://schemas.openxmlformats.org/officeDocument/2006/relationships/hyperlink" Target="http://sulselprov.go.id" TargetMode="External"/><Relationship Id="rId947" Type="http://schemas.openxmlformats.org/officeDocument/2006/relationships/hyperlink" Target="http://padangpanjang.go.id" TargetMode="External"/><Relationship Id="rId946" Type="http://schemas.openxmlformats.org/officeDocument/2006/relationships/hyperlink" Target="http://merantikab.go.id" TargetMode="External"/><Relationship Id="rId945" Type="http://schemas.openxmlformats.org/officeDocument/2006/relationships/hyperlink" Target="http://jatengprov.go.id" TargetMode="External"/><Relationship Id="rId944" Type="http://schemas.openxmlformats.org/officeDocument/2006/relationships/hyperlink" Target="http://riau.go.id" TargetMode="External"/><Relationship Id="rId1530" Type="http://schemas.openxmlformats.org/officeDocument/2006/relationships/hyperlink" Target="http://kemenkumham.go.id" TargetMode="External"/><Relationship Id="rId1531" Type="http://schemas.openxmlformats.org/officeDocument/2006/relationships/hyperlink" Target="http://kemenkumham.go.id/" TargetMode="External"/><Relationship Id="rId1521" Type="http://schemas.openxmlformats.org/officeDocument/2006/relationships/hyperlink" Target="http://kebumenkab.go.id" TargetMode="External"/><Relationship Id="rId1522" Type="http://schemas.openxmlformats.org/officeDocument/2006/relationships/hyperlink" Target="http://kebumenkab.go.id" TargetMode="External"/><Relationship Id="rId1523" Type="http://schemas.openxmlformats.org/officeDocument/2006/relationships/hyperlink" Target="http://kuduskab.go.id" TargetMode="External"/><Relationship Id="rId1524" Type="http://schemas.openxmlformats.org/officeDocument/2006/relationships/hyperlink" Target="http://kuduskab.go.id" TargetMode="External"/><Relationship Id="rId1525" Type="http://schemas.openxmlformats.org/officeDocument/2006/relationships/hyperlink" Target="http://perpusnas.go.id" TargetMode="External"/><Relationship Id="rId1526" Type="http://schemas.openxmlformats.org/officeDocument/2006/relationships/hyperlink" Target="http://mojokertokota.go.id" TargetMode="External"/><Relationship Id="rId1527" Type="http://schemas.openxmlformats.org/officeDocument/2006/relationships/hyperlink" Target="http://bandung.go.id" TargetMode="External"/><Relationship Id="rId1528" Type="http://schemas.openxmlformats.org/officeDocument/2006/relationships/hyperlink" Target="http://kemenkumham.go.id" TargetMode="External"/><Relationship Id="rId1529" Type="http://schemas.openxmlformats.org/officeDocument/2006/relationships/hyperlink" Target="http://kemenkumham.go.id" TargetMode="External"/><Relationship Id="rId939" Type="http://schemas.openxmlformats.org/officeDocument/2006/relationships/hyperlink" Target="http://sulselprov.go.id" TargetMode="External"/><Relationship Id="rId938" Type="http://schemas.openxmlformats.org/officeDocument/2006/relationships/hyperlink" Target="http://sulselprov.go.id" TargetMode="External"/><Relationship Id="rId937" Type="http://schemas.openxmlformats.org/officeDocument/2006/relationships/hyperlink" Target="http://bekasikota.go.id" TargetMode="External"/><Relationship Id="rId932" Type="http://schemas.openxmlformats.org/officeDocument/2006/relationships/hyperlink" Target="http://bekasikota.go.id" TargetMode="External"/><Relationship Id="rId931" Type="http://schemas.openxmlformats.org/officeDocument/2006/relationships/hyperlink" Target="http://bekasikota.go.id" TargetMode="External"/><Relationship Id="rId930" Type="http://schemas.openxmlformats.org/officeDocument/2006/relationships/hyperlink" Target="http://bekasikota.go.id" TargetMode="External"/><Relationship Id="rId936" Type="http://schemas.openxmlformats.org/officeDocument/2006/relationships/hyperlink" Target="http://bekasikota.go.id" TargetMode="External"/><Relationship Id="rId935" Type="http://schemas.openxmlformats.org/officeDocument/2006/relationships/hyperlink" Target="http://bekasikota.go.id" TargetMode="External"/><Relationship Id="rId934" Type="http://schemas.openxmlformats.org/officeDocument/2006/relationships/hyperlink" Target="http://bekasikota.go.id" TargetMode="External"/><Relationship Id="rId933" Type="http://schemas.openxmlformats.org/officeDocument/2006/relationships/hyperlink" Target="http://bekasikota.go.id" TargetMode="External"/><Relationship Id="rId1520" Type="http://schemas.openxmlformats.org/officeDocument/2006/relationships/hyperlink" Target="http://kebumenkab.go.id" TargetMode="External"/><Relationship Id="rId1554" Type="http://schemas.openxmlformats.org/officeDocument/2006/relationships/hyperlink" Target="http://bakamla.go.id" TargetMode="External"/><Relationship Id="rId1555" Type="http://schemas.openxmlformats.org/officeDocument/2006/relationships/hyperlink" Target="http://jatimprov.go.id" TargetMode="External"/><Relationship Id="rId1556" Type="http://schemas.openxmlformats.org/officeDocument/2006/relationships/hyperlink" Target="http://pesisirselatankab.go.id" TargetMode="External"/><Relationship Id="rId1557" Type="http://schemas.openxmlformats.org/officeDocument/2006/relationships/hyperlink" Target="http://jepara.go.id" TargetMode="External"/><Relationship Id="rId1558" Type="http://schemas.openxmlformats.org/officeDocument/2006/relationships/hyperlink" Target="http://bandungkab.go.id" TargetMode="External"/><Relationship Id="rId1559" Type="http://schemas.openxmlformats.org/officeDocument/2006/relationships/hyperlink" Target="http://bandungkab.go.id" TargetMode="External"/><Relationship Id="rId965" Type="http://schemas.openxmlformats.org/officeDocument/2006/relationships/hyperlink" Target="http://jatengprov.go.id" TargetMode="External"/><Relationship Id="rId964" Type="http://schemas.openxmlformats.org/officeDocument/2006/relationships/hyperlink" Target="http://pu.go.id" TargetMode="External"/><Relationship Id="rId963" Type="http://schemas.openxmlformats.org/officeDocument/2006/relationships/hyperlink" Target="http://pu.go.id" TargetMode="External"/><Relationship Id="rId962" Type="http://schemas.openxmlformats.org/officeDocument/2006/relationships/hyperlink" Target="http://pu.go.id" TargetMode="External"/><Relationship Id="rId969" Type="http://schemas.openxmlformats.org/officeDocument/2006/relationships/hyperlink" Target="http://bandung.go.id" TargetMode="External"/><Relationship Id="rId968" Type="http://schemas.openxmlformats.org/officeDocument/2006/relationships/hyperlink" Target="http://bandung.go.id" TargetMode="External"/><Relationship Id="rId967" Type="http://schemas.openxmlformats.org/officeDocument/2006/relationships/hyperlink" Target="http://jatengprov.go.id" TargetMode="External"/><Relationship Id="rId966" Type="http://schemas.openxmlformats.org/officeDocument/2006/relationships/hyperlink" Target="http://jatengprov.go.id" TargetMode="External"/><Relationship Id="rId961" Type="http://schemas.openxmlformats.org/officeDocument/2006/relationships/hyperlink" Target="http://pu.go.id" TargetMode="External"/><Relationship Id="rId1550" Type="http://schemas.openxmlformats.org/officeDocument/2006/relationships/hyperlink" Target="http://magelangkota.go.id" TargetMode="External"/><Relationship Id="rId960" Type="http://schemas.openxmlformats.org/officeDocument/2006/relationships/hyperlink" Target="http://pu.go.id" TargetMode="External"/><Relationship Id="rId1551" Type="http://schemas.openxmlformats.org/officeDocument/2006/relationships/hyperlink" Target="http://garutkab.go.id" TargetMode="External"/><Relationship Id="rId1552" Type="http://schemas.openxmlformats.org/officeDocument/2006/relationships/hyperlink" Target="http://babelprov.go.id" TargetMode="External"/><Relationship Id="rId1553" Type="http://schemas.openxmlformats.org/officeDocument/2006/relationships/hyperlink" Target="http://bakamla.go.id" TargetMode="External"/><Relationship Id="rId1543" Type="http://schemas.openxmlformats.org/officeDocument/2006/relationships/hyperlink" Target="http://pasuruankota.go.id" TargetMode="External"/><Relationship Id="rId1544" Type="http://schemas.openxmlformats.org/officeDocument/2006/relationships/hyperlink" Target="http://kuningankab.go.id" TargetMode="External"/><Relationship Id="rId1545" Type="http://schemas.openxmlformats.org/officeDocument/2006/relationships/hyperlink" Target="http://tubankab.go.id" TargetMode="External"/><Relationship Id="rId1546" Type="http://schemas.openxmlformats.org/officeDocument/2006/relationships/hyperlink" Target="http://kemenkumham.go.id" TargetMode="External"/><Relationship Id="rId1547" Type="http://schemas.openxmlformats.org/officeDocument/2006/relationships/hyperlink" Target="http://kemenkumham.go.id" TargetMode="External"/><Relationship Id="rId1548" Type="http://schemas.openxmlformats.org/officeDocument/2006/relationships/hyperlink" Target="http://kemenkumham.go.id" TargetMode="External"/><Relationship Id="rId1549" Type="http://schemas.openxmlformats.org/officeDocument/2006/relationships/hyperlink" Target="http://pu.go.id" TargetMode="External"/><Relationship Id="rId959" Type="http://schemas.openxmlformats.org/officeDocument/2006/relationships/hyperlink" Target="http://sumselprov.go.id" TargetMode="External"/><Relationship Id="rId954" Type="http://schemas.openxmlformats.org/officeDocument/2006/relationships/hyperlink" Target="http://jatengprov.go.id" TargetMode="External"/><Relationship Id="rId953" Type="http://schemas.openxmlformats.org/officeDocument/2006/relationships/hyperlink" Target="http://bpip.go.id" TargetMode="External"/><Relationship Id="rId952" Type="http://schemas.openxmlformats.org/officeDocument/2006/relationships/hyperlink" Target="http://gresikkab.go.id" TargetMode="External"/><Relationship Id="rId951" Type="http://schemas.openxmlformats.org/officeDocument/2006/relationships/hyperlink" Target="http://gresikkab.go.id" TargetMode="External"/><Relationship Id="rId958" Type="http://schemas.openxmlformats.org/officeDocument/2006/relationships/hyperlink" Target="http://pu.go.id" TargetMode="External"/><Relationship Id="rId957" Type="http://schemas.openxmlformats.org/officeDocument/2006/relationships/hyperlink" Target="http://pu.go.id" TargetMode="External"/><Relationship Id="rId956" Type="http://schemas.openxmlformats.org/officeDocument/2006/relationships/hyperlink" Target="http://pu.go.id" TargetMode="External"/><Relationship Id="rId955" Type="http://schemas.openxmlformats.org/officeDocument/2006/relationships/hyperlink" Target="http://jabarprov.go.id" TargetMode="External"/><Relationship Id="rId950" Type="http://schemas.openxmlformats.org/officeDocument/2006/relationships/hyperlink" Target="http://bandung.go.id" TargetMode="External"/><Relationship Id="rId1540" Type="http://schemas.openxmlformats.org/officeDocument/2006/relationships/hyperlink" Target="http://manadokota.go.id" TargetMode="External"/><Relationship Id="rId1541" Type="http://schemas.openxmlformats.org/officeDocument/2006/relationships/hyperlink" Target="http://pasuruankota.go.id" TargetMode="External"/><Relationship Id="rId1542" Type="http://schemas.openxmlformats.org/officeDocument/2006/relationships/hyperlink" Target="http://tubankab.go.id" TargetMode="External"/><Relationship Id="rId590" Type="http://schemas.openxmlformats.org/officeDocument/2006/relationships/hyperlink" Target="http://jatengprov.go.id" TargetMode="External"/><Relationship Id="rId107" Type="http://schemas.openxmlformats.org/officeDocument/2006/relationships/hyperlink" Target="http://bandung.go.id" TargetMode="External"/><Relationship Id="rId106" Type="http://schemas.openxmlformats.org/officeDocument/2006/relationships/hyperlink" Target="http://banjarmasinkota.go.id" TargetMode="External"/><Relationship Id="rId105" Type="http://schemas.openxmlformats.org/officeDocument/2006/relationships/hyperlink" Target="http://mahakamulukab.go.id" TargetMode="External"/><Relationship Id="rId589" Type="http://schemas.openxmlformats.org/officeDocument/2006/relationships/hyperlink" Target="http://jatengprov.go.id" TargetMode="External"/><Relationship Id="rId104" Type="http://schemas.openxmlformats.org/officeDocument/2006/relationships/hyperlink" Target="http://bandung.go.id" TargetMode="External"/><Relationship Id="rId588" Type="http://schemas.openxmlformats.org/officeDocument/2006/relationships/hyperlink" Target="http://jatengprov.go.id" TargetMode="External"/><Relationship Id="rId109" Type="http://schemas.openxmlformats.org/officeDocument/2006/relationships/hyperlink" Target="http://hulusungaiselatankab.go.id" TargetMode="External"/><Relationship Id="rId1170" Type="http://schemas.openxmlformats.org/officeDocument/2006/relationships/hyperlink" Target="http://jatimprov.go.id" TargetMode="External"/><Relationship Id="rId108" Type="http://schemas.openxmlformats.org/officeDocument/2006/relationships/hyperlink" Target="http://hulusungaiselatankab.go.id" TargetMode="External"/><Relationship Id="rId1171" Type="http://schemas.openxmlformats.org/officeDocument/2006/relationships/hyperlink" Target="http://burselkab.go.id" TargetMode="External"/><Relationship Id="rId583" Type="http://schemas.openxmlformats.org/officeDocument/2006/relationships/hyperlink" Target="http://jatengprov.go.id" TargetMode="External"/><Relationship Id="rId1172" Type="http://schemas.openxmlformats.org/officeDocument/2006/relationships/hyperlink" Target="http://jambikota.go.id" TargetMode="External"/><Relationship Id="rId582" Type="http://schemas.openxmlformats.org/officeDocument/2006/relationships/hyperlink" Target="http://jatengprov.go.id" TargetMode="External"/><Relationship Id="rId1173" Type="http://schemas.openxmlformats.org/officeDocument/2006/relationships/hyperlink" Target="http://bekasikota.go.id" TargetMode="External"/><Relationship Id="rId581" Type="http://schemas.openxmlformats.org/officeDocument/2006/relationships/hyperlink" Target="http://jatengprov.go.id" TargetMode="External"/><Relationship Id="rId1174" Type="http://schemas.openxmlformats.org/officeDocument/2006/relationships/hyperlink" Target="http://tenantdemo.go.id" TargetMode="External"/><Relationship Id="rId580" Type="http://schemas.openxmlformats.org/officeDocument/2006/relationships/hyperlink" Target="http://jatengprov.go.id" TargetMode="External"/><Relationship Id="rId1175" Type="http://schemas.openxmlformats.org/officeDocument/2006/relationships/hyperlink" Target="http://sumbarprov.go.id" TargetMode="External"/><Relationship Id="rId103" Type="http://schemas.openxmlformats.org/officeDocument/2006/relationships/hyperlink" Target="http://bandung.go.id" TargetMode="External"/><Relationship Id="rId587" Type="http://schemas.openxmlformats.org/officeDocument/2006/relationships/hyperlink" Target="http://jatengprov.go.id" TargetMode="External"/><Relationship Id="rId1176" Type="http://schemas.openxmlformats.org/officeDocument/2006/relationships/hyperlink" Target="http://sumbarprov.go.id" TargetMode="External"/><Relationship Id="rId102" Type="http://schemas.openxmlformats.org/officeDocument/2006/relationships/hyperlink" Target="http://bandung.go.id" TargetMode="External"/><Relationship Id="rId586" Type="http://schemas.openxmlformats.org/officeDocument/2006/relationships/hyperlink" Target="http://jatengprov.go.id" TargetMode="External"/><Relationship Id="rId1177" Type="http://schemas.openxmlformats.org/officeDocument/2006/relationships/hyperlink" Target="http://ditlaip.go.id" TargetMode="External"/><Relationship Id="rId101" Type="http://schemas.openxmlformats.org/officeDocument/2006/relationships/hyperlink" Target="http://bandung.go.id" TargetMode="External"/><Relationship Id="rId585" Type="http://schemas.openxmlformats.org/officeDocument/2006/relationships/hyperlink" Target="http://jatengprov.go.id" TargetMode="External"/><Relationship Id="rId1178" Type="http://schemas.openxmlformats.org/officeDocument/2006/relationships/hyperlink" Target="http://sumbarprov.go.id" TargetMode="External"/><Relationship Id="rId100" Type="http://schemas.openxmlformats.org/officeDocument/2006/relationships/hyperlink" Target="http://bandung.go.id" TargetMode="External"/><Relationship Id="rId584" Type="http://schemas.openxmlformats.org/officeDocument/2006/relationships/hyperlink" Target="http://jatengprov.go.id" TargetMode="External"/><Relationship Id="rId1179" Type="http://schemas.openxmlformats.org/officeDocument/2006/relationships/hyperlink" Target="http://kalselprov.go.id" TargetMode="External"/><Relationship Id="rId1169" Type="http://schemas.openxmlformats.org/officeDocument/2006/relationships/hyperlink" Target="http://jatimprov.go.id" TargetMode="External"/><Relationship Id="rId579" Type="http://schemas.openxmlformats.org/officeDocument/2006/relationships/hyperlink" Target="http://jatengprov.go.id" TargetMode="External"/><Relationship Id="rId578" Type="http://schemas.openxmlformats.org/officeDocument/2006/relationships/hyperlink" Target="http://jatengprov.go.id" TargetMode="External"/><Relationship Id="rId577" Type="http://schemas.openxmlformats.org/officeDocument/2006/relationships/hyperlink" Target="http://jatengprov.go.id" TargetMode="External"/><Relationship Id="rId1160" Type="http://schemas.openxmlformats.org/officeDocument/2006/relationships/hyperlink" Target="http://kotabogor.go.id" TargetMode="External"/><Relationship Id="rId572" Type="http://schemas.openxmlformats.org/officeDocument/2006/relationships/hyperlink" Target="http://jatengprov.go.id" TargetMode="External"/><Relationship Id="rId1161" Type="http://schemas.openxmlformats.org/officeDocument/2006/relationships/hyperlink" Target="http://bssn.go.id" TargetMode="External"/><Relationship Id="rId571" Type="http://schemas.openxmlformats.org/officeDocument/2006/relationships/hyperlink" Target="http://jatengprov.go.id" TargetMode="External"/><Relationship Id="rId1162" Type="http://schemas.openxmlformats.org/officeDocument/2006/relationships/hyperlink" Target="http://setneg.go.id" TargetMode="External"/><Relationship Id="rId570" Type="http://schemas.openxmlformats.org/officeDocument/2006/relationships/hyperlink" Target="http://jatengprov.go.id" TargetMode="External"/><Relationship Id="rId1163" Type="http://schemas.openxmlformats.org/officeDocument/2006/relationships/hyperlink" Target="http://acehprov.go.id" TargetMode="External"/><Relationship Id="rId1164" Type="http://schemas.openxmlformats.org/officeDocument/2006/relationships/hyperlink" Target="http://tenantdemo.go.id" TargetMode="External"/><Relationship Id="rId576" Type="http://schemas.openxmlformats.org/officeDocument/2006/relationships/hyperlink" Target="http://jatengprov.go.id" TargetMode="External"/><Relationship Id="rId1165" Type="http://schemas.openxmlformats.org/officeDocument/2006/relationships/hyperlink" Target="http://kaltaraprov.go.id" TargetMode="External"/><Relationship Id="rId575" Type="http://schemas.openxmlformats.org/officeDocument/2006/relationships/hyperlink" Target="http://jatengprov.go.id" TargetMode="External"/><Relationship Id="rId1166" Type="http://schemas.openxmlformats.org/officeDocument/2006/relationships/hyperlink" Target="http://sultengprov.go.id" TargetMode="External"/><Relationship Id="rId574" Type="http://schemas.openxmlformats.org/officeDocument/2006/relationships/hyperlink" Target="http://jatengprov.go.id" TargetMode="External"/><Relationship Id="rId1167" Type="http://schemas.openxmlformats.org/officeDocument/2006/relationships/hyperlink" Target="http://jatimprov.go.id" TargetMode="External"/><Relationship Id="rId573" Type="http://schemas.openxmlformats.org/officeDocument/2006/relationships/hyperlink" Target="http://jatengprov.go.id" TargetMode="External"/><Relationship Id="rId1168" Type="http://schemas.openxmlformats.org/officeDocument/2006/relationships/hyperlink" Target="http://jatimprov.go.id" TargetMode="External"/><Relationship Id="rId129" Type="http://schemas.openxmlformats.org/officeDocument/2006/relationships/hyperlink" Target="http://bandung.go.id" TargetMode="External"/><Relationship Id="rId128" Type="http://schemas.openxmlformats.org/officeDocument/2006/relationships/hyperlink" Target="http://tabalongkab.go.id" TargetMode="External"/><Relationship Id="rId127" Type="http://schemas.openxmlformats.org/officeDocument/2006/relationships/hyperlink" Target="http://arn.go.id" TargetMode="External"/><Relationship Id="rId126" Type="http://schemas.openxmlformats.org/officeDocument/2006/relationships/hyperlink" Target="http://arn.go.id" TargetMode="External"/><Relationship Id="rId1190" Type="http://schemas.openxmlformats.org/officeDocument/2006/relationships/hyperlink" Target="http://gresikkab.go.id" TargetMode="External"/><Relationship Id="rId1191" Type="http://schemas.openxmlformats.org/officeDocument/2006/relationships/hyperlink" Target="http://pu.go.id" TargetMode="External"/><Relationship Id="rId1192" Type="http://schemas.openxmlformats.org/officeDocument/2006/relationships/hyperlink" Target="http://serangkab.go.id" TargetMode="External"/><Relationship Id="rId1193" Type="http://schemas.openxmlformats.org/officeDocument/2006/relationships/hyperlink" Target="http://serangkab.go.id" TargetMode="External"/><Relationship Id="rId121" Type="http://schemas.openxmlformats.org/officeDocument/2006/relationships/hyperlink" Target="http://kotabogor.go.id" TargetMode="External"/><Relationship Id="rId1194" Type="http://schemas.openxmlformats.org/officeDocument/2006/relationships/hyperlink" Target="http://serangkab.go.id" TargetMode="External"/><Relationship Id="rId120" Type="http://schemas.openxmlformats.org/officeDocument/2006/relationships/hyperlink" Target="http://banjarkab.go.id" TargetMode="External"/><Relationship Id="rId1195" Type="http://schemas.openxmlformats.org/officeDocument/2006/relationships/hyperlink" Target="http://serangkab.go.id" TargetMode="External"/><Relationship Id="rId1196" Type="http://schemas.openxmlformats.org/officeDocument/2006/relationships/hyperlink" Target="http://jatengprov.go.id" TargetMode="External"/><Relationship Id="rId1197" Type="http://schemas.openxmlformats.org/officeDocument/2006/relationships/hyperlink" Target="http://kedirikota.go.id" TargetMode="External"/><Relationship Id="rId125" Type="http://schemas.openxmlformats.org/officeDocument/2006/relationships/hyperlink" Target="http://arn.go.id" TargetMode="External"/><Relationship Id="rId1198" Type="http://schemas.openxmlformats.org/officeDocument/2006/relationships/hyperlink" Target="http://bengkulutengahkab.go.id" TargetMode="External"/><Relationship Id="rId124" Type="http://schemas.openxmlformats.org/officeDocument/2006/relationships/hyperlink" Target="http://tabalongkab.go.id" TargetMode="External"/><Relationship Id="rId1199" Type="http://schemas.openxmlformats.org/officeDocument/2006/relationships/hyperlink" Target="http://ditlaip.go.id" TargetMode="External"/><Relationship Id="rId123" Type="http://schemas.openxmlformats.org/officeDocument/2006/relationships/hyperlink" Target="http://banjarkab.go.id" TargetMode="External"/><Relationship Id="rId122" Type="http://schemas.openxmlformats.org/officeDocument/2006/relationships/hyperlink" Target="http://banjarkab.go.id" TargetMode="External"/><Relationship Id="rId118" Type="http://schemas.openxmlformats.org/officeDocument/2006/relationships/hyperlink" Target="http://kotabogor.go.id" TargetMode="External"/><Relationship Id="rId117" Type="http://schemas.openxmlformats.org/officeDocument/2006/relationships/hyperlink" Target="http://hulusungaiselatankab.go.id" TargetMode="External"/><Relationship Id="rId116" Type="http://schemas.openxmlformats.org/officeDocument/2006/relationships/hyperlink" Target="http://hulusungaiselatankab.go.id" TargetMode="External"/><Relationship Id="rId115" Type="http://schemas.openxmlformats.org/officeDocument/2006/relationships/hyperlink" Target="http://hulusungaiselatankab.go.id" TargetMode="External"/><Relationship Id="rId599" Type="http://schemas.openxmlformats.org/officeDocument/2006/relationships/hyperlink" Target="http://jatengprov.go.id" TargetMode="External"/><Relationship Id="rId1180" Type="http://schemas.openxmlformats.org/officeDocument/2006/relationships/hyperlink" Target="http://dharmasrayakab.go.id" TargetMode="External"/><Relationship Id="rId1181" Type="http://schemas.openxmlformats.org/officeDocument/2006/relationships/hyperlink" Target="http://lampungselatankab.go.id" TargetMode="External"/><Relationship Id="rId119" Type="http://schemas.openxmlformats.org/officeDocument/2006/relationships/hyperlink" Target="http://banjarkab.go.id" TargetMode="External"/><Relationship Id="rId1182" Type="http://schemas.openxmlformats.org/officeDocument/2006/relationships/hyperlink" Target="http://lampungselatankab.go.id" TargetMode="External"/><Relationship Id="rId110" Type="http://schemas.openxmlformats.org/officeDocument/2006/relationships/hyperlink" Target="http://hulusungaiselatankab.go.id" TargetMode="External"/><Relationship Id="rId594" Type="http://schemas.openxmlformats.org/officeDocument/2006/relationships/hyperlink" Target="http://jatengprov.go.id" TargetMode="External"/><Relationship Id="rId1183" Type="http://schemas.openxmlformats.org/officeDocument/2006/relationships/hyperlink" Target="http://kalselprov.go.id" TargetMode="External"/><Relationship Id="rId593" Type="http://schemas.openxmlformats.org/officeDocument/2006/relationships/hyperlink" Target="http://jatengprov.go.id" TargetMode="External"/><Relationship Id="rId1184" Type="http://schemas.openxmlformats.org/officeDocument/2006/relationships/hyperlink" Target="http://kalselprov.go.id" TargetMode="External"/><Relationship Id="rId592" Type="http://schemas.openxmlformats.org/officeDocument/2006/relationships/hyperlink" Target="http://jatengprov.go.id" TargetMode="External"/><Relationship Id="rId1185" Type="http://schemas.openxmlformats.org/officeDocument/2006/relationships/hyperlink" Target="http://kalselprov.go.id" TargetMode="External"/><Relationship Id="rId591" Type="http://schemas.openxmlformats.org/officeDocument/2006/relationships/hyperlink" Target="http://jatengprov.go.id" TargetMode="External"/><Relationship Id="rId1186" Type="http://schemas.openxmlformats.org/officeDocument/2006/relationships/hyperlink" Target="http://ditlaip.go.id" TargetMode="External"/><Relationship Id="rId114" Type="http://schemas.openxmlformats.org/officeDocument/2006/relationships/hyperlink" Target="http://hulusungaiselatankab.go.id" TargetMode="External"/><Relationship Id="rId598" Type="http://schemas.openxmlformats.org/officeDocument/2006/relationships/hyperlink" Target="http://jatengprov.go.id" TargetMode="External"/><Relationship Id="rId1187" Type="http://schemas.openxmlformats.org/officeDocument/2006/relationships/hyperlink" Target="http://ditlaip.go.id" TargetMode="External"/><Relationship Id="rId113" Type="http://schemas.openxmlformats.org/officeDocument/2006/relationships/hyperlink" Target="http://hulusungaiselatankab.go.id" TargetMode="External"/><Relationship Id="rId597" Type="http://schemas.openxmlformats.org/officeDocument/2006/relationships/hyperlink" Target="http://jatengprov.go.id" TargetMode="External"/><Relationship Id="rId1188" Type="http://schemas.openxmlformats.org/officeDocument/2006/relationships/hyperlink" Target="http://tenantdemo.go.id" TargetMode="External"/><Relationship Id="rId112" Type="http://schemas.openxmlformats.org/officeDocument/2006/relationships/hyperlink" Target="http://hulusungaiselatankab.go.id" TargetMode="External"/><Relationship Id="rId596" Type="http://schemas.openxmlformats.org/officeDocument/2006/relationships/hyperlink" Target="http://jatengprov.go.id" TargetMode="External"/><Relationship Id="rId1189" Type="http://schemas.openxmlformats.org/officeDocument/2006/relationships/hyperlink" Target="http://gresikkab.go.id" TargetMode="External"/><Relationship Id="rId111" Type="http://schemas.openxmlformats.org/officeDocument/2006/relationships/hyperlink" Target="http://hulusungaiselatankab.go.id" TargetMode="External"/><Relationship Id="rId595" Type="http://schemas.openxmlformats.org/officeDocument/2006/relationships/hyperlink" Target="http://jatengprov.go.id" TargetMode="External"/><Relationship Id="rId1136" Type="http://schemas.openxmlformats.org/officeDocument/2006/relationships/hyperlink" Target="http://malangkab.go.id" TargetMode="External"/><Relationship Id="rId1137" Type="http://schemas.openxmlformats.org/officeDocument/2006/relationships/hyperlink" Target="http://surabaya.go.id" TargetMode="External"/><Relationship Id="rId1138" Type="http://schemas.openxmlformats.org/officeDocument/2006/relationships/hyperlink" Target="http://jatengprov.go.id" TargetMode="External"/><Relationship Id="rId1139" Type="http://schemas.openxmlformats.org/officeDocument/2006/relationships/hyperlink" Target="http://pu.go.id" TargetMode="External"/><Relationship Id="rId547" Type="http://schemas.openxmlformats.org/officeDocument/2006/relationships/hyperlink" Target="http://jatengprov.go.id" TargetMode="External"/><Relationship Id="rId546" Type="http://schemas.openxmlformats.org/officeDocument/2006/relationships/hyperlink" Target="http://jabarprov.go.id" TargetMode="External"/><Relationship Id="rId545" Type="http://schemas.openxmlformats.org/officeDocument/2006/relationships/hyperlink" Target="http://jabarprov.go.id" TargetMode="External"/><Relationship Id="rId544" Type="http://schemas.openxmlformats.org/officeDocument/2006/relationships/hyperlink" Target="http://jatengprov.go.id" TargetMode="External"/><Relationship Id="rId549" Type="http://schemas.openxmlformats.org/officeDocument/2006/relationships/hyperlink" Target="http://jatengprov.go.id" TargetMode="External"/><Relationship Id="rId548" Type="http://schemas.openxmlformats.org/officeDocument/2006/relationships/hyperlink" Target="http://jatengprov.go.id" TargetMode="External"/><Relationship Id="rId1130" Type="http://schemas.openxmlformats.org/officeDocument/2006/relationships/hyperlink" Target="http://bekasikota.go.id" TargetMode="External"/><Relationship Id="rId1131" Type="http://schemas.openxmlformats.org/officeDocument/2006/relationships/hyperlink" Target="http://bekasikota.go.id" TargetMode="External"/><Relationship Id="rId543" Type="http://schemas.openxmlformats.org/officeDocument/2006/relationships/hyperlink" Target="http://jatengprov.go.id" TargetMode="External"/><Relationship Id="rId1132" Type="http://schemas.openxmlformats.org/officeDocument/2006/relationships/hyperlink" Target="http://bekasikota.go.id" TargetMode="External"/><Relationship Id="rId542" Type="http://schemas.openxmlformats.org/officeDocument/2006/relationships/hyperlink" Target="http://jatengprov.go.id" TargetMode="External"/><Relationship Id="rId1133" Type="http://schemas.openxmlformats.org/officeDocument/2006/relationships/hyperlink" Target="http://pinrangkab.go.id" TargetMode="External"/><Relationship Id="rId541" Type="http://schemas.openxmlformats.org/officeDocument/2006/relationships/hyperlink" Target="http://jabarprov.go.id" TargetMode="External"/><Relationship Id="rId1134" Type="http://schemas.openxmlformats.org/officeDocument/2006/relationships/hyperlink" Target="http://pu.go.id" TargetMode="External"/><Relationship Id="rId540" Type="http://schemas.openxmlformats.org/officeDocument/2006/relationships/hyperlink" Target="http://jabarprov.go.id" TargetMode="External"/><Relationship Id="rId1135" Type="http://schemas.openxmlformats.org/officeDocument/2006/relationships/hyperlink" Target="http://malangkab.go.id" TargetMode="External"/><Relationship Id="rId1125" Type="http://schemas.openxmlformats.org/officeDocument/2006/relationships/hyperlink" Target="http://tenantdemo.go.id" TargetMode="External"/><Relationship Id="rId1126" Type="http://schemas.openxmlformats.org/officeDocument/2006/relationships/hyperlink" Target="http://pu.go.id" TargetMode="External"/><Relationship Id="rId1127" Type="http://schemas.openxmlformats.org/officeDocument/2006/relationships/hyperlink" Target="http://pu.go.id" TargetMode="External"/><Relationship Id="rId1128" Type="http://schemas.openxmlformats.org/officeDocument/2006/relationships/hyperlink" Target="http://jabarprov.go.id" TargetMode="External"/><Relationship Id="rId1129" Type="http://schemas.openxmlformats.org/officeDocument/2006/relationships/hyperlink" Target="http://jabarprov.go.id" TargetMode="External"/><Relationship Id="rId536" Type="http://schemas.openxmlformats.org/officeDocument/2006/relationships/hyperlink" Target="http://jabarprov.go.id" TargetMode="External"/><Relationship Id="rId535" Type="http://schemas.openxmlformats.org/officeDocument/2006/relationships/hyperlink" Target="http://jabarprov.go.id" TargetMode="External"/><Relationship Id="rId534" Type="http://schemas.openxmlformats.org/officeDocument/2006/relationships/hyperlink" Target="http://jabarprov.go.id" TargetMode="External"/><Relationship Id="rId533" Type="http://schemas.openxmlformats.org/officeDocument/2006/relationships/hyperlink" Target="http://jabarprov.go.id" TargetMode="External"/><Relationship Id="rId539" Type="http://schemas.openxmlformats.org/officeDocument/2006/relationships/hyperlink" Target="http://gorontalokota.go.id" TargetMode="External"/><Relationship Id="rId538" Type="http://schemas.openxmlformats.org/officeDocument/2006/relationships/hyperlink" Target="http://jabarprov.go.id" TargetMode="External"/><Relationship Id="rId537" Type="http://schemas.openxmlformats.org/officeDocument/2006/relationships/hyperlink" Target="http://jabarprov.go.id" TargetMode="External"/><Relationship Id="rId1120" Type="http://schemas.openxmlformats.org/officeDocument/2006/relationships/hyperlink" Target="http://pu.go.id" TargetMode="External"/><Relationship Id="rId532" Type="http://schemas.openxmlformats.org/officeDocument/2006/relationships/hyperlink" Target="http://jabarprov.go.id" TargetMode="External"/><Relationship Id="rId1121" Type="http://schemas.openxmlformats.org/officeDocument/2006/relationships/hyperlink" Target="http://pertanian.go.id" TargetMode="External"/><Relationship Id="rId531" Type="http://schemas.openxmlformats.org/officeDocument/2006/relationships/hyperlink" Target="http://sumbarprov.go.id" TargetMode="External"/><Relationship Id="rId1122" Type="http://schemas.openxmlformats.org/officeDocument/2006/relationships/hyperlink" Target="http://bekasikota.go.id" TargetMode="External"/><Relationship Id="rId530" Type="http://schemas.openxmlformats.org/officeDocument/2006/relationships/hyperlink" Target="http://rembangkab.go.id" TargetMode="External"/><Relationship Id="rId1123" Type="http://schemas.openxmlformats.org/officeDocument/2006/relationships/hyperlink" Target="http://denpasarkota.go.id" TargetMode="External"/><Relationship Id="rId1124" Type="http://schemas.openxmlformats.org/officeDocument/2006/relationships/hyperlink" Target="http://bandung.go.id" TargetMode="External"/><Relationship Id="rId1158" Type="http://schemas.openxmlformats.org/officeDocument/2006/relationships/hyperlink" Target="http://bengkulukota.go.id" TargetMode="External"/><Relationship Id="rId1159" Type="http://schemas.openxmlformats.org/officeDocument/2006/relationships/hyperlink" Target="http://bssn.go.id" TargetMode="External"/><Relationship Id="rId569" Type="http://schemas.openxmlformats.org/officeDocument/2006/relationships/hyperlink" Target="http://jatengprov.go.id" TargetMode="External"/><Relationship Id="rId568" Type="http://schemas.openxmlformats.org/officeDocument/2006/relationships/hyperlink" Target="http://jatengprov.go.id" TargetMode="External"/><Relationship Id="rId567" Type="http://schemas.openxmlformats.org/officeDocument/2006/relationships/hyperlink" Target="http://jatengprov.go.id" TargetMode="External"/><Relationship Id="rId566" Type="http://schemas.openxmlformats.org/officeDocument/2006/relationships/hyperlink" Target="http://jatengprov.go.id" TargetMode="External"/><Relationship Id="rId561" Type="http://schemas.openxmlformats.org/officeDocument/2006/relationships/hyperlink" Target="http://jatengprov.go.id" TargetMode="External"/><Relationship Id="rId1150" Type="http://schemas.openxmlformats.org/officeDocument/2006/relationships/hyperlink" Target="http://tenantdemo.go.id" TargetMode="External"/><Relationship Id="rId560" Type="http://schemas.openxmlformats.org/officeDocument/2006/relationships/hyperlink" Target="http://jatengprov.go.id" TargetMode="External"/><Relationship Id="rId1151" Type="http://schemas.openxmlformats.org/officeDocument/2006/relationships/hyperlink" Target="http://kedirikota.go.id" TargetMode="External"/><Relationship Id="rId1152" Type="http://schemas.openxmlformats.org/officeDocument/2006/relationships/hyperlink" Target="http://jabarprov.go.id" TargetMode="External"/><Relationship Id="rId1153" Type="http://schemas.openxmlformats.org/officeDocument/2006/relationships/hyperlink" Target="http://sulselprov.go.id" TargetMode="External"/><Relationship Id="rId565" Type="http://schemas.openxmlformats.org/officeDocument/2006/relationships/hyperlink" Target="http://jatengprov.go.id" TargetMode="External"/><Relationship Id="rId1154" Type="http://schemas.openxmlformats.org/officeDocument/2006/relationships/hyperlink" Target="http://surabaya.go.id" TargetMode="External"/><Relationship Id="rId564" Type="http://schemas.openxmlformats.org/officeDocument/2006/relationships/hyperlink" Target="http://jatengprov.go.id" TargetMode="External"/><Relationship Id="rId1155" Type="http://schemas.openxmlformats.org/officeDocument/2006/relationships/hyperlink" Target="http://tanahlautkab.go.id" TargetMode="External"/><Relationship Id="rId563" Type="http://schemas.openxmlformats.org/officeDocument/2006/relationships/hyperlink" Target="http://jatengprov.go.id" TargetMode="External"/><Relationship Id="rId1156" Type="http://schemas.openxmlformats.org/officeDocument/2006/relationships/hyperlink" Target="http://tanahlautkab.go.id" TargetMode="External"/><Relationship Id="rId562" Type="http://schemas.openxmlformats.org/officeDocument/2006/relationships/hyperlink" Target="http://jatengprov.go.id" TargetMode="External"/><Relationship Id="rId1157" Type="http://schemas.openxmlformats.org/officeDocument/2006/relationships/hyperlink" Target="http://malangkab.go.id" TargetMode="External"/><Relationship Id="rId1147" Type="http://schemas.openxmlformats.org/officeDocument/2006/relationships/hyperlink" Target="http://ditlaip.go.id" TargetMode="External"/><Relationship Id="rId1148" Type="http://schemas.openxmlformats.org/officeDocument/2006/relationships/hyperlink" Target="http://ditlaip.go.id" TargetMode="External"/><Relationship Id="rId1149" Type="http://schemas.openxmlformats.org/officeDocument/2006/relationships/hyperlink" Target="http://pertanian.go.id" TargetMode="External"/><Relationship Id="rId558" Type="http://schemas.openxmlformats.org/officeDocument/2006/relationships/hyperlink" Target="http://jatengprov.go.id" TargetMode="External"/><Relationship Id="rId557" Type="http://schemas.openxmlformats.org/officeDocument/2006/relationships/hyperlink" Target="http://jatengprov.go.id" TargetMode="External"/><Relationship Id="rId556" Type="http://schemas.openxmlformats.org/officeDocument/2006/relationships/hyperlink" Target="http://jatengprov.go.id" TargetMode="External"/><Relationship Id="rId555" Type="http://schemas.openxmlformats.org/officeDocument/2006/relationships/hyperlink" Target="http://jatengprov.go.id" TargetMode="External"/><Relationship Id="rId559" Type="http://schemas.openxmlformats.org/officeDocument/2006/relationships/hyperlink" Target="http://jatengprov.go.id" TargetMode="External"/><Relationship Id="rId550" Type="http://schemas.openxmlformats.org/officeDocument/2006/relationships/hyperlink" Target="http://jatengprov.go.id" TargetMode="External"/><Relationship Id="rId1140" Type="http://schemas.openxmlformats.org/officeDocument/2006/relationships/hyperlink" Target="http://malangkab.go.id" TargetMode="External"/><Relationship Id="rId1141" Type="http://schemas.openxmlformats.org/officeDocument/2006/relationships/hyperlink" Target="http://pu.go.id" TargetMode="External"/><Relationship Id="rId1142" Type="http://schemas.openxmlformats.org/officeDocument/2006/relationships/hyperlink" Target="http://gorontalokab.go.id" TargetMode="External"/><Relationship Id="rId554" Type="http://schemas.openxmlformats.org/officeDocument/2006/relationships/hyperlink" Target="http://jatengprov.go.id" TargetMode="External"/><Relationship Id="rId1143" Type="http://schemas.openxmlformats.org/officeDocument/2006/relationships/hyperlink" Target="http://setneg.go.id" TargetMode="External"/><Relationship Id="rId553" Type="http://schemas.openxmlformats.org/officeDocument/2006/relationships/hyperlink" Target="http://jatengprov.go.id" TargetMode="External"/><Relationship Id="rId1144" Type="http://schemas.openxmlformats.org/officeDocument/2006/relationships/hyperlink" Target="http://satudata.probolinggokota.go.id" TargetMode="External"/><Relationship Id="rId552" Type="http://schemas.openxmlformats.org/officeDocument/2006/relationships/hyperlink" Target="http://jatengprov.go.id" TargetMode="External"/><Relationship Id="rId1145" Type="http://schemas.openxmlformats.org/officeDocument/2006/relationships/hyperlink" Target="http://probolinggokota.go.id" TargetMode="External"/><Relationship Id="rId551" Type="http://schemas.openxmlformats.org/officeDocument/2006/relationships/hyperlink" Target="http://jatengprov.go.id" TargetMode="External"/><Relationship Id="rId1146" Type="http://schemas.openxmlformats.org/officeDocument/2006/relationships/hyperlink" Target="http://pertanian.go.id" TargetMode="External"/><Relationship Id="rId495" Type="http://schemas.openxmlformats.org/officeDocument/2006/relationships/hyperlink" Target="http://wonogirikab.go.id" TargetMode="External"/><Relationship Id="rId494" Type="http://schemas.openxmlformats.org/officeDocument/2006/relationships/hyperlink" Target="http://bantenprov.go.id" TargetMode="External"/><Relationship Id="rId493" Type="http://schemas.openxmlformats.org/officeDocument/2006/relationships/hyperlink" Target="http://bandungkab.go.id" TargetMode="External"/><Relationship Id="rId492" Type="http://schemas.openxmlformats.org/officeDocument/2006/relationships/hyperlink" Target="http://bantenprov.go.id" TargetMode="External"/><Relationship Id="rId499" Type="http://schemas.openxmlformats.org/officeDocument/2006/relationships/hyperlink" Target="http://bandung.go.id" TargetMode="External"/><Relationship Id="rId498" Type="http://schemas.openxmlformats.org/officeDocument/2006/relationships/hyperlink" Target="http://madiunkota.go.id" TargetMode="External"/><Relationship Id="rId497" Type="http://schemas.openxmlformats.org/officeDocument/2006/relationships/hyperlink" Target="http://bantenprov.go.id" TargetMode="External"/><Relationship Id="rId496" Type="http://schemas.openxmlformats.org/officeDocument/2006/relationships/hyperlink" Target="http://gorontalokota.go.id" TargetMode="External"/><Relationship Id="rId1610" Type="http://schemas.openxmlformats.org/officeDocument/2006/relationships/hyperlink" Target="http://babelprov.go.id" TargetMode="External"/><Relationship Id="rId1611" Type="http://schemas.openxmlformats.org/officeDocument/2006/relationships/hyperlink" Target="http://pu.go.id" TargetMode="External"/><Relationship Id="rId1612" Type="http://schemas.openxmlformats.org/officeDocument/2006/relationships/hyperlink" Target="http://jemberkab.go.id" TargetMode="External"/><Relationship Id="rId1613" Type="http://schemas.openxmlformats.org/officeDocument/2006/relationships/hyperlink" Target="http://situbondokab.go.id" TargetMode="External"/><Relationship Id="rId1614" Type="http://schemas.openxmlformats.org/officeDocument/2006/relationships/hyperlink" Target="http://situbondokab.go.id" TargetMode="External"/><Relationship Id="rId1615" Type="http://schemas.openxmlformats.org/officeDocument/2006/relationships/hyperlink" Target="http://garutkab.go.id" TargetMode="External"/><Relationship Id="rId1616" Type="http://schemas.openxmlformats.org/officeDocument/2006/relationships/hyperlink" Target="http://lampungutarakab.go.id" TargetMode="External"/><Relationship Id="rId907" Type="http://schemas.openxmlformats.org/officeDocument/2006/relationships/hyperlink" Target="http://bekasikota.go.id" TargetMode="External"/><Relationship Id="rId1617" Type="http://schemas.openxmlformats.org/officeDocument/2006/relationships/hyperlink" Target="http://tenantdemo.go.id" TargetMode="External"/><Relationship Id="rId906" Type="http://schemas.openxmlformats.org/officeDocument/2006/relationships/hyperlink" Target="http://bekasikota.go.id" TargetMode="External"/><Relationship Id="rId1618" Type="http://schemas.openxmlformats.org/officeDocument/2006/relationships/hyperlink" Target="http://tenantdemo.go.id" TargetMode="External"/><Relationship Id="rId905" Type="http://schemas.openxmlformats.org/officeDocument/2006/relationships/hyperlink" Target="http://bekasikota.go.id" TargetMode="External"/><Relationship Id="rId1619" Type="http://schemas.openxmlformats.org/officeDocument/2006/relationships/hyperlink" Target="http://mempawahkab.go.id" TargetMode="External"/><Relationship Id="rId904" Type="http://schemas.openxmlformats.org/officeDocument/2006/relationships/hyperlink" Target="http://bekasikota.go.id" TargetMode="External"/><Relationship Id="rId909" Type="http://schemas.openxmlformats.org/officeDocument/2006/relationships/hyperlink" Target="http://bekasikota.go.id" TargetMode="External"/><Relationship Id="rId908" Type="http://schemas.openxmlformats.org/officeDocument/2006/relationships/hyperlink" Target="http://bekasikota.go.id" TargetMode="External"/><Relationship Id="rId903" Type="http://schemas.openxmlformats.org/officeDocument/2006/relationships/hyperlink" Target="http://bekasikota.go.id" TargetMode="External"/><Relationship Id="rId902" Type="http://schemas.openxmlformats.org/officeDocument/2006/relationships/hyperlink" Target="http://bekasikota.go.id" TargetMode="External"/><Relationship Id="rId901" Type="http://schemas.openxmlformats.org/officeDocument/2006/relationships/hyperlink" Target="http://bekasikota.go.id" TargetMode="External"/><Relationship Id="rId900" Type="http://schemas.openxmlformats.org/officeDocument/2006/relationships/hyperlink" Target="http://purbalinggakab.go.id" TargetMode="External"/><Relationship Id="rId1600" Type="http://schemas.openxmlformats.org/officeDocument/2006/relationships/hyperlink" Target="http://bandungkab.go.id" TargetMode="External"/><Relationship Id="rId1601" Type="http://schemas.openxmlformats.org/officeDocument/2006/relationships/hyperlink" Target="http://jemberkab.go.id" TargetMode="External"/><Relationship Id="rId1602" Type="http://schemas.openxmlformats.org/officeDocument/2006/relationships/hyperlink" Target="http://bandungkab.go.id" TargetMode="External"/><Relationship Id="rId1603" Type="http://schemas.openxmlformats.org/officeDocument/2006/relationships/hyperlink" Target="http://kuningankab.go.id" TargetMode="External"/><Relationship Id="rId1604" Type="http://schemas.openxmlformats.org/officeDocument/2006/relationships/hyperlink" Target="http://kuningankab.go.id" TargetMode="External"/><Relationship Id="rId1605" Type="http://schemas.openxmlformats.org/officeDocument/2006/relationships/hyperlink" Target="http://kuningankab.go.id" TargetMode="External"/><Relationship Id="rId1606" Type="http://schemas.openxmlformats.org/officeDocument/2006/relationships/hyperlink" Target="http://kuningankab.go.id" TargetMode="External"/><Relationship Id="rId1607" Type="http://schemas.openxmlformats.org/officeDocument/2006/relationships/hyperlink" Target="http://babelprov.go.id" TargetMode="External"/><Relationship Id="rId1608" Type="http://schemas.openxmlformats.org/officeDocument/2006/relationships/hyperlink" Target="http://jemberkab.go.id" TargetMode="External"/><Relationship Id="rId1609" Type="http://schemas.openxmlformats.org/officeDocument/2006/relationships/hyperlink" Target="http://babelprov.go.id" TargetMode="External"/><Relationship Id="rId1631" Type="http://schemas.openxmlformats.org/officeDocument/2006/relationships/hyperlink" Target="http://bpbatam.go.id" TargetMode="External"/><Relationship Id="rId1632" Type="http://schemas.openxmlformats.org/officeDocument/2006/relationships/hyperlink" Target="http://bekasikota.go.id" TargetMode="External"/><Relationship Id="rId1633" Type="http://schemas.openxmlformats.org/officeDocument/2006/relationships/hyperlink" Target="http://magetan.go.id" TargetMode="External"/><Relationship Id="rId1634" Type="http://schemas.openxmlformats.org/officeDocument/2006/relationships/hyperlink" Target="http://pu.go.id" TargetMode="External"/><Relationship Id="rId1635" Type="http://schemas.openxmlformats.org/officeDocument/2006/relationships/hyperlink" Target="http://kolakakab.go.id" TargetMode="External"/><Relationship Id="rId1636" Type="http://schemas.openxmlformats.org/officeDocument/2006/relationships/hyperlink" Target="http://bandung.go.id" TargetMode="External"/><Relationship Id="rId1637" Type="http://schemas.openxmlformats.org/officeDocument/2006/relationships/hyperlink" Target="http://pu.go.id" TargetMode="External"/><Relationship Id="rId1638" Type="http://schemas.openxmlformats.org/officeDocument/2006/relationships/hyperlink" Target="http://pu.go.id" TargetMode="External"/><Relationship Id="rId929" Type="http://schemas.openxmlformats.org/officeDocument/2006/relationships/hyperlink" Target="http://bekasikota.go.id" TargetMode="External"/><Relationship Id="rId1639" Type="http://schemas.openxmlformats.org/officeDocument/2006/relationships/hyperlink" Target="http://pu.go.id" TargetMode="External"/><Relationship Id="rId928" Type="http://schemas.openxmlformats.org/officeDocument/2006/relationships/hyperlink" Target="http://bekasikota.go.id" TargetMode="External"/><Relationship Id="rId927" Type="http://schemas.openxmlformats.org/officeDocument/2006/relationships/hyperlink" Target="http://bekasikota.go.id" TargetMode="External"/><Relationship Id="rId926" Type="http://schemas.openxmlformats.org/officeDocument/2006/relationships/hyperlink" Target="http://bekasikota.go.id" TargetMode="External"/><Relationship Id="rId921" Type="http://schemas.openxmlformats.org/officeDocument/2006/relationships/hyperlink" Target="http://bekasikota.go.id" TargetMode="External"/><Relationship Id="rId920" Type="http://schemas.openxmlformats.org/officeDocument/2006/relationships/hyperlink" Target="http://bekasikota.go.id" TargetMode="External"/><Relationship Id="rId925" Type="http://schemas.openxmlformats.org/officeDocument/2006/relationships/hyperlink" Target="http://bekasikota.go.id" TargetMode="External"/><Relationship Id="rId924" Type="http://schemas.openxmlformats.org/officeDocument/2006/relationships/hyperlink" Target="http://purbalinggakab.go.id" TargetMode="External"/><Relationship Id="rId923" Type="http://schemas.openxmlformats.org/officeDocument/2006/relationships/hyperlink" Target="http://bekasikota.go.id" TargetMode="External"/><Relationship Id="rId922" Type="http://schemas.openxmlformats.org/officeDocument/2006/relationships/hyperlink" Target="http://bekasikota.go.id" TargetMode="External"/><Relationship Id="rId1630" Type="http://schemas.openxmlformats.org/officeDocument/2006/relationships/hyperlink" Target="http://samarindakota.go.id" TargetMode="External"/><Relationship Id="rId1620" Type="http://schemas.openxmlformats.org/officeDocument/2006/relationships/hyperlink" Target="http://oganilirkab.go.id" TargetMode="External"/><Relationship Id="rId1621" Type="http://schemas.openxmlformats.org/officeDocument/2006/relationships/hyperlink" Target="http://kemenkumham.go.id" TargetMode="External"/><Relationship Id="rId1622" Type="http://schemas.openxmlformats.org/officeDocument/2006/relationships/hyperlink" Target="http://tenantdemo.go.id" TargetMode="External"/><Relationship Id="rId1623" Type="http://schemas.openxmlformats.org/officeDocument/2006/relationships/hyperlink" Target="http://tenantdemo.go.id" TargetMode="External"/><Relationship Id="rId1624" Type="http://schemas.openxmlformats.org/officeDocument/2006/relationships/hyperlink" Target="http://samarindakota.go.id" TargetMode="External"/><Relationship Id="rId1625" Type="http://schemas.openxmlformats.org/officeDocument/2006/relationships/hyperlink" Target="http://samarindakota.go.id" TargetMode="External"/><Relationship Id="rId1626" Type="http://schemas.openxmlformats.org/officeDocument/2006/relationships/hyperlink" Target="http://kaltimprov.go.id" TargetMode="External"/><Relationship Id="rId1627" Type="http://schemas.openxmlformats.org/officeDocument/2006/relationships/hyperlink" Target="http://samarindakota.go.id" TargetMode="External"/><Relationship Id="rId918" Type="http://schemas.openxmlformats.org/officeDocument/2006/relationships/hyperlink" Target="http://purbalinggakab.go.id" TargetMode="External"/><Relationship Id="rId1628" Type="http://schemas.openxmlformats.org/officeDocument/2006/relationships/hyperlink" Target="http://kaltimprov.go.id" TargetMode="External"/><Relationship Id="rId917" Type="http://schemas.openxmlformats.org/officeDocument/2006/relationships/hyperlink" Target="http://bekasikota.go.id" TargetMode="External"/><Relationship Id="rId1629" Type="http://schemas.openxmlformats.org/officeDocument/2006/relationships/hyperlink" Target="http://kaltimprov.go.id" TargetMode="External"/><Relationship Id="rId916" Type="http://schemas.openxmlformats.org/officeDocument/2006/relationships/hyperlink" Target="http://bekasikota.go.id" TargetMode="External"/><Relationship Id="rId915" Type="http://schemas.openxmlformats.org/officeDocument/2006/relationships/hyperlink" Target="http://bekasikota.go.id" TargetMode="External"/><Relationship Id="rId919" Type="http://schemas.openxmlformats.org/officeDocument/2006/relationships/hyperlink" Target="http://bekasikota.go.id" TargetMode="External"/><Relationship Id="rId910" Type="http://schemas.openxmlformats.org/officeDocument/2006/relationships/hyperlink" Target="http://bekasikota.go.id" TargetMode="External"/><Relationship Id="rId914" Type="http://schemas.openxmlformats.org/officeDocument/2006/relationships/hyperlink" Target="http://bekasikota.go.id" TargetMode="External"/><Relationship Id="rId913" Type="http://schemas.openxmlformats.org/officeDocument/2006/relationships/hyperlink" Target="http://bekasikota.go.id" TargetMode="External"/><Relationship Id="rId912" Type="http://schemas.openxmlformats.org/officeDocument/2006/relationships/hyperlink" Target="http://purbalinggakab.go.id" TargetMode="External"/><Relationship Id="rId911" Type="http://schemas.openxmlformats.org/officeDocument/2006/relationships/hyperlink" Target="http://purbalinggakab.go.id" TargetMode="External"/><Relationship Id="rId1213" Type="http://schemas.openxmlformats.org/officeDocument/2006/relationships/hyperlink" Target="http://indramayukab.go.id" TargetMode="External"/><Relationship Id="rId1697" Type="http://schemas.openxmlformats.org/officeDocument/2006/relationships/hyperlink" Target="http://tenantdemo.go.id" TargetMode="External"/><Relationship Id="rId1214" Type="http://schemas.openxmlformats.org/officeDocument/2006/relationships/hyperlink" Target="http://kotabogor.go.id" TargetMode="External"/><Relationship Id="rId1698" Type="http://schemas.openxmlformats.org/officeDocument/2006/relationships/hyperlink" Target="http://bmkg.go.id" TargetMode="External"/><Relationship Id="rId1215" Type="http://schemas.openxmlformats.org/officeDocument/2006/relationships/hyperlink" Target="http://tenantdemo.go.id" TargetMode="External"/><Relationship Id="rId1699" Type="http://schemas.openxmlformats.org/officeDocument/2006/relationships/hyperlink" Target="http://tenantdemo.go.id" TargetMode="External"/><Relationship Id="rId1216" Type="http://schemas.openxmlformats.org/officeDocument/2006/relationships/hyperlink" Target="http://ngawikab.go.id" TargetMode="External"/><Relationship Id="rId1217" Type="http://schemas.openxmlformats.org/officeDocument/2006/relationships/hyperlink" Target="http://kemenparekraf.go.id" TargetMode="External"/><Relationship Id="rId1218" Type="http://schemas.openxmlformats.org/officeDocument/2006/relationships/hyperlink" Target="http://tenantdemo.go.id" TargetMode="External"/><Relationship Id="rId1219" Type="http://schemas.openxmlformats.org/officeDocument/2006/relationships/hyperlink" Target="http://kotabogor.go.id" TargetMode="External"/><Relationship Id="rId866" Type="http://schemas.openxmlformats.org/officeDocument/2006/relationships/hyperlink" Target="http://bekasikab.go.id" TargetMode="External"/><Relationship Id="rId865" Type="http://schemas.openxmlformats.org/officeDocument/2006/relationships/hyperlink" Target="http://bekasikab.go.id" TargetMode="External"/><Relationship Id="rId864" Type="http://schemas.openxmlformats.org/officeDocument/2006/relationships/hyperlink" Target="http://bekasikab.go.id" TargetMode="External"/><Relationship Id="rId863" Type="http://schemas.openxmlformats.org/officeDocument/2006/relationships/hyperlink" Target="http://bekasikab.go.id" TargetMode="External"/><Relationship Id="rId869" Type="http://schemas.openxmlformats.org/officeDocument/2006/relationships/hyperlink" Target="http://bekasikota.go.id" TargetMode="External"/><Relationship Id="rId868" Type="http://schemas.openxmlformats.org/officeDocument/2006/relationships/hyperlink" Target="http://purbalinggakab.go.id" TargetMode="External"/><Relationship Id="rId867" Type="http://schemas.openxmlformats.org/officeDocument/2006/relationships/hyperlink" Target="http://gorontalokota.go.id" TargetMode="External"/><Relationship Id="rId1690" Type="http://schemas.openxmlformats.org/officeDocument/2006/relationships/hyperlink" Target="http://jatimprov.go.id" TargetMode="External"/><Relationship Id="rId1691" Type="http://schemas.openxmlformats.org/officeDocument/2006/relationships/hyperlink" Target="http://jatimprov.go.id" TargetMode="External"/><Relationship Id="rId1692" Type="http://schemas.openxmlformats.org/officeDocument/2006/relationships/hyperlink" Target="http://sultengprov.go.id" TargetMode="External"/><Relationship Id="rId862" Type="http://schemas.openxmlformats.org/officeDocument/2006/relationships/hyperlink" Target="http://sulselprov.go.id" TargetMode="External"/><Relationship Id="rId1693" Type="http://schemas.openxmlformats.org/officeDocument/2006/relationships/hyperlink" Target="http://tenantdemo.go.id" TargetMode="External"/><Relationship Id="rId861" Type="http://schemas.openxmlformats.org/officeDocument/2006/relationships/hyperlink" Target="http://sukabumikab.go.id" TargetMode="External"/><Relationship Id="rId1210" Type="http://schemas.openxmlformats.org/officeDocument/2006/relationships/hyperlink" Target="http://tenantdemo.go.id" TargetMode="External"/><Relationship Id="rId1694" Type="http://schemas.openxmlformats.org/officeDocument/2006/relationships/hyperlink" Target="http://tenantdemo.go.id" TargetMode="External"/><Relationship Id="rId860" Type="http://schemas.openxmlformats.org/officeDocument/2006/relationships/hyperlink" Target="http://bekasikab.go.id" TargetMode="External"/><Relationship Id="rId1211" Type="http://schemas.openxmlformats.org/officeDocument/2006/relationships/hyperlink" Target="http://pu.go.id" TargetMode="External"/><Relationship Id="rId1695" Type="http://schemas.openxmlformats.org/officeDocument/2006/relationships/hyperlink" Target="http://gresikkab.go.id" TargetMode="External"/><Relationship Id="rId1212" Type="http://schemas.openxmlformats.org/officeDocument/2006/relationships/hyperlink" Target="http://jatimprov.go.id" TargetMode="External"/><Relationship Id="rId1696" Type="http://schemas.openxmlformats.org/officeDocument/2006/relationships/hyperlink" Target="http://jatengprov.go.id" TargetMode="External"/><Relationship Id="rId1202" Type="http://schemas.openxmlformats.org/officeDocument/2006/relationships/hyperlink" Target="http://kedirikota.go.id" TargetMode="External"/><Relationship Id="rId1686" Type="http://schemas.openxmlformats.org/officeDocument/2006/relationships/hyperlink" Target="http://pu.go.id" TargetMode="External"/><Relationship Id="rId1203" Type="http://schemas.openxmlformats.org/officeDocument/2006/relationships/hyperlink" Target="http://pu.go.id" TargetMode="External"/><Relationship Id="rId1687" Type="http://schemas.openxmlformats.org/officeDocument/2006/relationships/hyperlink" Target="http://jatengprov.go.id" TargetMode="External"/><Relationship Id="rId1204" Type="http://schemas.openxmlformats.org/officeDocument/2006/relationships/hyperlink" Target="http://kemenparekraf.go.id" TargetMode="External"/><Relationship Id="rId1688" Type="http://schemas.openxmlformats.org/officeDocument/2006/relationships/hyperlink" Target="http://jatengprov.go.id" TargetMode="External"/><Relationship Id="rId1205" Type="http://schemas.openxmlformats.org/officeDocument/2006/relationships/hyperlink" Target="http://bandung.go.id" TargetMode="External"/><Relationship Id="rId1689" Type="http://schemas.openxmlformats.org/officeDocument/2006/relationships/hyperlink" Target="http://pu.go.id" TargetMode="External"/><Relationship Id="rId1206" Type="http://schemas.openxmlformats.org/officeDocument/2006/relationships/hyperlink" Target="http://tenantdemo.go.id" TargetMode="External"/><Relationship Id="rId1207" Type="http://schemas.openxmlformats.org/officeDocument/2006/relationships/hyperlink" Target="http://tenantdemo.go.id" TargetMode="External"/><Relationship Id="rId1208" Type="http://schemas.openxmlformats.org/officeDocument/2006/relationships/hyperlink" Target="http://tenantdemo.go.id" TargetMode="External"/><Relationship Id="rId1209" Type="http://schemas.openxmlformats.org/officeDocument/2006/relationships/hyperlink" Target="http://tenantdemo.go.id" TargetMode="External"/><Relationship Id="rId855" Type="http://schemas.openxmlformats.org/officeDocument/2006/relationships/hyperlink" Target="http://sulselprov.go.id" TargetMode="External"/><Relationship Id="rId854" Type="http://schemas.openxmlformats.org/officeDocument/2006/relationships/hyperlink" Target="http://bandung.go.id" TargetMode="External"/><Relationship Id="rId853" Type="http://schemas.openxmlformats.org/officeDocument/2006/relationships/hyperlink" Target="http://kukarkab.go.id" TargetMode="External"/><Relationship Id="rId852" Type="http://schemas.openxmlformats.org/officeDocument/2006/relationships/hyperlink" Target="http://kayongutarakab.go.id" TargetMode="External"/><Relationship Id="rId859" Type="http://schemas.openxmlformats.org/officeDocument/2006/relationships/hyperlink" Target="http://sulselprov.go.id" TargetMode="External"/><Relationship Id="rId858" Type="http://schemas.openxmlformats.org/officeDocument/2006/relationships/hyperlink" Target="http://bekasikab.go.id" TargetMode="External"/><Relationship Id="rId857" Type="http://schemas.openxmlformats.org/officeDocument/2006/relationships/hyperlink" Target="http://tanahbumbukab.go.id" TargetMode="External"/><Relationship Id="rId856" Type="http://schemas.openxmlformats.org/officeDocument/2006/relationships/hyperlink" Target="http://bandung.go.id" TargetMode="External"/><Relationship Id="rId1680" Type="http://schemas.openxmlformats.org/officeDocument/2006/relationships/hyperlink" Target="http://malukuprov.go.id" TargetMode="External"/><Relationship Id="rId1681" Type="http://schemas.openxmlformats.org/officeDocument/2006/relationships/hyperlink" Target="http://tenantdemo.go.id" TargetMode="External"/><Relationship Id="rId851" Type="http://schemas.openxmlformats.org/officeDocument/2006/relationships/hyperlink" Target="http://sukabumikab.go.id" TargetMode="External"/><Relationship Id="rId1682" Type="http://schemas.openxmlformats.org/officeDocument/2006/relationships/hyperlink" Target="http://tenantdemo.go.id" TargetMode="External"/><Relationship Id="rId850" Type="http://schemas.openxmlformats.org/officeDocument/2006/relationships/hyperlink" Target="http://bandung.go.id" TargetMode="External"/><Relationship Id="rId1683" Type="http://schemas.openxmlformats.org/officeDocument/2006/relationships/hyperlink" Target="http://kemenparekraf.go.id" TargetMode="External"/><Relationship Id="rId1200" Type="http://schemas.openxmlformats.org/officeDocument/2006/relationships/hyperlink" Target="http://tenantdemo.go.id" TargetMode="External"/><Relationship Id="rId1684" Type="http://schemas.openxmlformats.org/officeDocument/2006/relationships/hyperlink" Target="http://tenantdemo.go.id" TargetMode="External"/><Relationship Id="rId1201" Type="http://schemas.openxmlformats.org/officeDocument/2006/relationships/hyperlink" Target="http://tenantdemo.go.id" TargetMode="External"/><Relationship Id="rId1685" Type="http://schemas.openxmlformats.org/officeDocument/2006/relationships/hyperlink" Target="http://jatengprov.go.id" TargetMode="External"/><Relationship Id="rId1235" Type="http://schemas.openxmlformats.org/officeDocument/2006/relationships/hyperlink" Target="http://pu.go.id" TargetMode="External"/><Relationship Id="rId1236" Type="http://schemas.openxmlformats.org/officeDocument/2006/relationships/hyperlink" Target="http://pertanian.go.id" TargetMode="External"/><Relationship Id="rId1237" Type="http://schemas.openxmlformats.org/officeDocument/2006/relationships/hyperlink" Target="http://pu.go.id" TargetMode="External"/><Relationship Id="rId1238" Type="http://schemas.openxmlformats.org/officeDocument/2006/relationships/hyperlink" Target="http://pu.go.id" TargetMode="External"/><Relationship Id="rId1239" Type="http://schemas.openxmlformats.org/officeDocument/2006/relationships/hyperlink" Target="http://pu.go.id" TargetMode="External"/><Relationship Id="rId409" Type="http://schemas.openxmlformats.org/officeDocument/2006/relationships/hyperlink" Target="http://tenantdemo.go.id" TargetMode="External"/><Relationship Id="rId404" Type="http://schemas.openxmlformats.org/officeDocument/2006/relationships/hyperlink" Target="http://pertanian.go.id" TargetMode="External"/><Relationship Id="rId888" Type="http://schemas.openxmlformats.org/officeDocument/2006/relationships/hyperlink" Target="http://bekasikota.go.id" TargetMode="External"/><Relationship Id="rId403" Type="http://schemas.openxmlformats.org/officeDocument/2006/relationships/hyperlink" Target="http://gorontalokota.go.id" TargetMode="External"/><Relationship Id="rId887" Type="http://schemas.openxmlformats.org/officeDocument/2006/relationships/hyperlink" Target="http://bekasikota.go.id" TargetMode="External"/><Relationship Id="rId402" Type="http://schemas.openxmlformats.org/officeDocument/2006/relationships/hyperlink" Target="http://pertanian.go.id" TargetMode="External"/><Relationship Id="rId886" Type="http://schemas.openxmlformats.org/officeDocument/2006/relationships/hyperlink" Target="http://bekasikota.go.id" TargetMode="External"/><Relationship Id="rId401" Type="http://schemas.openxmlformats.org/officeDocument/2006/relationships/hyperlink" Target="http://pertanian.go.id" TargetMode="External"/><Relationship Id="rId885" Type="http://schemas.openxmlformats.org/officeDocument/2006/relationships/hyperlink" Target="http://bekasikota.go.id" TargetMode="External"/><Relationship Id="rId408" Type="http://schemas.openxmlformats.org/officeDocument/2006/relationships/hyperlink" Target="http://kemenparekraf.go.id" TargetMode="External"/><Relationship Id="rId407" Type="http://schemas.openxmlformats.org/officeDocument/2006/relationships/hyperlink" Target="http://banjarnegarakab.go.id" TargetMode="External"/><Relationship Id="rId406" Type="http://schemas.openxmlformats.org/officeDocument/2006/relationships/hyperlink" Target="http://bandung.go.id" TargetMode="External"/><Relationship Id="rId405" Type="http://schemas.openxmlformats.org/officeDocument/2006/relationships/hyperlink" Target="http://pertanian.go.id" TargetMode="External"/><Relationship Id="rId889" Type="http://schemas.openxmlformats.org/officeDocument/2006/relationships/hyperlink" Target="http://purbalinggakab.go.id" TargetMode="External"/><Relationship Id="rId880" Type="http://schemas.openxmlformats.org/officeDocument/2006/relationships/hyperlink" Target="http://purbalinggakab.go.id" TargetMode="External"/><Relationship Id="rId1230" Type="http://schemas.openxmlformats.org/officeDocument/2006/relationships/hyperlink" Target="http://pu.go.id" TargetMode="External"/><Relationship Id="rId400" Type="http://schemas.openxmlformats.org/officeDocument/2006/relationships/hyperlink" Target="http://pertanian.go.id" TargetMode="External"/><Relationship Id="rId884" Type="http://schemas.openxmlformats.org/officeDocument/2006/relationships/hyperlink" Target="http://bekasikota.go.id" TargetMode="External"/><Relationship Id="rId1231" Type="http://schemas.openxmlformats.org/officeDocument/2006/relationships/hyperlink" Target="http://bandaacehkota.go.id" TargetMode="External"/><Relationship Id="rId883" Type="http://schemas.openxmlformats.org/officeDocument/2006/relationships/hyperlink" Target="http://pertanian.go.id" TargetMode="External"/><Relationship Id="rId1232" Type="http://schemas.openxmlformats.org/officeDocument/2006/relationships/hyperlink" Target="http://gorontalokota.go.id" TargetMode="External"/><Relationship Id="rId882" Type="http://schemas.openxmlformats.org/officeDocument/2006/relationships/hyperlink" Target="http://purbalinggakab.go.id" TargetMode="External"/><Relationship Id="rId1233" Type="http://schemas.openxmlformats.org/officeDocument/2006/relationships/hyperlink" Target="http://jatimprov.go.id" TargetMode="External"/><Relationship Id="rId881" Type="http://schemas.openxmlformats.org/officeDocument/2006/relationships/hyperlink" Target="http://purbalinggakab.go.id" TargetMode="External"/><Relationship Id="rId1234" Type="http://schemas.openxmlformats.org/officeDocument/2006/relationships/hyperlink" Target="http://ngawikab.go.id" TargetMode="External"/><Relationship Id="rId1224" Type="http://schemas.openxmlformats.org/officeDocument/2006/relationships/hyperlink" Target="http://gresikkab.go.id" TargetMode="External"/><Relationship Id="rId1225" Type="http://schemas.openxmlformats.org/officeDocument/2006/relationships/hyperlink" Target="http://baliprov.go.id" TargetMode="External"/><Relationship Id="rId1226" Type="http://schemas.openxmlformats.org/officeDocument/2006/relationships/hyperlink" Target="http://baliprov.go.id" TargetMode="External"/><Relationship Id="rId1227" Type="http://schemas.openxmlformats.org/officeDocument/2006/relationships/hyperlink" Target="http://baliprov.go.id" TargetMode="External"/><Relationship Id="rId1228" Type="http://schemas.openxmlformats.org/officeDocument/2006/relationships/hyperlink" Target="http://baliprov.go.id" TargetMode="External"/><Relationship Id="rId1229" Type="http://schemas.openxmlformats.org/officeDocument/2006/relationships/hyperlink" Target="http://kepahiangkab.go.id" TargetMode="External"/><Relationship Id="rId877" Type="http://schemas.openxmlformats.org/officeDocument/2006/relationships/hyperlink" Target="http://tegalkota.go.id" TargetMode="External"/><Relationship Id="rId876" Type="http://schemas.openxmlformats.org/officeDocument/2006/relationships/hyperlink" Target="http://tegalkota.go.id" TargetMode="External"/><Relationship Id="rId875" Type="http://schemas.openxmlformats.org/officeDocument/2006/relationships/hyperlink" Target="http://pertanian.go.id" TargetMode="External"/><Relationship Id="rId874" Type="http://schemas.openxmlformats.org/officeDocument/2006/relationships/hyperlink" Target="http://pertanian.go.id" TargetMode="External"/><Relationship Id="rId879" Type="http://schemas.openxmlformats.org/officeDocument/2006/relationships/hyperlink" Target="http://purbalinggakab.go.id" TargetMode="External"/><Relationship Id="rId878" Type="http://schemas.openxmlformats.org/officeDocument/2006/relationships/hyperlink" Target="http://pertanian.go.id" TargetMode="External"/><Relationship Id="rId873" Type="http://schemas.openxmlformats.org/officeDocument/2006/relationships/hyperlink" Target="http://tegalkota.go.id" TargetMode="External"/><Relationship Id="rId1220" Type="http://schemas.openxmlformats.org/officeDocument/2006/relationships/hyperlink" Target="http://pu.go.id" TargetMode="External"/><Relationship Id="rId872" Type="http://schemas.openxmlformats.org/officeDocument/2006/relationships/hyperlink" Target="http://tegalkota.go.id" TargetMode="External"/><Relationship Id="rId1221" Type="http://schemas.openxmlformats.org/officeDocument/2006/relationships/hyperlink" Target="http://ngawikab.go.id" TargetMode="External"/><Relationship Id="rId871" Type="http://schemas.openxmlformats.org/officeDocument/2006/relationships/hyperlink" Target="http://tegalkota.go.id" TargetMode="External"/><Relationship Id="rId1222" Type="http://schemas.openxmlformats.org/officeDocument/2006/relationships/hyperlink" Target="http://bandung.go.id" TargetMode="External"/><Relationship Id="rId870" Type="http://schemas.openxmlformats.org/officeDocument/2006/relationships/hyperlink" Target="http://purbalinggakab.go.id" TargetMode="External"/><Relationship Id="rId1223" Type="http://schemas.openxmlformats.org/officeDocument/2006/relationships/hyperlink" Target="http://gresikkab.go.id" TargetMode="External"/><Relationship Id="rId1653" Type="http://schemas.openxmlformats.org/officeDocument/2006/relationships/hyperlink" Target="http://lebakkab.go.id" TargetMode="External"/><Relationship Id="rId1654" Type="http://schemas.openxmlformats.org/officeDocument/2006/relationships/hyperlink" Target="http://bekasikota.go.id" TargetMode="External"/><Relationship Id="rId1655" Type="http://schemas.openxmlformats.org/officeDocument/2006/relationships/hyperlink" Target="http://jatimprov.go.id" TargetMode="External"/><Relationship Id="rId1656" Type="http://schemas.openxmlformats.org/officeDocument/2006/relationships/hyperlink" Target="http://bekasikab.go.id" TargetMode="External"/><Relationship Id="rId1657" Type="http://schemas.openxmlformats.org/officeDocument/2006/relationships/hyperlink" Target="http://cilegon.go.id" TargetMode="External"/><Relationship Id="rId1658" Type="http://schemas.openxmlformats.org/officeDocument/2006/relationships/hyperlink" Target="http://tenantdemo.go.id" TargetMode="External"/><Relationship Id="rId1659" Type="http://schemas.openxmlformats.org/officeDocument/2006/relationships/hyperlink" Target="http://semarangkota.go.id" TargetMode="External"/><Relationship Id="rId829" Type="http://schemas.openxmlformats.org/officeDocument/2006/relationships/hyperlink" Target="http://ditlaip.go.id" TargetMode="External"/><Relationship Id="rId828" Type="http://schemas.openxmlformats.org/officeDocument/2006/relationships/hyperlink" Target="http://tenantdemo.go.id" TargetMode="External"/><Relationship Id="rId827" Type="http://schemas.openxmlformats.org/officeDocument/2006/relationships/hyperlink" Target="http://tenantdemo.go.id" TargetMode="External"/><Relationship Id="rId822" Type="http://schemas.openxmlformats.org/officeDocument/2006/relationships/hyperlink" Target="http://kemendagri.go.id" TargetMode="External"/><Relationship Id="rId821" Type="http://schemas.openxmlformats.org/officeDocument/2006/relationships/hyperlink" Target="http://kemendagri.go.id" TargetMode="External"/><Relationship Id="rId820" Type="http://schemas.openxmlformats.org/officeDocument/2006/relationships/hyperlink" Target="http://kemendagri.go.id" TargetMode="External"/><Relationship Id="rId826" Type="http://schemas.openxmlformats.org/officeDocument/2006/relationships/hyperlink" Target="http://kemendagri.go.id" TargetMode="External"/><Relationship Id="rId825" Type="http://schemas.openxmlformats.org/officeDocument/2006/relationships/hyperlink" Target="http://kemendagri.go.id" TargetMode="External"/><Relationship Id="rId824" Type="http://schemas.openxmlformats.org/officeDocument/2006/relationships/hyperlink" Target="http://kemendagri.go.id" TargetMode="External"/><Relationship Id="rId823" Type="http://schemas.openxmlformats.org/officeDocument/2006/relationships/hyperlink" Target="http://tenantdemo.go.id" TargetMode="External"/><Relationship Id="rId1650" Type="http://schemas.openxmlformats.org/officeDocument/2006/relationships/hyperlink" Target="http://bandungbaratkab.go.id" TargetMode="External"/><Relationship Id="rId1651" Type="http://schemas.openxmlformats.org/officeDocument/2006/relationships/hyperlink" Target="http://pu.go.id" TargetMode="External"/><Relationship Id="rId1652" Type="http://schemas.openxmlformats.org/officeDocument/2006/relationships/hyperlink" Target="http://pu.go.id" TargetMode="External"/><Relationship Id="rId1642" Type="http://schemas.openxmlformats.org/officeDocument/2006/relationships/hyperlink" Target="http://bpbatam.go.id" TargetMode="External"/><Relationship Id="rId1643" Type="http://schemas.openxmlformats.org/officeDocument/2006/relationships/hyperlink" Target="http://baliprov.go.id" TargetMode="External"/><Relationship Id="rId1644" Type="http://schemas.openxmlformats.org/officeDocument/2006/relationships/hyperlink" Target="http://lebakkab.go.id" TargetMode="External"/><Relationship Id="rId1645" Type="http://schemas.openxmlformats.org/officeDocument/2006/relationships/hyperlink" Target="http://tenantdemo.go.id" TargetMode="External"/><Relationship Id="rId1646" Type="http://schemas.openxmlformats.org/officeDocument/2006/relationships/hyperlink" Target="http://tenantdemo.go.id" TargetMode="External"/><Relationship Id="rId1647" Type="http://schemas.openxmlformats.org/officeDocument/2006/relationships/hyperlink" Target="http://magetan.go.id" TargetMode="External"/><Relationship Id="rId1648" Type="http://schemas.openxmlformats.org/officeDocument/2006/relationships/hyperlink" Target="http://sumbarprov.go.id" TargetMode="External"/><Relationship Id="rId1649" Type="http://schemas.openxmlformats.org/officeDocument/2006/relationships/hyperlink" Target="http://gresikkab.go.id" TargetMode="External"/><Relationship Id="rId819" Type="http://schemas.openxmlformats.org/officeDocument/2006/relationships/hyperlink" Target="http://kemendagri.go.id" TargetMode="External"/><Relationship Id="rId818" Type="http://schemas.openxmlformats.org/officeDocument/2006/relationships/hyperlink" Target="http://kemendagri.go.id" TargetMode="External"/><Relationship Id="rId817" Type="http://schemas.openxmlformats.org/officeDocument/2006/relationships/hyperlink" Target="http://kemendagri.go.id" TargetMode="External"/><Relationship Id="rId816" Type="http://schemas.openxmlformats.org/officeDocument/2006/relationships/hyperlink" Target="http://kemendagri.go.id" TargetMode="External"/><Relationship Id="rId811" Type="http://schemas.openxmlformats.org/officeDocument/2006/relationships/hyperlink" Target="http://bandung.go.id" TargetMode="External"/><Relationship Id="rId810" Type="http://schemas.openxmlformats.org/officeDocument/2006/relationships/hyperlink" Target="http://nganjukkab.go.id" TargetMode="External"/><Relationship Id="rId815" Type="http://schemas.openxmlformats.org/officeDocument/2006/relationships/hyperlink" Target="http://kemendagri.go.id" TargetMode="External"/><Relationship Id="rId814" Type="http://schemas.openxmlformats.org/officeDocument/2006/relationships/hyperlink" Target="http://kemendagri.go.id" TargetMode="External"/><Relationship Id="rId813" Type="http://schemas.openxmlformats.org/officeDocument/2006/relationships/hyperlink" Target="http://kemendagri.go.id" TargetMode="External"/><Relationship Id="rId812" Type="http://schemas.openxmlformats.org/officeDocument/2006/relationships/hyperlink" Target="http://kemendagri.go.id" TargetMode="External"/><Relationship Id="rId1640" Type="http://schemas.openxmlformats.org/officeDocument/2006/relationships/hyperlink" Target="http://bekasikota.go.id" TargetMode="External"/><Relationship Id="rId1641" Type="http://schemas.openxmlformats.org/officeDocument/2006/relationships/hyperlink" Target="http://jabarprov.go.id" TargetMode="External"/><Relationship Id="rId1675" Type="http://schemas.openxmlformats.org/officeDocument/2006/relationships/hyperlink" Target="http://serangkota.go.id" TargetMode="External"/><Relationship Id="rId1676" Type="http://schemas.openxmlformats.org/officeDocument/2006/relationships/hyperlink" Target="http://bnn.go.id" TargetMode="External"/><Relationship Id="rId1677" Type="http://schemas.openxmlformats.org/officeDocument/2006/relationships/hyperlink" Target="http://kuduskab.go.id" TargetMode="External"/><Relationship Id="rId1678" Type="http://schemas.openxmlformats.org/officeDocument/2006/relationships/hyperlink" Target="http://pu.go.id" TargetMode="External"/><Relationship Id="rId1679" Type="http://schemas.openxmlformats.org/officeDocument/2006/relationships/hyperlink" Target="http://jatengprov.go.id" TargetMode="External"/><Relationship Id="rId849" Type="http://schemas.openxmlformats.org/officeDocument/2006/relationships/hyperlink" Target="http://bekasikab.go.id" TargetMode="External"/><Relationship Id="rId844" Type="http://schemas.openxmlformats.org/officeDocument/2006/relationships/hyperlink" Target="http://morowalikab.go.id" TargetMode="External"/><Relationship Id="rId843" Type="http://schemas.openxmlformats.org/officeDocument/2006/relationships/hyperlink" Target="http://bappenas.go.id" TargetMode="External"/><Relationship Id="rId842" Type="http://schemas.openxmlformats.org/officeDocument/2006/relationships/hyperlink" Target="http://karawangkab.go.id" TargetMode="External"/><Relationship Id="rId841" Type="http://schemas.openxmlformats.org/officeDocument/2006/relationships/hyperlink" Target="http://sumbarprov.go.id" TargetMode="External"/><Relationship Id="rId848" Type="http://schemas.openxmlformats.org/officeDocument/2006/relationships/hyperlink" Target="http://bekasikab.go.id" TargetMode="External"/><Relationship Id="rId847" Type="http://schemas.openxmlformats.org/officeDocument/2006/relationships/hyperlink" Target="http://jabarprov.go.id" TargetMode="External"/><Relationship Id="rId846" Type="http://schemas.openxmlformats.org/officeDocument/2006/relationships/hyperlink" Target="http://morowalikab.go.id" TargetMode="External"/><Relationship Id="rId845" Type="http://schemas.openxmlformats.org/officeDocument/2006/relationships/hyperlink" Target="http://morowalikab.go.id" TargetMode="External"/><Relationship Id="rId1670" Type="http://schemas.openxmlformats.org/officeDocument/2006/relationships/hyperlink" Target="http://tangerangkab.go.id" TargetMode="External"/><Relationship Id="rId840" Type="http://schemas.openxmlformats.org/officeDocument/2006/relationships/hyperlink" Target="http://sumbarprov.go.id" TargetMode="External"/><Relationship Id="rId1671" Type="http://schemas.openxmlformats.org/officeDocument/2006/relationships/hyperlink" Target="http://kolakakab.go.id" TargetMode="External"/><Relationship Id="rId1672" Type="http://schemas.openxmlformats.org/officeDocument/2006/relationships/hyperlink" Target="http://jatimprov.go.id" TargetMode="External"/><Relationship Id="rId1673" Type="http://schemas.openxmlformats.org/officeDocument/2006/relationships/hyperlink" Target="http://jabarprov.go.id" TargetMode="External"/><Relationship Id="rId1674" Type="http://schemas.openxmlformats.org/officeDocument/2006/relationships/hyperlink" Target="http://bandung.go.id" TargetMode="External"/><Relationship Id="rId1664" Type="http://schemas.openxmlformats.org/officeDocument/2006/relationships/hyperlink" Target="http://pu.go.id" TargetMode="External"/><Relationship Id="rId1665" Type="http://schemas.openxmlformats.org/officeDocument/2006/relationships/hyperlink" Target="http://pu.go.id" TargetMode="External"/><Relationship Id="rId1666" Type="http://schemas.openxmlformats.org/officeDocument/2006/relationships/hyperlink" Target="http://jatengprov.go.id" TargetMode="External"/><Relationship Id="rId1667" Type="http://schemas.openxmlformats.org/officeDocument/2006/relationships/hyperlink" Target="http://tenantdemo.go.id" TargetMode="External"/><Relationship Id="rId1668" Type="http://schemas.openxmlformats.org/officeDocument/2006/relationships/hyperlink" Target="http://bekasikota.go.id" TargetMode="External"/><Relationship Id="rId1669" Type="http://schemas.openxmlformats.org/officeDocument/2006/relationships/hyperlink" Target="http://pu.go.id" TargetMode="External"/><Relationship Id="rId839" Type="http://schemas.openxmlformats.org/officeDocument/2006/relationships/hyperlink" Target="http://jabarprov.go.id" TargetMode="External"/><Relationship Id="rId838" Type="http://schemas.openxmlformats.org/officeDocument/2006/relationships/hyperlink" Target="http://gunungsitolikota.go.id" TargetMode="External"/><Relationship Id="rId833" Type="http://schemas.openxmlformats.org/officeDocument/2006/relationships/hyperlink" Target="http://purbalinggakab.go.id" TargetMode="External"/><Relationship Id="rId832" Type="http://schemas.openxmlformats.org/officeDocument/2006/relationships/hyperlink" Target="http://kotabogor.go.id" TargetMode="External"/><Relationship Id="rId831" Type="http://schemas.openxmlformats.org/officeDocument/2006/relationships/hyperlink" Target="http://bogorkab.go.id" TargetMode="External"/><Relationship Id="rId830" Type="http://schemas.openxmlformats.org/officeDocument/2006/relationships/hyperlink" Target="http://kemendagri.go.id" TargetMode="External"/><Relationship Id="rId837" Type="http://schemas.openxmlformats.org/officeDocument/2006/relationships/hyperlink" Target="http://kemenkopukm.go.id/" TargetMode="External"/><Relationship Id="rId836" Type="http://schemas.openxmlformats.org/officeDocument/2006/relationships/hyperlink" Target="http://pu.go.id" TargetMode="External"/><Relationship Id="rId835" Type="http://schemas.openxmlformats.org/officeDocument/2006/relationships/hyperlink" Target="http://demakkab.go.id" TargetMode="External"/><Relationship Id="rId834" Type="http://schemas.openxmlformats.org/officeDocument/2006/relationships/hyperlink" Target="http://lomboktengahkab.go.id" TargetMode="External"/><Relationship Id="rId1660" Type="http://schemas.openxmlformats.org/officeDocument/2006/relationships/hyperlink" Target="http://depok.go.id" TargetMode="External"/><Relationship Id="rId1661" Type="http://schemas.openxmlformats.org/officeDocument/2006/relationships/hyperlink" Target="http://pu.go.id" TargetMode="External"/><Relationship Id="rId1662" Type="http://schemas.openxmlformats.org/officeDocument/2006/relationships/hyperlink" Target="http://bimtek.go.id" TargetMode="External"/><Relationship Id="rId1663" Type="http://schemas.openxmlformats.org/officeDocument/2006/relationships/hyperlink" Target="http://tenantdemo.go.id" TargetMode="External"/><Relationship Id="rId469" Type="http://schemas.openxmlformats.org/officeDocument/2006/relationships/hyperlink" Target="http://pertanian.go.id" TargetMode="External"/><Relationship Id="rId468" Type="http://schemas.openxmlformats.org/officeDocument/2006/relationships/hyperlink" Target="http://sampangkab.go.id" TargetMode="External"/><Relationship Id="rId467" Type="http://schemas.openxmlformats.org/officeDocument/2006/relationships/hyperlink" Target="http://ngawikab.go.id" TargetMode="External"/><Relationship Id="rId1290" Type="http://schemas.openxmlformats.org/officeDocument/2006/relationships/hyperlink" Target="http://rembangkab.go.id" TargetMode="External"/><Relationship Id="rId1291" Type="http://schemas.openxmlformats.org/officeDocument/2006/relationships/hyperlink" Target="http://tangerangselatankota.go.id" TargetMode="External"/><Relationship Id="rId1292" Type="http://schemas.openxmlformats.org/officeDocument/2006/relationships/hyperlink" Target="http://tangerangselatankota.go.id" TargetMode="External"/><Relationship Id="rId462" Type="http://schemas.openxmlformats.org/officeDocument/2006/relationships/hyperlink" Target="http://klatenkab.go.id" TargetMode="External"/><Relationship Id="rId1293" Type="http://schemas.openxmlformats.org/officeDocument/2006/relationships/hyperlink" Target="http://tangerangselatankota.go.id" TargetMode="External"/><Relationship Id="rId461" Type="http://schemas.openxmlformats.org/officeDocument/2006/relationships/hyperlink" Target="http://salatiga.go.id" TargetMode="External"/><Relationship Id="rId1294" Type="http://schemas.openxmlformats.org/officeDocument/2006/relationships/hyperlink" Target="http://rembangkab.go.id" TargetMode="External"/><Relationship Id="rId460" Type="http://schemas.openxmlformats.org/officeDocument/2006/relationships/hyperlink" Target="http://gorontalokota.go.id" TargetMode="External"/><Relationship Id="rId1295" Type="http://schemas.openxmlformats.org/officeDocument/2006/relationships/hyperlink" Target="http://rembangkab.go.id" TargetMode="External"/><Relationship Id="rId1296" Type="http://schemas.openxmlformats.org/officeDocument/2006/relationships/hyperlink" Target="http://rembangkab.go.id" TargetMode="External"/><Relationship Id="rId466" Type="http://schemas.openxmlformats.org/officeDocument/2006/relationships/hyperlink" Target="http://sumbarprov.go.id" TargetMode="External"/><Relationship Id="rId1297" Type="http://schemas.openxmlformats.org/officeDocument/2006/relationships/hyperlink" Target="http://rembangkab.go.id" TargetMode="External"/><Relationship Id="rId465" Type="http://schemas.openxmlformats.org/officeDocument/2006/relationships/hyperlink" Target="http://ngawikab.go.id" TargetMode="External"/><Relationship Id="rId1298" Type="http://schemas.openxmlformats.org/officeDocument/2006/relationships/hyperlink" Target="http://rembangkab.go.id" TargetMode="External"/><Relationship Id="rId464" Type="http://schemas.openxmlformats.org/officeDocument/2006/relationships/hyperlink" Target="http://surabaya.go.id" TargetMode="External"/><Relationship Id="rId1299" Type="http://schemas.openxmlformats.org/officeDocument/2006/relationships/hyperlink" Target="http://rembangkab.go.id" TargetMode="External"/><Relationship Id="rId463" Type="http://schemas.openxmlformats.org/officeDocument/2006/relationships/hyperlink" Target="http://gorontalokota.go.id" TargetMode="External"/><Relationship Id="rId459" Type="http://schemas.openxmlformats.org/officeDocument/2006/relationships/hyperlink" Target="http://jatengprov.go.id" TargetMode="External"/><Relationship Id="rId458" Type="http://schemas.openxmlformats.org/officeDocument/2006/relationships/hyperlink" Target="http://jatengprov.go.id" TargetMode="External"/><Relationship Id="rId457" Type="http://schemas.openxmlformats.org/officeDocument/2006/relationships/hyperlink" Target="http://bengkulukota.go.id" TargetMode="External"/><Relationship Id="rId456" Type="http://schemas.openxmlformats.org/officeDocument/2006/relationships/hyperlink" Target="http://rejanglebongkab.go.id" TargetMode="External"/><Relationship Id="rId1280" Type="http://schemas.openxmlformats.org/officeDocument/2006/relationships/hyperlink" Target="http://tangerangselatankota.go.id" TargetMode="External"/><Relationship Id="rId1281" Type="http://schemas.openxmlformats.org/officeDocument/2006/relationships/hyperlink" Target="http://bnpp.go.id" TargetMode="External"/><Relationship Id="rId451" Type="http://schemas.openxmlformats.org/officeDocument/2006/relationships/hyperlink" Target="http://bandung.go.id" TargetMode="External"/><Relationship Id="rId1282" Type="http://schemas.openxmlformats.org/officeDocument/2006/relationships/hyperlink" Target="http://bnpp.go.id" TargetMode="External"/><Relationship Id="rId450" Type="http://schemas.openxmlformats.org/officeDocument/2006/relationships/hyperlink" Target="http://bandung.go.id" TargetMode="External"/><Relationship Id="rId1283" Type="http://schemas.openxmlformats.org/officeDocument/2006/relationships/hyperlink" Target="http://kotabogor.go.id" TargetMode="External"/><Relationship Id="rId1284" Type="http://schemas.openxmlformats.org/officeDocument/2006/relationships/hyperlink" Target="http://rembangkab.go.id" TargetMode="External"/><Relationship Id="rId1285" Type="http://schemas.openxmlformats.org/officeDocument/2006/relationships/hyperlink" Target="http://rembangkab.go.id" TargetMode="External"/><Relationship Id="rId455" Type="http://schemas.openxmlformats.org/officeDocument/2006/relationships/hyperlink" Target="http://bandung.go.id" TargetMode="External"/><Relationship Id="rId1286" Type="http://schemas.openxmlformats.org/officeDocument/2006/relationships/hyperlink" Target="http://rembangkab.go.id" TargetMode="External"/><Relationship Id="rId454" Type="http://schemas.openxmlformats.org/officeDocument/2006/relationships/hyperlink" Target="http://polri.go.id" TargetMode="External"/><Relationship Id="rId1287" Type="http://schemas.openxmlformats.org/officeDocument/2006/relationships/hyperlink" Target="http://rembangkab.go.id" TargetMode="External"/><Relationship Id="rId453" Type="http://schemas.openxmlformats.org/officeDocument/2006/relationships/hyperlink" Target="http://sampangkab.go.id" TargetMode="External"/><Relationship Id="rId1288" Type="http://schemas.openxmlformats.org/officeDocument/2006/relationships/hyperlink" Target="http://rembangkab.go.id" TargetMode="External"/><Relationship Id="rId452" Type="http://schemas.openxmlformats.org/officeDocument/2006/relationships/hyperlink" Target="http://kneks.go.id" TargetMode="External"/><Relationship Id="rId1289" Type="http://schemas.openxmlformats.org/officeDocument/2006/relationships/hyperlink" Target="http://tangerangselatankota.go.id" TargetMode="External"/><Relationship Id="rId491" Type="http://schemas.openxmlformats.org/officeDocument/2006/relationships/hyperlink" Target="http://madiunkota.go.id" TargetMode="External"/><Relationship Id="rId490" Type="http://schemas.openxmlformats.org/officeDocument/2006/relationships/hyperlink" Target="http://madiunkota.go.id" TargetMode="External"/><Relationship Id="rId489" Type="http://schemas.openxmlformats.org/officeDocument/2006/relationships/hyperlink" Target="http://probolinggokota.go.id" TargetMode="External"/><Relationship Id="rId484" Type="http://schemas.openxmlformats.org/officeDocument/2006/relationships/hyperlink" Target="http://sidoarjokab.go.id" TargetMode="External"/><Relationship Id="rId483" Type="http://schemas.openxmlformats.org/officeDocument/2006/relationships/hyperlink" Target="http://kotabogor.go.id" TargetMode="External"/><Relationship Id="rId482" Type="http://schemas.openxmlformats.org/officeDocument/2006/relationships/hyperlink" Target="http://madiunkota.go.id" TargetMode="External"/><Relationship Id="rId481" Type="http://schemas.openxmlformats.org/officeDocument/2006/relationships/hyperlink" Target="http://sampangkab.go.id" TargetMode="External"/><Relationship Id="rId488" Type="http://schemas.openxmlformats.org/officeDocument/2006/relationships/hyperlink" Target="http://probolinggokota.go.id" TargetMode="External"/><Relationship Id="rId487" Type="http://schemas.openxmlformats.org/officeDocument/2006/relationships/hyperlink" Target="http://bandung.go.id" TargetMode="External"/><Relationship Id="rId486" Type="http://schemas.openxmlformats.org/officeDocument/2006/relationships/hyperlink" Target="http://pertanian.go.id" TargetMode="External"/><Relationship Id="rId485" Type="http://schemas.openxmlformats.org/officeDocument/2006/relationships/hyperlink" Target="http://bnpb.go.id" TargetMode="External"/><Relationship Id="rId480" Type="http://schemas.openxmlformats.org/officeDocument/2006/relationships/hyperlink" Target="http://acehprov.go.id" TargetMode="External"/><Relationship Id="rId479" Type="http://schemas.openxmlformats.org/officeDocument/2006/relationships/hyperlink" Target="http://sampangkab.go.id" TargetMode="External"/><Relationship Id="rId478" Type="http://schemas.openxmlformats.org/officeDocument/2006/relationships/hyperlink" Target="http://madiunkota.go.id" TargetMode="External"/><Relationship Id="rId473" Type="http://schemas.openxmlformats.org/officeDocument/2006/relationships/hyperlink" Target="http://sampangkab.go.id" TargetMode="External"/><Relationship Id="rId472" Type="http://schemas.openxmlformats.org/officeDocument/2006/relationships/hyperlink" Target="http://padangpariamankab.go.id" TargetMode="External"/><Relationship Id="rId471" Type="http://schemas.openxmlformats.org/officeDocument/2006/relationships/hyperlink" Target="http://sampangkab.go.id" TargetMode="External"/><Relationship Id="rId470" Type="http://schemas.openxmlformats.org/officeDocument/2006/relationships/hyperlink" Target="http://padangpariamankab.go.id" TargetMode="External"/><Relationship Id="rId477" Type="http://schemas.openxmlformats.org/officeDocument/2006/relationships/hyperlink" Target="http://sampangkab.go.id" TargetMode="External"/><Relationship Id="rId476" Type="http://schemas.openxmlformats.org/officeDocument/2006/relationships/hyperlink" Target="http://sampangkab.go.id" TargetMode="External"/><Relationship Id="rId475" Type="http://schemas.openxmlformats.org/officeDocument/2006/relationships/hyperlink" Target="http://sampangkab.go.id" TargetMode="External"/><Relationship Id="rId474" Type="http://schemas.openxmlformats.org/officeDocument/2006/relationships/hyperlink" Target="http://pertanian.go.id" TargetMode="External"/><Relationship Id="rId1257" Type="http://schemas.openxmlformats.org/officeDocument/2006/relationships/hyperlink" Target="http://jatengprov.go.id" TargetMode="External"/><Relationship Id="rId1258" Type="http://schemas.openxmlformats.org/officeDocument/2006/relationships/hyperlink" Target="http://gresikkab.go.id" TargetMode="External"/><Relationship Id="rId1259" Type="http://schemas.openxmlformats.org/officeDocument/2006/relationships/hyperlink" Target="http://gresikkab.go.id" TargetMode="External"/><Relationship Id="rId426" Type="http://schemas.openxmlformats.org/officeDocument/2006/relationships/hyperlink" Target="http://bandung.go.id" TargetMode="External"/><Relationship Id="rId425" Type="http://schemas.openxmlformats.org/officeDocument/2006/relationships/hyperlink" Target="http://tenantdemo.go.id" TargetMode="External"/><Relationship Id="rId424" Type="http://schemas.openxmlformats.org/officeDocument/2006/relationships/hyperlink" Target="http://tenantdemo.go.id" TargetMode="External"/><Relationship Id="rId423" Type="http://schemas.openxmlformats.org/officeDocument/2006/relationships/hyperlink" Target="http://kotabogor.go.id" TargetMode="External"/><Relationship Id="rId429" Type="http://schemas.openxmlformats.org/officeDocument/2006/relationships/hyperlink" Target="http://kaboki.go.id" TargetMode="External"/><Relationship Id="rId428" Type="http://schemas.openxmlformats.org/officeDocument/2006/relationships/hyperlink" Target="http://tenantdemo.go.id" TargetMode="External"/><Relationship Id="rId427" Type="http://schemas.openxmlformats.org/officeDocument/2006/relationships/hyperlink" Target="http://arn.go.id" TargetMode="External"/><Relationship Id="rId1250" Type="http://schemas.openxmlformats.org/officeDocument/2006/relationships/hyperlink" Target="http://cianjurkab.go.id" TargetMode="External"/><Relationship Id="rId1251" Type="http://schemas.openxmlformats.org/officeDocument/2006/relationships/hyperlink" Target="http://batangkab.go.id" TargetMode="External"/><Relationship Id="rId1252" Type="http://schemas.openxmlformats.org/officeDocument/2006/relationships/hyperlink" Target="http://batangkab.go.id" TargetMode="External"/><Relationship Id="rId422" Type="http://schemas.openxmlformats.org/officeDocument/2006/relationships/hyperlink" Target="http://jakarta.go.id" TargetMode="External"/><Relationship Id="rId1253" Type="http://schemas.openxmlformats.org/officeDocument/2006/relationships/hyperlink" Target="http://tasikmalayakota.go.id" TargetMode="External"/><Relationship Id="rId421" Type="http://schemas.openxmlformats.org/officeDocument/2006/relationships/hyperlink" Target="http://jakarta.go.id" TargetMode="External"/><Relationship Id="rId1254" Type="http://schemas.openxmlformats.org/officeDocument/2006/relationships/hyperlink" Target="http://tasikmalayakota.go.id" TargetMode="External"/><Relationship Id="rId420" Type="http://schemas.openxmlformats.org/officeDocument/2006/relationships/hyperlink" Target="http://bandung.go.id" TargetMode="External"/><Relationship Id="rId1255" Type="http://schemas.openxmlformats.org/officeDocument/2006/relationships/hyperlink" Target="http://tasikmalayakota.go.id" TargetMode="External"/><Relationship Id="rId1256" Type="http://schemas.openxmlformats.org/officeDocument/2006/relationships/hyperlink" Target="http://tasikmalayakota.go.id" TargetMode="External"/><Relationship Id="rId1246" Type="http://schemas.openxmlformats.org/officeDocument/2006/relationships/hyperlink" Target="http://jatimprov.go.id" TargetMode="External"/><Relationship Id="rId1247" Type="http://schemas.openxmlformats.org/officeDocument/2006/relationships/hyperlink" Target="http://cianjurkab.go.id" TargetMode="External"/><Relationship Id="rId1248" Type="http://schemas.openxmlformats.org/officeDocument/2006/relationships/hyperlink" Target="http://kotabogor.go.id" TargetMode="External"/><Relationship Id="rId1249" Type="http://schemas.openxmlformats.org/officeDocument/2006/relationships/hyperlink" Target="http://sulutprov.go.id" TargetMode="External"/><Relationship Id="rId415" Type="http://schemas.openxmlformats.org/officeDocument/2006/relationships/hyperlink" Target="http://pekalongankab.go.id" TargetMode="External"/><Relationship Id="rId899" Type="http://schemas.openxmlformats.org/officeDocument/2006/relationships/hyperlink" Target="http://purbalinggakab.go.id" TargetMode="External"/><Relationship Id="rId414" Type="http://schemas.openxmlformats.org/officeDocument/2006/relationships/hyperlink" Target="http://pekalongankab.go.id" TargetMode="External"/><Relationship Id="rId898" Type="http://schemas.openxmlformats.org/officeDocument/2006/relationships/hyperlink" Target="http://magelangkota.go.id" TargetMode="External"/><Relationship Id="rId413" Type="http://schemas.openxmlformats.org/officeDocument/2006/relationships/hyperlink" Target="http://gorontalokota.go.id" TargetMode="External"/><Relationship Id="rId897" Type="http://schemas.openxmlformats.org/officeDocument/2006/relationships/hyperlink" Target="http://purbalinggakab.go.id" TargetMode="External"/><Relationship Id="rId412" Type="http://schemas.openxmlformats.org/officeDocument/2006/relationships/hyperlink" Target="http://gorontalokota.go.id" TargetMode="External"/><Relationship Id="rId896" Type="http://schemas.openxmlformats.org/officeDocument/2006/relationships/hyperlink" Target="http://tegalkota.go.id" TargetMode="External"/><Relationship Id="rId419" Type="http://schemas.openxmlformats.org/officeDocument/2006/relationships/hyperlink" Target="http://bandung.go.id" TargetMode="External"/><Relationship Id="rId418" Type="http://schemas.openxmlformats.org/officeDocument/2006/relationships/hyperlink" Target="http://bandung.go.id" TargetMode="External"/><Relationship Id="rId417" Type="http://schemas.openxmlformats.org/officeDocument/2006/relationships/hyperlink" Target="http://bandung.go.id" TargetMode="External"/><Relationship Id="rId416" Type="http://schemas.openxmlformats.org/officeDocument/2006/relationships/hyperlink" Target="http://bandung.go.id" TargetMode="External"/><Relationship Id="rId891" Type="http://schemas.openxmlformats.org/officeDocument/2006/relationships/hyperlink" Target="http://purbalinggakab.go.id" TargetMode="External"/><Relationship Id="rId890" Type="http://schemas.openxmlformats.org/officeDocument/2006/relationships/hyperlink" Target="http://tegalkota.go.id" TargetMode="External"/><Relationship Id="rId1240" Type="http://schemas.openxmlformats.org/officeDocument/2006/relationships/hyperlink" Target="http://pidiejayakab.go.id" TargetMode="External"/><Relationship Id="rId1241" Type="http://schemas.openxmlformats.org/officeDocument/2006/relationships/hyperlink" Target="http://kotabogor.go.id" TargetMode="External"/><Relationship Id="rId411" Type="http://schemas.openxmlformats.org/officeDocument/2006/relationships/hyperlink" Target="http://bandung.go.id" TargetMode="External"/><Relationship Id="rId895" Type="http://schemas.openxmlformats.org/officeDocument/2006/relationships/hyperlink" Target="http://purbalinggakab.go.id" TargetMode="External"/><Relationship Id="rId1242" Type="http://schemas.openxmlformats.org/officeDocument/2006/relationships/hyperlink" Target="http://tenantdemo.go.id" TargetMode="External"/><Relationship Id="rId410" Type="http://schemas.openxmlformats.org/officeDocument/2006/relationships/hyperlink" Target="http://pertanian.go.id" TargetMode="External"/><Relationship Id="rId894" Type="http://schemas.openxmlformats.org/officeDocument/2006/relationships/hyperlink" Target="http://purbalinggakab.go.id" TargetMode="External"/><Relationship Id="rId1243" Type="http://schemas.openxmlformats.org/officeDocument/2006/relationships/hyperlink" Target="http://serdangbedagaikab.go.id" TargetMode="External"/><Relationship Id="rId893" Type="http://schemas.openxmlformats.org/officeDocument/2006/relationships/hyperlink" Target="http://purbalinggakab.go.id" TargetMode="External"/><Relationship Id="rId1244" Type="http://schemas.openxmlformats.org/officeDocument/2006/relationships/hyperlink" Target="http://bkkbn.go.id" TargetMode="External"/><Relationship Id="rId892" Type="http://schemas.openxmlformats.org/officeDocument/2006/relationships/hyperlink" Target="http://purbalinggakab.go.id" TargetMode="External"/><Relationship Id="rId1245" Type="http://schemas.openxmlformats.org/officeDocument/2006/relationships/hyperlink" Target="http://pasamankab.go.id" TargetMode="External"/><Relationship Id="rId1279" Type="http://schemas.openxmlformats.org/officeDocument/2006/relationships/hyperlink" Target="http://data.tangerangselatan.go.id" TargetMode="External"/><Relationship Id="rId448" Type="http://schemas.openxmlformats.org/officeDocument/2006/relationships/hyperlink" Target="http://klatenkab.go.id" TargetMode="External"/><Relationship Id="rId447" Type="http://schemas.openxmlformats.org/officeDocument/2006/relationships/hyperlink" Target="http://madiunkota.go.id" TargetMode="External"/><Relationship Id="rId446" Type="http://schemas.openxmlformats.org/officeDocument/2006/relationships/hyperlink" Target="http://madiunkota.go.id" TargetMode="External"/><Relationship Id="rId445" Type="http://schemas.openxmlformats.org/officeDocument/2006/relationships/hyperlink" Target="http://klatenkab.go.id" TargetMode="External"/><Relationship Id="rId449" Type="http://schemas.openxmlformats.org/officeDocument/2006/relationships/hyperlink" Target="http://bandung.go.id" TargetMode="External"/><Relationship Id="rId1270" Type="http://schemas.openxmlformats.org/officeDocument/2006/relationships/hyperlink" Target="http://tenantdemo.go.id" TargetMode="External"/><Relationship Id="rId440" Type="http://schemas.openxmlformats.org/officeDocument/2006/relationships/hyperlink" Target="http://sampangkab.go.id" TargetMode="External"/><Relationship Id="rId1271" Type="http://schemas.openxmlformats.org/officeDocument/2006/relationships/hyperlink" Target="http://tenantdemo.go.id" TargetMode="External"/><Relationship Id="rId1272" Type="http://schemas.openxmlformats.org/officeDocument/2006/relationships/hyperlink" Target="http://kotabogor.go.id" TargetMode="External"/><Relationship Id="rId1273" Type="http://schemas.openxmlformats.org/officeDocument/2006/relationships/hyperlink" Target="http://gresikkab.go.id" TargetMode="External"/><Relationship Id="rId1274" Type="http://schemas.openxmlformats.org/officeDocument/2006/relationships/hyperlink" Target="http://tenantdemo.go.id" TargetMode="External"/><Relationship Id="rId444" Type="http://schemas.openxmlformats.org/officeDocument/2006/relationships/hyperlink" Target="http://klatenkab.go.id" TargetMode="External"/><Relationship Id="rId1275" Type="http://schemas.openxmlformats.org/officeDocument/2006/relationships/hyperlink" Target="http://surabaya.go.id" TargetMode="External"/><Relationship Id="rId443" Type="http://schemas.openxmlformats.org/officeDocument/2006/relationships/hyperlink" Target="http://bandung.go.id" TargetMode="External"/><Relationship Id="rId1276" Type="http://schemas.openxmlformats.org/officeDocument/2006/relationships/hyperlink" Target="http://ditlaip.go.id" TargetMode="External"/><Relationship Id="rId442" Type="http://schemas.openxmlformats.org/officeDocument/2006/relationships/hyperlink" Target="http://ngawikab.go.id" TargetMode="External"/><Relationship Id="rId1277" Type="http://schemas.openxmlformats.org/officeDocument/2006/relationships/hyperlink" Target="http://cirebonkab.go.id" TargetMode="External"/><Relationship Id="rId441" Type="http://schemas.openxmlformats.org/officeDocument/2006/relationships/hyperlink" Target="http://blitarkota.go.id" TargetMode="External"/><Relationship Id="rId1278" Type="http://schemas.openxmlformats.org/officeDocument/2006/relationships/hyperlink" Target="http://surabaya.go.id" TargetMode="External"/><Relationship Id="rId1268" Type="http://schemas.openxmlformats.org/officeDocument/2006/relationships/hyperlink" Target="http://indramayukab.go.id" TargetMode="External"/><Relationship Id="rId1269" Type="http://schemas.openxmlformats.org/officeDocument/2006/relationships/hyperlink" Target="http://malangkab.go.id" TargetMode="External"/><Relationship Id="rId437" Type="http://schemas.openxmlformats.org/officeDocument/2006/relationships/hyperlink" Target="http://sampangkab.go.id" TargetMode="External"/><Relationship Id="rId436" Type="http://schemas.openxmlformats.org/officeDocument/2006/relationships/hyperlink" Target="http://bandung.go.id" TargetMode="External"/><Relationship Id="rId435" Type="http://schemas.openxmlformats.org/officeDocument/2006/relationships/hyperlink" Target="http://lampungprov.go.id" TargetMode="External"/><Relationship Id="rId434" Type="http://schemas.openxmlformats.org/officeDocument/2006/relationships/hyperlink" Target="http://tenantdemo.go.id" TargetMode="External"/><Relationship Id="rId439" Type="http://schemas.openxmlformats.org/officeDocument/2006/relationships/hyperlink" Target="http://pertanian.go.id" TargetMode="External"/><Relationship Id="rId438" Type="http://schemas.openxmlformats.org/officeDocument/2006/relationships/hyperlink" Target="http://blitarkota.go.id" TargetMode="External"/><Relationship Id="rId1260" Type="http://schemas.openxmlformats.org/officeDocument/2006/relationships/hyperlink" Target="http://tenantdemo.go.id" TargetMode="External"/><Relationship Id="rId1261" Type="http://schemas.openxmlformats.org/officeDocument/2006/relationships/hyperlink" Target="http://tasikmalayakota.go.id" TargetMode="External"/><Relationship Id="rId1262" Type="http://schemas.openxmlformats.org/officeDocument/2006/relationships/hyperlink" Target="http://malangkab.go.id" TargetMode="External"/><Relationship Id="rId1263" Type="http://schemas.openxmlformats.org/officeDocument/2006/relationships/hyperlink" Target="http://kapuashulukab.go.id" TargetMode="External"/><Relationship Id="rId433" Type="http://schemas.openxmlformats.org/officeDocument/2006/relationships/hyperlink" Target="http://lampungprov.go.id" TargetMode="External"/><Relationship Id="rId1264" Type="http://schemas.openxmlformats.org/officeDocument/2006/relationships/hyperlink" Target="http://tenantdemo.go.id" TargetMode="External"/><Relationship Id="rId432" Type="http://schemas.openxmlformats.org/officeDocument/2006/relationships/hyperlink" Target="http://badanpangan.go.id" TargetMode="External"/><Relationship Id="rId1265" Type="http://schemas.openxmlformats.org/officeDocument/2006/relationships/hyperlink" Target="http://pu.go.id" TargetMode="External"/><Relationship Id="rId431" Type="http://schemas.openxmlformats.org/officeDocument/2006/relationships/hyperlink" Target="http://kaboki.go.id" TargetMode="External"/><Relationship Id="rId1266" Type="http://schemas.openxmlformats.org/officeDocument/2006/relationships/hyperlink" Target="http://malangkab.go.id" TargetMode="External"/><Relationship Id="rId430" Type="http://schemas.openxmlformats.org/officeDocument/2006/relationships/hyperlink" Target="http://kaboki.go.id" TargetMode="External"/><Relationship Id="rId1267" Type="http://schemas.openxmlformats.org/officeDocument/2006/relationships/hyperlink" Target="http://indramayukab.go.id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56.13"/>
    <col customWidth="1" min="3" max="3" width="15.5"/>
    <col customWidth="1" min="4" max="4" width="14.38"/>
    <col customWidth="1" min="5" max="5" width="16.25"/>
    <col customWidth="1" min="6" max="6" width="49.88"/>
    <col customWidth="1" min="8" max="8" width="15.63"/>
    <col customWidth="1" min="9" max="9" width="31.0"/>
    <col customWidth="1" min="14" max="14" width="22.25"/>
    <col customWidth="1" min="15" max="15" width="14.88"/>
    <col customWidth="1" min="16" max="16" width="23.75"/>
    <col customWidth="1" min="26" max="26" width="63.5"/>
    <col customWidth="1" min="27" max="27" width="7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>
        <v>44378.0</v>
      </c>
      <c r="R1" s="3" t="s">
        <v>16</v>
      </c>
      <c r="S1" s="3" t="s">
        <v>17</v>
      </c>
      <c r="T1" s="4">
        <v>44743.0</v>
      </c>
      <c r="U1" s="3" t="s">
        <v>18</v>
      </c>
      <c r="V1" s="3" t="s">
        <v>19</v>
      </c>
      <c r="W1" s="4">
        <v>45108.0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>
      <c r="A2" s="5">
        <v>1.0</v>
      </c>
      <c r="B2" s="6" t="s">
        <v>25</v>
      </c>
      <c r="C2" s="7" t="str">
        <f>'IPPD ALL'!A5</f>
        <v>Instansi Pusat</v>
      </c>
      <c r="D2" s="7" t="str">
        <f>'IPPD ALL'!B5</f>
        <v>Kementerian</v>
      </c>
      <c r="E2" s="7" t="str">
        <f>'IPPD ALL'!C5</f>
        <v>Kementerian</v>
      </c>
      <c r="F2" s="7" t="str">
        <f>'IPPD ALL'!D5</f>
        <v>Kementerian Agama</v>
      </c>
      <c r="G2" s="7" t="str">
        <f>'IPPD ALL'!E5</f>
        <v>ada</v>
      </c>
      <c r="H2" s="8">
        <f>'IPPD ALL'!F5</f>
        <v>45484</v>
      </c>
      <c r="I2" s="7" t="str">
        <f>'IPPD ALL'!G5</f>
        <v>Chairul Wahyudi
Andreas Ragil Wiratno </v>
      </c>
      <c r="J2" s="7">
        <f>'IPPD ALL'!H5</f>
        <v>2024</v>
      </c>
      <c r="K2" s="7">
        <f>'IPPD ALL'!I5</f>
        <v>7</v>
      </c>
      <c r="L2" s="7" t="str">
        <f>'IPPD ALL'!J5</f>
        <v>Ada</v>
      </c>
      <c r="M2" s="7" t="str">
        <f>'IPPD ALL'!K5</f>
        <v>Ada</v>
      </c>
      <c r="N2" s="7">
        <f>'IPPD ALL'!M5</f>
        <v>0</v>
      </c>
      <c r="O2" s="7">
        <f>'IPPD ALL'!N5</f>
        <v>0</v>
      </c>
      <c r="P2" s="7">
        <f>'IPPD ALL'!O5</f>
        <v>1</v>
      </c>
      <c r="Q2" s="7">
        <f>'IPPD ALL'!P5</f>
        <v>1</v>
      </c>
      <c r="R2" s="7">
        <f>'IPPD ALL'!Q5</f>
        <v>1</v>
      </c>
      <c r="S2" s="7">
        <f>'IPPD ALL'!R5</f>
        <v>2</v>
      </c>
      <c r="T2" s="7">
        <f>'IPPD ALL'!S5</f>
        <v>2</v>
      </c>
      <c r="U2" s="7">
        <f>'IPPD ALL'!T5</f>
        <v>1</v>
      </c>
      <c r="V2" s="7">
        <f>'IPPD ALL'!U5</f>
        <v>1</v>
      </c>
      <c r="W2" s="7">
        <f>'IPPD ALL'!V5</f>
        <v>3</v>
      </c>
      <c r="X2" s="7">
        <f>'IPPD ALL'!W5</f>
        <v>5</v>
      </c>
      <c r="Y2" s="7">
        <f>'IPPD ALL'!X5</f>
        <v>1</v>
      </c>
      <c r="Z2" s="7" t="str">
        <f>'IPPD ALL'!Y5</f>
        <v/>
      </c>
      <c r="AA2" s="7" t="str">
        <f>'IPPD ALL'!Z5</f>
        <v/>
      </c>
      <c r="AB2" s="7" t="str">
        <f t="shared" ref="AB2:AB3" si="1">if(B2=F2,"benar","cek)")</f>
        <v>benar</v>
      </c>
    </row>
    <row r="3">
      <c r="A3" s="5">
        <v>2.0</v>
      </c>
      <c r="B3" s="6" t="s">
        <v>26</v>
      </c>
      <c r="C3" s="7" t="str">
        <f>'IPPD ALL'!A22</f>
        <v>Instansi Pusat</v>
      </c>
      <c r="D3" s="7" t="str">
        <f>'IPPD ALL'!B22</f>
        <v>Kementerian</v>
      </c>
      <c r="E3" s="7" t="str">
        <f>'IPPD ALL'!C22</f>
        <v>Kementerian</v>
      </c>
      <c r="F3" s="7" t="str">
        <f>'IPPD ALL'!D22</f>
        <v>Kementerian Agraria dan Tata Ruang/Badan Pertanahan Nasional</v>
      </c>
      <c r="G3" s="7" t="str">
        <f>'IPPD ALL'!E22</f>
        <v>ada</v>
      </c>
      <c r="H3" s="8">
        <f>'IPPD ALL'!F22</f>
        <v>45133</v>
      </c>
      <c r="I3" s="7" t="str">
        <f>'IPPD ALL'!G22</f>
        <v>Tiara Anggraini Prasetyo, S.Kom.</v>
      </c>
      <c r="J3" s="7">
        <f>'IPPD ALL'!H22</f>
        <v>2023</v>
      </c>
      <c r="K3" s="7">
        <f>'IPPD ALL'!I22</f>
        <v>7</v>
      </c>
      <c r="L3" s="7" t="str">
        <f>'IPPD ALL'!J22</f>
        <v>Ada</v>
      </c>
      <c r="M3" s="7" t="str">
        <f>'IPPD ALL'!K22</f>
        <v>Ada</v>
      </c>
      <c r="N3" s="7">
        <f>'IPPD ALL'!M22</f>
        <v>0</v>
      </c>
      <c r="O3" s="7">
        <f>'IPPD ALL'!N22</f>
        <v>0</v>
      </c>
      <c r="P3" s="7">
        <f>'IPPD ALL'!O22</f>
        <v>2</v>
      </c>
      <c r="Q3" s="7">
        <f>'IPPD ALL'!P22</f>
        <v>3</v>
      </c>
      <c r="R3" s="7">
        <f>'IPPD ALL'!Q22</f>
        <v>3</v>
      </c>
      <c r="S3" s="7">
        <f>'IPPD ALL'!R22</f>
        <v>3</v>
      </c>
      <c r="T3" s="7">
        <f>'IPPD ALL'!S22</f>
        <v>3</v>
      </c>
      <c r="U3" s="7">
        <f>'IPPD ALL'!T22</f>
        <v>3</v>
      </c>
      <c r="V3" s="7">
        <f>'IPPD ALL'!U22</f>
        <v>4</v>
      </c>
      <c r="W3" s="7">
        <f>'IPPD ALL'!V22</f>
        <v>4</v>
      </c>
      <c r="X3" s="7">
        <f>'IPPD ALL'!W22</f>
        <v>3</v>
      </c>
      <c r="Y3" s="7">
        <f>'IPPD ALL'!X22</f>
        <v>4</v>
      </c>
      <c r="Z3" s="7" t="str">
        <f>'IPPD ALL'!Y22</f>
        <v/>
      </c>
      <c r="AA3" s="7" t="str">
        <f>'IPPD ALL'!Z22</f>
        <v/>
      </c>
      <c r="AB3" s="7" t="str">
        <f t="shared" si="1"/>
        <v>benar</v>
      </c>
    </row>
    <row r="4">
      <c r="A4" s="5">
        <v>3.0</v>
      </c>
      <c r="B4" s="9" t="s">
        <v>27</v>
      </c>
      <c r="C4" s="7" t="str">
        <f>'IPPD ALL'!A82</f>
        <v>Instansi Pusat</v>
      </c>
      <c r="D4" s="7" t="str">
        <f>'IPPD ALL'!B82</f>
        <v>Lembaga Non Struktural</v>
      </c>
      <c r="E4" s="7" t="str">
        <f>'IPPD ALL'!C82</f>
        <v>Lembaga Non Struktural</v>
      </c>
      <c r="F4" s="7" t="str">
        <f>'IPPD ALL'!D82</f>
        <v>Setjen Komnas HAM</v>
      </c>
      <c r="G4" s="7" t="str">
        <f>'IPPD ALL'!E82</f>
        <v>ada</v>
      </c>
      <c r="H4" s="8">
        <f>'IPPD ALL'!F82</f>
        <v>45504</v>
      </c>
      <c r="I4" s="7" t="str">
        <f>'IPPD ALL'!G82</f>
        <v>Martin</v>
      </c>
      <c r="J4" s="7">
        <f>'IPPD ALL'!H82</f>
        <v>2024</v>
      </c>
      <c r="K4" s="7">
        <f>'IPPD ALL'!I82</f>
        <v>7</v>
      </c>
      <c r="L4" s="7" t="str">
        <f>'IPPD ALL'!J82</f>
        <v>Ada</v>
      </c>
      <c r="M4" s="7" t="str">
        <f>'IPPD ALL'!K82</f>
        <v>Ada</v>
      </c>
      <c r="N4" s="7">
        <f>'IPPD ALL'!M82</f>
        <v>0</v>
      </c>
      <c r="O4" s="7">
        <f>'IPPD ALL'!N82</f>
        <v>2</v>
      </c>
      <c r="P4" s="7">
        <f>'IPPD ALL'!O82</f>
        <v>0</v>
      </c>
      <c r="Q4" s="7">
        <f>'IPPD ALL'!P82</f>
        <v>3</v>
      </c>
      <c r="R4" s="7">
        <f>'IPPD ALL'!Q82</f>
        <v>3</v>
      </c>
      <c r="S4" s="7">
        <f>'IPPD ALL'!R82</f>
        <v>4</v>
      </c>
      <c r="T4" s="7">
        <f>'IPPD ALL'!S82</f>
        <v>3</v>
      </c>
      <c r="U4" s="7">
        <f>'IPPD ALL'!T82</f>
        <v>2</v>
      </c>
      <c r="V4" s="7">
        <f>'IPPD ALL'!U82</f>
        <v>1</v>
      </c>
      <c r="W4" s="7">
        <f>'IPPD ALL'!V82</f>
        <v>3</v>
      </c>
      <c r="X4" s="7">
        <f>'IPPD ALL'!W82</f>
        <v>2</v>
      </c>
      <c r="Y4" s="7">
        <f>'IPPD ALL'!X82</f>
        <v>1</v>
      </c>
      <c r="Z4" s="7" t="str">
        <f>'IPPD ALL'!Y82</f>
        <v/>
      </c>
      <c r="AA4" s="7" t="str">
        <f>'IPPD ALL'!Z82</f>
        <v/>
      </c>
      <c r="AB4" s="7" t="str">
        <f t="shared" ref="AB4:AB33" si="2">if(B4=F4,"benar","cek")</f>
        <v>benar</v>
      </c>
    </row>
    <row r="5">
      <c r="A5" s="5">
        <v>4.0</v>
      </c>
      <c r="B5" s="6" t="s">
        <v>28</v>
      </c>
      <c r="C5" s="7" t="str">
        <f>'IPPD ALL'!A3</f>
        <v>Instansi Pusat</v>
      </c>
      <c r="D5" s="7" t="str">
        <f>'IPPD ALL'!B3</f>
        <v>Kementerian</v>
      </c>
      <c r="E5" s="7" t="str">
        <f>'IPPD ALL'!C3</f>
        <v>Kementerian</v>
      </c>
      <c r="F5" s="7" t="str">
        <f>'IPPD ALL'!D3</f>
        <v>Kementerian Dalam Negeri</v>
      </c>
      <c r="G5" s="7" t="str">
        <f>'IPPD ALL'!E3</f>
        <v>ada</v>
      </c>
      <c r="H5" s="8">
        <f>'IPPD ALL'!F3</f>
        <v>45114</v>
      </c>
      <c r="I5" s="7" t="str">
        <f>'IPPD ALL'!G3</f>
        <v>Alwin Feri, Ahmad Furqon</v>
      </c>
      <c r="J5" s="7">
        <f>'IPPD ALL'!H3</f>
        <v>2023</v>
      </c>
      <c r="K5" s="7">
        <f>'IPPD ALL'!I3</f>
        <v>7</v>
      </c>
      <c r="L5" s="7" t="str">
        <f>'IPPD ALL'!J3</f>
        <v>Ada</v>
      </c>
      <c r="M5" s="7" t="str">
        <f>'IPPD ALL'!K3</f>
        <v>Ada</v>
      </c>
      <c r="N5" s="7">
        <f>'IPPD ALL'!M3</f>
        <v>6</v>
      </c>
      <c r="O5" s="7">
        <f>'IPPD ALL'!N3</f>
        <v>13</v>
      </c>
      <c r="P5" s="7">
        <f>'IPPD ALL'!O3</f>
        <v>9</v>
      </c>
      <c r="Q5" s="7">
        <f>'IPPD ALL'!P3</f>
        <v>3</v>
      </c>
      <c r="R5" s="7">
        <f>'IPPD ALL'!Q3</f>
        <v>4</v>
      </c>
      <c r="S5" s="7">
        <f>'IPPD ALL'!R3</f>
        <v>4</v>
      </c>
      <c r="T5" s="7">
        <f>'IPPD ALL'!S3</f>
        <v>4</v>
      </c>
      <c r="U5" s="7">
        <f>'IPPD ALL'!T3</f>
        <v>3</v>
      </c>
      <c r="V5" s="7">
        <f>'IPPD ALL'!U3</f>
        <v>5</v>
      </c>
      <c r="W5" s="7">
        <f>'IPPD ALL'!V3</f>
        <v>4</v>
      </c>
      <c r="X5" s="7">
        <f>'IPPD ALL'!W3</f>
        <v>4</v>
      </c>
      <c r="Y5" s="7">
        <f>'IPPD ALL'!X3</f>
        <v>4</v>
      </c>
      <c r="Z5" s="10" t="str">
        <f>'IPPD ALL'!Y3</f>
        <v>https://api-splp.layanan.go.id/sdi/1.1/json</v>
      </c>
      <c r="AA5" s="7" t="str">
        <f>'IPPD ALL'!Z3</f>
        <v/>
      </c>
      <c r="AB5" s="7" t="str">
        <f t="shared" si="2"/>
        <v>benar</v>
      </c>
    </row>
    <row r="6">
      <c r="A6" s="5">
        <v>5.0</v>
      </c>
      <c r="B6" s="6" t="s">
        <v>29</v>
      </c>
      <c r="C6" s="7" t="str">
        <f>'IPPD ALL'!A21</f>
        <v>Instansi Pusat</v>
      </c>
      <c r="D6" s="7" t="str">
        <f>'IPPD ALL'!B21</f>
        <v>Kementerian</v>
      </c>
      <c r="E6" s="7" t="str">
        <f>'IPPD ALL'!C21</f>
        <v>Kementerian</v>
      </c>
      <c r="F6" s="7" t="str">
        <f>'IPPD ALL'!D21</f>
        <v>Kementerian Desa dan PDTT</v>
      </c>
      <c r="G6" s="7" t="str">
        <f>'IPPD ALL'!E21</f>
        <v>ada</v>
      </c>
      <c r="H6" s="8" t="str">
        <f>'IPPD ALL'!F21</f>
        <v/>
      </c>
      <c r="I6" s="7" t="str">
        <f>'IPPD ALL'!G21</f>
        <v>Widya Amalia Dewi</v>
      </c>
      <c r="J6" s="7" t="str">
        <f>'IPPD ALL'!H21</f>
        <v/>
      </c>
      <c r="K6" s="7" t="str">
        <f>'IPPD ALL'!I21</f>
        <v/>
      </c>
      <c r="L6" s="7" t="str">
        <f>'IPPD ALL'!J21</f>
        <v>Ada</v>
      </c>
      <c r="M6" s="7" t="str">
        <f>'IPPD ALL'!K21</f>
        <v/>
      </c>
      <c r="N6" s="7">
        <f>'IPPD ALL'!M21</f>
        <v>0</v>
      </c>
      <c r="O6" s="7">
        <f>'IPPD ALL'!N21</f>
        <v>2</v>
      </c>
      <c r="P6" s="7">
        <f>'IPPD ALL'!O21</f>
        <v>3</v>
      </c>
      <c r="Q6" s="7">
        <f>'IPPD ALL'!P21</f>
        <v>3</v>
      </c>
      <c r="R6" s="7">
        <f>'IPPD ALL'!Q21</f>
        <v>3</v>
      </c>
      <c r="S6" s="7">
        <f>'IPPD ALL'!R21</f>
        <v>2</v>
      </c>
      <c r="T6" s="7" t="str">
        <f>'IPPD ALL'!S21</f>
        <v/>
      </c>
      <c r="U6" s="7" t="str">
        <f>'IPPD ALL'!T21</f>
        <v/>
      </c>
      <c r="V6" s="7" t="str">
        <f>'IPPD ALL'!U21</f>
        <v/>
      </c>
      <c r="W6" s="7">
        <f>'IPPD ALL'!V21</f>
        <v>2</v>
      </c>
      <c r="X6" s="7">
        <f>'IPPD ALL'!W21</f>
        <v>3</v>
      </c>
      <c r="Y6" s="7">
        <f>'IPPD ALL'!X21</f>
        <v>4</v>
      </c>
      <c r="Z6" s="10" t="str">
        <f>'IPPD ALL'!Y21</f>
        <v>https://api-splp.layanan.go.id/satudatakemendesa/1.0/</v>
      </c>
      <c r="AA6" s="7" t="str">
        <f>'IPPD ALL'!Z21</f>
        <v/>
      </c>
      <c r="AB6" s="7" t="str">
        <f t="shared" si="2"/>
        <v>benar</v>
      </c>
    </row>
    <row r="7">
      <c r="A7" s="5">
        <v>6.0</v>
      </c>
      <c r="B7" s="6" t="s">
        <v>30</v>
      </c>
      <c r="C7" s="7" t="str">
        <f>'IPPD ALL'!A14</f>
        <v>Instansi Pusat</v>
      </c>
      <c r="D7" s="7" t="str">
        <f>'IPPD ALL'!B14</f>
        <v>Kementerian</v>
      </c>
      <c r="E7" s="7" t="str">
        <f>'IPPD ALL'!C14</f>
        <v>Kementerian</v>
      </c>
      <c r="F7" s="7" t="str">
        <f>'IPPD ALL'!D14</f>
        <v>Kementerian Energi dan Sumber Daya Mineral</v>
      </c>
      <c r="G7" s="7" t="str">
        <f>'IPPD ALL'!E14</f>
        <v>ada</v>
      </c>
      <c r="H7" s="8">
        <f>'IPPD ALL'!F14</f>
        <v>45222</v>
      </c>
      <c r="I7" s="7" t="str">
        <f>'IPPD ALL'!G14</f>
        <v>Dhimas Billi Mahesa Agni</v>
      </c>
      <c r="J7" s="7">
        <f>'IPPD ALL'!H14</f>
        <v>2023</v>
      </c>
      <c r="K7" s="7">
        <f>'IPPD ALL'!I14</f>
        <v>10</v>
      </c>
      <c r="L7" s="7" t="str">
        <f>'IPPD ALL'!J14</f>
        <v>Ada</v>
      </c>
      <c r="M7" s="7" t="str">
        <f>'IPPD ALL'!K14</f>
        <v>Ada</v>
      </c>
      <c r="N7" s="7">
        <f>'IPPD ALL'!M14</f>
        <v>0</v>
      </c>
      <c r="O7" s="7">
        <f>'IPPD ALL'!N14</f>
        <v>0</v>
      </c>
      <c r="P7" s="7">
        <f>'IPPD ALL'!O14</f>
        <v>1</v>
      </c>
      <c r="Q7" s="7">
        <f>'IPPD ALL'!P14</f>
        <v>4</v>
      </c>
      <c r="R7" s="7">
        <f>'IPPD ALL'!Q14</f>
        <v>2</v>
      </c>
      <c r="S7" s="7">
        <f>'IPPD ALL'!R14</f>
        <v>2</v>
      </c>
      <c r="T7" s="7">
        <f>'IPPD ALL'!S14</f>
        <v>1</v>
      </c>
      <c r="U7" s="7">
        <f>'IPPD ALL'!T14</f>
        <v>3</v>
      </c>
      <c r="V7" s="7">
        <f>'IPPD ALL'!U14</f>
        <v>5</v>
      </c>
      <c r="W7" s="7">
        <f>'IPPD ALL'!V14</f>
        <v>5</v>
      </c>
      <c r="X7" s="7">
        <f>'IPPD ALL'!W14</f>
        <v>2</v>
      </c>
      <c r="Y7" s="7">
        <f>'IPPD ALL'!X14</f>
        <v>4</v>
      </c>
      <c r="Z7" s="7" t="str">
        <f>'IPPD ALL'!Y14</f>
        <v/>
      </c>
      <c r="AA7" s="7" t="str">
        <f>'IPPD ALL'!Z14</f>
        <v/>
      </c>
      <c r="AB7" s="7" t="str">
        <f t="shared" si="2"/>
        <v>benar</v>
      </c>
    </row>
    <row r="8">
      <c r="A8" s="5">
        <v>7.0</v>
      </c>
      <c r="B8" s="6" t="s">
        <v>31</v>
      </c>
      <c r="C8" s="7" t="str">
        <f>'IPPD ALL'!A6</f>
        <v>Instansi Pusat</v>
      </c>
      <c r="D8" s="7" t="str">
        <f>'IPPD ALL'!B6</f>
        <v>Kementerian</v>
      </c>
      <c r="E8" s="7" t="str">
        <f>'IPPD ALL'!C6</f>
        <v>Kementerian</v>
      </c>
      <c r="F8" s="7" t="str">
        <f>'IPPD ALL'!D6</f>
        <v>Kementerian Hukum dan HAM</v>
      </c>
      <c r="G8" s="7" t="str">
        <f>'IPPD ALL'!E6</f>
        <v>ada</v>
      </c>
      <c r="H8" s="8" t="str">
        <f>'IPPD ALL'!F6</f>
        <v/>
      </c>
      <c r="I8" s="7" t="str">
        <f>'IPPD ALL'!G6</f>
        <v>Trastian S Wibowo</v>
      </c>
      <c r="J8" s="7" t="str">
        <f>'IPPD ALL'!H6</f>
        <v/>
      </c>
      <c r="K8" s="7" t="str">
        <f>'IPPD ALL'!I6</f>
        <v/>
      </c>
      <c r="L8" s="7" t="str">
        <f>'IPPD ALL'!J6</f>
        <v>Ada</v>
      </c>
      <c r="M8" s="7" t="str">
        <f>'IPPD ALL'!K6</f>
        <v/>
      </c>
      <c r="N8" s="7">
        <f>'IPPD ALL'!M6</f>
        <v>5</v>
      </c>
      <c r="O8" s="7">
        <f>'IPPD ALL'!N6</f>
        <v>11</v>
      </c>
      <c r="P8" s="7">
        <f>'IPPD ALL'!O6</f>
        <v>1</v>
      </c>
      <c r="Q8" s="7">
        <f>'IPPD ALL'!P6</f>
        <v>3</v>
      </c>
      <c r="R8" s="7">
        <f>'IPPD ALL'!Q6</f>
        <v>3</v>
      </c>
      <c r="S8" s="7">
        <f>'IPPD ALL'!R6</f>
        <v>4</v>
      </c>
      <c r="T8" s="7" t="str">
        <f>'IPPD ALL'!S6</f>
        <v/>
      </c>
      <c r="U8" s="7" t="str">
        <f>'IPPD ALL'!T6</f>
        <v/>
      </c>
      <c r="V8" s="7" t="str">
        <f>'IPPD ALL'!U6</f>
        <v/>
      </c>
      <c r="W8" s="7">
        <f>'IPPD ALL'!V6</f>
        <v>5</v>
      </c>
      <c r="X8" s="7">
        <f>'IPPD ALL'!W6</f>
        <v>2</v>
      </c>
      <c r="Y8" s="7">
        <f>'IPPD ALL'!X6</f>
        <v>5</v>
      </c>
      <c r="Z8" s="10" t="str">
        <f>'IPPD ALL'!Y6</f>
        <v>https://api-splp.layanan.go.id/kumham-sdi/1.0/data.json</v>
      </c>
      <c r="AA8" s="7" t="str">
        <f>'IPPD ALL'!Z6</f>
        <v/>
      </c>
      <c r="AB8" s="7" t="str">
        <f t="shared" si="2"/>
        <v>benar</v>
      </c>
    </row>
    <row r="9">
      <c r="A9" s="5">
        <v>8.0</v>
      </c>
      <c r="B9" s="6" t="s">
        <v>32</v>
      </c>
      <c r="C9" s="7" t="str">
        <f>'IPPD ALL'!A20</f>
        <v>Instansi Pusat</v>
      </c>
      <c r="D9" s="7" t="str">
        <f>'IPPD ALL'!B20</f>
        <v>Kementerian</v>
      </c>
      <c r="E9" s="7" t="str">
        <f>'IPPD ALL'!C20</f>
        <v>Kementerian</v>
      </c>
      <c r="F9" s="7" t="str">
        <f>'IPPD ALL'!D20</f>
        <v>Kementerian Kelautan dan Perikanan</v>
      </c>
      <c r="G9" s="7" t="str">
        <f>'IPPD ALL'!E20</f>
        <v>ada</v>
      </c>
      <c r="H9" s="8">
        <f>'IPPD ALL'!F20</f>
        <v>45566</v>
      </c>
      <c r="I9" s="7" t="str">
        <f>'IPPD ALL'!G20</f>
        <v>Walim Abdulsomad</v>
      </c>
      <c r="J9" s="7">
        <f>'IPPD ALL'!H20</f>
        <v>2024</v>
      </c>
      <c r="K9" s="7">
        <f>'IPPD ALL'!I20</f>
        <v>10</v>
      </c>
      <c r="L9" s="7" t="str">
        <f>'IPPD ALL'!J20</f>
        <v>Ada</v>
      </c>
      <c r="M9" s="7" t="str">
        <f>'IPPD ALL'!K20</f>
        <v>Ada</v>
      </c>
      <c r="N9" s="7">
        <f>'IPPD ALL'!M20</f>
        <v>8</v>
      </c>
      <c r="O9" s="7">
        <f>'IPPD ALL'!N20</f>
        <v>44</v>
      </c>
      <c r="P9" s="7">
        <f>'IPPD ALL'!O20</f>
        <v>13</v>
      </c>
      <c r="Q9" s="7">
        <f>'IPPD ALL'!P20</f>
        <v>3</v>
      </c>
      <c r="R9" s="7">
        <f>'IPPD ALL'!Q20</f>
        <v>3</v>
      </c>
      <c r="S9" s="7">
        <f>'IPPD ALL'!R20</f>
        <v>2</v>
      </c>
      <c r="T9" s="7">
        <f>'IPPD ALL'!S20</f>
        <v>3</v>
      </c>
      <c r="U9" s="7">
        <f>'IPPD ALL'!T20</f>
        <v>3</v>
      </c>
      <c r="V9" s="7">
        <f>'IPPD ALL'!U20</f>
        <v>2</v>
      </c>
      <c r="W9" s="7">
        <f>'IPPD ALL'!V20</f>
        <v>4</v>
      </c>
      <c r="X9" s="7">
        <f>'IPPD ALL'!W20</f>
        <v>5</v>
      </c>
      <c r="Y9" s="7">
        <f>'IPPD ALL'!X20</f>
        <v>3</v>
      </c>
      <c r="Z9" s="7" t="str">
        <f>'IPPD ALL'!Y20</f>
        <v/>
      </c>
      <c r="AA9" s="7" t="str">
        <f>'IPPD ALL'!Z20</f>
        <v/>
      </c>
      <c r="AB9" s="7" t="str">
        <f t="shared" si="2"/>
        <v>benar</v>
      </c>
    </row>
    <row r="10">
      <c r="A10" s="5">
        <v>9.0</v>
      </c>
      <c r="B10" s="6" t="s">
        <v>33</v>
      </c>
      <c r="C10" s="7" t="str">
        <f>'IPPD ALL'!A9</f>
        <v>Instansi Pusat</v>
      </c>
      <c r="D10" s="7" t="str">
        <f>'IPPD ALL'!B9</f>
        <v>Kementerian</v>
      </c>
      <c r="E10" s="7" t="str">
        <f>'IPPD ALL'!C9</f>
        <v>Kementerian</v>
      </c>
      <c r="F10" s="7" t="str">
        <f>'IPPD ALL'!D9</f>
        <v>Kementerian Kesehatan</v>
      </c>
      <c r="G10" s="7" t="str">
        <f>'IPPD ALL'!E9</f>
        <v>ada</v>
      </c>
      <c r="H10" s="8">
        <f>'IPPD ALL'!F9</f>
        <v>45280</v>
      </c>
      <c r="I10" s="7" t="str">
        <f>'IPPD ALL'!G9</f>
        <v>Andri Tryadi Adi Saputra</v>
      </c>
      <c r="J10" s="7">
        <f>'IPPD ALL'!H9</f>
        <v>2023</v>
      </c>
      <c r="K10" s="7">
        <f>'IPPD ALL'!I9</f>
        <v>12</v>
      </c>
      <c r="L10" s="7" t="str">
        <f>'IPPD ALL'!J9</f>
        <v>Ada</v>
      </c>
      <c r="M10" s="7" t="str">
        <f>'IPPD ALL'!K9</f>
        <v>Ada</v>
      </c>
      <c r="N10" s="7">
        <f>'IPPD ALL'!M9</f>
        <v>0</v>
      </c>
      <c r="O10" s="7">
        <f>'IPPD ALL'!N9</f>
        <v>0</v>
      </c>
      <c r="P10" s="7">
        <f>'IPPD ALL'!O9</f>
        <v>2</v>
      </c>
      <c r="Q10" s="7">
        <f>'IPPD ALL'!P9</f>
        <v>1</v>
      </c>
      <c r="R10" s="7">
        <f>'IPPD ALL'!Q9</f>
        <v>4</v>
      </c>
      <c r="S10" s="7">
        <f>'IPPD ALL'!R9</f>
        <v>2</v>
      </c>
      <c r="T10" s="7">
        <f>'IPPD ALL'!S9</f>
        <v>1</v>
      </c>
      <c r="U10" s="7">
        <f>'IPPD ALL'!T9</f>
        <v>3</v>
      </c>
      <c r="V10" s="7">
        <f>'IPPD ALL'!U9</f>
        <v>5</v>
      </c>
      <c r="W10" s="7">
        <f>'IPPD ALL'!V9</f>
        <v>1</v>
      </c>
      <c r="X10" s="7">
        <f>'IPPD ALL'!W9</f>
        <v>4</v>
      </c>
      <c r="Y10" s="7">
        <f>'IPPD ALL'!X9</f>
        <v>3</v>
      </c>
      <c r="Z10" s="7" t="str">
        <f>'IPPD ALL'!Y9</f>
        <v/>
      </c>
      <c r="AA10" s="7" t="str">
        <f>'IPPD ALL'!Z9</f>
        <v/>
      </c>
      <c r="AB10" s="7" t="str">
        <f t="shared" si="2"/>
        <v>benar</v>
      </c>
    </row>
    <row r="11">
      <c r="A11" s="5">
        <v>10.0</v>
      </c>
      <c r="B11" s="6" t="s">
        <v>34</v>
      </c>
      <c r="C11" s="7" t="str">
        <f>'IPPD ALL'!A11</f>
        <v>Instansi Pusat</v>
      </c>
      <c r="D11" s="7" t="str">
        <f>'IPPD ALL'!B11</f>
        <v>Kementerian</v>
      </c>
      <c r="E11" s="7" t="str">
        <f>'IPPD ALL'!C11</f>
        <v>Kementerian</v>
      </c>
      <c r="F11" s="7" t="str">
        <f>'IPPD ALL'!D11</f>
        <v>Kementerian Ketenagakerjaan</v>
      </c>
      <c r="G11" s="7" t="str">
        <f>'IPPD ALL'!E11</f>
        <v>ada</v>
      </c>
      <c r="H11" s="8">
        <f>'IPPD ALL'!F11</f>
        <v>45096</v>
      </c>
      <c r="I11" s="7" t="str">
        <f>'IPPD ALL'!G11</f>
        <v>Gerry Hadiwijaya, S.T.</v>
      </c>
      <c r="J11" s="7">
        <f>'IPPD ALL'!H11</f>
        <v>2023</v>
      </c>
      <c r="K11" s="7">
        <f>'IPPD ALL'!I11</f>
        <v>6</v>
      </c>
      <c r="L11" s="7" t="str">
        <f>'IPPD ALL'!J11</f>
        <v>Ada</v>
      </c>
      <c r="M11" s="7" t="str">
        <f>'IPPD ALL'!K11</f>
        <v>Ada</v>
      </c>
      <c r="N11" s="7">
        <f>'IPPD ALL'!M11</f>
        <v>3</v>
      </c>
      <c r="O11" s="7">
        <f>'IPPD ALL'!N11</f>
        <v>1</v>
      </c>
      <c r="P11" s="7">
        <f>'IPPD ALL'!O11</f>
        <v>1</v>
      </c>
      <c r="Q11" s="7">
        <f>'IPPD ALL'!P11</f>
        <v>3</v>
      </c>
      <c r="R11" s="7">
        <f>'IPPD ALL'!Q11</f>
        <v>4</v>
      </c>
      <c r="S11" s="7">
        <f>'IPPD ALL'!R11</f>
        <v>3</v>
      </c>
      <c r="T11" s="7">
        <f>'IPPD ALL'!S11</f>
        <v>3</v>
      </c>
      <c r="U11" s="7">
        <f>'IPPD ALL'!T11</f>
        <v>3</v>
      </c>
      <c r="V11" s="7">
        <f>'IPPD ALL'!U11</f>
        <v>3</v>
      </c>
      <c r="W11" s="7">
        <f>'IPPD ALL'!V11</f>
        <v>3</v>
      </c>
      <c r="X11" s="7">
        <f>'IPPD ALL'!W11</f>
        <v>3</v>
      </c>
      <c r="Y11" s="7">
        <f>'IPPD ALL'!X11</f>
        <v>4</v>
      </c>
      <c r="Z11" s="10" t="str">
        <f>'IPPD ALL'!Y11</f>
        <v>https://api-splp.layanan.go.id/t/kemnaker.go.id/satu_data_ketenagakerjaan/1.1/api/v2/data-catalog/data/v1.1</v>
      </c>
      <c r="AA11" s="7" t="str">
        <f>'IPPD ALL'!Z11</f>
        <v/>
      </c>
      <c r="AB11" s="7" t="str">
        <f t="shared" si="2"/>
        <v>benar</v>
      </c>
    </row>
    <row r="12">
      <c r="A12" s="5">
        <v>11.0</v>
      </c>
      <c r="B12" s="6" t="s">
        <v>35</v>
      </c>
      <c r="C12" s="7" t="str">
        <f>'IPPD ALL'!A7</f>
        <v>Instansi Pusat</v>
      </c>
      <c r="D12" s="7" t="str">
        <f>'IPPD ALL'!B7</f>
        <v>Kementerian</v>
      </c>
      <c r="E12" s="7" t="str">
        <f>'IPPD ALL'!C7</f>
        <v>Kementerian</v>
      </c>
      <c r="F12" s="7" t="str">
        <f>'IPPD ALL'!D7</f>
        <v>Kementerian Keuangan</v>
      </c>
      <c r="G12" s="7" t="str">
        <f>'IPPD ALL'!E7</f>
        <v>ada</v>
      </c>
      <c r="H12" s="8" t="str">
        <f>'IPPD ALL'!F7</f>
        <v/>
      </c>
      <c r="I12" s="7" t="str">
        <f>'IPPD ALL'!G7</f>
        <v>Haris Subekti</v>
      </c>
      <c r="J12" s="7" t="str">
        <f>'IPPD ALL'!H7</f>
        <v/>
      </c>
      <c r="K12" s="7" t="str">
        <f>'IPPD ALL'!I7</f>
        <v/>
      </c>
      <c r="L12" s="7" t="str">
        <f>'IPPD ALL'!J7</f>
        <v>Ada</v>
      </c>
      <c r="M12" s="7" t="str">
        <f>'IPPD ALL'!K7</f>
        <v/>
      </c>
      <c r="N12" s="7">
        <f>'IPPD ALL'!M7</f>
        <v>0</v>
      </c>
      <c r="O12" s="7">
        <f>'IPPD ALL'!N7</f>
        <v>1</v>
      </c>
      <c r="P12" s="7">
        <f>'IPPD ALL'!O7</f>
        <v>0</v>
      </c>
      <c r="Q12" s="7">
        <f>'IPPD ALL'!P7</f>
        <v>5</v>
      </c>
      <c r="R12" s="7">
        <f>'IPPD ALL'!Q7</f>
        <v>5</v>
      </c>
      <c r="S12" s="7">
        <f>'IPPD ALL'!R7</f>
        <v>5</v>
      </c>
      <c r="T12" s="7" t="str">
        <f>'IPPD ALL'!S7</f>
        <v/>
      </c>
      <c r="U12" s="7" t="str">
        <f>'IPPD ALL'!T7</f>
        <v/>
      </c>
      <c r="V12" s="7" t="str">
        <f>'IPPD ALL'!U7</f>
        <v/>
      </c>
      <c r="W12" s="7">
        <f>'IPPD ALL'!V7</f>
        <v>5</v>
      </c>
      <c r="X12" s="7">
        <f>'IPPD ALL'!W7</f>
        <v>5</v>
      </c>
      <c r="Y12" s="7">
        <f>'IPPD ALL'!X7</f>
        <v>5</v>
      </c>
      <c r="Z12" s="7" t="str">
        <f>'IPPD ALL'!Y7</f>
        <v/>
      </c>
      <c r="AA12" s="7" t="str">
        <f>'IPPD ALL'!Z7</f>
        <v/>
      </c>
      <c r="AB12" s="7" t="str">
        <f t="shared" si="2"/>
        <v>benar</v>
      </c>
    </row>
    <row r="13">
      <c r="A13" s="5">
        <v>12.0</v>
      </c>
      <c r="B13" s="6" t="s">
        <v>36</v>
      </c>
      <c r="C13" s="7" t="str">
        <f>'IPPD ALL'!A17</f>
        <v>Instansi Pusat</v>
      </c>
      <c r="D13" s="7" t="str">
        <f>'IPPD ALL'!B17</f>
        <v>Kementerian</v>
      </c>
      <c r="E13" s="7" t="str">
        <f>'IPPD ALL'!C17</f>
        <v>Kementerian</v>
      </c>
      <c r="F13" s="7" t="str">
        <f>'IPPD ALL'!D17</f>
        <v>Kementerian Komunikasi dan Informatika</v>
      </c>
      <c r="G13" s="7" t="str">
        <f>'IPPD ALL'!E17</f>
        <v>ada</v>
      </c>
      <c r="H13" s="11">
        <f>'IPPD ALL'!F17</f>
        <v>45783</v>
      </c>
      <c r="I13" s="7" t="str">
        <f>'IPPD ALL'!G17</f>
        <v>Retno Dewiyanti</v>
      </c>
      <c r="J13" s="7">
        <f>'IPPD ALL'!H17</f>
        <v>2025</v>
      </c>
      <c r="K13" s="7">
        <f>'IPPD ALL'!I17</f>
        <v>5</v>
      </c>
      <c r="L13" s="7" t="str">
        <f>'IPPD ALL'!J17</f>
        <v>Ada</v>
      </c>
      <c r="M13" s="7" t="str">
        <f>'IPPD ALL'!K17</f>
        <v>Ada</v>
      </c>
      <c r="N13" s="7">
        <f>'IPPD ALL'!M17</f>
        <v>1</v>
      </c>
      <c r="O13" s="7">
        <f>'IPPD ALL'!N17</f>
        <v>2</v>
      </c>
      <c r="P13" s="7">
        <f>'IPPD ALL'!O17</f>
        <v>1</v>
      </c>
      <c r="Q13" s="7">
        <f>'IPPD ALL'!P17</f>
        <v>5</v>
      </c>
      <c r="R13" s="7">
        <f>'IPPD ALL'!Q17</f>
        <v>5</v>
      </c>
      <c r="S13" s="7">
        <f>'IPPD ALL'!R17</f>
        <v>1</v>
      </c>
      <c r="T13" s="7" t="str">
        <f>'IPPD ALL'!S17</f>
        <v/>
      </c>
      <c r="U13" s="7" t="str">
        <f>'IPPD ALL'!T17</f>
        <v/>
      </c>
      <c r="V13" s="7" t="str">
        <f>'IPPD ALL'!U17</f>
        <v/>
      </c>
      <c r="W13" s="7">
        <f>'IPPD ALL'!V17</f>
        <v>5</v>
      </c>
      <c r="X13" s="7">
        <f>'IPPD ALL'!W17</f>
        <v>5</v>
      </c>
      <c r="Y13" s="7">
        <f>'IPPD ALL'!X17</f>
        <v>4</v>
      </c>
      <c r="Z13" s="10" t="str">
        <f>'IPPD ALL'!Y17</f>
        <v>https://api-splp.layanan.go.id/data-kominfo/1.0/</v>
      </c>
      <c r="AA13" s="7" t="str">
        <f>'IPPD ALL'!Z17</f>
        <v/>
      </c>
      <c r="AB13" s="7" t="str">
        <f t="shared" si="2"/>
        <v>benar</v>
      </c>
    </row>
    <row r="14">
      <c r="A14" s="5">
        <v>13.0</v>
      </c>
      <c r="B14" s="6" t="s">
        <v>37</v>
      </c>
      <c r="C14" s="7" t="str">
        <f>'IPPD ALL'!A34</f>
        <v>Instansi Pusat</v>
      </c>
      <c r="D14" s="7" t="str">
        <f>'IPPD ALL'!B34</f>
        <v>Kementerian</v>
      </c>
      <c r="E14" s="7" t="str">
        <f>'IPPD ALL'!C34</f>
        <v>Kementerian</v>
      </c>
      <c r="F14" s="7" t="str">
        <f>'IPPD ALL'!D34</f>
        <v>Kementerian Koordinator Bidang Maritim dan Investasi</v>
      </c>
      <c r="G14" s="7" t="str">
        <f>'IPPD ALL'!E34</f>
        <v>ada</v>
      </c>
      <c r="H14" s="8">
        <f>'IPPD ALL'!F34</f>
        <v>45131</v>
      </c>
      <c r="I14" s="7" t="str">
        <f>'IPPD ALL'!G34</f>
        <v>Albert Parlys</v>
      </c>
      <c r="J14" s="7">
        <f>'IPPD ALL'!H34</f>
        <v>2023</v>
      </c>
      <c r="K14" s="7">
        <f>'IPPD ALL'!I34</f>
        <v>7</v>
      </c>
      <c r="L14" s="7" t="str">
        <f>'IPPD ALL'!J34</f>
        <v>Ada</v>
      </c>
      <c r="M14" s="7" t="str">
        <f>'IPPD ALL'!K34</f>
        <v>Ada</v>
      </c>
      <c r="N14" s="7">
        <f>'IPPD ALL'!M34</f>
        <v>1</v>
      </c>
      <c r="O14" s="7">
        <f>'IPPD ALL'!N34</f>
        <v>4</v>
      </c>
      <c r="P14" s="7">
        <f>'IPPD ALL'!O34</f>
        <v>1</v>
      </c>
      <c r="Q14" s="7">
        <f>'IPPD ALL'!P34</f>
        <v>3</v>
      </c>
      <c r="R14" s="7">
        <f>'IPPD ALL'!Q34</f>
        <v>2</v>
      </c>
      <c r="S14" s="7">
        <f>'IPPD ALL'!R34</f>
        <v>2</v>
      </c>
      <c r="T14" s="7">
        <f>'IPPD ALL'!S34</f>
        <v>1</v>
      </c>
      <c r="U14" s="7">
        <f>'IPPD ALL'!T34</f>
        <v>3</v>
      </c>
      <c r="V14" s="7">
        <f>'IPPD ALL'!U34</f>
        <v>3</v>
      </c>
      <c r="W14" s="7">
        <f>'IPPD ALL'!V34</f>
        <v>3</v>
      </c>
      <c r="X14" s="7">
        <f>'IPPD ALL'!W34</f>
        <v>2</v>
      </c>
      <c r="Y14" s="7">
        <f>'IPPD ALL'!X34</f>
        <v>3</v>
      </c>
      <c r="Z14" s="7" t="str">
        <f>'IPPD ALL'!Y34</f>
        <v/>
      </c>
      <c r="AA14" s="7" t="str">
        <f>'IPPD ALL'!Z34</f>
        <v/>
      </c>
      <c r="AB14" s="7" t="str">
        <f t="shared" si="2"/>
        <v>benar</v>
      </c>
    </row>
    <row r="15">
      <c r="A15" s="5">
        <v>14.0</v>
      </c>
      <c r="B15" s="6" t="s">
        <v>38</v>
      </c>
      <c r="C15" s="7" t="str">
        <f>'IPPD ALL'!A35</f>
        <v>Instansi Pusat</v>
      </c>
      <c r="D15" s="7" t="str">
        <f>'IPPD ALL'!B35</f>
        <v>Kementerian</v>
      </c>
      <c r="E15" s="7" t="str">
        <f>'IPPD ALL'!C35</f>
        <v>Kementerian</v>
      </c>
      <c r="F15" s="7" t="str">
        <f>'IPPD ALL'!D35</f>
        <v>Kementerian Koordinator Bidang PMK</v>
      </c>
      <c r="G15" s="7" t="str">
        <f>'IPPD ALL'!E35</f>
        <v>ada</v>
      </c>
      <c r="H15" s="8">
        <f>'IPPD ALL'!F35</f>
        <v>44858</v>
      </c>
      <c r="I15" s="7" t="str">
        <f>'IPPD ALL'!G35</f>
        <v>Rony Bintoro M. Gurning, S.Kom, M.T.I</v>
      </c>
      <c r="J15" s="7">
        <f>'IPPD ALL'!H35</f>
        <v>2022</v>
      </c>
      <c r="K15" s="7">
        <f>'IPPD ALL'!I35</f>
        <v>10</v>
      </c>
      <c r="L15" s="7" t="str">
        <f>'IPPD ALL'!J35</f>
        <v>Ada</v>
      </c>
      <c r="M15" s="7" t="str">
        <f>'IPPD ALL'!K35</f>
        <v>Ada</v>
      </c>
      <c r="N15" s="7">
        <f>'IPPD ALL'!M35</f>
        <v>1</v>
      </c>
      <c r="O15" s="7">
        <f>'IPPD ALL'!N35</f>
        <v>0</v>
      </c>
      <c r="P15" s="7">
        <f>'IPPD ALL'!O35</f>
        <v>0</v>
      </c>
      <c r="Q15" s="7">
        <f>'IPPD ALL'!P35</f>
        <v>5</v>
      </c>
      <c r="R15" s="7">
        <f>'IPPD ALL'!Q35</f>
        <v>3</v>
      </c>
      <c r="S15" s="7">
        <f>'IPPD ALL'!R35</f>
        <v>3</v>
      </c>
      <c r="T15" s="7">
        <f>'IPPD ALL'!S35</f>
        <v>4</v>
      </c>
      <c r="U15" s="7">
        <f>'IPPD ALL'!T35</f>
        <v>3</v>
      </c>
      <c r="V15" s="7">
        <f>'IPPD ALL'!U35</f>
        <v>1</v>
      </c>
      <c r="W15" s="7">
        <f>'IPPD ALL'!V35</f>
        <v>3</v>
      </c>
      <c r="X15" s="7">
        <f>'IPPD ALL'!W35</f>
        <v>2</v>
      </c>
      <c r="Y15" s="7">
        <f>'IPPD ALL'!X35</f>
        <v>2</v>
      </c>
      <c r="Z15" s="7" t="str">
        <f>'IPPD ALL'!Y35</f>
        <v/>
      </c>
      <c r="AA15" s="7" t="str">
        <f>'IPPD ALL'!Z35</f>
        <v/>
      </c>
      <c r="AB15" s="7" t="str">
        <f t="shared" si="2"/>
        <v>benar</v>
      </c>
    </row>
    <row r="16">
      <c r="A16" s="5">
        <v>15.0</v>
      </c>
      <c r="B16" s="6" t="s">
        <v>39</v>
      </c>
      <c r="C16" s="7" t="str">
        <f>'IPPD ALL'!A86</f>
        <v>Instansi Pusat</v>
      </c>
      <c r="D16" s="7" t="str">
        <f>'IPPD ALL'!B86</f>
        <v>Lembaga Non Struktural</v>
      </c>
      <c r="E16" s="7" t="str">
        <f>'IPPD ALL'!C86</f>
        <v>Lembaga Non Struktural</v>
      </c>
      <c r="F16" s="7" t="str">
        <f>'IPPD ALL'!D86</f>
        <v>Badan Nasional Pengelola Perbatasan</v>
      </c>
      <c r="G16" s="7" t="str">
        <f>'IPPD ALL'!E86</f>
        <v>ada</v>
      </c>
      <c r="H16" s="8">
        <f>'IPPD ALL'!F86</f>
        <v>45441</v>
      </c>
      <c r="I16" s="7" t="str">
        <f>'IPPD ALL'!G86</f>
        <v>Imam Syafi'i Tuasikal, S.IP</v>
      </c>
      <c r="J16" s="7">
        <f>'IPPD ALL'!H86</f>
        <v>2024</v>
      </c>
      <c r="K16" s="7">
        <f>'IPPD ALL'!I86</f>
        <v>5</v>
      </c>
      <c r="L16" s="7" t="str">
        <f>'IPPD ALL'!J86</f>
        <v>Ada</v>
      </c>
      <c r="M16" s="7" t="str">
        <f>'IPPD ALL'!K86</f>
        <v>Ada</v>
      </c>
      <c r="N16" s="7">
        <f>'IPPD ALL'!M86</f>
        <v>2</v>
      </c>
      <c r="O16" s="7">
        <f>'IPPD ALL'!N86</f>
        <v>0</v>
      </c>
      <c r="P16" s="7">
        <f>'IPPD ALL'!O86</f>
        <v>2</v>
      </c>
      <c r="Q16" s="7">
        <f>'IPPD ALL'!P86</f>
        <v>2</v>
      </c>
      <c r="R16" s="7">
        <f>'IPPD ALL'!Q86</f>
        <v>3</v>
      </c>
      <c r="S16" s="7">
        <f>'IPPD ALL'!R86</f>
        <v>1</v>
      </c>
      <c r="T16" s="7" t="str">
        <f>'IPPD ALL'!S86</f>
        <v/>
      </c>
      <c r="U16" s="7" t="str">
        <f>'IPPD ALL'!T86</f>
        <v/>
      </c>
      <c r="V16" s="7" t="str">
        <f>'IPPD ALL'!U86</f>
        <v/>
      </c>
      <c r="W16" s="7">
        <f>'IPPD ALL'!V86</f>
        <v>4</v>
      </c>
      <c r="X16" s="7">
        <f>'IPPD ALL'!W86</f>
        <v>1</v>
      </c>
      <c r="Y16" s="7">
        <f>'IPPD ALL'!X86</f>
        <v>4</v>
      </c>
      <c r="Z16" s="7" t="str">
        <f>'IPPD ALL'!Y86</f>
        <v/>
      </c>
      <c r="AA16" s="7" t="str">
        <f>'IPPD ALL'!Z86</f>
        <v/>
      </c>
      <c r="AB16" s="7" t="str">
        <f t="shared" si="2"/>
        <v>benar</v>
      </c>
    </row>
    <row r="17">
      <c r="A17" s="5">
        <v>16.0</v>
      </c>
      <c r="B17" s="6" t="s">
        <v>40</v>
      </c>
      <c r="C17" s="12" t="str">
        <f>'IPPD ALL'!A26</f>
        <v>Instansi Pusat</v>
      </c>
      <c r="D17" s="12" t="str">
        <f>'IPPD ALL'!B26</f>
        <v>Kementerian</v>
      </c>
      <c r="E17" s="12" t="str">
        <f>'IPPD ALL'!C26</f>
        <v>Kementerian</v>
      </c>
      <c r="F17" s="12" t="str">
        <f>'IPPD ALL'!D26</f>
        <v>Kementerian Koperasi dan UMKM</v>
      </c>
      <c r="G17" s="12" t="str">
        <f>'IPPD ALL'!E26</f>
        <v>ada</v>
      </c>
      <c r="H17" s="13">
        <f>'IPPD ALL'!F26</f>
        <v>45133</v>
      </c>
      <c r="I17" s="12" t="str">
        <f>'IPPD ALL'!G26</f>
        <v>Sugianto</v>
      </c>
      <c r="J17" s="12">
        <f>'IPPD ALL'!H26</f>
        <v>2023</v>
      </c>
      <c r="K17" s="12">
        <f>'IPPD ALL'!I26</f>
        <v>7</v>
      </c>
      <c r="L17" s="12" t="str">
        <f>'IPPD ALL'!J26</f>
        <v>Ada</v>
      </c>
      <c r="M17" s="12" t="str">
        <f>'IPPD ALL'!K26</f>
        <v>Ada</v>
      </c>
      <c r="N17" s="12">
        <f>'IPPD ALL'!M26</f>
        <v>1</v>
      </c>
      <c r="O17" s="12">
        <f>'IPPD ALL'!N26</f>
        <v>2</v>
      </c>
      <c r="P17" s="12">
        <f>'IPPD ALL'!O26</f>
        <v>5</v>
      </c>
      <c r="Q17" s="12">
        <f>'IPPD ALL'!P26</f>
        <v>4</v>
      </c>
      <c r="R17" s="12">
        <f>'IPPD ALL'!Q26</f>
        <v>2</v>
      </c>
      <c r="S17" s="12">
        <f>'IPPD ALL'!R26</f>
        <v>2</v>
      </c>
      <c r="T17" s="12">
        <f>'IPPD ALL'!S26</f>
        <v>3</v>
      </c>
      <c r="U17" s="12">
        <f>'IPPD ALL'!T26</f>
        <v>2</v>
      </c>
      <c r="V17" s="12">
        <f>'IPPD ALL'!U26</f>
        <v>3</v>
      </c>
      <c r="W17" s="12">
        <f>'IPPD ALL'!V26</f>
        <v>4</v>
      </c>
      <c r="X17" s="12">
        <f>'IPPD ALL'!W26</f>
        <v>3</v>
      </c>
      <c r="Y17" s="12">
        <f>'IPPD ALL'!X26</f>
        <v>4</v>
      </c>
      <c r="Z17" s="14" t="str">
        <f>'IPPD ALL'!Y26</f>
        <v>https://api-splp.layanan.go.id/open_data_kemenkopukm/1.0/</v>
      </c>
      <c r="AA17" s="12" t="str">
        <f>'IPPD ALL'!Z26</f>
        <v/>
      </c>
      <c r="AB17" s="7" t="str">
        <f t="shared" si="2"/>
        <v>benar</v>
      </c>
    </row>
    <row r="18">
      <c r="A18" s="5">
        <v>17.0</v>
      </c>
      <c r="B18" s="6" t="s">
        <v>41</v>
      </c>
      <c r="C18" s="7" t="str">
        <f>'IPPD ALL'!A19</f>
        <v>Instansi Pusat</v>
      </c>
      <c r="D18" s="7" t="str">
        <f>'IPPD ALL'!B19</f>
        <v>Kementerian</v>
      </c>
      <c r="E18" s="7" t="str">
        <f>'IPPD ALL'!C19</f>
        <v>Kementerian</v>
      </c>
      <c r="F18" s="7" t="str">
        <f>'IPPD ALL'!D19</f>
        <v>Kementerian Lingkungan Hidup dan Kehutanan</v>
      </c>
      <c r="G18" s="7" t="str">
        <f>'IPPD ALL'!E19</f>
        <v>ada</v>
      </c>
      <c r="H18" s="8">
        <f>'IPPD ALL'!F19</f>
        <v>45133</v>
      </c>
      <c r="I18" s="7" t="str">
        <f>'IPPD ALL'!G19</f>
        <v>Ruhyat Hardyansyah, S.Hut.,M.Si.</v>
      </c>
      <c r="J18" s="7">
        <f>'IPPD ALL'!H19</f>
        <v>2023</v>
      </c>
      <c r="K18" s="7">
        <f>'IPPD ALL'!I19</f>
        <v>7</v>
      </c>
      <c r="L18" s="7" t="str">
        <f>'IPPD ALL'!J19</f>
        <v>Ada</v>
      </c>
      <c r="M18" s="7" t="str">
        <f>'IPPD ALL'!K19</f>
        <v>Ada</v>
      </c>
      <c r="N18" s="7">
        <f>'IPPD ALL'!M19</f>
        <v>1</v>
      </c>
      <c r="O18" s="7">
        <f>'IPPD ALL'!N19</f>
        <v>0</v>
      </c>
      <c r="P18" s="7">
        <f>'IPPD ALL'!O19</f>
        <v>1</v>
      </c>
      <c r="Q18" s="7">
        <f>'IPPD ALL'!P19</f>
        <v>2</v>
      </c>
      <c r="R18" s="7">
        <f>'IPPD ALL'!Q19</f>
        <v>2</v>
      </c>
      <c r="S18" s="7">
        <f>'IPPD ALL'!R19</f>
        <v>3</v>
      </c>
      <c r="T18" s="7">
        <f>'IPPD ALL'!S19</f>
        <v>2</v>
      </c>
      <c r="U18" s="7">
        <f>'IPPD ALL'!T19</f>
        <v>1</v>
      </c>
      <c r="V18" s="7">
        <f>'IPPD ALL'!U19</f>
        <v>2</v>
      </c>
      <c r="W18" s="7">
        <f>'IPPD ALL'!V19</f>
        <v>3</v>
      </c>
      <c r="X18" s="7">
        <f>'IPPD ALL'!W19</f>
        <v>3</v>
      </c>
      <c r="Y18" s="7">
        <f>'IPPD ALL'!X19</f>
        <v>4</v>
      </c>
      <c r="Z18" s="7" t="str">
        <f>'IPPD ALL'!Y19</f>
        <v/>
      </c>
      <c r="AA18" s="7" t="str">
        <f>'IPPD ALL'!Z19</f>
        <v/>
      </c>
      <c r="AB18" s="7" t="str">
        <f t="shared" si="2"/>
        <v>benar</v>
      </c>
    </row>
    <row r="19">
      <c r="A19" s="5">
        <v>18.0</v>
      </c>
      <c r="B19" s="6" t="s">
        <v>42</v>
      </c>
      <c r="C19" s="7" t="str">
        <f>'IPPD ALL'!A2</f>
        <v>Instansi Pusat</v>
      </c>
      <c r="D19" s="7" t="str">
        <f>'IPPD ALL'!B2</f>
        <v>Kementerian</v>
      </c>
      <c r="E19" s="7" t="str">
        <f>'IPPD ALL'!C2</f>
        <v>Kementerian</v>
      </c>
      <c r="F19" s="7" t="str">
        <f>'IPPD ALL'!D2</f>
        <v>Kementerian Luar Negeri</v>
      </c>
      <c r="G19" s="7" t="str">
        <f>'IPPD ALL'!E2</f>
        <v>ada</v>
      </c>
      <c r="H19" s="15">
        <f>'IPPD ALL'!F2</f>
        <v>45412</v>
      </c>
      <c r="I19" s="7" t="str">
        <f>'IPPD ALL'!G2</f>
        <v>Alka Ismail Febyanto</v>
      </c>
      <c r="J19" s="7">
        <f>'IPPD ALL'!H2</f>
        <v>2024</v>
      </c>
      <c r="K19" s="7">
        <f>'IPPD ALL'!I2</f>
        <v>4</v>
      </c>
      <c r="L19" s="7" t="str">
        <f>'IPPD ALL'!J2</f>
        <v>Ada</v>
      </c>
      <c r="M19" s="7" t="str">
        <f>'IPPD ALL'!K2</f>
        <v>Ada</v>
      </c>
      <c r="N19" s="7">
        <f>'IPPD ALL'!M2</f>
        <v>0</v>
      </c>
      <c r="O19" s="7">
        <f>'IPPD ALL'!N2</f>
        <v>0</v>
      </c>
      <c r="P19" s="7">
        <f>'IPPD ALL'!O2</f>
        <v>1</v>
      </c>
      <c r="Q19" s="7">
        <f>'IPPD ALL'!P2</f>
        <v>1</v>
      </c>
      <c r="R19" s="7">
        <f>'IPPD ALL'!Q2</f>
        <v>1</v>
      </c>
      <c r="S19" s="7">
        <f>'IPPD ALL'!R2</f>
        <v>2</v>
      </c>
      <c r="T19" s="7" t="str">
        <f>'IPPD ALL'!S2</f>
        <v/>
      </c>
      <c r="U19" s="7" t="str">
        <f>'IPPD ALL'!T2</f>
        <v/>
      </c>
      <c r="V19" s="7" t="str">
        <f>'IPPD ALL'!U2</f>
        <v/>
      </c>
      <c r="W19" s="7">
        <f>'IPPD ALL'!V2</f>
        <v>1</v>
      </c>
      <c r="X19" s="7">
        <f>'IPPD ALL'!W2</f>
        <v>1</v>
      </c>
      <c r="Y19" s="7">
        <f>'IPPD ALL'!X2</f>
        <v>4</v>
      </c>
      <c r="Z19" s="10" t="str">
        <f>'IPPD ALL'!Y2</f>
        <v>https://api-splp.layanan.go.id/dataDiplomasiKemlu/1.0/</v>
      </c>
      <c r="AA19" s="7" t="str">
        <f>'IPPD ALL'!Z2</f>
        <v/>
      </c>
      <c r="AB19" s="7" t="str">
        <f t="shared" si="2"/>
        <v>benar</v>
      </c>
    </row>
    <row r="20" ht="18.0" customHeight="1">
      <c r="A20" s="5">
        <v>19.0</v>
      </c>
      <c r="B20" s="6" t="s">
        <v>43</v>
      </c>
      <c r="C20" s="7" t="str">
        <f>'IPPD ALL'!A27</f>
        <v>Instansi Pusat</v>
      </c>
      <c r="D20" s="7" t="str">
        <f>'IPPD ALL'!B27</f>
        <v>Kementerian</v>
      </c>
      <c r="E20" s="7" t="str">
        <f>'IPPD ALL'!C27</f>
        <v>Kementerian</v>
      </c>
      <c r="F20" s="7" t="str">
        <f>'IPPD ALL'!D27</f>
        <v>Kementerian Pariwisata dan Ekonomi Kreatif</v>
      </c>
      <c r="G20" s="7" t="str">
        <f>'IPPD ALL'!E27</f>
        <v>ada</v>
      </c>
      <c r="H20" s="8">
        <f>'IPPD ALL'!F27</f>
        <v>44858</v>
      </c>
      <c r="I20" s="7" t="str">
        <f>'IPPD ALL'!G27</f>
        <v>Liza Hesti
Andhika Prakasa Kasma
Debby Permatasari</v>
      </c>
      <c r="J20" s="7">
        <f>'IPPD ALL'!H27</f>
        <v>2022</v>
      </c>
      <c r="K20" s="7">
        <f>'IPPD ALL'!I27</f>
        <v>10</v>
      </c>
      <c r="L20" s="7" t="str">
        <f>'IPPD ALL'!J27</f>
        <v>Ada</v>
      </c>
      <c r="M20" s="7" t="str">
        <f>'IPPD ALL'!K27</f>
        <v>Ada</v>
      </c>
      <c r="N20" s="7">
        <f>'IPPD ALL'!M27</f>
        <v>7</v>
      </c>
      <c r="O20" s="7">
        <f>'IPPD ALL'!N27</f>
        <v>3</v>
      </c>
      <c r="P20" s="7">
        <f>'IPPD ALL'!O27</f>
        <v>3</v>
      </c>
      <c r="Q20" s="7">
        <f>'IPPD ALL'!P27</f>
        <v>1</v>
      </c>
      <c r="R20" s="7">
        <f>'IPPD ALL'!Q27</f>
        <v>1</v>
      </c>
      <c r="S20" s="7">
        <f>'IPPD ALL'!R27</f>
        <v>1</v>
      </c>
      <c r="T20" s="7">
        <f>'IPPD ALL'!S27</f>
        <v>3</v>
      </c>
      <c r="U20" s="7">
        <f>'IPPD ALL'!T27</f>
        <v>3</v>
      </c>
      <c r="V20" s="7">
        <f>'IPPD ALL'!U27</f>
        <v>3</v>
      </c>
      <c r="W20" s="7">
        <f>'IPPD ALL'!V27</f>
        <v>5</v>
      </c>
      <c r="X20" s="7">
        <f>'IPPD ALL'!W27</f>
        <v>4</v>
      </c>
      <c r="Y20" s="7">
        <f>'IPPD ALL'!X27</f>
        <v>5</v>
      </c>
      <c r="Z20" s="10" t="str">
        <f>'IPPD ALL'!Y27</f>
        <v>https://api-splp.layanan.go.id/satudataparekraf/1.0</v>
      </c>
      <c r="AA20" s="7" t="str">
        <f>'IPPD ALL'!Z27</f>
        <v/>
      </c>
      <c r="AB20" s="7" t="str">
        <f t="shared" si="2"/>
        <v>benar</v>
      </c>
    </row>
    <row r="21">
      <c r="A21" s="5">
        <v>20.0</v>
      </c>
      <c r="B21" s="6" t="s">
        <v>44</v>
      </c>
      <c r="C21" s="7" t="str">
        <f>'IPPD ALL'!A15</f>
        <v>Instansi Pusat</v>
      </c>
      <c r="D21" s="7" t="str">
        <f>'IPPD ALL'!B15</f>
        <v>Kementerian</v>
      </c>
      <c r="E21" s="7" t="str">
        <f>'IPPD ALL'!C15</f>
        <v>Kementerian</v>
      </c>
      <c r="F21" s="7" t="str">
        <f>'IPPD ALL'!D15</f>
        <v>Kementerian Pekerjaan Umum dan Perumahan Rakyat</v>
      </c>
      <c r="G21" s="7" t="str">
        <f>'IPPD ALL'!E15</f>
        <v>ada</v>
      </c>
      <c r="H21" s="8">
        <f>'IPPD ALL'!F15</f>
        <v>45218</v>
      </c>
      <c r="I21" s="7" t="str">
        <f>'IPPD ALL'!G15</f>
        <v>Arief Ardhian Nugroho, S.Kom</v>
      </c>
      <c r="J21" s="7">
        <f>'IPPD ALL'!H15</f>
        <v>2023</v>
      </c>
      <c r="K21" s="7">
        <f>'IPPD ALL'!I15</f>
        <v>10</v>
      </c>
      <c r="L21" s="7" t="str">
        <f>'IPPD ALL'!J15</f>
        <v>Ada</v>
      </c>
      <c r="M21" s="7" t="str">
        <f>'IPPD ALL'!K15</f>
        <v>Ada</v>
      </c>
      <c r="N21" s="7">
        <f>'IPPD ALL'!M15</f>
        <v>99</v>
      </c>
      <c r="O21" s="7">
        <f>'IPPD ALL'!N15</f>
        <v>25</v>
      </c>
      <c r="P21" s="7">
        <f>'IPPD ALL'!O15</f>
        <v>3</v>
      </c>
      <c r="Q21" s="7">
        <f>'IPPD ALL'!P15</f>
        <v>5</v>
      </c>
      <c r="R21" s="7">
        <f>'IPPD ALL'!Q15</f>
        <v>3</v>
      </c>
      <c r="S21" s="7">
        <f>'IPPD ALL'!R15</f>
        <v>2</v>
      </c>
      <c r="T21" s="7">
        <f>'IPPD ALL'!S15</f>
        <v>4</v>
      </c>
      <c r="U21" s="7">
        <f>'IPPD ALL'!T15</f>
        <v>3</v>
      </c>
      <c r="V21" s="7">
        <f>'IPPD ALL'!U15</f>
        <v>2</v>
      </c>
      <c r="W21" s="7">
        <f>'IPPD ALL'!V15</f>
        <v>5</v>
      </c>
      <c r="X21" s="7">
        <f>'IPPD ALL'!W15</f>
        <v>4</v>
      </c>
      <c r="Y21" s="7">
        <f>'IPPD ALL'!X15</f>
        <v>3</v>
      </c>
      <c r="Z21" s="10" t="str">
        <f>'IPPD ALL'!Y15</f>
        <v>https://api-splp.layanan.go.id/DataPU/1.0</v>
      </c>
      <c r="AA21" s="7" t="str">
        <f>'IPPD ALL'!Z15</f>
        <v/>
      </c>
      <c r="AB21" s="7" t="str">
        <f t="shared" si="2"/>
        <v>benar</v>
      </c>
    </row>
    <row r="22">
      <c r="A22" s="5">
        <v>21.0</v>
      </c>
      <c r="B22" s="6" t="s">
        <v>45</v>
      </c>
      <c r="C22" s="7" t="str">
        <f>'IPPD ALL'!A28</f>
        <v>Instansi Pusat</v>
      </c>
      <c r="D22" s="7" t="str">
        <f>'IPPD ALL'!B28</f>
        <v>Kementerian</v>
      </c>
      <c r="E22" s="7" t="str">
        <f>'IPPD ALL'!C28</f>
        <v>Kementerian</v>
      </c>
      <c r="F22" s="7" t="str">
        <f>'IPPD ALL'!D28</f>
        <v>Kementerian Pemberdayaan Perempuan dan Perlindungan Anak</v>
      </c>
      <c r="G22" s="7" t="str">
        <f>'IPPD ALL'!E28</f>
        <v>ada</v>
      </c>
      <c r="H22" s="8" t="str">
        <f>'IPPD ALL'!F28</f>
        <v/>
      </c>
      <c r="I22" s="7" t="str">
        <f>'IPPD ALL'!G28</f>
        <v>Iwan Setiawan</v>
      </c>
      <c r="J22" s="7" t="str">
        <f>'IPPD ALL'!H28</f>
        <v/>
      </c>
      <c r="K22" s="7" t="str">
        <f>'IPPD ALL'!I28</f>
        <v/>
      </c>
      <c r="L22" s="7" t="str">
        <f>'IPPD ALL'!J28</f>
        <v>Ada</v>
      </c>
      <c r="M22" s="7" t="str">
        <f>'IPPD ALL'!K28</f>
        <v/>
      </c>
      <c r="N22" s="7">
        <f>'IPPD ALL'!M28</f>
        <v>0</v>
      </c>
      <c r="O22" s="7">
        <f>'IPPD ALL'!N28</f>
        <v>0</v>
      </c>
      <c r="P22" s="7">
        <f>'IPPD ALL'!O28</f>
        <v>0</v>
      </c>
      <c r="Q22" s="7">
        <f>'IPPD ALL'!P28</f>
        <v>3</v>
      </c>
      <c r="R22" s="7">
        <f>'IPPD ALL'!Q28</f>
        <v>3</v>
      </c>
      <c r="S22" s="7">
        <f>'IPPD ALL'!R28</f>
        <v>3</v>
      </c>
      <c r="T22" s="7" t="str">
        <f>'IPPD ALL'!S28</f>
        <v/>
      </c>
      <c r="U22" s="7" t="str">
        <f>'IPPD ALL'!T28</f>
        <v/>
      </c>
      <c r="V22" s="7" t="str">
        <f>'IPPD ALL'!U28</f>
        <v/>
      </c>
      <c r="W22" s="7">
        <f>'IPPD ALL'!V28</f>
        <v>3</v>
      </c>
      <c r="X22" s="7">
        <f>'IPPD ALL'!W28</f>
        <v>2</v>
      </c>
      <c r="Y22" s="7">
        <f>'IPPD ALL'!X28</f>
        <v>2</v>
      </c>
      <c r="Z22" s="10" t="str">
        <f>'IPPD ALL'!Y28</f>
        <v>https://api-splp.layanan.go.id/data-kemenppa/1.0</v>
      </c>
      <c r="AA22" s="7" t="str">
        <f>'IPPD ALL'!Z28</f>
        <v/>
      </c>
      <c r="AB22" s="7" t="str">
        <f t="shared" si="2"/>
        <v>benar</v>
      </c>
    </row>
    <row r="23">
      <c r="A23" s="5">
        <v>22.0</v>
      </c>
      <c r="B23" s="6" t="s">
        <v>46</v>
      </c>
      <c r="C23" s="7" t="str">
        <f>'IPPD ALL'!A29</f>
        <v>Instansi Pusat</v>
      </c>
      <c r="D23" s="7" t="str">
        <f>'IPPD ALL'!B29</f>
        <v>Kementerian</v>
      </c>
      <c r="E23" s="7" t="str">
        <f>'IPPD ALL'!C29</f>
        <v>Kementerian</v>
      </c>
      <c r="F23" s="7" t="str">
        <f>'IPPD ALL'!D29</f>
        <v>Kementerian Pemuda dan Olahraga</v>
      </c>
      <c r="G23" s="7" t="str">
        <f>'IPPD ALL'!E29</f>
        <v>ada</v>
      </c>
      <c r="H23" s="8">
        <f>'IPPD ALL'!F29</f>
        <v>44858</v>
      </c>
      <c r="I23" s="7" t="str">
        <f>'IPPD ALL'!G29</f>
        <v>Bagoes Dhanardono, S.SI.</v>
      </c>
      <c r="J23" s="7">
        <f>'IPPD ALL'!H29</f>
        <v>2022</v>
      </c>
      <c r="K23" s="7">
        <f>'IPPD ALL'!I29</f>
        <v>10</v>
      </c>
      <c r="L23" s="7" t="str">
        <f>'IPPD ALL'!J29</f>
        <v>Ada</v>
      </c>
      <c r="M23" s="7" t="str">
        <f>'IPPD ALL'!K29</f>
        <v>Ada</v>
      </c>
      <c r="N23" s="7">
        <f>'IPPD ALL'!M29</f>
        <v>0</v>
      </c>
      <c r="O23" s="7">
        <f>'IPPD ALL'!N29</f>
        <v>0</v>
      </c>
      <c r="P23" s="7">
        <f>'IPPD ALL'!O29</f>
        <v>3</v>
      </c>
      <c r="Q23" s="7">
        <f>'IPPD ALL'!P29</f>
        <v>3</v>
      </c>
      <c r="R23" s="7">
        <f>'IPPD ALL'!Q29</f>
        <v>3</v>
      </c>
      <c r="S23" s="7">
        <f>'IPPD ALL'!R29</f>
        <v>2</v>
      </c>
      <c r="T23" s="7">
        <f>'IPPD ALL'!S29</f>
        <v>4</v>
      </c>
      <c r="U23" s="7">
        <f>'IPPD ALL'!T29</f>
        <v>3</v>
      </c>
      <c r="V23" s="7">
        <f>'IPPD ALL'!U29</f>
        <v>3</v>
      </c>
      <c r="W23" s="7">
        <f>'IPPD ALL'!V29</f>
        <v>5</v>
      </c>
      <c r="X23" s="7">
        <f>'IPPD ALL'!W29</f>
        <v>3</v>
      </c>
      <c r="Y23" s="7">
        <f>'IPPD ALL'!X29</f>
        <v>1</v>
      </c>
      <c r="Z23" s="10" t="str">
        <f>'IPPD ALL'!Y29</f>
        <v>https://api-splp.layanan.go.id/satu_data_kemenpora/1.0</v>
      </c>
      <c r="AA23" s="7" t="str">
        <f>'IPPD ALL'!Z29</f>
        <v/>
      </c>
      <c r="AB23" s="7" t="str">
        <f t="shared" si="2"/>
        <v>benar</v>
      </c>
    </row>
    <row r="24">
      <c r="A24" s="5">
        <v>23.0</v>
      </c>
      <c r="B24" s="6" t="s">
        <v>47</v>
      </c>
      <c r="C24" s="7" t="str">
        <f>'IPPD ALL'!A24</f>
        <v>Instansi Pusat</v>
      </c>
      <c r="D24" s="7" t="str">
        <f>'IPPD ALL'!B24</f>
        <v>Kementerian</v>
      </c>
      <c r="E24" s="7" t="str">
        <f>'IPPD ALL'!C24</f>
        <v>Kementerian</v>
      </c>
      <c r="F24" s="7" t="str">
        <f>'IPPD ALL'!D24</f>
        <v>Kementerian Pendayagunaan Aparatur Negara dan Reformasi Birokrasi</v>
      </c>
      <c r="G24" s="7" t="str">
        <f>'IPPD ALL'!E24</f>
        <v>ada</v>
      </c>
      <c r="H24" s="8">
        <f>'IPPD ALL'!F24</f>
        <v>44865</v>
      </c>
      <c r="I24" s="7" t="str">
        <f>'IPPD ALL'!G24</f>
        <v>Wiwid Widyanto</v>
      </c>
      <c r="J24" s="7">
        <f>'IPPD ALL'!H24</f>
        <v>2022</v>
      </c>
      <c r="K24" s="7">
        <f>'IPPD ALL'!I24</f>
        <v>10</v>
      </c>
      <c r="L24" s="7" t="str">
        <f>'IPPD ALL'!J24</f>
        <v>Ada</v>
      </c>
      <c r="M24" s="7" t="str">
        <f>'IPPD ALL'!K24</f>
        <v>Ada</v>
      </c>
      <c r="N24" s="7">
        <f>'IPPD ALL'!M24</f>
        <v>0</v>
      </c>
      <c r="O24" s="7">
        <f>'IPPD ALL'!N24</f>
        <v>1</v>
      </c>
      <c r="P24" s="7">
        <f>'IPPD ALL'!O24</f>
        <v>1</v>
      </c>
      <c r="Q24" s="7">
        <f>'IPPD ALL'!P24</f>
        <v>2</v>
      </c>
      <c r="R24" s="7">
        <f>'IPPD ALL'!Q24</f>
        <v>2</v>
      </c>
      <c r="S24" s="7">
        <f>'IPPD ALL'!R24</f>
        <v>1</v>
      </c>
      <c r="T24" s="7">
        <f>'IPPD ALL'!S24</f>
        <v>3</v>
      </c>
      <c r="U24" s="7">
        <f>'IPPD ALL'!T24</f>
        <v>3</v>
      </c>
      <c r="V24" s="7">
        <f>'IPPD ALL'!U24</f>
        <v>1</v>
      </c>
      <c r="W24" s="7">
        <f>'IPPD ALL'!V24</f>
        <v>4</v>
      </c>
      <c r="X24" s="7">
        <f>'IPPD ALL'!W24</f>
        <v>4</v>
      </c>
      <c r="Y24" s="7">
        <f>'IPPD ALL'!X24</f>
        <v>4</v>
      </c>
      <c r="Z24" s="7" t="str">
        <f>'IPPD ALL'!Y24</f>
        <v/>
      </c>
      <c r="AA24" s="7" t="str">
        <f>'IPPD ALL'!Z24</f>
        <v/>
      </c>
      <c r="AB24" s="7" t="str">
        <f t="shared" si="2"/>
        <v>benar</v>
      </c>
    </row>
    <row r="25" ht="15.75" customHeight="1">
      <c r="A25" s="5">
        <v>24.0</v>
      </c>
      <c r="B25" s="6" t="s">
        <v>48</v>
      </c>
      <c r="C25" s="7" t="str">
        <f>'IPPD ALL'!A8</f>
        <v>Instansi Pusat</v>
      </c>
      <c r="D25" s="7" t="str">
        <f>'IPPD ALL'!B8</f>
        <v>Kementerian</v>
      </c>
      <c r="E25" s="7" t="str">
        <f>'IPPD ALL'!C8</f>
        <v>Kementerian</v>
      </c>
      <c r="F25" s="7" t="str">
        <f>'IPPD ALL'!D8</f>
        <v>Kementerian Pendidikan Kebudayaan Riset dan Teknologi</v>
      </c>
      <c r="G25" s="7" t="str">
        <f>'IPPD ALL'!E8</f>
        <v>ada</v>
      </c>
      <c r="H25" s="8">
        <f>'IPPD ALL'!F8</f>
        <v>45308</v>
      </c>
      <c r="I25" s="7" t="str">
        <f>'IPPD ALL'!G8</f>
        <v>Muhammad Nur Rochim
Ismail Yusuf
Al Riza Khadafy
Albertus Noviantoni</v>
      </c>
      <c r="J25" s="7">
        <f>'IPPD ALL'!H8</f>
        <v>2024</v>
      </c>
      <c r="K25" s="7">
        <f>'IPPD ALL'!I8</f>
        <v>1</v>
      </c>
      <c r="L25" s="7" t="str">
        <f>'IPPD ALL'!J8</f>
        <v>Ada</v>
      </c>
      <c r="M25" s="7" t="str">
        <f>'IPPD ALL'!K8</f>
        <v>Ada</v>
      </c>
      <c r="N25" s="7">
        <f>'IPPD ALL'!M8</f>
        <v>0</v>
      </c>
      <c r="O25" s="7">
        <f>'IPPD ALL'!N8</f>
        <v>0</v>
      </c>
      <c r="P25" s="7">
        <f>'IPPD ALL'!O8</f>
        <v>0</v>
      </c>
      <c r="Q25" s="7">
        <f>'IPPD ALL'!P8</f>
        <v>1</v>
      </c>
      <c r="R25" s="7">
        <f>'IPPD ALL'!Q8</f>
        <v>3</v>
      </c>
      <c r="S25" s="7">
        <f>'IPPD ALL'!R8</f>
        <v>3</v>
      </c>
      <c r="T25" s="7">
        <f>'IPPD ALL'!S8</f>
        <v>3</v>
      </c>
      <c r="U25" s="7">
        <f>'IPPD ALL'!T8</f>
        <v>3</v>
      </c>
      <c r="V25" s="7">
        <f>'IPPD ALL'!U8</f>
        <v>5</v>
      </c>
      <c r="W25" s="7">
        <f>'IPPD ALL'!V8</f>
        <v>3</v>
      </c>
      <c r="X25" s="7">
        <f>'IPPD ALL'!W8</f>
        <v>4</v>
      </c>
      <c r="Y25" s="7">
        <f>'IPPD ALL'!X8</f>
        <v>3</v>
      </c>
      <c r="Z25" s="7" t="str">
        <f>'IPPD ALL'!Y8</f>
        <v/>
      </c>
      <c r="AA25" s="7" t="str">
        <f>'IPPD ALL'!Z8</f>
        <v/>
      </c>
      <c r="AB25" s="7" t="str">
        <f t="shared" si="2"/>
        <v>benar</v>
      </c>
    </row>
    <row r="26">
      <c r="A26" s="5">
        <v>25.0</v>
      </c>
      <c r="B26" s="6" t="s">
        <v>49</v>
      </c>
      <c r="C26" s="7" t="str">
        <f>'IPPD ALL'!A13</f>
        <v>Instansi Pusat</v>
      </c>
      <c r="D26" s="7" t="str">
        <f>'IPPD ALL'!B13</f>
        <v>Kementerian</v>
      </c>
      <c r="E26" s="7" t="str">
        <f>'IPPD ALL'!C13</f>
        <v>Kementerian</v>
      </c>
      <c r="F26" s="7" t="str">
        <f>'IPPD ALL'!D13</f>
        <v>Kementerian Perdagangan</v>
      </c>
      <c r="G26" s="7" t="str">
        <f>'IPPD ALL'!E13</f>
        <v>ada</v>
      </c>
      <c r="H26" s="8">
        <f>'IPPD ALL'!F13</f>
        <v>45132</v>
      </c>
      <c r="I26" s="7" t="str">
        <f>'IPPD ALL'!G13</f>
        <v>Aditya Darmawan</v>
      </c>
      <c r="J26" s="7">
        <f>'IPPD ALL'!H13</f>
        <v>2023</v>
      </c>
      <c r="K26" s="7">
        <f>'IPPD ALL'!I13</f>
        <v>7</v>
      </c>
      <c r="L26" s="7" t="str">
        <f>'IPPD ALL'!J13</f>
        <v>Ada</v>
      </c>
      <c r="M26" s="7" t="str">
        <f>'IPPD ALL'!K13</f>
        <v>Ada</v>
      </c>
      <c r="N26" s="7">
        <f>'IPPD ALL'!M13</f>
        <v>0</v>
      </c>
      <c r="O26" s="7">
        <f>'IPPD ALL'!N13</f>
        <v>0</v>
      </c>
      <c r="P26" s="7">
        <f>'IPPD ALL'!O13</f>
        <v>0</v>
      </c>
      <c r="Q26" s="7">
        <f>'IPPD ALL'!P13</f>
        <v>5</v>
      </c>
      <c r="R26" s="7">
        <f>'IPPD ALL'!Q13</f>
        <v>4</v>
      </c>
      <c r="S26" s="7">
        <f>'IPPD ALL'!R13</f>
        <v>4</v>
      </c>
      <c r="T26" s="7" t="str">
        <f>'IPPD ALL'!S13</f>
        <v/>
      </c>
      <c r="U26" s="7" t="str">
        <f>'IPPD ALL'!T13</f>
        <v/>
      </c>
      <c r="V26" s="7" t="str">
        <f>'IPPD ALL'!U13</f>
        <v/>
      </c>
      <c r="W26" s="7">
        <f>'IPPD ALL'!V13</f>
        <v>5</v>
      </c>
      <c r="X26" s="7">
        <f>'IPPD ALL'!W13</f>
        <v>5</v>
      </c>
      <c r="Y26" s="7">
        <f>'IPPD ALL'!X13</f>
        <v>5</v>
      </c>
      <c r="Z26" s="7" t="str">
        <f>'IPPD ALL'!Y13</f>
        <v/>
      </c>
      <c r="AA26" s="7" t="str">
        <f>'IPPD ALL'!Z13</f>
        <v/>
      </c>
      <c r="AB26" s="7" t="str">
        <f t="shared" si="2"/>
        <v>benar</v>
      </c>
    </row>
    <row r="27">
      <c r="A27" s="5">
        <v>26.0</v>
      </c>
      <c r="B27" s="6" t="s">
        <v>50</v>
      </c>
      <c r="C27" s="7" t="str">
        <f>'IPPD ALL'!A23</f>
        <v>Instansi Pusat</v>
      </c>
      <c r="D27" s="7" t="str">
        <f>'IPPD ALL'!B23</f>
        <v>Kementerian</v>
      </c>
      <c r="E27" s="7" t="str">
        <f>'IPPD ALL'!C23</f>
        <v>Kementerian</v>
      </c>
      <c r="F27" s="7" t="str">
        <f>'IPPD ALL'!D23</f>
        <v>Kementerian Perencanaan Pembangunan Nasional/BAPPENAS</v>
      </c>
      <c r="G27" s="7" t="str">
        <f>'IPPD ALL'!E23</f>
        <v>ada</v>
      </c>
      <c r="H27" s="8">
        <f>'IPPD ALL'!F23</f>
        <v>45093</v>
      </c>
      <c r="I27" s="7" t="str">
        <f>'IPPD ALL'!G23</f>
        <v>Afini Mahabas, S.Kom., MPA</v>
      </c>
      <c r="J27" s="7">
        <f>'IPPD ALL'!H23</f>
        <v>2023</v>
      </c>
      <c r="K27" s="7">
        <f>'IPPD ALL'!I23</f>
        <v>6</v>
      </c>
      <c r="L27" s="7" t="str">
        <f>'IPPD ALL'!J23</f>
        <v>Ada</v>
      </c>
      <c r="M27" s="7" t="str">
        <f>'IPPD ALL'!K23</f>
        <v>Ada</v>
      </c>
      <c r="N27" s="7">
        <f>'IPPD ALL'!M23</f>
        <v>1</v>
      </c>
      <c r="O27" s="7">
        <f>'IPPD ALL'!N23</f>
        <v>3</v>
      </c>
      <c r="P27" s="7">
        <f>'IPPD ALL'!O23</f>
        <v>6</v>
      </c>
      <c r="Q27" s="7">
        <f>'IPPD ALL'!P23</f>
        <v>1</v>
      </c>
      <c r="R27" s="7">
        <f>'IPPD ALL'!Q23</f>
        <v>3</v>
      </c>
      <c r="S27" s="7">
        <f>'IPPD ALL'!R23</f>
        <v>3</v>
      </c>
      <c r="T27" s="7">
        <f>'IPPD ALL'!S23</f>
        <v>3</v>
      </c>
      <c r="U27" s="7">
        <f>'IPPD ALL'!T23</f>
        <v>3</v>
      </c>
      <c r="V27" s="7">
        <f>'IPPD ALL'!U23</f>
        <v>4</v>
      </c>
      <c r="W27" s="7">
        <f>'IPPD ALL'!V23</f>
        <v>4</v>
      </c>
      <c r="X27" s="7">
        <f>'IPPD ALL'!W23</f>
        <v>5</v>
      </c>
      <c r="Y27" s="7">
        <f>'IPPD ALL'!X23</f>
        <v>5</v>
      </c>
      <c r="Z27" s="10" t="str">
        <f>'IPPD ALL'!Y23</f>
        <v>https://api-splp.layanan.go.id/bappenas/1/data.json/</v>
      </c>
      <c r="AA27" s="7" t="str">
        <f>'IPPD ALL'!Z23</f>
        <v/>
      </c>
      <c r="AB27" s="7" t="str">
        <f t="shared" si="2"/>
        <v>benar</v>
      </c>
    </row>
    <row r="28">
      <c r="A28" s="5">
        <v>27.0</v>
      </c>
      <c r="B28" s="6" t="s">
        <v>51</v>
      </c>
      <c r="C28" s="7" t="str">
        <f>'IPPD ALL'!A16</f>
        <v>Instansi Pusat</v>
      </c>
      <c r="D28" s="7" t="str">
        <f>'IPPD ALL'!B16</f>
        <v>Kementerian</v>
      </c>
      <c r="E28" s="7" t="str">
        <f>'IPPD ALL'!C16</f>
        <v>Kementerian</v>
      </c>
      <c r="F28" s="7" t="str">
        <f>'IPPD ALL'!D16</f>
        <v>Kementerian Perhubungan</v>
      </c>
      <c r="G28" s="7" t="str">
        <f>'IPPD ALL'!E16</f>
        <v>ada</v>
      </c>
      <c r="H28" s="8" t="str">
        <f>'IPPD ALL'!F16</f>
        <v/>
      </c>
      <c r="I28" s="7" t="str">
        <f>'IPPD ALL'!G16</f>
        <v>Aditya </v>
      </c>
      <c r="J28" s="7" t="str">
        <f>'IPPD ALL'!H16</f>
        <v/>
      </c>
      <c r="K28" s="7" t="str">
        <f>'IPPD ALL'!I16</f>
        <v/>
      </c>
      <c r="L28" s="7" t="str">
        <f>'IPPD ALL'!J16</f>
        <v>Ada</v>
      </c>
      <c r="M28" s="7" t="str">
        <f>'IPPD ALL'!K16</f>
        <v/>
      </c>
      <c r="N28" s="7">
        <f>'IPPD ALL'!M16</f>
        <v>0</v>
      </c>
      <c r="O28" s="7">
        <f>'IPPD ALL'!N16</f>
        <v>0</v>
      </c>
      <c r="P28" s="7">
        <f>'IPPD ALL'!O16</f>
        <v>5</v>
      </c>
      <c r="Q28" s="7">
        <f>'IPPD ALL'!P16</f>
        <v>3</v>
      </c>
      <c r="R28" s="7">
        <f>'IPPD ALL'!Q16</f>
        <v>1</v>
      </c>
      <c r="S28" s="7">
        <f>'IPPD ALL'!R16</f>
        <v>4</v>
      </c>
      <c r="T28" s="7">
        <f>'IPPD ALL'!S16</f>
        <v>4</v>
      </c>
      <c r="U28" s="7">
        <f>'IPPD ALL'!T16</f>
        <v>3</v>
      </c>
      <c r="V28" s="7">
        <f>'IPPD ALL'!U16</f>
        <v>4</v>
      </c>
      <c r="W28" s="7">
        <f>'IPPD ALL'!V16</f>
        <v>3</v>
      </c>
      <c r="X28" s="7">
        <f>'IPPD ALL'!W16</f>
        <v>3</v>
      </c>
      <c r="Y28" s="7">
        <f>'IPPD ALL'!X16</f>
        <v>3</v>
      </c>
      <c r="Z28" s="10" t="str">
        <f>'IPPD ALL'!Y16</f>
        <v>https://api-splp.layanan.go.id/DPKemenhub/1.0</v>
      </c>
      <c r="AA28" s="7" t="str">
        <f>'IPPD ALL'!Z16</f>
        <v/>
      </c>
      <c r="AB28" s="7" t="str">
        <f t="shared" si="2"/>
        <v>benar</v>
      </c>
    </row>
    <row r="29">
      <c r="A29" s="5">
        <v>28.0</v>
      </c>
      <c r="B29" s="6" t="s">
        <v>52</v>
      </c>
      <c r="C29" s="7" t="str">
        <f>'IPPD ALL'!A12</f>
        <v>Instansi Pusat</v>
      </c>
      <c r="D29" s="7" t="str">
        <f>'IPPD ALL'!B12</f>
        <v>Kementerian</v>
      </c>
      <c r="E29" s="7" t="str">
        <f>'IPPD ALL'!C12</f>
        <v>Kementerian</v>
      </c>
      <c r="F29" s="7" t="str">
        <f>'IPPD ALL'!D12</f>
        <v>Kementerian Perindustrian</v>
      </c>
      <c r="G29" s="7" t="str">
        <f>'IPPD ALL'!E12</f>
        <v>ada</v>
      </c>
      <c r="H29" s="8">
        <f>'IPPD ALL'!F12</f>
        <v>45420</v>
      </c>
      <c r="I29" s="7" t="str">
        <f>'IPPD ALL'!G12</f>
        <v>Hermawan Wiryana</v>
      </c>
      <c r="J29" s="7">
        <f>'IPPD ALL'!H12</f>
        <v>2024</v>
      </c>
      <c r="K29" s="7">
        <f>'IPPD ALL'!I12</f>
        <v>5</v>
      </c>
      <c r="L29" s="7" t="str">
        <f>'IPPD ALL'!J12</f>
        <v>Ada</v>
      </c>
      <c r="M29" s="7" t="str">
        <f>'IPPD ALL'!K12</f>
        <v>Ada</v>
      </c>
      <c r="N29" s="7">
        <f>'IPPD ALL'!M12</f>
        <v>0</v>
      </c>
      <c r="O29" s="7">
        <f>'IPPD ALL'!N12</f>
        <v>0</v>
      </c>
      <c r="P29" s="7">
        <f>'IPPD ALL'!O12</f>
        <v>1</v>
      </c>
      <c r="Q29" s="7">
        <f>'IPPD ALL'!P12</f>
        <v>1</v>
      </c>
      <c r="R29" s="7">
        <f>'IPPD ALL'!Q12</f>
        <v>1</v>
      </c>
      <c r="S29" s="7">
        <f>'IPPD ALL'!R12</f>
        <v>1</v>
      </c>
      <c r="T29" s="7">
        <f>'IPPD ALL'!S12</f>
        <v>3</v>
      </c>
      <c r="U29" s="7">
        <f>'IPPD ALL'!T12</f>
        <v>2</v>
      </c>
      <c r="V29" s="7">
        <f>'IPPD ALL'!U12</f>
        <v>3</v>
      </c>
      <c r="W29" s="7">
        <f>'IPPD ALL'!V12</f>
        <v>3</v>
      </c>
      <c r="X29" s="7">
        <f>'IPPD ALL'!W12</f>
        <v>1</v>
      </c>
      <c r="Y29" s="7">
        <f>'IPPD ALL'!X12</f>
        <v>3</v>
      </c>
      <c r="Z29" s="7" t="str">
        <f>'IPPD ALL'!Y12</f>
        <v/>
      </c>
      <c r="AA29" s="7" t="str">
        <f>'IPPD ALL'!Z12</f>
        <v/>
      </c>
      <c r="AB29" s="7" t="str">
        <f t="shared" si="2"/>
        <v>benar</v>
      </c>
    </row>
    <row r="30">
      <c r="A30" s="5">
        <v>29.0</v>
      </c>
      <c r="B30" s="6" t="s">
        <v>53</v>
      </c>
      <c r="C30" s="7" t="str">
        <f>'IPPD ALL'!A4</f>
        <v>Instansi Pusat</v>
      </c>
      <c r="D30" s="7" t="str">
        <f>'IPPD ALL'!B4</f>
        <v>Kementerian</v>
      </c>
      <c r="E30" s="7" t="str">
        <f>'IPPD ALL'!C4</f>
        <v>Kementerian</v>
      </c>
      <c r="F30" s="7" t="str">
        <f>'IPPD ALL'!D4</f>
        <v>Kementerian Pertahanan</v>
      </c>
      <c r="G30" s="7" t="str">
        <f>'IPPD ALL'!E4</f>
        <v>ada</v>
      </c>
      <c r="H30" s="8" t="str">
        <f>'IPPD ALL'!F4</f>
        <v/>
      </c>
      <c r="I30" s="7" t="str">
        <f>'IPPD ALL'!G4</f>
        <v>Soli Agrina Tarigan</v>
      </c>
      <c r="J30" s="7" t="str">
        <f>'IPPD ALL'!H4</f>
        <v/>
      </c>
      <c r="K30" s="7" t="str">
        <f>'IPPD ALL'!I4</f>
        <v/>
      </c>
      <c r="L30" s="7" t="str">
        <f>'IPPD ALL'!J4</f>
        <v>Ada</v>
      </c>
      <c r="M30" s="7" t="str">
        <f>'IPPD ALL'!K4</f>
        <v/>
      </c>
      <c r="N30" s="7">
        <f>'IPPD ALL'!M4</f>
        <v>2</v>
      </c>
      <c r="O30" s="7">
        <f>'IPPD ALL'!N4</f>
        <v>0</v>
      </c>
      <c r="P30" s="7">
        <f>'IPPD ALL'!O4</f>
        <v>28</v>
      </c>
      <c r="Q30" s="7">
        <f>'IPPD ALL'!P4</f>
        <v>3</v>
      </c>
      <c r="R30" s="7">
        <f>'IPPD ALL'!Q4</f>
        <v>2</v>
      </c>
      <c r="S30" s="7">
        <f>'IPPD ALL'!R4</f>
        <v>3</v>
      </c>
      <c r="T30" s="7">
        <f>'IPPD ALL'!S4</f>
        <v>3</v>
      </c>
      <c r="U30" s="7">
        <f>'IPPD ALL'!T4</f>
        <v>2</v>
      </c>
      <c r="V30" s="7">
        <f>'IPPD ALL'!U4</f>
        <v>4</v>
      </c>
      <c r="W30" s="7">
        <f>'IPPD ALL'!V4</f>
        <v>3</v>
      </c>
      <c r="X30" s="7">
        <f>'IPPD ALL'!W4</f>
        <v>2</v>
      </c>
      <c r="Y30" s="7">
        <f>'IPPD ALL'!X4</f>
        <v>5</v>
      </c>
      <c r="Z30" s="7" t="str">
        <f>'IPPD ALL'!Y4</f>
        <v/>
      </c>
      <c r="AA30" s="7" t="str">
        <f>'IPPD ALL'!Z4</f>
        <v/>
      </c>
      <c r="AB30" s="7" t="str">
        <f t="shared" si="2"/>
        <v>benar</v>
      </c>
    </row>
    <row r="31">
      <c r="A31" s="5">
        <v>30.0</v>
      </c>
      <c r="B31" s="6" t="s">
        <v>54</v>
      </c>
      <c r="C31" s="7" t="str">
        <f>'IPPD ALL'!A18</f>
        <v>Instansi Pusat</v>
      </c>
      <c r="D31" s="7" t="str">
        <f>'IPPD ALL'!B18</f>
        <v>Kementerian</v>
      </c>
      <c r="E31" s="7" t="str">
        <f>'IPPD ALL'!C18</f>
        <v>Kementerian</v>
      </c>
      <c r="F31" s="7" t="str">
        <f>'IPPD ALL'!D18</f>
        <v>Kementerian Pertanian</v>
      </c>
      <c r="G31" s="7" t="str">
        <f>'IPPD ALL'!E18</f>
        <v>ada</v>
      </c>
      <c r="H31" s="8">
        <f>'IPPD ALL'!F18</f>
        <v>45056</v>
      </c>
      <c r="I31" s="7" t="str">
        <f>'IPPD ALL'!G18</f>
        <v>Arif Nofyansyah
Lilik Wulaningtyas, ST</v>
      </c>
      <c r="J31" s="7">
        <f>'IPPD ALL'!H18</f>
        <v>2023</v>
      </c>
      <c r="K31" s="7">
        <f>'IPPD ALL'!I18</f>
        <v>5</v>
      </c>
      <c r="L31" s="7" t="str">
        <f>'IPPD ALL'!J18</f>
        <v>Ada</v>
      </c>
      <c r="M31" s="7" t="str">
        <f>'IPPD ALL'!K18</f>
        <v>Ada</v>
      </c>
      <c r="N31" s="7">
        <f>'IPPD ALL'!M18</f>
        <v>16</v>
      </c>
      <c r="O31" s="7">
        <f>'IPPD ALL'!N18</f>
        <v>15</v>
      </c>
      <c r="P31" s="7">
        <f>'IPPD ALL'!O18</f>
        <v>2</v>
      </c>
      <c r="Q31" s="7">
        <f>'IPPD ALL'!P18</f>
        <v>3</v>
      </c>
      <c r="R31" s="7">
        <f>'IPPD ALL'!Q18</f>
        <v>5</v>
      </c>
      <c r="S31" s="7">
        <f>'IPPD ALL'!R18</f>
        <v>4</v>
      </c>
      <c r="T31" s="7">
        <f>'IPPD ALL'!S18</f>
        <v>3</v>
      </c>
      <c r="U31" s="7">
        <f>'IPPD ALL'!T18</f>
        <v>3</v>
      </c>
      <c r="V31" s="7">
        <f>'IPPD ALL'!U18</f>
        <v>4</v>
      </c>
      <c r="W31" s="7">
        <f>'IPPD ALL'!V18</f>
        <v>4</v>
      </c>
      <c r="X31" s="7">
        <f>'IPPD ALL'!W18</f>
        <v>2</v>
      </c>
      <c r="Y31" s="7">
        <f>'IPPD ALL'!X18</f>
        <v>5</v>
      </c>
      <c r="Z31" s="7" t="str">
        <f>'IPPD ALL'!Y18</f>
        <v/>
      </c>
      <c r="AA31" s="7" t="str">
        <f>'IPPD ALL'!Z18</f>
        <v/>
      </c>
      <c r="AB31" s="7" t="str">
        <f t="shared" si="2"/>
        <v>benar</v>
      </c>
    </row>
    <row r="32">
      <c r="A32" s="5">
        <v>31.0</v>
      </c>
      <c r="B32" s="6" t="s">
        <v>55</v>
      </c>
      <c r="C32" s="7" t="str">
        <f>'IPPD ALL'!A31</f>
        <v>Instansi Pusat</v>
      </c>
      <c r="D32" s="7" t="str">
        <f>'IPPD ALL'!B31</f>
        <v>Kementerian</v>
      </c>
      <c r="E32" s="7" t="str">
        <f>'IPPD ALL'!C31</f>
        <v>Kementerian</v>
      </c>
      <c r="F32" s="7" t="str">
        <f>'IPPD ALL'!D31</f>
        <v>Kementerian Sekretariat Negara</v>
      </c>
      <c r="G32" s="7" t="str">
        <f>'IPPD ALL'!E31</f>
        <v>ada</v>
      </c>
      <c r="H32" s="8">
        <f>'IPPD ALL'!F31</f>
        <v>45316</v>
      </c>
      <c r="I32" s="7" t="str">
        <f>'IPPD ALL'!G31</f>
        <v>Johan Maurits Sianipar</v>
      </c>
      <c r="J32" s="7">
        <f>'IPPD ALL'!H31</f>
        <v>2024</v>
      </c>
      <c r="K32" s="7">
        <f>'IPPD ALL'!I31</f>
        <v>1</v>
      </c>
      <c r="L32" s="7" t="str">
        <f>'IPPD ALL'!J31</f>
        <v>Ada</v>
      </c>
      <c r="M32" s="7" t="str">
        <f>'IPPD ALL'!K31</f>
        <v>Ada</v>
      </c>
      <c r="N32" s="7">
        <f>'IPPD ALL'!M31</f>
        <v>2</v>
      </c>
      <c r="O32" s="7">
        <f>'IPPD ALL'!N31</f>
        <v>3</v>
      </c>
      <c r="P32" s="7">
        <f>'IPPD ALL'!O31</f>
        <v>2</v>
      </c>
      <c r="Q32" s="7">
        <f>'IPPD ALL'!P31</f>
        <v>1</v>
      </c>
      <c r="R32" s="7">
        <f>'IPPD ALL'!Q31</f>
        <v>3</v>
      </c>
      <c r="S32" s="7">
        <f>'IPPD ALL'!R31</f>
        <v>3</v>
      </c>
      <c r="T32" s="7" t="str">
        <f>'IPPD ALL'!S31</f>
        <v/>
      </c>
      <c r="U32" s="7" t="str">
        <f>'IPPD ALL'!T31</f>
        <v/>
      </c>
      <c r="V32" s="7" t="str">
        <f>'IPPD ALL'!U31</f>
        <v/>
      </c>
      <c r="W32" s="7">
        <f>'IPPD ALL'!V31</f>
        <v>3</v>
      </c>
      <c r="X32" s="7">
        <f>'IPPD ALL'!W31</f>
        <v>3</v>
      </c>
      <c r="Y32" s="7">
        <f>'IPPD ALL'!X31</f>
        <v>3</v>
      </c>
      <c r="Z32" s="7" t="str">
        <f>'IPPD ALL'!Y31</f>
        <v/>
      </c>
      <c r="AA32" s="7" t="str">
        <f>'IPPD ALL'!Z31</f>
        <v/>
      </c>
      <c r="AB32" s="7" t="str">
        <f t="shared" si="2"/>
        <v>benar</v>
      </c>
    </row>
    <row r="33">
      <c r="A33" s="5">
        <v>32.0</v>
      </c>
      <c r="B33" s="6" t="s">
        <v>56</v>
      </c>
      <c r="C33" s="7" t="str">
        <f>'IPPD ALL'!A10</f>
        <v>Instansi Pusat</v>
      </c>
      <c r="D33" s="7" t="str">
        <f>'IPPD ALL'!B10</f>
        <v>Kementerian</v>
      </c>
      <c r="E33" s="7" t="str">
        <f>'IPPD ALL'!C10</f>
        <v>Kementerian</v>
      </c>
      <c r="F33" s="7" t="str">
        <f>'IPPD ALL'!D10</f>
        <v>Kementerian Sosial</v>
      </c>
      <c r="G33" s="7" t="str">
        <f>'IPPD ALL'!E10</f>
        <v>ada</v>
      </c>
      <c r="H33" s="8" t="str">
        <f>'IPPD ALL'!F10</f>
        <v/>
      </c>
      <c r="I33" s="7" t="str">
        <f>'IPPD ALL'!G10</f>
        <v>Rahmat dharma yoga</v>
      </c>
      <c r="J33" s="7" t="str">
        <f>'IPPD ALL'!H10</f>
        <v/>
      </c>
      <c r="K33" s="7" t="str">
        <f>'IPPD ALL'!I10</f>
        <v/>
      </c>
      <c r="L33" s="7" t="str">
        <f>'IPPD ALL'!J10</f>
        <v>Ada</v>
      </c>
      <c r="M33" s="7" t="str">
        <f>'IPPD ALL'!K10</f>
        <v/>
      </c>
      <c r="N33" s="7">
        <f>'IPPD ALL'!M10</f>
        <v>0</v>
      </c>
      <c r="O33" s="7">
        <f>'IPPD ALL'!N10</f>
        <v>0</v>
      </c>
      <c r="P33" s="7">
        <f>'IPPD ALL'!O10</f>
        <v>0</v>
      </c>
      <c r="Q33" s="7">
        <f>'IPPD ALL'!P10</f>
        <v>1</v>
      </c>
      <c r="R33" s="7">
        <f>'IPPD ALL'!Q10</f>
        <v>3</v>
      </c>
      <c r="S33" s="7">
        <f>'IPPD ALL'!R10</f>
        <v>1</v>
      </c>
      <c r="T33" s="7">
        <f>'IPPD ALL'!S10</f>
        <v>1</v>
      </c>
      <c r="U33" s="7">
        <f>'IPPD ALL'!T10</f>
        <v>2</v>
      </c>
      <c r="V33" s="7">
        <f>'IPPD ALL'!U10</f>
        <v>2</v>
      </c>
      <c r="W33" s="7">
        <f>'IPPD ALL'!V10</f>
        <v>1</v>
      </c>
      <c r="X33" s="7">
        <f>'IPPD ALL'!W10</f>
        <v>4</v>
      </c>
      <c r="Y33" s="7">
        <f>'IPPD ALL'!X10</f>
        <v>1</v>
      </c>
      <c r="Z33" s="7" t="str">
        <f>'IPPD ALL'!Y10</f>
        <v/>
      </c>
      <c r="AA33" s="7" t="str">
        <f>'IPPD ALL'!Z10</f>
        <v/>
      </c>
      <c r="AB33" s="7" t="str">
        <f t="shared" si="2"/>
        <v>benar</v>
      </c>
    </row>
    <row r="34">
      <c r="A34" s="16"/>
      <c r="B34" s="17" t="s">
        <v>57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</row>
    <row r="35">
      <c r="A35" s="5">
        <v>33.0</v>
      </c>
      <c r="B35" s="6" t="s">
        <v>58</v>
      </c>
      <c r="C35" s="7" t="str">
        <f>'IPPD ALL'!A65</f>
        <v>Instansi Pusat</v>
      </c>
      <c r="D35" s="7" t="str">
        <f>'IPPD ALL'!B65</f>
        <v>Alat Negara</v>
      </c>
      <c r="E35" s="7" t="str">
        <f>'IPPD ALL'!C65</f>
        <v>Alat Negara</v>
      </c>
      <c r="F35" s="7" t="str">
        <f>'IPPD ALL'!D65</f>
        <v>Kepolisian Negara RI</v>
      </c>
      <c r="G35" s="7" t="str">
        <f>'IPPD ALL'!E65</f>
        <v>ada</v>
      </c>
      <c r="H35" s="8">
        <f>'IPPD ALL'!F65</f>
        <v>45127</v>
      </c>
      <c r="I35" s="7" t="str">
        <f>'IPPD ALL'!G65</f>
        <v>AKBP. Aries Kurniawan Widiyanto, S.H.
lptu Hendra Gunawan, S.SI.
Briptu Ginawan Rahmat Permana, S.Kom.</v>
      </c>
      <c r="J35" s="7">
        <f>'IPPD ALL'!H65</f>
        <v>2023</v>
      </c>
      <c r="K35" s="7">
        <f>'IPPD ALL'!I65</f>
        <v>7</v>
      </c>
      <c r="L35" s="7" t="str">
        <f>'IPPD ALL'!J65</f>
        <v>Ada</v>
      </c>
      <c r="M35" s="7" t="str">
        <f>'IPPD ALL'!K65</f>
        <v>Ada</v>
      </c>
      <c r="N35" s="7">
        <f>'IPPD ALL'!M65</f>
        <v>1</v>
      </c>
      <c r="O35" s="7">
        <f>'IPPD ALL'!N65</f>
        <v>0</v>
      </c>
      <c r="P35" s="7">
        <f>'IPPD ALL'!O65</f>
        <v>0</v>
      </c>
      <c r="Q35" s="7">
        <f>'IPPD ALL'!P65</f>
        <v>3</v>
      </c>
      <c r="R35" s="7">
        <f>'IPPD ALL'!Q65</f>
        <v>4</v>
      </c>
      <c r="S35" s="7">
        <f>'IPPD ALL'!R65</f>
        <v>5</v>
      </c>
      <c r="T35" s="7" t="str">
        <f>'IPPD ALL'!S65</f>
        <v/>
      </c>
      <c r="U35" s="7" t="str">
        <f>'IPPD ALL'!T65</f>
        <v/>
      </c>
      <c r="V35" s="7" t="str">
        <f>'IPPD ALL'!U65</f>
        <v/>
      </c>
      <c r="W35" s="7">
        <f>'IPPD ALL'!V65</f>
        <v>3</v>
      </c>
      <c r="X35" s="7">
        <f>'IPPD ALL'!W65</f>
        <v>5</v>
      </c>
      <c r="Y35" s="7">
        <f>'IPPD ALL'!X65</f>
        <v>3</v>
      </c>
      <c r="Z35" s="10" t="str">
        <f>'IPPD ALL'!Y65</f>
        <v>https://api-splp.layanan.go.id/t/polri.go.id/portal/1/</v>
      </c>
      <c r="AA35" s="7" t="str">
        <f>'IPPD ALL'!Z65</f>
        <v/>
      </c>
      <c r="AB35" s="7" t="str">
        <f t="shared" ref="AB35:AB62" si="3">if(B35=F35,"benar","cek")</f>
        <v>benar</v>
      </c>
    </row>
    <row r="36">
      <c r="A36" s="5">
        <v>34.0</v>
      </c>
      <c r="B36" s="19" t="s">
        <v>59</v>
      </c>
      <c r="C36" s="7" t="str">
        <f>'IPPD ALL'!A92</f>
        <v>Instansi Pusat</v>
      </c>
      <c r="D36" s="7" t="str">
        <f>'IPPD ALL'!B92</f>
        <v>Lembaga Non Struktural</v>
      </c>
      <c r="E36" s="7" t="str">
        <f>'IPPD ALL'!C92</f>
        <v>Lembaga Non Struktural</v>
      </c>
      <c r="F36" s="7" t="str">
        <f>'IPPD ALL'!D92</f>
        <v>Komisi Aparatur Sipil Negara</v>
      </c>
      <c r="G36" s="7" t="str">
        <f>'IPPD ALL'!E92</f>
        <v>ada</v>
      </c>
      <c r="H36" s="8">
        <f>'IPPD ALL'!F92</f>
        <v>45147</v>
      </c>
      <c r="I36" s="7" t="str">
        <f>'IPPD ALL'!G92</f>
        <v>Ahmad Muslim Sugiyanto</v>
      </c>
      <c r="J36" s="7">
        <f>'IPPD ALL'!H92</f>
        <v>2023</v>
      </c>
      <c r="K36" s="7">
        <f>'IPPD ALL'!I92</f>
        <v>8</v>
      </c>
      <c r="L36" s="7" t="str">
        <f>'IPPD ALL'!J92</f>
        <v>Ada</v>
      </c>
      <c r="M36" s="7" t="str">
        <f>'IPPD ALL'!K92</f>
        <v>Ada</v>
      </c>
      <c r="N36" s="7">
        <f>'IPPD ALL'!M92</f>
        <v>0</v>
      </c>
      <c r="O36" s="7">
        <f>'IPPD ALL'!N92</f>
        <v>0</v>
      </c>
      <c r="P36" s="7">
        <f>'IPPD ALL'!O92</f>
        <v>1</v>
      </c>
      <c r="Q36" s="7">
        <f>'IPPD ALL'!P92</f>
        <v>1</v>
      </c>
      <c r="R36" s="7">
        <f>'IPPD ALL'!Q92</f>
        <v>3</v>
      </c>
      <c r="S36" s="7">
        <f>'IPPD ALL'!R92</f>
        <v>1</v>
      </c>
      <c r="T36" s="7">
        <f>'IPPD ALL'!S92</f>
        <v>2</v>
      </c>
      <c r="U36" s="7">
        <f>'IPPD ALL'!T92</f>
        <v>3</v>
      </c>
      <c r="V36" s="7">
        <f>'IPPD ALL'!U92</f>
        <v>4</v>
      </c>
      <c r="W36" s="7">
        <f>'IPPD ALL'!V92</f>
        <v>2</v>
      </c>
      <c r="X36" s="7">
        <f>'IPPD ALL'!W92</f>
        <v>3</v>
      </c>
      <c r="Y36" s="7">
        <f>'IPPD ALL'!X92</f>
        <v>4</v>
      </c>
      <c r="Z36" s="7" t="str">
        <f>'IPPD ALL'!Y92</f>
        <v/>
      </c>
      <c r="AA36" s="7" t="str">
        <f>'IPPD ALL'!Z92</f>
        <v/>
      </c>
      <c r="AB36" s="7" t="str">
        <f t="shared" si="3"/>
        <v>benar</v>
      </c>
    </row>
    <row r="37">
      <c r="A37" s="5">
        <v>35.0</v>
      </c>
      <c r="B37" s="19" t="s">
        <v>60</v>
      </c>
      <c r="C37" s="7" t="str">
        <f>'IPPD ALL'!A115</f>
        <v>Instansi Pusat</v>
      </c>
      <c r="D37" s="7" t="str">
        <f>'IPPD ALL'!B115</f>
        <v>Lembaga Non Struktural</v>
      </c>
      <c r="E37" s="7" t="str">
        <f>'IPPD ALL'!C115</f>
        <v>Lembaga Non Struktural</v>
      </c>
      <c r="F37" s="7" t="str">
        <f>'IPPD ALL'!D115</f>
        <v>Komite Nasional Ekonomi Nasional</v>
      </c>
      <c r="G37" s="7" t="str">
        <f>'IPPD ALL'!E115</f>
        <v>ada</v>
      </c>
      <c r="H37" s="8">
        <f>'IPPD ALL'!F115</f>
        <v>44995</v>
      </c>
      <c r="I37" s="7" t="str">
        <f>'IPPD ALL'!G115</f>
        <v>Hafied Rum</v>
      </c>
      <c r="J37" s="7">
        <f>'IPPD ALL'!H115</f>
        <v>2023</v>
      </c>
      <c r="K37" s="7">
        <f>'IPPD ALL'!I115</f>
        <v>3</v>
      </c>
      <c r="L37" s="7" t="str">
        <f>'IPPD ALL'!J115</f>
        <v>Ada</v>
      </c>
      <c r="M37" s="7" t="str">
        <f>'IPPD ALL'!K115</f>
        <v>Ada</v>
      </c>
      <c r="N37" s="7">
        <f>'IPPD ALL'!M115</f>
        <v>1</v>
      </c>
      <c r="O37" s="7">
        <f>'IPPD ALL'!N115</f>
        <v>0</v>
      </c>
      <c r="P37" s="7">
        <f>'IPPD ALL'!O115</f>
        <v>1</v>
      </c>
      <c r="Q37" s="7" t="str">
        <f>'IPPD ALL'!P115</f>
        <v/>
      </c>
      <c r="R37" s="7" t="str">
        <f>'IPPD ALL'!Q115</f>
        <v/>
      </c>
      <c r="S37" s="7" t="str">
        <f>'IPPD ALL'!R115</f>
        <v/>
      </c>
      <c r="T37" s="7" t="str">
        <f>'IPPD ALL'!S115</f>
        <v/>
      </c>
      <c r="U37" s="7" t="str">
        <f>'IPPD ALL'!T115</f>
        <v/>
      </c>
      <c r="V37" s="7" t="str">
        <f>'IPPD ALL'!U115</f>
        <v/>
      </c>
      <c r="W37" s="7" t="str">
        <f>'IPPD ALL'!V115</f>
        <v/>
      </c>
      <c r="X37" s="7" t="str">
        <f>'IPPD ALL'!W115</f>
        <v/>
      </c>
      <c r="Y37" s="7" t="str">
        <f>'IPPD ALL'!X115</f>
        <v/>
      </c>
      <c r="Z37" s="7" t="str">
        <f>'IPPD ALL'!Y115</f>
        <v/>
      </c>
      <c r="AA37" s="7" t="str">
        <f>'IPPD ALL'!Z115</f>
        <v/>
      </c>
      <c r="AB37" s="7" t="str">
        <f t="shared" si="3"/>
        <v>benar</v>
      </c>
    </row>
    <row r="38">
      <c r="A38" s="5">
        <v>36.0</v>
      </c>
      <c r="B38" s="6" t="s">
        <v>61</v>
      </c>
      <c r="C38" s="7" t="str">
        <f>'IPPD ALL'!A42</f>
        <v>Instansi Pusat</v>
      </c>
      <c r="D38" s="7" t="str">
        <f>'IPPD ALL'!B42</f>
        <v>LPNK</v>
      </c>
      <c r="E38" s="7" t="str">
        <f>'IPPD ALL'!C42</f>
        <v>LPNK</v>
      </c>
      <c r="F38" s="7" t="str">
        <f>'IPPD ALL'!D42</f>
        <v>Lembaga Administrasi Negara</v>
      </c>
      <c r="G38" s="7" t="str">
        <f>'IPPD ALL'!E42</f>
        <v>ada</v>
      </c>
      <c r="H38" s="8">
        <f>'IPPD ALL'!F42</f>
        <v>45525</v>
      </c>
      <c r="I38" s="7" t="str">
        <f>'IPPD ALL'!G42</f>
        <v>Pujiatmo Subarkah, S.E.Ak., M.Sc.</v>
      </c>
      <c r="J38" s="7">
        <f>'IPPD ALL'!H42</f>
        <v>2024</v>
      </c>
      <c r="K38" s="7">
        <f>'IPPD ALL'!I42</f>
        <v>8</v>
      </c>
      <c r="L38" s="7" t="str">
        <f>'IPPD ALL'!J42</f>
        <v>Ada</v>
      </c>
      <c r="M38" s="7" t="str">
        <f>'IPPD ALL'!K42</f>
        <v>Ada</v>
      </c>
      <c r="N38" s="7">
        <f>'IPPD ALL'!M42</f>
        <v>1</v>
      </c>
      <c r="O38" s="7">
        <f>'IPPD ALL'!N42</f>
        <v>1</v>
      </c>
      <c r="P38" s="7">
        <f>'IPPD ALL'!O42</f>
        <v>0</v>
      </c>
      <c r="Q38" s="7">
        <f>'IPPD ALL'!P42</f>
        <v>3</v>
      </c>
      <c r="R38" s="7">
        <f>'IPPD ALL'!Q42</f>
        <v>4</v>
      </c>
      <c r="S38" s="7">
        <f>'IPPD ALL'!R42</f>
        <v>4</v>
      </c>
      <c r="T38" s="7">
        <f>'IPPD ALL'!S42</f>
        <v>5</v>
      </c>
      <c r="U38" s="7">
        <f>'IPPD ALL'!T42</f>
        <v>1</v>
      </c>
      <c r="V38" s="7">
        <f>'IPPD ALL'!U42</f>
        <v>4</v>
      </c>
      <c r="W38" s="7">
        <f>'IPPD ALL'!V42</f>
        <v>4</v>
      </c>
      <c r="X38" s="7">
        <f>'IPPD ALL'!W42</f>
        <v>3</v>
      </c>
      <c r="Y38" s="7">
        <f>'IPPD ALL'!X42</f>
        <v>5</v>
      </c>
      <c r="Z38" s="10" t="str">
        <f>'IPPD ALL'!Y42</f>
        <v>https://api-splp.layanan.go.id/data-lan-dcat/1.0/</v>
      </c>
      <c r="AA38" s="7" t="str">
        <f>'IPPD ALL'!Z42</f>
        <v/>
      </c>
      <c r="AB38" s="7" t="str">
        <f t="shared" si="3"/>
        <v>benar</v>
      </c>
    </row>
    <row r="39">
      <c r="A39" s="5">
        <v>37.0</v>
      </c>
      <c r="B39" s="19" t="s">
        <v>62</v>
      </c>
      <c r="C39" s="7" t="str">
        <f>'IPPD ALL'!A85</f>
        <v>Instansi Pusat</v>
      </c>
      <c r="D39" s="7" t="str">
        <f>'IPPD ALL'!B85</f>
        <v>Lembaga Non Struktural</v>
      </c>
      <c r="E39" s="7" t="str">
        <f>'IPPD ALL'!C85</f>
        <v>Lembaga Non Struktural</v>
      </c>
      <c r="F39" s="7" t="str">
        <f>'IPPD ALL'!D85</f>
        <v>Ombudsman Republik Indonesia</v>
      </c>
      <c r="G39" s="7" t="str">
        <f>'IPPD ALL'!E85</f>
        <v>ada</v>
      </c>
      <c r="H39" s="8">
        <f>'IPPD ALL'!F85</f>
        <v>45161</v>
      </c>
      <c r="I39" s="7" t="str">
        <f>'IPPD ALL'!G85</f>
        <v>Firman Yudi Putra</v>
      </c>
      <c r="J39" s="7">
        <f>'IPPD ALL'!H85</f>
        <v>2023</v>
      </c>
      <c r="K39" s="7">
        <f>'IPPD ALL'!I85</f>
        <v>8</v>
      </c>
      <c r="L39" s="7" t="str">
        <f>'IPPD ALL'!J85</f>
        <v>Ada</v>
      </c>
      <c r="M39" s="7" t="str">
        <f>'IPPD ALL'!K85</f>
        <v>Ada</v>
      </c>
      <c r="N39" s="7">
        <f>'IPPD ALL'!M85</f>
        <v>1</v>
      </c>
      <c r="O39" s="7">
        <f>'IPPD ALL'!N85</f>
        <v>2</v>
      </c>
      <c r="P39" s="7">
        <f>'IPPD ALL'!O85</f>
        <v>1</v>
      </c>
      <c r="Q39" s="7">
        <f>'IPPD ALL'!P85</f>
        <v>3</v>
      </c>
      <c r="R39" s="7">
        <f>'IPPD ALL'!Q85</f>
        <v>2</v>
      </c>
      <c r="S39" s="7">
        <f>'IPPD ALL'!R85</f>
        <v>4</v>
      </c>
      <c r="T39" s="7">
        <f>'IPPD ALL'!S85</f>
        <v>3</v>
      </c>
      <c r="U39" s="7">
        <f>'IPPD ALL'!T85</f>
        <v>2</v>
      </c>
      <c r="V39" s="7">
        <f>'IPPD ALL'!U85</f>
        <v>3</v>
      </c>
      <c r="W39" s="7">
        <f>'IPPD ALL'!V85</f>
        <v>5</v>
      </c>
      <c r="X39" s="7">
        <f>'IPPD ALL'!W85</f>
        <v>3</v>
      </c>
      <c r="Y39" s="7">
        <f>'IPPD ALL'!X85</f>
        <v>3</v>
      </c>
      <c r="Z39" s="7" t="str">
        <f>'IPPD ALL'!Y85</f>
        <v/>
      </c>
      <c r="AA39" s="7" t="str">
        <f>'IPPD ALL'!Z85</f>
        <v/>
      </c>
      <c r="AB39" s="7" t="str">
        <f t="shared" si="3"/>
        <v>benar</v>
      </c>
    </row>
    <row r="40">
      <c r="A40" s="5">
        <v>38.0</v>
      </c>
      <c r="B40" s="6" t="s">
        <v>63</v>
      </c>
      <c r="C40" s="7" t="str">
        <f>'IPPD ALL'!A48</f>
        <v>Instansi Pusat</v>
      </c>
      <c r="D40" s="7" t="str">
        <f>'IPPD ALL'!B48</f>
        <v>LPNK</v>
      </c>
      <c r="E40" s="7" t="str">
        <f>'IPPD ALL'!C48</f>
        <v>LPNK</v>
      </c>
      <c r="F40" s="7" t="str">
        <f>'IPPD ALL'!D48</f>
        <v>Perpustakaan Nasional</v>
      </c>
      <c r="G40" s="7" t="str">
        <f>'IPPD ALL'!E48</f>
        <v>ada</v>
      </c>
      <c r="H40" s="8" t="str">
        <f>'IPPD ALL'!F48</f>
        <v/>
      </c>
      <c r="I40" s="7" t="str">
        <f>'IPPD ALL'!G48</f>
        <v>Abrar Nasbey</v>
      </c>
      <c r="J40" s="7" t="str">
        <f>'IPPD ALL'!H48</f>
        <v/>
      </c>
      <c r="K40" s="7" t="str">
        <f>'IPPD ALL'!I48</f>
        <v/>
      </c>
      <c r="L40" s="7" t="str">
        <f>'IPPD ALL'!J48</f>
        <v>Ada</v>
      </c>
      <c r="M40" s="7" t="str">
        <f>'IPPD ALL'!K48</f>
        <v/>
      </c>
      <c r="N40" s="7">
        <f>'IPPD ALL'!M48</f>
        <v>2</v>
      </c>
      <c r="O40" s="7">
        <f>'IPPD ALL'!N48</f>
        <v>0</v>
      </c>
      <c r="P40" s="7">
        <f>'IPPD ALL'!O48</f>
        <v>4</v>
      </c>
      <c r="Q40" s="7">
        <f>'IPPD ALL'!P48</f>
        <v>3</v>
      </c>
      <c r="R40" s="7">
        <f>'IPPD ALL'!Q48</f>
        <v>4</v>
      </c>
      <c r="S40" s="7">
        <f>'IPPD ALL'!R48</f>
        <v>5</v>
      </c>
      <c r="T40" s="7">
        <f>'IPPD ALL'!S48</f>
        <v>3</v>
      </c>
      <c r="U40" s="7">
        <f>'IPPD ALL'!T48</f>
        <v>3</v>
      </c>
      <c r="V40" s="7">
        <f>'IPPD ALL'!U48</f>
        <v>4</v>
      </c>
      <c r="W40" s="7">
        <f>'IPPD ALL'!V48</f>
        <v>3</v>
      </c>
      <c r="X40" s="7">
        <f>'IPPD ALL'!W48</f>
        <v>2</v>
      </c>
      <c r="Y40" s="7">
        <f>'IPPD ALL'!X48</f>
        <v>5</v>
      </c>
      <c r="Z40" s="7" t="str">
        <f>'IPPD ALL'!Y48</f>
        <v>https://api-splp.layanan.go.id/t/perpusnas.go.id/satudata_perpustakaan/1.0
https://api-splp.layanan.go.id/data-perpusnas/1.0/</v>
      </c>
      <c r="AA40" s="7" t="str">
        <f>'IPPD ALL'!Z48</f>
        <v/>
      </c>
      <c r="AB40" s="7" t="str">
        <f t="shared" si="3"/>
        <v>benar</v>
      </c>
    </row>
    <row r="41">
      <c r="A41" s="5">
        <v>39.0</v>
      </c>
      <c r="B41" s="19" t="s">
        <v>64</v>
      </c>
      <c r="C41" s="7" t="str">
        <f>'IPPD ALL'!A84</f>
        <v>Instansi Pusat</v>
      </c>
      <c r="D41" s="7" t="str">
        <f>'IPPD ALL'!B84</f>
        <v>Lembaga Non Struktural</v>
      </c>
      <c r="E41" s="7" t="str">
        <f>'IPPD ALL'!C84</f>
        <v>Lembaga Non Struktural</v>
      </c>
      <c r="F41" s="7" t="str">
        <f>'IPPD ALL'!D84</f>
        <v>Pusat Pelaporan dan Analisis Transaksi Keuangan</v>
      </c>
      <c r="G41" s="7" t="str">
        <f>'IPPD ALL'!E84</f>
        <v>ada</v>
      </c>
      <c r="H41" s="8">
        <f>'IPPD ALL'!F84</f>
        <v>45282</v>
      </c>
      <c r="I41" s="7" t="str">
        <f>'IPPD ALL'!G84</f>
        <v>Khalilur Rahman </v>
      </c>
      <c r="J41" s="7">
        <f>'IPPD ALL'!H84</f>
        <v>2023</v>
      </c>
      <c r="K41" s="7">
        <f>'IPPD ALL'!I84</f>
        <v>12</v>
      </c>
      <c r="L41" s="7" t="str">
        <f>'IPPD ALL'!J84</f>
        <v>Ada</v>
      </c>
      <c r="M41" s="7" t="str">
        <f>'IPPD ALL'!K84</f>
        <v>Ada</v>
      </c>
      <c r="N41" s="7">
        <f>'IPPD ALL'!M84</f>
        <v>0</v>
      </c>
      <c r="O41" s="7">
        <f>'IPPD ALL'!N84</f>
        <v>2</v>
      </c>
      <c r="P41" s="7">
        <f>'IPPD ALL'!O84</f>
        <v>2</v>
      </c>
      <c r="Q41" s="7">
        <f>'IPPD ALL'!P84</f>
        <v>3</v>
      </c>
      <c r="R41" s="7">
        <f>'IPPD ALL'!Q84</f>
        <v>3</v>
      </c>
      <c r="S41" s="7">
        <f>'IPPD ALL'!R84</f>
        <v>3</v>
      </c>
      <c r="T41" s="7">
        <f>'IPPD ALL'!S84</f>
        <v>3</v>
      </c>
      <c r="U41" s="7">
        <f>'IPPD ALL'!T84</f>
        <v>2</v>
      </c>
      <c r="V41" s="7">
        <f>'IPPD ALL'!U84</f>
        <v>3</v>
      </c>
      <c r="W41" s="7">
        <f>'IPPD ALL'!V84</f>
        <v>5</v>
      </c>
      <c r="X41" s="7">
        <f>'IPPD ALL'!W84</f>
        <v>4</v>
      </c>
      <c r="Y41" s="7">
        <f>'IPPD ALL'!X84</f>
        <v>4</v>
      </c>
      <c r="Z41" s="7" t="str">
        <f>'IPPD ALL'!Y84</f>
        <v/>
      </c>
      <c r="AA41" s="7" t="str">
        <f>'IPPD ALL'!Z84</f>
        <v/>
      </c>
      <c r="AB41" s="7" t="str">
        <f t="shared" si="3"/>
        <v>benar</v>
      </c>
    </row>
    <row r="42">
      <c r="A42" s="5">
        <v>40.0</v>
      </c>
      <c r="B42" s="19" t="s">
        <v>65</v>
      </c>
      <c r="C42" s="7" t="str">
        <f>'IPPD ALL'!A105</f>
        <v>Instansi Pusat</v>
      </c>
      <c r="D42" s="7" t="str">
        <f>'IPPD ALL'!B105</f>
        <v>Lembaga Penyiaran Publik</v>
      </c>
      <c r="E42" s="7" t="str">
        <f>'IPPD ALL'!C105</f>
        <v>Lembaga Penyiaran Publik</v>
      </c>
      <c r="F42" s="7" t="str">
        <f>'IPPD ALL'!D105</f>
        <v>Radio Republik Indonesia</v>
      </c>
      <c r="G42" s="7" t="str">
        <f>'IPPD ALL'!E105</f>
        <v>ada</v>
      </c>
      <c r="H42" s="8">
        <f>'IPPD ALL'!F105</f>
        <v>45170</v>
      </c>
      <c r="I42" s="7" t="str">
        <f>'IPPD ALL'!G105</f>
        <v>Beni Rustam, S.T, M.M</v>
      </c>
      <c r="J42" s="7">
        <f>'IPPD ALL'!H105</f>
        <v>2023</v>
      </c>
      <c r="K42" s="7">
        <f>'IPPD ALL'!I105</f>
        <v>9</v>
      </c>
      <c r="L42" s="7" t="str">
        <f>'IPPD ALL'!J105</f>
        <v>Ada</v>
      </c>
      <c r="M42" s="7" t="str">
        <f>'IPPD ALL'!K105</f>
        <v>Ada</v>
      </c>
      <c r="N42" s="7">
        <f>'IPPD ALL'!M105</f>
        <v>1</v>
      </c>
      <c r="O42" s="7">
        <f>'IPPD ALL'!N105</f>
        <v>0</v>
      </c>
      <c r="P42" s="7">
        <f>'IPPD ALL'!O105</f>
        <v>0</v>
      </c>
      <c r="Q42" s="7">
        <f>'IPPD ALL'!P105</f>
        <v>1</v>
      </c>
      <c r="R42" s="7">
        <f>'IPPD ALL'!Q105</f>
        <v>1</v>
      </c>
      <c r="S42" s="7">
        <f>'IPPD ALL'!R105</f>
        <v>2</v>
      </c>
      <c r="T42" s="7">
        <f>'IPPD ALL'!S105</f>
        <v>1</v>
      </c>
      <c r="U42" s="7">
        <f>'IPPD ALL'!T105</f>
        <v>3</v>
      </c>
      <c r="V42" s="7">
        <f>'IPPD ALL'!U105</f>
        <v>2</v>
      </c>
      <c r="W42" s="7">
        <f>'IPPD ALL'!V105</f>
        <v>5</v>
      </c>
      <c r="X42" s="7">
        <f>'IPPD ALL'!W105</f>
        <v>3</v>
      </c>
      <c r="Y42" s="7">
        <f>'IPPD ALL'!X105</f>
        <v>4</v>
      </c>
      <c r="Z42" s="10" t="str">
        <f>'IPPD ALL'!Y105</f>
        <v>https://api-splp.layanan.go.id/t/rri.go.id/sdirri/1.0</v>
      </c>
      <c r="AA42" s="7" t="str">
        <f>'IPPD ALL'!Z105</f>
        <v/>
      </c>
      <c r="AB42" s="7" t="str">
        <f t="shared" si="3"/>
        <v>benar</v>
      </c>
    </row>
    <row r="43">
      <c r="A43" s="5">
        <v>41.0</v>
      </c>
      <c r="B43" s="6" t="s">
        <v>66</v>
      </c>
      <c r="C43" s="7" t="str">
        <f>'IPPD ALL'!A66</f>
        <v>Instansi Pusat</v>
      </c>
      <c r="D43" s="7" t="str">
        <f>'IPPD ALL'!B66</f>
        <v>Setjen Lembaga Negara</v>
      </c>
      <c r="E43" s="7" t="str">
        <f>'IPPD ALL'!C66</f>
        <v>Setjen Lembaga Negara</v>
      </c>
      <c r="F43" s="7" t="str">
        <f>'IPPD ALL'!D66</f>
        <v>Sekretariat Jenderal MPR</v>
      </c>
      <c r="G43" s="7" t="str">
        <f>'IPPD ALL'!E66</f>
        <v>ada</v>
      </c>
      <c r="H43" s="8">
        <f>'IPPD ALL'!F66</f>
        <v>44879</v>
      </c>
      <c r="I43" s="7" t="str">
        <f>'IPPD ALL'!G66</f>
        <v>Firly Septian</v>
      </c>
      <c r="J43" s="7">
        <f>'IPPD ALL'!H66</f>
        <v>2022</v>
      </c>
      <c r="K43" s="7">
        <f>'IPPD ALL'!I66</f>
        <v>11</v>
      </c>
      <c r="L43" s="7" t="str">
        <f>'IPPD ALL'!J66</f>
        <v>Ada</v>
      </c>
      <c r="M43" s="7" t="str">
        <f>'IPPD ALL'!K66</f>
        <v>Ada</v>
      </c>
      <c r="N43" s="7">
        <f>'IPPD ALL'!M66</f>
        <v>0</v>
      </c>
      <c r="O43" s="7">
        <f>'IPPD ALL'!N66</f>
        <v>0</v>
      </c>
      <c r="P43" s="7">
        <f>'IPPD ALL'!O66</f>
        <v>2</v>
      </c>
      <c r="Q43" s="7">
        <f>'IPPD ALL'!P66</f>
        <v>1</v>
      </c>
      <c r="R43" s="7">
        <f>'IPPD ALL'!Q66</f>
        <v>2</v>
      </c>
      <c r="S43" s="7">
        <f>'IPPD ALL'!R66</f>
        <v>2</v>
      </c>
      <c r="T43" s="7">
        <f>'IPPD ALL'!S66</f>
        <v>3</v>
      </c>
      <c r="U43" s="7">
        <f>'IPPD ALL'!T66</f>
        <v>1</v>
      </c>
      <c r="V43" s="7">
        <f>'IPPD ALL'!U66</f>
        <v>3</v>
      </c>
      <c r="W43" s="7">
        <f>'IPPD ALL'!V66</f>
        <v>3</v>
      </c>
      <c r="X43" s="7">
        <f>'IPPD ALL'!W66</f>
        <v>2</v>
      </c>
      <c r="Y43" s="7">
        <f>'IPPD ALL'!X66</f>
        <v>3</v>
      </c>
      <c r="Z43" s="7" t="str">
        <f>'IPPD ALL'!Y66</f>
        <v/>
      </c>
      <c r="AA43" s="7" t="str">
        <f>'IPPD ALL'!Z66</f>
        <v/>
      </c>
      <c r="AB43" s="7" t="str">
        <f t="shared" si="3"/>
        <v>benar</v>
      </c>
    </row>
    <row r="44">
      <c r="A44" s="5">
        <v>42.0</v>
      </c>
      <c r="B44" s="19" t="s">
        <v>67</v>
      </c>
      <c r="C44" s="7" t="str">
        <f>'IPPD ALL'!A68</f>
        <v>Instansi Pusat</v>
      </c>
      <c r="D44" s="7" t="str">
        <f>'IPPD ALL'!B68</f>
        <v>Setjen Lembaga Negara</v>
      </c>
      <c r="E44" s="7" t="str">
        <f>'IPPD ALL'!C68</f>
        <v>Setjen Lembaga Negara</v>
      </c>
      <c r="F44" s="7" t="str">
        <f>'IPPD ALL'!D68</f>
        <v>Setjen Dewan Perwakilan Daerah</v>
      </c>
      <c r="G44" s="7" t="str">
        <f>'IPPD ALL'!E68</f>
        <v>ada</v>
      </c>
      <c r="H44" s="8">
        <f>'IPPD ALL'!F68</f>
        <v>44840</v>
      </c>
      <c r="I44" s="7" t="str">
        <f>'IPPD ALL'!G68</f>
        <v>Haris Agustin, S.Kom., M.Si</v>
      </c>
      <c r="J44" s="7">
        <f>'IPPD ALL'!H68</f>
        <v>2022</v>
      </c>
      <c r="K44" s="7">
        <f>'IPPD ALL'!I68</f>
        <v>10</v>
      </c>
      <c r="L44" s="7" t="str">
        <f>'IPPD ALL'!J68</f>
        <v>Ada</v>
      </c>
      <c r="M44" s="7" t="str">
        <f>'IPPD ALL'!K68</f>
        <v>Ada</v>
      </c>
      <c r="N44" s="7">
        <f>'IPPD ALL'!M68</f>
        <v>0</v>
      </c>
      <c r="O44" s="7">
        <f>'IPPD ALL'!N68</f>
        <v>0</v>
      </c>
      <c r="P44" s="7">
        <f>'IPPD ALL'!O68</f>
        <v>1</v>
      </c>
      <c r="Q44" s="7">
        <f>'IPPD ALL'!P68</f>
        <v>2</v>
      </c>
      <c r="R44" s="7">
        <f>'IPPD ALL'!Q68</f>
        <v>3</v>
      </c>
      <c r="S44" s="7">
        <f>'IPPD ALL'!R68</f>
        <v>3</v>
      </c>
      <c r="T44" s="7">
        <f>'IPPD ALL'!S68</f>
        <v>1</v>
      </c>
      <c r="U44" s="7">
        <f>'IPPD ALL'!T68</f>
        <v>1</v>
      </c>
      <c r="V44" s="7">
        <f>'IPPD ALL'!U68</f>
        <v>1</v>
      </c>
      <c r="W44" s="7">
        <f>'IPPD ALL'!V68</f>
        <v>1</v>
      </c>
      <c r="X44" s="7">
        <f>'IPPD ALL'!W68</f>
        <v>3</v>
      </c>
      <c r="Y44" s="7">
        <f>'IPPD ALL'!X68</f>
        <v>1</v>
      </c>
      <c r="Z44" s="7" t="str">
        <f>'IPPD ALL'!Y68</f>
        <v/>
      </c>
      <c r="AA44" s="7" t="str">
        <f>'IPPD ALL'!Z68</f>
        <v/>
      </c>
      <c r="AB44" s="7" t="str">
        <f t="shared" si="3"/>
        <v>benar</v>
      </c>
    </row>
    <row r="45">
      <c r="A45" s="5">
        <v>43.0</v>
      </c>
      <c r="B45" s="19" t="s">
        <v>68</v>
      </c>
      <c r="C45" s="7" t="str">
        <f>'IPPD ALL'!A83</f>
        <v>Instansi Pusat</v>
      </c>
      <c r="D45" s="7" t="str">
        <f>'IPPD ALL'!B83</f>
        <v>Lembaga Non Struktural</v>
      </c>
      <c r="E45" s="7" t="str">
        <f>'IPPD ALL'!C83</f>
        <v>Lembaga Non Struktural</v>
      </c>
      <c r="F45" s="7" t="str">
        <f>'IPPD ALL'!D83</f>
        <v>Setjen Komisi Pemberantasan Korupsi</v>
      </c>
      <c r="G45" s="7" t="str">
        <f>'IPPD ALL'!E83</f>
        <v>ada</v>
      </c>
      <c r="H45" s="8">
        <f>'IPPD ALL'!F83</f>
        <v>45187</v>
      </c>
      <c r="I45" s="7" t="str">
        <f>'IPPD ALL'!G83</f>
        <v>Deni
Bangun Septo Raharjo</v>
      </c>
      <c r="J45" s="7">
        <f>'IPPD ALL'!H83</f>
        <v>2023</v>
      </c>
      <c r="K45" s="7">
        <f>'IPPD ALL'!I83</f>
        <v>9</v>
      </c>
      <c r="L45" s="7" t="str">
        <f>'IPPD ALL'!J83</f>
        <v>Ada</v>
      </c>
      <c r="M45" s="7" t="str">
        <f>'IPPD ALL'!K83</f>
        <v>Ada</v>
      </c>
      <c r="N45" s="7">
        <f>'IPPD ALL'!M83</f>
        <v>0</v>
      </c>
      <c r="O45" s="7">
        <f>'IPPD ALL'!N83</f>
        <v>1</v>
      </c>
      <c r="P45" s="7">
        <f>'IPPD ALL'!O83</f>
        <v>9</v>
      </c>
      <c r="Q45" s="7">
        <f>'IPPD ALL'!P83</f>
        <v>3</v>
      </c>
      <c r="R45" s="7">
        <f>'IPPD ALL'!Q83</f>
        <v>4</v>
      </c>
      <c r="S45" s="7">
        <f>'IPPD ALL'!R83</f>
        <v>1</v>
      </c>
      <c r="T45" s="7">
        <f>'IPPD ALL'!S83</f>
        <v>0</v>
      </c>
      <c r="U45" s="7">
        <f>'IPPD ALL'!T83</f>
        <v>0</v>
      </c>
      <c r="V45" s="7">
        <f>'IPPD ALL'!U83</f>
        <v>0</v>
      </c>
      <c r="W45" s="7">
        <f>'IPPD ALL'!V83</f>
        <v>5</v>
      </c>
      <c r="X45" s="7">
        <f>'IPPD ALL'!W83</f>
        <v>4</v>
      </c>
      <c r="Y45" s="7">
        <f>'IPPD ALL'!X83</f>
        <v>1</v>
      </c>
      <c r="Z45" s="7" t="str">
        <f>'IPPD ALL'!Y83</f>
        <v/>
      </c>
      <c r="AA45" s="7" t="str">
        <f>'IPPD ALL'!Z83</f>
        <v/>
      </c>
      <c r="AB45" s="7" t="str">
        <f t="shared" si="3"/>
        <v>benar</v>
      </c>
    </row>
    <row r="46">
      <c r="A46" s="5">
        <v>44.0</v>
      </c>
      <c r="B46" s="19" t="s">
        <v>69</v>
      </c>
      <c r="C46" s="7" t="str">
        <f>'IPPD ALL'!A71</f>
        <v>Instansi Pusat</v>
      </c>
      <c r="D46" s="7" t="str">
        <f>'IPPD ALL'!B71</f>
        <v>Lembaga Negara</v>
      </c>
      <c r="E46" s="7" t="str">
        <f>'IPPD ALL'!C71</f>
        <v>Lembaga Negara</v>
      </c>
      <c r="F46" s="7" t="str">
        <f>'IPPD ALL'!D71</f>
        <v>Setjen Komisi Yudisial</v>
      </c>
      <c r="G46" s="7" t="str">
        <f>'IPPD ALL'!E71</f>
        <v>ada</v>
      </c>
      <c r="H46" s="8">
        <f>'IPPD ALL'!F71</f>
        <v>44865</v>
      </c>
      <c r="I46" s="7" t="str">
        <f>'IPPD ALL'!G71</f>
        <v>Heri Sanjaya Putra</v>
      </c>
      <c r="J46" s="7">
        <f>'IPPD ALL'!H71</f>
        <v>2022</v>
      </c>
      <c r="K46" s="7">
        <f>'IPPD ALL'!I71</f>
        <v>10</v>
      </c>
      <c r="L46" s="7" t="str">
        <f>'IPPD ALL'!J71</f>
        <v>Ada</v>
      </c>
      <c r="M46" s="7" t="str">
        <f>'IPPD ALL'!K71</f>
        <v>Ada</v>
      </c>
      <c r="N46" s="7">
        <f>'IPPD ALL'!M71</f>
        <v>0</v>
      </c>
      <c r="O46" s="7">
        <f>'IPPD ALL'!N71</f>
        <v>0</v>
      </c>
      <c r="P46" s="7">
        <f>'IPPD ALL'!O71</f>
        <v>0</v>
      </c>
      <c r="Q46" s="7">
        <f>'IPPD ALL'!P71</f>
        <v>3</v>
      </c>
      <c r="R46" s="7">
        <f>'IPPD ALL'!Q71</f>
        <v>2</v>
      </c>
      <c r="S46" s="7">
        <f>'IPPD ALL'!R71</f>
        <v>3</v>
      </c>
      <c r="T46" s="7">
        <f>'IPPD ALL'!S71</f>
        <v>1</v>
      </c>
      <c r="U46" s="7">
        <f>'IPPD ALL'!T71</f>
        <v>1</v>
      </c>
      <c r="V46" s="7">
        <f>'IPPD ALL'!U71</f>
        <v>1</v>
      </c>
      <c r="W46" s="7">
        <f>'IPPD ALL'!V71</f>
        <v>3</v>
      </c>
      <c r="X46" s="7">
        <f>'IPPD ALL'!W71</f>
        <v>2</v>
      </c>
      <c r="Y46" s="7">
        <f>'IPPD ALL'!X71</f>
        <v>4</v>
      </c>
      <c r="Z46" s="7" t="str">
        <f>'IPPD ALL'!Y71</f>
        <v/>
      </c>
      <c r="AA46" s="7" t="str">
        <f>'IPPD ALL'!Z71</f>
        <v/>
      </c>
      <c r="AB46" s="7" t="str">
        <f t="shared" si="3"/>
        <v>benar</v>
      </c>
    </row>
    <row r="47">
      <c r="A47" s="5">
        <v>45.0</v>
      </c>
      <c r="B47" s="6" t="s">
        <v>70</v>
      </c>
      <c r="C47" s="7" t="str">
        <f>'IPPD ALL'!A44</f>
        <v>Instansi Pusat</v>
      </c>
      <c r="D47" s="7" t="str">
        <f>'IPPD ALL'!B44</f>
        <v>LPNK</v>
      </c>
      <c r="E47" s="7" t="str">
        <f>'IPPD ALL'!C44</f>
        <v>LPNK</v>
      </c>
      <c r="F47" s="7" t="str">
        <f>'IPPD ALL'!D44</f>
        <v>Arsip Nasional Republik Indonesia</v>
      </c>
      <c r="G47" s="7" t="str">
        <f>'IPPD ALL'!E44</f>
        <v>ada</v>
      </c>
      <c r="H47" s="8">
        <f>'IPPD ALL'!F44</f>
        <v>45404</v>
      </c>
      <c r="I47" s="7" t="str">
        <f>'IPPD ALL'!G44</f>
        <v>Eksanto, S.SI
Prasitio Utomo, S.Kom, M.T</v>
      </c>
      <c r="J47" s="7">
        <f>'IPPD ALL'!H44</f>
        <v>2024</v>
      </c>
      <c r="K47" s="7">
        <f>'IPPD ALL'!I44</f>
        <v>4</v>
      </c>
      <c r="L47" s="7" t="str">
        <f>'IPPD ALL'!J44</f>
        <v>Ada</v>
      </c>
      <c r="M47" s="7" t="str">
        <f>'IPPD ALL'!K44</f>
        <v>Ada</v>
      </c>
      <c r="N47" s="7">
        <f>'IPPD ALL'!M44</f>
        <v>0</v>
      </c>
      <c r="O47" s="7">
        <f>'IPPD ALL'!N44</f>
        <v>0</v>
      </c>
      <c r="P47" s="7">
        <f>'IPPD ALL'!O44</f>
        <v>0</v>
      </c>
      <c r="Q47" s="7">
        <f>'IPPD ALL'!P44</f>
        <v>5</v>
      </c>
      <c r="R47" s="7">
        <f>'IPPD ALL'!Q44</f>
        <v>3</v>
      </c>
      <c r="S47" s="7">
        <f>'IPPD ALL'!R44</f>
        <v>4</v>
      </c>
      <c r="T47" s="7">
        <f>'IPPD ALL'!S44</f>
        <v>3</v>
      </c>
      <c r="U47" s="7">
        <f>'IPPD ALL'!T44</f>
        <v>1</v>
      </c>
      <c r="V47" s="7">
        <f>'IPPD ALL'!U44</f>
        <v>2</v>
      </c>
      <c r="W47" s="7">
        <f>'IPPD ALL'!V44</f>
        <v>3</v>
      </c>
      <c r="X47" s="7">
        <f>'IPPD ALL'!W44</f>
        <v>2</v>
      </c>
      <c r="Y47" s="7">
        <f>'IPPD ALL'!X44</f>
        <v>2</v>
      </c>
      <c r="Z47" s="7" t="str">
        <f>'IPPD ALL'!Y44</f>
        <v/>
      </c>
      <c r="AA47" s="7" t="str">
        <f>'IPPD ALL'!Z44</f>
        <v/>
      </c>
      <c r="AB47" s="7" t="str">
        <f t="shared" si="3"/>
        <v>benar</v>
      </c>
    </row>
    <row r="48">
      <c r="A48" s="5">
        <v>46.0</v>
      </c>
      <c r="B48" s="19" t="s">
        <v>71</v>
      </c>
      <c r="C48" s="7" t="str">
        <f>'IPPD ALL'!A45</f>
        <v>Instansi Pusat</v>
      </c>
      <c r="D48" s="7" t="str">
        <f>'IPPD ALL'!B45</f>
        <v>LPNK</v>
      </c>
      <c r="E48" s="7" t="str">
        <f>'IPPD ALL'!C45</f>
        <v>LPNK</v>
      </c>
      <c r="F48" s="7" t="str">
        <f>'IPPD ALL'!D45</f>
        <v>Badan Informasi Geospasial</v>
      </c>
      <c r="G48" s="7" t="str">
        <f>'IPPD ALL'!E45</f>
        <v>ada</v>
      </c>
      <c r="H48" s="8">
        <f>'IPPD ALL'!F45</f>
        <v>45344</v>
      </c>
      <c r="I48" s="7" t="str">
        <f>'IPPD ALL'!G45</f>
        <v>Reni Setyowati</v>
      </c>
      <c r="J48" s="7">
        <f>'IPPD ALL'!H45</f>
        <v>2024</v>
      </c>
      <c r="K48" s="7">
        <f>'IPPD ALL'!I45</f>
        <v>2</v>
      </c>
      <c r="L48" s="7" t="str">
        <f>'IPPD ALL'!J45</f>
        <v>Ada</v>
      </c>
      <c r="M48" s="7" t="str">
        <f>'IPPD ALL'!K45</f>
        <v>Ada</v>
      </c>
      <c r="N48" s="7">
        <f>'IPPD ALL'!M45</f>
        <v>0</v>
      </c>
      <c r="O48" s="7">
        <f>'IPPD ALL'!N45</f>
        <v>0</v>
      </c>
      <c r="P48" s="7">
        <f>'IPPD ALL'!O45</f>
        <v>1</v>
      </c>
      <c r="Q48" s="7">
        <f>'IPPD ALL'!P45</f>
        <v>3</v>
      </c>
      <c r="R48" s="7">
        <f>'IPPD ALL'!Q45</f>
        <v>2</v>
      </c>
      <c r="S48" s="7">
        <f>'IPPD ALL'!R45</f>
        <v>3</v>
      </c>
      <c r="T48" s="7" t="str">
        <f>'IPPD ALL'!S45</f>
        <v/>
      </c>
      <c r="U48" s="7" t="str">
        <f>'IPPD ALL'!T45</f>
        <v/>
      </c>
      <c r="V48" s="7" t="str">
        <f>'IPPD ALL'!U45</f>
        <v/>
      </c>
      <c r="W48" s="7">
        <f>'IPPD ALL'!V45</f>
        <v>2</v>
      </c>
      <c r="X48" s="7">
        <f>'IPPD ALL'!W45</f>
        <v>2</v>
      </c>
      <c r="Y48" s="7">
        <f>'IPPD ALL'!X45</f>
        <v>3</v>
      </c>
      <c r="Z48" s="7" t="str">
        <f>'IPPD ALL'!Y45</f>
        <v/>
      </c>
      <c r="AA48" s="7" t="str">
        <f>'IPPD ALL'!Z45</f>
        <v/>
      </c>
      <c r="AB48" s="7" t="str">
        <f t="shared" si="3"/>
        <v>benar</v>
      </c>
    </row>
    <row r="49">
      <c r="A49" s="5">
        <v>47.0</v>
      </c>
      <c r="B49" s="6" t="s">
        <v>72</v>
      </c>
      <c r="C49" s="7" t="str">
        <f>'IPPD ALL'!A74</f>
        <v>Instansi Pusat</v>
      </c>
      <c r="D49" s="7" t="str">
        <f>'IPPD ALL'!B74</f>
        <v>Alat Negara</v>
      </c>
      <c r="E49" s="7" t="str">
        <f>'IPPD ALL'!C74</f>
        <v>Alat Negara</v>
      </c>
      <c r="F49" s="7" t="str">
        <f>'IPPD ALL'!D74</f>
        <v>Badan Intelijen Negara</v>
      </c>
      <c r="G49" s="7" t="str">
        <f>'IPPD ALL'!E74</f>
        <v>ada</v>
      </c>
      <c r="H49" s="8" t="str">
        <f>'IPPD ALL'!F74</f>
        <v/>
      </c>
      <c r="I49" s="7" t="str">
        <f>'IPPD ALL'!G74</f>
        <v>Rion Saputra</v>
      </c>
      <c r="J49" s="7" t="str">
        <f>'IPPD ALL'!H74</f>
        <v/>
      </c>
      <c r="K49" s="7" t="str">
        <f>'IPPD ALL'!I74</f>
        <v/>
      </c>
      <c r="L49" s="7" t="str">
        <f>'IPPD ALL'!J74</f>
        <v>Ada</v>
      </c>
      <c r="M49" s="7" t="str">
        <f>'IPPD ALL'!K74</f>
        <v/>
      </c>
      <c r="N49" s="7">
        <f>'IPPD ALL'!M74</f>
        <v>0</v>
      </c>
      <c r="O49" s="7">
        <f>'IPPD ALL'!N74</f>
        <v>0</v>
      </c>
      <c r="P49" s="7">
        <f>'IPPD ALL'!O74</f>
        <v>0</v>
      </c>
      <c r="Q49" s="7">
        <f>'IPPD ALL'!P74</f>
        <v>1</v>
      </c>
      <c r="R49" s="7">
        <f>'IPPD ALL'!Q74</f>
        <v>1</v>
      </c>
      <c r="S49" s="7">
        <f>'IPPD ALL'!R74</f>
        <v>3</v>
      </c>
      <c r="T49" s="7">
        <f>'IPPD ALL'!S74</f>
        <v>5</v>
      </c>
      <c r="U49" s="7">
        <f>'IPPD ALL'!T74</f>
        <v>3</v>
      </c>
      <c r="V49" s="7">
        <f>'IPPD ALL'!U74</f>
        <v>4</v>
      </c>
      <c r="W49" s="7">
        <f>'IPPD ALL'!V74</f>
        <v>4</v>
      </c>
      <c r="X49" s="7">
        <f>'IPPD ALL'!W74</f>
        <v>4</v>
      </c>
      <c r="Y49" s="7">
        <f>'IPPD ALL'!X74</f>
        <v>4</v>
      </c>
      <c r="Z49" s="7" t="str">
        <f>'IPPD ALL'!Y74</f>
        <v/>
      </c>
      <c r="AA49" s="7" t="str">
        <f>'IPPD ALL'!Z74</f>
        <v/>
      </c>
      <c r="AB49" s="7" t="str">
        <f t="shared" si="3"/>
        <v>benar</v>
      </c>
    </row>
    <row r="50">
      <c r="A50" s="5">
        <v>48.0</v>
      </c>
      <c r="B50" s="6" t="s">
        <v>73</v>
      </c>
      <c r="C50" s="7" t="str">
        <f>'IPPD ALL'!A41</f>
        <v>Instansi Pusat</v>
      </c>
      <c r="D50" s="7" t="str">
        <f>'IPPD ALL'!B41</f>
        <v>LPNK</v>
      </c>
      <c r="E50" s="7" t="str">
        <f>'IPPD ALL'!C41</f>
        <v>LPNK</v>
      </c>
      <c r="F50" s="7" t="str">
        <f>'IPPD ALL'!D41</f>
        <v>Badan Kepegawaian Negara</v>
      </c>
      <c r="G50" s="7" t="str">
        <f>'IPPD ALL'!E41</f>
        <v>ada</v>
      </c>
      <c r="H50" s="8">
        <f>'IPPD ALL'!F41</f>
        <v>44980</v>
      </c>
      <c r="I50" s="7" t="str">
        <f>'IPPD ALL'!G41</f>
        <v>Arfiani Haryanti, ST, M.T.I.
Intan Permata Agustia, S.H.
Rima Pratami Mardhany, S.T., M.M.
Shendy Diah Wulansih Rosjati, S.Stat.
Rianika Nabillawati, S.Stat.</v>
      </c>
      <c r="J50" s="7">
        <f>'IPPD ALL'!H41</f>
        <v>2023</v>
      </c>
      <c r="K50" s="7">
        <f>'IPPD ALL'!I41</f>
        <v>2</v>
      </c>
      <c r="L50" s="7" t="str">
        <f>'IPPD ALL'!J41</f>
        <v>Ada</v>
      </c>
      <c r="M50" s="7" t="str">
        <f>'IPPD ALL'!K41</f>
        <v>Ada</v>
      </c>
      <c r="N50" s="7">
        <f>'IPPD ALL'!M41</f>
        <v>0</v>
      </c>
      <c r="O50" s="7">
        <f>'IPPD ALL'!N41</f>
        <v>0</v>
      </c>
      <c r="P50" s="7">
        <f>'IPPD ALL'!O41</f>
        <v>2</v>
      </c>
      <c r="Q50" s="7">
        <f>'IPPD ALL'!P41</f>
        <v>2</v>
      </c>
      <c r="R50" s="7">
        <f>'IPPD ALL'!Q41</f>
        <v>3</v>
      </c>
      <c r="S50" s="7">
        <f>'IPPD ALL'!R41</f>
        <v>3</v>
      </c>
      <c r="T50" s="7" t="str">
        <f>'IPPD ALL'!S41</f>
        <v/>
      </c>
      <c r="U50" s="7" t="str">
        <f>'IPPD ALL'!T41</f>
        <v/>
      </c>
      <c r="V50" s="7" t="str">
        <f>'IPPD ALL'!U41</f>
        <v/>
      </c>
      <c r="W50" s="7">
        <f>'IPPD ALL'!V41</f>
        <v>4</v>
      </c>
      <c r="X50" s="7">
        <f>'IPPD ALL'!W41</f>
        <v>4</v>
      </c>
      <c r="Y50" s="7">
        <f>'IPPD ALL'!X41</f>
        <v>3</v>
      </c>
      <c r="Z50" s="10" t="str">
        <f>'IPPD ALL'!Y41</f>
        <v>https://api-splp.layanan.go.id/satudata/1/data.json</v>
      </c>
      <c r="AA50" s="7" t="str">
        <f>'IPPD ALL'!Z41</f>
        <v/>
      </c>
      <c r="AB50" s="7" t="str">
        <f t="shared" si="3"/>
        <v>benar</v>
      </c>
    </row>
    <row r="51">
      <c r="A51" s="5">
        <v>49.0</v>
      </c>
      <c r="B51" s="6" t="s">
        <v>74</v>
      </c>
      <c r="C51" s="7" t="str">
        <f>'IPPD ALL'!A46</f>
        <v>Instansi Pusat</v>
      </c>
      <c r="D51" s="7" t="str">
        <f>'IPPD ALL'!B46</f>
        <v>LPNK</v>
      </c>
      <c r="E51" s="7" t="str">
        <f>'IPPD ALL'!C46</f>
        <v>LPNK</v>
      </c>
      <c r="F51" s="7" t="str">
        <f>'IPPD ALL'!D46</f>
        <v>Badan Kependudukan dan KB Nasional</v>
      </c>
      <c r="G51" s="7" t="str">
        <f>'IPPD ALL'!E46</f>
        <v>ada</v>
      </c>
      <c r="H51" s="8" t="str">
        <f>'IPPD ALL'!F46</f>
        <v/>
      </c>
      <c r="I51" s="7" t="str">
        <f>'IPPD ALL'!G46</f>
        <v>Medy Kurniawan</v>
      </c>
      <c r="J51" s="7" t="str">
        <f>'IPPD ALL'!H46</f>
        <v/>
      </c>
      <c r="K51" s="7" t="str">
        <f>'IPPD ALL'!I46</f>
        <v/>
      </c>
      <c r="L51" s="7" t="str">
        <f>'IPPD ALL'!J46</f>
        <v>Ada</v>
      </c>
      <c r="M51" s="7" t="str">
        <f>'IPPD ALL'!K46</f>
        <v/>
      </c>
      <c r="N51" s="7">
        <f>'IPPD ALL'!M46</f>
        <v>0</v>
      </c>
      <c r="O51" s="7">
        <f>'IPPD ALL'!N46</f>
        <v>0</v>
      </c>
      <c r="P51" s="7">
        <f>'IPPD ALL'!O46</f>
        <v>0</v>
      </c>
      <c r="Q51" s="7" t="str">
        <f>'IPPD ALL'!P46</f>
        <v/>
      </c>
      <c r="R51" s="7" t="str">
        <f>'IPPD ALL'!Q46</f>
        <v/>
      </c>
      <c r="S51" s="7" t="str">
        <f>'IPPD ALL'!R46</f>
        <v/>
      </c>
      <c r="T51" s="7" t="str">
        <f>'IPPD ALL'!S46</f>
        <v/>
      </c>
      <c r="U51" s="7" t="str">
        <f>'IPPD ALL'!T46</f>
        <v/>
      </c>
      <c r="V51" s="7" t="str">
        <f>'IPPD ALL'!U46</f>
        <v/>
      </c>
      <c r="W51" s="7">
        <f>'IPPD ALL'!V46</f>
        <v>3</v>
      </c>
      <c r="X51" s="7">
        <f>'IPPD ALL'!W46</f>
        <v>3</v>
      </c>
      <c r="Y51" s="7">
        <f>'IPPD ALL'!X46</f>
        <v>2</v>
      </c>
      <c r="Z51" s="7" t="str">
        <f>'IPPD ALL'!Y46</f>
        <v/>
      </c>
      <c r="AA51" s="7" t="str">
        <f>'IPPD ALL'!Z46</f>
        <v/>
      </c>
      <c r="AB51" s="7" t="str">
        <f t="shared" si="3"/>
        <v>benar</v>
      </c>
    </row>
    <row r="52">
      <c r="A52" s="5">
        <v>50.0</v>
      </c>
      <c r="B52" s="19" t="s">
        <v>75</v>
      </c>
      <c r="C52" s="7" t="str">
        <f>'IPPD ALL'!A53</f>
        <v>Instansi Pusat</v>
      </c>
      <c r="D52" s="7" t="str">
        <f>'IPPD ALL'!B53</f>
        <v>LPNK</v>
      </c>
      <c r="E52" s="7" t="str">
        <f>'IPPD ALL'!C53</f>
        <v>LPNK</v>
      </c>
      <c r="F52" s="7" t="str">
        <f>'IPPD ALL'!D53</f>
        <v>Badan Meteorologi, Klimatologi, dan Geofisika</v>
      </c>
      <c r="G52" s="7" t="str">
        <f>'IPPD ALL'!E53</f>
        <v>ada</v>
      </c>
      <c r="H52" s="8">
        <f>'IPPD ALL'!F53</f>
        <v>45132</v>
      </c>
      <c r="I52" s="7" t="str">
        <f>'IPPD ALL'!G53</f>
        <v>Sulkhi</v>
      </c>
      <c r="J52" s="7">
        <f>'IPPD ALL'!H53</f>
        <v>2023</v>
      </c>
      <c r="K52" s="7">
        <f>'IPPD ALL'!I53</f>
        <v>7</v>
      </c>
      <c r="L52" s="7" t="str">
        <f>'IPPD ALL'!J53</f>
        <v>Ada</v>
      </c>
      <c r="M52" s="7" t="str">
        <f>'IPPD ALL'!K53</f>
        <v>Ada</v>
      </c>
      <c r="N52" s="7">
        <f>'IPPD ALL'!M53</f>
        <v>0</v>
      </c>
      <c r="O52" s="7">
        <f>'IPPD ALL'!N53</f>
        <v>1</v>
      </c>
      <c r="P52" s="7">
        <f>'IPPD ALL'!O53</f>
        <v>5</v>
      </c>
      <c r="Q52" s="7">
        <f>'IPPD ALL'!P53</f>
        <v>1</v>
      </c>
      <c r="R52" s="7">
        <f>'IPPD ALL'!Q53</f>
        <v>1</v>
      </c>
      <c r="S52" s="7">
        <f>'IPPD ALL'!R53</f>
        <v>1</v>
      </c>
      <c r="T52" s="7">
        <f>'IPPD ALL'!S53</f>
        <v>3</v>
      </c>
      <c r="U52" s="7">
        <f>'IPPD ALL'!T53</f>
        <v>2</v>
      </c>
      <c r="V52" s="7">
        <f>'IPPD ALL'!U53</f>
        <v>2</v>
      </c>
      <c r="W52" s="7">
        <f>'IPPD ALL'!V53</f>
        <v>3</v>
      </c>
      <c r="X52" s="7">
        <f>'IPPD ALL'!W53</f>
        <v>2</v>
      </c>
      <c r="Y52" s="7">
        <f>'IPPD ALL'!X53</f>
        <v>2</v>
      </c>
      <c r="Z52" s="7" t="str">
        <f>'IPPD ALL'!Y53</f>
        <v/>
      </c>
      <c r="AA52" s="7" t="str">
        <f>'IPPD ALL'!Z53</f>
        <v/>
      </c>
      <c r="AB52" s="7" t="str">
        <f t="shared" si="3"/>
        <v>benar</v>
      </c>
    </row>
    <row r="53">
      <c r="A53" s="5">
        <v>51.0</v>
      </c>
      <c r="B53" s="19" t="s">
        <v>76</v>
      </c>
      <c r="C53" s="7" t="str">
        <f>'IPPD ALL'!A54</f>
        <v>Instansi Pusat</v>
      </c>
      <c r="D53" s="7" t="str">
        <f>'IPPD ALL'!B54</f>
        <v>LPNK</v>
      </c>
      <c r="E53" s="7" t="str">
        <f>'IPPD ALL'!C54</f>
        <v>LPNK</v>
      </c>
      <c r="F53" s="7" t="str">
        <f>'IPPD ALL'!D54</f>
        <v>Badan Narkotika Nasional</v>
      </c>
      <c r="G53" s="7" t="str">
        <f>'IPPD ALL'!E54</f>
        <v>ada</v>
      </c>
      <c r="H53" s="8">
        <f>'IPPD ALL'!F54</f>
        <v>44915</v>
      </c>
      <c r="I53" s="7" t="str">
        <f>'IPPD ALL'!G54</f>
        <v>Widha Utami Putri, S.Kom., M.Si.</v>
      </c>
      <c r="J53" s="7">
        <f>'IPPD ALL'!H54</f>
        <v>2022</v>
      </c>
      <c r="K53" s="7">
        <f>'IPPD ALL'!I54</f>
        <v>12</v>
      </c>
      <c r="L53" s="7" t="str">
        <f>'IPPD ALL'!J54</f>
        <v>Ada</v>
      </c>
      <c r="M53" s="7" t="str">
        <f>'IPPD ALL'!K54</f>
        <v>Ada</v>
      </c>
      <c r="N53" s="7">
        <f>'IPPD ALL'!M54</f>
        <v>3</v>
      </c>
      <c r="O53" s="7">
        <f>'IPPD ALL'!N54</f>
        <v>1</v>
      </c>
      <c r="P53" s="7">
        <f>'IPPD ALL'!O54</f>
        <v>1</v>
      </c>
      <c r="Q53" s="7">
        <f>'IPPD ALL'!P54</f>
        <v>3</v>
      </c>
      <c r="R53" s="7">
        <f>'IPPD ALL'!Q54</f>
        <v>3</v>
      </c>
      <c r="S53" s="7">
        <f>'IPPD ALL'!R54</f>
        <v>2</v>
      </c>
      <c r="T53" s="7">
        <f>'IPPD ALL'!S54</f>
        <v>1</v>
      </c>
      <c r="U53" s="7">
        <f>'IPPD ALL'!T54</f>
        <v>1</v>
      </c>
      <c r="V53" s="7">
        <f>'IPPD ALL'!U54</f>
        <v>1</v>
      </c>
      <c r="W53" s="7">
        <f>'IPPD ALL'!V54</f>
        <v>3</v>
      </c>
      <c r="X53" s="7">
        <f>'IPPD ALL'!W54</f>
        <v>2</v>
      </c>
      <c r="Y53" s="7">
        <f>'IPPD ALL'!X54</f>
        <v>1</v>
      </c>
      <c r="Z53" s="10" t="str">
        <f>'IPPD ALL'!Y54</f>
        <v>https://api-splp.layanan.go.id/data_bnn/1.0.0/</v>
      </c>
      <c r="AA53" s="7" t="str">
        <f>'IPPD ALL'!Z54</f>
        <v/>
      </c>
      <c r="AB53" s="7" t="str">
        <f t="shared" si="3"/>
        <v>benar</v>
      </c>
    </row>
    <row r="54">
      <c r="A54" s="5">
        <v>52.0</v>
      </c>
      <c r="B54" s="19" t="s">
        <v>77</v>
      </c>
      <c r="C54" s="7" t="str">
        <f>'IPPD ALL'!A55</f>
        <v>Instansi Pusat</v>
      </c>
      <c r="D54" s="7" t="str">
        <f>'IPPD ALL'!B55</f>
        <v>LPNK</v>
      </c>
      <c r="E54" s="7" t="str">
        <f>'IPPD ALL'!C55</f>
        <v>LPNK</v>
      </c>
      <c r="F54" s="7" t="str">
        <f>'IPPD ALL'!D55</f>
        <v>Badan Nasional Penanggulangan Bencana</v>
      </c>
      <c r="G54" s="7" t="str">
        <f>'IPPD ALL'!E55</f>
        <v>ada</v>
      </c>
      <c r="H54" s="8" t="str">
        <f>'IPPD ALL'!F55</f>
        <v/>
      </c>
      <c r="I54" s="7" t="str">
        <f>'IPPD ALL'!G55</f>
        <v>Mochammad Zakiyamani</v>
      </c>
      <c r="J54" s="7" t="str">
        <f>'IPPD ALL'!H55</f>
        <v/>
      </c>
      <c r="K54" s="7" t="str">
        <f>'IPPD ALL'!I55</f>
        <v/>
      </c>
      <c r="L54" s="7" t="str">
        <f>'IPPD ALL'!J55</f>
        <v>Ada</v>
      </c>
      <c r="M54" s="7" t="str">
        <f>'IPPD ALL'!K55</f>
        <v/>
      </c>
      <c r="N54" s="7">
        <f>'IPPD ALL'!M55</f>
        <v>3</v>
      </c>
      <c r="O54" s="7">
        <f>'IPPD ALL'!N55</f>
        <v>5</v>
      </c>
      <c r="P54" s="7">
        <f>'IPPD ALL'!O55</f>
        <v>1</v>
      </c>
      <c r="Q54" s="7">
        <f>'IPPD ALL'!P55</f>
        <v>1</v>
      </c>
      <c r="R54" s="7">
        <f>'IPPD ALL'!Q55</f>
        <v>2</v>
      </c>
      <c r="S54" s="7">
        <f>'IPPD ALL'!R55</f>
        <v>3</v>
      </c>
      <c r="T54" s="7" t="str">
        <f>'IPPD ALL'!S55</f>
        <v/>
      </c>
      <c r="U54" s="7" t="str">
        <f>'IPPD ALL'!T55</f>
        <v/>
      </c>
      <c r="V54" s="7" t="str">
        <f>'IPPD ALL'!U55</f>
        <v/>
      </c>
      <c r="W54" s="7">
        <f>'IPPD ALL'!V55</f>
        <v>1</v>
      </c>
      <c r="X54" s="7">
        <f>'IPPD ALL'!W55</f>
        <v>2</v>
      </c>
      <c r="Y54" s="7">
        <f>'IPPD ALL'!X55</f>
        <v>1</v>
      </c>
      <c r="Z54" s="7" t="str">
        <f>'IPPD ALL'!Y55</f>
        <v/>
      </c>
      <c r="AA54" s="7" t="str">
        <f>'IPPD ALL'!Z55</f>
        <v/>
      </c>
      <c r="AB54" s="7" t="str">
        <f t="shared" si="3"/>
        <v>benar</v>
      </c>
    </row>
    <row r="55">
      <c r="A55" s="5">
        <v>53.0</v>
      </c>
      <c r="B55" s="19" t="s">
        <v>78</v>
      </c>
      <c r="C55" s="7" t="str">
        <f>'IPPD ALL'!A60</f>
        <v>Instansi Pusat</v>
      </c>
      <c r="D55" s="7" t="str">
        <f>'IPPD ALL'!B60</f>
        <v>LPNK</v>
      </c>
      <c r="E55" s="7" t="str">
        <f>'IPPD ALL'!C60</f>
        <v>LPNK</v>
      </c>
      <c r="F55" s="7" t="str">
        <f>'IPPD ALL'!D60</f>
        <v>Badan Nasional Penempatan Perlindungan TKI / Badan Perlindungan Pekerja Migran Indonesia (BP2MI)</v>
      </c>
      <c r="G55" s="7" t="str">
        <f>'IPPD ALL'!E60</f>
        <v>ada</v>
      </c>
      <c r="H55" s="8" t="str">
        <f>'IPPD ALL'!F60</f>
        <v/>
      </c>
      <c r="I55" s="7" t="str">
        <f>'IPPD ALL'!G60</f>
        <v>Muhammad Ilyas Prakananda</v>
      </c>
      <c r="J55" s="7" t="str">
        <f>'IPPD ALL'!H60</f>
        <v/>
      </c>
      <c r="K55" s="7" t="str">
        <f>'IPPD ALL'!I60</f>
        <v/>
      </c>
      <c r="L55" s="7" t="str">
        <f>'IPPD ALL'!J60</f>
        <v>Ada</v>
      </c>
      <c r="M55" s="7" t="str">
        <f>'IPPD ALL'!K60</f>
        <v/>
      </c>
      <c r="N55" s="7">
        <f>'IPPD ALL'!M60</f>
        <v>0</v>
      </c>
      <c r="O55" s="7">
        <f>'IPPD ALL'!N60</f>
        <v>0</v>
      </c>
      <c r="P55" s="7">
        <f>'IPPD ALL'!O60</f>
        <v>2</v>
      </c>
      <c r="Q55" s="7">
        <f>'IPPD ALL'!P60</f>
        <v>3</v>
      </c>
      <c r="R55" s="7">
        <f>'IPPD ALL'!Q60</f>
        <v>5</v>
      </c>
      <c r="S55" s="7">
        <f>'IPPD ALL'!R60</f>
        <v>1</v>
      </c>
      <c r="T55" s="7">
        <f>'IPPD ALL'!S60</f>
        <v>3</v>
      </c>
      <c r="U55" s="7">
        <f>'IPPD ALL'!T60</f>
        <v>2</v>
      </c>
      <c r="V55" s="7">
        <f>'IPPD ALL'!U60</f>
        <v>4</v>
      </c>
      <c r="W55" s="7">
        <f>'IPPD ALL'!V60</f>
        <v>3</v>
      </c>
      <c r="X55" s="7">
        <f>'IPPD ALL'!W60</f>
        <v>3</v>
      </c>
      <c r="Y55" s="7">
        <f>'IPPD ALL'!X60</f>
        <v>5</v>
      </c>
      <c r="Z55" s="10" t="str">
        <f>'IPPD ALL'!Y60</f>
        <v>https://api-splp.layanan.go.id/satudatabp2mi/1.0</v>
      </c>
      <c r="AA55" s="7" t="str">
        <f>'IPPD ALL'!Z60</f>
        <v/>
      </c>
      <c r="AB55" s="7" t="str">
        <f t="shared" si="3"/>
        <v>benar</v>
      </c>
    </row>
    <row r="56">
      <c r="A56" s="5">
        <v>54.0</v>
      </c>
      <c r="B56" s="19" t="s">
        <v>79</v>
      </c>
      <c r="C56" s="7" t="str">
        <f>'IPPD ALL'!A61</f>
        <v>Instansi Pusat</v>
      </c>
      <c r="D56" s="7" t="str">
        <f>'IPPD ALL'!B61</f>
        <v>LPNK</v>
      </c>
      <c r="E56" s="7" t="str">
        <f>'IPPD ALL'!C61</f>
        <v>LPNK</v>
      </c>
      <c r="F56" s="7" t="str">
        <f>'IPPD ALL'!D61</f>
        <v>Badan Pangan Nasional</v>
      </c>
      <c r="G56" s="7" t="str">
        <f>'IPPD ALL'!E61</f>
        <v>ada</v>
      </c>
      <c r="H56" s="8">
        <f>'IPPD ALL'!F61</f>
        <v>45019</v>
      </c>
      <c r="I56" s="7" t="str">
        <f>'IPPD ALL'!G61</f>
        <v>Yanti Nurhayanti</v>
      </c>
      <c r="J56" s="7">
        <f>'IPPD ALL'!H61</f>
        <v>2023</v>
      </c>
      <c r="K56" s="7">
        <f>'IPPD ALL'!I61</f>
        <v>4</v>
      </c>
      <c r="L56" s="7" t="str">
        <f>'IPPD ALL'!J61</f>
        <v>Ada</v>
      </c>
      <c r="M56" s="7" t="str">
        <f>'IPPD ALL'!K61</f>
        <v>Ada</v>
      </c>
      <c r="N56" s="7">
        <f>'IPPD ALL'!M61</f>
        <v>1</v>
      </c>
      <c r="O56" s="7">
        <f>'IPPD ALL'!N61</f>
        <v>0</v>
      </c>
      <c r="P56" s="7">
        <f>'IPPD ALL'!O61</f>
        <v>4</v>
      </c>
      <c r="Q56" s="7" t="str">
        <f>'IPPD ALL'!P61</f>
        <v/>
      </c>
      <c r="R56" s="7" t="str">
        <f>'IPPD ALL'!Q61</f>
        <v/>
      </c>
      <c r="S56" s="7" t="str">
        <f>'IPPD ALL'!R61</f>
        <v/>
      </c>
      <c r="T56" s="7" t="str">
        <f>'IPPD ALL'!S61</f>
        <v/>
      </c>
      <c r="U56" s="7" t="str">
        <f>'IPPD ALL'!T61</f>
        <v/>
      </c>
      <c r="V56" s="7" t="str">
        <f>'IPPD ALL'!U61</f>
        <v/>
      </c>
      <c r="W56" s="7">
        <f>'IPPD ALL'!V61</f>
        <v>1</v>
      </c>
      <c r="X56" s="7">
        <f>'IPPD ALL'!W61</f>
        <v>2</v>
      </c>
      <c r="Y56" s="7">
        <f>'IPPD ALL'!X61</f>
        <v>3</v>
      </c>
      <c r="Z56" s="7" t="str">
        <f>'IPPD ALL'!Y61</f>
        <v/>
      </c>
      <c r="AA56" s="7" t="str">
        <f>'IPPD ALL'!Z61</f>
        <v/>
      </c>
      <c r="AB56" s="7" t="str">
        <f t="shared" si="3"/>
        <v>benar</v>
      </c>
    </row>
    <row r="57">
      <c r="A57" s="5">
        <v>55.0</v>
      </c>
      <c r="B57" s="19" t="s">
        <v>80</v>
      </c>
      <c r="C57" s="7" t="str">
        <f>'IPPD ALL'!A76</f>
        <v>Instansi Pusat</v>
      </c>
      <c r="D57" s="7" t="str">
        <f>'IPPD ALL'!B76</f>
        <v>Lembaga Negara</v>
      </c>
      <c r="E57" s="7" t="str">
        <f>'IPPD ALL'!C76</f>
        <v>Lembaga Negara</v>
      </c>
      <c r="F57" s="7" t="str">
        <f>'IPPD ALL'!D76</f>
        <v>Badan Pembinaan Ideologi Pancasila</v>
      </c>
      <c r="G57" s="7" t="str">
        <f>'IPPD ALL'!E76</f>
        <v>ada</v>
      </c>
      <c r="H57" s="8">
        <f>'IPPD ALL'!F76</f>
        <v>45196</v>
      </c>
      <c r="I57" s="7" t="str">
        <f>'IPPD ALL'!G76</f>
        <v>Pontus
Dhimas Adjie Pratama
Fajar Khalid</v>
      </c>
      <c r="J57" s="7">
        <f>'IPPD ALL'!H76</f>
        <v>2023</v>
      </c>
      <c r="K57" s="7">
        <f>'IPPD ALL'!I76</f>
        <v>9</v>
      </c>
      <c r="L57" s="7" t="str">
        <f>'IPPD ALL'!J76</f>
        <v>Ada</v>
      </c>
      <c r="M57" s="7" t="str">
        <f>'IPPD ALL'!K76</f>
        <v>Ada</v>
      </c>
      <c r="N57" s="7">
        <f>'IPPD ALL'!M76</f>
        <v>1</v>
      </c>
      <c r="O57" s="7">
        <f>'IPPD ALL'!N76</f>
        <v>0</v>
      </c>
      <c r="P57" s="7">
        <f>'IPPD ALL'!O76</f>
        <v>0</v>
      </c>
      <c r="Q57" s="7">
        <f>'IPPD ALL'!P76</f>
        <v>1</v>
      </c>
      <c r="R57" s="7">
        <f>'IPPD ALL'!Q76</f>
        <v>1</v>
      </c>
      <c r="S57" s="7">
        <f>'IPPD ALL'!R76</f>
        <v>1</v>
      </c>
      <c r="T57" s="7">
        <f>'IPPD ALL'!S76</f>
        <v>1</v>
      </c>
      <c r="U57" s="7">
        <f>'IPPD ALL'!T76</f>
        <v>3</v>
      </c>
      <c r="V57" s="7">
        <f>'IPPD ALL'!U76</f>
        <v>2</v>
      </c>
      <c r="W57" s="7">
        <f>'IPPD ALL'!V76</f>
        <v>3</v>
      </c>
      <c r="X57" s="7">
        <f>'IPPD ALL'!W76</f>
        <v>3</v>
      </c>
      <c r="Y57" s="7">
        <f>'IPPD ALL'!X76</f>
        <v>2</v>
      </c>
      <c r="Z57" s="10" t="str">
        <f>'IPPD ALL'!Y76</f>
        <v>https://api-splp.layanan.go.id/t/bpip.go.id/satudatabpip/1.0/</v>
      </c>
      <c r="AA57" s="7" t="str">
        <f>'IPPD ALL'!Z76</f>
        <v/>
      </c>
      <c r="AB57" s="7" t="str">
        <f t="shared" si="3"/>
        <v>benar</v>
      </c>
    </row>
    <row r="58">
      <c r="A58" s="5">
        <v>56.0</v>
      </c>
      <c r="B58" s="6" t="s">
        <v>81</v>
      </c>
      <c r="C58" s="7" t="str">
        <f>'IPPD ALL'!A51</f>
        <v>Instansi Pusat</v>
      </c>
      <c r="D58" s="7" t="str">
        <f>'IPPD ALL'!B51</f>
        <v>LPNK</v>
      </c>
      <c r="E58" s="7" t="str">
        <f>'IPPD ALL'!C51</f>
        <v>LPNK</v>
      </c>
      <c r="F58" s="7" t="str">
        <f>'IPPD ALL'!D51</f>
        <v>Badan Pengawas Obat dan Makanan</v>
      </c>
      <c r="G58" s="7" t="str">
        <f>'IPPD ALL'!E51</f>
        <v>ada</v>
      </c>
      <c r="H58" s="8">
        <f>'IPPD ALL'!F51</f>
        <v>45110</v>
      </c>
      <c r="I58" s="7" t="str">
        <f>'IPPD ALL'!G51</f>
        <v>Irfan Nanda Gustri, S.T.</v>
      </c>
      <c r="J58" s="7">
        <f>'IPPD ALL'!H51</f>
        <v>2023</v>
      </c>
      <c r="K58" s="7">
        <f>'IPPD ALL'!I51</f>
        <v>7</v>
      </c>
      <c r="L58" s="7" t="str">
        <f>'IPPD ALL'!J51</f>
        <v>Ada</v>
      </c>
      <c r="M58" s="7" t="str">
        <f>'IPPD ALL'!K51</f>
        <v>Ada</v>
      </c>
      <c r="N58" s="7">
        <f>'IPPD ALL'!M51</f>
        <v>0</v>
      </c>
      <c r="O58" s="7">
        <f>'IPPD ALL'!N51</f>
        <v>1</v>
      </c>
      <c r="P58" s="7">
        <f>'IPPD ALL'!O51</f>
        <v>4</v>
      </c>
      <c r="Q58" s="7">
        <f>'IPPD ALL'!P51</f>
        <v>4</v>
      </c>
      <c r="R58" s="7">
        <f>'IPPD ALL'!Q51</f>
        <v>5</v>
      </c>
      <c r="S58" s="7">
        <f>'IPPD ALL'!R51</f>
        <v>1</v>
      </c>
      <c r="T58" s="7">
        <f>'IPPD ALL'!S51</f>
        <v>2</v>
      </c>
      <c r="U58" s="7">
        <f>'IPPD ALL'!T51</f>
        <v>3</v>
      </c>
      <c r="V58" s="7">
        <f>'IPPD ALL'!U51</f>
        <v>2</v>
      </c>
      <c r="W58" s="7">
        <f>'IPPD ALL'!V51</f>
        <v>4</v>
      </c>
      <c r="X58" s="7">
        <f>'IPPD ALL'!W51</f>
        <v>3</v>
      </c>
      <c r="Y58" s="7">
        <f>'IPPD ALL'!X51</f>
        <v>5</v>
      </c>
      <c r="Z58" s="10" t="str">
        <f>'IPPD ALL'!Y51</f>
        <v>https://api-splp.layanan.go.id/sd_bpom_open/1/data.json</v>
      </c>
      <c r="AA58" s="7" t="str">
        <f>'IPPD ALL'!Z51</f>
        <v/>
      </c>
      <c r="AB58" s="7" t="str">
        <f t="shared" si="3"/>
        <v>benar</v>
      </c>
    </row>
    <row r="59">
      <c r="A59" s="5">
        <v>57.0</v>
      </c>
      <c r="B59" s="6" t="s">
        <v>82</v>
      </c>
      <c r="C59" s="7" t="str">
        <f>'IPPD ALL'!A47</f>
        <v>Instansi Pusat</v>
      </c>
      <c r="D59" s="7" t="str">
        <f>'IPPD ALL'!B47</f>
        <v>LPNK</v>
      </c>
      <c r="E59" s="7" t="str">
        <f>'IPPD ALL'!C47</f>
        <v>LPNK</v>
      </c>
      <c r="F59" s="7" t="str">
        <f>'IPPD ALL'!D47</f>
        <v>Badan Pengawasan Keuangan dan Pembangunan</v>
      </c>
      <c r="G59" s="7" t="str">
        <f>'IPPD ALL'!E47</f>
        <v>ada</v>
      </c>
      <c r="H59" s="15">
        <f>'IPPD ALL'!F47</f>
        <v>45156</v>
      </c>
      <c r="I59" s="7" t="str">
        <f>'IPPD ALL'!G47</f>
        <v>Sigit Satrio Wibowo
Abdul Syukur
Muhammad Amzar Fadliatma Putra</v>
      </c>
      <c r="J59" s="7">
        <f>'IPPD ALL'!H47</f>
        <v>2023</v>
      </c>
      <c r="K59" s="7">
        <f>'IPPD ALL'!I47</f>
        <v>8</v>
      </c>
      <c r="L59" s="7" t="str">
        <f>'IPPD ALL'!J47</f>
        <v>Ada</v>
      </c>
      <c r="M59" s="7" t="str">
        <f>'IPPD ALL'!K47</f>
        <v>Ada</v>
      </c>
      <c r="N59" s="7">
        <f>'IPPD ALL'!M47</f>
        <v>0</v>
      </c>
      <c r="O59" s="7">
        <f>'IPPD ALL'!N47</f>
        <v>1</v>
      </c>
      <c r="P59" s="7">
        <f>'IPPD ALL'!O47</f>
        <v>8</v>
      </c>
      <c r="Q59" s="7">
        <f>'IPPD ALL'!P47</f>
        <v>2</v>
      </c>
      <c r="R59" s="7">
        <f>'IPPD ALL'!Q47</f>
        <v>2</v>
      </c>
      <c r="S59" s="7">
        <f>'IPPD ALL'!R47</f>
        <v>3</v>
      </c>
      <c r="T59" s="7" t="str">
        <f>'IPPD ALL'!S47</f>
        <v/>
      </c>
      <c r="U59" s="7" t="str">
        <f>'IPPD ALL'!T47</f>
        <v/>
      </c>
      <c r="V59" s="7" t="str">
        <f>'IPPD ALL'!U47</f>
        <v/>
      </c>
      <c r="W59" s="7">
        <f>'IPPD ALL'!V47</f>
        <v>3</v>
      </c>
      <c r="X59" s="7">
        <f>'IPPD ALL'!W47</f>
        <v>3</v>
      </c>
      <c r="Y59" s="7">
        <f>'IPPD ALL'!X47</f>
        <v>3</v>
      </c>
      <c r="Z59" s="10" t="str">
        <f>'IPPD ALL'!Y47</f>
        <v>https://api-splp.layanan.go.id/databpkp/1.0</v>
      </c>
      <c r="AA59" s="7" t="str">
        <f>'IPPD ALL'!Z47</f>
        <v/>
      </c>
      <c r="AB59" s="7" t="str">
        <f t="shared" si="3"/>
        <v>benar</v>
      </c>
    </row>
    <row r="60">
      <c r="A60" s="5">
        <v>58.0</v>
      </c>
      <c r="B60" s="19" t="s">
        <v>83</v>
      </c>
      <c r="C60" s="7" t="str">
        <f>'IPPD ALL'!A106</f>
        <v>Instansi Pusat</v>
      </c>
      <c r="D60" s="7" t="str">
        <f>'IPPD ALL'!B106</f>
        <v>Lembaga Non Struktural</v>
      </c>
      <c r="E60" s="7" t="str">
        <f>'IPPD ALL'!C106</f>
        <v>Lembaga Non Struktural</v>
      </c>
      <c r="F60" s="7" t="str">
        <f>'IPPD ALL'!D106</f>
        <v>Badan Pengusaha Batam</v>
      </c>
      <c r="G60" s="7" t="str">
        <f>'IPPD ALL'!E106</f>
        <v>ada</v>
      </c>
      <c r="H60" s="8">
        <f>'IPPD ALL'!F106</f>
        <v>45069</v>
      </c>
      <c r="I60" s="7" t="str">
        <f>'IPPD ALL'!G106</f>
        <v>Nova Ridwanullah Faizal</v>
      </c>
      <c r="J60" s="7">
        <f>'IPPD ALL'!H106</f>
        <v>2023</v>
      </c>
      <c r="K60" s="7">
        <f>'IPPD ALL'!I106</f>
        <v>5</v>
      </c>
      <c r="L60" s="7" t="str">
        <f>'IPPD ALL'!J106</f>
        <v>Ada</v>
      </c>
      <c r="M60" s="7" t="str">
        <f>'IPPD ALL'!K106</f>
        <v>Ada</v>
      </c>
      <c r="N60" s="7">
        <f>'IPPD ALL'!M106</f>
        <v>0</v>
      </c>
      <c r="O60" s="7">
        <f>'IPPD ALL'!N106</f>
        <v>0</v>
      </c>
      <c r="P60" s="7">
        <f>'IPPD ALL'!O106</f>
        <v>1</v>
      </c>
      <c r="Q60" s="7" t="str">
        <f>'IPPD ALL'!P106</f>
        <v/>
      </c>
      <c r="R60" s="7" t="str">
        <f>'IPPD ALL'!Q106</f>
        <v/>
      </c>
      <c r="S60" s="7" t="str">
        <f>'IPPD ALL'!R106</f>
        <v/>
      </c>
      <c r="T60" s="7" t="str">
        <f>'IPPD ALL'!S106</f>
        <v/>
      </c>
      <c r="U60" s="7" t="str">
        <f>'IPPD ALL'!T106</f>
        <v/>
      </c>
      <c r="V60" s="7" t="str">
        <f>'IPPD ALL'!U106</f>
        <v/>
      </c>
      <c r="W60" s="7">
        <f>'IPPD ALL'!V106</f>
        <v>3</v>
      </c>
      <c r="X60" s="7">
        <f>'IPPD ALL'!W106</f>
        <v>3</v>
      </c>
      <c r="Y60" s="7">
        <f>'IPPD ALL'!X106</f>
        <v>1</v>
      </c>
      <c r="Z60" s="10" t="str">
        <f>'IPPD ALL'!Y106</f>
        <v>https://api-splp.layanan.go.id/SatuData_BPBatam/1.0/</v>
      </c>
      <c r="AA60" s="7" t="str">
        <f>'IPPD ALL'!Z106</f>
        <v/>
      </c>
      <c r="AB60" s="7" t="str">
        <f t="shared" si="3"/>
        <v>benar</v>
      </c>
    </row>
    <row r="61">
      <c r="A61" s="5">
        <v>59.0</v>
      </c>
      <c r="B61" s="19" t="s">
        <v>84</v>
      </c>
      <c r="C61" s="7" t="str">
        <f>'IPPD ALL'!A116</f>
        <v>Instansi Pusat</v>
      </c>
      <c r="D61" s="7" t="str">
        <f>'IPPD ALL'!B116</f>
        <v>Lembaga Non Struktural</v>
      </c>
      <c r="E61" s="7" t="str">
        <f>'IPPD ALL'!C116</f>
        <v>Lembaga Non Struktural</v>
      </c>
      <c r="F61" s="7" t="str">
        <f>'IPPD ALL'!D116</f>
        <v>Badan Penyelenggara Jaminan Produk Halal</v>
      </c>
      <c r="G61" s="7" t="str">
        <f>'IPPD ALL'!E116</f>
        <v>ada</v>
      </c>
      <c r="H61" s="8">
        <f>'IPPD ALL'!F116</f>
        <v>45132</v>
      </c>
      <c r="I61" s="7" t="str">
        <f>'IPPD ALL'!G116</f>
        <v>Muhammad Yanuar Arief, S.Kom </v>
      </c>
      <c r="J61" s="7">
        <f>'IPPD ALL'!H116</f>
        <v>2023</v>
      </c>
      <c r="K61" s="7">
        <f>'IPPD ALL'!I116</f>
        <v>7</v>
      </c>
      <c r="L61" s="7" t="str">
        <f>'IPPD ALL'!J116</f>
        <v>Ada</v>
      </c>
      <c r="M61" s="7" t="str">
        <f>'IPPD ALL'!K116</f>
        <v>Ada</v>
      </c>
      <c r="N61" s="7">
        <f>'IPPD ALL'!M116</f>
        <v>0</v>
      </c>
      <c r="O61" s="7">
        <f>'IPPD ALL'!N116</f>
        <v>0</v>
      </c>
      <c r="P61" s="7">
        <f>'IPPD ALL'!O116</f>
        <v>0</v>
      </c>
      <c r="Q61" s="7" t="str">
        <f>'IPPD ALL'!P116</f>
        <v/>
      </c>
      <c r="R61" s="7" t="str">
        <f>'IPPD ALL'!Q116</f>
        <v/>
      </c>
      <c r="S61" s="7" t="str">
        <f>'IPPD ALL'!R116</f>
        <v/>
      </c>
      <c r="T61" s="7" t="str">
        <f>'IPPD ALL'!S116</f>
        <v/>
      </c>
      <c r="U61" s="7" t="str">
        <f>'IPPD ALL'!T116</f>
        <v/>
      </c>
      <c r="V61" s="7" t="str">
        <f>'IPPD ALL'!U116</f>
        <v/>
      </c>
      <c r="W61" s="7" t="str">
        <f>'IPPD ALL'!V116</f>
        <v/>
      </c>
      <c r="X61" s="7" t="str">
        <f>'IPPD ALL'!W116</f>
        <v/>
      </c>
      <c r="Y61" s="7" t="str">
        <f>'IPPD ALL'!X116</f>
        <v/>
      </c>
      <c r="Z61" s="7" t="str">
        <f>'IPPD ALL'!Y116</f>
        <v/>
      </c>
      <c r="AA61" s="7" t="str">
        <f>'IPPD ALL'!Z116</f>
        <v/>
      </c>
      <c r="AB61" s="7" t="str">
        <f t="shared" si="3"/>
        <v>benar</v>
      </c>
    </row>
    <row r="62">
      <c r="A62" s="5">
        <v>60.0</v>
      </c>
      <c r="B62" s="19" t="s">
        <v>85</v>
      </c>
      <c r="C62" s="7" t="str">
        <f>'IPPD ALL'!A39</f>
        <v>Instansi Pusat</v>
      </c>
      <c r="D62" s="7" t="str">
        <f>'IPPD ALL'!B39</f>
        <v>LPNK</v>
      </c>
      <c r="E62" s="7" t="str">
        <f>'IPPD ALL'!C39</f>
        <v>LPNK</v>
      </c>
      <c r="F62" s="7" t="str">
        <f>'IPPD ALL'!D39</f>
        <v>Badan Riset dan Inovasi Nasional</v>
      </c>
      <c r="G62" s="7" t="str">
        <f>'IPPD ALL'!E39</f>
        <v>ada</v>
      </c>
      <c r="H62" s="8">
        <f>'IPPD ALL'!F39</f>
        <v>45378</v>
      </c>
      <c r="I62" s="7" t="str">
        <f>'IPPD ALL'!G39</f>
        <v>Darius Kabanga
Sari Andarwati K
Gelar Gilang Ginanjar, S.Kom.</v>
      </c>
      <c r="J62" s="7">
        <f>'IPPD ALL'!H39</f>
        <v>2024</v>
      </c>
      <c r="K62" s="7">
        <f>'IPPD ALL'!I39</f>
        <v>3</v>
      </c>
      <c r="L62" s="7" t="str">
        <f>'IPPD ALL'!J39</f>
        <v>Ada</v>
      </c>
      <c r="M62" s="7" t="str">
        <f>'IPPD ALL'!K39</f>
        <v>Ada</v>
      </c>
      <c r="N62" s="7">
        <f>'IPPD ALL'!M39</f>
        <v>0</v>
      </c>
      <c r="O62" s="7">
        <f>'IPPD ALL'!N39</f>
        <v>2</v>
      </c>
      <c r="P62" s="7">
        <f>'IPPD ALL'!O39</f>
        <v>2</v>
      </c>
      <c r="Q62" s="7" t="str">
        <f>'IPPD ALL'!P39</f>
        <v/>
      </c>
      <c r="R62" s="7" t="str">
        <f>'IPPD ALL'!Q39</f>
        <v/>
      </c>
      <c r="S62" s="7" t="str">
        <f>'IPPD ALL'!R39</f>
        <v/>
      </c>
      <c r="T62" s="7">
        <f>'IPPD ALL'!S39</f>
        <v>3</v>
      </c>
      <c r="U62" s="7">
        <f>'IPPD ALL'!T39</f>
        <v>3</v>
      </c>
      <c r="V62" s="7">
        <f>'IPPD ALL'!U39</f>
        <v>3</v>
      </c>
      <c r="W62" s="7">
        <f>'IPPD ALL'!V39</f>
        <v>5</v>
      </c>
      <c r="X62" s="7">
        <f>'IPPD ALL'!W39</f>
        <v>3</v>
      </c>
      <c r="Y62" s="7">
        <f>'IPPD ALL'!X39</f>
        <v>4</v>
      </c>
      <c r="Z62" s="7" t="str">
        <f>'IPPD ALL'!Y39</f>
        <v/>
      </c>
      <c r="AA62" s="7" t="str">
        <f>'IPPD ALL'!Z39</f>
        <v/>
      </c>
      <c r="AB62" s="7" t="str">
        <f t="shared" si="3"/>
        <v>benar</v>
      </c>
    </row>
    <row r="63">
      <c r="A63" s="16"/>
      <c r="B63" s="20" t="s">
        <v>3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</row>
    <row r="64">
      <c r="A64" s="5">
        <v>61.0</v>
      </c>
      <c r="B64" s="6" t="s">
        <v>86</v>
      </c>
      <c r="C64" s="7" t="str">
        <f>'IPPD ALL'!A119</f>
        <v>Pemerintah Daerah</v>
      </c>
      <c r="D64" s="7" t="str">
        <f>'IPPD ALL'!B119</f>
        <v>Aceh</v>
      </c>
      <c r="E64" s="7" t="str">
        <f>'IPPD ALL'!C119</f>
        <v>Provinsi</v>
      </c>
      <c r="F64" s="7" t="str">
        <f>'IPPD ALL'!D119</f>
        <v>Provinsi Aceh</v>
      </c>
      <c r="G64" s="7" t="str">
        <f>'IPPD ALL'!E119</f>
        <v>ada</v>
      </c>
      <c r="H64" s="15">
        <f>'IPPD ALL'!F119</f>
        <v>44839</v>
      </c>
      <c r="I64" s="7" t="str">
        <f>'IPPD ALL'!G119</f>
        <v>Mardhani, ST</v>
      </c>
      <c r="J64" s="7">
        <f>'IPPD ALL'!H119</f>
        <v>2022</v>
      </c>
      <c r="K64" s="7">
        <f>'IPPD ALL'!I119</f>
        <v>10</v>
      </c>
      <c r="L64" s="7" t="str">
        <f>'IPPD ALL'!J119</f>
        <v>Ada</v>
      </c>
      <c r="M64" s="7" t="str">
        <f>'IPPD ALL'!K119</f>
        <v>Ada</v>
      </c>
      <c r="N64" s="7">
        <f>'IPPD ALL'!M119</f>
        <v>14</v>
      </c>
      <c r="O64" s="7">
        <f>'IPPD ALL'!N119</f>
        <v>13</v>
      </c>
      <c r="P64" s="7">
        <f>'IPPD ALL'!O119</f>
        <v>2</v>
      </c>
      <c r="Q64" s="7">
        <f>'IPPD ALL'!P119</f>
        <v>5</v>
      </c>
      <c r="R64" s="7">
        <f>'IPPD ALL'!Q119</f>
        <v>4</v>
      </c>
      <c r="S64" s="7">
        <f>'IPPD ALL'!R119</f>
        <v>3</v>
      </c>
      <c r="T64" s="7">
        <f>'IPPD ALL'!S119</f>
        <v>3</v>
      </c>
      <c r="U64" s="7">
        <f>'IPPD ALL'!T119</f>
        <v>3</v>
      </c>
      <c r="V64" s="7">
        <f>'IPPD ALL'!U119</f>
        <v>4</v>
      </c>
      <c r="W64" s="7">
        <f>'IPPD ALL'!V119</f>
        <v>5</v>
      </c>
      <c r="X64" s="7">
        <f>'IPPD ALL'!W119</f>
        <v>4</v>
      </c>
      <c r="Y64" s="7">
        <f>'IPPD ALL'!X119</f>
        <v>5</v>
      </c>
      <c r="Z64" s="10" t="str">
        <f>'IPPD ALL'!Y119</f>
        <v>https://api-splp.layanan.go.id/DataAcehProv/1.0</v>
      </c>
      <c r="AA64" s="7" t="str">
        <f>'IPPD ALL'!Z119</f>
        <v/>
      </c>
      <c r="AB64" s="7" t="str">
        <f t="shared" ref="AB64:AB91" si="4">if(B64=F64,"benar","cek")</f>
        <v>benar</v>
      </c>
      <c r="AC64" s="10" t="str">
        <f>'IPPD ALL'!AB119</f>
        <v>acehprov.go.id</v>
      </c>
    </row>
    <row r="65">
      <c r="A65" s="5">
        <v>62.0</v>
      </c>
      <c r="B65" s="6" t="s">
        <v>87</v>
      </c>
      <c r="C65" s="7" t="str">
        <f>'IPPD ALL'!A556</f>
        <v>Pemerintah Daerah</v>
      </c>
      <c r="D65" s="7" t="str">
        <f>'IPPD ALL'!B556</f>
        <v>Bali</v>
      </c>
      <c r="E65" s="7" t="str">
        <f>'IPPD ALL'!C556</f>
        <v>Provinsi</v>
      </c>
      <c r="F65" s="7" t="str">
        <f>'IPPD ALL'!D556</f>
        <v>Provinsi Bali</v>
      </c>
      <c r="G65" s="7" t="str">
        <f>'IPPD ALL'!E556</f>
        <v>ada</v>
      </c>
      <c r="H65" s="15">
        <f>'IPPD ALL'!F556</f>
        <v>44845</v>
      </c>
      <c r="I65" s="7" t="str">
        <f>'IPPD ALL'!G556</f>
        <v>I Kadek Wahyu Sudiatmika, S.Kom.</v>
      </c>
      <c r="J65" s="7">
        <f>'IPPD ALL'!H556</f>
        <v>2022</v>
      </c>
      <c r="K65" s="7">
        <f>'IPPD ALL'!I556</f>
        <v>10</v>
      </c>
      <c r="L65" s="7" t="str">
        <f>'IPPD ALL'!J556</f>
        <v>Ada</v>
      </c>
      <c r="M65" s="7" t="str">
        <f>'IPPD ALL'!K556</f>
        <v>Ada</v>
      </c>
      <c r="N65" s="7">
        <f>'IPPD ALL'!M556</f>
        <v>9</v>
      </c>
      <c r="O65" s="7">
        <f>'IPPD ALL'!N556</f>
        <v>0</v>
      </c>
      <c r="P65" s="7">
        <f>'IPPD ALL'!O556</f>
        <v>1</v>
      </c>
      <c r="Q65" s="7">
        <f>'IPPD ALL'!P556</f>
        <v>3</v>
      </c>
      <c r="R65" s="7">
        <f>'IPPD ALL'!Q556</f>
        <v>5</v>
      </c>
      <c r="S65" s="7">
        <f>'IPPD ALL'!R556</f>
        <v>5</v>
      </c>
      <c r="T65" s="7" t="str">
        <f>'IPPD ALL'!S556</f>
        <v/>
      </c>
      <c r="U65" s="7" t="str">
        <f>'IPPD ALL'!T556</f>
        <v/>
      </c>
      <c r="V65" s="7" t="str">
        <f>'IPPD ALL'!U556</f>
        <v/>
      </c>
      <c r="W65" s="7">
        <f>'IPPD ALL'!V556</f>
        <v>5</v>
      </c>
      <c r="X65" s="7">
        <f>'IPPD ALL'!W556</f>
        <v>3</v>
      </c>
      <c r="Y65" s="7">
        <f>'IPPD ALL'!X556</f>
        <v>5</v>
      </c>
      <c r="Z65" s="10" t="str">
        <f>'IPPD ALL'!Y556</f>
        <v>https://api-splp.layanan.go.id/databaliprov/1.0/</v>
      </c>
      <c r="AA65" s="7" t="str">
        <f>'IPPD ALL'!Z556</f>
        <v/>
      </c>
      <c r="AB65" s="7" t="str">
        <f t="shared" si="4"/>
        <v>benar</v>
      </c>
      <c r="AC65" s="10" t="str">
        <f>'IPPD ALL'!AB556</f>
        <v>baliprov.go.id</v>
      </c>
    </row>
    <row r="66">
      <c r="A66" s="5">
        <v>63.0</v>
      </c>
      <c r="B66" s="6" t="s">
        <v>88</v>
      </c>
      <c r="C66" s="7" t="str">
        <f>'IPPD ALL'!A230</f>
        <v>Pemerintah Daerah</v>
      </c>
      <c r="D66" s="7" t="str">
        <f>'IPPD ALL'!B230</f>
        <v>Bangka Belitung</v>
      </c>
      <c r="E66" s="7" t="str">
        <f>'IPPD ALL'!C230</f>
        <v>Provinsi</v>
      </c>
      <c r="F66" s="7" t="str">
        <f>'IPPD ALL'!D230</f>
        <v>Provinsi Bangka Belitung</v>
      </c>
      <c r="G66" s="7" t="str">
        <f>'IPPD ALL'!E230</f>
        <v>ada</v>
      </c>
      <c r="H66" s="15">
        <f>'IPPD ALL'!F230</f>
        <v>45093</v>
      </c>
      <c r="I66" s="7" t="str">
        <f>'IPPD ALL'!G230</f>
        <v>Aris Gunawan, S.T.</v>
      </c>
      <c r="J66" s="7">
        <f>'IPPD ALL'!H230</f>
        <v>2023</v>
      </c>
      <c r="K66" s="7">
        <f>'IPPD ALL'!I230</f>
        <v>6</v>
      </c>
      <c r="L66" s="7" t="str">
        <f>'IPPD ALL'!J230</f>
        <v>Ada</v>
      </c>
      <c r="M66" s="7" t="str">
        <f>'IPPD ALL'!K230</f>
        <v>Ada</v>
      </c>
      <c r="N66" s="7">
        <f>'IPPD ALL'!M230</f>
        <v>2</v>
      </c>
      <c r="O66" s="7">
        <f>'IPPD ALL'!N230</f>
        <v>17</v>
      </c>
      <c r="P66" s="7">
        <f>'IPPD ALL'!O230</f>
        <v>1</v>
      </c>
      <c r="Q66" s="7">
        <f>'IPPD ALL'!P230</f>
        <v>3</v>
      </c>
      <c r="R66" s="7">
        <f>'IPPD ALL'!Q230</f>
        <v>2</v>
      </c>
      <c r="S66" s="7">
        <f>'IPPD ALL'!R230</f>
        <v>1</v>
      </c>
      <c r="T66" s="7">
        <f>'IPPD ALL'!S230</f>
        <v>3</v>
      </c>
      <c r="U66" s="7">
        <f>'IPPD ALL'!T230</f>
        <v>3</v>
      </c>
      <c r="V66" s="7">
        <f>'IPPD ALL'!U230</f>
        <v>3</v>
      </c>
      <c r="W66" s="7">
        <f>'IPPD ALL'!V230</f>
        <v>5</v>
      </c>
      <c r="X66" s="7">
        <f>'IPPD ALL'!W230</f>
        <v>5</v>
      </c>
      <c r="Y66" s="7">
        <f>'IPPD ALL'!X230</f>
        <v>3</v>
      </c>
      <c r="Z66" s="10" t="str">
        <f>'IPPD ALL'!Y230</f>
        <v>https://api-splp.layanan.go.id/babelprov/satudata/1.0/data/data.json</v>
      </c>
      <c r="AA66" s="7" t="str">
        <f>'IPPD ALL'!Z230</f>
        <v/>
      </c>
      <c r="AB66" s="7" t="str">
        <f t="shared" si="4"/>
        <v>benar</v>
      </c>
      <c r="AC66" s="10" t="str">
        <f>'IPPD ALL'!AB230</f>
        <v>babelprov.go.id</v>
      </c>
    </row>
    <row r="67">
      <c r="A67" s="5">
        <v>64.0</v>
      </c>
      <c r="B67" s="6" t="s">
        <v>89</v>
      </c>
      <c r="C67" s="7" t="str">
        <f>'IPPD ALL'!A311</f>
        <v>Pemerintah Daerah</v>
      </c>
      <c r="D67" s="7" t="str">
        <f>'IPPD ALL'!B311</f>
        <v>Banten</v>
      </c>
      <c r="E67" s="7" t="str">
        <f>'IPPD ALL'!C311</f>
        <v>Provinsi</v>
      </c>
      <c r="F67" s="7" t="str">
        <f>'IPPD ALL'!D311</f>
        <v>Provinsi Banten</v>
      </c>
      <c r="G67" s="7" t="str">
        <f>'IPPD ALL'!E311</f>
        <v>ada</v>
      </c>
      <c r="H67" s="11">
        <f>'IPPD ALL'!F311</f>
        <v>45112</v>
      </c>
      <c r="I67" s="7" t="str">
        <f>'IPPD ALL'!G311</f>
        <v>Ahmad Hafiz, S.Kom.</v>
      </c>
      <c r="J67" s="7">
        <f>'IPPD ALL'!H311</f>
        <v>2023</v>
      </c>
      <c r="K67" s="7">
        <f>'IPPD ALL'!I311</f>
        <v>7</v>
      </c>
      <c r="L67" s="7" t="str">
        <f>'IPPD ALL'!J311</f>
        <v>Ada</v>
      </c>
      <c r="M67" s="7" t="str">
        <f>'IPPD ALL'!K311</f>
        <v>Ada</v>
      </c>
      <c r="N67" s="7">
        <f>'IPPD ALL'!M311</f>
        <v>4</v>
      </c>
      <c r="O67" s="7">
        <f>'IPPD ALL'!N311</f>
        <v>40</v>
      </c>
      <c r="P67" s="7">
        <f>'IPPD ALL'!O311</f>
        <v>53</v>
      </c>
      <c r="Q67" s="7">
        <f>'IPPD ALL'!P311</f>
        <v>5</v>
      </c>
      <c r="R67" s="7">
        <f>'IPPD ALL'!Q311</f>
        <v>3</v>
      </c>
      <c r="S67" s="7">
        <f>'IPPD ALL'!R311</f>
        <v>3</v>
      </c>
      <c r="T67" s="7">
        <f>'IPPD ALL'!S311</f>
        <v>2</v>
      </c>
      <c r="U67" s="7">
        <f>'IPPD ALL'!T311</f>
        <v>1</v>
      </c>
      <c r="V67" s="7">
        <f>'IPPD ALL'!U311</f>
        <v>3</v>
      </c>
      <c r="W67" s="7">
        <f>'IPPD ALL'!V311</f>
        <v>2</v>
      </c>
      <c r="X67" s="7">
        <f>'IPPD ALL'!W311</f>
        <v>2</v>
      </c>
      <c r="Y67" s="7">
        <f>'IPPD ALL'!X311</f>
        <v>3</v>
      </c>
      <c r="Z67" s="10" t="str">
        <f>'IPPD ALL'!Y311</f>
        <v>https://api-splp.layanan.go.id/data_banten/1.0</v>
      </c>
      <c r="AA67" s="7" t="str">
        <f>'IPPD ALL'!Z311</f>
        <v/>
      </c>
      <c r="AB67" s="7" t="str">
        <f t="shared" si="4"/>
        <v>benar</v>
      </c>
      <c r="AC67" s="10" t="str">
        <f>'IPPD ALL'!AB311</f>
        <v>bantenprov.go.id</v>
      </c>
    </row>
    <row r="68">
      <c r="A68" s="5">
        <v>65.0</v>
      </c>
      <c r="B68" s="6" t="s">
        <v>90</v>
      </c>
      <c r="C68" s="7" t="str">
        <f>'IPPD ALL'!A238</f>
        <v>Pemerintah Daerah</v>
      </c>
      <c r="D68" s="7" t="str">
        <f>'IPPD ALL'!B238</f>
        <v>Bengkulu</v>
      </c>
      <c r="E68" s="7" t="str">
        <f>'IPPD ALL'!C238</f>
        <v>Provinsi</v>
      </c>
      <c r="F68" s="7" t="str">
        <f>'IPPD ALL'!D238</f>
        <v>Provinsi Bengkulu</v>
      </c>
      <c r="G68" s="7" t="str">
        <f>'IPPD ALL'!E238</f>
        <v>ada</v>
      </c>
      <c r="H68" s="15">
        <f>'IPPD ALL'!F238</f>
        <v>45013</v>
      </c>
      <c r="I68" s="7" t="str">
        <f>'IPPD ALL'!G238</f>
        <v>Novi Apriyana, S.Kom.</v>
      </c>
      <c r="J68" s="7">
        <f>'IPPD ALL'!H238</f>
        <v>2023</v>
      </c>
      <c r="K68" s="7">
        <f>'IPPD ALL'!I238</f>
        <v>3</v>
      </c>
      <c r="L68" s="7" t="str">
        <f>'IPPD ALL'!J238</f>
        <v>Ada</v>
      </c>
      <c r="M68" s="7" t="str">
        <f>'IPPD ALL'!K238</f>
        <v>Ada</v>
      </c>
      <c r="N68" s="7">
        <f>'IPPD ALL'!M238</f>
        <v>16</v>
      </c>
      <c r="O68" s="7">
        <f>'IPPD ALL'!N238</f>
        <v>19</v>
      </c>
      <c r="P68" s="7">
        <f>'IPPD ALL'!O238</f>
        <v>2</v>
      </c>
      <c r="Q68" s="7">
        <f>'IPPD ALL'!P238</f>
        <v>3</v>
      </c>
      <c r="R68" s="7">
        <f>'IPPD ALL'!Q238</f>
        <v>2</v>
      </c>
      <c r="S68" s="7">
        <f>'IPPD ALL'!R238</f>
        <v>2</v>
      </c>
      <c r="T68" s="7">
        <f>'IPPD ALL'!S238</f>
        <v>4</v>
      </c>
      <c r="U68" s="7">
        <f>'IPPD ALL'!T238</f>
        <v>2</v>
      </c>
      <c r="V68" s="7">
        <f>'IPPD ALL'!U238</f>
        <v>2</v>
      </c>
      <c r="W68" s="7">
        <f>'IPPD ALL'!V238</f>
        <v>4</v>
      </c>
      <c r="X68" s="7">
        <f>'IPPD ALL'!W238</f>
        <v>2</v>
      </c>
      <c r="Y68" s="7">
        <f>'IPPD ALL'!X238</f>
        <v>3</v>
      </c>
      <c r="Z68" s="10" t="str">
        <f>'IPPD ALL'!Y238</f>
        <v>https://api-splp.layanan.go.id/data_bkl/1.0/</v>
      </c>
      <c r="AA68" s="7" t="str">
        <f>'IPPD ALL'!Z238</f>
        <v/>
      </c>
      <c r="AB68" s="7" t="str">
        <f t="shared" si="4"/>
        <v>benar</v>
      </c>
      <c r="AC68" s="10" t="str">
        <f>'IPPD ALL'!AB328</f>
        <v>banjarnegarakab.go.id</v>
      </c>
    </row>
    <row r="69">
      <c r="A69" s="5">
        <v>66.0</v>
      </c>
      <c r="B69" s="6" t="s">
        <v>91</v>
      </c>
      <c r="C69" s="7" t="str">
        <f>'IPPD ALL'!A320</f>
        <v>Pemerintah Daerah</v>
      </c>
      <c r="D69" s="7" t="str">
        <f>'IPPD ALL'!B320</f>
        <v>DKI Jakarta</v>
      </c>
      <c r="E69" s="7" t="str">
        <f>'IPPD ALL'!C320</f>
        <v>Provinsi</v>
      </c>
      <c r="F69" s="7" t="str">
        <f>'IPPD ALL'!D320</f>
        <v>Provinsi DKI Jakarta</v>
      </c>
      <c r="G69" s="7" t="str">
        <f>'IPPD ALL'!E320</f>
        <v>ada</v>
      </c>
      <c r="H69" s="15">
        <f>'IPPD ALL'!F320</f>
        <v>44722</v>
      </c>
      <c r="I69" s="7" t="str">
        <f>'IPPD ALL'!G320</f>
        <v>Yogi Pranoto, S.Kom.
Shellia Fayriza, S.Kom.
Firman Sah, A.Md</v>
      </c>
      <c r="J69" s="7">
        <f>'IPPD ALL'!H320</f>
        <v>2022</v>
      </c>
      <c r="K69" s="7">
        <f>'IPPD ALL'!I320</f>
        <v>6</v>
      </c>
      <c r="L69" s="7" t="str">
        <f>'IPPD ALL'!J320</f>
        <v>Ada</v>
      </c>
      <c r="M69" s="7" t="str">
        <f>'IPPD ALL'!K320</f>
        <v>Ada</v>
      </c>
      <c r="N69" s="7">
        <f>'IPPD ALL'!M320</f>
        <v>7</v>
      </c>
      <c r="O69" s="7">
        <f>'IPPD ALL'!N320</f>
        <v>0</v>
      </c>
      <c r="P69" s="7">
        <f>'IPPD ALL'!O320</f>
        <v>10</v>
      </c>
      <c r="Q69" s="7">
        <f>'IPPD ALL'!P320</f>
        <v>3</v>
      </c>
      <c r="R69" s="7">
        <f>'IPPD ALL'!Q320</f>
        <v>3</v>
      </c>
      <c r="S69" s="7">
        <f>'IPPD ALL'!R320</f>
        <v>3</v>
      </c>
      <c r="T69" s="7">
        <f>'IPPD ALL'!S320</f>
        <v>5</v>
      </c>
      <c r="U69" s="7">
        <f>'IPPD ALL'!T320</f>
        <v>3</v>
      </c>
      <c r="V69" s="7">
        <f>'IPPD ALL'!U320</f>
        <v>4</v>
      </c>
      <c r="W69" s="7">
        <f>'IPPD ALL'!V320</f>
        <v>5</v>
      </c>
      <c r="X69" s="7">
        <f>'IPPD ALL'!W320</f>
        <v>2</v>
      </c>
      <c r="Y69" s="7">
        <f>'IPPD ALL'!X320</f>
        <v>5</v>
      </c>
      <c r="Z69" s="10" t="str">
        <f>'IPPD ALL'!Y320</f>
        <v>http://api-splp.layanan.go.id/data_jakarta/1.0</v>
      </c>
      <c r="AA69" s="7" t="str">
        <f>'IPPD ALL'!Z320</f>
        <v/>
      </c>
      <c r="AB69" s="7" t="str">
        <f t="shared" si="4"/>
        <v>benar</v>
      </c>
      <c r="AC69" s="10" t="str">
        <f>'IPPD ALL'!AB320</f>
        <v>jakarta.go.id</v>
      </c>
    </row>
    <row r="70">
      <c r="A70" s="5">
        <v>67.0</v>
      </c>
      <c r="B70" s="6" t="s">
        <v>92</v>
      </c>
      <c r="C70" s="7" t="str">
        <f>'IPPD ALL'!A363</f>
        <v>Pemerintah Daerah</v>
      </c>
      <c r="D70" s="7" t="str">
        <f>'IPPD ALL'!B363</f>
        <v>DI Yogyakarta</v>
      </c>
      <c r="E70" s="7" t="str">
        <f>'IPPD ALL'!C363</f>
        <v>Provinsi</v>
      </c>
      <c r="F70" s="7" t="str">
        <f>'IPPD ALL'!D363</f>
        <v>Provinsi Daerah Istimewa Yogyakarta</v>
      </c>
      <c r="G70" s="7" t="str">
        <f>'IPPD ALL'!E363</f>
        <v>ada</v>
      </c>
      <c r="H70" s="15">
        <f>'IPPD ALL'!F363</f>
        <v>45015</v>
      </c>
      <c r="I70" s="7" t="str">
        <f>'IPPD ALL'!G363</f>
        <v>Dr. Sayuri Egaravanda, S.Kom., M.Eng.</v>
      </c>
      <c r="J70" s="7">
        <f>'IPPD ALL'!H363</f>
        <v>2023</v>
      </c>
      <c r="K70" s="7">
        <f>'IPPD ALL'!I363</f>
        <v>3</v>
      </c>
      <c r="L70" s="7" t="str">
        <f>'IPPD ALL'!J363</f>
        <v>Ada</v>
      </c>
      <c r="M70" s="7" t="str">
        <f>'IPPD ALL'!K363</f>
        <v>Ada</v>
      </c>
      <c r="N70" s="7">
        <f>'IPPD ALL'!M363</f>
        <v>1</v>
      </c>
      <c r="O70" s="7">
        <f>'IPPD ALL'!N363</f>
        <v>0</v>
      </c>
      <c r="P70" s="7">
        <f>'IPPD ALL'!O363</f>
        <v>3</v>
      </c>
      <c r="Q70" s="7">
        <f>'IPPD ALL'!P363</f>
        <v>4</v>
      </c>
      <c r="R70" s="7">
        <f>'IPPD ALL'!Q363</f>
        <v>3</v>
      </c>
      <c r="S70" s="7">
        <f>'IPPD ALL'!R363</f>
        <v>5</v>
      </c>
      <c r="T70" s="7">
        <f>'IPPD ALL'!S363</f>
        <v>2</v>
      </c>
      <c r="U70" s="7">
        <f>'IPPD ALL'!T363</f>
        <v>3</v>
      </c>
      <c r="V70" s="7">
        <f>'IPPD ALL'!U363</f>
        <v>3</v>
      </c>
      <c r="W70" s="7">
        <f>'IPPD ALL'!V363</f>
        <v>5</v>
      </c>
      <c r="X70" s="7">
        <f>'IPPD ALL'!W363</f>
        <v>4</v>
      </c>
      <c r="Y70" s="7">
        <f>'IPPD ALL'!X363</f>
        <v>4</v>
      </c>
      <c r="Z70" s="10" t="str">
        <f>'IPPD ALL'!Y363</f>
        <v>https://api-splp.layanan.go.id/SATU_DATA_DIY/1.1/dataku/api/dcat/index/0</v>
      </c>
      <c r="AA70" s="7" t="str">
        <f>'IPPD ALL'!Z363</f>
        <v/>
      </c>
      <c r="AB70" s="7" t="str">
        <f t="shared" si="4"/>
        <v>benar</v>
      </c>
      <c r="AC70" s="10" t="str">
        <f>'IPPD ALL'!AB363</f>
        <v>jogjaprov.go.id</v>
      </c>
    </row>
    <row r="71">
      <c r="A71" s="5">
        <v>68.0</v>
      </c>
      <c r="B71" s="19" t="s">
        <v>93</v>
      </c>
      <c r="C71" s="7" t="str">
        <f>'IPPD ALL'!A533</f>
        <v>Pemerintah Daerah</v>
      </c>
      <c r="D71" s="7" t="str">
        <f>'IPPD ALL'!B533</f>
        <v>Gorontalo</v>
      </c>
      <c r="E71" s="7" t="str">
        <f>'IPPD ALL'!C533</f>
        <v>Provinsi</v>
      </c>
      <c r="F71" s="7" t="str">
        <f>'IPPD ALL'!D533</f>
        <v>Provinsi Gorontalo</v>
      </c>
      <c r="G71" s="7" t="str">
        <f>'IPPD ALL'!E533</f>
        <v>ada</v>
      </c>
      <c r="H71" s="11">
        <f>'IPPD ALL'!F533</f>
        <v>45114</v>
      </c>
      <c r="I71" s="7" t="str">
        <f>'IPPD ALL'!G533</f>
        <v>Chaerollah</v>
      </c>
      <c r="J71" s="7">
        <f>'IPPD ALL'!H533</f>
        <v>2023</v>
      </c>
      <c r="K71" s="7">
        <f>'IPPD ALL'!I533</f>
        <v>7</v>
      </c>
      <c r="L71" s="7" t="str">
        <f>'IPPD ALL'!J533</f>
        <v>Ada</v>
      </c>
      <c r="M71" s="7" t="str">
        <f>'IPPD ALL'!K533</f>
        <v>Ada</v>
      </c>
      <c r="N71" s="7">
        <f>'IPPD ALL'!M533</f>
        <v>0</v>
      </c>
      <c r="O71" s="7">
        <f>'IPPD ALL'!N533</f>
        <v>0</v>
      </c>
      <c r="P71" s="7">
        <f>'IPPD ALL'!O533</f>
        <v>4</v>
      </c>
      <c r="Q71" s="7">
        <f>'IPPD ALL'!P533</f>
        <v>4</v>
      </c>
      <c r="R71" s="7">
        <f>'IPPD ALL'!Q533</f>
        <v>3</v>
      </c>
      <c r="S71" s="7">
        <f>'IPPD ALL'!R533</f>
        <v>3</v>
      </c>
      <c r="T71" s="7">
        <f>'IPPD ALL'!S533</f>
        <v>3</v>
      </c>
      <c r="U71" s="7">
        <f>'IPPD ALL'!T533</f>
        <v>2</v>
      </c>
      <c r="V71" s="7">
        <f>'IPPD ALL'!U533</f>
        <v>1</v>
      </c>
      <c r="W71" s="7">
        <f>'IPPD ALL'!V533</f>
        <v>5</v>
      </c>
      <c r="X71" s="7">
        <f>'IPPD ALL'!W533</f>
        <v>4</v>
      </c>
      <c r="Y71" s="7">
        <f>'IPPD ALL'!X533</f>
        <v>1</v>
      </c>
      <c r="Z71" s="10" t="str">
        <f>'IPPD ALL'!Y533</f>
        <v>https://api-splp.layanan.go.id/satu_data_provinsi_gorontalo/1.0</v>
      </c>
      <c r="AA71" s="7" t="str">
        <f>'IPPD ALL'!Z533</f>
        <v/>
      </c>
      <c r="AB71" s="7" t="str">
        <f t="shared" si="4"/>
        <v>benar</v>
      </c>
      <c r="AC71" s="10" t="str">
        <f>'IPPD ALL'!AB533</f>
        <v>gorontaloprov.go.id</v>
      </c>
    </row>
    <row r="72">
      <c r="A72" s="5">
        <v>69.0</v>
      </c>
      <c r="B72" s="6" t="s">
        <v>94</v>
      </c>
      <c r="C72" s="7" t="str">
        <f>'IPPD ALL'!A283</f>
        <v>Pemerintah Daerah</v>
      </c>
      <c r="D72" s="7" t="str">
        <f>'IPPD ALL'!B283</f>
        <v>Jawa Barat</v>
      </c>
      <c r="E72" s="7" t="str">
        <f>'IPPD ALL'!C283</f>
        <v>Provinsi</v>
      </c>
      <c r="F72" s="7" t="str">
        <f>'IPPD ALL'!D283</f>
        <v>Provinsi Jawa Barat</v>
      </c>
      <c r="G72" s="7" t="str">
        <f>'IPPD ALL'!E283</f>
        <v>ada</v>
      </c>
      <c r="H72" s="21">
        <f>'IPPD ALL'!F283</f>
        <v>44816</v>
      </c>
      <c r="I72" s="7" t="str">
        <f>'IPPD ALL'!G283</f>
        <v>Indri Koesnadi, S.Kom, MT</v>
      </c>
      <c r="J72" s="7">
        <f>'IPPD ALL'!H283</f>
        <v>2022</v>
      </c>
      <c r="K72" s="7">
        <f>'IPPD ALL'!I283</f>
        <v>9</v>
      </c>
      <c r="L72" s="7" t="str">
        <f>'IPPD ALL'!J283</f>
        <v>Ada</v>
      </c>
      <c r="M72" s="7" t="str">
        <f>'IPPD ALL'!K283</f>
        <v>Ada</v>
      </c>
      <c r="N72" s="7">
        <f>'IPPD ALL'!M283</f>
        <v>71</v>
      </c>
      <c r="O72" s="7">
        <f>'IPPD ALL'!N283</f>
        <v>52</v>
      </c>
      <c r="P72" s="7">
        <f>'IPPD ALL'!O283</f>
        <v>2</v>
      </c>
      <c r="Q72" s="7">
        <f>'IPPD ALL'!P283</f>
        <v>3</v>
      </c>
      <c r="R72" s="7">
        <f>'IPPD ALL'!Q283</f>
        <v>4</v>
      </c>
      <c r="S72" s="7">
        <f>'IPPD ALL'!R283</f>
        <v>4</v>
      </c>
      <c r="T72" s="7">
        <f>'IPPD ALL'!S283</f>
        <v>2</v>
      </c>
      <c r="U72" s="7">
        <f>'IPPD ALL'!T283</f>
        <v>3</v>
      </c>
      <c r="V72" s="7">
        <f>'IPPD ALL'!U283</f>
        <v>5</v>
      </c>
      <c r="W72" s="7">
        <f>'IPPD ALL'!V283</f>
        <v>4</v>
      </c>
      <c r="X72" s="7">
        <f>'IPPD ALL'!W283</f>
        <v>4</v>
      </c>
      <c r="Y72" s="7">
        <f>'IPPD ALL'!X283</f>
        <v>5</v>
      </c>
      <c r="Z72" s="10" t="str">
        <f>'IPPD ALL'!Y283</f>
        <v>https://api-splp.layanan.go.id/t/jabarprov.go.id/opendatajabar/1/api-backend/data.json</v>
      </c>
      <c r="AA72" s="7" t="str">
        <f>'IPPD ALL'!Z283</f>
        <v/>
      </c>
      <c r="AB72" s="7" t="str">
        <f t="shared" si="4"/>
        <v>benar</v>
      </c>
      <c r="AC72" s="10" t="str">
        <f>'IPPD ALL'!AB283</f>
        <v>jabarprov.go.id</v>
      </c>
    </row>
    <row r="73">
      <c r="A73" s="5">
        <v>70.0</v>
      </c>
      <c r="B73" s="6" t="s">
        <v>95</v>
      </c>
      <c r="C73" s="7" t="str">
        <f>'IPPD ALL'!A327</f>
        <v>Pemerintah Daerah</v>
      </c>
      <c r="D73" s="7" t="str">
        <f>'IPPD ALL'!B327</f>
        <v>Jawa Tengah</v>
      </c>
      <c r="E73" s="7" t="str">
        <f>'IPPD ALL'!C327</f>
        <v>Provinsi</v>
      </c>
      <c r="F73" s="7" t="str">
        <f>'IPPD ALL'!D327</f>
        <v>Provinsi Jawa Tengah</v>
      </c>
      <c r="G73" s="7" t="str">
        <f>'IPPD ALL'!E327</f>
        <v>ada</v>
      </c>
      <c r="H73" s="21">
        <f>'IPPD ALL'!F327</f>
        <v>44832</v>
      </c>
      <c r="I73" s="7" t="str">
        <f>'IPPD ALL'!G327</f>
        <v>Didi Wijaya, S.Kom
Galla Zulhy H, S.Kom</v>
      </c>
      <c r="J73" s="7">
        <f>'IPPD ALL'!H327</f>
        <v>2022</v>
      </c>
      <c r="K73" s="7">
        <f>'IPPD ALL'!I327</f>
        <v>9</v>
      </c>
      <c r="L73" s="7" t="str">
        <f>'IPPD ALL'!J327</f>
        <v>Ada</v>
      </c>
      <c r="M73" s="7" t="str">
        <f>'IPPD ALL'!K327</f>
        <v>Ada</v>
      </c>
      <c r="N73" s="7">
        <f>'IPPD ALL'!M327</f>
        <v>29</v>
      </c>
      <c r="O73" s="7">
        <f>'IPPD ALL'!N327</f>
        <v>72</v>
      </c>
      <c r="P73" s="7">
        <f>'IPPD ALL'!O327</f>
        <v>3</v>
      </c>
      <c r="Q73" s="7">
        <f>'IPPD ALL'!P327</f>
        <v>2</v>
      </c>
      <c r="R73" s="7">
        <f>'IPPD ALL'!Q327</f>
        <v>4</v>
      </c>
      <c r="S73" s="7">
        <f>'IPPD ALL'!R327</f>
        <v>1</v>
      </c>
      <c r="T73" s="7">
        <f>'IPPD ALL'!S327</f>
        <v>3</v>
      </c>
      <c r="U73" s="7">
        <f>'IPPD ALL'!T327</f>
        <v>3</v>
      </c>
      <c r="V73" s="7">
        <f>'IPPD ALL'!U327</f>
        <v>3</v>
      </c>
      <c r="W73" s="7">
        <f>'IPPD ALL'!V327</f>
        <v>5</v>
      </c>
      <c r="X73" s="7">
        <f>'IPPD ALL'!W327</f>
        <v>4</v>
      </c>
      <c r="Y73" s="7">
        <f>'IPPD ALL'!X327</f>
        <v>3</v>
      </c>
      <c r="Z73" s="10" t="str">
        <f>'IPPD ALL'!Y327</f>
        <v>https://api-splp.layanan.go.id/open-data-jateng/1.0/</v>
      </c>
      <c r="AA73" s="7" t="str">
        <f>'IPPD ALL'!Z327</f>
        <v/>
      </c>
      <c r="AB73" s="7" t="str">
        <f t="shared" si="4"/>
        <v>benar</v>
      </c>
      <c r="AC73" s="10" t="str">
        <f>'IPPD ALL'!AB327</f>
        <v>jatengprov.go.id</v>
      </c>
    </row>
    <row r="74">
      <c r="A74" s="5">
        <v>71.0</v>
      </c>
      <c r="B74" s="6" t="s">
        <v>96</v>
      </c>
      <c r="C74" s="7" t="str">
        <f>'IPPD ALL'!A369</f>
        <v>Pemerintah Daerah</v>
      </c>
      <c r="D74" s="7" t="str">
        <f>'IPPD ALL'!B369</f>
        <v>Jawa Timur</v>
      </c>
      <c r="E74" s="7" t="str">
        <f>'IPPD ALL'!C369</f>
        <v>Provinsi</v>
      </c>
      <c r="F74" s="7" t="str">
        <f>'IPPD ALL'!D369</f>
        <v>Provinsi Jawa Timur</v>
      </c>
      <c r="G74" s="7" t="str">
        <f>'IPPD ALL'!E369</f>
        <v>ada</v>
      </c>
      <c r="H74" s="15">
        <f>'IPPD ALL'!F369</f>
        <v>44733</v>
      </c>
      <c r="I74" s="7" t="str">
        <f>'IPPD ALL'!G369</f>
        <v>Martin Ivo Hardinoto, S.ST</v>
      </c>
      <c r="J74" s="7">
        <f>'IPPD ALL'!H369</f>
        <v>2022</v>
      </c>
      <c r="K74" s="7">
        <f>'IPPD ALL'!I369</f>
        <v>6</v>
      </c>
      <c r="L74" s="7" t="str">
        <f>'IPPD ALL'!J369</f>
        <v>Ada</v>
      </c>
      <c r="M74" s="7" t="str">
        <f>'IPPD ALL'!K369</f>
        <v>Ada</v>
      </c>
      <c r="N74" s="7">
        <f>'IPPD ALL'!M369</f>
        <v>26</v>
      </c>
      <c r="O74" s="7">
        <f>'IPPD ALL'!N369</f>
        <v>64</v>
      </c>
      <c r="P74" s="7">
        <f>'IPPD ALL'!O369</f>
        <v>2</v>
      </c>
      <c r="Q74" s="7">
        <f>'IPPD ALL'!P369</f>
        <v>1</v>
      </c>
      <c r="R74" s="7">
        <f>'IPPD ALL'!Q369</f>
        <v>2</v>
      </c>
      <c r="S74" s="7">
        <f>'IPPD ALL'!R369</f>
        <v>1</v>
      </c>
      <c r="T74" s="7">
        <f>'IPPD ALL'!S369</f>
        <v>3</v>
      </c>
      <c r="U74" s="7">
        <f>'IPPD ALL'!T369</f>
        <v>2</v>
      </c>
      <c r="V74" s="7">
        <f>'IPPD ALL'!U369</f>
        <v>2</v>
      </c>
      <c r="W74" s="7">
        <f>'IPPD ALL'!V369</f>
        <v>3</v>
      </c>
      <c r="X74" s="7">
        <f>'IPPD ALL'!W369</f>
        <v>2</v>
      </c>
      <c r="Y74" s="7">
        <f>'IPPD ALL'!X369</f>
        <v>4</v>
      </c>
      <c r="Z74" s="10" t="str">
        <f>'IPPD ALL'!Y369</f>
        <v>https://api-splp.layanan.go.id/dataJatimProv/1.0</v>
      </c>
      <c r="AA74" s="7" t="str">
        <f>'IPPD ALL'!Z369</f>
        <v/>
      </c>
      <c r="AB74" s="7" t="str">
        <f t="shared" si="4"/>
        <v>benar</v>
      </c>
      <c r="AC74" s="10" t="str">
        <f>'IPPD ALL'!AB369</f>
        <v>jatimprov.go.id</v>
      </c>
    </row>
    <row r="75">
      <c r="A75" s="5">
        <v>72.0</v>
      </c>
      <c r="B75" s="19" t="s">
        <v>97</v>
      </c>
      <c r="C75" s="7" t="str">
        <f>'IPPD ALL'!A408</f>
        <v>Pemerintah Daerah</v>
      </c>
      <c r="D75" s="7" t="str">
        <f>'IPPD ALL'!B408</f>
        <v>Kalimantan Barat</v>
      </c>
      <c r="E75" s="7" t="str">
        <f>'IPPD ALL'!C408</f>
        <v>Provinsi</v>
      </c>
      <c r="F75" s="7" t="str">
        <f>'IPPD ALL'!D408</f>
        <v>Provinsi Kalimantan Barat</v>
      </c>
      <c r="G75" s="7" t="str">
        <f>'IPPD ALL'!E408</f>
        <v>ada</v>
      </c>
      <c r="H75" s="15">
        <f>'IPPD ALL'!F408</f>
        <v>45104</v>
      </c>
      <c r="I75" s="7" t="str">
        <f>'IPPD ALL'!G408</f>
        <v>Rofiqul Anwar, S.T</v>
      </c>
      <c r="J75" s="7">
        <f>'IPPD ALL'!H408</f>
        <v>2023</v>
      </c>
      <c r="K75" s="7">
        <f>'IPPD ALL'!I408</f>
        <v>6</v>
      </c>
      <c r="L75" s="7" t="str">
        <f>'IPPD ALL'!J408</f>
        <v>Ada</v>
      </c>
      <c r="M75" s="7" t="str">
        <f>'IPPD ALL'!K408</f>
        <v>Ada</v>
      </c>
      <c r="N75" s="7">
        <f>'IPPD ALL'!M408</f>
        <v>12</v>
      </c>
      <c r="O75" s="7">
        <f>'IPPD ALL'!N408</f>
        <v>45</v>
      </c>
      <c r="P75" s="7">
        <f>'IPPD ALL'!O408</f>
        <v>1</v>
      </c>
      <c r="Q75" s="7">
        <f>'IPPD ALL'!P408</f>
        <v>4</v>
      </c>
      <c r="R75" s="7">
        <f>'IPPD ALL'!Q408</f>
        <v>3</v>
      </c>
      <c r="S75" s="7">
        <f>'IPPD ALL'!R408</f>
        <v>2</v>
      </c>
      <c r="T75" s="7">
        <f>'IPPD ALL'!S408</f>
        <v>3</v>
      </c>
      <c r="U75" s="7">
        <f>'IPPD ALL'!T408</f>
        <v>3</v>
      </c>
      <c r="V75" s="7">
        <f>'IPPD ALL'!U408</f>
        <v>3</v>
      </c>
      <c r="W75" s="7">
        <f>'IPPD ALL'!V408</f>
        <v>3</v>
      </c>
      <c r="X75" s="7">
        <f>'IPPD ALL'!W408</f>
        <v>3</v>
      </c>
      <c r="Y75" s="7">
        <f>'IPPD ALL'!X408</f>
        <v>4</v>
      </c>
      <c r="Z75" s="10" t="str">
        <f>'IPPD ALL'!Y408</f>
        <v>https://api-splp.layanan.go.id/datakalbarprov/1.0/</v>
      </c>
      <c r="AA75" s="7" t="str">
        <f>'IPPD ALL'!Z408</f>
        <v/>
      </c>
      <c r="AB75" s="7" t="str">
        <f t="shared" si="4"/>
        <v>benar</v>
      </c>
      <c r="AC75" s="10" t="str">
        <f>'IPPD ALL'!AB408</f>
        <v>kalbarprov.go.id</v>
      </c>
    </row>
    <row r="76">
      <c r="A76" s="5">
        <v>73.0</v>
      </c>
      <c r="B76" s="6" t="s">
        <v>98</v>
      </c>
      <c r="C76" s="7" t="str">
        <f>'IPPD ALL'!A438</f>
        <v>Pemerintah Daerah</v>
      </c>
      <c r="D76" s="7" t="str">
        <f>'IPPD ALL'!B438</f>
        <v>Kalimantan Selatan</v>
      </c>
      <c r="E76" s="7" t="str">
        <f>'IPPD ALL'!C438</f>
        <v>Provinsi</v>
      </c>
      <c r="F76" s="7" t="str">
        <f>'IPPD ALL'!D438</f>
        <v>Provinsi Kalimantan Selatan</v>
      </c>
      <c r="G76" s="7" t="str">
        <f>'IPPD ALL'!E438</f>
        <v>ada</v>
      </c>
      <c r="H76" s="15">
        <f>'IPPD ALL'!F438</f>
        <v>45000</v>
      </c>
      <c r="I76" s="7" t="str">
        <f>'IPPD ALL'!G438</f>
        <v>Satyawirawan, S.Kom, MTI</v>
      </c>
      <c r="J76" s="7">
        <f>'IPPD ALL'!H438</f>
        <v>2023</v>
      </c>
      <c r="K76" s="7">
        <f>'IPPD ALL'!I438</f>
        <v>3</v>
      </c>
      <c r="L76" s="7" t="str">
        <f>'IPPD ALL'!J438</f>
        <v>Ada</v>
      </c>
      <c r="M76" s="7" t="str">
        <f>'IPPD ALL'!K438</f>
        <v>Ada</v>
      </c>
      <c r="N76" s="7">
        <f>'IPPD ALL'!M438</f>
        <v>7</v>
      </c>
      <c r="O76" s="7">
        <f>'IPPD ALL'!N438</f>
        <v>54</v>
      </c>
      <c r="P76" s="7">
        <f>'IPPD ALL'!O438</f>
        <v>1</v>
      </c>
      <c r="Q76" s="7">
        <f>'IPPD ALL'!P438</f>
        <v>3</v>
      </c>
      <c r="R76" s="7">
        <f>'IPPD ALL'!Q438</f>
        <v>2</v>
      </c>
      <c r="S76" s="7">
        <f>'IPPD ALL'!R438</f>
        <v>2</v>
      </c>
      <c r="T76" s="7">
        <f>'IPPD ALL'!S438</f>
        <v>2</v>
      </c>
      <c r="U76" s="7">
        <f>'IPPD ALL'!T438</f>
        <v>2</v>
      </c>
      <c r="V76" s="7">
        <f>'IPPD ALL'!U438</f>
        <v>2</v>
      </c>
      <c r="W76" s="7">
        <f>'IPPD ALL'!V438</f>
        <v>2</v>
      </c>
      <c r="X76" s="7">
        <f>'IPPD ALL'!W438</f>
        <v>2</v>
      </c>
      <c r="Y76" s="7">
        <f>'IPPD ALL'!X438</f>
        <v>1</v>
      </c>
      <c r="Z76" s="7" t="str">
        <f>'IPPD ALL'!Y438</f>
        <v/>
      </c>
      <c r="AA76" s="7" t="str">
        <f>'IPPD ALL'!Z438</f>
        <v/>
      </c>
      <c r="AB76" s="7" t="str">
        <f t="shared" si="4"/>
        <v>benar</v>
      </c>
      <c r="AC76" s="10" t="str">
        <f>'IPPD ALL'!AB438</f>
        <v>kalselprov.go.id</v>
      </c>
    </row>
    <row r="77">
      <c r="A77" s="5">
        <v>74.0</v>
      </c>
      <c r="B77" s="19" t="s">
        <v>99</v>
      </c>
      <c r="C77" s="7" t="str">
        <f>'IPPD ALL'!A423</f>
        <v>Pemerintah Daerah</v>
      </c>
      <c r="D77" s="7" t="str">
        <f>'IPPD ALL'!B423</f>
        <v>Kalimantan Tengah</v>
      </c>
      <c r="E77" s="7" t="str">
        <f>'IPPD ALL'!C423</f>
        <v>Provinsi</v>
      </c>
      <c r="F77" s="7" t="str">
        <f>'IPPD ALL'!D423</f>
        <v>Provinsi Kalimantan Tengah</v>
      </c>
      <c r="G77" s="7" t="str">
        <f>'IPPD ALL'!E423</f>
        <v>ada</v>
      </c>
      <c r="H77" s="15">
        <f>'IPPD ALL'!F423</f>
        <v>45259</v>
      </c>
      <c r="I77" s="7" t="str">
        <f>'IPPD ALL'!G423</f>
        <v>Ashadi Noor</v>
      </c>
      <c r="J77" s="7">
        <f>'IPPD ALL'!H423</f>
        <v>2023</v>
      </c>
      <c r="K77" s="7">
        <f>'IPPD ALL'!I423</f>
        <v>11</v>
      </c>
      <c r="L77" s="7" t="str">
        <f>'IPPD ALL'!J423</f>
        <v>Ada</v>
      </c>
      <c r="M77" s="7" t="str">
        <f>'IPPD ALL'!K423</f>
        <v>Ada</v>
      </c>
      <c r="N77" s="7">
        <f>'IPPD ALL'!M423</f>
        <v>0</v>
      </c>
      <c r="O77" s="7">
        <f>'IPPD ALL'!N423</f>
        <v>0</v>
      </c>
      <c r="P77" s="7">
        <f>'IPPD ALL'!O423</f>
        <v>1</v>
      </c>
      <c r="Q77" s="7">
        <f>'IPPD ALL'!P423</f>
        <v>1</v>
      </c>
      <c r="R77" s="7">
        <f>'IPPD ALL'!Q423</f>
        <v>1</v>
      </c>
      <c r="S77" s="7">
        <f>'IPPD ALL'!R423</f>
        <v>1</v>
      </c>
      <c r="T77" s="7">
        <f>'IPPD ALL'!S423</f>
        <v>1</v>
      </c>
      <c r="U77" s="7">
        <f>'IPPD ALL'!T423</f>
        <v>1</v>
      </c>
      <c r="V77" s="7">
        <f>'IPPD ALL'!U423</f>
        <v>1</v>
      </c>
      <c r="W77" s="7">
        <f>'IPPD ALL'!V423</f>
        <v>3</v>
      </c>
      <c r="X77" s="7">
        <f>'IPPD ALL'!W423</f>
        <v>1</v>
      </c>
      <c r="Y77" s="7">
        <f>'IPPD ALL'!X423</f>
        <v>2</v>
      </c>
      <c r="Z77" s="10" t="str">
        <f>'IPPD ALL'!Y423</f>
        <v>https://api-splp.layanan.go.id/satu_data_kalteng/1.0</v>
      </c>
      <c r="AA77" s="7" t="str">
        <f>'IPPD ALL'!Z423</f>
        <v/>
      </c>
      <c r="AB77" s="7" t="str">
        <f t="shared" si="4"/>
        <v>benar</v>
      </c>
      <c r="AC77" s="10" t="str">
        <f>'IPPD ALL'!AB423</f>
        <v>kalteng.go.id</v>
      </c>
    </row>
    <row r="78">
      <c r="A78" s="5">
        <v>75.0</v>
      </c>
      <c r="B78" s="6" t="s">
        <v>100</v>
      </c>
      <c r="C78" s="7" t="str">
        <f>'IPPD ALL'!A452</f>
        <v>Pemerintah Daerah</v>
      </c>
      <c r="D78" s="7" t="str">
        <f>'IPPD ALL'!B452</f>
        <v>Kalimantan Timur</v>
      </c>
      <c r="E78" s="7" t="str">
        <f>'IPPD ALL'!C452</f>
        <v>Provinsi</v>
      </c>
      <c r="F78" s="7" t="str">
        <f>'IPPD ALL'!D452</f>
        <v>Provinsi Kalimantan Timur</v>
      </c>
      <c r="G78" s="7" t="str">
        <f>'IPPD ALL'!E452</f>
        <v>ada</v>
      </c>
      <c r="H78" s="21">
        <f>'IPPD ALL'!F452</f>
        <v>44830</v>
      </c>
      <c r="I78" s="7" t="str">
        <f>'IPPD ALL'!G452</f>
        <v>Fahmy Asa, S.I.P., M.Eng.</v>
      </c>
      <c r="J78" s="7">
        <f>'IPPD ALL'!H452</f>
        <v>2022</v>
      </c>
      <c r="K78" s="7">
        <f>'IPPD ALL'!I452</f>
        <v>9</v>
      </c>
      <c r="L78" s="7" t="str">
        <f>'IPPD ALL'!J452</f>
        <v>Ada</v>
      </c>
      <c r="M78" s="7" t="str">
        <f>'IPPD ALL'!K452</f>
        <v>Ada</v>
      </c>
      <c r="N78" s="7">
        <f>'IPPD ALL'!M452</f>
        <v>1</v>
      </c>
      <c r="O78" s="7">
        <f>'IPPD ALL'!N452</f>
        <v>7</v>
      </c>
      <c r="P78" s="7">
        <f>'IPPD ALL'!O452</f>
        <v>4</v>
      </c>
      <c r="Q78" s="7">
        <f>'IPPD ALL'!P452</f>
        <v>1</v>
      </c>
      <c r="R78" s="7">
        <f>'IPPD ALL'!Q452</f>
        <v>3</v>
      </c>
      <c r="S78" s="7">
        <f>'IPPD ALL'!R452</f>
        <v>1</v>
      </c>
      <c r="T78" s="7">
        <f>'IPPD ALL'!S452</f>
        <v>3</v>
      </c>
      <c r="U78" s="7">
        <f>'IPPD ALL'!T452</f>
        <v>2</v>
      </c>
      <c r="V78" s="7">
        <f>'IPPD ALL'!U452</f>
        <v>1</v>
      </c>
      <c r="W78" s="7">
        <f>'IPPD ALL'!V452</f>
        <v>3</v>
      </c>
      <c r="X78" s="7">
        <f>'IPPD ALL'!W452</f>
        <v>2</v>
      </c>
      <c r="Y78" s="7">
        <f>'IPPD ALL'!X452</f>
        <v>1</v>
      </c>
      <c r="Z78" s="10" t="str">
        <f>'IPPD ALL'!Y452</f>
        <v>https://api-splp.layanan.go.id/DataKaltimProv/1.0/</v>
      </c>
      <c r="AA78" s="7" t="str">
        <f>'IPPD ALL'!Z452</f>
        <v/>
      </c>
      <c r="AB78" s="7" t="str">
        <f t="shared" si="4"/>
        <v>benar</v>
      </c>
      <c r="AC78" s="10" t="str">
        <f>'IPPD ALL'!AB452</f>
        <v>kaltimprov.go.id</v>
      </c>
    </row>
    <row r="79">
      <c r="A79" s="5">
        <v>76.0</v>
      </c>
      <c r="B79" s="6" t="s">
        <v>101</v>
      </c>
      <c r="C79" s="7" t="str">
        <f>'IPPD ALL'!A463</f>
        <v>Pemerintah Daerah</v>
      </c>
      <c r="D79" s="7" t="str">
        <f>'IPPD ALL'!B463</f>
        <v>Kalimantan Utara</v>
      </c>
      <c r="E79" s="7" t="str">
        <f>'IPPD ALL'!C463</f>
        <v>Provinsi</v>
      </c>
      <c r="F79" s="7" t="str">
        <f>'IPPD ALL'!D463</f>
        <v>Provinsi Kalimantan Utara</v>
      </c>
      <c r="G79" s="7" t="str">
        <f>'IPPD ALL'!E463</f>
        <v>ada</v>
      </c>
      <c r="H79" s="15">
        <f>'IPPD ALL'!F463</f>
        <v>44967</v>
      </c>
      <c r="I79" s="7" t="str">
        <f>'IPPD ALL'!G463</f>
        <v>Deddy Harryandy, S.Kom</v>
      </c>
      <c r="J79" s="7">
        <f>'IPPD ALL'!H463</f>
        <v>2023</v>
      </c>
      <c r="K79" s="7">
        <f>'IPPD ALL'!I463</f>
        <v>2</v>
      </c>
      <c r="L79" s="7" t="str">
        <f>'IPPD ALL'!J463</f>
        <v>Ada</v>
      </c>
      <c r="M79" s="7" t="str">
        <f>'IPPD ALL'!K463</f>
        <v>Ada</v>
      </c>
      <c r="N79" s="7">
        <f>'IPPD ALL'!M463</f>
        <v>14</v>
      </c>
      <c r="O79" s="7">
        <f>'IPPD ALL'!N463</f>
        <v>1</v>
      </c>
      <c r="P79" s="7">
        <f>'IPPD ALL'!O463</f>
        <v>1</v>
      </c>
      <c r="Q79" s="7">
        <f>'IPPD ALL'!P463</f>
        <v>2</v>
      </c>
      <c r="R79" s="7">
        <f>'IPPD ALL'!Q463</f>
        <v>1</v>
      </c>
      <c r="S79" s="7">
        <f>'IPPD ALL'!R463</f>
        <v>2</v>
      </c>
      <c r="T79" s="7">
        <f>'IPPD ALL'!S463</f>
        <v>1</v>
      </c>
      <c r="U79" s="7">
        <f>'IPPD ALL'!T463</f>
        <v>1</v>
      </c>
      <c r="V79" s="7">
        <f>'IPPD ALL'!U463</f>
        <v>2</v>
      </c>
      <c r="W79" s="7">
        <f>'IPPD ALL'!V463</f>
        <v>3</v>
      </c>
      <c r="X79" s="7">
        <f>'IPPD ALL'!W463</f>
        <v>2</v>
      </c>
      <c r="Y79" s="7">
        <f>'IPPD ALL'!X463</f>
        <v>1</v>
      </c>
      <c r="Z79" s="7" t="str">
        <f>'IPPD ALL'!Y463</f>
        <v/>
      </c>
      <c r="AA79" s="7" t="str">
        <f>'IPPD ALL'!Z463</f>
        <v/>
      </c>
      <c r="AB79" s="7" t="str">
        <f t="shared" si="4"/>
        <v>benar</v>
      </c>
      <c r="AC79" s="10" t="str">
        <f>'IPPD ALL'!AB463</f>
        <v>kaltaraprov.go.id</v>
      </c>
    </row>
    <row r="80">
      <c r="A80" s="5">
        <v>77.0</v>
      </c>
      <c r="B80" s="6" t="s">
        <v>102</v>
      </c>
      <c r="C80" s="7" t="str">
        <f>'IPPD ALL'!A210</f>
        <v>Pemerintah Daerah</v>
      </c>
      <c r="D80" s="7" t="str">
        <f>'IPPD ALL'!B210</f>
        <v>Kepulauan Riau</v>
      </c>
      <c r="E80" s="7" t="str">
        <f>'IPPD ALL'!C210</f>
        <v>Provinsi</v>
      </c>
      <c r="F80" s="7" t="str">
        <f>'IPPD ALL'!D210</f>
        <v>Provinsi Kepulauan Riau</v>
      </c>
      <c r="G80" s="7" t="str">
        <f>'IPPD ALL'!E210</f>
        <v>ada</v>
      </c>
      <c r="H80" s="15">
        <f>'IPPD ALL'!F210</f>
        <v>45239</v>
      </c>
      <c r="I80" s="7" t="str">
        <f>'IPPD ALL'!G210</f>
        <v>Riza Alfajri, S. Kom</v>
      </c>
      <c r="J80" s="7">
        <f>'IPPD ALL'!H210</f>
        <v>2023</v>
      </c>
      <c r="K80" s="7">
        <f>'IPPD ALL'!I210</f>
        <v>11</v>
      </c>
      <c r="L80" s="7" t="str">
        <f>'IPPD ALL'!J210</f>
        <v>Ada</v>
      </c>
      <c r="M80" s="7" t="str">
        <f>'IPPD ALL'!K210</f>
        <v>Ada</v>
      </c>
      <c r="N80" s="7">
        <f>'IPPD ALL'!M210</f>
        <v>1</v>
      </c>
      <c r="O80" s="7">
        <f>'IPPD ALL'!N210</f>
        <v>0</v>
      </c>
      <c r="P80" s="7">
        <f>'IPPD ALL'!O210</f>
        <v>1</v>
      </c>
      <c r="Q80" s="7">
        <f>'IPPD ALL'!P210</f>
        <v>1</v>
      </c>
      <c r="R80" s="7">
        <f>'IPPD ALL'!Q210</f>
        <v>1</v>
      </c>
      <c r="S80" s="7">
        <f>'IPPD ALL'!R210</f>
        <v>2</v>
      </c>
      <c r="T80" s="7">
        <f>'IPPD ALL'!S210</f>
        <v>2</v>
      </c>
      <c r="U80" s="7">
        <f>'IPPD ALL'!T210</f>
        <v>2</v>
      </c>
      <c r="V80" s="7">
        <f>'IPPD ALL'!U210</f>
        <v>3</v>
      </c>
      <c r="W80" s="7">
        <f>'IPPD ALL'!V210</f>
        <v>3</v>
      </c>
      <c r="X80" s="7">
        <f>'IPPD ALL'!W210</f>
        <v>1</v>
      </c>
      <c r="Y80" s="7">
        <f>'IPPD ALL'!X210</f>
        <v>1</v>
      </c>
      <c r="Z80" s="10" t="str">
        <f>'IPPD ALL'!Y210</f>
        <v>https://api-splp.layanan.go.id/t/kepriprov.go.id/SatuDataKepri/1.0</v>
      </c>
      <c r="AA80" s="7" t="str">
        <f>'IPPD ALL'!Z210</f>
        <v/>
      </c>
      <c r="AB80" s="7" t="str">
        <f t="shared" si="4"/>
        <v>benar</v>
      </c>
      <c r="AC80" s="10" t="str">
        <f>'IPPD ALL'!AB210</f>
        <v>kepriprov.go.id</v>
      </c>
    </row>
    <row r="81">
      <c r="A81" s="5">
        <v>78.0</v>
      </c>
      <c r="B81" s="6" t="s">
        <v>103</v>
      </c>
      <c r="C81" s="7" t="str">
        <f>'IPPD ALL'!A267</f>
        <v>Pemerintah Daerah</v>
      </c>
      <c r="D81" s="7" t="str">
        <f>'IPPD ALL'!B267</f>
        <v>Lampung</v>
      </c>
      <c r="E81" s="7" t="str">
        <f>'IPPD ALL'!C267</f>
        <v>Provinsi</v>
      </c>
      <c r="F81" s="7" t="str">
        <f>'IPPD ALL'!D267</f>
        <v>Provinsi Lampung</v>
      </c>
      <c r="G81" s="7" t="str">
        <f>'IPPD ALL'!E267</f>
        <v>ada</v>
      </c>
      <c r="H81" s="15">
        <f>'IPPD ALL'!F267</f>
        <v>44799</v>
      </c>
      <c r="I81" s="7" t="str">
        <f>'IPPD ALL'!G267</f>
        <v>Apri Triansah, S.Kom</v>
      </c>
      <c r="J81" s="7">
        <f>'IPPD ALL'!H267</f>
        <v>2022</v>
      </c>
      <c r="K81" s="7">
        <f>'IPPD ALL'!I267</f>
        <v>8</v>
      </c>
      <c r="L81" s="7" t="str">
        <f>'IPPD ALL'!J267</f>
        <v>Ada</v>
      </c>
      <c r="M81" s="7" t="str">
        <f>'IPPD ALL'!K267</f>
        <v>Ada</v>
      </c>
      <c r="N81" s="7">
        <f>'IPPD ALL'!M267</f>
        <v>3</v>
      </c>
      <c r="O81" s="7">
        <f>'IPPD ALL'!N267</f>
        <v>2</v>
      </c>
      <c r="P81" s="7">
        <f>'IPPD ALL'!O267</f>
        <v>7</v>
      </c>
      <c r="Q81" s="7">
        <f>'IPPD ALL'!P267</f>
        <v>3</v>
      </c>
      <c r="R81" s="7">
        <f>'IPPD ALL'!Q267</f>
        <v>2</v>
      </c>
      <c r="S81" s="7">
        <f>'IPPD ALL'!R267</f>
        <v>3</v>
      </c>
      <c r="T81" s="7">
        <f>'IPPD ALL'!S267</f>
        <v>4</v>
      </c>
      <c r="U81" s="7">
        <f>'IPPD ALL'!T267</f>
        <v>2</v>
      </c>
      <c r="V81" s="7">
        <f>'IPPD ALL'!U267</f>
        <v>4</v>
      </c>
      <c r="W81" s="7">
        <f>'IPPD ALL'!V267</f>
        <v>3</v>
      </c>
      <c r="X81" s="7">
        <f>'IPPD ALL'!W267</f>
        <v>4</v>
      </c>
      <c r="Y81" s="7">
        <f>'IPPD ALL'!X267</f>
        <v>4</v>
      </c>
      <c r="Z81" s="10" t="str">
        <f>'IPPD ALL'!Y267</f>
        <v>https://api-splp.layanan.go.id/opendatalampung/1.0/data.json</v>
      </c>
      <c r="AA81" s="7" t="str">
        <f>'IPPD ALL'!Z267</f>
        <v/>
      </c>
      <c r="AB81" s="7" t="str">
        <f t="shared" si="4"/>
        <v>benar</v>
      </c>
      <c r="AC81" s="10" t="str">
        <f>'IPPD ALL'!AB267</f>
        <v>lampungprov.go.id</v>
      </c>
    </row>
    <row r="82">
      <c r="A82" s="5">
        <v>79.0</v>
      </c>
      <c r="B82" s="6" t="s">
        <v>104</v>
      </c>
      <c r="C82" s="7" t="str">
        <f>'IPPD ALL'!A600</f>
        <v>Pemerintah Daerah</v>
      </c>
      <c r="D82" s="7" t="str">
        <f>'IPPD ALL'!B600</f>
        <v>Maluku</v>
      </c>
      <c r="E82" s="7" t="str">
        <f>'IPPD ALL'!C600</f>
        <v>Provinsi</v>
      </c>
      <c r="F82" s="7" t="str">
        <f>'IPPD ALL'!D600</f>
        <v>Provinsi Maluku</v>
      </c>
      <c r="G82" s="7" t="str">
        <f>'IPPD ALL'!E600</f>
        <v>ada</v>
      </c>
      <c r="H82" s="15">
        <f>'IPPD ALL'!F600</f>
        <v>45075</v>
      </c>
      <c r="I82" s="7" t="str">
        <f>'IPPD ALL'!G600</f>
        <v>Ilham La Tho, S.Sos., M.Si</v>
      </c>
      <c r="J82" s="7">
        <f>'IPPD ALL'!H600</f>
        <v>2023</v>
      </c>
      <c r="K82" s="7">
        <f>'IPPD ALL'!I600</f>
        <v>5</v>
      </c>
      <c r="L82" s="7" t="str">
        <f>'IPPD ALL'!J600</f>
        <v>Ada</v>
      </c>
      <c r="M82" s="7" t="str">
        <f>'IPPD ALL'!K600</f>
        <v>Ada</v>
      </c>
      <c r="N82" s="7">
        <f>'IPPD ALL'!M600</f>
        <v>0</v>
      </c>
      <c r="O82" s="7">
        <f>'IPPD ALL'!N600</f>
        <v>0</v>
      </c>
      <c r="P82" s="7">
        <f>'IPPD ALL'!O600</f>
        <v>0</v>
      </c>
      <c r="Q82" s="7">
        <f>'IPPD ALL'!P600</f>
        <v>1</v>
      </c>
      <c r="R82" s="7">
        <f>'IPPD ALL'!Q600</f>
        <v>1</v>
      </c>
      <c r="S82" s="7">
        <f>'IPPD ALL'!R600</f>
        <v>1</v>
      </c>
      <c r="T82" s="7">
        <f>'IPPD ALL'!S600</f>
        <v>3</v>
      </c>
      <c r="U82" s="7">
        <f>'IPPD ALL'!T600</f>
        <v>1</v>
      </c>
      <c r="V82" s="7">
        <f>'IPPD ALL'!U600</f>
        <v>1</v>
      </c>
      <c r="W82" s="7">
        <f>'IPPD ALL'!V600</f>
        <v>3</v>
      </c>
      <c r="X82" s="7">
        <f>'IPPD ALL'!W600</f>
        <v>2</v>
      </c>
      <c r="Y82" s="7">
        <f>'IPPD ALL'!X600</f>
        <v>2</v>
      </c>
      <c r="Z82" s="7" t="str">
        <f>'IPPD ALL'!Y600</f>
        <v/>
      </c>
      <c r="AA82" s="7" t="str">
        <f>'IPPD ALL'!Z600</f>
        <v/>
      </c>
      <c r="AB82" s="7" t="str">
        <f t="shared" si="4"/>
        <v>benar</v>
      </c>
      <c r="AC82" s="10" t="str">
        <f>'IPPD ALL'!AB600</f>
        <v>malukuprov.go.id</v>
      </c>
    </row>
    <row r="83">
      <c r="A83" s="5">
        <v>80.0</v>
      </c>
      <c r="B83" s="6" t="s">
        <v>105</v>
      </c>
      <c r="C83" s="7" t="str">
        <f>'IPPD ALL'!A577</f>
        <v>Pemerintah Daerah</v>
      </c>
      <c r="D83" s="7" t="str">
        <f>'IPPD ALL'!B577</f>
        <v>Nusa Tenggara Timur</v>
      </c>
      <c r="E83" s="7" t="str">
        <f>'IPPD ALL'!C577</f>
        <v>Provinsi</v>
      </c>
      <c r="F83" s="7" t="str">
        <f>'IPPD ALL'!D577</f>
        <v>Provinsi Nusa Tenggara Timur</v>
      </c>
      <c r="G83" s="7" t="str">
        <f>'IPPD ALL'!E577</f>
        <v>ada</v>
      </c>
      <c r="H83" s="15">
        <f>'IPPD ALL'!F577</f>
        <v>44946</v>
      </c>
      <c r="I83" s="7" t="str">
        <f>'IPPD ALL'!G577</f>
        <v>Fian Manafe, S.Kom</v>
      </c>
      <c r="J83" s="7">
        <f>'IPPD ALL'!H577</f>
        <v>2023</v>
      </c>
      <c r="K83" s="7">
        <f>'IPPD ALL'!I577</f>
        <v>1</v>
      </c>
      <c r="L83" s="7" t="str">
        <f>'IPPD ALL'!J577</f>
        <v>Ada</v>
      </c>
      <c r="M83" s="7" t="str">
        <f>'IPPD ALL'!K577</f>
        <v>Ada</v>
      </c>
      <c r="N83" s="7">
        <f>'IPPD ALL'!M577</f>
        <v>0</v>
      </c>
      <c r="O83" s="7">
        <f>'IPPD ALL'!N577</f>
        <v>0</v>
      </c>
      <c r="P83" s="7">
        <f>'IPPD ALL'!O577</f>
        <v>0</v>
      </c>
      <c r="Q83" s="7">
        <f>'IPPD ALL'!P577</f>
        <v>3</v>
      </c>
      <c r="R83" s="7">
        <f>'IPPD ALL'!Q577</f>
        <v>1</v>
      </c>
      <c r="S83" s="7">
        <f>'IPPD ALL'!R577</f>
        <v>3</v>
      </c>
      <c r="T83" s="7">
        <f>'IPPD ALL'!S577</f>
        <v>4</v>
      </c>
      <c r="U83" s="7">
        <f>'IPPD ALL'!T577</f>
        <v>1</v>
      </c>
      <c r="V83" s="7">
        <f>'IPPD ALL'!U577</f>
        <v>4</v>
      </c>
      <c r="W83" s="7">
        <f>'IPPD ALL'!V577</f>
        <v>5</v>
      </c>
      <c r="X83" s="7">
        <f>'IPPD ALL'!W577</f>
        <v>3</v>
      </c>
      <c r="Y83" s="7">
        <f>'IPPD ALL'!X577</f>
        <v>4</v>
      </c>
      <c r="Z83" s="7" t="str">
        <f>'IPPD ALL'!Y577</f>
        <v/>
      </c>
      <c r="AA83" s="7" t="str">
        <f>'IPPD ALL'!Z577</f>
        <v/>
      </c>
      <c r="AB83" s="7" t="str">
        <f t="shared" si="4"/>
        <v>benar</v>
      </c>
      <c r="AC83" s="10" t="str">
        <f>'IPPD ALL'!AB577</f>
        <v>nttprov.go.id</v>
      </c>
    </row>
    <row r="84">
      <c r="A84" s="5">
        <v>81.0</v>
      </c>
      <c r="B84" s="6" t="s">
        <v>106</v>
      </c>
      <c r="C84" s="7" t="str">
        <f>'IPPD ALL'!A197</f>
        <v>Pemerintah Daerah</v>
      </c>
      <c r="D84" s="7" t="str">
        <f>'IPPD ALL'!B197</f>
        <v>Riau</v>
      </c>
      <c r="E84" s="7" t="str">
        <f>'IPPD ALL'!C197</f>
        <v>Provinsi</v>
      </c>
      <c r="F84" s="7" t="str">
        <f>'IPPD ALL'!D197</f>
        <v>Provinsi Riau</v>
      </c>
      <c r="G84" s="7" t="str">
        <f>'IPPD ALL'!E197</f>
        <v>ada</v>
      </c>
      <c r="H84" s="15">
        <f>'IPPD ALL'!F197</f>
        <v>45069</v>
      </c>
      <c r="I84" s="7" t="str">
        <f>'IPPD ALL'!G197</f>
        <v>Syarifah Zuraida Hanom, S.Sos</v>
      </c>
      <c r="J84" s="7">
        <f>'IPPD ALL'!H197</f>
        <v>2023</v>
      </c>
      <c r="K84" s="7">
        <f>'IPPD ALL'!I197</f>
        <v>5</v>
      </c>
      <c r="L84" s="7" t="str">
        <f>'IPPD ALL'!J197</f>
        <v>Ada</v>
      </c>
      <c r="M84" s="7" t="str">
        <f>'IPPD ALL'!K197</f>
        <v>Ada</v>
      </c>
      <c r="N84" s="7">
        <f>'IPPD ALL'!M197</f>
        <v>2</v>
      </c>
      <c r="O84" s="7">
        <f>'IPPD ALL'!N197</f>
        <v>43</v>
      </c>
      <c r="P84" s="7">
        <f>'IPPD ALL'!O197</f>
        <v>1</v>
      </c>
      <c r="Q84" s="7">
        <f>'IPPD ALL'!P197</f>
        <v>1</v>
      </c>
      <c r="R84" s="7">
        <f>'IPPD ALL'!Q197</f>
        <v>1</v>
      </c>
      <c r="S84" s="7">
        <f>'IPPD ALL'!R197</f>
        <v>2</v>
      </c>
      <c r="T84" s="7">
        <f>'IPPD ALL'!S197</f>
        <v>3</v>
      </c>
      <c r="U84" s="7">
        <f>'IPPD ALL'!T197</f>
        <v>3</v>
      </c>
      <c r="V84" s="7">
        <f>'IPPD ALL'!U197</f>
        <v>3</v>
      </c>
      <c r="W84" s="7">
        <f>'IPPD ALL'!V197</f>
        <v>3</v>
      </c>
      <c r="X84" s="7">
        <f>'IPPD ALL'!W197</f>
        <v>4</v>
      </c>
      <c r="Y84" s="7">
        <f>'IPPD ALL'!X197</f>
        <v>3</v>
      </c>
      <c r="Z84" s="10" t="str">
        <f>'IPPD ALL'!Y197</f>
        <v>https://api-splp.layanan.go.id/rumahdata/1.0/dataset/data.json</v>
      </c>
      <c r="AA84" s="7" t="str">
        <f>'IPPD ALL'!Z197</f>
        <v/>
      </c>
      <c r="AB84" s="7" t="str">
        <f t="shared" si="4"/>
        <v>benar</v>
      </c>
      <c r="AC84" s="10" t="str">
        <f>'IPPD ALL'!AB197</f>
        <v>riau.go.id</v>
      </c>
    </row>
    <row r="85">
      <c r="A85" s="5">
        <v>82.0</v>
      </c>
      <c r="B85" s="19" t="s">
        <v>107</v>
      </c>
      <c r="C85" s="7" t="str">
        <f>'IPPD ALL'!A494</f>
        <v>Pemerintah Daerah</v>
      </c>
      <c r="D85" s="7" t="str">
        <f>'IPPD ALL'!B494</f>
        <v>Sulawesi Barat</v>
      </c>
      <c r="E85" s="7" t="str">
        <f>'IPPD ALL'!C494</f>
        <v>Provinsi</v>
      </c>
      <c r="F85" s="7" t="str">
        <f>'IPPD ALL'!D494</f>
        <v>Provinsi Sulawesi Barat</v>
      </c>
      <c r="G85" s="7" t="str">
        <f>'IPPD ALL'!E494</f>
        <v>ada</v>
      </c>
      <c r="H85" s="15">
        <f>'IPPD ALL'!F494</f>
        <v>45231</v>
      </c>
      <c r="I85" s="7" t="str">
        <f>'IPPD ALL'!G494</f>
        <v>Hafriyansah HF. Adanai, S. Kom</v>
      </c>
      <c r="J85" s="7">
        <f>'IPPD ALL'!H494</f>
        <v>2023</v>
      </c>
      <c r="K85" s="7">
        <f>'IPPD ALL'!I494</f>
        <v>11</v>
      </c>
      <c r="L85" s="7" t="str">
        <f>'IPPD ALL'!J494</f>
        <v>Ada</v>
      </c>
      <c r="M85" s="7" t="str">
        <f>'IPPD ALL'!K494</f>
        <v>Ada</v>
      </c>
      <c r="N85" s="7">
        <f>'IPPD ALL'!M494</f>
        <v>1</v>
      </c>
      <c r="O85" s="7">
        <f>'IPPD ALL'!N494</f>
        <v>0</v>
      </c>
      <c r="P85" s="7">
        <f>'IPPD ALL'!O494</f>
        <v>0</v>
      </c>
      <c r="Q85" s="7">
        <f>'IPPD ALL'!P494</f>
        <v>1</v>
      </c>
      <c r="R85" s="7">
        <f>'IPPD ALL'!Q494</f>
        <v>2</v>
      </c>
      <c r="S85" s="7">
        <f>'IPPD ALL'!R494</f>
        <v>1</v>
      </c>
      <c r="T85" s="7">
        <f>'IPPD ALL'!S494</f>
        <v>1</v>
      </c>
      <c r="U85" s="7">
        <f>'IPPD ALL'!T494</f>
        <v>2</v>
      </c>
      <c r="V85" s="7">
        <f>'IPPD ALL'!U494</f>
        <v>1</v>
      </c>
      <c r="W85" s="7">
        <f>'IPPD ALL'!V494</f>
        <v>3</v>
      </c>
      <c r="X85" s="7">
        <f>'IPPD ALL'!W494</f>
        <v>2</v>
      </c>
      <c r="Y85" s="7">
        <f>'IPPD ALL'!X494</f>
        <v>4</v>
      </c>
      <c r="Z85" s="10" t="str">
        <f>'IPPD ALL'!Y494</f>
        <v>https://api-splp.layanan.go.id/t/sulbarprov.go.id/satudatasulbar/1.0/data.json</v>
      </c>
      <c r="AA85" s="7" t="str">
        <f>'IPPD ALL'!Z494</f>
        <v/>
      </c>
      <c r="AB85" s="7" t="str">
        <f t="shared" si="4"/>
        <v>benar</v>
      </c>
      <c r="AC85" s="10" t="str">
        <f>'IPPD ALL'!AB494</f>
        <v>sulbarprov.go.id</v>
      </c>
    </row>
    <row r="86">
      <c r="A86" s="5">
        <v>83.0</v>
      </c>
      <c r="B86" s="6" t="s">
        <v>108</v>
      </c>
      <c r="C86" s="7" t="str">
        <f>'IPPD ALL'!A469</f>
        <v>Pemerintah Daerah</v>
      </c>
      <c r="D86" s="7" t="str">
        <f>'IPPD ALL'!B469</f>
        <v>Sulawesi Selatan</v>
      </c>
      <c r="E86" s="7" t="str">
        <f>'IPPD ALL'!C469</f>
        <v>Provinsi</v>
      </c>
      <c r="F86" s="7" t="str">
        <f>'IPPD ALL'!D469</f>
        <v>Provinsi Sulawesi Selatan</v>
      </c>
      <c r="G86" s="7" t="str">
        <f>'IPPD ALL'!E469</f>
        <v>ada</v>
      </c>
      <c r="H86" s="15">
        <f>'IPPD ALL'!F469</f>
        <v>45229</v>
      </c>
      <c r="I86" s="7" t="str">
        <f>'IPPD ALL'!G469</f>
        <v>Irwansyah</v>
      </c>
      <c r="J86" s="7">
        <f>'IPPD ALL'!H469</f>
        <v>2023</v>
      </c>
      <c r="K86" s="7">
        <f>'IPPD ALL'!I469</f>
        <v>10</v>
      </c>
      <c r="L86" s="7" t="str">
        <f>'IPPD ALL'!J469</f>
        <v>Ada</v>
      </c>
      <c r="M86" s="7" t="str">
        <f>'IPPD ALL'!K469</f>
        <v>Ada</v>
      </c>
      <c r="N86" s="7">
        <f>'IPPD ALL'!M469</f>
        <v>10</v>
      </c>
      <c r="O86" s="7">
        <f>'IPPD ALL'!N469</f>
        <v>7</v>
      </c>
      <c r="P86" s="7">
        <f>'IPPD ALL'!O469</f>
        <v>1</v>
      </c>
      <c r="Q86" s="7">
        <f>'IPPD ALL'!P469</f>
        <v>1</v>
      </c>
      <c r="R86" s="7">
        <f>'IPPD ALL'!Q469</f>
        <v>1</v>
      </c>
      <c r="S86" s="7">
        <f>'IPPD ALL'!R469</f>
        <v>3</v>
      </c>
      <c r="T86" s="7">
        <f>'IPPD ALL'!S469</f>
        <v>2</v>
      </c>
      <c r="U86" s="7">
        <f>'IPPD ALL'!T469</f>
        <v>1</v>
      </c>
      <c r="V86" s="7">
        <f>'IPPD ALL'!U469</f>
        <v>2</v>
      </c>
      <c r="W86" s="7">
        <f>'IPPD ALL'!V469</f>
        <v>3</v>
      </c>
      <c r="X86" s="7">
        <f>'IPPD ALL'!W469</f>
        <v>2</v>
      </c>
      <c r="Y86" s="7">
        <f>'IPPD ALL'!X469</f>
        <v>4</v>
      </c>
      <c r="Z86" s="10" t="str">
        <f>'IPPD ALL'!Y469</f>
        <v>https://api-splp.layanan.go.id/satu-data-sulsel/1.0/data.json</v>
      </c>
      <c r="AA86" s="7" t="str">
        <f>'IPPD ALL'!Z469</f>
        <v/>
      </c>
      <c r="AB86" s="7" t="str">
        <f t="shared" si="4"/>
        <v>benar</v>
      </c>
      <c r="AC86" s="10" t="str">
        <f>'IPPD ALL'!AB469</f>
        <v>sulselprov.go.id</v>
      </c>
    </row>
    <row r="87">
      <c r="A87" s="5">
        <v>84.0</v>
      </c>
      <c r="B87" s="6" t="s">
        <v>109</v>
      </c>
      <c r="C87" s="7" t="str">
        <f>'IPPD ALL'!A519</f>
        <v>Pemerintah Daerah</v>
      </c>
      <c r="D87" s="7" t="str">
        <f>'IPPD ALL'!B519</f>
        <v>Sulawesi Tengah</v>
      </c>
      <c r="E87" s="7" t="str">
        <f>'IPPD ALL'!C519</f>
        <v>Provinsi</v>
      </c>
      <c r="F87" s="7" t="str">
        <f>'IPPD ALL'!D519</f>
        <v>Provinsi Sulawesi Tengah</v>
      </c>
      <c r="G87" s="7" t="str">
        <f>'IPPD ALL'!E519</f>
        <v>ada</v>
      </c>
      <c r="H87" s="15">
        <f>'IPPD ALL'!F519</f>
        <v>45279</v>
      </c>
      <c r="I87" s="7" t="str">
        <f>'IPPD ALL'!G519</f>
        <v>Mohamad Affan, ST,. M.Eng</v>
      </c>
      <c r="J87" s="7">
        <f>'IPPD ALL'!H519</f>
        <v>2023</v>
      </c>
      <c r="K87" s="7">
        <f>'IPPD ALL'!I519</f>
        <v>12</v>
      </c>
      <c r="L87" s="7" t="str">
        <f>'IPPD ALL'!J519</f>
        <v>Ada</v>
      </c>
      <c r="M87" s="7" t="str">
        <f>'IPPD ALL'!K519</f>
        <v>Ada</v>
      </c>
      <c r="N87" s="7">
        <f>'IPPD ALL'!M519</f>
        <v>2</v>
      </c>
      <c r="O87" s="7">
        <f>'IPPD ALL'!N519</f>
        <v>37</v>
      </c>
      <c r="P87" s="7">
        <f>'IPPD ALL'!O519</f>
        <v>1</v>
      </c>
      <c r="Q87" s="7">
        <f>'IPPD ALL'!P519</f>
        <v>1</v>
      </c>
      <c r="R87" s="7">
        <f>'IPPD ALL'!Q519</f>
        <v>1</v>
      </c>
      <c r="S87" s="7">
        <f>'IPPD ALL'!R519</f>
        <v>1</v>
      </c>
      <c r="T87" s="7">
        <f>'IPPD ALL'!S519</f>
        <v>1</v>
      </c>
      <c r="U87" s="7">
        <f>'IPPD ALL'!T519</f>
        <v>1</v>
      </c>
      <c r="V87" s="7">
        <f>'IPPD ALL'!U519</f>
        <v>1</v>
      </c>
      <c r="W87" s="7">
        <f>'IPPD ALL'!V519</f>
        <v>3</v>
      </c>
      <c r="X87" s="7">
        <f>'IPPD ALL'!W519</f>
        <v>1</v>
      </c>
      <c r="Y87" s="7">
        <f>'IPPD ALL'!X519</f>
        <v>3</v>
      </c>
      <c r="Z87" s="7" t="str">
        <f>'IPPD ALL'!Y519</f>
        <v/>
      </c>
      <c r="AA87" s="7" t="str">
        <f>'IPPD ALL'!Z519</f>
        <v/>
      </c>
      <c r="AB87" s="7" t="str">
        <f t="shared" si="4"/>
        <v>benar</v>
      </c>
      <c r="AC87" s="10" t="str">
        <f>'IPPD ALL'!AB519</f>
        <v>sultengprov.go.id</v>
      </c>
    </row>
    <row r="88">
      <c r="A88" s="5">
        <v>85.0</v>
      </c>
      <c r="B88" s="6" t="s">
        <v>110</v>
      </c>
      <c r="C88" s="7" t="str">
        <f>'IPPD ALL'!A540</f>
        <v>Pemerintah Daerah</v>
      </c>
      <c r="D88" s="7" t="str">
        <f>'IPPD ALL'!B540</f>
        <v>Sulawesi Utara</v>
      </c>
      <c r="E88" s="7" t="str">
        <f>'IPPD ALL'!C540</f>
        <v>Provinsi</v>
      </c>
      <c r="F88" s="7" t="str">
        <f>'IPPD ALL'!D540</f>
        <v>Provinsi Sulawesi Utara</v>
      </c>
      <c r="G88" s="7" t="str">
        <f>'IPPD ALL'!E540</f>
        <v>ada</v>
      </c>
      <c r="H88" s="15">
        <f>'IPPD ALL'!F540</f>
        <v>45364</v>
      </c>
      <c r="I88" s="7" t="str">
        <f>'IPPD ALL'!G540</f>
        <v>Anugrah K. Mangare, S.Kom</v>
      </c>
      <c r="J88" s="7">
        <f>'IPPD ALL'!H540</f>
        <v>2024</v>
      </c>
      <c r="K88" s="7">
        <f>'IPPD ALL'!I540</f>
        <v>3</v>
      </c>
      <c r="L88" s="7" t="str">
        <f>'IPPD ALL'!J540</f>
        <v>Ada</v>
      </c>
      <c r="M88" s="7" t="str">
        <f>'IPPD ALL'!K540</f>
        <v>Ada</v>
      </c>
      <c r="N88" s="7">
        <f>'IPPD ALL'!M540</f>
        <v>1</v>
      </c>
      <c r="O88" s="7">
        <f>'IPPD ALL'!N540</f>
        <v>0</v>
      </c>
      <c r="P88" s="7">
        <f>'IPPD ALL'!O540</f>
        <v>25</v>
      </c>
      <c r="Q88" s="7">
        <f>'IPPD ALL'!P540</f>
        <v>3</v>
      </c>
      <c r="R88" s="7">
        <f>'IPPD ALL'!Q540</f>
        <v>3</v>
      </c>
      <c r="S88" s="7">
        <f>'IPPD ALL'!R540</f>
        <v>1</v>
      </c>
      <c r="T88" s="7">
        <f>'IPPD ALL'!S540</f>
        <v>1</v>
      </c>
      <c r="U88" s="7">
        <f>'IPPD ALL'!T540</f>
        <v>3</v>
      </c>
      <c r="V88" s="7">
        <f>'IPPD ALL'!U540</f>
        <v>3</v>
      </c>
      <c r="W88" s="7">
        <f>'IPPD ALL'!V540</f>
        <v>3</v>
      </c>
      <c r="X88" s="7">
        <f>'IPPD ALL'!W540</f>
        <v>1</v>
      </c>
      <c r="Y88" s="7">
        <f>'IPPD ALL'!X540</f>
        <v>3</v>
      </c>
      <c r="Z88" s="10" t="str">
        <f>'IPPD ALL'!Y540</f>
        <v>https://api-splp.layanan.go.id/data-sulut-prov/1.0/</v>
      </c>
      <c r="AA88" s="7" t="str">
        <f>'IPPD ALL'!Z540</f>
        <v/>
      </c>
      <c r="AB88" s="7" t="str">
        <f t="shared" si="4"/>
        <v>benar</v>
      </c>
      <c r="AC88" s="10" t="str">
        <f>'IPPD ALL'!AB540</f>
        <v>sulutprov.go.id</v>
      </c>
    </row>
    <row r="89">
      <c r="A89" s="5">
        <v>86.0</v>
      </c>
      <c r="B89" s="6" t="s">
        <v>111</v>
      </c>
      <c r="C89" s="7" t="str">
        <f>'IPPD ALL'!A177</f>
        <v>Pemerintah Daerah</v>
      </c>
      <c r="D89" s="7" t="str">
        <f>'IPPD ALL'!B177</f>
        <v>Sumatera Barat</v>
      </c>
      <c r="E89" s="7" t="str">
        <f>'IPPD ALL'!C177</f>
        <v>Provinsi</v>
      </c>
      <c r="F89" s="7" t="str">
        <f>'IPPD ALL'!D177</f>
        <v>Provinsi Sumatera Barat</v>
      </c>
      <c r="G89" s="7" t="str">
        <f>'IPPD ALL'!E177</f>
        <v>ada</v>
      </c>
      <c r="H89" s="15">
        <f>'IPPD ALL'!F177</f>
        <v>44838</v>
      </c>
      <c r="I89" s="7" t="str">
        <f>'IPPD ALL'!G177</f>
        <v>Youppie Arliansyah,S.Kom
Molly Fransiski.S.Kom</v>
      </c>
      <c r="J89" s="7">
        <f>'IPPD ALL'!H177</f>
        <v>2022</v>
      </c>
      <c r="K89" s="7">
        <f>'IPPD ALL'!I177</f>
        <v>10</v>
      </c>
      <c r="L89" s="7" t="str">
        <f>'IPPD ALL'!J177</f>
        <v>Ada</v>
      </c>
      <c r="M89" s="7" t="str">
        <f>'IPPD ALL'!K177</f>
        <v>Ada</v>
      </c>
      <c r="N89" s="7">
        <f>'IPPD ALL'!M177</f>
        <v>14</v>
      </c>
      <c r="O89" s="7">
        <f>'IPPD ALL'!N177</f>
        <v>24</v>
      </c>
      <c r="P89" s="7">
        <f>'IPPD ALL'!O177</f>
        <v>0</v>
      </c>
      <c r="Q89" s="7">
        <f>'IPPD ALL'!P177</f>
        <v>3</v>
      </c>
      <c r="R89" s="7">
        <f>'IPPD ALL'!Q177</f>
        <v>1</v>
      </c>
      <c r="S89" s="7">
        <f>'IPPD ALL'!R177</f>
        <v>2</v>
      </c>
      <c r="T89" s="7">
        <f>'IPPD ALL'!S177</f>
        <v>2</v>
      </c>
      <c r="U89" s="7">
        <f>'IPPD ALL'!T177</f>
        <v>3</v>
      </c>
      <c r="V89" s="7">
        <f>'IPPD ALL'!U177</f>
        <v>3</v>
      </c>
      <c r="W89" s="7">
        <f>'IPPD ALL'!V177</f>
        <v>2</v>
      </c>
      <c r="X89" s="7">
        <f>'IPPD ALL'!W177</f>
        <v>3</v>
      </c>
      <c r="Y89" s="7">
        <f>'IPPD ALL'!X177</f>
        <v>4</v>
      </c>
      <c r="Z89" s="10" t="str">
        <f>'IPPD ALL'!Y177</f>
        <v>https://api-splp.layanan.go.id/t/sumbarprov.go.id/portal_data_sumbar/1.0.0/</v>
      </c>
      <c r="AA89" s="7" t="str">
        <f>'IPPD ALL'!Z177</f>
        <v/>
      </c>
      <c r="AB89" s="7" t="str">
        <f t="shared" si="4"/>
        <v>benar</v>
      </c>
    </row>
    <row r="90">
      <c r="A90" s="5">
        <v>87.0</v>
      </c>
      <c r="B90" s="6" t="s">
        <v>112</v>
      </c>
      <c r="C90" s="7" t="str">
        <f>'IPPD ALL'!A249</f>
        <v>Pemerintah Daerah</v>
      </c>
      <c r="D90" s="7" t="str">
        <f>'IPPD ALL'!B249</f>
        <v>Sumatera Selatan</v>
      </c>
      <c r="E90" s="7" t="str">
        <f>'IPPD ALL'!C249</f>
        <v>Provinsi</v>
      </c>
      <c r="F90" s="7" t="str">
        <f>'IPPD ALL'!D249</f>
        <v>Provinsi Sumatera Selatan</v>
      </c>
      <c r="G90" s="7" t="str">
        <f>'IPPD ALL'!E249</f>
        <v>ada</v>
      </c>
      <c r="H90" s="15">
        <f>'IPPD ALL'!F249</f>
        <v>45093</v>
      </c>
      <c r="I90" s="7" t="str">
        <f>'IPPD ALL'!G249</f>
        <v>Bambang Sukaton, SE., MM</v>
      </c>
      <c r="J90" s="7">
        <f>'IPPD ALL'!H249</f>
        <v>2023</v>
      </c>
      <c r="K90" s="7">
        <f>'IPPD ALL'!I249</f>
        <v>6</v>
      </c>
      <c r="L90" s="7" t="str">
        <f>'IPPD ALL'!J249</f>
        <v>Ada</v>
      </c>
      <c r="M90" s="7" t="str">
        <f>'IPPD ALL'!K249</f>
        <v>Ada</v>
      </c>
      <c r="N90" s="7">
        <f>'IPPD ALL'!M249</f>
        <v>0</v>
      </c>
      <c r="O90" s="7">
        <f>'IPPD ALL'!N249</f>
        <v>1</v>
      </c>
      <c r="P90" s="7">
        <f>'IPPD ALL'!O249</f>
        <v>5</v>
      </c>
      <c r="Q90" s="7">
        <f>'IPPD ALL'!P249</f>
        <v>3</v>
      </c>
      <c r="R90" s="7">
        <f>'IPPD ALL'!Q249</f>
        <v>2</v>
      </c>
      <c r="S90" s="7">
        <f>'IPPD ALL'!R249</f>
        <v>3</v>
      </c>
      <c r="T90" s="7" t="str">
        <f>'IPPD ALL'!S249</f>
        <v/>
      </c>
      <c r="U90" s="7" t="str">
        <f>'IPPD ALL'!T249</f>
        <v/>
      </c>
      <c r="V90" s="7" t="str">
        <f>'IPPD ALL'!U249</f>
        <v/>
      </c>
      <c r="W90" s="7">
        <f>'IPPD ALL'!V249</f>
        <v>3</v>
      </c>
      <c r="X90" s="7">
        <f>'IPPD ALL'!W249</f>
        <v>2</v>
      </c>
      <c r="Y90" s="7">
        <f>'IPPD ALL'!X249</f>
        <v>2</v>
      </c>
      <c r="Z90" s="7" t="str">
        <f>'IPPD ALL'!Y249</f>
        <v/>
      </c>
      <c r="AA90" s="7" t="str">
        <f>'IPPD ALL'!Z249</f>
        <v/>
      </c>
      <c r="AB90" s="7" t="str">
        <f t="shared" si="4"/>
        <v>benar</v>
      </c>
    </row>
    <row r="91">
      <c r="A91" s="5">
        <v>88.0</v>
      </c>
      <c r="B91" s="6" t="s">
        <v>113</v>
      </c>
      <c r="C91" s="7" t="str">
        <f>'IPPD ALL'!A143</f>
        <v>Pemerintah Daerah</v>
      </c>
      <c r="D91" s="7" t="str">
        <f>'IPPD ALL'!B143</f>
        <v>Sumatera Utara</v>
      </c>
      <c r="E91" s="7" t="str">
        <f>'IPPD ALL'!C143</f>
        <v>Provinsi</v>
      </c>
      <c r="F91" s="7" t="str">
        <f>'IPPD ALL'!D143</f>
        <v>Provinsi Sumatera Utara</v>
      </c>
      <c r="G91" s="7" t="str">
        <f>'IPPD ALL'!E143</f>
        <v>ada</v>
      </c>
      <c r="H91" s="15">
        <f>'IPPD ALL'!F143</f>
        <v>45258</v>
      </c>
      <c r="I91" s="7" t="str">
        <f>'IPPD ALL'!G143</f>
        <v>Ernes Ronan Gultom</v>
      </c>
      <c r="J91" s="7">
        <f>'IPPD ALL'!H143</f>
        <v>2023</v>
      </c>
      <c r="K91" s="7">
        <f>'IPPD ALL'!I143</f>
        <v>11</v>
      </c>
      <c r="L91" s="7" t="str">
        <f>'IPPD ALL'!J143</f>
        <v>Ada</v>
      </c>
      <c r="M91" s="7" t="str">
        <f>'IPPD ALL'!K143</f>
        <v>Ada</v>
      </c>
      <c r="N91" s="7">
        <f>'IPPD ALL'!M143</f>
        <v>0</v>
      </c>
      <c r="O91" s="7">
        <f>'IPPD ALL'!N143</f>
        <v>0</v>
      </c>
      <c r="P91" s="7">
        <f>'IPPD ALL'!O143</f>
        <v>3</v>
      </c>
      <c r="Q91" s="7">
        <f>'IPPD ALL'!P143</f>
        <v>1</v>
      </c>
      <c r="R91" s="7">
        <f>'IPPD ALL'!Q143</f>
        <v>3</v>
      </c>
      <c r="S91" s="7">
        <f>'IPPD ALL'!R143</f>
        <v>3</v>
      </c>
      <c r="T91" s="7">
        <f>'IPPD ALL'!S143</f>
        <v>5</v>
      </c>
      <c r="U91" s="7">
        <f>'IPPD ALL'!T143</f>
        <v>1</v>
      </c>
      <c r="V91" s="7">
        <f>'IPPD ALL'!U143</f>
        <v>4</v>
      </c>
      <c r="W91" s="7">
        <f>'IPPD ALL'!V143</f>
        <v>5</v>
      </c>
      <c r="X91" s="7">
        <f>'IPPD ALL'!W143</f>
        <v>1</v>
      </c>
      <c r="Y91" s="7">
        <f>'IPPD ALL'!X143</f>
        <v>3</v>
      </c>
      <c r="Z91" s="10" t="str">
        <f>'IPPD ALL'!Y143</f>
        <v>https://api-splp.layanan.go.id/datasumaterautara/1</v>
      </c>
      <c r="AA91" s="7" t="str">
        <f>'IPPD ALL'!Z143</f>
        <v/>
      </c>
      <c r="AB91" s="7" t="str">
        <f t="shared" si="4"/>
        <v>benar</v>
      </c>
    </row>
    <row r="92">
      <c r="A92" s="16"/>
      <c r="B92" s="17" t="s">
        <v>114</v>
      </c>
      <c r="C92" s="18" t="str">
        <f>'IPPD ALL'!A113</f>
        <v/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</row>
    <row r="93">
      <c r="A93" s="5">
        <v>89.0</v>
      </c>
      <c r="B93" s="19" t="s">
        <v>115</v>
      </c>
      <c r="C93" s="7" t="str">
        <f>'IPPD ALL'!A142</f>
        <v>Pemerintah Daerah</v>
      </c>
      <c r="D93" s="7" t="str">
        <f>'IPPD ALL'!B142</f>
        <v>Aceh</v>
      </c>
      <c r="E93" s="7" t="str">
        <f>'IPPD ALL'!C142</f>
        <v>Kota</v>
      </c>
      <c r="F93" s="7" t="str">
        <f>'IPPD ALL'!D142</f>
        <v>Kota Subulussalam</v>
      </c>
      <c r="G93" s="7" t="str">
        <f>'IPPD ALL'!E142</f>
        <v>ada</v>
      </c>
      <c r="H93" s="15">
        <f>'IPPD ALL'!F142</f>
        <v>45439</v>
      </c>
      <c r="I93" s="7" t="str">
        <f>'IPPD ALL'!G142</f>
        <v>M Dedek Alamsyah Saragih, A.md
Yasir Nurdin. ST</v>
      </c>
      <c r="J93" s="7">
        <f>'IPPD ALL'!H142</f>
        <v>2024</v>
      </c>
      <c r="K93" s="7">
        <f>'IPPD ALL'!I142</f>
        <v>5</v>
      </c>
      <c r="L93" s="7" t="str">
        <f>'IPPD ALL'!J142</f>
        <v>Ada</v>
      </c>
      <c r="M93" s="7" t="str">
        <f>'IPPD ALL'!K142</f>
        <v>Ada</v>
      </c>
      <c r="N93" s="7">
        <f>'IPPD ALL'!M142</f>
        <v>0</v>
      </c>
      <c r="O93" s="7">
        <f>'IPPD ALL'!N142</f>
        <v>0</v>
      </c>
      <c r="P93" s="7">
        <f>'IPPD ALL'!O142</f>
        <v>0</v>
      </c>
      <c r="Q93" s="7">
        <f>'IPPD ALL'!P142</f>
        <v>1</v>
      </c>
      <c r="R93" s="7">
        <f>'IPPD ALL'!Q142</f>
        <v>1</v>
      </c>
      <c r="S93" s="7">
        <f>'IPPD ALL'!R142</f>
        <v>1</v>
      </c>
      <c r="T93" s="7">
        <f>'IPPD ALL'!S142</f>
        <v>1</v>
      </c>
      <c r="U93" s="7">
        <f>'IPPD ALL'!T142</f>
        <v>1</v>
      </c>
      <c r="V93" s="7">
        <f>'IPPD ALL'!U142</f>
        <v>1</v>
      </c>
      <c r="W93" s="7">
        <f>'IPPD ALL'!V142</f>
        <v>3</v>
      </c>
      <c r="X93" s="7">
        <f>'IPPD ALL'!W142</f>
        <v>1</v>
      </c>
      <c r="Y93" s="7">
        <f>'IPPD ALL'!X142</f>
        <v>1</v>
      </c>
      <c r="Z93" s="7" t="str">
        <f>'IPPD ALL'!Y142</f>
        <v/>
      </c>
      <c r="AB93" s="7" t="str">
        <f t="shared" ref="AB93:AB390" si="5">if(B93=F93,"benar","cek")</f>
        <v>benar</v>
      </c>
    </row>
    <row r="94">
      <c r="A94" s="5">
        <v>90.0</v>
      </c>
      <c r="B94" s="19" t="s">
        <v>116</v>
      </c>
      <c r="C94" s="7" t="str">
        <f>'IPPD ALL'!A170</f>
        <v>Pemerintah Daerah</v>
      </c>
      <c r="D94" s="7" t="str">
        <f>'IPPD ALL'!B170</f>
        <v>Sumatera Utara</v>
      </c>
      <c r="E94" s="7" t="str">
        <f>'IPPD ALL'!C170</f>
        <v>Kota</v>
      </c>
      <c r="F94" s="7" t="str">
        <f>'IPPD ALL'!D170</f>
        <v>Kota Gunungsitoli</v>
      </c>
      <c r="G94" s="7" t="str">
        <f>'IPPD ALL'!E170</f>
        <v>ada</v>
      </c>
      <c r="H94" s="15">
        <f>'IPPD ALL'!F170</f>
        <v>45196</v>
      </c>
      <c r="I94" s="7" t="str">
        <f>'IPPD ALL'!G170</f>
        <v>Indra Juang Putera Hulu, S.Kom</v>
      </c>
      <c r="J94" s="7">
        <f>'IPPD ALL'!H170</f>
        <v>2023</v>
      </c>
      <c r="K94" s="7">
        <f>'IPPD ALL'!I170</f>
        <v>9</v>
      </c>
      <c r="L94" s="7" t="str">
        <f>'IPPD ALL'!J170</f>
        <v>Ada</v>
      </c>
      <c r="M94" s="7" t="str">
        <f>'IPPD ALL'!K170</f>
        <v>Ada</v>
      </c>
      <c r="N94" s="7">
        <f>'IPPD ALL'!M170</f>
        <v>1</v>
      </c>
      <c r="O94" s="7">
        <f>'IPPD ALL'!N170</f>
        <v>0</v>
      </c>
      <c r="P94" s="7">
        <f>'IPPD ALL'!O170</f>
        <v>2</v>
      </c>
      <c r="Q94" s="7">
        <f>'IPPD ALL'!P170</f>
        <v>3</v>
      </c>
      <c r="R94" s="7">
        <f>'IPPD ALL'!Q170</f>
        <v>1</v>
      </c>
      <c r="S94" s="7">
        <f>'IPPD ALL'!R170</f>
        <v>1</v>
      </c>
      <c r="T94" s="7">
        <f>'IPPD ALL'!S170</f>
        <v>3</v>
      </c>
      <c r="U94" s="7">
        <f>'IPPD ALL'!T170</f>
        <v>1</v>
      </c>
      <c r="V94" s="7">
        <f>'IPPD ALL'!U170</f>
        <v>1</v>
      </c>
      <c r="W94" s="7">
        <f>'IPPD ALL'!V170</f>
        <v>3</v>
      </c>
      <c r="X94" s="7">
        <f>'IPPD ALL'!W170</f>
        <v>1</v>
      </c>
      <c r="Y94" s="7">
        <f>'IPPD ALL'!X170</f>
        <v>1</v>
      </c>
      <c r="Z94" s="7" t="str">
        <f>'IPPD ALL'!Y170</f>
        <v/>
      </c>
      <c r="AB94" s="7" t="str">
        <f t="shared" si="5"/>
        <v>benar</v>
      </c>
    </row>
    <row r="95">
      <c r="A95" s="5">
        <v>91.0</v>
      </c>
      <c r="B95" s="19" t="s">
        <v>117</v>
      </c>
      <c r="C95" s="7" t="str">
        <f>'IPPD ALL'!A172</f>
        <v>Pemerintah Daerah</v>
      </c>
      <c r="D95" s="7" t="str">
        <f>'IPPD ALL'!B172</f>
        <v>Sumatera Utara</v>
      </c>
      <c r="E95" s="7" t="str">
        <f>'IPPD ALL'!C172</f>
        <v>Kota</v>
      </c>
      <c r="F95" s="7" t="str">
        <f>'IPPD ALL'!D172</f>
        <v>Kota Padangsidimpuan</v>
      </c>
      <c r="G95" s="7" t="str">
        <f>'IPPD ALL'!E172</f>
        <v>ada</v>
      </c>
      <c r="H95" s="15">
        <f>'IPPD ALL'!F172</f>
        <v>45191</v>
      </c>
      <c r="I95" s="7" t="str">
        <f>'IPPD ALL'!G172</f>
        <v>Halomoan Pardamean Hutagalung, S.E.</v>
      </c>
      <c r="J95" s="7">
        <f>'IPPD ALL'!H172</f>
        <v>2023</v>
      </c>
      <c r="K95" s="7">
        <f>'IPPD ALL'!I172</f>
        <v>9</v>
      </c>
      <c r="L95" s="7" t="str">
        <f>'IPPD ALL'!J172</f>
        <v>Ada</v>
      </c>
      <c r="M95" s="7" t="str">
        <f>'IPPD ALL'!K172</f>
        <v>Ada</v>
      </c>
      <c r="N95" s="7">
        <f>'IPPD ALL'!M172</f>
        <v>0</v>
      </c>
      <c r="O95" s="7">
        <f>'IPPD ALL'!N172</f>
        <v>0</v>
      </c>
      <c r="P95" s="7">
        <f>'IPPD ALL'!O172</f>
        <v>2</v>
      </c>
      <c r="Q95" s="7">
        <f>'IPPD ALL'!P172</f>
        <v>1</v>
      </c>
      <c r="R95" s="7">
        <f>'IPPD ALL'!Q172</f>
        <v>1</v>
      </c>
      <c r="S95" s="7">
        <f>'IPPD ALL'!R172</f>
        <v>3</v>
      </c>
      <c r="T95" s="7">
        <f>'IPPD ALL'!S172</f>
        <v>3</v>
      </c>
      <c r="U95" s="7">
        <f>'IPPD ALL'!T172</f>
        <v>1</v>
      </c>
      <c r="V95" s="7">
        <f>'IPPD ALL'!U172</f>
        <v>1</v>
      </c>
      <c r="W95" s="7">
        <f>'IPPD ALL'!V172</f>
        <v>3</v>
      </c>
      <c r="X95" s="7">
        <f>'IPPD ALL'!W172</f>
        <v>1</v>
      </c>
      <c r="Y95" s="7">
        <f>'IPPD ALL'!X172</f>
        <v>2</v>
      </c>
      <c r="Z95" s="10" t="str">
        <f>'IPPD ALL'!Y172</f>
        <v>https://api-splp.layanan.go.id/data_padangsidimpuan/1.0/</v>
      </c>
      <c r="AB95" s="7" t="str">
        <f t="shared" si="5"/>
        <v>benar</v>
      </c>
    </row>
    <row r="96">
      <c r="A96" s="5">
        <v>92.0</v>
      </c>
      <c r="B96" s="19" t="s">
        <v>118</v>
      </c>
      <c r="C96" s="7" t="str">
        <f>'IPPD ALL'!A173</f>
        <v>Pemerintah Daerah</v>
      </c>
      <c r="D96" s="7" t="str">
        <f>'IPPD ALL'!B173</f>
        <v>Sumatera Utara</v>
      </c>
      <c r="E96" s="7" t="str">
        <f>'IPPD ALL'!C173</f>
        <v>Kota</v>
      </c>
      <c r="F96" s="7" t="str">
        <f>'IPPD ALL'!D173</f>
        <v>Kota Pematang Siantar</v>
      </c>
      <c r="G96" s="7" t="str">
        <f>'IPPD ALL'!E173</f>
        <v>ada</v>
      </c>
      <c r="H96" s="11">
        <f>'IPPD ALL'!F173</f>
        <v>45112</v>
      </c>
      <c r="I96" s="7" t="str">
        <f>'IPPD ALL'!G173</f>
        <v>Rigold Iman Kebaro Nainggolan, S.Kom.</v>
      </c>
      <c r="J96" s="7">
        <f>'IPPD ALL'!H173</f>
        <v>2023</v>
      </c>
      <c r="K96" s="7">
        <f>'IPPD ALL'!I173</f>
        <v>7</v>
      </c>
      <c r="L96" s="7" t="str">
        <f>'IPPD ALL'!J173</f>
        <v>Ada</v>
      </c>
      <c r="M96" s="7" t="str">
        <f>'IPPD ALL'!K173</f>
        <v>Ada</v>
      </c>
      <c r="N96" s="7">
        <f>'IPPD ALL'!M173</f>
        <v>0</v>
      </c>
      <c r="O96" s="7">
        <f>'IPPD ALL'!N173</f>
        <v>0</v>
      </c>
      <c r="P96" s="7">
        <f>'IPPD ALL'!O173</f>
        <v>0</v>
      </c>
      <c r="Q96" s="7">
        <f>'IPPD ALL'!P173</f>
        <v>1</v>
      </c>
      <c r="R96" s="7">
        <f>'IPPD ALL'!Q173</f>
        <v>1</v>
      </c>
      <c r="S96" s="7">
        <f>'IPPD ALL'!R173</f>
        <v>1</v>
      </c>
      <c r="T96" s="7">
        <f>'IPPD ALL'!S173</f>
        <v>3</v>
      </c>
      <c r="U96" s="7">
        <f>'IPPD ALL'!T173</f>
        <v>1</v>
      </c>
      <c r="V96" s="7">
        <f>'IPPD ALL'!U173</f>
        <v>2</v>
      </c>
      <c r="W96" s="7">
        <f>'IPPD ALL'!V173</f>
        <v>4</v>
      </c>
      <c r="X96" s="7">
        <f>'IPPD ALL'!W173</f>
        <v>2</v>
      </c>
      <c r="Y96" s="7">
        <f>'IPPD ALL'!X173</f>
        <v>3</v>
      </c>
      <c r="Z96" s="7" t="str">
        <f>'IPPD ALL'!Y173</f>
        <v/>
      </c>
      <c r="AB96" s="7" t="str">
        <f t="shared" si="5"/>
        <v>benar</v>
      </c>
    </row>
    <row r="97">
      <c r="A97" s="5">
        <v>93.0</v>
      </c>
      <c r="B97" s="19" t="s">
        <v>119</v>
      </c>
      <c r="C97" s="7" t="str">
        <f>'IPPD ALL'!A175</f>
        <v>Pemerintah Daerah</v>
      </c>
      <c r="D97" s="7" t="str">
        <f>'IPPD ALL'!B175</f>
        <v>Sumatera Utara</v>
      </c>
      <c r="E97" s="7" t="str">
        <f>'IPPD ALL'!C175</f>
        <v>Kota</v>
      </c>
      <c r="F97" s="7" t="str">
        <f>'IPPD ALL'!D175</f>
        <v>Kota Tanjungbalai</v>
      </c>
      <c r="G97" s="7" t="str">
        <f>'IPPD ALL'!E175</f>
        <v>ada</v>
      </c>
      <c r="H97" s="15">
        <f>'IPPD ALL'!F175</f>
        <v>45167</v>
      </c>
      <c r="I97" s="7" t="str">
        <f>'IPPD ALL'!G175</f>
        <v>Andri Ginting,S.Kom.,M.M.</v>
      </c>
      <c r="J97" s="7">
        <f>'IPPD ALL'!H175</f>
        <v>2023</v>
      </c>
      <c r="K97" s="7">
        <f>'IPPD ALL'!I175</f>
        <v>8</v>
      </c>
      <c r="L97" s="7" t="str">
        <f>'IPPD ALL'!J175</f>
        <v>Ada</v>
      </c>
      <c r="M97" s="7" t="str">
        <f>'IPPD ALL'!K175</f>
        <v>Ada</v>
      </c>
      <c r="N97" s="7">
        <f>'IPPD ALL'!M175</f>
        <v>0</v>
      </c>
      <c r="O97" s="7">
        <f>'IPPD ALL'!N175</f>
        <v>0</v>
      </c>
      <c r="P97" s="7">
        <f>'IPPD ALL'!O175</f>
        <v>0</v>
      </c>
      <c r="Q97" s="7">
        <f>'IPPD ALL'!P175</f>
        <v>3</v>
      </c>
      <c r="R97" s="7">
        <f>'IPPD ALL'!Q175</f>
        <v>1</v>
      </c>
      <c r="S97" s="7">
        <f>'IPPD ALL'!R175</f>
        <v>3</v>
      </c>
      <c r="T97" s="7">
        <f>'IPPD ALL'!S175</f>
        <v>1</v>
      </c>
      <c r="U97" s="7">
        <f>'IPPD ALL'!T175</f>
        <v>2</v>
      </c>
      <c r="V97" s="7">
        <f>'IPPD ALL'!U175</f>
        <v>3</v>
      </c>
      <c r="W97" s="7">
        <f>'IPPD ALL'!V175</f>
        <v>3</v>
      </c>
      <c r="X97" s="7">
        <f>'IPPD ALL'!W175</f>
        <v>3</v>
      </c>
      <c r="Y97" s="7">
        <f>'IPPD ALL'!X175</f>
        <v>3</v>
      </c>
      <c r="Z97" s="7" t="str">
        <f>'IPPD ALL'!Y175</f>
        <v/>
      </c>
      <c r="AB97" s="7" t="str">
        <f t="shared" si="5"/>
        <v>benar</v>
      </c>
    </row>
    <row r="98">
      <c r="A98" s="5">
        <v>94.0</v>
      </c>
      <c r="B98" s="19" t="s">
        <v>120</v>
      </c>
      <c r="C98" s="7" t="str">
        <f>'IPPD ALL'!A176</f>
        <v>Pemerintah Daerah</v>
      </c>
      <c r="D98" s="7" t="str">
        <f>'IPPD ALL'!B176</f>
        <v>Sumatera Utara</v>
      </c>
      <c r="E98" s="7" t="str">
        <f>'IPPD ALL'!C176</f>
        <v>Kota</v>
      </c>
      <c r="F98" s="7" t="str">
        <f>'IPPD ALL'!D176</f>
        <v>Kota Tebing Tinggi</v>
      </c>
      <c r="G98" s="7" t="str">
        <f>'IPPD ALL'!E176</f>
        <v>ada</v>
      </c>
      <c r="H98" s="15">
        <f>'IPPD ALL'!F176</f>
        <v>45366</v>
      </c>
      <c r="I98" s="7" t="str">
        <f>'IPPD ALL'!G176</f>
        <v>Dedi Saputra S.Kom</v>
      </c>
      <c r="J98" s="7">
        <f>'IPPD ALL'!H176</f>
        <v>2024</v>
      </c>
      <c r="K98" s="7">
        <f>'IPPD ALL'!I176</f>
        <v>3</v>
      </c>
      <c r="L98" s="7" t="str">
        <f>'IPPD ALL'!J176</f>
        <v>Ada</v>
      </c>
      <c r="M98" s="7" t="str">
        <f>'IPPD ALL'!K176</f>
        <v>Ada</v>
      </c>
      <c r="N98" s="7">
        <f>'IPPD ALL'!M176</f>
        <v>1</v>
      </c>
      <c r="O98" s="7">
        <f>'IPPD ALL'!N176</f>
        <v>0</v>
      </c>
      <c r="P98" s="7">
        <f>'IPPD ALL'!O176</f>
        <v>1</v>
      </c>
      <c r="Q98" s="7">
        <f>'IPPD ALL'!P176</f>
        <v>3</v>
      </c>
      <c r="R98" s="7">
        <f>'IPPD ALL'!Q176</f>
        <v>1</v>
      </c>
      <c r="S98" s="7">
        <f>'IPPD ALL'!R176</f>
        <v>3</v>
      </c>
      <c r="T98" s="7">
        <f>'IPPD ALL'!S176</f>
        <v>2</v>
      </c>
      <c r="U98" s="7">
        <f>'IPPD ALL'!T176</f>
        <v>1</v>
      </c>
      <c r="V98" s="7">
        <f>'IPPD ALL'!U176</f>
        <v>2</v>
      </c>
      <c r="W98" s="7">
        <f>'IPPD ALL'!V176</f>
        <v>2</v>
      </c>
      <c r="X98" s="7">
        <f>'IPPD ALL'!W176</f>
        <v>3</v>
      </c>
      <c r="Y98" s="7">
        <f>'IPPD ALL'!X176</f>
        <v>3</v>
      </c>
      <c r="Z98" s="10" t="str">
        <f>'IPPD ALL'!Y176</f>
        <v>https://api-splp.layanan.go.id/satu-data-tebing-tinggi/1.0/</v>
      </c>
      <c r="AA98" s="10" t="str">
        <f>'IPPD ALL'!Z176</f>
        <v>http://bphtb.tebingtinggikota.go.id/api/getbphtbservice</v>
      </c>
      <c r="AB98" s="7" t="str">
        <f t="shared" si="5"/>
        <v>benar</v>
      </c>
      <c r="AC98" s="10" t="str">
        <f>'IPPD ALL'!AB176</f>
        <v>tebingtinggikota.go.id</v>
      </c>
      <c r="AD98" s="7" t="str">
        <f>'IPPD ALL'!AG176</f>
        <v/>
      </c>
    </row>
    <row r="99">
      <c r="A99" s="5">
        <v>95.0</v>
      </c>
      <c r="B99" s="19" t="s">
        <v>121</v>
      </c>
      <c r="C99" s="7" t="str">
        <f>'IPPD ALL'!A190</f>
        <v>Pemerintah Daerah</v>
      </c>
      <c r="D99" s="7" t="str">
        <f>'IPPD ALL'!B190</f>
        <v>Sumatera Barat</v>
      </c>
      <c r="E99" s="7" t="str">
        <f>'IPPD ALL'!C190</f>
        <v>Kota</v>
      </c>
      <c r="F99" s="7" t="str">
        <f>'IPPD ALL'!D190</f>
        <v>Kota Bukittinggi</v>
      </c>
      <c r="G99" s="7" t="str">
        <f>'IPPD ALL'!E190</f>
        <v>ada</v>
      </c>
      <c r="H99" s="15">
        <f>'IPPD ALL'!F190</f>
        <v>44778</v>
      </c>
      <c r="I99" s="7" t="str">
        <f>'IPPD ALL'!G190</f>
        <v>Rahmad Syah Mulya, S.Kom., M.M.</v>
      </c>
      <c r="J99" s="7">
        <f>'IPPD ALL'!H190</f>
        <v>2022</v>
      </c>
      <c r="K99" s="7">
        <f>'IPPD ALL'!I190</f>
        <v>8</v>
      </c>
      <c r="L99" s="7" t="str">
        <f>'IPPD ALL'!J190</f>
        <v>Ada</v>
      </c>
      <c r="M99" s="7" t="str">
        <f>'IPPD ALL'!K190</f>
        <v>Ada</v>
      </c>
      <c r="N99" s="7">
        <f>'IPPD ALL'!M190</f>
        <v>4</v>
      </c>
      <c r="O99" s="7">
        <f>'IPPD ALL'!N190</f>
        <v>1</v>
      </c>
      <c r="P99" s="7">
        <f>'IPPD ALL'!O190</f>
        <v>3</v>
      </c>
      <c r="Q99" s="7">
        <f>'IPPD ALL'!P190</f>
        <v>3</v>
      </c>
      <c r="R99" s="7">
        <f>'IPPD ALL'!Q190</f>
        <v>2</v>
      </c>
      <c r="S99" s="7">
        <f>'IPPD ALL'!R190</f>
        <v>1</v>
      </c>
      <c r="T99" s="7">
        <f>'IPPD ALL'!S190</f>
        <v>1</v>
      </c>
      <c r="U99" s="7">
        <f>'IPPD ALL'!T190</f>
        <v>3</v>
      </c>
      <c r="V99" s="7">
        <f>'IPPD ALL'!U190</f>
        <v>3</v>
      </c>
      <c r="W99" s="7">
        <f>'IPPD ALL'!V190</f>
        <v>1</v>
      </c>
      <c r="X99" s="7">
        <f>'IPPD ALL'!W190</f>
        <v>2</v>
      </c>
      <c r="Y99" s="7">
        <f>'IPPD ALL'!X190</f>
        <v>1</v>
      </c>
      <c r="Z99" s="10" t="str">
        <f>'IPPD ALL'!Y190</f>
        <v>https://api-splp.layanan.go.id/t/bukittinggikota.go.id/satudata_bukittinggi/1/</v>
      </c>
      <c r="AA99" s="10" t="str">
        <f>'IPPD ALL'!Z190</f>
        <v>https://sppd.bukittinggikota.go.id/api/bpn/getBPHTBService</v>
      </c>
      <c r="AB99" s="7" t="str">
        <f t="shared" si="5"/>
        <v>benar</v>
      </c>
      <c r="AC99" s="10" t="str">
        <f>'IPPD ALL'!AB190</f>
        <v>bukittinggikota.go.id</v>
      </c>
      <c r="AD99" s="7" t="str">
        <f>'IPPD ALL'!AG190</f>
        <v/>
      </c>
    </row>
    <row r="100">
      <c r="A100" s="5">
        <v>96.0</v>
      </c>
      <c r="B100" s="19" t="s">
        <v>122</v>
      </c>
      <c r="C100" s="7" t="str">
        <f>'IPPD ALL'!A191</f>
        <v>Pemerintah Daerah</v>
      </c>
      <c r="D100" s="7" t="str">
        <f>'IPPD ALL'!B191</f>
        <v>Sumatera Barat</v>
      </c>
      <c r="E100" s="7" t="str">
        <f>'IPPD ALL'!C191</f>
        <v>Kota</v>
      </c>
      <c r="F100" s="7" t="str">
        <f>'IPPD ALL'!D191</f>
        <v>Kota Padang</v>
      </c>
      <c r="G100" s="7" t="str">
        <f>'IPPD ALL'!E191</f>
        <v>ada</v>
      </c>
      <c r="H100" s="15">
        <f>'IPPD ALL'!F191</f>
        <v>45803</v>
      </c>
      <c r="I100" s="7" t="str">
        <f>'IPPD ALL'!G191</f>
        <v>Agus Diandra, SE</v>
      </c>
      <c r="J100" s="7">
        <f>'IPPD ALL'!H191</f>
        <v>2025</v>
      </c>
      <c r="K100" s="7">
        <f>'IPPD ALL'!I191</f>
        <v>5</v>
      </c>
      <c r="L100" s="7" t="str">
        <f>'IPPD ALL'!J191</f>
        <v>Ada</v>
      </c>
      <c r="M100" s="7" t="str">
        <f>'IPPD ALL'!K191</f>
        <v>Ada</v>
      </c>
      <c r="N100" s="7">
        <f>'IPPD ALL'!M191</f>
        <v>5</v>
      </c>
      <c r="O100" s="7">
        <f>'IPPD ALL'!N191</f>
        <v>2</v>
      </c>
      <c r="P100" s="7">
        <f>'IPPD ALL'!O191</f>
        <v>2</v>
      </c>
      <c r="Q100" s="7">
        <f>'IPPD ALL'!P191</f>
        <v>3</v>
      </c>
      <c r="R100" s="7">
        <f>'IPPD ALL'!Q191</f>
        <v>3</v>
      </c>
      <c r="S100" s="7">
        <f>'IPPD ALL'!R191</f>
        <v>1</v>
      </c>
      <c r="T100" s="7">
        <f>'IPPD ALL'!S191</f>
        <v>3</v>
      </c>
      <c r="U100" s="7">
        <f>'IPPD ALL'!T191</f>
        <v>3</v>
      </c>
      <c r="V100" s="7">
        <f>'IPPD ALL'!U191</f>
        <v>3</v>
      </c>
      <c r="W100" s="7">
        <f>'IPPD ALL'!V191</f>
        <v>5</v>
      </c>
      <c r="X100" s="7">
        <f>'IPPD ALL'!W191</f>
        <v>3</v>
      </c>
      <c r="Y100" s="7">
        <f>'IPPD ALL'!X191</f>
        <v>3</v>
      </c>
      <c r="Z100" s="10" t="str">
        <f>'IPPD ALL'!Y191</f>
        <v>https://api-splp.layanan.go.id/t/padang.go.id/kota_padang/1.1/</v>
      </c>
      <c r="AA100" s="10" t="str">
        <f>'IPPD ALL'!Z191</f>
        <v>http://bapenda.padang.go.id:4545/api_bphtb/index.php/api/getBPHTBService</v>
      </c>
      <c r="AB100" s="7" t="str">
        <f t="shared" si="5"/>
        <v>benar</v>
      </c>
      <c r="AC100" s="10" t="str">
        <f>'IPPD ALL'!AB191</f>
        <v>padang.go.id</v>
      </c>
      <c r="AD100" s="7" t="str">
        <f>'IPPD ALL'!AG191</f>
        <v/>
      </c>
    </row>
    <row r="101">
      <c r="A101" s="5">
        <v>97.0</v>
      </c>
      <c r="B101" s="19" t="s">
        <v>123</v>
      </c>
      <c r="C101" s="7" t="str">
        <f>'IPPD ALL'!A192</f>
        <v>Pemerintah Daerah</v>
      </c>
      <c r="D101" s="7" t="str">
        <f>'IPPD ALL'!B192</f>
        <v>Sumatera Barat</v>
      </c>
      <c r="E101" s="7" t="str">
        <f>'IPPD ALL'!C192</f>
        <v>Kota</v>
      </c>
      <c r="F101" s="7" t="str">
        <f>'IPPD ALL'!D192</f>
        <v>Kota Padangpanjang</v>
      </c>
      <c r="G101" s="7" t="str">
        <f>'IPPD ALL'!E192</f>
        <v>ada</v>
      </c>
      <c r="H101" s="15">
        <f>'IPPD ALL'!F192</f>
        <v>45246</v>
      </c>
      <c r="I101" s="7" t="str">
        <f>'IPPD ALL'!G192</f>
        <v>Rini Salmirawati, S.Kom, M.Si</v>
      </c>
      <c r="J101" s="7">
        <f>'IPPD ALL'!H192</f>
        <v>2023</v>
      </c>
      <c r="K101" s="7">
        <f>'IPPD ALL'!I192</f>
        <v>11</v>
      </c>
      <c r="L101" s="7" t="str">
        <f>'IPPD ALL'!J192</f>
        <v>Ada</v>
      </c>
      <c r="M101" s="7" t="str">
        <f>'IPPD ALL'!K192</f>
        <v>Ada</v>
      </c>
      <c r="N101" s="7">
        <f>'IPPD ALL'!M192</f>
        <v>0</v>
      </c>
      <c r="O101" s="7">
        <f>'IPPD ALL'!N192</f>
        <v>0</v>
      </c>
      <c r="P101" s="7">
        <f>'IPPD ALL'!O192</f>
        <v>0</v>
      </c>
      <c r="Q101" s="7">
        <f>'IPPD ALL'!P192</f>
        <v>3</v>
      </c>
      <c r="R101" s="7">
        <f>'IPPD ALL'!Q192</f>
        <v>3</v>
      </c>
      <c r="S101" s="7">
        <f>'IPPD ALL'!R192</f>
        <v>1</v>
      </c>
      <c r="T101" s="7">
        <f>'IPPD ALL'!S192</f>
        <v>3</v>
      </c>
      <c r="U101" s="7">
        <f>'IPPD ALL'!T192</f>
        <v>3</v>
      </c>
      <c r="V101" s="7">
        <f>'IPPD ALL'!U192</f>
        <v>2</v>
      </c>
      <c r="W101" s="7">
        <f>'IPPD ALL'!V192</f>
        <v>3</v>
      </c>
      <c r="X101" s="7">
        <f>'IPPD ALL'!W192</f>
        <v>3</v>
      </c>
      <c r="Y101" s="7">
        <f>'IPPD ALL'!X192</f>
        <v>3</v>
      </c>
      <c r="Z101" s="7" t="str">
        <f>'IPPD ALL'!Y192</f>
        <v/>
      </c>
      <c r="AA101" s="7" t="str">
        <f>'IPPD ALL'!Z192</f>
        <v/>
      </c>
      <c r="AB101" s="7" t="str">
        <f t="shared" si="5"/>
        <v>benar</v>
      </c>
      <c r="AC101" s="10" t="str">
        <f>'IPPD ALL'!AB192</f>
        <v>padangpanjang.go.id</v>
      </c>
      <c r="AD101" s="7" t="str">
        <f>'IPPD ALL'!AG192</f>
        <v/>
      </c>
    </row>
    <row r="102">
      <c r="A102" s="5">
        <v>98.0</v>
      </c>
      <c r="B102" s="19" t="s">
        <v>124</v>
      </c>
      <c r="C102" s="7" t="str">
        <f>'IPPD ALL'!A193</f>
        <v>Pemerintah Daerah</v>
      </c>
      <c r="D102" s="7" t="str">
        <f>'IPPD ALL'!B193</f>
        <v>Sumatera Barat</v>
      </c>
      <c r="E102" s="7" t="str">
        <f>'IPPD ALL'!C193</f>
        <v>Kota</v>
      </c>
      <c r="F102" s="7" t="str">
        <f>'IPPD ALL'!D193</f>
        <v>Kota Pariaman</v>
      </c>
      <c r="G102" s="7" t="str">
        <f>'IPPD ALL'!E193</f>
        <v>ada</v>
      </c>
      <c r="H102" s="15">
        <f>'IPPD ALL'!F193</f>
        <v>44782</v>
      </c>
      <c r="I102" s="7" t="str">
        <f>'IPPD ALL'!G193</f>
        <v>Zasnur Rahim, S.Kom, M.CIO</v>
      </c>
      <c r="J102" s="7">
        <f>'IPPD ALL'!H193</f>
        <v>2022</v>
      </c>
      <c r="K102" s="7">
        <f>'IPPD ALL'!I193</f>
        <v>8</v>
      </c>
      <c r="L102" s="7" t="str">
        <f>'IPPD ALL'!J193</f>
        <v>Ada</v>
      </c>
      <c r="M102" s="7" t="str">
        <f>'IPPD ALL'!K193</f>
        <v>Ada</v>
      </c>
      <c r="N102" s="7">
        <f>'IPPD ALL'!M193</f>
        <v>0</v>
      </c>
      <c r="O102" s="7">
        <f>'IPPD ALL'!N193</f>
        <v>0</v>
      </c>
      <c r="P102" s="7">
        <f>'IPPD ALL'!O193</f>
        <v>1</v>
      </c>
      <c r="Q102" s="7">
        <f>'IPPD ALL'!P193</f>
        <v>3</v>
      </c>
      <c r="R102" s="7">
        <f>'IPPD ALL'!Q193</f>
        <v>1</v>
      </c>
      <c r="S102" s="7">
        <f>'IPPD ALL'!R193</f>
        <v>1</v>
      </c>
      <c r="T102" s="7">
        <f>'IPPD ALL'!S193</f>
        <v>3</v>
      </c>
      <c r="U102" s="7">
        <f>'IPPD ALL'!T193</f>
        <v>2</v>
      </c>
      <c r="V102" s="7">
        <f>'IPPD ALL'!U193</f>
        <v>2</v>
      </c>
      <c r="W102" s="7">
        <f>'IPPD ALL'!V193</f>
        <v>3</v>
      </c>
      <c r="X102" s="7">
        <f>'IPPD ALL'!W193</f>
        <v>1</v>
      </c>
      <c r="Y102" s="7">
        <f>'IPPD ALL'!X193</f>
        <v>4</v>
      </c>
      <c r="Z102" s="10" t="str">
        <f>'IPPD ALL'!Y193</f>
        <v>https://api-splp.layanan.go.id/data_kota_pariaman/1.0/</v>
      </c>
      <c r="AA102" s="7" t="str">
        <f>'IPPD ALL'!Z193</f>
        <v/>
      </c>
      <c r="AB102" s="7" t="str">
        <f t="shared" si="5"/>
        <v>benar</v>
      </c>
      <c r="AC102" s="10" t="str">
        <f>'IPPD ALL'!AB193</f>
        <v>pariamankota.go.id</v>
      </c>
      <c r="AD102" s="7" t="str">
        <f>'IPPD ALL'!AG193</f>
        <v/>
      </c>
    </row>
    <row r="103">
      <c r="A103" s="5">
        <v>99.0</v>
      </c>
      <c r="B103" s="19" t="s">
        <v>125</v>
      </c>
      <c r="C103" s="7" t="str">
        <f>'IPPD ALL'!A194</f>
        <v>Pemerintah Daerah</v>
      </c>
      <c r="D103" s="7" t="str">
        <f>'IPPD ALL'!B194</f>
        <v>Sumatera Barat</v>
      </c>
      <c r="E103" s="7" t="str">
        <f>'IPPD ALL'!C194</f>
        <v>Kota</v>
      </c>
      <c r="F103" s="7" t="str">
        <f>'IPPD ALL'!D194</f>
        <v>Kota Payakumbuh</v>
      </c>
      <c r="G103" s="7" t="str">
        <f>'IPPD ALL'!E194</f>
        <v>ada</v>
      </c>
      <c r="H103" s="15">
        <f>'IPPD ALL'!F194</f>
        <v>44781</v>
      </c>
      <c r="I103" s="7" t="str">
        <f>'IPPD ALL'!G194</f>
        <v>Nopan Pirsa, S.Kom., M.Kom.</v>
      </c>
      <c r="J103" s="7">
        <f>'IPPD ALL'!H194</f>
        <v>2022</v>
      </c>
      <c r="K103" s="7">
        <f>'IPPD ALL'!I194</f>
        <v>8</v>
      </c>
      <c r="L103" s="7" t="str">
        <f>'IPPD ALL'!J194</f>
        <v>Ada</v>
      </c>
      <c r="M103" s="7" t="str">
        <f>'IPPD ALL'!K194</f>
        <v>Ada</v>
      </c>
      <c r="N103" s="7">
        <f>'IPPD ALL'!M194</f>
        <v>1</v>
      </c>
      <c r="O103" s="7">
        <f>'IPPD ALL'!N194</f>
        <v>1</v>
      </c>
      <c r="P103" s="7">
        <f>'IPPD ALL'!O194</f>
        <v>2</v>
      </c>
      <c r="Q103" s="7">
        <f>'IPPD ALL'!P194</f>
        <v>3</v>
      </c>
      <c r="R103" s="7">
        <f>'IPPD ALL'!Q194</f>
        <v>3</v>
      </c>
      <c r="S103" s="7">
        <f>'IPPD ALL'!R194</f>
        <v>1</v>
      </c>
      <c r="T103" s="7">
        <f>'IPPD ALL'!S194</f>
        <v>3</v>
      </c>
      <c r="U103" s="7">
        <f>'IPPD ALL'!T194</f>
        <v>3</v>
      </c>
      <c r="V103" s="7">
        <f>'IPPD ALL'!U194</f>
        <v>3</v>
      </c>
      <c r="W103" s="7">
        <f>'IPPD ALL'!V194</f>
        <v>3</v>
      </c>
      <c r="X103" s="7">
        <f>'IPPD ALL'!W194</f>
        <v>3</v>
      </c>
      <c r="Y103" s="7">
        <f>'IPPD ALL'!X194</f>
        <v>3</v>
      </c>
      <c r="Z103" s="10" t="str">
        <f>'IPPD ALL'!Y194</f>
        <v>https://api-splp.layanan.go.id/data_payakumbuh/1.0/</v>
      </c>
      <c r="AA103" s="7" t="str">
        <f>'IPPD ALL'!Z194</f>
        <v/>
      </c>
      <c r="AB103" s="7" t="str">
        <f t="shared" si="5"/>
        <v>benar</v>
      </c>
      <c r="AC103" s="10" t="str">
        <f>'IPPD ALL'!AB194</f>
        <v>payakumbuhkota.go.id</v>
      </c>
      <c r="AD103" s="7" t="str">
        <f>'IPPD ALL'!AG194</f>
        <v/>
      </c>
    </row>
    <row r="104">
      <c r="A104" s="5">
        <v>100.0</v>
      </c>
      <c r="B104" s="19" t="s">
        <v>126</v>
      </c>
      <c r="C104" s="7" t="str">
        <f>'IPPD ALL'!A196</f>
        <v>Pemerintah Daerah</v>
      </c>
      <c r="D104" s="7" t="str">
        <f>'IPPD ALL'!B196</f>
        <v>Sumatera Barat</v>
      </c>
      <c r="E104" s="7" t="str">
        <f>'IPPD ALL'!C196</f>
        <v>Kota</v>
      </c>
      <c r="F104" s="7" t="str">
        <f>'IPPD ALL'!D196</f>
        <v>Kota Solok</v>
      </c>
      <c r="G104" s="7" t="str">
        <f>'IPPD ALL'!E196</f>
        <v>ada</v>
      </c>
      <c r="H104" s="15">
        <f>'IPPD ALL'!F196</f>
        <v>44781</v>
      </c>
      <c r="I104" s="7" t="str">
        <f>'IPPD ALL'!G196</f>
        <v>Adhesni Susanti, S.Kom., M.CIO</v>
      </c>
      <c r="J104" s="7">
        <f>'IPPD ALL'!H196</f>
        <v>2022</v>
      </c>
      <c r="K104" s="7">
        <f>'IPPD ALL'!I196</f>
        <v>8</v>
      </c>
      <c r="L104" s="7" t="str">
        <f>'IPPD ALL'!J196</f>
        <v>Ada</v>
      </c>
      <c r="M104" s="7" t="str">
        <f>'IPPD ALL'!K196</f>
        <v>Ada</v>
      </c>
      <c r="N104" s="7">
        <f>'IPPD ALL'!M196</f>
        <v>0</v>
      </c>
      <c r="O104" s="7">
        <f>'IPPD ALL'!N196</f>
        <v>0</v>
      </c>
      <c r="P104" s="7">
        <f>'IPPD ALL'!O196</f>
        <v>2</v>
      </c>
      <c r="Q104" s="7">
        <f>'IPPD ALL'!P196</f>
        <v>1</v>
      </c>
      <c r="R104" s="7">
        <f>'IPPD ALL'!Q196</f>
        <v>3</v>
      </c>
      <c r="S104" s="7">
        <f>'IPPD ALL'!R196</f>
        <v>1</v>
      </c>
      <c r="T104" s="7">
        <f>'IPPD ALL'!S196</f>
        <v>1</v>
      </c>
      <c r="U104" s="7">
        <f>'IPPD ALL'!T196</f>
        <v>3</v>
      </c>
      <c r="V104" s="7">
        <f>'IPPD ALL'!U196</f>
        <v>3</v>
      </c>
      <c r="W104" s="7">
        <f>'IPPD ALL'!V196</f>
        <v>3</v>
      </c>
      <c r="X104" s="7">
        <f>'IPPD ALL'!W196</f>
        <v>3</v>
      </c>
      <c r="Y104" s="7">
        <f>'IPPD ALL'!X196</f>
        <v>3</v>
      </c>
      <c r="Z104" s="10" t="str">
        <f>'IPPD ALL'!Y196</f>
        <v>https://api-splp.layanan.go.id/satudatakotasolok/1.0</v>
      </c>
      <c r="AA104" s="10" t="str">
        <f>'IPPD ALL'!Z196</f>
        <v>https://bphtb.solokkota.go.id/api/getBPHTBService</v>
      </c>
      <c r="AB104" s="7" t="str">
        <f t="shared" si="5"/>
        <v>benar</v>
      </c>
      <c r="AC104" s="10" t="str">
        <f>'IPPD ALL'!AB196</f>
        <v>solokkota.go.id</v>
      </c>
      <c r="AD104" s="7" t="str">
        <f>'IPPD ALL'!AG196</f>
        <v/>
      </c>
    </row>
    <row r="105">
      <c r="A105" s="5">
        <v>101.0</v>
      </c>
      <c r="B105" s="19" t="s">
        <v>127</v>
      </c>
      <c r="C105" s="7" t="str">
        <f>'IPPD ALL'!A209</f>
        <v>Pemerintah Daerah</v>
      </c>
      <c r="D105" s="7" t="str">
        <f>'IPPD ALL'!B209</f>
        <v>Riau</v>
      </c>
      <c r="E105" s="7" t="str">
        <f>'IPPD ALL'!C209</f>
        <v>Kota</v>
      </c>
      <c r="F105" s="7" t="str">
        <f>'IPPD ALL'!D209</f>
        <v>Kota Pekanbaru</v>
      </c>
      <c r="G105" s="7" t="str">
        <f>'IPPD ALL'!E209</f>
        <v>ada</v>
      </c>
      <c r="H105" s="21">
        <f>'IPPD ALL'!F209</f>
        <v>44880</v>
      </c>
      <c r="I105" s="7" t="str">
        <f>'IPPD ALL'!G209</f>
        <v>Maulida Rahma Husnita, S.T.
Fikri Syahputra, ST
Ahmad Mazlan, A.Md</v>
      </c>
      <c r="J105" s="7">
        <f>'IPPD ALL'!H209</f>
        <v>2022</v>
      </c>
      <c r="K105" s="7">
        <f>'IPPD ALL'!I209</f>
        <v>11</v>
      </c>
      <c r="L105" s="7" t="str">
        <f>'IPPD ALL'!J209</f>
        <v>Ada</v>
      </c>
      <c r="M105" s="7" t="str">
        <f>'IPPD ALL'!K209</f>
        <v>Ada</v>
      </c>
      <c r="N105" s="7">
        <f>'IPPD ALL'!M209</f>
        <v>0</v>
      </c>
      <c r="O105" s="7">
        <f>'IPPD ALL'!N209</f>
        <v>0</v>
      </c>
      <c r="P105" s="7">
        <f>'IPPD ALL'!O209</f>
        <v>0</v>
      </c>
      <c r="Q105" s="7">
        <f>'IPPD ALL'!P209</f>
        <v>3</v>
      </c>
      <c r="R105" s="7">
        <f>'IPPD ALL'!Q209</f>
        <v>1</v>
      </c>
      <c r="S105" s="7">
        <f>'IPPD ALL'!R209</f>
        <v>1</v>
      </c>
      <c r="T105" s="7">
        <f>'IPPD ALL'!S209</f>
        <v>3</v>
      </c>
      <c r="U105" s="7">
        <f>'IPPD ALL'!T209</f>
        <v>3</v>
      </c>
      <c r="V105" s="7">
        <f>'IPPD ALL'!U209</f>
        <v>3</v>
      </c>
      <c r="W105" s="7">
        <f>'IPPD ALL'!V209</f>
        <v>5</v>
      </c>
      <c r="X105" s="7">
        <f>'IPPD ALL'!W209</f>
        <v>3</v>
      </c>
      <c r="Y105" s="7">
        <f>'IPPD ALL'!X209</f>
        <v>3</v>
      </c>
      <c r="Z105" s="7" t="str">
        <f>'IPPD ALL'!Y209</f>
        <v/>
      </c>
      <c r="AA105" s="7" t="str">
        <f>'IPPD ALL'!Z209</f>
        <v/>
      </c>
      <c r="AB105" s="7" t="str">
        <f t="shared" si="5"/>
        <v>benar</v>
      </c>
      <c r="AC105" s="10" t="str">
        <f>'IPPD ALL'!AB209</f>
        <v>pekanbaru.go.id</v>
      </c>
      <c r="AD105" s="7" t="str">
        <f>'IPPD ALL'!AG209</f>
        <v/>
      </c>
    </row>
    <row r="106">
      <c r="A106" s="5">
        <v>102.0</v>
      </c>
      <c r="B106" s="19" t="s">
        <v>128</v>
      </c>
      <c r="C106" s="7" t="str">
        <f>'IPPD ALL'!A216</f>
        <v>Pemerintah Daerah</v>
      </c>
      <c r="D106" s="7" t="str">
        <f>'IPPD ALL'!B216</f>
        <v>Kepulauan Riau</v>
      </c>
      <c r="E106" s="7" t="str">
        <f>'IPPD ALL'!C216</f>
        <v>Kota</v>
      </c>
      <c r="F106" s="7" t="str">
        <f>'IPPD ALL'!D216</f>
        <v>Kota Batam</v>
      </c>
      <c r="G106" s="7" t="str">
        <f>'IPPD ALL'!E216</f>
        <v>ada</v>
      </c>
      <c r="H106" s="21">
        <f>'IPPD ALL'!F216</f>
        <v>44823</v>
      </c>
      <c r="I106" s="7" t="str">
        <f>'IPPD ALL'!G216</f>
        <v>Irpan Syarif Hsb, S.Kom</v>
      </c>
      <c r="J106" s="7">
        <f>'IPPD ALL'!H216</f>
        <v>2022</v>
      </c>
      <c r="K106" s="7">
        <f>'IPPD ALL'!I216</f>
        <v>9</v>
      </c>
      <c r="L106" s="7" t="str">
        <f>'IPPD ALL'!J216</f>
        <v>Ada</v>
      </c>
      <c r="M106" s="7" t="str">
        <f>'IPPD ALL'!K216</f>
        <v>Ada</v>
      </c>
      <c r="N106" s="7">
        <f>'IPPD ALL'!M216</f>
        <v>0</v>
      </c>
      <c r="O106" s="7">
        <f>'IPPD ALL'!N216</f>
        <v>2</v>
      </c>
      <c r="P106" s="7">
        <f>'IPPD ALL'!O216</f>
        <v>3</v>
      </c>
      <c r="Q106" s="7">
        <f>'IPPD ALL'!P216</f>
        <v>3</v>
      </c>
      <c r="R106" s="7">
        <f>'IPPD ALL'!Q216</f>
        <v>2</v>
      </c>
      <c r="S106" s="7">
        <f>'IPPD ALL'!R216</f>
        <v>1</v>
      </c>
      <c r="T106" s="7">
        <f>'IPPD ALL'!S216</f>
        <v>4</v>
      </c>
      <c r="U106" s="7">
        <f>'IPPD ALL'!T216</f>
        <v>3</v>
      </c>
      <c r="V106" s="7">
        <f>'IPPD ALL'!U216</f>
        <v>3</v>
      </c>
      <c r="W106" s="7">
        <f>'IPPD ALL'!V216</f>
        <v>3</v>
      </c>
      <c r="X106" s="7">
        <f>'IPPD ALL'!W216</f>
        <v>4</v>
      </c>
      <c r="Y106" s="7">
        <f>'IPPD ALL'!X216</f>
        <v>2</v>
      </c>
      <c r="Z106" s="7" t="str">
        <f>'IPPD ALL'!Y216</f>
        <v/>
      </c>
      <c r="AA106" s="7" t="str">
        <f>'IPPD ALL'!Z216</f>
        <v/>
      </c>
      <c r="AB106" s="7" t="str">
        <f t="shared" si="5"/>
        <v>benar</v>
      </c>
      <c r="AC106" s="10" t="str">
        <f>'IPPD ALL'!AB216</f>
        <v>batam.go.id</v>
      </c>
      <c r="AD106" s="7" t="str">
        <f>'IPPD ALL'!AG216</f>
        <v/>
      </c>
    </row>
    <row r="107">
      <c r="A107" s="5">
        <v>103.0</v>
      </c>
      <c r="B107" s="19" t="s">
        <v>129</v>
      </c>
      <c r="C107" s="7" t="str">
        <f>'IPPD ALL'!A217</f>
        <v>Pemerintah Daerah</v>
      </c>
      <c r="D107" s="7" t="str">
        <f>'IPPD ALL'!B217</f>
        <v>Kepulauan Riau</v>
      </c>
      <c r="E107" s="7" t="str">
        <f>'IPPD ALL'!C217</f>
        <v>Kota</v>
      </c>
      <c r="F107" s="7" t="str">
        <f>'IPPD ALL'!D217</f>
        <v>Kota Tanjung Pinang</v>
      </c>
      <c r="G107" s="7" t="str">
        <f>'IPPD ALL'!E217</f>
        <v>ada</v>
      </c>
      <c r="H107" s="15">
        <f>'IPPD ALL'!F217</f>
        <v>45351</v>
      </c>
      <c r="I107" s="7" t="str">
        <f>'IPPD ALL'!G217</f>
        <v>SAIFUL NAJIB, S.Kom</v>
      </c>
      <c r="J107" s="7">
        <f>'IPPD ALL'!H217</f>
        <v>2024</v>
      </c>
      <c r="K107" s="7">
        <f>'IPPD ALL'!I217</f>
        <v>2</v>
      </c>
      <c r="L107" s="7" t="str">
        <f>'IPPD ALL'!J217</f>
        <v>Ada</v>
      </c>
      <c r="M107" s="7" t="str">
        <f>'IPPD ALL'!K217</f>
        <v>Ada</v>
      </c>
      <c r="N107" s="7">
        <f>'IPPD ALL'!M217</f>
        <v>0</v>
      </c>
      <c r="O107" s="7">
        <f>'IPPD ALL'!N217</f>
        <v>0</v>
      </c>
      <c r="P107" s="7">
        <f>'IPPD ALL'!O217</f>
        <v>0</v>
      </c>
      <c r="Q107" s="7">
        <f>'IPPD ALL'!P217</f>
        <v>1</v>
      </c>
      <c r="R107" s="7">
        <f>'IPPD ALL'!Q217</f>
        <v>2</v>
      </c>
      <c r="S107" s="7">
        <f>'IPPD ALL'!R217</f>
        <v>1</v>
      </c>
      <c r="T107" s="7">
        <f>'IPPD ALL'!S217</f>
        <v>1</v>
      </c>
      <c r="U107" s="7">
        <f>'IPPD ALL'!T217</f>
        <v>1</v>
      </c>
      <c r="V107" s="7">
        <f>'IPPD ALL'!U217</f>
        <v>1</v>
      </c>
      <c r="W107" s="7">
        <f>'IPPD ALL'!V217</f>
        <v>2</v>
      </c>
      <c r="X107" s="7">
        <f>'IPPD ALL'!W217</f>
        <v>2</v>
      </c>
      <c r="Y107" s="7">
        <f>'IPPD ALL'!X217</f>
        <v>3</v>
      </c>
      <c r="Z107" s="7" t="str">
        <f>'IPPD ALL'!Y217</f>
        <v/>
      </c>
      <c r="AA107" s="10" t="str">
        <f>'IPPD ALL'!Z217</f>
        <v>https://kswp.tanjungpinangkota.go.id/getBPHTBService</v>
      </c>
      <c r="AB107" s="7" t="str">
        <f t="shared" si="5"/>
        <v>benar</v>
      </c>
      <c r="AC107" s="10" t="str">
        <f>'IPPD ALL'!AB217</f>
        <v>tanjungpinangkota.go.id</v>
      </c>
      <c r="AD107" s="7" t="str">
        <f>'IPPD ALL'!AG217</f>
        <v/>
      </c>
    </row>
    <row r="108">
      <c r="A108" s="5">
        <v>104.0</v>
      </c>
      <c r="B108" s="19" t="s">
        <v>130</v>
      </c>
      <c r="C108" s="7" t="str">
        <f>'IPPD ALL'!A228</f>
        <v>Pemerintah Daerah</v>
      </c>
      <c r="D108" s="7" t="str">
        <f>'IPPD ALL'!B228</f>
        <v>Jambi</v>
      </c>
      <c r="E108" s="7" t="str">
        <f>'IPPD ALL'!C228</f>
        <v>Kota</v>
      </c>
      <c r="F108" s="7" t="str">
        <f>'IPPD ALL'!D228</f>
        <v>Kota Jambi</v>
      </c>
      <c r="G108" s="7" t="str">
        <f>'IPPD ALL'!E228</f>
        <v>ada</v>
      </c>
      <c r="H108" s="15">
        <f>'IPPD ALL'!F228</f>
        <v>45098</v>
      </c>
      <c r="I108" s="7" t="str">
        <f>'IPPD ALL'!G228</f>
        <v>Jupri, ST, S.Film, M.Kom</v>
      </c>
      <c r="J108" s="7">
        <f>'IPPD ALL'!H228</f>
        <v>2023</v>
      </c>
      <c r="K108" s="7">
        <f>'IPPD ALL'!I228</f>
        <v>6</v>
      </c>
      <c r="L108" s="7" t="str">
        <f>'IPPD ALL'!J228</f>
        <v>Ada</v>
      </c>
      <c r="M108" s="7" t="str">
        <f>'IPPD ALL'!K228</f>
        <v>Ada</v>
      </c>
      <c r="N108" s="7">
        <f>'IPPD ALL'!M228</f>
        <v>43</v>
      </c>
      <c r="O108" s="7">
        <f>'IPPD ALL'!N228</f>
        <v>49</v>
      </c>
      <c r="P108" s="7">
        <f>'IPPD ALL'!O228</f>
        <v>2</v>
      </c>
      <c r="Q108" s="7">
        <f>'IPPD ALL'!P228</f>
        <v>3</v>
      </c>
      <c r="R108" s="7">
        <f>'IPPD ALL'!Q228</f>
        <v>1</v>
      </c>
      <c r="S108" s="7">
        <f>'IPPD ALL'!R228</f>
        <v>1</v>
      </c>
      <c r="T108" s="7">
        <f>'IPPD ALL'!S228</f>
        <v>3</v>
      </c>
      <c r="U108" s="7">
        <f>'IPPD ALL'!T228</f>
        <v>1</v>
      </c>
      <c r="V108" s="7">
        <f>'IPPD ALL'!U228</f>
        <v>4</v>
      </c>
      <c r="W108" s="7">
        <f>'IPPD ALL'!V228</f>
        <v>5</v>
      </c>
      <c r="X108" s="7">
        <f>'IPPD ALL'!W228</f>
        <v>5</v>
      </c>
      <c r="Y108" s="7">
        <f>'IPPD ALL'!X228</f>
        <v>5</v>
      </c>
      <c r="Z108" s="7" t="str">
        <f>'IPPD ALL'!Y228</f>
        <v/>
      </c>
      <c r="AA108" s="10" t="str">
        <f>'IPPD ALL'!Z228</f>
        <v>https://simpatti.jambikota.go.id/bphtb/api/getBPHTBService</v>
      </c>
      <c r="AB108" s="7" t="str">
        <f t="shared" si="5"/>
        <v>benar</v>
      </c>
      <c r="AC108" s="10" t="str">
        <f>'IPPD ALL'!AB228</f>
        <v>jambikota.go.id</v>
      </c>
      <c r="AD108" s="7" t="str">
        <f>'IPPD ALL'!AG228</f>
        <v/>
      </c>
    </row>
    <row r="109">
      <c r="A109" s="5">
        <v>105.0</v>
      </c>
      <c r="B109" s="19" t="s">
        <v>131</v>
      </c>
      <c r="C109" s="7" t="str">
        <f>'IPPD ALL'!A237</f>
        <v>Pemerintah Daerah</v>
      </c>
      <c r="D109" s="7" t="str">
        <f>'IPPD ALL'!B237</f>
        <v>Bangka Belitung</v>
      </c>
      <c r="E109" s="7" t="str">
        <f>'IPPD ALL'!C237</f>
        <v>Kota</v>
      </c>
      <c r="F109" s="7" t="str">
        <f>'IPPD ALL'!D237</f>
        <v>Kota Pangkal Pinang</v>
      </c>
      <c r="G109" s="7" t="str">
        <f>'IPPD ALL'!E237</f>
        <v>ada</v>
      </c>
      <c r="H109" s="15">
        <f>'IPPD ALL'!F237</f>
        <v>45058</v>
      </c>
      <c r="I109" s="7" t="str">
        <f>'IPPD ALL'!G237</f>
        <v>Decky Sunarto, S.Kom., M.M.</v>
      </c>
      <c r="J109" s="7">
        <f>'IPPD ALL'!H237</f>
        <v>2023</v>
      </c>
      <c r="K109" s="7">
        <f>'IPPD ALL'!I237</f>
        <v>5</v>
      </c>
      <c r="L109" s="7" t="str">
        <f>'IPPD ALL'!J237</f>
        <v>Ada</v>
      </c>
      <c r="M109" s="7" t="str">
        <f>'IPPD ALL'!K237</f>
        <v>Ada</v>
      </c>
      <c r="N109" s="7">
        <f>'IPPD ALL'!M237</f>
        <v>0</v>
      </c>
      <c r="O109" s="7">
        <f>'IPPD ALL'!N237</f>
        <v>0</v>
      </c>
      <c r="P109" s="7">
        <f>'IPPD ALL'!O237</f>
        <v>1</v>
      </c>
      <c r="Q109" s="7">
        <f>'IPPD ALL'!P237</f>
        <v>1</v>
      </c>
      <c r="R109" s="7">
        <f>'IPPD ALL'!Q237</f>
        <v>1</v>
      </c>
      <c r="S109" s="7">
        <f>'IPPD ALL'!R237</f>
        <v>2</v>
      </c>
      <c r="T109" s="7">
        <f>'IPPD ALL'!S237</f>
        <v>3</v>
      </c>
      <c r="U109" s="7">
        <f>'IPPD ALL'!T237</f>
        <v>1</v>
      </c>
      <c r="V109" s="7">
        <f>'IPPD ALL'!U237</f>
        <v>3</v>
      </c>
      <c r="W109" s="7">
        <f>'IPPD ALL'!V237</f>
        <v>3</v>
      </c>
      <c r="X109" s="7">
        <f>'IPPD ALL'!W237</f>
        <v>4</v>
      </c>
      <c r="Y109" s="7">
        <f>'IPPD ALL'!X237</f>
        <v>4</v>
      </c>
      <c r="Z109" s="7" t="str">
        <f>'IPPD ALL'!Y237</f>
        <v/>
      </c>
      <c r="AA109" s="10" t="str">
        <f>'IPPD ALL'!Z237</f>
        <v>https://bphtb.pangkalpinangkota.go.id/bpn-service/getBPHTBService</v>
      </c>
      <c r="AB109" s="7" t="str">
        <f t="shared" si="5"/>
        <v>benar</v>
      </c>
      <c r="AC109" s="10" t="str">
        <f>'IPPD ALL'!AB237</f>
        <v>pangkalpinangkota.go.id</v>
      </c>
      <c r="AD109" s="7" t="str">
        <f>'IPPD ALL'!AG237</f>
        <v/>
      </c>
    </row>
    <row r="110">
      <c r="A110" s="5">
        <v>106.0</v>
      </c>
      <c r="B110" s="19" t="s">
        <v>132</v>
      </c>
      <c r="C110" s="7" t="str">
        <f>'IPPD ALL'!A248</f>
        <v>Pemerintah Daerah</v>
      </c>
      <c r="D110" s="7" t="str">
        <f>'IPPD ALL'!B248</f>
        <v>Bengkulu</v>
      </c>
      <c r="E110" s="7" t="str">
        <f>'IPPD ALL'!C248</f>
        <v>Kota</v>
      </c>
      <c r="F110" s="7" t="str">
        <f>'IPPD ALL'!D248</f>
        <v>Kota Bengkulu</v>
      </c>
      <c r="G110" s="7" t="str">
        <f>'IPPD ALL'!E248</f>
        <v>ada</v>
      </c>
      <c r="H110" s="15">
        <f>'IPPD ALL'!F248</f>
        <v>45098</v>
      </c>
      <c r="I110" s="7" t="str">
        <f>'IPPD ALL'!G248</f>
        <v>Deddy Pardiansyah, S.Kom.</v>
      </c>
      <c r="J110" s="7">
        <f>'IPPD ALL'!H248</f>
        <v>2023</v>
      </c>
      <c r="K110" s="7">
        <f>'IPPD ALL'!I248</f>
        <v>6</v>
      </c>
      <c r="L110" s="7" t="str">
        <f>'IPPD ALL'!J248</f>
        <v>Ada</v>
      </c>
      <c r="M110" s="7" t="str">
        <f>'IPPD ALL'!K248</f>
        <v>Ada</v>
      </c>
      <c r="N110" s="7">
        <f>'IPPD ALL'!M248</f>
        <v>3</v>
      </c>
      <c r="O110" s="7">
        <f>'IPPD ALL'!N248</f>
        <v>0</v>
      </c>
      <c r="P110" s="7">
        <f>'IPPD ALL'!O248</f>
        <v>0</v>
      </c>
      <c r="Q110" s="7">
        <f>'IPPD ALL'!P248</f>
        <v>1</v>
      </c>
      <c r="R110" s="7">
        <f>'IPPD ALL'!Q248</f>
        <v>1</v>
      </c>
      <c r="S110" s="7">
        <f>'IPPD ALL'!R248</f>
        <v>1</v>
      </c>
      <c r="T110" s="7">
        <f>'IPPD ALL'!S248</f>
        <v>3</v>
      </c>
      <c r="U110" s="7">
        <f>'IPPD ALL'!T248</f>
        <v>1</v>
      </c>
      <c r="V110" s="7">
        <f>'IPPD ALL'!U248</f>
        <v>1</v>
      </c>
      <c r="W110" s="7">
        <f>'IPPD ALL'!V248</f>
        <v>3</v>
      </c>
      <c r="X110" s="7">
        <f>'IPPD ALL'!W248</f>
        <v>2</v>
      </c>
      <c r="Y110" s="7">
        <f>'IPPD ALL'!X248</f>
        <v>1</v>
      </c>
      <c r="Z110" s="10" t="str">
        <f>'IPPD ALL'!Y248</f>
        <v>https://api-splp.layanan.go.id/t/bengkulukota.go.id/data_kotabengkulu/1.0/</v>
      </c>
      <c r="AA110" s="7" t="str">
        <f>'IPPD ALL'!Z248</f>
        <v/>
      </c>
      <c r="AB110" s="7" t="str">
        <f t="shared" si="5"/>
        <v>benar</v>
      </c>
      <c r="AC110" s="10" t="str">
        <f>'IPPD ALL'!AB248</f>
        <v>bengkulukota.go.id</v>
      </c>
      <c r="AD110" s="7" t="str">
        <f>'IPPD ALL'!AG248</f>
        <v/>
      </c>
    </row>
    <row r="111">
      <c r="A111" s="5">
        <v>107.0</v>
      </c>
      <c r="B111" s="19" t="s">
        <v>133</v>
      </c>
      <c r="C111" s="7" t="str">
        <f>'IPPD ALL'!A265</f>
        <v>Pemerintah Daerah</v>
      </c>
      <c r="D111" s="7" t="str">
        <f>'IPPD ALL'!B265</f>
        <v>Sumatera Selatan</v>
      </c>
      <c r="E111" s="7" t="str">
        <f>'IPPD ALL'!C265</f>
        <v>Kota</v>
      </c>
      <c r="F111" s="7" t="str">
        <f>'IPPD ALL'!D265</f>
        <v>Kota Palembang</v>
      </c>
      <c r="G111" s="7" t="str">
        <f>'IPPD ALL'!E265</f>
        <v>ada</v>
      </c>
      <c r="H111" s="11">
        <f>'IPPD ALL'!F265</f>
        <v>45720</v>
      </c>
      <c r="I111" s="7" t="str">
        <f>'IPPD ALL'!G265</f>
        <v>erwin saputra</v>
      </c>
      <c r="J111" s="7">
        <f>'IPPD ALL'!H265</f>
        <v>2025</v>
      </c>
      <c r="K111" s="7">
        <f>'IPPD ALL'!I265</f>
        <v>3</v>
      </c>
      <c r="L111" s="7" t="str">
        <f>'IPPD ALL'!J265</f>
        <v>Ada</v>
      </c>
      <c r="M111" s="7" t="str">
        <f>'IPPD ALL'!K265</f>
        <v>Ada</v>
      </c>
      <c r="N111" s="7">
        <f>'IPPD ALL'!M265</f>
        <v>0</v>
      </c>
      <c r="O111" s="7">
        <f>'IPPD ALL'!N265</f>
        <v>1</v>
      </c>
      <c r="P111" s="7">
        <f>'IPPD ALL'!O265</f>
        <v>0</v>
      </c>
      <c r="Q111" s="7">
        <f>'IPPD ALL'!P265</f>
        <v>3</v>
      </c>
      <c r="R111" s="7">
        <f>'IPPD ALL'!Q265</f>
        <v>2</v>
      </c>
      <c r="S111" s="7">
        <f>'IPPD ALL'!R265</f>
        <v>3</v>
      </c>
      <c r="T111" s="7" t="str">
        <f>'IPPD ALL'!S265</f>
        <v/>
      </c>
      <c r="U111" s="7" t="str">
        <f>'IPPD ALL'!T265</f>
        <v/>
      </c>
      <c r="V111" s="7" t="str">
        <f>'IPPD ALL'!U265</f>
        <v/>
      </c>
      <c r="W111" s="7">
        <f>'IPPD ALL'!V265</f>
        <v>3</v>
      </c>
      <c r="X111" s="7">
        <f>'IPPD ALL'!W265</f>
        <v>2</v>
      </c>
      <c r="Y111" s="7">
        <f>'IPPD ALL'!X265</f>
        <v>2</v>
      </c>
      <c r="Z111" s="7" t="str">
        <f>'IPPD ALL'!Y265</f>
        <v/>
      </c>
      <c r="AA111" s="10" t="str">
        <f>'IPPD ALL'!Z265</f>
        <v>https://bphtb.palembang.go.id/bphtb-svc/service.php</v>
      </c>
      <c r="AB111" s="7" t="str">
        <f t="shared" si="5"/>
        <v>benar</v>
      </c>
      <c r="AC111" s="10" t="str">
        <f>'IPPD ALL'!AB265</f>
        <v>palembang.go.id</v>
      </c>
      <c r="AD111" s="7" t="str">
        <f>'IPPD ALL'!AG265</f>
        <v/>
      </c>
    </row>
    <row r="112">
      <c r="A112" s="5">
        <v>108.0</v>
      </c>
      <c r="B112" s="19" t="s">
        <v>134</v>
      </c>
      <c r="C112" s="7" t="str">
        <f>'IPPD ALL'!A282</f>
        <v>Pemerintah Daerah</v>
      </c>
      <c r="D112" s="7" t="str">
        <f>'IPPD ALL'!B282</f>
        <v>Lampung</v>
      </c>
      <c r="E112" s="7" t="str">
        <f>'IPPD ALL'!C282</f>
        <v>Kota</v>
      </c>
      <c r="F112" s="7" t="str">
        <f>'IPPD ALL'!D282</f>
        <v>Kota Metro</v>
      </c>
      <c r="G112" s="7" t="str">
        <f>'IPPD ALL'!E282</f>
        <v>ada</v>
      </c>
      <c r="H112" s="15">
        <f>'IPPD ALL'!F282</f>
        <v>44733</v>
      </c>
      <c r="I112" s="7" t="str">
        <f>'IPPD ALL'!G282</f>
        <v>Andi Setiyono, ST</v>
      </c>
      <c r="J112" s="7">
        <f>'IPPD ALL'!H282</f>
        <v>2022</v>
      </c>
      <c r="K112" s="7">
        <f>'IPPD ALL'!I282</f>
        <v>6</v>
      </c>
      <c r="L112" s="7" t="str">
        <f>'IPPD ALL'!J282</f>
        <v>Ada</v>
      </c>
      <c r="M112" s="7" t="str">
        <f>'IPPD ALL'!K282</f>
        <v>Ada</v>
      </c>
      <c r="N112" s="7">
        <f>'IPPD ALL'!M282</f>
        <v>2</v>
      </c>
      <c r="O112" s="7">
        <f>'IPPD ALL'!N282</f>
        <v>0</v>
      </c>
      <c r="P112" s="7">
        <f>'IPPD ALL'!O282</f>
        <v>4</v>
      </c>
      <c r="Q112" s="7">
        <f>'IPPD ALL'!P282</f>
        <v>2</v>
      </c>
      <c r="R112" s="7">
        <f>'IPPD ALL'!Q282</f>
        <v>1</v>
      </c>
      <c r="S112" s="7">
        <f>'IPPD ALL'!R282</f>
        <v>1</v>
      </c>
      <c r="T112" s="7">
        <f>'IPPD ALL'!S282</f>
        <v>2</v>
      </c>
      <c r="U112" s="7">
        <f>'IPPD ALL'!T282</f>
        <v>2</v>
      </c>
      <c r="V112" s="7">
        <f>'IPPD ALL'!U282</f>
        <v>2</v>
      </c>
      <c r="W112" s="7">
        <f>'IPPD ALL'!V282</f>
        <v>3</v>
      </c>
      <c r="X112" s="7">
        <f>'IPPD ALL'!W282</f>
        <v>2</v>
      </c>
      <c r="Y112" s="7">
        <f>'IPPD ALL'!X282</f>
        <v>2</v>
      </c>
      <c r="Z112" s="10" t="str">
        <f>'IPPD ALL'!Y282</f>
        <v>https://api-splp.layanan.go.id/t/metrokota.go.id/satudatametro/1/data.json</v>
      </c>
      <c r="AA112" s="10" t="str">
        <f>'IPPD ALL'!Z282</f>
        <v>http://pajakmetro.bpprd.metrokota.go.id:9000/smartgov/revenue/tax/propertytransfer/integration/bpn/getBPHTBService</v>
      </c>
      <c r="AB112" s="7" t="str">
        <f t="shared" si="5"/>
        <v>benar</v>
      </c>
      <c r="AC112" s="10" t="str">
        <f>'IPPD ALL'!AB282</f>
        <v>metrokota.go.id</v>
      </c>
      <c r="AD112" s="7" t="str">
        <f>'IPPD ALL'!AG282</f>
        <v/>
      </c>
    </row>
    <row r="113">
      <c r="A113" s="5">
        <v>109.0</v>
      </c>
      <c r="B113" s="19" t="s">
        <v>135</v>
      </c>
      <c r="C113" s="7" t="str">
        <f>'IPPD ALL'!A302</f>
        <v>Pemerintah Daerah</v>
      </c>
      <c r="D113" s="7" t="str">
        <f>'IPPD ALL'!B302</f>
        <v>Jawa Barat</v>
      </c>
      <c r="E113" s="7" t="str">
        <f>'IPPD ALL'!C302</f>
        <v>Kota</v>
      </c>
      <c r="F113" s="7" t="str">
        <f>'IPPD ALL'!D302</f>
        <v>Kota Bandung</v>
      </c>
      <c r="G113" s="7" t="str">
        <f>'IPPD ALL'!E302</f>
        <v>ada</v>
      </c>
      <c r="H113" s="15">
        <f>'IPPD ALL'!F302</f>
        <v>44719</v>
      </c>
      <c r="I113" s="7" t="str">
        <f>'IPPD ALL'!G302</f>
        <v>Anthony Setiawan</v>
      </c>
      <c r="J113" s="7">
        <f>'IPPD ALL'!H302</f>
        <v>2022</v>
      </c>
      <c r="K113" s="7">
        <f>'IPPD ALL'!I302</f>
        <v>6</v>
      </c>
      <c r="L113" s="7" t="str">
        <f>'IPPD ALL'!J302</f>
        <v>Ada</v>
      </c>
      <c r="M113" s="7" t="str">
        <f>'IPPD ALL'!K302</f>
        <v>Ada</v>
      </c>
      <c r="N113" s="7">
        <f>'IPPD ALL'!M302</f>
        <v>98</v>
      </c>
      <c r="O113" s="7">
        <f>'IPPD ALL'!N302</f>
        <v>96</v>
      </c>
      <c r="P113" s="7">
        <f>'IPPD ALL'!O302</f>
        <v>6</v>
      </c>
      <c r="Q113" s="7">
        <f>'IPPD ALL'!P302</f>
        <v>3</v>
      </c>
      <c r="R113" s="7">
        <f>'IPPD ALL'!Q302</f>
        <v>3</v>
      </c>
      <c r="S113" s="7">
        <f>'IPPD ALL'!R302</f>
        <v>4</v>
      </c>
      <c r="T113" s="7">
        <f>'IPPD ALL'!S302</f>
        <v>4</v>
      </c>
      <c r="U113" s="7">
        <f>'IPPD ALL'!T302</f>
        <v>2</v>
      </c>
      <c r="V113" s="7">
        <f>'IPPD ALL'!U302</f>
        <v>4</v>
      </c>
      <c r="W113" s="7">
        <f>'IPPD ALL'!V302</f>
        <v>4</v>
      </c>
      <c r="X113" s="7">
        <f>'IPPD ALL'!W302</f>
        <v>3</v>
      </c>
      <c r="Y113" s="7">
        <f>'IPPD ALL'!X302</f>
        <v>4</v>
      </c>
      <c r="Z113" s="10" t="str">
        <f>'IPPD ALL'!Y302</f>
        <v>https://api-splp.layanan.go.id/t/jabarprov.go.id/satudatakotabandung/1/api/data.json</v>
      </c>
      <c r="AA113" s="10" t="str">
        <f>'IPPD ALL'!Z302</f>
        <v>http://bpn.bppd.bandung.go.id/api/postDataBPN</v>
      </c>
      <c r="AB113" s="7" t="str">
        <f t="shared" si="5"/>
        <v>benar</v>
      </c>
      <c r="AC113" s="10" t="str">
        <f>'IPPD ALL'!AB302</f>
        <v>bandung.go.id</v>
      </c>
      <c r="AD113" s="7" t="str">
        <f>'IPPD ALL'!AG302</f>
        <v/>
      </c>
    </row>
    <row r="114">
      <c r="A114" s="5">
        <v>110.0</v>
      </c>
      <c r="B114" s="19" t="s">
        <v>136</v>
      </c>
      <c r="C114" s="7" t="str">
        <f>'IPPD ALL'!A304</f>
        <v>Pemerintah Daerah</v>
      </c>
      <c r="D114" s="7" t="str">
        <f>'IPPD ALL'!B304</f>
        <v>Jawa Barat</v>
      </c>
      <c r="E114" s="7" t="str">
        <f>'IPPD ALL'!C304</f>
        <v>Kota</v>
      </c>
      <c r="F114" s="7" t="str">
        <f>'IPPD ALL'!D304</f>
        <v>Kota Bekasi</v>
      </c>
      <c r="G114" s="7" t="str">
        <f>'IPPD ALL'!E304</f>
        <v>ada</v>
      </c>
      <c r="H114" s="15">
        <f>'IPPD ALL'!F304</f>
        <v>44796</v>
      </c>
      <c r="I114" s="7" t="str">
        <f>'IPPD ALL'!G304</f>
        <v>Sugiarti, S.Kom</v>
      </c>
      <c r="J114" s="7">
        <f>'IPPD ALL'!H304</f>
        <v>2022</v>
      </c>
      <c r="K114" s="7">
        <f>'IPPD ALL'!I304</f>
        <v>8</v>
      </c>
      <c r="L114" s="7" t="str">
        <f>'IPPD ALL'!J304</f>
        <v>Ada</v>
      </c>
      <c r="M114" s="7" t="str">
        <f>'IPPD ALL'!K304</f>
        <v>Ada</v>
      </c>
      <c r="N114" s="7">
        <f>'IPPD ALL'!M304</f>
        <v>56</v>
      </c>
      <c r="O114" s="7">
        <f>'IPPD ALL'!N304</f>
        <v>44</v>
      </c>
      <c r="P114" s="7">
        <f>'IPPD ALL'!O304</f>
        <v>0</v>
      </c>
      <c r="Q114" s="7">
        <f>'IPPD ALL'!P304</f>
        <v>3</v>
      </c>
      <c r="R114" s="7">
        <f>'IPPD ALL'!Q304</f>
        <v>3</v>
      </c>
      <c r="S114" s="7">
        <f>'IPPD ALL'!R304</f>
        <v>3</v>
      </c>
      <c r="T114" s="7">
        <f>'IPPD ALL'!S304</f>
        <v>3</v>
      </c>
      <c r="U114" s="7">
        <f>'IPPD ALL'!T304</f>
        <v>3</v>
      </c>
      <c r="V114" s="7">
        <f>'IPPD ALL'!U304</f>
        <v>3</v>
      </c>
      <c r="W114" s="7">
        <f>'IPPD ALL'!V304</f>
        <v>4</v>
      </c>
      <c r="X114" s="7">
        <f>'IPPD ALL'!W304</f>
        <v>3</v>
      </c>
      <c r="Y114" s="7">
        <f>'IPPD ALL'!X304</f>
        <v>2</v>
      </c>
      <c r="Z114" s="10" t="str">
        <f>'IPPD ALL'!Y304</f>
        <v>https://api-splp.layanan.go.id/t/jabarprov.go.id/satudatakotabekasi/1/api/data.json</v>
      </c>
      <c r="AA114" s="7" t="str">
        <f>'IPPD ALL'!Z304</f>
        <v/>
      </c>
      <c r="AB114" s="7" t="str">
        <f t="shared" si="5"/>
        <v>benar</v>
      </c>
      <c r="AC114" s="10" t="str">
        <f>'IPPD ALL'!AB304</f>
        <v>bekasikota.go.id</v>
      </c>
      <c r="AD114" s="7" t="str">
        <f>'IPPD ALL'!AG304</f>
        <v/>
      </c>
    </row>
    <row r="115">
      <c r="A115" s="5">
        <v>111.0</v>
      </c>
      <c r="B115" s="19" t="s">
        <v>137</v>
      </c>
      <c r="C115" s="7" t="str">
        <f>'IPPD ALL'!A305</f>
        <v>Pemerintah Daerah</v>
      </c>
      <c r="D115" s="7" t="str">
        <f>'IPPD ALL'!B305</f>
        <v>Jawa Barat</v>
      </c>
      <c r="E115" s="7" t="str">
        <f>'IPPD ALL'!C305</f>
        <v>Kota</v>
      </c>
      <c r="F115" s="7" t="str">
        <f>'IPPD ALL'!D305</f>
        <v>Kota Bogor</v>
      </c>
      <c r="G115" s="7" t="str">
        <f>'IPPD ALL'!E305</f>
        <v>ada</v>
      </c>
      <c r="H115" s="15">
        <f>'IPPD ALL'!F305</f>
        <v>44587</v>
      </c>
      <c r="I115" s="7" t="str">
        <f>'IPPD ALL'!G305</f>
        <v>Achmad Sandy Bukhari, S.Kom</v>
      </c>
      <c r="J115" s="7">
        <f>'IPPD ALL'!H305</f>
        <v>2022</v>
      </c>
      <c r="K115" s="7">
        <f>'IPPD ALL'!I305</f>
        <v>1</v>
      </c>
      <c r="L115" s="7" t="str">
        <f>'IPPD ALL'!J305</f>
        <v>Ada</v>
      </c>
      <c r="M115" s="7" t="str">
        <f>'IPPD ALL'!K305</f>
        <v>Ada</v>
      </c>
      <c r="N115" s="7">
        <f>'IPPD ALL'!M305</f>
        <v>48</v>
      </c>
      <c r="O115" s="7">
        <f>'IPPD ALL'!N305</f>
        <v>54</v>
      </c>
      <c r="P115" s="7">
        <f>'IPPD ALL'!O305</f>
        <v>0</v>
      </c>
      <c r="Q115" s="7">
        <f>'IPPD ALL'!P305</f>
        <v>3</v>
      </c>
      <c r="R115" s="7">
        <f>'IPPD ALL'!Q305</f>
        <v>2</v>
      </c>
      <c r="S115" s="7">
        <f>'IPPD ALL'!R305</f>
        <v>3</v>
      </c>
      <c r="T115" s="7">
        <f>'IPPD ALL'!S305</f>
        <v>4</v>
      </c>
      <c r="U115" s="7">
        <f>'IPPD ALL'!T305</f>
        <v>3</v>
      </c>
      <c r="V115" s="7">
        <f>'IPPD ALL'!U305</f>
        <v>3</v>
      </c>
      <c r="W115" s="7">
        <f>'IPPD ALL'!V305</f>
        <v>4</v>
      </c>
      <c r="X115" s="7">
        <f>'IPPD ALL'!W305</f>
        <v>4</v>
      </c>
      <c r="Y115" s="7">
        <f>'IPPD ALL'!X305</f>
        <v>4</v>
      </c>
      <c r="Z115" s="10" t="str">
        <f>'IPPD ALL'!Y305</f>
        <v>https://api-splp.layanan.go.id/t/jabarprov.go.id/satudatakotabogor/1/api/dataset/katalog</v>
      </c>
      <c r="AA115" s="7" t="str">
        <f>'IPPD ALL'!Z305</f>
        <v/>
      </c>
      <c r="AB115" s="7" t="str">
        <f t="shared" si="5"/>
        <v>benar</v>
      </c>
      <c r="AC115" s="10" t="str">
        <f>'IPPD ALL'!AB305</f>
        <v>kotabogor.go.id</v>
      </c>
      <c r="AD115" s="7" t="str">
        <f>'IPPD ALL'!AG305</f>
        <v/>
      </c>
    </row>
    <row r="116">
      <c r="A116" s="5">
        <v>112.0</v>
      </c>
      <c r="B116" s="19" t="s">
        <v>138</v>
      </c>
      <c r="C116" s="7" t="str">
        <f>'IPPD ALL'!A306</f>
        <v>Pemerintah Daerah</v>
      </c>
      <c r="D116" s="7" t="str">
        <f>'IPPD ALL'!B306</f>
        <v>Jawa Barat</v>
      </c>
      <c r="E116" s="7" t="str">
        <f>'IPPD ALL'!C306</f>
        <v>Kota</v>
      </c>
      <c r="F116" s="7" t="str">
        <f>'IPPD ALL'!D306</f>
        <v>Kota Cimahi</v>
      </c>
      <c r="G116" s="7" t="str">
        <f>'IPPD ALL'!E306</f>
        <v>ada</v>
      </c>
      <c r="H116" s="15">
        <f>'IPPD ALL'!F306</f>
        <v>44733</v>
      </c>
      <c r="I116" s="7" t="str">
        <f>'IPPD ALL'!G306</f>
        <v>Hadiyanto, ST.</v>
      </c>
      <c r="J116" s="7">
        <f>'IPPD ALL'!H306</f>
        <v>2022</v>
      </c>
      <c r="K116" s="7">
        <f>'IPPD ALL'!I306</f>
        <v>6</v>
      </c>
      <c r="L116" s="7" t="str">
        <f>'IPPD ALL'!J306</f>
        <v>Ada</v>
      </c>
      <c r="M116" s="7" t="str">
        <f>'IPPD ALL'!K306</f>
        <v>Ada</v>
      </c>
      <c r="N116" s="7">
        <f>'IPPD ALL'!M306</f>
        <v>2</v>
      </c>
      <c r="O116" s="7">
        <f>'IPPD ALL'!N306</f>
        <v>0</v>
      </c>
      <c r="P116" s="7">
        <f>'IPPD ALL'!O306</f>
        <v>0</v>
      </c>
      <c r="Q116" s="7">
        <f>'IPPD ALL'!P306</f>
        <v>3</v>
      </c>
      <c r="R116" s="7">
        <f>'IPPD ALL'!Q306</f>
        <v>2</v>
      </c>
      <c r="S116" s="7">
        <f>'IPPD ALL'!R306</f>
        <v>3</v>
      </c>
      <c r="T116" s="7">
        <f>'IPPD ALL'!S306</f>
        <v>1</v>
      </c>
      <c r="U116" s="7">
        <f>'IPPD ALL'!T306</f>
        <v>3</v>
      </c>
      <c r="V116" s="7">
        <f>'IPPD ALL'!U306</f>
        <v>2</v>
      </c>
      <c r="W116" s="7">
        <f>'IPPD ALL'!V306</f>
        <v>4</v>
      </c>
      <c r="X116" s="7">
        <f>'IPPD ALL'!W306</f>
        <v>4</v>
      </c>
      <c r="Y116" s="7">
        <f>'IPPD ALL'!X306</f>
        <v>3</v>
      </c>
      <c r="Z116" s="10" t="str">
        <f>'IPPD ALL'!Y306</f>
        <v>https://api-splp.layanan.go.id/t/jabarprov.go.id/opendatakotacimahi/1/api/data.json</v>
      </c>
      <c r="AA116" s="7" t="str">
        <f>'IPPD ALL'!Z306</f>
        <v>http://posbphtb.cimahikota.go.id/BPNAPIService/index.php/API/getBPHTBService
http://posbphtb.cimahikota.go.id/BPNAPIService/index.php/API/PostDataBPN</v>
      </c>
      <c r="AB116" s="7" t="str">
        <f t="shared" si="5"/>
        <v>benar</v>
      </c>
      <c r="AC116" s="10" t="str">
        <f>'IPPD ALL'!AB306</f>
        <v>cimahikota.go.id</v>
      </c>
      <c r="AD116" s="7" t="str">
        <f>'IPPD ALL'!AG306</f>
        <v/>
      </c>
    </row>
    <row r="117">
      <c r="A117" s="5">
        <v>113.0</v>
      </c>
      <c r="B117" s="19" t="s">
        <v>139</v>
      </c>
      <c r="C117" s="7" t="str">
        <f>'IPPD ALL'!A307</f>
        <v>Pemerintah Daerah</v>
      </c>
      <c r="D117" s="7" t="str">
        <f>'IPPD ALL'!B307</f>
        <v>Jawa Barat</v>
      </c>
      <c r="E117" s="7" t="str">
        <f>'IPPD ALL'!C307</f>
        <v>Kota</v>
      </c>
      <c r="F117" s="7" t="str">
        <f>'IPPD ALL'!D307</f>
        <v>Kota Cirebon</v>
      </c>
      <c r="G117" s="7" t="str">
        <f>'IPPD ALL'!E307</f>
        <v>ada</v>
      </c>
      <c r="H117" s="15">
        <f>'IPPD ALL'!F307</f>
        <v>45140</v>
      </c>
      <c r="I117" s="7" t="str">
        <f>'IPPD ALL'!G307</f>
        <v>Fikri Abdillah Fakhrudin</v>
      </c>
      <c r="J117" s="7">
        <f>'IPPD ALL'!H307</f>
        <v>2023</v>
      </c>
      <c r="K117" s="7">
        <f>'IPPD ALL'!I307</f>
        <v>8</v>
      </c>
      <c r="L117" s="7" t="str">
        <f>'IPPD ALL'!J307</f>
        <v>Ada</v>
      </c>
      <c r="M117" s="7" t="str">
        <f>'IPPD ALL'!K307</f>
        <v>Ada</v>
      </c>
      <c r="N117" s="7">
        <f>'IPPD ALL'!M307</f>
        <v>1</v>
      </c>
      <c r="O117" s="7">
        <f>'IPPD ALL'!N307</f>
        <v>0</v>
      </c>
      <c r="P117" s="7">
        <f>'IPPD ALL'!O307</f>
        <v>0</v>
      </c>
      <c r="Q117" s="7">
        <f>'IPPD ALL'!P307</f>
        <v>3</v>
      </c>
      <c r="R117" s="7">
        <f>'IPPD ALL'!Q307</f>
        <v>3</v>
      </c>
      <c r="S117" s="7">
        <f>'IPPD ALL'!R307</f>
        <v>1</v>
      </c>
      <c r="T117" s="7">
        <f>'IPPD ALL'!S307</f>
        <v>3</v>
      </c>
      <c r="U117" s="7">
        <f>'IPPD ALL'!T307</f>
        <v>3</v>
      </c>
      <c r="V117" s="7">
        <f>'IPPD ALL'!U307</f>
        <v>2</v>
      </c>
      <c r="W117" s="7">
        <f>'IPPD ALL'!V307</f>
        <v>4</v>
      </c>
      <c r="X117" s="7">
        <f>'IPPD ALL'!W307</f>
        <v>4</v>
      </c>
      <c r="Y117" s="7">
        <f>'IPPD ALL'!X307</f>
        <v>3</v>
      </c>
      <c r="Z117" s="10" t="str">
        <f>'IPPD ALL'!Y307</f>
        <v>https://api-splp.layanan.go.id/t/jabarprov.go.id/opendatakotacirebon/1/api/data.json</v>
      </c>
      <c r="AA117" s="7" t="str">
        <f>'IPPD ALL'!Z307</f>
        <v>https://bphtb.cirebonkota.go.id/API/getBPHTBService
https://bphtb.cirebonkota.go.id/API/PostDataBPN</v>
      </c>
      <c r="AB117" s="7" t="str">
        <f t="shared" si="5"/>
        <v>benar</v>
      </c>
      <c r="AC117" s="10" t="str">
        <f>'IPPD ALL'!AB307</f>
        <v>cirebonkota.go.id</v>
      </c>
      <c r="AD117" s="7" t="str">
        <f>'IPPD ALL'!AG307</f>
        <v/>
      </c>
    </row>
    <row r="118">
      <c r="A118" s="5">
        <v>114.0</v>
      </c>
      <c r="B118" s="19" t="s">
        <v>140</v>
      </c>
      <c r="C118" s="7" t="str">
        <f>'IPPD ALL'!A308</f>
        <v>Pemerintah Daerah</v>
      </c>
      <c r="D118" s="7" t="str">
        <f>'IPPD ALL'!B308</f>
        <v>Jawa Barat</v>
      </c>
      <c r="E118" s="7" t="str">
        <f>'IPPD ALL'!C308</f>
        <v>Kota</v>
      </c>
      <c r="F118" s="7" t="str">
        <f>'IPPD ALL'!D308</f>
        <v>Kota Depok</v>
      </c>
      <c r="G118" s="7" t="str">
        <f>'IPPD ALL'!E308</f>
        <v>ada</v>
      </c>
      <c r="H118" s="15">
        <f>'IPPD ALL'!F308</f>
        <v>45167</v>
      </c>
      <c r="I118" s="7" t="str">
        <f>'IPPD ALL'!G308</f>
        <v>Andri Kusdiyanto, S.Kom, MT
Danang Widyatmoko, S.ST</v>
      </c>
      <c r="J118" s="7">
        <f>'IPPD ALL'!H308</f>
        <v>2023</v>
      </c>
      <c r="K118" s="7">
        <f>'IPPD ALL'!I308</f>
        <v>8</v>
      </c>
      <c r="L118" s="7" t="str">
        <f>'IPPD ALL'!J308</f>
        <v>Ada</v>
      </c>
      <c r="M118" s="7" t="str">
        <f>'IPPD ALL'!K308</f>
        <v>Ada</v>
      </c>
      <c r="N118" s="7">
        <f>'IPPD ALL'!M308</f>
        <v>7</v>
      </c>
      <c r="O118" s="7">
        <f>'IPPD ALL'!N308</f>
        <v>24</v>
      </c>
      <c r="P118" s="7">
        <f>'IPPD ALL'!O308</f>
        <v>2</v>
      </c>
      <c r="Q118" s="7">
        <f>'IPPD ALL'!P308</f>
        <v>3</v>
      </c>
      <c r="R118" s="7">
        <f>'IPPD ALL'!Q308</f>
        <v>2</v>
      </c>
      <c r="S118" s="7">
        <f>'IPPD ALL'!R308</f>
        <v>3</v>
      </c>
      <c r="T118" s="7">
        <f>'IPPD ALL'!S308</f>
        <v>5</v>
      </c>
      <c r="U118" s="7">
        <f>'IPPD ALL'!T308</f>
        <v>3</v>
      </c>
      <c r="V118" s="7">
        <f>'IPPD ALL'!U308</f>
        <v>2</v>
      </c>
      <c r="W118" s="7">
        <f>'IPPD ALL'!V308</f>
        <v>5</v>
      </c>
      <c r="X118" s="7">
        <f>'IPPD ALL'!W308</f>
        <v>5</v>
      </c>
      <c r="Y118" s="7">
        <f>'IPPD ALL'!X308</f>
        <v>3</v>
      </c>
      <c r="Z118" s="10" t="str">
        <f>'IPPD ALL'!Y308</f>
        <v>https://api-splp.layanan.go.id/t/jabarprov.go.id/satudatakotadepok/1/opendatadepok2022/Api/catalog</v>
      </c>
      <c r="AA118" s="10" t="str">
        <f>'IPPD ALL'!Z308</f>
        <v>https://pbb-bphtb.depok.go.id:8081/BPNAPIService/API/getBPHTBService</v>
      </c>
      <c r="AB118" s="7" t="str">
        <f t="shared" si="5"/>
        <v>benar</v>
      </c>
      <c r="AC118" s="10" t="str">
        <f>'IPPD ALL'!AB308</f>
        <v>depok.go.id</v>
      </c>
      <c r="AD118" s="7" t="str">
        <f>'IPPD ALL'!AG308</f>
        <v/>
      </c>
    </row>
    <row r="119">
      <c r="A119" s="5">
        <v>115.0</v>
      </c>
      <c r="B119" s="19" t="s">
        <v>141</v>
      </c>
      <c r="C119" s="7" t="str">
        <f>'IPPD ALL'!A310</f>
        <v>Pemerintah Daerah</v>
      </c>
      <c r="D119" s="7" t="str">
        <f>'IPPD ALL'!B310</f>
        <v>Jawa Barat</v>
      </c>
      <c r="E119" s="7" t="str">
        <f>'IPPD ALL'!C310</f>
        <v>Kota</v>
      </c>
      <c r="F119" s="7" t="str">
        <f>'IPPD ALL'!D310</f>
        <v>Kota Tasikmalaya</v>
      </c>
      <c r="G119" s="7" t="str">
        <f>'IPPD ALL'!E310</f>
        <v>ada</v>
      </c>
      <c r="H119" s="15">
        <f>'IPPD ALL'!F310</f>
        <v>45341</v>
      </c>
      <c r="I119" s="7" t="str">
        <f>'IPPD ALL'!G310</f>
        <v>Agus Suryana, A.Md</v>
      </c>
      <c r="J119" s="7">
        <f>'IPPD ALL'!H310</f>
        <v>2024</v>
      </c>
      <c r="K119" s="7">
        <f>'IPPD ALL'!I310</f>
        <v>2</v>
      </c>
      <c r="L119" s="7" t="str">
        <f>'IPPD ALL'!J310</f>
        <v>Ada</v>
      </c>
      <c r="M119" s="7" t="str">
        <f>'IPPD ALL'!K310</f>
        <v>Ada</v>
      </c>
      <c r="N119" s="7">
        <f>'IPPD ALL'!M310</f>
        <v>9</v>
      </c>
      <c r="O119" s="7">
        <f>'IPPD ALL'!N310</f>
        <v>12</v>
      </c>
      <c r="P119" s="7">
        <f>'IPPD ALL'!O310</f>
        <v>0</v>
      </c>
      <c r="Q119" s="7">
        <f>'IPPD ALL'!P310</f>
        <v>3</v>
      </c>
      <c r="R119" s="7">
        <f>'IPPD ALL'!Q310</f>
        <v>2</v>
      </c>
      <c r="S119" s="7">
        <f>'IPPD ALL'!R310</f>
        <v>2</v>
      </c>
      <c r="T119" s="7">
        <f>'IPPD ALL'!S310</f>
        <v>4</v>
      </c>
      <c r="U119" s="7">
        <f>'IPPD ALL'!T310</f>
        <v>2</v>
      </c>
      <c r="V119" s="7">
        <f>'IPPD ALL'!U310</f>
        <v>2</v>
      </c>
      <c r="W119" s="7">
        <f>'IPPD ALL'!V310</f>
        <v>4</v>
      </c>
      <c r="X119" s="7">
        <f>'IPPD ALL'!W310</f>
        <v>2</v>
      </c>
      <c r="Y119" s="7">
        <f>'IPPD ALL'!X310</f>
        <v>3</v>
      </c>
      <c r="Z119" s="10" t="str">
        <f>'IPPD ALL'!Y310</f>
        <v>https://api-splp.layanan.go.id/t/jabarprov.go.id/opendatakotatasikmalaya/1/api/data.json</v>
      </c>
      <c r="AA119" s="7" t="str">
        <f>'IPPD ALL'!Z310</f>
        <v/>
      </c>
      <c r="AB119" s="7" t="str">
        <f t="shared" si="5"/>
        <v>benar</v>
      </c>
      <c r="AC119" s="10" t="str">
        <f>'IPPD ALL'!AB310</f>
        <v>tasikmalayakota.go.id</v>
      </c>
      <c r="AD119" s="7" t="str">
        <f>'IPPD ALL'!AG310</f>
        <v/>
      </c>
    </row>
    <row r="120">
      <c r="A120" s="5">
        <v>116.0</v>
      </c>
      <c r="B120" s="19" t="s">
        <v>142</v>
      </c>
      <c r="C120" s="7" t="str">
        <f>'IPPD ALL'!A316</f>
        <v>Pemerintah Daerah</v>
      </c>
      <c r="D120" s="7" t="str">
        <f>'IPPD ALL'!B316</f>
        <v>Banten</v>
      </c>
      <c r="E120" s="7" t="str">
        <f>'IPPD ALL'!C316</f>
        <v>Kota</v>
      </c>
      <c r="F120" s="7" t="str">
        <f>'IPPD ALL'!D316</f>
        <v>Kota Tangerang</v>
      </c>
      <c r="G120" s="7" t="str">
        <f>'IPPD ALL'!E316</f>
        <v>ada</v>
      </c>
      <c r="H120" s="21">
        <f>'IPPD ALL'!F316</f>
        <v>44809</v>
      </c>
      <c r="I120" s="7" t="str">
        <f>'IPPD ALL'!G316</f>
        <v>Suryadi, S.Kom</v>
      </c>
      <c r="J120" s="7">
        <f>'IPPD ALL'!H316</f>
        <v>2022</v>
      </c>
      <c r="K120" s="7">
        <f>'IPPD ALL'!I316</f>
        <v>9</v>
      </c>
      <c r="L120" s="7" t="str">
        <f>'IPPD ALL'!J316</f>
        <v>Ada</v>
      </c>
      <c r="M120" s="7" t="str">
        <f>'IPPD ALL'!K316</f>
        <v>Ada</v>
      </c>
      <c r="N120" s="7">
        <f>'IPPD ALL'!M316</f>
        <v>1</v>
      </c>
      <c r="O120" s="7">
        <f>'IPPD ALL'!N316</f>
        <v>0</v>
      </c>
      <c r="P120" s="7">
        <f>'IPPD ALL'!O316</f>
        <v>0</v>
      </c>
      <c r="Q120" s="7">
        <f>'IPPD ALL'!P316</f>
        <v>3</v>
      </c>
      <c r="R120" s="7">
        <f>'IPPD ALL'!Q316</f>
        <v>3</v>
      </c>
      <c r="S120" s="7">
        <f>'IPPD ALL'!R316</f>
        <v>3</v>
      </c>
      <c r="T120" s="7">
        <f>'IPPD ALL'!S316</f>
        <v>3</v>
      </c>
      <c r="U120" s="7">
        <f>'IPPD ALL'!T316</f>
        <v>1</v>
      </c>
      <c r="V120" s="7">
        <f>'IPPD ALL'!U316</f>
        <v>3</v>
      </c>
      <c r="W120" s="7">
        <f>'IPPD ALL'!V316</f>
        <v>3</v>
      </c>
      <c r="X120" s="7">
        <f>'IPPD ALL'!W316</f>
        <v>3</v>
      </c>
      <c r="Y120" s="7">
        <f>'IPPD ALL'!X316</f>
        <v>3</v>
      </c>
      <c r="Z120" s="7" t="str">
        <f>'IPPD ALL'!Y316</f>
        <v/>
      </c>
      <c r="AA120" s="10" t="str">
        <f>'IPPD ALL'!Z316</f>
        <v>https://bphtb.tangerangkota.go.id/rpc/api/bpn/getBPHTBService</v>
      </c>
      <c r="AB120" s="7" t="str">
        <f t="shared" si="5"/>
        <v>benar</v>
      </c>
      <c r="AC120" s="10" t="str">
        <f>'IPPD ALL'!AB316</f>
        <v>tangerangkota.go.id</v>
      </c>
      <c r="AD120" s="7" t="str">
        <f>'IPPD ALL'!AG316</f>
        <v/>
      </c>
    </row>
    <row r="121">
      <c r="A121" s="5">
        <v>117.0</v>
      </c>
      <c r="B121" s="19" t="s">
        <v>143</v>
      </c>
      <c r="C121" s="7" t="str">
        <f>'IPPD ALL'!A317</f>
        <v>Pemerintah Daerah</v>
      </c>
      <c r="D121" s="7" t="str">
        <f>'IPPD ALL'!B317</f>
        <v>Banten</v>
      </c>
      <c r="E121" s="7" t="str">
        <f>'IPPD ALL'!C317</f>
        <v>Kota</v>
      </c>
      <c r="F121" s="7" t="str">
        <f>'IPPD ALL'!D317</f>
        <v>Kota Serang</v>
      </c>
      <c r="G121" s="7" t="str">
        <f>'IPPD ALL'!E317</f>
        <v>ada</v>
      </c>
      <c r="H121" s="15">
        <f>'IPPD ALL'!F317</f>
        <v>44995</v>
      </c>
      <c r="I121" s="7" t="str">
        <f>'IPPD ALL'!G317</f>
        <v>Bagus J Aziz
Raran Siregar</v>
      </c>
      <c r="J121" s="7">
        <f>'IPPD ALL'!H317</f>
        <v>2023</v>
      </c>
      <c r="K121" s="7">
        <f>'IPPD ALL'!I317</f>
        <v>3</v>
      </c>
      <c r="L121" s="7" t="str">
        <f>'IPPD ALL'!J317</f>
        <v>Ada</v>
      </c>
      <c r="M121" s="7" t="str">
        <f>'IPPD ALL'!K317</f>
        <v>Ada</v>
      </c>
      <c r="N121" s="7">
        <f>'IPPD ALL'!M317</f>
        <v>6</v>
      </c>
      <c r="O121" s="7">
        <f>'IPPD ALL'!N317</f>
        <v>3</v>
      </c>
      <c r="P121" s="7">
        <f>'IPPD ALL'!O317</f>
        <v>0</v>
      </c>
      <c r="Q121" s="7">
        <f>'IPPD ALL'!P317</f>
        <v>3</v>
      </c>
      <c r="R121" s="7">
        <f>'IPPD ALL'!Q317</f>
        <v>4</v>
      </c>
      <c r="S121" s="7">
        <f>'IPPD ALL'!R317</f>
        <v>3</v>
      </c>
      <c r="T121" s="7">
        <f>'IPPD ALL'!S317</f>
        <v>3</v>
      </c>
      <c r="U121" s="7">
        <f>'IPPD ALL'!T317</f>
        <v>2</v>
      </c>
      <c r="V121" s="7">
        <f>'IPPD ALL'!U317</f>
        <v>2</v>
      </c>
      <c r="W121" s="7">
        <f>'IPPD ALL'!V317</f>
        <v>3</v>
      </c>
      <c r="X121" s="7">
        <f>'IPPD ALL'!W317</f>
        <v>2</v>
      </c>
      <c r="Y121" s="7">
        <f>'IPPD ALL'!X317</f>
        <v>3</v>
      </c>
      <c r="Z121" s="7" t="str">
        <f>'IPPD ALL'!Y317</f>
        <v/>
      </c>
      <c r="AA121" s="10" t="str">
        <f>'IPPD ALL'!Z317</f>
        <v>http://isimpadjak.serangkota.go.id:40200/smartgov/revenue/tax/propertytransfer/integration/bpn/getBPHTBService</v>
      </c>
      <c r="AB121" s="7" t="str">
        <f t="shared" si="5"/>
        <v>benar</v>
      </c>
      <c r="AC121" s="10" t="str">
        <f>'IPPD ALL'!AB317</f>
        <v>serangkota.go.id</v>
      </c>
      <c r="AD121" s="7" t="str">
        <f>'IPPD ALL'!AG317</f>
        <v/>
      </c>
    </row>
    <row r="122">
      <c r="A122" s="5">
        <v>118.0</v>
      </c>
      <c r="B122" s="19" t="s">
        <v>144</v>
      </c>
      <c r="C122" s="7" t="str">
        <f>'IPPD ALL'!A357</f>
        <v>Pemerintah Daerah</v>
      </c>
      <c r="D122" s="7" t="str">
        <f>'IPPD ALL'!B357</f>
        <v>Jawa Tengah</v>
      </c>
      <c r="E122" s="7" t="str">
        <f>'IPPD ALL'!C357</f>
        <v>Kota</v>
      </c>
      <c r="F122" s="7" t="str">
        <f>'IPPD ALL'!D357</f>
        <v>Kota Magelang</v>
      </c>
      <c r="G122" s="7" t="str">
        <f>'IPPD ALL'!E357</f>
        <v>ada</v>
      </c>
      <c r="H122" s="15">
        <f>'IPPD ALL'!F357</f>
        <v>45062</v>
      </c>
      <c r="I122" s="7" t="str">
        <f>'IPPD ALL'!G357</f>
        <v>Tanti Dwi Wahyu Widiastuti, S.Kom., M.Eng.</v>
      </c>
      <c r="J122" s="7">
        <f>'IPPD ALL'!H357</f>
        <v>2023</v>
      </c>
      <c r="K122" s="7">
        <f>'IPPD ALL'!I357</f>
        <v>5</v>
      </c>
      <c r="L122" s="7" t="str">
        <f>'IPPD ALL'!J357</f>
        <v>Ada</v>
      </c>
      <c r="M122" s="7" t="str">
        <f>'IPPD ALL'!K357</f>
        <v>Ada</v>
      </c>
      <c r="N122" s="7">
        <f>'IPPD ALL'!M357</f>
        <v>5</v>
      </c>
      <c r="O122" s="7">
        <f>'IPPD ALL'!N357</f>
        <v>3</v>
      </c>
      <c r="P122" s="7">
        <f>'IPPD ALL'!O357</f>
        <v>0</v>
      </c>
      <c r="Q122" s="7">
        <f>'IPPD ALL'!P357</f>
        <v>3</v>
      </c>
      <c r="R122" s="7">
        <f>'IPPD ALL'!Q357</f>
        <v>4</v>
      </c>
      <c r="S122" s="7">
        <f>'IPPD ALL'!R357</f>
        <v>3</v>
      </c>
      <c r="T122" s="7">
        <f>'IPPD ALL'!S357</f>
        <v>1</v>
      </c>
      <c r="U122" s="7">
        <f>'IPPD ALL'!T357</f>
        <v>3</v>
      </c>
      <c r="V122" s="7">
        <f>'IPPD ALL'!U357</f>
        <v>4</v>
      </c>
      <c r="W122" s="7">
        <f>'IPPD ALL'!V357</f>
        <v>2</v>
      </c>
      <c r="X122" s="7">
        <f>'IPPD ALL'!W357</f>
        <v>3</v>
      </c>
      <c r="Y122" s="7">
        <f>'IPPD ALL'!X357</f>
        <v>2</v>
      </c>
      <c r="Z122" s="7" t="str">
        <f>'IPPD ALL'!Y357</f>
        <v/>
      </c>
      <c r="AA122" s="10" t="str">
        <f>'IPPD ALL'!Z357</f>
        <v>https://pajakdaerah.magelangkota.go.id/api/getBPHTBService</v>
      </c>
      <c r="AB122" s="7" t="str">
        <f t="shared" si="5"/>
        <v>benar</v>
      </c>
      <c r="AC122" s="10" t="str">
        <f>'IPPD ALL'!AB357</f>
        <v>magelangkota.go.id</v>
      </c>
      <c r="AD122" s="7" t="str">
        <f>'IPPD ALL'!AG357</f>
        <v/>
      </c>
    </row>
    <row r="123">
      <c r="A123" s="5">
        <v>119.0</v>
      </c>
      <c r="B123" s="22" t="s">
        <v>145</v>
      </c>
      <c r="C123" s="7" t="str">
        <f>'IPPD ALL'!A401</f>
        <v>Pemerintah Daerah</v>
      </c>
      <c r="D123" s="7" t="str">
        <f>'IPPD ALL'!B401</f>
        <v>Jawa Timur</v>
      </c>
      <c r="E123" s="7" t="str">
        <f>'IPPD ALL'!C401</f>
        <v>Kota</v>
      </c>
      <c r="F123" s="7" t="str">
        <f>'IPPD ALL'!D401</f>
        <v>Kota Kediri</v>
      </c>
      <c r="G123" s="7" t="str">
        <f>'IPPD ALL'!E401</f>
        <v>ada</v>
      </c>
      <c r="H123" s="15">
        <f>'IPPD ALL'!F401</f>
        <v>45009</v>
      </c>
      <c r="I123" s="7" t="str">
        <f>'IPPD ALL'!G401</f>
        <v>Bayu Ario Sumbodo, S.Kom</v>
      </c>
      <c r="J123" s="7">
        <f>'IPPD ALL'!H401</f>
        <v>2023</v>
      </c>
      <c r="K123" s="7">
        <f>'IPPD ALL'!I401</f>
        <v>3</v>
      </c>
      <c r="L123" s="7" t="str">
        <f>'IPPD ALL'!J401</f>
        <v>Ada</v>
      </c>
      <c r="M123" s="7" t="str">
        <f>'IPPD ALL'!K401</f>
        <v>Ada</v>
      </c>
      <c r="N123" s="7">
        <f>'IPPD ALL'!M401</f>
        <v>8</v>
      </c>
      <c r="O123" s="7">
        <f>'IPPD ALL'!N401</f>
        <v>0</v>
      </c>
      <c r="P123" s="7">
        <f>'IPPD ALL'!O401</f>
        <v>1</v>
      </c>
      <c r="Q123" s="7">
        <f>'IPPD ALL'!P401</f>
        <v>5</v>
      </c>
      <c r="R123" s="7">
        <f>'IPPD ALL'!Q401</f>
        <v>3</v>
      </c>
      <c r="S123" s="7">
        <f>'IPPD ALL'!R401</f>
        <v>2</v>
      </c>
      <c r="T123" s="7">
        <f>'IPPD ALL'!S401</f>
        <v>3</v>
      </c>
      <c r="U123" s="7">
        <f>'IPPD ALL'!T401</f>
        <v>2</v>
      </c>
      <c r="V123" s="7">
        <f>'IPPD ALL'!U401</f>
        <v>1</v>
      </c>
      <c r="W123" s="7">
        <f>'IPPD ALL'!V401</f>
        <v>4</v>
      </c>
      <c r="X123" s="7">
        <f>'IPPD ALL'!W401</f>
        <v>3</v>
      </c>
      <c r="Y123" s="7">
        <f>'IPPD ALL'!X401</f>
        <v>4</v>
      </c>
      <c r="Z123" s="7" t="str">
        <f>'IPPD ALL'!Y401</f>
        <v/>
      </c>
      <c r="AA123" s="7" t="str">
        <f>'IPPD ALL'!Z401</f>
        <v/>
      </c>
      <c r="AB123" s="7" t="str">
        <f t="shared" si="5"/>
        <v>benar</v>
      </c>
      <c r="AC123" s="7" t="str">
        <f>'IPPD ALL'!AB358</f>
        <v/>
      </c>
      <c r="AD123" s="7" t="str">
        <f>'IPPD ALL'!AG358</f>
        <v/>
      </c>
    </row>
    <row r="124">
      <c r="A124" s="5">
        <v>120.0</v>
      </c>
      <c r="B124" s="19" t="s">
        <v>146</v>
      </c>
      <c r="C124" s="7" t="str">
        <f>'IPPD ALL'!A359</f>
        <v>Pemerintah Daerah</v>
      </c>
      <c r="D124" s="7" t="str">
        <f>'IPPD ALL'!B359</f>
        <v>Jawa Tengah</v>
      </c>
      <c r="E124" s="7" t="str">
        <f>'IPPD ALL'!C359</f>
        <v>Kota</v>
      </c>
      <c r="F124" s="7" t="str">
        <f>'IPPD ALL'!D359</f>
        <v>Kota Salatiga</v>
      </c>
      <c r="G124" s="7" t="str">
        <f>'IPPD ALL'!E359</f>
        <v>ada</v>
      </c>
      <c r="H124" s="15">
        <f>'IPPD ALL'!F359</f>
        <v>45135</v>
      </c>
      <c r="I124" s="7" t="str">
        <f>'IPPD ALL'!G359</f>
        <v>Fara Mustofa, M.Kom</v>
      </c>
      <c r="J124" s="7">
        <f>'IPPD ALL'!H359</f>
        <v>2023</v>
      </c>
      <c r="K124" s="7">
        <f>'IPPD ALL'!I359</f>
        <v>7</v>
      </c>
      <c r="L124" s="7" t="str">
        <f>'IPPD ALL'!J359</f>
        <v>Ada</v>
      </c>
      <c r="M124" s="7" t="str">
        <f>'IPPD ALL'!K359</f>
        <v>Ada</v>
      </c>
      <c r="N124" s="7">
        <f>'IPPD ALL'!M359</f>
        <v>1</v>
      </c>
      <c r="O124" s="7">
        <f>'IPPD ALL'!N359</f>
        <v>1</v>
      </c>
      <c r="P124" s="7">
        <f>'IPPD ALL'!O359</f>
        <v>0</v>
      </c>
      <c r="Q124" s="7">
        <f>'IPPD ALL'!P359</f>
        <v>2</v>
      </c>
      <c r="R124" s="7">
        <f>'IPPD ALL'!Q359</f>
        <v>1</v>
      </c>
      <c r="S124" s="7">
        <f>'IPPD ALL'!R359</f>
        <v>1</v>
      </c>
      <c r="T124" s="7">
        <f>'IPPD ALL'!S359</f>
        <v>1</v>
      </c>
      <c r="U124" s="7">
        <f>'IPPD ALL'!T359</f>
        <v>2</v>
      </c>
      <c r="V124" s="7">
        <f>'IPPD ALL'!U359</f>
        <v>1</v>
      </c>
      <c r="W124" s="7">
        <f>'IPPD ALL'!V359</f>
        <v>3</v>
      </c>
      <c r="X124" s="7">
        <f>'IPPD ALL'!W359</f>
        <v>2</v>
      </c>
      <c r="Y124" s="7">
        <f>'IPPD ALL'!X359</f>
        <v>1</v>
      </c>
      <c r="Z124" s="10" t="str">
        <f>'IPPD ALL'!Y359</f>
        <v>https://api-splp.layanan.go.id/t/salatiga.go.id/data_salatiga/1.0</v>
      </c>
      <c r="AA124" s="10" t="str">
        <f>'IPPD ALL'!Z359</f>
        <v>https://bphtb.salatiga.go.id/Api/getBPHTBService</v>
      </c>
      <c r="AB124" s="7" t="str">
        <f t="shared" si="5"/>
        <v>benar</v>
      </c>
      <c r="AC124" s="10" t="str">
        <f>'IPPD ALL'!AB359</f>
        <v>salatiga.go.id</v>
      </c>
      <c r="AD124" s="7" t="str">
        <f>'IPPD ALL'!AG359</f>
        <v/>
      </c>
    </row>
    <row r="125">
      <c r="A125" s="5">
        <v>121.0</v>
      </c>
      <c r="B125" s="19" t="s">
        <v>147</v>
      </c>
      <c r="C125" s="7" t="str">
        <f>'IPPD ALL'!A360</f>
        <v>Pemerintah Daerah</v>
      </c>
      <c r="D125" s="7" t="str">
        <f>'IPPD ALL'!B360</f>
        <v>Jawa Tengah</v>
      </c>
      <c r="E125" s="7" t="str">
        <f>'IPPD ALL'!C360</f>
        <v>Kota</v>
      </c>
      <c r="F125" s="7" t="str">
        <f>'IPPD ALL'!D360</f>
        <v>Kota Semarang</v>
      </c>
      <c r="G125" s="7" t="str">
        <f>'IPPD ALL'!E360</f>
        <v>ada</v>
      </c>
      <c r="H125" s="21">
        <f>'IPPD ALL'!F360</f>
        <v>44867</v>
      </c>
      <c r="I125" s="7" t="str">
        <f>'IPPD ALL'!G360</f>
        <v>Asdani Kindarto, M.Eng., Ph.D</v>
      </c>
      <c r="J125" s="7">
        <f>'IPPD ALL'!H360</f>
        <v>2022</v>
      </c>
      <c r="K125" s="7">
        <f>'IPPD ALL'!I360</f>
        <v>11</v>
      </c>
      <c r="L125" s="7" t="str">
        <f>'IPPD ALL'!J360</f>
        <v>Ada</v>
      </c>
      <c r="M125" s="7" t="str">
        <f>'IPPD ALL'!K360</f>
        <v>Ada</v>
      </c>
      <c r="N125" s="7">
        <f>'IPPD ALL'!M360</f>
        <v>2</v>
      </c>
      <c r="O125" s="7">
        <f>'IPPD ALL'!N360</f>
        <v>2</v>
      </c>
      <c r="P125" s="7">
        <f>'IPPD ALL'!O360</f>
        <v>1</v>
      </c>
      <c r="Q125" s="7">
        <f>'IPPD ALL'!P360</f>
        <v>4</v>
      </c>
      <c r="R125" s="7">
        <f>'IPPD ALL'!Q360</f>
        <v>4</v>
      </c>
      <c r="S125" s="7">
        <f>'IPPD ALL'!R360</f>
        <v>3</v>
      </c>
      <c r="T125" s="7">
        <f>'IPPD ALL'!S360</f>
        <v>5</v>
      </c>
      <c r="U125" s="7">
        <f>'IPPD ALL'!T360</f>
        <v>3</v>
      </c>
      <c r="V125" s="7">
        <f>'IPPD ALL'!U360</f>
        <v>4</v>
      </c>
      <c r="W125" s="7">
        <f>'IPPD ALL'!V360</f>
        <v>5</v>
      </c>
      <c r="X125" s="7">
        <f>'IPPD ALL'!W360</f>
        <v>3</v>
      </c>
      <c r="Y125" s="7">
        <f>'IPPD ALL'!X360</f>
        <v>5</v>
      </c>
      <c r="Z125" s="10" t="str">
        <f>'IPPD ALL'!Y360</f>
        <v>https://api-splp.layanan.go.id/datasemarangkota/1.0/</v>
      </c>
      <c r="AA125" s="7" t="str">
        <f>'IPPD ALL'!Z360</f>
        <v>https://ebphtbbpnsmg.semarangkota.go.id/api/getPBBService
http://ebphtbbpnsmg.semarangkota.go.id/api/getBPHTBService</v>
      </c>
      <c r="AB125" s="7" t="str">
        <f t="shared" si="5"/>
        <v>benar</v>
      </c>
      <c r="AC125" s="10" t="str">
        <f>'IPPD ALL'!AB360</f>
        <v>semarangkota.go.id</v>
      </c>
      <c r="AD125" s="7" t="str">
        <f>'IPPD ALL'!AG360</f>
        <v/>
      </c>
    </row>
    <row r="126">
      <c r="A126" s="5">
        <v>122.0</v>
      </c>
      <c r="B126" s="19" t="s">
        <v>148</v>
      </c>
      <c r="C126" s="7" t="str">
        <f>'IPPD ALL'!A361</f>
        <v>Pemerintah Daerah</v>
      </c>
      <c r="D126" s="7" t="str">
        <f>'IPPD ALL'!B361</f>
        <v>Jawa Tengah</v>
      </c>
      <c r="E126" s="7" t="str">
        <f>'IPPD ALL'!C361</f>
        <v>Kota</v>
      </c>
      <c r="F126" s="7" t="str">
        <f>'IPPD ALL'!D361</f>
        <v>Kota Surakarta</v>
      </c>
      <c r="G126" s="7" t="str">
        <f>'IPPD ALL'!E361</f>
        <v>ada</v>
      </c>
      <c r="H126" s="15">
        <f>'IPPD ALL'!F361</f>
        <v>44746</v>
      </c>
      <c r="I126" s="7" t="str">
        <f>'IPPD ALL'!G361</f>
        <v>Risang Cantika Budi, ST</v>
      </c>
      <c r="J126" s="7">
        <f>'IPPD ALL'!H361</f>
        <v>2022</v>
      </c>
      <c r="K126" s="7">
        <f>'IPPD ALL'!I361</f>
        <v>7</v>
      </c>
      <c r="L126" s="7" t="str">
        <f>'IPPD ALL'!J361</f>
        <v>Ada</v>
      </c>
      <c r="M126" s="7" t="str">
        <f>'IPPD ALL'!K361</f>
        <v>Ada</v>
      </c>
      <c r="N126" s="7">
        <f>'IPPD ALL'!M361</f>
        <v>8</v>
      </c>
      <c r="O126" s="7">
        <f>'IPPD ALL'!N361</f>
        <v>29</v>
      </c>
      <c r="P126" s="7">
        <f>'IPPD ALL'!O361</f>
        <v>1</v>
      </c>
      <c r="Q126" s="7">
        <f>'IPPD ALL'!P361</f>
        <v>3</v>
      </c>
      <c r="R126" s="7">
        <f>'IPPD ALL'!Q361</f>
        <v>2</v>
      </c>
      <c r="S126" s="7">
        <f>'IPPD ALL'!R361</f>
        <v>3</v>
      </c>
      <c r="T126" s="7">
        <f>'IPPD ALL'!S361</f>
        <v>5</v>
      </c>
      <c r="U126" s="7">
        <f>'IPPD ALL'!T361</f>
        <v>2</v>
      </c>
      <c r="V126" s="7">
        <f>'IPPD ALL'!U361</f>
        <v>3</v>
      </c>
      <c r="W126" s="7">
        <f>'IPPD ALL'!V361</f>
        <v>5</v>
      </c>
      <c r="X126" s="7">
        <f>'IPPD ALL'!W361</f>
        <v>3</v>
      </c>
      <c r="Y126" s="7">
        <f>'IPPD ALL'!X361</f>
        <v>3</v>
      </c>
      <c r="Z126" s="10" t="str">
        <f>'IPPD ALL'!Y361</f>
        <v>https://api-splp.layanan.go.id/SDISolodata/1.0/data.json</v>
      </c>
      <c r="AA126" s="10" t="str">
        <f>'IPPD ALL'!Z361</f>
        <v>https://onlinepajak.surakarta.go.id/etaxservice/api_bpn_solo/index/getBPHTBService</v>
      </c>
      <c r="AB126" s="7" t="str">
        <f t="shared" si="5"/>
        <v>benar</v>
      </c>
      <c r="AC126" s="10" t="str">
        <f>'IPPD ALL'!AB361</f>
        <v>surakarta.go.id</v>
      </c>
      <c r="AD126" s="7" t="str">
        <f>'IPPD ALL'!AG361</f>
        <v/>
      </c>
    </row>
    <row r="127">
      <c r="A127" s="5">
        <v>123.0</v>
      </c>
      <c r="B127" s="19" t="s">
        <v>149</v>
      </c>
      <c r="C127" s="7" t="str">
        <f>'IPPD ALL'!A362</f>
        <v>Pemerintah Daerah</v>
      </c>
      <c r="D127" s="7" t="str">
        <f>'IPPD ALL'!B362</f>
        <v>Jawa Tengah</v>
      </c>
      <c r="E127" s="7" t="str">
        <f>'IPPD ALL'!C362</f>
        <v>Kota</v>
      </c>
      <c r="F127" s="7" t="str">
        <f>'IPPD ALL'!D362</f>
        <v>Kota Tegal</v>
      </c>
      <c r="G127" s="7" t="str">
        <f>'IPPD ALL'!E362</f>
        <v>ada</v>
      </c>
      <c r="H127" s="15">
        <f>'IPPD ALL'!F362</f>
        <v>44725</v>
      </c>
      <c r="I127" s="7" t="str">
        <f>'IPPD ALL'!G362</f>
        <v>Khairul Fahmi, M.Kom.</v>
      </c>
      <c r="J127" s="7">
        <f>'IPPD ALL'!H362</f>
        <v>2022</v>
      </c>
      <c r="K127" s="7">
        <f>'IPPD ALL'!I362</f>
        <v>6</v>
      </c>
      <c r="L127" s="7" t="str">
        <f>'IPPD ALL'!J362</f>
        <v>Ada</v>
      </c>
      <c r="M127" s="7" t="str">
        <f>'IPPD ALL'!K362</f>
        <v>Ada</v>
      </c>
      <c r="N127" s="7">
        <f>'IPPD ALL'!M362</f>
        <v>18</v>
      </c>
      <c r="O127" s="7">
        <f>'IPPD ALL'!N362</f>
        <v>7</v>
      </c>
      <c r="P127" s="7">
        <f>'IPPD ALL'!O362</f>
        <v>0</v>
      </c>
      <c r="Q127" s="7">
        <f>'IPPD ALL'!P362</f>
        <v>1</v>
      </c>
      <c r="R127" s="7">
        <f>'IPPD ALL'!Q362</f>
        <v>2</v>
      </c>
      <c r="S127" s="7">
        <f>'IPPD ALL'!R362</f>
        <v>3</v>
      </c>
      <c r="T127" s="7">
        <f>'IPPD ALL'!S362</f>
        <v>3</v>
      </c>
      <c r="U127" s="7">
        <f>'IPPD ALL'!T362</f>
        <v>2</v>
      </c>
      <c r="V127" s="7">
        <f>'IPPD ALL'!U362</f>
        <v>4</v>
      </c>
      <c r="W127" s="7">
        <f>'IPPD ALL'!V362</f>
        <v>4</v>
      </c>
      <c r="X127" s="7">
        <f>'IPPD ALL'!W362</f>
        <v>2</v>
      </c>
      <c r="Y127" s="7">
        <f>'IPPD ALL'!X362</f>
        <v>5</v>
      </c>
      <c r="Z127" s="7" t="str">
        <f>'IPPD ALL'!Y362</f>
        <v/>
      </c>
      <c r="AA127" s="10" t="str">
        <f>'IPPD ALL'!Z362</f>
        <v>http://bphtb.tegalkota.go.id/h2h_bpn_tegal/Api/getBPHTBService</v>
      </c>
      <c r="AB127" s="7" t="str">
        <f t="shared" si="5"/>
        <v>benar</v>
      </c>
      <c r="AC127" s="10" t="str">
        <f>'IPPD ALL'!AB362</f>
        <v>tegalkota.go.id</v>
      </c>
      <c r="AD127" s="7" t="str">
        <f>'IPPD ALL'!AG362</f>
        <v/>
      </c>
    </row>
    <row r="128">
      <c r="A128" s="5">
        <v>124.0</v>
      </c>
      <c r="B128" s="19" t="s">
        <v>150</v>
      </c>
      <c r="C128" s="7" t="str">
        <f>'IPPD ALL'!A368</f>
        <v>Pemerintah Daerah</v>
      </c>
      <c r="D128" s="7" t="str">
        <f>'IPPD ALL'!B368</f>
        <v>DI Yogyakarta</v>
      </c>
      <c r="E128" s="7" t="str">
        <f>'IPPD ALL'!C368</f>
        <v>Kota</v>
      </c>
      <c r="F128" s="7" t="str">
        <f>'IPPD ALL'!D368</f>
        <v>Kota Yogyakarta</v>
      </c>
      <c r="G128" s="7" t="str">
        <f>'IPPD ALL'!E368</f>
        <v>ada</v>
      </c>
      <c r="H128" s="21">
        <f>'IPPD ALL'!F368</f>
        <v>44886</v>
      </c>
      <c r="I128" s="7" t="str">
        <f>'IPPD ALL'!G368</f>
        <v>Dian Nurfathin Alghiyatsi, A.Md.</v>
      </c>
      <c r="J128" s="7">
        <f>'IPPD ALL'!H368</f>
        <v>2022</v>
      </c>
      <c r="K128" s="7">
        <f>'IPPD ALL'!I368</f>
        <v>11</v>
      </c>
      <c r="L128" s="7" t="str">
        <f>'IPPD ALL'!J368</f>
        <v>Ada</v>
      </c>
      <c r="M128" s="7" t="str">
        <f>'IPPD ALL'!K368</f>
        <v>Ada</v>
      </c>
      <c r="N128" s="7">
        <f>'IPPD ALL'!M368</f>
        <v>0</v>
      </c>
      <c r="O128" s="7">
        <f>'IPPD ALL'!N368</f>
        <v>1</v>
      </c>
      <c r="P128" s="7">
        <f>'IPPD ALL'!O368</f>
        <v>4</v>
      </c>
      <c r="Q128" s="7">
        <f>'IPPD ALL'!P368</f>
        <v>1</v>
      </c>
      <c r="R128" s="7">
        <f>'IPPD ALL'!Q368</f>
        <v>3</v>
      </c>
      <c r="S128" s="7">
        <f>'IPPD ALL'!R368</f>
        <v>4</v>
      </c>
      <c r="T128" s="7" t="str">
        <f>'IPPD ALL'!S368</f>
        <v/>
      </c>
      <c r="U128" s="7" t="str">
        <f>'IPPD ALL'!T368</f>
        <v/>
      </c>
      <c r="V128" s="7" t="str">
        <f>'IPPD ALL'!U368</f>
        <v/>
      </c>
      <c r="W128" s="7">
        <f>'IPPD ALL'!V368</f>
        <v>2</v>
      </c>
      <c r="X128" s="7">
        <f>'IPPD ALL'!W368</f>
        <v>3</v>
      </c>
      <c r="Y128" s="7">
        <f>'IPPD ALL'!X368</f>
        <v>3</v>
      </c>
      <c r="Z128" s="10" t="str">
        <f>'IPPD ALL'!Y368</f>
        <v>https://api-splp.layanan.go.id/datasetkotayk/1.0/</v>
      </c>
      <c r="AA128" s="7" t="str">
        <f>'IPPD ALL'!Z368</f>
        <v/>
      </c>
      <c r="AB128" s="7" t="str">
        <f t="shared" si="5"/>
        <v>benar</v>
      </c>
      <c r="AC128" s="10" t="str">
        <f>'IPPD ALL'!AB368</f>
        <v>jogjakota.go.id</v>
      </c>
      <c r="AD128" s="7" t="str">
        <f>'IPPD ALL'!AG368</f>
        <v/>
      </c>
    </row>
    <row r="129">
      <c r="A129" s="5">
        <v>125.0</v>
      </c>
      <c r="B129" s="19" t="s">
        <v>151</v>
      </c>
      <c r="C129" s="7" t="str">
        <f>'IPPD ALL'!A399</f>
        <v>Pemerintah Daerah</v>
      </c>
      <c r="D129" s="7" t="str">
        <f>'IPPD ALL'!B399</f>
        <v>Jawa Timur</v>
      </c>
      <c r="E129" s="7" t="str">
        <f>'IPPD ALL'!C399</f>
        <v>Kota</v>
      </c>
      <c r="F129" s="7" t="str">
        <f>'IPPD ALL'!D399</f>
        <v>Kota Batu</v>
      </c>
      <c r="G129" s="7" t="str">
        <f>'IPPD ALL'!E399</f>
        <v>ada</v>
      </c>
      <c r="H129" s="21">
        <f>'IPPD ALL'!F399</f>
        <v>44823</v>
      </c>
      <c r="I129" s="7" t="str">
        <f>'IPPD ALL'!G399</f>
        <v>Muhammad Yulizar Kasiri, S.Kom</v>
      </c>
      <c r="J129" s="7">
        <f>'IPPD ALL'!H399</f>
        <v>2022</v>
      </c>
      <c r="K129" s="7">
        <f>'IPPD ALL'!I399</f>
        <v>9</v>
      </c>
      <c r="L129" s="7" t="str">
        <f>'IPPD ALL'!J399</f>
        <v>Ada</v>
      </c>
      <c r="M129" s="7" t="str">
        <f>'IPPD ALL'!K399</f>
        <v>Ada</v>
      </c>
      <c r="N129" s="7">
        <f>'IPPD ALL'!M399</f>
        <v>2</v>
      </c>
      <c r="O129" s="7">
        <f>'IPPD ALL'!N399</f>
        <v>0</v>
      </c>
      <c r="P129" s="7">
        <f>'IPPD ALL'!O399</f>
        <v>0</v>
      </c>
      <c r="Q129" s="7">
        <f>'IPPD ALL'!P399</f>
        <v>2</v>
      </c>
      <c r="R129" s="7">
        <f>'IPPD ALL'!Q399</f>
        <v>2</v>
      </c>
      <c r="S129" s="7">
        <f>'IPPD ALL'!R399</f>
        <v>3</v>
      </c>
      <c r="T129" s="7">
        <f>'IPPD ALL'!S399</f>
        <v>1</v>
      </c>
      <c r="U129" s="7">
        <f>'IPPD ALL'!T399</f>
        <v>1</v>
      </c>
      <c r="V129" s="7">
        <f>'IPPD ALL'!U399</f>
        <v>3</v>
      </c>
      <c r="W129" s="7">
        <f>'IPPD ALL'!V399</f>
        <v>3</v>
      </c>
      <c r="X129" s="7">
        <f>'IPPD ALL'!W399</f>
        <v>3</v>
      </c>
      <c r="Y129" s="7">
        <f>'IPPD ALL'!X399</f>
        <v>3</v>
      </c>
      <c r="Z129" s="10" t="str">
        <f>'IPPD ALL'!Y399</f>
        <v>https://api-splp.layanan.go.id/portaldatabatukota/1.0/</v>
      </c>
      <c r="AA129" s="10" t="str">
        <f>'IPPD ALL'!Z399</f>
        <v>https://pajakonline.batukota.go.id/ebphtb/api/getBPHTBService</v>
      </c>
      <c r="AB129" s="7" t="str">
        <f t="shared" si="5"/>
        <v>benar</v>
      </c>
      <c r="AC129" s="10" t="str">
        <f>'IPPD ALL'!AB399</f>
        <v>batukota.go.id</v>
      </c>
      <c r="AD129" s="7" t="str">
        <f>'IPPD ALL'!AG399</f>
        <v/>
      </c>
    </row>
    <row r="130">
      <c r="A130" s="5">
        <v>126.0</v>
      </c>
      <c r="B130" s="19" t="s">
        <v>152</v>
      </c>
      <c r="C130" s="7" t="str">
        <f>'IPPD ALL'!A400</f>
        <v>Pemerintah Daerah</v>
      </c>
      <c r="D130" s="7" t="str">
        <f>'IPPD ALL'!B400</f>
        <v>Jawa Timur</v>
      </c>
      <c r="E130" s="7" t="str">
        <f>'IPPD ALL'!C400</f>
        <v>Kota</v>
      </c>
      <c r="F130" s="7" t="str">
        <f>'IPPD ALL'!D400</f>
        <v>Kota Blitar</v>
      </c>
      <c r="G130" s="7" t="str">
        <f>'IPPD ALL'!E400</f>
        <v>ada</v>
      </c>
      <c r="H130" s="15">
        <f>'IPPD ALL'!F400</f>
        <v>45096</v>
      </c>
      <c r="I130" s="7" t="str">
        <f>'IPPD ALL'!G400</f>
        <v>Ardi Friyatna, S.Kom, MM</v>
      </c>
      <c r="J130" s="7">
        <f>'IPPD ALL'!H400</f>
        <v>2023</v>
      </c>
      <c r="K130" s="7">
        <f>'IPPD ALL'!I400</f>
        <v>6</v>
      </c>
      <c r="L130" s="7" t="str">
        <f>'IPPD ALL'!J400</f>
        <v>Ada</v>
      </c>
      <c r="M130" s="7" t="str">
        <f>'IPPD ALL'!K400</f>
        <v>Ada</v>
      </c>
      <c r="N130" s="7">
        <f>'IPPD ALL'!M400</f>
        <v>5</v>
      </c>
      <c r="O130" s="7">
        <f>'IPPD ALL'!N400</f>
        <v>6</v>
      </c>
      <c r="P130" s="7">
        <f>'IPPD ALL'!O400</f>
        <v>1</v>
      </c>
      <c r="Q130" s="7">
        <f>'IPPD ALL'!P400</f>
        <v>2</v>
      </c>
      <c r="R130" s="7">
        <f>'IPPD ALL'!Q400</f>
        <v>3</v>
      </c>
      <c r="S130" s="7">
        <f>'IPPD ALL'!R400</f>
        <v>3</v>
      </c>
      <c r="T130" s="7">
        <f>'IPPD ALL'!S400</f>
        <v>3</v>
      </c>
      <c r="U130" s="7">
        <f>'IPPD ALL'!T400</f>
        <v>2</v>
      </c>
      <c r="V130" s="7">
        <f>'IPPD ALL'!U400</f>
        <v>3</v>
      </c>
      <c r="W130" s="7">
        <f>'IPPD ALL'!V400</f>
        <v>4</v>
      </c>
      <c r="X130" s="7">
        <f>'IPPD ALL'!W400</f>
        <v>3</v>
      </c>
      <c r="Y130" s="7">
        <f>'IPPD ALL'!X400</f>
        <v>4</v>
      </c>
      <c r="Z130" s="7" t="str">
        <f>'IPPD ALL'!Y400</f>
        <v/>
      </c>
      <c r="AA130" s="7" t="str">
        <f>'IPPD ALL'!Z400</f>
        <v/>
      </c>
      <c r="AB130" s="7" t="str">
        <f t="shared" si="5"/>
        <v>benar</v>
      </c>
      <c r="AC130" s="10" t="str">
        <f>'IPPD ALL'!AB400</f>
        <v>blitarkota.go.id</v>
      </c>
      <c r="AD130" s="7" t="str">
        <f>'IPPD ALL'!AG400</f>
        <v/>
      </c>
    </row>
    <row r="131">
      <c r="A131" s="5">
        <v>127.0</v>
      </c>
      <c r="B131" s="19" t="s">
        <v>153</v>
      </c>
      <c r="C131" s="7" t="str">
        <f>'IPPD ALL'!A402</f>
        <v>Pemerintah Daerah</v>
      </c>
      <c r="D131" s="7" t="str">
        <f>'IPPD ALL'!B402</f>
        <v>Jawa Timur</v>
      </c>
      <c r="E131" s="7" t="str">
        <f>'IPPD ALL'!C402</f>
        <v>Kota</v>
      </c>
      <c r="F131" s="7" t="str">
        <f>'IPPD ALL'!D402</f>
        <v>Kota Madiun</v>
      </c>
      <c r="G131" s="7" t="str">
        <f>'IPPD ALL'!E402</f>
        <v>ada</v>
      </c>
      <c r="H131" s="21">
        <f>'IPPD ALL'!F402</f>
        <v>45027</v>
      </c>
      <c r="I131" s="7" t="str">
        <f>'IPPD ALL'!G402</f>
        <v>Tunggul Priyono, ST</v>
      </c>
      <c r="J131" s="7">
        <f>'IPPD ALL'!H402</f>
        <v>2023</v>
      </c>
      <c r="K131" s="7">
        <f>'IPPD ALL'!I402</f>
        <v>4</v>
      </c>
      <c r="L131" s="7" t="str">
        <f>'IPPD ALL'!J402</f>
        <v>Ada</v>
      </c>
      <c r="M131" s="7" t="str">
        <f>'IPPD ALL'!K402</f>
        <v>Ada</v>
      </c>
      <c r="N131" s="7">
        <f>'IPPD ALL'!M402</f>
        <v>13</v>
      </c>
      <c r="O131" s="7">
        <f>'IPPD ALL'!N402</f>
        <v>0</v>
      </c>
      <c r="P131" s="7">
        <f>'IPPD ALL'!O402</f>
        <v>0</v>
      </c>
      <c r="Q131" s="7">
        <f>'IPPD ALL'!P402</f>
        <v>3</v>
      </c>
      <c r="R131" s="7">
        <f>'IPPD ALL'!Q402</f>
        <v>2</v>
      </c>
      <c r="S131" s="7">
        <f>'IPPD ALL'!R402</f>
        <v>2</v>
      </c>
      <c r="T131" s="7">
        <f>'IPPD ALL'!S402</f>
        <v>3</v>
      </c>
      <c r="U131" s="7">
        <f>'IPPD ALL'!T402</f>
        <v>3</v>
      </c>
      <c r="V131" s="7">
        <f>'IPPD ALL'!U402</f>
        <v>3</v>
      </c>
      <c r="W131" s="7">
        <f>'IPPD ALL'!V402</f>
        <v>5</v>
      </c>
      <c r="X131" s="7">
        <f>'IPPD ALL'!W402</f>
        <v>4</v>
      </c>
      <c r="Y131" s="7">
        <f>'IPPD ALL'!X402</f>
        <v>5</v>
      </c>
      <c r="Z131" s="10" t="str">
        <f>'IPPD ALL'!Y402</f>
        <v>https://api-splp.layanan.go.id/t/madiunkota.go.id/Data-Pemkot-Madiun/1.0/</v>
      </c>
      <c r="AA131" s="10" t="str">
        <f>'IPPD ALL'!Z402</f>
        <v>https://simpadama.madiunkota.go.id/api/getBPHTBService</v>
      </c>
      <c r="AB131" s="7" t="str">
        <f t="shared" si="5"/>
        <v>benar</v>
      </c>
      <c r="AC131" s="10" t="str">
        <f>'IPPD ALL'!AB402</f>
        <v>madiunkota.go.id</v>
      </c>
      <c r="AD131" s="7" t="str">
        <f>'IPPD ALL'!AG402</f>
        <v/>
      </c>
    </row>
    <row r="132">
      <c r="A132" s="5">
        <v>128.0</v>
      </c>
      <c r="B132" s="19" t="s">
        <v>154</v>
      </c>
      <c r="C132" s="7" t="str">
        <f>'IPPD ALL'!A403</f>
        <v>Pemerintah Daerah</v>
      </c>
      <c r="D132" s="7" t="str">
        <f>'IPPD ALL'!B403</f>
        <v>Jawa Timur</v>
      </c>
      <c r="E132" s="7" t="str">
        <f>'IPPD ALL'!C403</f>
        <v>Kota</v>
      </c>
      <c r="F132" s="7" t="str">
        <f>'IPPD ALL'!D403</f>
        <v>Kota Malang</v>
      </c>
      <c r="G132" s="7" t="str">
        <f>'IPPD ALL'!E403</f>
        <v>ada</v>
      </c>
      <c r="H132" s="15">
        <f>'IPPD ALL'!F403</f>
        <v>45166</v>
      </c>
      <c r="I132" s="23" t="str">
        <f>'IPPD ALL'!G403</f>
        <v>J.A. Bayu Widjaya, S.Sos., M.Si.</v>
      </c>
      <c r="J132" s="7">
        <f>'IPPD ALL'!H403</f>
        <v>2023</v>
      </c>
      <c r="K132" s="7">
        <f>'IPPD ALL'!I403</f>
        <v>8</v>
      </c>
      <c r="L132" s="7" t="str">
        <f>'IPPD ALL'!J403</f>
        <v>Ada</v>
      </c>
      <c r="M132" s="7" t="str">
        <f>'IPPD ALL'!K403</f>
        <v>Ada</v>
      </c>
      <c r="N132" s="7">
        <f>'IPPD ALL'!M403</f>
        <v>0</v>
      </c>
      <c r="O132" s="7">
        <f>'IPPD ALL'!N403</f>
        <v>0</v>
      </c>
      <c r="P132" s="7">
        <f>'IPPD ALL'!O403</f>
        <v>1</v>
      </c>
      <c r="Q132" s="7">
        <f>'IPPD ALL'!P403</f>
        <v>3</v>
      </c>
      <c r="R132" s="7">
        <f>'IPPD ALL'!Q403</f>
        <v>3</v>
      </c>
      <c r="S132" s="7">
        <f>'IPPD ALL'!R403</f>
        <v>3</v>
      </c>
      <c r="T132" s="7">
        <f>'IPPD ALL'!S403</f>
        <v>2</v>
      </c>
      <c r="U132" s="7">
        <f>'IPPD ALL'!T403</f>
        <v>2</v>
      </c>
      <c r="V132" s="7">
        <f>'IPPD ALL'!U403</f>
        <v>3</v>
      </c>
      <c r="W132" s="7">
        <f>'IPPD ALL'!V403</f>
        <v>4</v>
      </c>
      <c r="X132" s="7">
        <f>'IPPD ALL'!W403</f>
        <v>2</v>
      </c>
      <c r="Y132" s="7">
        <f>'IPPD ALL'!X403</f>
        <v>4</v>
      </c>
      <c r="Z132" s="7" t="str">
        <f>'IPPD ALL'!Y403</f>
        <v/>
      </c>
      <c r="AA132" s="10" t="str">
        <f>'IPPD ALL'!Z403</f>
        <v>http://pajak.malangkota.go.id:8088/bpn_malang/getBPHTBService</v>
      </c>
      <c r="AB132" s="7" t="str">
        <f t="shared" si="5"/>
        <v>benar</v>
      </c>
      <c r="AC132" s="10" t="str">
        <f>'IPPD ALL'!AB403</f>
        <v>malangkota.go.id</v>
      </c>
      <c r="AD132" s="7" t="str">
        <f>'IPPD ALL'!AG403</f>
        <v/>
      </c>
    </row>
    <row r="133">
      <c r="A133" s="5">
        <v>129.0</v>
      </c>
      <c r="B133" s="19" t="s">
        <v>155</v>
      </c>
      <c r="C133" s="7" t="str">
        <f>'IPPD ALL'!A404</f>
        <v>Pemerintah Daerah</v>
      </c>
      <c r="D133" s="7" t="str">
        <f>'IPPD ALL'!B404</f>
        <v>Jawa Timur</v>
      </c>
      <c r="E133" s="7" t="str">
        <f>'IPPD ALL'!C404</f>
        <v>Kota</v>
      </c>
      <c r="F133" s="7" t="str">
        <f>'IPPD ALL'!D404</f>
        <v>Kota Mojokerto</v>
      </c>
      <c r="G133" s="7" t="str">
        <f>'IPPD ALL'!E404</f>
        <v>ada</v>
      </c>
      <c r="H133" s="15">
        <f>'IPPD ALL'!F404</f>
        <v>45491</v>
      </c>
      <c r="I133" s="7" t="str">
        <f>'IPPD ALL'!G404</f>
        <v>Aditiya Anwar, S.ST.</v>
      </c>
      <c r="J133" s="7">
        <f>'IPPD ALL'!H404</f>
        <v>2024</v>
      </c>
      <c r="K133" s="7">
        <f>'IPPD ALL'!I404</f>
        <v>7</v>
      </c>
      <c r="L133" s="7" t="str">
        <f>'IPPD ALL'!J404</f>
        <v>Ada</v>
      </c>
      <c r="M133" s="7" t="str">
        <f>'IPPD ALL'!K404</f>
        <v>Ada</v>
      </c>
      <c r="N133" s="7">
        <f>'IPPD ALL'!M404</f>
        <v>1</v>
      </c>
      <c r="O133" s="7">
        <f>'IPPD ALL'!N404</f>
        <v>0</v>
      </c>
      <c r="P133" s="7">
        <f>'IPPD ALL'!O404</f>
        <v>1</v>
      </c>
      <c r="Q133" s="7">
        <f>'IPPD ALL'!P404</f>
        <v>3</v>
      </c>
      <c r="R133" s="7">
        <f>'IPPD ALL'!Q404</f>
        <v>2</v>
      </c>
      <c r="S133" s="7">
        <f>'IPPD ALL'!R404</f>
        <v>3</v>
      </c>
      <c r="T133" s="7">
        <f>'IPPD ALL'!S404</f>
        <v>5</v>
      </c>
      <c r="U133" s="7">
        <f>'IPPD ALL'!T404</f>
        <v>2</v>
      </c>
      <c r="V133" s="7">
        <f>'IPPD ALL'!U404</f>
        <v>3</v>
      </c>
      <c r="W133" s="7">
        <f>'IPPD ALL'!V404</f>
        <v>5</v>
      </c>
      <c r="X133" s="7">
        <f>'IPPD ALL'!W404</f>
        <v>3</v>
      </c>
      <c r="Y133" s="7">
        <f>'IPPD ALL'!X404</f>
        <v>5</v>
      </c>
      <c r="Z133" s="10" t="str">
        <f>'IPPD ALL'!Y404</f>
        <v>https://api-splp.layanan.go.id/datamojokertokota/1.0/</v>
      </c>
      <c r="AA133" s="10" t="str">
        <f>'IPPD ALL'!Z404</f>
        <v>https://bphtb.mojokertokota.go.id/index.php/api/getBPHTBService</v>
      </c>
      <c r="AB133" s="7" t="str">
        <f t="shared" si="5"/>
        <v>benar</v>
      </c>
      <c r="AC133" s="10" t="str">
        <f>'IPPD ALL'!AB404</f>
        <v>mojokertokota.go.id</v>
      </c>
      <c r="AD133" s="7" t="str">
        <f>'IPPD ALL'!AG404</f>
        <v/>
      </c>
    </row>
    <row r="134">
      <c r="A134" s="5">
        <v>130.0</v>
      </c>
      <c r="B134" s="19" t="s">
        <v>156</v>
      </c>
      <c r="C134" s="7" t="str">
        <f>'IPPD ALL'!A405</f>
        <v>Pemerintah Daerah</v>
      </c>
      <c r="D134" s="7" t="str">
        <f>'IPPD ALL'!B405</f>
        <v>Jawa Timur</v>
      </c>
      <c r="E134" s="7" t="str">
        <f>'IPPD ALL'!C405</f>
        <v>Kota</v>
      </c>
      <c r="F134" s="7" t="str">
        <f>'IPPD ALL'!D405</f>
        <v>Kota Pasuruan</v>
      </c>
      <c r="G134" s="7" t="str">
        <f>'IPPD ALL'!E405</f>
        <v>ada</v>
      </c>
      <c r="H134" s="15">
        <f>'IPPD ALL'!F405</f>
        <v>45167</v>
      </c>
      <c r="I134" s="7" t="str">
        <f>'IPPD ALL'!G405</f>
        <v>M. Chunaivi. S, S.Kom</v>
      </c>
      <c r="J134" s="7">
        <f>'IPPD ALL'!H405</f>
        <v>2023</v>
      </c>
      <c r="K134" s="7">
        <f>'IPPD ALL'!I405</f>
        <v>8</v>
      </c>
      <c r="L134" s="7" t="str">
        <f>'IPPD ALL'!J405</f>
        <v>Ada</v>
      </c>
      <c r="M134" s="7" t="str">
        <f>'IPPD ALL'!K405</f>
        <v>Ada</v>
      </c>
      <c r="N134" s="7">
        <f>'IPPD ALL'!M405</f>
        <v>2</v>
      </c>
      <c r="O134" s="7">
        <f>'IPPD ALL'!N405</f>
        <v>0</v>
      </c>
      <c r="P134" s="7">
        <f>'IPPD ALL'!O405</f>
        <v>6</v>
      </c>
      <c r="Q134" s="7">
        <f>'IPPD ALL'!P405</f>
        <v>1</v>
      </c>
      <c r="R134" s="7">
        <f>'IPPD ALL'!Q405</f>
        <v>1</v>
      </c>
      <c r="S134" s="7">
        <f>'IPPD ALL'!R405</f>
        <v>2</v>
      </c>
      <c r="T134" s="7">
        <f>'IPPD ALL'!S405</f>
        <v>3</v>
      </c>
      <c r="U134" s="7">
        <f>'IPPD ALL'!T405</f>
        <v>2</v>
      </c>
      <c r="V134" s="7">
        <f>'IPPD ALL'!U405</f>
        <v>3</v>
      </c>
      <c r="W134" s="7">
        <f>'IPPD ALL'!V405</f>
        <v>3</v>
      </c>
      <c r="X134" s="7">
        <f>'IPPD ALL'!W405</f>
        <v>2</v>
      </c>
      <c r="Y134" s="7">
        <f>'IPPD ALL'!X405</f>
        <v>3</v>
      </c>
      <c r="Z134" s="7" t="str">
        <f>'IPPD ALL'!Y405</f>
        <v/>
      </c>
      <c r="AA134" s="10" t="str">
        <f>'IPPD ALL'!Z405</f>
        <v>https://bapenda.pasuruankota.go.id:3131/Api/getBPHTBService</v>
      </c>
      <c r="AB134" s="7" t="str">
        <f t="shared" si="5"/>
        <v>benar</v>
      </c>
      <c r="AC134" s="10" t="str">
        <f>'IPPD ALL'!AB405</f>
        <v>pasuruankota.go.id</v>
      </c>
      <c r="AD134" s="7" t="str">
        <f>'IPPD ALL'!AG405</f>
        <v/>
      </c>
    </row>
    <row r="135">
      <c r="A135" s="5">
        <v>131.0</v>
      </c>
      <c r="B135" s="19" t="s">
        <v>157</v>
      </c>
      <c r="C135" s="7" t="str">
        <f>'IPPD ALL'!A406</f>
        <v>Pemerintah Daerah</v>
      </c>
      <c r="D135" s="7" t="str">
        <f>'IPPD ALL'!B406</f>
        <v>Jawa Timur</v>
      </c>
      <c r="E135" s="7" t="str">
        <f>'IPPD ALL'!C406</f>
        <v>Kota</v>
      </c>
      <c r="F135" s="7" t="str">
        <f>'IPPD ALL'!D406</f>
        <v>Kota Probolinggo</v>
      </c>
      <c r="G135" s="7" t="str">
        <f>'IPPD ALL'!E406</f>
        <v>ada</v>
      </c>
      <c r="H135" s="24">
        <f>'IPPD ALL'!F406</f>
        <v>45023</v>
      </c>
      <c r="I135" s="7" t="str">
        <f>'IPPD ALL'!G406</f>
        <v>Mar’ie Hendrianto, S.Kom, M.M.</v>
      </c>
      <c r="J135" s="7">
        <f>'IPPD ALL'!H406</f>
        <v>2023</v>
      </c>
      <c r="K135" s="7">
        <f>'IPPD ALL'!I406</f>
        <v>4</v>
      </c>
      <c r="L135" s="7" t="str">
        <f>'IPPD ALL'!J406</f>
        <v>Ada</v>
      </c>
      <c r="M135" s="7" t="str">
        <f>'IPPD ALL'!K406</f>
        <v>Ada</v>
      </c>
      <c r="N135" s="7">
        <f>'IPPD ALL'!M406</f>
        <v>14</v>
      </c>
      <c r="O135" s="7">
        <f>'IPPD ALL'!N406</f>
        <v>1</v>
      </c>
      <c r="P135" s="7">
        <f>'IPPD ALL'!O406</f>
        <v>2</v>
      </c>
      <c r="Q135" s="7">
        <f>'IPPD ALL'!P406</f>
        <v>3</v>
      </c>
      <c r="R135" s="7">
        <f>'IPPD ALL'!Q406</f>
        <v>3</v>
      </c>
      <c r="S135" s="7">
        <f>'IPPD ALL'!R406</f>
        <v>1</v>
      </c>
      <c r="T135" s="7">
        <f>'IPPD ALL'!S406</f>
        <v>2</v>
      </c>
      <c r="U135" s="7">
        <f>'IPPD ALL'!T406</f>
        <v>2</v>
      </c>
      <c r="V135" s="7">
        <f>'IPPD ALL'!U406</f>
        <v>1</v>
      </c>
      <c r="W135" s="7">
        <f>'IPPD ALL'!V406</f>
        <v>4</v>
      </c>
      <c r="X135" s="7">
        <f>'IPPD ALL'!W406</f>
        <v>3</v>
      </c>
      <c r="Y135" s="7">
        <f>'IPPD ALL'!X406</f>
        <v>3</v>
      </c>
      <c r="Z135" s="10" t="str">
        <f>'IPPD ALL'!Y406</f>
        <v>https://api-splp.layanan.go.id/t/probolinggokota.go.id/satudata.probolinggokota.go.id/1/</v>
      </c>
      <c r="AA135" s="10" t="str">
        <f>'IPPD ALL'!Z406</f>
        <v>https://e-bphtb.probolinggokota.go.id/API/getBPHTBService</v>
      </c>
      <c r="AB135" s="7" t="str">
        <f t="shared" si="5"/>
        <v>benar</v>
      </c>
      <c r="AC135" s="10" t="str">
        <f>'IPPD ALL'!AB406</f>
        <v>probolinggokota.go.id</v>
      </c>
      <c r="AD135" s="7" t="str">
        <f>'IPPD ALL'!AG406</f>
        <v/>
      </c>
    </row>
    <row r="136">
      <c r="A136" s="5">
        <v>132.0</v>
      </c>
      <c r="B136" s="19" t="s">
        <v>158</v>
      </c>
      <c r="C136" s="7" t="str">
        <f>'IPPD ALL'!A407</f>
        <v>Pemerintah Daerah</v>
      </c>
      <c r="D136" s="7" t="str">
        <f>'IPPD ALL'!B407</f>
        <v>Jawa Timur</v>
      </c>
      <c r="E136" s="7" t="str">
        <f>'IPPD ALL'!C407</f>
        <v>Kota</v>
      </c>
      <c r="F136" s="7" t="str">
        <f>'IPPD ALL'!D407</f>
        <v>Kota Surabaya</v>
      </c>
      <c r="G136" s="7" t="str">
        <f>'IPPD ALL'!E407</f>
        <v>ada</v>
      </c>
      <c r="H136" s="15">
        <f>'IPPD ALL'!F407</f>
        <v>44839</v>
      </c>
      <c r="I136" s="7" t="str">
        <f>'IPPD ALL'!G407</f>
        <v>Agus Ulum Mulyo, S.Kom, M.T.</v>
      </c>
      <c r="J136" s="7">
        <f>'IPPD ALL'!H407</f>
        <v>2022</v>
      </c>
      <c r="K136" s="7">
        <f>'IPPD ALL'!I407</f>
        <v>10</v>
      </c>
      <c r="L136" s="7" t="str">
        <f>'IPPD ALL'!J407</f>
        <v>Ada</v>
      </c>
      <c r="M136" s="7" t="str">
        <f>'IPPD ALL'!K407</f>
        <v>Ada</v>
      </c>
      <c r="N136" s="7">
        <f>'IPPD ALL'!M407</f>
        <v>12</v>
      </c>
      <c r="O136" s="7">
        <f>'IPPD ALL'!N407</f>
        <v>37</v>
      </c>
      <c r="P136" s="7">
        <f>'IPPD ALL'!O407</f>
        <v>0</v>
      </c>
      <c r="Q136" s="7">
        <f>'IPPD ALL'!P407</f>
        <v>3</v>
      </c>
      <c r="R136" s="7">
        <f>'IPPD ALL'!Q407</f>
        <v>2</v>
      </c>
      <c r="S136" s="7">
        <f>'IPPD ALL'!R407</f>
        <v>3</v>
      </c>
      <c r="T136" s="7">
        <f>'IPPD ALL'!S407</f>
        <v>5</v>
      </c>
      <c r="U136" s="7">
        <f>'IPPD ALL'!T407</f>
        <v>2</v>
      </c>
      <c r="V136" s="7">
        <f>'IPPD ALL'!U407</f>
        <v>5</v>
      </c>
      <c r="W136" s="7">
        <f>'IPPD ALL'!V407</f>
        <v>5</v>
      </c>
      <c r="X136" s="7">
        <f>'IPPD ALL'!W407</f>
        <v>4</v>
      </c>
      <c r="Y136" s="7">
        <f>'IPPD ALL'!X407</f>
        <v>5</v>
      </c>
      <c r="Z136" s="10" t="str">
        <f>'IPPD ALL'!Y407</f>
        <v>https://api-splp.layanan.go.id/datasurabaya/1.0</v>
      </c>
      <c r="AA136" s="7" t="str">
        <f>'IPPD ALL'!Z407</f>
        <v/>
      </c>
      <c r="AB136" s="7" t="str">
        <f t="shared" si="5"/>
        <v>benar</v>
      </c>
      <c r="AC136" s="10" t="str">
        <f>'IPPD ALL'!AB407</f>
        <v>surabaya.go.id</v>
      </c>
      <c r="AD136" s="7" t="str">
        <f>'IPPD ALL'!AG407</f>
        <v/>
      </c>
    </row>
    <row r="137">
      <c r="A137" s="5">
        <v>133.0</v>
      </c>
      <c r="B137" s="19" t="s">
        <v>159</v>
      </c>
      <c r="C137" s="7" t="str">
        <f>'IPPD ALL'!A421</f>
        <v>Pemerintah Daerah</v>
      </c>
      <c r="D137" s="7" t="str">
        <f>'IPPD ALL'!B421</f>
        <v>Kalimantan Barat</v>
      </c>
      <c r="E137" s="7" t="str">
        <f>'IPPD ALL'!C421</f>
        <v>Kota</v>
      </c>
      <c r="F137" s="7" t="str">
        <f>'IPPD ALL'!D421</f>
        <v>Kota Pontianak</v>
      </c>
      <c r="G137" s="7" t="str">
        <f>'IPPD ALL'!E421</f>
        <v>ada</v>
      </c>
      <c r="H137" s="11">
        <f>'IPPD ALL'!F421</f>
        <v>45083</v>
      </c>
      <c r="I137" s="7" t="str">
        <f>'IPPD ALL'!G421</f>
        <v>I Wayan Nugroho P.S., S.T.</v>
      </c>
      <c r="J137" s="7">
        <f>'IPPD ALL'!H421</f>
        <v>2023</v>
      </c>
      <c r="K137" s="7">
        <f>'IPPD ALL'!I421</f>
        <v>6</v>
      </c>
      <c r="L137" s="7" t="str">
        <f>'IPPD ALL'!J421</f>
        <v>Ada</v>
      </c>
      <c r="M137" s="7" t="str">
        <f>'IPPD ALL'!K421</f>
        <v>Ada</v>
      </c>
      <c r="N137" s="7">
        <f>'IPPD ALL'!M421</f>
        <v>6</v>
      </c>
      <c r="O137" s="7">
        <f>'IPPD ALL'!N421</f>
        <v>0</v>
      </c>
      <c r="P137" s="7">
        <f>'IPPD ALL'!O421</f>
        <v>1</v>
      </c>
      <c r="Q137" s="7">
        <f>'IPPD ALL'!P421</f>
        <v>3</v>
      </c>
      <c r="R137" s="7">
        <f>'IPPD ALL'!Q421</f>
        <v>3</v>
      </c>
      <c r="S137" s="7">
        <f>'IPPD ALL'!R421</f>
        <v>4</v>
      </c>
      <c r="T137" s="7">
        <f>'IPPD ALL'!S421</f>
        <v>3</v>
      </c>
      <c r="U137" s="7">
        <f>'IPPD ALL'!T421</f>
        <v>3</v>
      </c>
      <c r="V137" s="7">
        <f>'IPPD ALL'!U421</f>
        <v>4</v>
      </c>
      <c r="W137" s="7">
        <f>'IPPD ALL'!V421</f>
        <v>4</v>
      </c>
      <c r="X137" s="7">
        <f>'IPPD ALL'!W421</f>
        <v>3</v>
      </c>
      <c r="Y137" s="7">
        <f>'IPPD ALL'!X421</f>
        <v>3</v>
      </c>
      <c r="Z137" s="7" t="str">
        <f>'IPPD ALL'!Y421</f>
        <v/>
      </c>
      <c r="AA137" s="7" t="str">
        <f>'IPPD ALL'!Z421</f>
        <v/>
      </c>
      <c r="AB137" s="7" t="str">
        <f t="shared" si="5"/>
        <v>benar</v>
      </c>
      <c r="AC137" s="10" t="str">
        <f>'IPPD ALL'!AB421</f>
        <v>pontianak.go.id</v>
      </c>
      <c r="AD137" s="7" t="str">
        <f>'IPPD ALL'!AG421</f>
        <v/>
      </c>
    </row>
    <row r="138">
      <c r="A138" s="5">
        <v>134.0</v>
      </c>
      <c r="B138" s="19" t="s">
        <v>160</v>
      </c>
      <c r="C138" s="7" t="str">
        <f>'IPPD ALL'!A422</f>
        <v>Pemerintah Daerah</v>
      </c>
      <c r="D138" s="7" t="str">
        <f>'IPPD ALL'!B422</f>
        <v>Kalimantan Barat</v>
      </c>
      <c r="E138" s="7" t="str">
        <f>'IPPD ALL'!C422</f>
        <v>Kota</v>
      </c>
      <c r="F138" s="7" t="str">
        <f>'IPPD ALL'!D422</f>
        <v>Kota Singkawang</v>
      </c>
      <c r="G138" s="7" t="str">
        <f>'IPPD ALL'!E422</f>
        <v>ada</v>
      </c>
      <c r="H138" s="15">
        <f>'IPPD ALL'!F422</f>
        <v>45100</v>
      </c>
      <c r="I138" s="7" t="str">
        <f>'IPPD ALL'!G422</f>
        <v>Hery Ristiawan</v>
      </c>
      <c r="J138" s="7">
        <f>'IPPD ALL'!H422</f>
        <v>2023</v>
      </c>
      <c r="K138" s="7">
        <f>'IPPD ALL'!I422</f>
        <v>6</v>
      </c>
      <c r="L138" s="7" t="str">
        <f>'IPPD ALL'!J422</f>
        <v>Ada</v>
      </c>
      <c r="M138" s="7" t="str">
        <f>'IPPD ALL'!K422</f>
        <v>Ada</v>
      </c>
      <c r="N138" s="7">
        <f>'IPPD ALL'!M422</f>
        <v>2</v>
      </c>
      <c r="O138" s="7">
        <f>'IPPD ALL'!N422</f>
        <v>0</v>
      </c>
      <c r="P138" s="7">
        <f>'IPPD ALL'!O422</f>
        <v>2</v>
      </c>
      <c r="Q138" s="7">
        <f>'IPPD ALL'!P422</f>
        <v>3</v>
      </c>
      <c r="R138" s="7">
        <f>'IPPD ALL'!Q422</f>
        <v>2</v>
      </c>
      <c r="S138" s="7">
        <f>'IPPD ALL'!R422</f>
        <v>3</v>
      </c>
      <c r="T138" s="7" t="str">
        <f>'IPPD ALL'!S422</f>
        <v/>
      </c>
      <c r="U138" s="7" t="str">
        <f>'IPPD ALL'!T422</f>
        <v/>
      </c>
      <c r="V138" s="7" t="str">
        <f>'IPPD ALL'!U422</f>
        <v/>
      </c>
      <c r="W138" s="7">
        <f>'IPPD ALL'!V422</f>
        <v>4</v>
      </c>
      <c r="X138" s="7">
        <f>'IPPD ALL'!W422</f>
        <v>2</v>
      </c>
      <c r="Y138" s="7">
        <f>'IPPD ALL'!X422</f>
        <v>3</v>
      </c>
      <c r="Z138" s="7" t="str">
        <f>'IPPD ALL'!Y422</f>
        <v/>
      </c>
      <c r="AA138" s="10" t="str">
        <f>'IPPD ALL'!Z422</f>
        <v>http://itax.bapenda.singkawangkota.go.id/api/bphtb/getBPHTBService</v>
      </c>
      <c r="AB138" s="7" t="str">
        <f t="shared" si="5"/>
        <v>benar</v>
      </c>
      <c r="AC138" s="10" t="str">
        <f>'IPPD ALL'!AB422</f>
        <v>singkawangkota.go.id</v>
      </c>
      <c r="AD138" s="7" t="str">
        <f>'IPPD ALL'!AG422</f>
        <v/>
      </c>
    </row>
    <row r="139">
      <c r="A139" s="5">
        <v>135.0</v>
      </c>
      <c r="B139" s="19" t="s">
        <v>161</v>
      </c>
      <c r="C139" s="7" t="str">
        <f>'IPPD ALL'!A437</f>
        <v>Pemerintah Daerah</v>
      </c>
      <c r="D139" s="7" t="str">
        <f>'IPPD ALL'!B437</f>
        <v>Kalimantan Tengah</v>
      </c>
      <c r="E139" s="7" t="str">
        <f>'IPPD ALL'!C437</f>
        <v>Kota</v>
      </c>
      <c r="F139" s="7" t="str">
        <f>'IPPD ALL'!D437</f>
        <v>Kota Palangkaraya</v>
      </c>
      <c r="G139" s="7" t="str">
        <f>'IPPD ALL'!E437</f>
        <v>ada</v>
      </c>
      <c r="H139" s="15">
        <f>'IPPD ALL'!F437</f>
        <v>45412</v>
      </c>
      <c r="I139" s="7" t="str">
        <f>'IPPD ALL'!G437</f>
        <v>Mellianae Merkusi, S.Pd. MIDS</v>
      </c>
      <c r="J139" s="7">
        <f>'IPPD ALL'!H437</f>
        <v>2024</v>
      </c>
      <c r="K139" s="7">
        <f>'IPPD ALL'!I437</f>
        <v>4</v>
      </c>
      <c r="L139" s="7" t="str">
        <f>'IPPD ALL'!J437</f>
        <v>Ada</v>
      </c>
      <c r="M139" s="7" t="str">
        <f>'IPPD ALL'!K437</f>
        <v>Ada</v>
      </c>
      <c r="N139" s="7">
        <f>'IPPD ALL'!M437</f>
        <v>0</v>
      </c>
      <c r="O139" s="7">
        <f>'IPPD ALL'!N437</f>
        <v>0</v>
      </c>
      <c r="P139" s="7">
        <f>'IPPD ALL'!O437</f>
        <v>2</v>
      </c>
      <c r="Q139" s="7">
        <f>'IPPD ALL'!P437</f>
        <v>2</v>
      </c>
      <c r="R139" s="7">
        <f>'IPPD ALL'!Q437</f>
        <v>2</v>
      </c>
      <c r="S139" s="7">
        <f>'IPPD ALL'!R437</f>
        <v>2</v>
      </c>
      <c r="T139" s="7">
        <f>'IPPD ALL'!S437</f>
        <v>3</v>
      </c>
      <c r="U139" s="7">
        <f>'IPPD ALL'!T437</f>
        <v>3</v>
      </c>
      <c r="V139" s="7">
        <f>'IPPD ALL'!U437</f>
        <v>1</v>
      </c>
      <c r="W139" s="7">
        <f>'IPPD ALL'!V437</f>
        <v>3</v>
      </c>
      <c r="X139" s="7">
        <f>'IPPD ALL'!W437</f>
        <v>3</v>
      </c>
      <c r="Y139" s="7">
        <f>'IPPD ALL'!X437</f>
        <v>2</v>
      </c>
      <c r="Z139" s="7" t="str">
        <f>'IPPD ALL'!Y437</f>
        <v/>
      </c>
      <c r="AA139" s="10" t="str">
        <f>'IPPD ALL'!Z437</f>
        <v>https://bphtb.palangkaraya.go.id/bpn-service/getBPHTBService</v>
      </c>
      <c r="AB139" s="7" t="str">
        <f t="shared" si="5"/>
        <v>benar</v>
      </c>
      <c r="AC139" s="10" t="str">
        <f>'IPPD ALL'!AB437</f>
        <v>palangkaraya.go.id</v>
      </c>
      <c r="AD139" s="7" t="str">
        <f>'IPPD ALL'!AG437</f>
        <v/>
      </c>
    </row>
    <row r="140">
      <c r="A140" s="5">
        <v>136.0</v>
      </c>
      <c r="B140" s="19" t="s">
        <v>162</v>
      </c>
      <c r="C140" s="7" t="str">
        <f>'IPPD ALL'!A450</f>
        <v>Pemerintah Daerah</v>
      </c>
      <c r="D140" s="7" t="str">
        <f>'IPPD ALL'!B450</f>
        <v>Kalimantan Selatan</v>
      </c>
      <c r="E140" s="7" t="str">
        <f>'IPPD ALL'!C450</f>
        <v>Kota</v>
      </c>
      <c r="F140" s="7" t="str">
        <f>'IPPD ALL'!D450</f>
        <v>Kota Banjarbaru</v>
      </c>
      <c r="G140" s="7" t="str">
        <f>'IPPD ALL'!E450</f>
        <v>ada</v>
      </c>
      <c r="H140" s="15">
        <f>'IPPD ALL'!F450</f>
        <v>45098</v>
      </c>
      <c r="I140" s="7" t="str">
        <f>'IPPD ALL'!G450</f>
        <v>Asep Saputra, S.Kom, MM</v>
      </c>
      <c r="J140" s="7">
        <f>'IPPD ALL'!H450</f>
        <v>2023</v>
      </c>
      <c r="K140" s="7">
        <f>'IPPD ALL'!I450</f>
        <v>6</v>
      </c>
      <c r="L140" s="7" t="str">
        <f>'IPPD ALL'!J450</f>
        <v>Ada</v>
      </c>
      <c r="M140" s="7" t="str">
        <f>'IPPD ALL'!K450</f>
        <v>Ada</v>
      </c>
      <c r="N140" s="7">
        <f>'IPPD ALL'!M450</f>
        <v>0</v>
      </c>
      <c r="O140" s="7">
        <f>'IPPD ALL'!N450</f>
        <v>0</v>
      </c>
      <c r="P140" s="7">
        <f>'IPPD ALL'!O450</f>
        <v>0</v>
      </c>
      <c r="Q140" s="7">
        <f>'IPPD ALL'!P450</f>
        <v>3</v>
      </c>
      <c r="R140" s="7">
        <f>'IPPD ALL'!Q450</f>
        <v>2</v>
      </c>
      <c r="S140" s="7">
        <f>'IPPD ALL'!R450</f>
        <v>1</v>
      </c>
      <c r="T140" s="7">
        <f>'IPPD ALL'!S450</f>
        <v>3</v>
      </c>
      <c r="U140" s="7">
        <f>'IPPD ALL'!T450</f>
        <v>2</v>
      </c>
      <c r="V140" s="7">
        <f>'IPPD ALL'!U450</f>
        <v>3</v>
      </c>
      <c r="W140" s="7">
        <f>'IPPD ALL'!V450</f>
        <v>3</v>
      </c>
      <c r="X140" s="7">
        <f>'IPPD ALL'!W450</f>
        <v>2</v>
      </c>
      <c r="Y140" s="7">
        <f>'IPPD ALL'!X450</f>
        <v>3</v>
      </c>
      <c r="Z140" s="7" t="str">
        <f>'IPPD ALL'!Y450</f>
        <v/>
      </c>
      <c r="AA140" s="7" t="str">
        <f>'IPPD ALL'!Z450</f>
        <v/>
      </c>
      <c r="AB140" s="7" t="str">
        <f t="shared" si="5"/>
        <v>benar</v>
      </c>
      <c r="AC140" s="10" t="str">
        <f>'IPPD ALL'!AB450</f>
        <v>banjarbarukota.go.id</v>
      </c>
      <c r="AD140" s="7" t="str">
        <f>'IPPD ALL'!AG450</f>
        <v/>
      </c>
    </row>
    <row r="141">
      <c r="A141" s="5">
        <v>137.0</v>
      </c>
      <c r="B141" s="19" t="s">
        <v>163</v>
      </c>
      <c r="C141" s="7" t="str">
        <f>'IPPD ALL'!A491</f>
        <v>Pemerintah Daerah</v>
      </c>
      <c r="D141" s="7" t="str">
        <f>'IPPD ALL'!B491</f>
        <v>Sulawesi Selatan</v>
      </c>
      <c r="E141" s="7" t="str">
        <f>'IPPD ALL'!C491</f>
        <v>Kota</v>
      </c>
      <c r="F141" s="7" t="str">
        <f>'IPPD ALL'!D491</f>
        <v>Kota Makassar</v>
      </c>
      <c r="G141" s="7" t="str">
        <f>'IPPD ALL'!E491</f>
        <v>ada</v>
      </c>
      <c r="H141" s="15">
        <f>'IPPD ALL'!F491</f>
        <v>45147</v>
      </c>
      <c r="I141" s="7" t="str">
        <f>'IPPD ALL'!G491</f>
        <v>Dr. Jusman, S.Kel., M.Si</v>
      </c>
      <c r="J141" s="7">
        <f>'IPPD ALL'!H491</f>
        <v>2023</v>
      </c>
      <c r="K141" s="7">
        <f>'IPPD ALL'!I491</f>
        <v>8</v>
      </c>
      <c r="L141" s="7" t="str">
        <f>'IPPD ALL'!J491</f>
        <v>Ada</v>
      </c>
      <c r="M141" s="7" t="str">
        <f>'IPPD ALL'!K491</f>
        <v>Ada</v>
      </c>
      <c r="N141" s="7">
        <f>'IPPD ALL'!M491</f>
        <v>0</v>
      </c>
      <c r="O141" s="7">
        <f>'IPPD ALL'!N491</f>
        <v>0</v>
      </c>
      <c r="P141" s="7">
        <f>'IPPD ALL'!O491</f>
        <v>3</v>
      </c>
      <c r="Q141" s="7">
        <f>'IPPD ALL'!P491</f>
        <v>1</v>
      </c>
      <c r="R141" s="7">
        <f>'IPPD ALL'!Q491</f>
        <v>1</v>
      </c>
      <c r="S141" s="7">
        <f>'IPPD ALL'!R491</f>
        <v>3</v>
      </c>
      <c r="T141" s="7">
        <f>'IPPD ALL'!S491</f>
        <v>3</v>
      </c>
      <c r="U141" s="7">
        <f>'IPPD ALL'!T491</f>
        <v>3</v>
      </c>
      <c r="V141" s="7">
        <f>'IPPD ALL'!U491</f>
        <v>3</v>
      </c>
      <c r="W141" s="7">
        <f>'IPPD ALL'!V491</f>
        <v>3</v>
      </c>
      <c r="X141" s="7">
        <f>'IPPD ALL'!W491</f>
        <v>3</v>
      </c>
      <c r="Y141" s="7">
        <f>'IPPD ALL'!X491</f>
        <v>3</v>
      </c>
      <c r="Z141" s="10" t="str">
        <f>'IPPD ALL'!Y491</f>
        <v>https://api-splp.layanan.go.id/datasets/1/api/v1/data.json</v>
      </c>
      <c r="AA141" s="7" t="str">
        <f>'IPPD ALL'!Z491</f>
        <v/>
      </c>
      <c r="AB141" s="7" t="str">
        <f t="shared" si="5"/>
        <v>benar</v>
      </c>
      <c r="AC141" s="10" t="str">
        <f>'IPPD ALL'!AB491</f>
        <v>makassarkota.go.id</v>
      </c>
      <c r="AD141" s="7" t="str">
        <f>'IPPD ALL'!AG491</f>
        <v/>
      </c>
    </row>
    <row r="142">
      <c r="A142" s="5">
        <v>138.0</v>
      </c>
      <c r="B142" s="19" t="s">
        <v>164</v>
      </c>
      <c r="C142" s="7" t="str">
        <f>'IPPD ALL'!A492</f>
        <v>Pemerintah Daerah</v>
      </c>
      <c r="D142" s="7" t="str">
        <f>'IPPD ALL'!B492</f>
        <v>Sulawesi Selatan</v>
      </c>
      <c r="E142" s="7" t="str">
        <f>'IPPD ALL'!C492</f>
        <v>Kota</v>
      </c>
      <c r="F142" s="7" t="str">
        <f>'IPPD ALL'!D492</f>
        <v>Kota Palopo</v>
      </c>
      <c r="G142" s="7" t="str">
        <f>'IPPD ALL'!E492</f>
        <v>ada</v>
      </c>
      <c r="H142" s="15">
        <f>'IPPD ALL'!F492</f>
        <v>45440</v>
      </c>
      <c r="I142" s="7" t="str">
        <f>'IPPD ALL'!G492</f>
        <v>Ramlan, S.Kom., M.Si</v>
      </c>
      <c r="J142" s="7">
        <f>'IPPD ALL'!H492</f>
        <v>2024</v>
      </c>
      <c r="K142" s="7">
        <f>'IPPD ALL'!I492</f>
        <v>5</v>
      </c>
      <c r="L142" s="7" t="str">
        <f>'IPPD ALL'!J492</f>
        <v>Ada</v>
      </c>
      <c r="M142" s="7" t="str">
        <f>'IPPD ALL'!K492</f>
        <v>Ada</v>
      </c>
      <c r="N142" s="7">
        <f>'IPPD ALL'!M492</f>
        <v>0</v>
      </c>
      <c r="O142" s="7">
        <f>'IPPD ALL'!N492</f>
        <v>1</v>
      </c>
      <c r="P142" s="7">
        <f>'IPPD ALL'!O492</f>
        <v>0</v>
      </c>
      <c r="Q142" s="7">
        <f>'IPPD ALL'!P492</f>
        <v>3</v>
      </c>
      <c r="R142" s="7">
        <f>'IPPD ALL'!Q492</f>
        <v>2</v>
      </c>
      <c r="S142" s="7">
        <f>'IPPD ALL'!R492</f>
        <v>1</v>
      </c>
      <c r="T142" s="7">
        <f>'IPPD ALL'!S492</f>
        <v>3</v>
      </c>
      <c r="U142" s="7">
        <f>'IPPD ALL'!T492</f>
        <v>2</v>
      </c>
      <c r="V142" s="7">
        <f>'IPPD ALL'!U492</f>
        <v>3</v>
      </c>
      <c r="W142" s="7">
        <f>'IPPD ALL'!V492</f>
        <v>3</v>
      </c>
      <c r="X142" s="7">
        <f>'IPPD ALL'!W492</f>
        <v>3</v>
      </c>
      <c r="Y142" s="7">
        <f>'IPPD ALL'!X492</f>
        <v>2</v>
      </c>
      <c r="Z142" s="7" t="str">
        <f>'IPPD ALL'!Y492</f>
        <v/>
      </c>
      <c r="AA142" s="7" t="str">
        <f>'IPPD ALL'!Z492</f>
        <v>https://bphtb.palopokota.go.id/Api/getBPHTBService
http://bphtb.palopokota.go.id/PostDataBPN</v>
      </c>
      <c r="AB142" s="7" t="str">
        <f t="shared" si="5"/>
        <v>benar</v>
      </c>
      <c r="AC142" s="10" t="str">
        <f>'IPPD ALL'!AB492</f>
        <v>palopokota.go.id</v>
      </c>
      <c r="AD142" s="7" t="str">
        <f>'IPPD ALL'!AG492</f>
        <v/>
      </c>
    </row>
    <row r="143">
      <c r="A143" s="5">
        <v>139.0</v>
      </c>
      <c r="B143" s="19" t="s">
        <v>165</v>
      </c>
      <c r="C143" s="7" t="str">
        <f>'IPPD ALL'!A493</f>
        <v>Pemerintah Daerah</v>
      </c>
      <c r="D143" s="7" t="str">
        <f>'IPPD ALL'!B493</f>
        <v>Sulawesi Selatan</v>
      </c>
      <c r="E143" s="7" t="str">
        <f>'IPPD ALL'!C493</f>
        <v>Kota</v>
      </c>
      <c r="F143" s="7" t="str">
        <f>'IPPD ALL'!D493</f>
        <v>Kota Parepare</v>
      </c>
      <c r="G143" s="7" t="str">
        <f>'IPPD ALL'!E493</f>
        <v>ada</v>
      </c>
      <c r="H143" s="15">
        <f>'IPPD ALL'!F493</f>
        <v>45230</v>
      </c>
      <c r="I143" s="7" t="str">
        <f>'IPPD ALL'!G493</f>
        <v>E.Askar Habib AS, SE., MM</v>
      </c>
      <c r="J143" s="7">
        <f>'IPPD ALL'!H493</f>
        <v>2023</v>
      </c>
      <c r="K143" s="7">
        <f>'IPPD ALL'!I493</f>
        <v>10</v>
      </c>
      <c r="L143" s="7" t="str">
        <f>'IPPD ALL'!J493</f>
        <v>Ada</v>
      </c>
      <c r="M143" s="7" t="str">
        <f>'IPPD ALL'!K493</f>
        <v>Ada</v>
      </c>
      <c r="N143" s="7">
        <f>'IPPD ALL'!M493</f>
        <v>0</v>
      </c>
      <c r="O143" s="7">
        <f>'IPPD ALL'!N493</f>
        <v>0</v>
      </c>
      <c r="P143" s="7">
        <f>'IPPD ALL'!O493</f>
        <v>0</v>
      </c>
      <c r="Q143" s="7">
        <f>'IPPD ALL'!P493</f>
        <v>1</v>
      </c>
      <c r="R143" s="7">
        <f>'IPPD ALL'!Q493</f>
        <v>1</v>
      </c>
      <c r="S143" s="7">
        <f>'IPPD ALL'!R493</f>
        <v>1</v>
      </c>
      <c r="T143" s="7">
        <f>'IPPD ALL'!S493</f>
        <v>3</v>
      </c>
      <c r="U143" s="7">
        <f>'IPPD ALL'!T493</f>
        <v>2</v>
      </c>
      <c r="V143" s="7">
        <f>'IPPD ALL'!U493</f>
        <v>2</v>
      </c>
      <c r="W143" s="7">
        <f>'IPPD ALL'!V493</f>
        <v>3</v>
      </c>
      <c r="X143" s="7">
        <f>'IPPD ALL'!W493</f>
        <v>2</v>
      </c>
      <c r="Y143" s="7">
        <f>'IPPD ALL'!X493</f>
        <v>2</v>
      </c>
      <c r="Z143" s="7" t="str">
        <f>'IPPD ALL'!Y493</f>
        <v/>
      </c>
      <c r="AA143" s="7" t="str">
        <f>'IPPD ALL'!Z493</f>
        <v/>
      </c>
      <c r="AB143" s="7" t="str">
        <f t="shared" si="5"/>
        <v>benar</v>
      </c>
      <c r="AC143" s="10" t="str">
        <f>'IPPD ALL'!AB493</f>
        <v>pareparekota.go.id</v>
      </c>
      <c r="AD143" s="7" t="str">
        <f>'IPPD ALL'!AG493</f>
        <v/>
      </c>
    </row>
    <row r="144">
      <c r="A144" s="5">
        <v>140.0</v>
      </c>
      <c r="B144" s="19" t="s">
        <v>166</v>
      </c>
      <c r="C144" s="7" t="str">
        <f>'IPPD ALL'!A532</f>
        <v>Pemerintah Daerah</v>
      </c>
      <c r="D144" s="7" t="str">
        <f>'IPPD ALL'!B532</f>
        <v>Sulawesi Tengah</v>
      </c>
      <c r="E144" s="7" t="str">
        <f>'IPPD ALL'!C532</f>
        <v>Kota</v>
      </c>
      <c r="F144" s="7" t="str">
        <f>'IPPD ALL'!D532</f>
        <v>Kota Palu</v>
      </c>
      <c r="G144" s="7" t="str">
        <f>'IPPD ALL'!E532</f>
        <v>ada</v>
      </c>
      <c r="H144" s="15">
        <f>'IPPD ALL'!F532</f>
        <v>45351</v>
      </c>
      <c r="I144" s="7" t="str">
        <f>'IPPD ALL'!G532</f>
        <v>Novy Ponggele, S.T., M.M.</v>
      </c>
      <c r="J144" s="7">
        <f>'IPPD ALL'!H532</f>
        <v>2024</v>
      </c>
      <c r="K144" s="7">
        <f>'IPPD ALL'!I532</f>
        <v>2</v>
      </c>
      <c r="L144" s="7" t="str">
        <f>'IPPD ALL'!J532</f>
        <v>Ada</v>
      </c>
      <c r="M144" s="7" t="str">
        <f>'IPPD ALL'!K532</f>
        <v>Ada</v>
      </c>
      <c r="N144" s="7">
        <f>'IPPD ALL'!M532</f>
        <v>0</v>
      </c>
      <c r="O144" s="7">
        <f>'IPPD ALL'!N532</f>
        <v>0</v>
      </c>
      <c r="P144" s="7">
        <f>'IPPD ALL'!O532</f>
        <v>0</v>
      </c>
      <c r="Q144" s="7">
        <f>'IPPD ALL'!P532</f>
        <v>1</v>
      </c>
      <c r="R144" s="7">
        <f>'IPPD ALL'!Q532</f>
        <v>1</v>
      </c>
      <c r="S144" s="7">
        <f>'IPPD ALL'!R532</f>
        <v>1</v>
      </c>
      <c r="T144" s="7">
        <f>'IPPD ALL'!S532</f>
        <v>3</v>
      </c>
      <c r="U144" s="7">
        <f>'IPPD ALL'!T532</f>
        <v>1</v>
      </c>
      <c r="V144" s="7">
        <f>'IPPD ALL'!U532</f>
        <v>1</v>
      </c>
      <c r="W144" s="7">
        <f>'IPPD ALL'!V532</f>
        <v>3</v>
      </c>
      <c r="X144" s="7">
        <f>'IPPD ALL'!W532</f>
        <v>1</v>
      </c>
      <c r="Y144" s="7">
        <f>'IPPD ALL'!X532</f>
        <v>3</v>
      </c>
      <c r="Z144" s="7" t="str">
        <f>'IPPD ALL'!Y532</f>
        <v/>
      </c>
      <c r="AA144" s="7" t="str">
        <f>'IPPD ALL'!Z532</f>
        <v/>
      </c>
      <c r="AB144" s="7" t="str">
        <f t="shared" si="5"/>
        <v>benar</v>
      </c>
      <c r="AC144" s="10" t="str">
        <f>'IPPD ALL'!AB532</f>
        <v>palukota.go.id</v>
      </c>
      <c r="AD144" s="7" t="str">
        <f>'IPPD ALL'!AG532</f>
        <v/>
      </c>
    </row>
    <row r="145">
      <c r="A145" s="5">
        <v>141.0</v>
      </c>
      <c r="B145" s="19" t="s">
        <v>167</v>
      </c>
      <c r="C145" s="7" t="str">
        <f>'IPPD ALL'!A539</f>
        <v>Pemerintah Daerah</v>
      </c>
      <c r="D145" s="7" t="str">
        <f>'IPPD ALL'!B539</f>
        <v>Gorontalo</v>
      </c>
      <c r="E145" s="7" t="str">
        <f>'IPPD ALL'!C539</f>
        <v>Kota</v>
      </c>
      <c r="F145" s="7" t="str">
        <f>'IPPD ALL'!D539</f>
        <v>Kota Gorontalo</v>
      </c>
      <c r="G145" s="7" t="str">
        <f>'IPPD ALL'!E539</f>
        <v>ada</v>
      </c>
      <c r="H145" s="15">
        <f>'IPPD ALL'!F539</f>
        <v>45097</v>
      </c>
      <c r="I145" s="7" t="str">
        <f>'IPPD ALL'!G539</f>
        <v>Batista N. Tumulo, S.STP</v>
      </c>
      <c r="J145" s="7">
        <f>'IPPD ALL'!H539</f>
        <v>2023</v>
      </c>
      <c r="K145" s="7">
        <f>'IPPD ALL'!I539</f>
        <v>6</v>
      </c>
      <c r="L145" s="7" t="str">
        <f>'IPPD ALL'!J539</f>
        <v>Ada</v>
      </c>
      <c r="M145" s="7" t="str">
        <f>'IPPD ALL'!K539</f>
        <v>Ada</v>
      </c>
      <c r="N145" s="7">
        <f>'IPPD ALL'!M539</f>
        <v>13</v>
      </c>
      <c r="O145" s="7">
        <f>'IPPD ALL'!N539</f>
        <v>2</v>
      </c>
      <c r="P145" s="7">
        <f>'IPPD ALL'!O539</f>
        <v>2</v>
      </c>
      <c r="Q145" s="7">
        <f>'IPPD ALL'!P539</f>
        <v>1</v>
      </c>
      <c r="R145" s="7">
        <f>'IPPD ALL'!Q539</f>
        <v>1</v>
      </c>
      <c r="S145" s="7">
        <f>'IPPD ALL'!R539</f>
        <v>1</v>
      </c>
      <c r="T145" s="7">
        <f>'IPPD ALL'!S539</f>
        <v>3</v>
      </c>
      <c r="U145" s="7">
        <f>'IPPD ALL'!T539</f>
        <v>2</v>
      </c>
      <c r="V145" s="7">
        <f>'IPPD ALL'!U539</f>
        <v>3</v>
      </c>
      <c r="W145" s="7">
        <f>'IPPD ALL'!V539</f>
        <v>3</v>
      </c>
      <c r="X145" s="7">
        <f>'IPPD ALL'!W539</f>
        <v>4</v>
      </c>
      <c r="Y145" s="7">
        <f>'IPPD ALL'!X539</f>
        <v>3</v>
      </c>
      <c r="Z145" s="7" t="str">
        <f>'IPPD ALL'!Y539</f>
        <v/>
      </c>
      <c r="AA145" s="10" t="str">
        <f>'IPPD ALL'!Z539</f>
        <v>https://yanjak.gorontalokota.go.id/pia/public/api/getBPHTBService</v>
      </c>
      <c r="AB145" s="7" t="str">
        <f t="shared" si="5"/>
        <v>benar</v>
      </c>
      <c r="AC145" s="10" t="str">
        <f>'IPPD ALL'!AB539</f>
        <v>gorontalokota.go.id</v>
      </c>
      <c r="AD145" s="7" t="str">
        <f>'IPPD ALL'!AG539</f>
        <v/>
      </c>
    </row>
    <row r="146">
      <c r="A146" s="5">
        <v>142.0</v>
      </c>
      <c r="B146" s="19" t="s">
        <v>168</v>
      </c>
      <c r="C146" s="7" t="str">
        <f>'IPPD ALL'!A553</f>
        <v>Pemerintah Daerah</v>
      </c>
      <c r="D146" s="7" t="str">
        <f>'IPPD ALL'!B553</f>
        <v>Sulawesi Utara</v>
      </c>
      <c r="E146" s="7" t="str">
        <f>'IPPD ALL'!C553</f>
        <v>Kota</v>
      </c>
      <c r="F146" s="7" t="str">
        <f>'IPPD ALL'!D553</f>
        <v>Kota Kotamobagu</v>
      </c>
      <c r="G146" s="7" t="str">
        <f>'IPPD ALL'!E553</f>
        <v>ada</v>
      </c>
      <c r="H146" s="15">
        <f>'IPPD ALL'!F553</f>
        <v>45093</v>
      </c>
      <c r="I146" s="7" t="str">
        <f>'IPPD ALL'!G553</f>
        <v>Indra Sutriadi Pipii</v>
      </c>
      <c r="J146" s="7">
        <f>'IPPD ALL'!H553</f>
        <v>2023</v>
      </c>
      <c r="K146" s="7">
        <f>'IPPD ALL'!I553</f>
        <v>6</v>
      </c>
      <c r="L146" s="7" t="str">
        <f>'IPPD ALL'!J553</f>
        <v>Ada</v>
      </c>
      <c r="M146" s="7" t="str">
        <f>'IPPD ALL'!K553</f>
        <v>Ada</v>
      </c>
      <c r="N146" s="7">
        <f>'IPPD ALL'!M553</f>
        <v>0</v>
      </c>
      <c r="O146" s="7">
        <f>'IPPD ALL'!N553</f>
        <v>0</v>
      </c>
      <c r="P146" s="7">
        <f>'IPPD ALL'!O553</f>
        <v>0</v>
      </c>
      <c r="Q146" s="7">
        <f>'IPPD ALL'!P553</f>
        <v>1</v>
      </c>
      <c r="R146" s="7">
        <f>'IPPD ALL'!Q553</f>
        <v>2</v>
      </c>
      <c r="S146" s="7">
        <f>'IPPD ALL'!R553</f>
        <v>2</v>
      </c>
      <c r="T146" s="7">
        <f>'IPPD ALL'!S553</f>
        <v>1</v>
      </c>
      <c r="U146" s="7">
        <f>'IPPD ALL'!T553</f>
        <v>2</v>
      </c>
      <c r="V146" s="7">
        <f>'IPPD ALL'!U553</f>
        <v>1</v>
      </c>
      <c r="W146" s="7">
        <f>'IPPD ALL'!V553</f>
        <v>3</v>
      </c>
      <c r="X146" s="7">
        <f>'IPPD ALL'!W553</f>
        <v>3</v>
      </c>
      <c r="Y146" s="7">
        <f>'IPPD ALL'!X553</f>
        <v>3</v>
      </c>
      <c r="Z146" s="7" t="str">
        <f>'IPPD ALL'!Y553</f>
        <v/>
      </c>
      <c r="AA146" s="10" t="str">
        <f>'IPPD ALL'!Z553</f>
        <v>https://bphtb.kotamobagu.go.id/api/getBPHTBService</v>
      </c>
      <c r="AB146" s="7" t="str">
        <f t="shared" si="5"/>
        <v>benar</v>
      </c>
      <c r="AC146" s="10" t="str">
        <f>'IPPD ALL'!AB553</f>
        <v>kotamobagu.go.id</v>
      </c>
      <c r="AD146" s="7" t="str">
        <f>'IPPD ALL'!AG553</f>
        <v/>
      </c>
    </row>
    <row r="147">
      <c r="A147" s="5">
        <v>143.0</v>
      </c>
      <c r="B147" s="19" t="s">
        <v>169</v>
      </c>
      <c r="C147" s="7" t="str">
        <f>'IPPD ALL'!A555</f>
        <v>Pemerintah Daerah</v>
      </c>
      <c r="D147" s="7" t="str">
        <f>'IPPD ALL'!B555</f>
        <v>Sulawesi Utara</v>
      </c>
      <c r="E147" s="7" t="str">
        <f>'IPPD ALL'!C555</f>
        <v>Kota</v>
      </c>
      <c r="F147" s="7" t="str">
        <f>'IPPD ALL'!D555</f>
        <v>Kota Tomohon</v>
      </c>
      <c r="G147" s="7" t="str">
        <f>'IPPD ALL'!E555</f>
        <v>ada</v>
      </c>
      <c r="H147" s="15">
        <f>'IPPD ALL'!F555</f>
        <v>45160</v>
      </c>
      <c r="I147" s="7" t="str">
        <f>'IPPD ALL'!G555</f>
        <v>Gogen Gantung, SE</v>
      </c>
      <c r="J147" s="7">
        <f>'IPPD ALL'!H555</f>
        <v>2023</v>
      </c>
      <c r="K147" s="7">
        <f>'IPPD ALL'!I555</f>
        <v>8</v>
      </c>
      <c r="L147" s="7" t="str">
        <f>'IPPD ALL'!J555</f>
        <v>Ada</v>
      </c>
      <c r="M147" s="7" t="str">
        <f>'IPPD ALL'!K555</f>
        <v>Ada</v>
      </c>
      <c r="N147" s="7">
        <f>'IPPD ALL'!M555</f>
        <v>0</v>
      </c>
      <c r="O147" s="7">
        <f>'IPPD ALL'!N555</f>
        <v>0</v>
      </c>
      <c r="P147" s="7">
        <f>'IPPD ALL'!O555</f>
        <v>0</v>
      </c>
      <c r="Q147" s="7">
        <f>'IPPD ALL'!P555</f>
        <v>1</v>
      </c>
      <c r="R147" s="7">
        <f>'IPPD ALL'!Q555</f>
        <v>1</v>
      </c>
      <c r="S147" s="7">
        <f>'IPPD ALL'!R555</f>
        <v>1</v>
      </c>
      <c r="T147" s="7">
        <f>'IPPD ALL'!S555</f>
        <v>1</v>
      </c>
      <c r="U147" s="7">
        <f>'IPPD ALL'!T555</f>
        <v>1</v>
      </c>
      <c r="V147" s="7">
        <f>'IPPD ALL'!U555</f>
        <v>1</v>
      </c>
      <c r="W147" s="7">
        <f>'IPPD ALL'!V555</f>
        <v>2</v>
      </c>
      <c r="X147" s="7">
        <f>'IPPD ALL'!W555</f>
        <v>3</v>
      </c>
      <c r="Y147" s="7">
        <f>'IPPD ALL'!X555</f>
        <v>2</v>
      </c>
      <c r="Z147" s="7" t="str">
        <f>'IPPD ALL'!Y555</f>
        <v/>
      </c>
      <c r="AA147" s="10" t="str">
        <f>'IPPD ALL'!Z555</f>
        <v>http://apply-pd.tomohon.go.id:40200/smartgov/revenue/tax/propertytransfer/integration/bpn/getBPHTBService</v>
      </c>
      <c r="AB147" s="7" t="str">
        <f t="shared" si="5"/>
        <v>benar</v>
      </c>
      <c r="AC147" s="10" t="str">
        <f>'IPPD ALL'!AB555</f>
        <v>tomohon.go.id</v>
      </c>
      <c r="AD147" s="7" t="str">
        <f>'IPPD ALL'!AG555</f>
        <v/>
      </c>
    </row>
    <row r="148">
      <c r="A148" s="5">
        <v>144.0</v>
      </c>
      <c r="B148" s="19" t="s">
        <v>170</v>
      </c>
      <c r="C148" s="7" t="str">
        <f>'IPPD ALL'!A565</f>
        <v>Pemerintah Daerah</v>
      </c>
      <c r="D148" s="7" t="str">
        <f>'IPPD ALL'!B565</f>
        <v>Bali</v>
      </c>
      <c r="E148" s="7" t="str">
        <f>'IPPD ALL'!C565</f>
        <v>Kota</v>
      </c>
      <c r="F148" s="7" t="str">
        <f>'IPPD ALL'!D565</f>
        <v>Kota Denpasar</v>
      </c>
      <c r="G148" s="7" t="str">
        <f>'IPPD ALL'!E565</f>
        <v>ada</v>
      </c>
      <c r="H148" s="21">
        <f>'IPPD ALL'!F565</f>
        <v>44823</v>
      </c>
      <c r="I148" s="7" t="str">
        <f>'IPPD ALL'!G565</f>
        <v>Dewa Ngakan Ketut Rama Sanjaya, S.Kom
Ayu Nyoman Waisantini Winaya, S.Kom
I Putu Okky Maheswara, S.Kom</v>
      </c>
      <c r="J148" s="7">
        <f>'IPPD ALL'!H565</f>
        <v>2022</v>
      </c>
      <c r="K148" s="7">
        <f>'IPPD ALL'!I565</f>
        <v>9</v>
      </c>
      <c r="L148" s="7" t="str">
        <f>'IPPD ALL'!J565</f>
        <v>Ada</v>
      </c>
      <c r="M148" s="7" t="str">
        <f>'IPPD ALL'!K565</f>
        <v>Ada</v>
      </c>
      <c r="N148" s="7">
        <f>'IPPD ALL'!M565</f>
        <v>2</v>
      </c>
      <c r="O148" s="7">
        <f>'IPPD ALL'!N565</f>
        <v>1</v>
      </c>
      <c r="P148" s="7">
        <f>'IPPD ALL'!O565</f>
        <v>0</v>
      </c>
      <c r="Q148" s="7">
        <f>'IPPD ALL'!P565</f>
        <v>3</v>
      </c>
      <c r="R148" s="7">
        <f>'IPPD ALL'!Q565</f>
        <v>3</v>
      </c>
      <c r="S148" s="7">
        <f>'IPPD ALL'!R565</f>
        <v>3</v>
      </c>
      <c r="T148" s="7">
        <f>'IPPD ALL'!S565</f>
        <v>5</v>
      </c>
      <c r="U148" s="7">
        <f>'IPPD ALL'!T565</f>
        <v>3</v>
      </c>
      <c r="V148" s="7">
        <f>'IPPD ALL'!U565</f>
        <v>4</v>
      </c>
      <c r="W148" s="7">
        <f>'IPPD ALL'!V565</f>
        <v>2</v>
      </c>
      <c r="X148" s="7">
        <f>'IPPD ALL'!W565</f>
        <v>3</v>
      </c>
      <c r="Y148" s="7">
        <f>'IPPD ALL'!X565</f>
        <v>4</v>
      </c>
      <c r="Z148" s="10" t="str">
        <f>'IPPD ALL'!Y565</f>
        <v>https://api-splp.layanan.go.id/datadenpasarkota/1.0/</v>
      </c>
      <c r="AA148" s="10" t="str">
        <f>'IPPD ALL'!Z565</f>
        <v>https://bphtb.denpasarkota.go.id/bpn/api/getBPHTBService/</v>
      </c>
      <c r="AB148" s="7" t="str">
        <f t="shared" si="5"/>
        <v>benar</v>
      </c>
      <c r="AC148" s="10" t="str">
        <f>'IPPD ALL'!AB565</f>
        <v>denpasarkota.go.id</v>
      </c>
      <c r="AD148" s="7" t="str">
        <f>'IPPD ALL'!AG565</f>
        <v/>
      </c>
    </row>
    <row r="149">
      <c r="A149" s="5">
        <v>145.0</v>
      </c>
      <c r="B149" s="19" t="s">
        <v>171</v>
      </c>
      <c r="C149" s="7" t="str">
        <f>'IPPD ALL'!A575</f>
        <v>Pemerintah Daerah</v>
      </c>
      <c r="D149" s="7" t="str">
        <f>'IPPD ALL'!B575</f>
        <v>Nusa Tenggara Barat</v>
      </c>
      <c r="E149" s="7" t="str">
        <f>'IPPD ALL'!C575</f>
        <v>Kota</v>
      </c>
      <c r="F149" s="7" t="str">
        <f>'IPPD ALL'!D575</f>
        <v>Kota Bima</v>
      </c>
      <c r="G149" s="7" t="str">
        <f>'IPPD ALL'!E575</f>
        <v>ada</v>
      </c>
      <c r="H149" s="15">
        <f>'IPPD ALL'!F575</f>
        <v>45352</v>
      </c>
      <c r="I149" s="7" t="str">
        <f>'IPPD ALL'!G575</f>
        <v>Asmir Sophyan</v>
      </c>
      <c r="J149" s="7">
        <f>'IPPD ALL'!H575</f>
        <v>2024</v>
      </c>
      <c r="K149" s="7">
        <f>'IPPD ALL'!I575</f>
        <v>3</v>
      </c>
      <c r="L149" s="7" t="str">
        <f>'IPPD ALL'!J575</f>
        <v>Ada</v>
      </c>
      <c r="M149" s="7" t="str">
        <f>'IPPD ALL'!K575</f>
        <v>Ada</v>
      </c>
      <c r="N149" s="7">
        <f>'IPPD ALL'!M575</f>
        <v>1</v>
      </c>
      <c r="O149" s="7">
        <f>'IPPD ALL'!N575</f>
        <v>0</v>
      </c>
      <c r="P149" s="7">
        <f>'IPPD ALL'!O575</f>
        <v>0</v>
      </c>
      <c r="Q149" s="7">
        <f>'IPPD ALL'!P575</f>
        <v>3</v>
      </c>
      <c r="R149" s="7">
        <f>'IPPD ALL'!Q575</f>
        <v>2</v>
      </c>
      <c r="S149" s="7">
        <f>'IPPD ALL'!R575</f>
        <v>1</v>
      </c>
      <c r="T149" s="7">
        <f>'IPPD ALL'!S575</f>
        <v>3</v>
      </c>
      <c r="U149" s="7">
        <f>'IPPD ALL'!T575</f>
        <v>2</v>
      </c>
      <c r="V149" s="7">
        <f>'IPPD ALL'!U575</f>
        <v>1</v>
      </c>
      <c r="W149" s="7">
        <f>'IPPD ALL'!V575</f>
        <v>3</v>
      </c>
      <c r="X149" s="7">
        <f>'IPPD ALL'!W575</f>
        <v>2</v>
      </c>
      <c r="Y149" s="7">
        <f>'IPPD ALL'!X575</f>
        <v>2</v>
      </c>
      <c r="Z149" s="7" t="str">
        <f>'IPPD ALL'!Y575</f>
        <v/>
      </c>
      <c r="AA149" s="10" t="str">
        <f>'IPPD ALL'!Z575</f>
        <v>http://pd.bimakota.go.id/ws/api/getBPHTBService</v>
      </c>
      <c r="AB149" s="7" t="str">
        <f t="shared" si="5"/>
        <v>benar</v>
      </c>
      <c r="AC149" s="10" t="str">
        <f>'IPPD ALL'!AB575</f>
        <v>bimakota.go.id</v>
      </c>
      <c r="AD149" s="7" t="str">
        <f>'IPPD ALL'!AG575</f>
        <v/>
      </c>
    </row>
    <row r="150">
      <c r="A150" s="5">
        <v>146.0</v>
      </c>
      <c r="B150" s="19" t="s">
        <v>172</v>
      </c>
      <c r="C150" s="7" t="str">
        <f>'IPPD ALL'!A599</f>
        <v>Pemerintah Daerah</v>
      </c>
      <c r="D150" s="7" t="str">
        <f>'IPPD ALL'!B599</f>
        <v>Nusa Tenggara Timur</v>
      </c>
      <c r="E150" s="7" t="str">
        <f>'IPPD ALL'!C599</f>
        <v>Kota</v>
      </c>
      <c r="F150" s="7" t="str">
        <f>'IPPD ALL'!D599</f>
        <v>Kota Kupang</v>
      </c>
      <c r="G150" s="7" t="str">
        <f>'IPPD ALL'!E599</f>
        <v>ada</v>
      </c>
      <c r="H150" s="15">
        <f>'IPPD ALL'!F599</f>
        <v>45345</v>
      </c>
      <c r="I150" s="7" t="str">
        <f>'IPPD ALL'!G599</f>
        <v>Rudi Purnomo, S.Kom, M.Si</v>
      </c>
      <c r="J150" s="7">
        <f>'IPPD ALL'!H599</f>
        <v>2024</v>
      </c>
      <c r="K150" s="7">
        <f>'IPPD ALL'!I599</f>
        <v>2</v>
      </c>
      <c r="L150" s="7" t="str">
        <f>'IPPD ALL'!J599</f>
        <v>Ada</v>
      </c>
      <c r="M150" s="7" t="str">
        <f>'IPPD ALL'!K599</f>
        <v>Ada</v>
      </c>
      <c r="N150" s="7">
        <f>'IPPD ALL'!M599</f>
        <v>0</v>
      </c>
      <c r="O150" s="7">
        <f>'IPPD ALL'!N599</f>
        <v>0</v>
      </c>
      <c r="P150" s="7">
        <f>'IPPD ALL'!O599</f>
        <v>0</v>
      </c>
      <c r="Q150" s="7" t="str">
        <f>'IPPD ALL'!P599</f>
        <v/>
      </c>
      <c r="R150" s="7" t="str">
        <f>'IPPD ALL'!Q599</f>
        <v/>
      </c>
      <c r="S150" s="7" t="str">
        <f>'IPPD ALL'!R599</f>
        <v/>
      </c>
      <c r="T150" s="7">
        <f>'IPPD ALL'!S599</f>
        <v>3</v>
      </c>
      <c r="U150" s="7">
        <f>'IPPD ALL'!T599</f>
        <v>1</v>
      </c>
      <c r="V150" s="7">
        <f>'IPPD ALL'!U599</f>
        <v>1</v>
      </c>
      <c r="W150" s="7">
        <f>'IPPD ALL'!V599</f>
        <v>4</v>
      </c>
      <c r="X150" s="7">
        <f>'IPPD ALL'!W599</f>
        <v>1</v>
      </c>
      <c r="Y150" s="7">
        <f>'IPPD ALL'!X599</f>
        <v>3</v>
      </c>
      <c r="Z150" s="7" t="str">
        <f>'IPPD ALL'!Y599</f>
        <v/>
      </c>
      <c r="AA150" s="7" t="str">
        <f>'IPPD ALL'!Z599</f>
        <v/>
      </c>
      <c r="AB150" s="7" t="str">
        <f t="shared" si="5"/>
        <v>benar</v>
      </c>
      <c r="AC150" s="10" t="str">
        <f>'IPPD ALL'!AB599</f>
        <v>kupangkota.go.id</v>
      </c>
      <c r="AD150" s="7" t="str">
        <f>'IPPD ALL'!AG599</f>
        <v/>
      </c>
    </row>
    <row r="151">
      <c r="A151" s="5">
        <v>147.0</v>
      </c>
      <c r="B151" s="19" t="s">
        <v>173</v>
      </c>
      <c r="C151" s="7" t="str">
        <f>'IPPD ALL'!A610</f>
        <v>Pemerintah Daerah</v>
      </c>
      <c r="D151" s="7" t="str">
        <f>'IPPD ALL'!B610</f>
        <v>Maluku</v>
      </c>
      <c r="E151" s="7" t="str">
        <f>'IPPD ALL'!C610</f>
        <v>Kota</v>
      </c>
      <c r="F151" s="7" t="str">
        <f>'IPPD ALL'!D610</f>
        <v>Kota Ambon</v>
      </c>
      <c r="G151" s="7" t="str">
        <f>'IPPD ALL'!E610</f>
        <v>ada</v>
      </c>
      <c r="H151" s="15">
        <f>'IPPD ALL'!F610</f>
        <v>45089</v>
      </c>
      <c r="I151" s="7" t="str">
        <f>'IPPD ALL'!G610</f>
        <v>Sulian M. L. Sedubun, S.Kom, M.Eng.</v>
      </c>
      <c r="J151" s="7">
        <f>'IPPD ALL'!H610</f>
        <v>2023</v>
      </c>
      <c r="K151" s="7">
        <f>'IPPD ALL'!I610</f>
        <v>6</v>
      </c>
      <c r="L151" s="7" t="str">
        <f>'IPPD ALL'!J610</f>
        <v>Ada</v>
      </c>
      <c r="M151" s="7" t="str">
        <f>'IPPD ALL'!K610</f>
        <v>Ada</v>
      </c>
      <c r="N151" s="7">
        <f>'IPPD ALL'!M610</f>
        <v>1</v>
      </c>
      <c r="O151" s="7">
        <f>'IPPD ALL'!N610</f>
        <v>0</v>
      </c>
      <c r="P151" s="7">
        <f>'IPPD ALL'!O610</f>
        <v>2</v>
      </c>
      <c r="Q151" s="7">
        <f>'IPPD ALL'!P610</f>
        <v>3</v>
      </c>
      <c r="R151" s="7">
        <f>'IPPD ALL'!Q610</f>
        <v>1</v>
      </c>
      <c r="S151" s="7">
        <f>'IPPD ALL'!R610</f>
        <v>3</v>
      </c>
      <c r="T151" s="7">
        <f>'IPPD ALL'!S610</f>
        <v>3</v>
      </c>
      <c r="U151" s="7">
        <f>'IPPD ALL'!T610</f>
        <v>1</v>
      </c>
      <c r="V151" s="7">
        <f>'IPPD ALL'!U610</f>
        <v>3</v>
      </c>
      <c r="W151" s="7">
        <f>'IPPD ALL'!V610</f>
        <v>4</v>
      </c>
      <c r="X151" s="7">
        <f>'IPPD ALL'!W610</f>
        <v>1</v>
      </c>
      <c r="Y151" s="7">
        <f>'IPPD ALL'!X610</f>
        <v>3</v>
      </c>
      <c r="Z151" s="10" t="str">
        <f>'IPPD ALL'!Y610</f>
        <v>https://api-splp.layanan.go.id/dataambonkota/1.0/</v>
      </c>
      <c r="AA151" s="7" t="str">
        <f>'IPPD ALL'!Z610</f>
        <v/>
      </c>
      <c r="AB151" s="7" t="str">
        <f t="shared" si="5"/>
        <v>benar</v>
      </c>
      <c r="AC151" s="10" t="str">
        <f>'IPPD ALL'!AB610</f>
        <v>ambon.go.id</v>
      </c>
      <c r="AD151" s="7" t="str">
        <f>'IPPD ALL'!AG610</f>
        <v/>
      </c>
    </row>
    <row r="152">
      <c r="A152" s="5">
        <v>148.0</v>
      </c>
      <c r="B152" s="19" t="s">
        <v>174</v>
      </c>
      <c r="C152" s="7" t="str">
        <f>'IPPD ALL'!A611</f>
        <v>Pemerintah Daerah</v>
      </c>
      <c r="D152" s="7" t="str">
        <f>'IPPD ALL'!B611</f>
        <v>Maluku</v>
      </c>
      <c r="E152" s="7" t="str">
        <f>'IPPD ALL'!C611</f>
        <v>Kota</v>
      </c>
      <c r="F152" s="7" t="str">
        <f>'IPPD ALL'!D611</f>
        <v>Kota Tual</v>
      </c>
      <c r="G152" s="7" t="str">
        <f>'IPPD ALL'!E611</f>
        <v>ada</v>
      </c>
      <c r="H152" s="15">
        <f>'IPPD ALL'!F611</f>
        <v>45099</v>
      </c>
      <c r="I152" s="7" t="str">
        <f>'IPPD ALL'!G611</f>
        <v>Habel Rudolf Sanamasse, ST</v>
      </c>
      <c r="J152" s="7">
        <f>'IPPD ALL'!H611</f>
        <v>2023</v>
      </c>
      <c r="K152" s="7">
        <f>'IPPD ALL'!I611</f>
        <v>6</v>
      </c>
      <c r="L152" s="7" t="str">
        <f>'IPPD ALL'!J611</f>
        <v>Ada</v>
      </c>
      <c r="M152" s="7" t="str">
        <f>'IPPD ALL'!K611</f>
        <v>Ada</v>
      </c>
      <c r="N152" s="7">
        <f>'IPPD ALL'!M611</f>
        <v>0</v>
      </c>
      <c r="O152" s="7">
        <f>'IPPD ALL'!N611</f>
        <v>0</v>
      </c>
      <c r="P152" s="7">
        <f>'IPPD ALL'!O611</f>
        <v>1</v>
      </c>
      <c r="Q152" s="7" t="str">
        <f>'IPPD ALL'!P611</f>
        <v/>
      </c>
      <c r="R152" s="7" t="str">
        <f>'IPPD ALL'!Q611</f>
        <v/>
      </c>
      <c r="S152" s="7" t="str">
        <f>'IPPD ALL'!R611</f>
        <v/>
      </c>
      <c r="T152" s="7">
        <f>'IPPD ALL'!S611</f>
        <v>1</v>
      </c>
      <c r="U152" s="7">
        <f>'IPPD ALL'!T611</f>
        <v>1</v>
      </c>
      <c r="V152" s="7">
        <f>'IPPD ALL'!U611</f>
        <v>1</v>
      </c>
      <c r="W152" s="7">
        <f>'IPPD ALL'!V611</f>
        <v>1</v>
      </c>
      <c r="X152" s="7">
        <f>'IPPD ALL'!W611</f>
        <v>1</v>
      </c>
      <c r="Y152" s="7">
        <f>'IPPD ALL'!X611</f>
        <v>1</v>
      </c>
      <c r="Z152" s="7" t="str">
        <f>'IPPD ALL'!Y611</f>
        <v/>
      </c>
      <c r="AA152" s="7" t="str">
        <f>'IPPD ALL'!Z611</f>
        <v/>
      </c>
      <c r="AB152" s="7" t="str">
        <f t="shared" si="5"/>
        <v>benar</v>
      </c>
      <c r="AC152" s="10" t="str">
        <f>'IPPD ALL'!AB611</f>
        <v>tualkota.go.id</v>
      </c>
      <c r="AD152" s="7" t="str">
        <f>'IPPD ALL'!AG611</f>
        <v/>
      </c>
    </row>
    <row r="153">
      <c r="A153" s="5">
        <v>149.0</v>
      </c>
      <c r="B153" s="19" t="s">
        <v>175</v>
      </c>
      <c r="C153" s="7" t="str">
        <f>'IPPD ALL'!A621</f>
        <v>Pemerintah Daerah</v>
      </c>
      <c r="D153" s="7" t="str">
        <f>'IPPD ALL'!B621</f>
        <v>Maluku Utara</v>
      </c>
      <c r="E153" s="7" t="str">
        <f>'IPPD ALL'!C621</f>
        <v>Kota</v>
      </c>
      <c r="F153" s="7" t="str">
        <f>'IPPD ALL'!D621</f>
        <v>Kota Ternate</v>
      </c>
      <c r="G153" s="7" t="str">
        <f>'IPPD ALL'!E621</f>
        <v>ada</v>
      </c>
      <c r="H153" s="15">
        <f>'IPPD ALL'!F621</f>
        <v>45439</v>
      </c>
      <c r="I153" s="23" t="str">
        <f>'IPPD ALL'!G621</f>
        <v>Fanny, A.Md</v>
      </c>
      <c r="J153" s="7">
        <f>'IPPD ALL'!H621</f>
        <v>2024</v>
      </c>
      <c r="K153" s="7">
        <f>'IPPD ALL'!I621</f>
        <v>5</v>
      </c>
      <c r="L153" s="7" t="str">
        <f>'IPPD ALL'!J621</f>
        <v>Ada</v>
      </c>
      <c r="M153" s="7" t="str">
        <f>'IPPD ALL'!K621</f>
        <v>Ada</v>
      </c>
      <c r="N153" s="7">
        <f>'IPPD ALL'!M621</f>
        <v>0</v>
      </c>
      <c r="O153" s="7">
        <f>'IPPD ALL'!N621</f>
        <v>0</v>
      </c>
      <c r="P153" s="7">
        <f>'IPPD ALL'!O621</f>
        <v>1</v>
      </c>
      <c r="Q153" s="7" t="str">
        <f>'IPPD ALL'!P621</f>
        <v/>
      </c>
      <c r="R153" s="7" t="str">
        <f>'IPPD ALL'!Q621</f>
        <v/>
      </c>
      <c r="S153" s="7" t="str">
        <f>'IPPD ALL'!R621</f>
        <v/>
      </c>
      <c r="T153" s="7">
        <f>'IPPD ALL'!S621</f>
        <v>1</v>
      </c>
      <c r="U153" s="7">
        <f>'IPPD ALL'!T621</f>
        <v>1</v>
      </c>
      <c r="V153" s="7">
        <f>'IPPD ALL'!U621</f>
        <v>1</v>
      </c>
      <c r="W153" s="7">
        <f>'IPPD ALL'!V621</f>
        <v>1</v>
      </c>
      <c r="X153" s="7">
        <f>'IPPD ALL'!W621</f>
        <v>1</v>
      </c>
      <c r="Y153" s="7">
        <f>'IPPD ALL'!X621</f>
        <v>1</v>
      </c>
      <c r="Z153" s="7" t="str">
        <f>'IPPD ALL'!Y621</f>
        <v/>
      </c>
      <c r="AA153" s="7" t="str">
        <f>'IPPD ALL'!Z621</f>
        <v/>
      </c>
      <c r="AB153" s="7" t="str">
        <f t="shared" si="5"/>
        <v>benar</v>
      </c>
      <c r="AC153" s="10" t="str">
        <f>'IPPD ALL'!AB621</f>
        <v>ternatekota.go.id</v>
      </c>
      <c r="AD153" s="7" t="str">
        <f>'IPPD ALL'!AG621</f>
        <v/>
      </c>
    </row>
    <row r="154">
      <c r="A154" s="5">
        <v>150.0</v>
      </c>
      <c r="B154" s="19" t="s">
        <v>176</v>
      </c>
      <c r="C154" s="7" t="str">
        <f>'IPPD ALL'!A576</f>
        <v>Pemerintah Daerah</v>
      </c>
      <c r="D154" s="7" t="str">
        <f>'IPPD ALL'!B576</f>
        <v>Nusa Tenggara Barat</v>
      </c>
      <c r="E154" s="7" t="str">
        <f>'IPPD ALL'!C576</f>
        <v>Kota</v>
      </c>
      <c r="F154" s="7" t="str">
        <f>'IPPD ALL'!D576</f>
        <v>Kota Mataram</v>
      </c>
      <c r="G154" s="7" t="str">
        <f>'IPPD ALL'!E576</f>
        <v>ada</v>
      </c>
      <c r="H154" s="15">
        <f>'IPPD ALL'!F576</f>
        <v>45524</v>
      </c>
      <c r="I154" s="7" t="str">
        <f>'IPPD ALL'!G576</f>
        <v>Teguh Badiussamad, S.Kom</v>
      </c>
      <c r="J154" s="7">
        <f>'IPPD ALL'!H576</f>
        <v>2024</v>
      </c>
      <c r="K154" s="7">
        <f>'IPPD ALL'!I576</f>
        <v>8</v>
      </c>
      <c r="L154" s="7" t="str">
        <f>'IPPD ALL'!J576</f>
        <v>Ada</v>
      </c>
      <c r="M154" s="7" t="str">
        <f>'IPPD ALL'!K576</f>
        <v>Ada</v>
      </c>
      <c r="N154" s="7">
        <f>'IPPD ALL'!M576</f>
        <v>1</v>
      </c>
      <c r="O154" s="7">
        <f>'IPPD ALL'!N576</f>
        <v>19</v>
      </c>
      <c r="P154" s="7">
        <f>'IPPD ALL'!O576</f>
        <v>2</v>
      </c>
      <c r="Q154" s="7">
        <f>'IPPD ALL'!P576</f>
        <v>3</v>
      </c>
      <c r="R154" s="7">
        <f>'IPPD ALL'!Q576</f>
        <v>3</v>
      </c>
      <c r="S154" s="7">
        <f>'IPPD ALL'!R576</f>
        <v>3</v>
      </c>
      <c r="T154" s="7">
        <f>'IPPD ALL'!S576</f>
        <v>4</v>
      </c>
      <c r="U154" s="7">
        <f>'IPPD ALL'!T576</f>
        <v>3</v>
      </c>
      <c r="V154" s="7">
        <f>'IPPD ALL'!U576</f>
        <v>3</v>
      </c>
      <c r="W154" s="7">
        <f>'IPPD ALL'!V576</f>
        <v>3</v>
      </c>
      <c r="X154" s="7">
        <f>'IPPD ALL'!W576</f>
        <v>3</v>
      </c>
      <c r="Y154" s="7">
        <f>'IPPD ALL'!X576</f>
        <v>3</v>
      </c>
      <c r="Z154" s="10" t="str">
        <f>'IPPD ALL'!Y576</f>
        <v>https://api-splp.layanan.go.id/data_kotamataram/1.0/data.json</v>
      </c>
      <c r="AA154" s="10" t="str">
        <f>'IPPD ALL'!Z576</f>
        <v>https://cekntpd-bkd.mataramkota.go.id/api_bphtb/v1/getbphtbpayment</v>
      </c>
      <c r="AB154" s="7" t="str">
        <f t="shared" si="5"/>
        <v>benar</v>
      </c>
      <c r="AC154" s="10" t="str">
        <f>'IPPD ALL'!AB576</f>
        <v>mataramkota.go.id</v>
      </c>
      <c r="AD154" s="7" t="str">
        <f>'IPPD ALL'!AG576</f>
        <v/>
      </c>
    </row>
    <row r="155">
      <c r="A155" s="5">
        <v>151.0</v>
      </c>
      <c r="B155" s="19" t="s">
        <v>177</v>
      </c>
      <c r="C155" s="7" t="str">
        <f>'IPPD ALL'!A309</f>
        <v>Pemerintah Daerah</v>
      </c>
      <c r="D155" s="7" t="str">
        <f>'IPPD ALL'!B309</f>
        <v>Jawa Barat</v>
      </c>
      <c r="E155" s="7" t="str">
        <f>'IPPD ALL'!C309</f>
        <v>Kota</v>
      </c>
      <c r="F155" s="7" t="str">
        <f>'IPPD ALL'!D309</f>
        <v>Kota Sukabumi</v>
      </c>
      <c r="G155" s="7" t="str">
        <f>'IPPD ALL'!E309</f>
        <v>ada</v>
      </c>
      <c r="H155" s="15">
        <f>'IPPD ALL'!F309</f>
        <v>44993</v>
      </c>
      <c r="I155" s="7" t="str">
        <f>'IPPD ALL'!G309</f>
        <v>Dudi Wahyudin, S. Pd., M.Pd.</v>
      </c>
      <c r="J155" s="7">
        <f>'IPPD ALL'!H309</f>
        <v>2023</v>
      </c>
      <c r="K155" s="7">
        <f>'IPPD ALL'!I309</f>
        <v>3</v>
      </c>
      <c r="L155" s="7" t="str">
        <f>'IPPD ALL'!J309</f>
        <v>Ada</v>
      </c>
      <c r="M155" s="7" t="str">
        <f>'IPPD ALL'!K309</f>
        <v>Ada</v>
      </c>
      <c r="N155" s="7">
        <f>'IPPD ALL'!M309</f>
        <v>0</v>
      </c>
      <c r="O155" s="7">
        <f>'IPPD ALL'!N309</f>
        <v>0</v>
      </c>
      <c r="P155" s="7">
        <f>'IPPD ALL'!O309</f>
        <v>0</v>
      </c>
      <c r="Q155" s="7">
        <f>'IPPD ALL'!P309</f>
        <v>3</v>
      </c>
      <c r="R155" s="7">
        <f>'IPPD ALL'!Q309</f>
        <v>3</v>
      </c>
      <c r="S155" s="7">
        <f>'IPPD ALL'!R309</f>
        <v>3</v>
      </c>
      <c r="T155" s="7">
        <f>'IPPD ALL'!S309</f>
        <v>2</v>
      </c>
      <c r="U155" s="7">
        <f>'IPPD ALL'!T309</f>
        <v>2</v>
      </c>
      <c r="V155" s="7">
        <f>'IPPD ALL'!U309</f>
        <v>2</v>
      </c>
      <c r="W155" s="7">
        <f>'IPPD ALL'!V309</f>
        <v>3</v>
      </c>
      <c r="X155" s="7">
        <f>'IPPD ALL'!W309</f>
        <v>3</v>
      </c>
      <c r="Y155" s="7">
        <f>'IPPD ALL'!X309</f>
        <v>3</v>
      </c>
      <c r="Z155" s="10" t="str">
        <f>'IPPD ALL'!Y309</f>
        <v>https://api-splp.layanan.go.id/t/jabarprov.go.id/opendatakotasukabumi/1/api/data.json</v>
      </c>
      <c r="AA155" s="10" t="str">
        <f>'IPPD ALL'!Z309</f>
        <v>http://bphtb.sukabumikota.go.id/api/getBPHTBService</v>
      </c>
      <c r="AB155" s="7" t="str">
        <f t="shared" si="5"/>
        <v>benar</v>
      </c>
    </row>
    <row r="156">
      <c r="A156" s="5">
        <v>152.0</v>
      </c>
      <c r="B156" s="19" t="s">
        <v>178</v>
      </c>
      <c r="C156" s="7" t="str">
        <f>'IPPD ALL'!A195</f>
        <v>Pemerintah Daerah</v>
      </c>
      <c r="D156" s="7" t="str">
        <f>'IPPD ALL'!B195</f>
        <v>Sumatera Barat</v>
      </c>
      <c r="E156" s="7" t="str">
        <f>'IPPD ALL'!C195</f>
        <v>Kota</v>
      </c>
      <c r="F156" s="7" t="str">
        <f>'IPPD ALL'!D195</f>
        <v>Kota Sawahlunto</v>
      </c>
      <c r="G156" s="7" t="str">
        <f>'IPPD ALL'!E195</f>
        <v>ada</v>
      </c>
      <c r="H156" s="15">
        <f>'IPPD ALL'!F195</f>
        <v>45118</v>
      </c>
      <c r="I156" s="7" t="str">
        <f>'IPPD ALL'!G195</f>
        <v>Fajri Abdilla, S.Kom</v>
      </c>
      <c r="J156" s="7">
        <f>'IPPD ALL'!H195</f>
        <v>2023</v>
      </c>
      <c r="K156" s="7">
        <f>'IPPD ALL'!I195</f>
        <v>7</v>
      </c>
      <c r="L156" s="7" t="str">
        <f>'IPPD ALL'!J195</f>
        <v>Ada</v>
      </c>
      <c r="M156" s="7" t="str">
        <f>'IPPD ALL'!K195</f>
        <v>Ada</v>
      </c>
      <c r="N156" s="7">
        <f>'IPPD ALL'!M195</f>
        <v>2</v>
      </c>
      <c r="O156" s="7">
        <f>'IPPD ALL'!N195</f>
        <v>1</v>
      </c>
      <c r="P156" s="7">
        <f>'IPPD ALL'!O195</f>
        <v>1</v>
      </c>
      <c r="Q156" s="7">
        <f>'IPPD ALL'!P195</f>
        <v>3</v>
      </c>
      <c r="R156" s="7">
        <f>'IPPD ALL'!Q195</f>
        <v>1</v>
      </c>
      <c r="S156" s="7">
        <f>'IPPD ALL'!R195</f>
        <v>1</v>
      </c>
      <c r="T156" s="7">
        <f>'IPPD ALL'!S195</f>
        <v>3</v>
      </c>
      <c r="U156" s="7">
        <f>'IPPD ALL'!T195</f>
        <v>2</v>
      </c>
      <c r="V156" s="7">
        <f>'IPPD ALL'!U195</f>
        <v>3</v>
      </c>
      <c r="W156" s="7">
        <f>'IPPD ALL'!V195</f>
        <v>4</v>
      </c>
      <c r="X156" s="7">
        <f>'IPPD ALL'!W195</f>
        <v>3</v>
      </c>
      <c r="Y156" s="7">
        <f>'IPPD ALL'!X195</f>
        <v>3</v>
      </c>
      <c r="Z156" s="10" t="str">
        <f>'IPPD ALL'!Y195</f>
        <v>https://api-splp.layanan.go.id/data_sawahlunto/1.0/</v>
      </c>
      <c r="AA156" s="10" t="str">
        <f>'IPPD ALL'!Z195</f>
        <v>http://Api.sawahluntokota.go.id/GetBPHTBService</v>
      </c>
      <c r="AB156" s="7" t="str">
        <f t="shared" si="5"/>
        <v>benar</v>
      </c>
    </row>
    <row r="157">
      <c r="A157" s="5">
        <v>153.0</v>
      </c>
      <c r="B157" s="19" t="s">
        <v>179</v>
      </c>
      <c r="C157" s="7" t="str">
        <f>'IPPD ALL'!A174</f>
        <v>Pemerintah Daerah</v>
      </c>
      <c r="D157" s="7" t="str">
        <f>'IPPD ALL'!B174</f>
        <v>Sumatera Utara</v>
      </c>
      <c r="E157" s="7" t="str">
        <f>'IPPD ALL'!C174</f>
        <v>Kota</v>
      </c>
      <c r="F157" s="7" t="str">
        <f>'IPPD ALL'!D174</f>
        <v>Kota Sibolga</v>
      </c>
      <c r="G157" s="7" t="str">
        <f>'IPPD ALL'!E174</f>
        <v>ada</v>
      </c>
      <c r="H157" s="11">
        <f>'IPPD ALL'!F174</f>
        <v>45201</v>
      </c>
      <c r="I157" s="7" t="str">
        <f>'IPPD ALL'!G174</f>
        <v>Drs. Sofyan , MM</v>
      </c>
      <c r="J157" s="7">
        <f>'IPPD ALL'!H174</f>
        <v>2023</v>
      </c>
      <c r="K157" s="7">
        <f>'IPPD ALL'!I174</f>
        <v>10</v>
      </c>
      <c r="L157" s="7" t="str">
        <f>'IPPD ALL'!J174</f>
        <v>Ada</v>
      </c>
      <c r="M157" s="7" t="str">
        <f>'IPPD ALL'!K174</f>
        <v>Ada</v>
      </c>
      <c r="N157" s="7">
        <f>'IPPD ALL'!M174</f>
        <v>0</v>
      </c>
      <c r="O157" s="7">
        <f>'IPPD ALL'!N174</f>
        <v>0</v>
      </c>
      <c r="P157" s="7">
        <f>'IPPD ALL'!O174</f>
        <v>0</v>
      </c>
      <c r="Q157" s="7">
        <f>'IPPD ALL'!P174</f>
        <v>1</v>
      </c>
      <c r="R157" s="7">
        <f>'IPPD ALL'!Q174</f>
        <v>1</v>
      </c>
      <c r="S157" s="7">
        <f>'IPPD ALL'!R174</f>
        <v>1</v>
      </c>
      <c r="T157" s="7">
        <f>'IPPD ALL'!S174</f>
        <v>1</v>
      </c>
      <c r="U157" s="7">
        <f>'IPPD ALL'!T174</f>
        <v>1</v>
      </c>
      <c r="V157" s="7">
        <f>'IPPD ALL'!U174</f>
        <v>1</v>
      </c>
      <c r="W157" s="7">
        <f>'IPPD ALL'!V174</f>
        <v>2</v>
      </c>
      <c r="X157" s="7">
        <f>'IPPD ALL'!W174</f>
        <v>1</v>
      </c>
      <c r="Y157" s="7">
        <f>'IPPD ALL'!X174</f>
        <v>1</v>
      </c>
      <c r="Z157" s="7" t="str">
        <f>'IPPD ALL'!Y174</f>
        <v/>
      </c>
      <c r="AA157" s="10" t="str">
        <f>'IPPD ALL'!Z174</f>
        <v>http://pendapatan.sibolgakota.go.id/api/getbphtbservice</v>
      </c>
      <c r="AB157" s="7" t="str">
        <f t="shared" si="5"/>
        <v>benar</v>
      </c>
    </row>
    <row r="158">
      <c r="A158" s="5">
        <v>154.0</v>
      </c>
      <c r="B158" s="19" t="s">
        <v>180</v>
      </c>
      <c r="C158" s="7" t="str">
        <f>'IPPD ALL'!A169</f>
        <v>Pemerintah Daerah</v>
      </c>
      <c r="D158" s="7" t="str">
        <f>'IPPD ALL'!B169</f>
        <v>Sumatera Utara</v>
      </c>
      <c r="E158" s="7" t="str">
        <f>'IPPD ALL'!C169</f>
        <v>Kota</v>
      </c>
      <c r="F158" s="7" t="str">
        <f>'IPPD ALL'!D169</f>
        <v>Kota Binjai</v>
      </c>
      <c r="G158" s="7" t="str">
        <f>'IPPD ALL'!E169</f>
        <v>ada</v>
      </c>
      <c r="H158" s="15">
        <f>'IPPD ALL'!F169</f>
        <v>45201</v>
      </c>
      <c r="I158" s="23" t="str">
        <f>'IPPD ALL'!G169</f>
        <v>Risnandar</v>
      </c>
      <c r="J158" s="7">
        <f>'IPPD ALL'!H169</f>
        <v>2023</v>
      </c>
      <c r="K158" s="7">
        <f>'IPPD ALL'!I169</f>
        <v>10</v>
      </c>
      <c r="L158" s="7" t="str">
        <f>'IPPD ALL'!J169</f>
        <v>Ada</v>
      </c>
      <c r="M158" s="7" t="str">
        <f>'IPPD ALL'!K169</f>
        <v>Ada</v>
      </c>
      <c r="N158" s="7">
        <f>'IPPD ALL'!M169</f>
        <v>0</v>
      </c>
      <c r="O158" s="7">
        <f>'IPPD ALL'!N169</f>
        <v>0</v>
      </c>
      <c r="P158" s="7">
        <f>'IPPD ALL'!O169</f>
        <v>0</v>
      </c>
      <c r="Q158" s="7">
        <f>'IPPD ALL'!P169</f>
        <v>2</v>
      </c>
      <c r="R158" s="7">
        <f>'IPPD ALL'!Q169</f>
        <v>2</v>
      </c>
      <c r="S158" s="7">
        <f>'IPPD ALL'!R169</f>
        <v>1</v>
      </c>
      <c r="T158" s="7">
        <f>'IPPD ALL'!S169</f>
        <v>1</v>
      </c>
      <c r="U158" s="7">
        <f>'IPPD ALL'!T169</f>
        <v>1</v>
      </c>
      <c r="V158" s="7">
        <f>'IPPD ALL'!U169</f>
        <v>1</v>
      </c>
      <c r="W158" s="7">
        <f>'IPPD ALL'!V169</f>
        <v>3</v>
      </c>
      <c r="X158" s="7">
        <f>'IPPD ALL'!W169</f>
        <v>3</v>
      </c>
      <c r="Y158" s="7">
        <f>'IPPD ALL'!X169</f>
        <v>3</v>
      </c>
      <c r="Z158" s="7" t="str">
        <f>'IPPD ALL'!Y169</f>
        <v/>
      </c>
      <c r="AA158" s="10" t="str">
        <f>'IPPD ALL'!Z169</f>
        <v>http://epbb.binjaikota.go.id/service/api/getBPHTBService</v>
      </c>
      <c r="AB158" s="7" t="str">
        <f t="shared" si="5"/>
        <v>benar</v>
      </c>
    </row>
    <row r="159">
      <c r="A159" s="5">
        <v>155.0</v>
      </c>
      <c r="B159" s="19" t="s">
        <v>181</v>
      </c>
      <c r="C159" s="7" t="str">
        <f>'IPPD ALL'!A141</f>
        <v>Pemerintah Daerah</v>
      </c>
      <c r="D159" s="7" t="str">
        <f>'IPPD ALL'!B141</f>
        <v>Aceh</v>
      </c>
      <c r="E159" s="7" t="str">
        <f>'IPPD ALL'!C141</f>
        <v>Kota</v>
      </c>
      <c r="F159" s="7" t="str">
        <f>'IPPD ALL'!D141</f>
        <v>Kota Sabang</v>
      </c>
      <c r="G159" s="7" t="str">
        <f>'IPPD ALL'!E141</f>
        <v>ada</v>
      </c>
      <c r="H159" s="15">
        <f>'IPPD ALL'!F141</f>
        <v>45258</v>
      </c>
      <c r="I159" s="7" t="str">
        <f>'IPPD ALL'!G141</f>
        <v>Muharram, S.T</v>
      </c>
      <c r="J159" s="7">
        <f>'IPPD ALL'!H141</f>
        <v>2023</v>
      </c>
      <c r="K159" s="7">
        <f>'IPPD ALL'!I141</f>
        <v>11</v>
      </c>
      <c r="L159" s="7" t="str">
        <f>'IPPD ALL'!J141</f>
        <v>Ada</v>
      </c>
      <c r="M159" s="7" t="str">
        <f>'IPPD ALL'!K141</f>
        <v>Ada</v>
      </c>
      <c r="N159" s="7">
        <f>'IPPD ALL'!M141</f>
        <v>0</v>
      </c>
      <c r="O159" s="7">
        <f>'IPPD ALL'!N141</f>
        <v>0</v>
      </c>
      <c r="P159" s="7">
        <f>'IPPD ALL'!O141</f>
        <v>0</v>
      </c>
      <c r="Q159" s="7">
        <f>'IPPD ALL'!P141</f>
        <v>1</v>
      </c>
      <c r="R159" s="7">
        <f>'IPPD ALL'!Q141</f>
        <v>1</v>
      </c>
      <c r="S159" s="7">
        <f>'IPPD ALL'!R141</f>
        <v>1</v>
      </c>
      <c r="T159" s="7">
        <f>'IPPD ALL'!S141</f>
        <v>1</v>
      </c>
      <c r="U159" s="7">
        <f>'IPPD ALL'!T141</f>
        <v>1</v>
      </c>
      <c r="V159" s="7">
        <f>'IPPD ALL'!U141</f>
        <v>1</v>
      </c>
      <c r="W159" s="7">
        <f>'IPPD ALL'!V141</f>
        <v>3</v>
      </c>
      <c r="X159" s="7">
        <f>'IPPD ALL'!W141</f>
        <v>1</v>
      </c>
      <c r="Y159" s="7">
        <f>'IPPD ALL'!X141</f>
        <v>2</v>
      </c>
      <c r="Z159" s="10" t="str">
        <f>'IPPD ALL'!Y141</f>
        <v>https://api-splp.layanan.go.id/datasabangkota/1.0/</v>
      </c>
      <c r="AA159" s="10" t="str">
        <f>'IPPD ALL'!Z141</f>
        <v>https://bphtb.sabangkota.go.id/Api/getBPHTBService</v>
      </c>
      <c r="AB159" s="7" t="str">
        <f t="shared" si="5"/>
        <v>benar</v>
      </c>
    </row>
    <row r="160">
      <c r="A160" s="5">
        <v>156.0</v>
      </c>
      <c r="B160" s="19" t="s">
        <v>182</v>
      </c>
      <c r="C160" s="7" t="str">
        <f>'IPPD ALL'!A139</f>
        <v>Pemerintah Daerah</v>
      </c>
      <c r="D160" s="7" t="str">
        <f>'IPPD ALL'!B139</f>
        <v>Aceh</v>
      </c>
      <c r="E160" s="7" t="str">
        <f>'IPPD ALL'!C139</f>
        <v>Kota</v>
      </c>
      <c r="F160" s="7" t="str">
        <f>'IPPD ALL'!D139</f>
        <v>Kota Langsa</v>
      </c>
      <c r="G160" s="7" t="str">
        <f>'IPPD ALL'!E139</f>
        <v>ada</v>
      </c>
      <c r="H160" s="15">
        <f>'IPPD ALL'!F139</f>
        <v>45198</v>
      </c>
      <c r="I160" s="7" t="str">
        <f>'IPPD ALL'!G139</f>
        <v>Umar Vatriono, A.Md</v>
      </c>
      <c r="J160" s="7">
        <f>'IPPD ALL'!H139</f>
        <v>2023</v>
      </c>
      <c r="K160" s="7">
        <f>'IPPD ALL'!I139</f>
        <v>9</v>
      </c>
      <c r="L160" s="7" t="str">
        <f>'IPPD ALL'!J139</f>
        <v>Ada</v>
      </c>
      <c r="M160" s="7" t="str">
        <f>'IPPD ALL'!K139</f>
        <v>Ada</v>
      </c>
      <c r="N160" s="7">
        <f>'IPPD ALL'!M139</f>
        <v>0</v>
      </c>
      <c r="O160" s="7">
        <f>'IPPD ALL'!N139</f>
        <v>0</v>
      </c>
      <c r="P160" s="7">
        <f>'IPPD ALL'!O139</f>
        <v>0</v>
      </c>
      <c r="Q160" s="7">
        <f>'IPPD ALL'!P139</f>
        <v>1</v>
      </c>
      <c r="R160" s="7">
        <f>'IPPD ALL'!Q139</f>
        <v>1</v>
      </c>
      <c r="S160" s="7">
        <f>'IPPD ALL'!R139</f>
        <v>1</v>
      </c>
      <c r="T160" s="7">
        <f>'IPPD ALL'!S139</f>
        <v>3</v>
      </c>
      <c r="U160" s="7">
        <f>'IPPD ALL'!T139</f>
        <v>1</v>
      </c>
      <c r="V160" s="7">
        <f>'IPPD ALL'!U139</f>
        <v>1</v>
      </c>
      <c r="W160" s="7">
        <f>'IPPD ALL'!V139</f>
        <v>1</v>
      </c>
      <c r="X160" s="7">
        <f>'IPPD ALL'!W139</f>
        <v>1</v>
      </c>
      <c r="Y160" s="7">
        <f>'IPPD ALL'!X139</f>
        <v>1</v>
      </c>
      <c r="Z160" s="10" t="str">
        <f>'IPPD ALL'!Y139</f>
        <v>https://api-splp.layanan.go.id/data-kota-langsa/1.0/</v>
      </c>
      <c r="AA160" s="10" t="str">
        <f>'IPPD ALL'!Z139</f>
        <v>https://bphtb.langsakota.go.id/Api/getBPHTBService</v>
      </c>
      <c r="AB160" s="7" t="str">
        <f t="shared" si="5"/>
        <v>benar</v>
      </c>
    </row>
    <row r="161">
      <c r="A161" s="5">
        <v>157.0</v>
      </c>
      <c r="B161" s="19" t="s">
        <v>183</v>
      </c>
      <c r="C161" s="7" t="str">
        <f>'IPPD ALL'!A319</f>
        <v>Pemerintah Daerah</v>
      </c>
      <c r="D161" s="7" t="str">
        <f>'IPPD ALL'!B319</f>
        <v>Banten</v>
      </c>
      <c r="E161" s="7" t="str">
        <f>'IPPD ALL'!C319</f>
        <v>Kota</v>
      </c>
      <c r="F161" s="7" t="str">
        <f>'IPPD ALL'!D319</f>
        <v>Kota Tangerang Selatan</v>
      </c>
      <c r="G161" s="7" t="str">
        <f>'IPPD ALL'!E319</f>
        <v>ada</v>
      </c>
      <c r="H161" s="15">
        <f>'IPPD ALL'!F319</f>
        <v>45383</v>
      </c>
      <c r="I161" s="7" t="str">
        <f>'IPPD ALL'!G319</f>
        <v>Jimmy Alberto, ST</v>
      </c>
      <c r="J161" s="7">
        <f>'IPPD ALL'!H319</f>
        <v>2024</v>
      </c>
      <c r="K161" s="7">
        <f>'IPPD ALL'!I319</f>
        <v>4</v>
      </c>
      <c r="L161" s="7" t="str">
        <f>'IPPD ALL'!J319</f>
        <v>Ada</v>
      </c>
      <c r="M161" s="7" t="str">
        <f>'IPPD ALL'!K319</f>
        <v>Ada</v>
      </c>
      <c r="N161" s="7">
        <f>'IPPD ALL'!M319</f>
        <v>7</v>
      </c>
      <c r="O161" s="7">
        <f>'IPPD ALL'!N319</f>
        <v>0</v>
      </c>
      <c r="P161" s="7">
        <f>'IPPD ALL'!O319</f>
        <v>2</v>
      </c>
      <c r="Q161" s="7">
        <f>'IPPD ALL'!P319</f>
        <v>1</v>
      </c>
      <c r="R161" s="7">
        <f>'IPPD ALL'!Q319</f>
        <v>1</v>
      </c>
      <c r="S161" s="7">
        <f>'IPPD ALL'!R319</f>
        <v>4</v>
      </c>
      <c r="T161" s="7">
        <f>'IPPD ALL'!S319</f>
        <v>2</v>
      </c>
      <c r="U161" s="7">
        <f>'IPPD ALL'!T319</f>
        <v>5</v>
      </c>
      <c r="V161" s="7">
        <f>'IPPD ALL'!U319</f>
        <v>4</v>
      </c>
      <c r="W161" s="7">
        <f>'IPPD ALL'!V319</f>
        <v>2</v>
      </c>
      <c r="X161" s="7">
        <f>'IPPD ALL'!W319</f>
        <v>3</v>
      </c>
      <c r="Y161" s="7">
        <f>'IPPD ALL'!X319</f>
        <v>4</v>
      </c>
      <c r="Z161" s="7" t="str">
        <f>'IPPD ALL'!Y319</f>
        <v/>
      </c>
      <c r="AA161" s="7" t="str">
        <f>'IPPD ALL'!Z319</f>
        <v>https://pbb-bphtb.tangerangselatankota.go.id/rpc/api/bpn/getBPHTBService
https://pbb-bphtb.tangerangselatankota.go.id/rpc/api/bpn/PostDataBPN</v>
      </c>
      <c r="AB161" s="7" t="str">
        <f t="shared" si="5"/>
        <v>benar</v>
      </c>
    </row>
    <row r="162">
      <c r="A162" s="5">
        <v>158.0</v>
      </c>
      <c r="B162" s="19" t="s">
        <v>184</v>
      </c>
      <c r="C162" s="7" t="str">
        <f>'IPPD ALL'!A208</f>
        <v>Pemerintah Daerah</v>
      </c>
      <c r="D162" s="7" t="str">
        <f>'IPPD ALL'!B208</f>
        <v>Riau</v>
      </c>
      <c r="E162" s="7" t="str">
        <f>'IPPD ALL'!C208</f>
        <v>Kota</v>
      </c>
      <c r="F162" s="7" t="str">
        <f>'IPPD ALL'!D208</f>
        <v>Kota Dumai</v>
      </c>
      <c r="G162" s="7" t="str">
        <f>'IPPD ALL'!E208</f>
        <v>ada</v>
      </c>
      <c r="H162" s="15">
        <f>'IPPD ALL'!F208</f>
        <v>45372</v>
      </c>
      <c r="I162" s="7" t="str">
        <f>'IPPD ALL'!G208</f>
        <v>Roni Iskandar, A.Md </v>
      </c>
      <c r="J162" s="7">
        <f>'IPPD ALL'!H208</f>
        <v>2024</v>
      </c>
      <c r="K162" s="7">
        <f>'IPPD ALL'!I208</f>
        <v>3</v>
      </c>
      <c r="L162" s="7" t="str">
        <f>'IPPD ALL'!J208</f>
        <v>Ada</v>
      </c>
      <c r="M162" s="7" t="str">
        <f>'IPPD ALL'!K208</f>
        <v>Ada</v>
      </c>
      <c r="N162" s="7">
        <f>'IPPD ALL'!M208</f>
        <v>0</v>
      </c>
      <c r="O162" s="7">
        <f>'IPPD ALL'!N208</f>
        <v>1</v>
      </c>
      <c r="P162" s="7">
        <f>'IPPD ALL'!O208</f>
        <v>1</v>
      </c>
      <c r="Q162" s="7">
        <f>'IPPD ALL'!P208</f>
        <v>3</v>
      </c>
      <c r="R162" s="7">
        <f>'IPPD ALL'!Q208</f>
        <v>2</v>
      </c>
      <c r="S162" s="7">
        <f>'IPPD ALL'!R208</f>
        <v>3</v>
      </c>
      <c r="T162" s="7">
        <f>'IPPD ALL'!S208</f>
        <v>3</v>
      </c>
      <c r="U162" s="7">
        <f>'IPPD ALL'!T208</f>
        <v>2</v>
      </c>
      <c r="V162" s="7">
        <f>'IPPD ALL'!U208</f>
        <v>3</v>
      </c>
      <c r="W162" s="7">
        <f>'IPPD ALL'!V208</f>
        <v>3</v>
      </c>
      <c r="X162" s="7">
        <f>'IPPD ALL'!W208</f>
        <v>3</v>
      </c>
      <c r="Y162" s="7">
        <f>'IPPD ALL'!X208</f>
        <v>4</v>
      </c>
      <c r="Z162" s="7" t="str">
        <f>'IPPD ALL'!Y208</f>
        <v/>
      </c>
      <c r="AA162" s="7" t="str">
        <f>'IPPD ALL'!Z208</f>
        <v/>
      </c>
      <c r="AB162" s="7" t="str">
        <f t="shared" si="5"/>
        <v>benar</v>
      </c>
    </row>
    <row r="163">
      <c r="A163" s="5">
        <v>159.0</v>
      </c>
      <c r="B163" s="19" t="s">
        <v>185</v>
      </c>
      <c r="C163" s="7" t="str">
        <f>'IPPD ALL'!A554</f>
        <v>Pemerintah Daerah</v>
      </c>
      <c r="D163" s="7" t="str">
        <f>'IPPD ALL'!B554</f>
        <v>Sulawesi Utara</v>
      </c>
      <c r="E163" s="7" t="str">
        <f>'IPPD ALL'!C554</f>
        <v>Kota</v>
      </c>
      <c r="F163" s="7" t="str">
        <f>'IPPD ALL'!D554</f>
        <v>Kota Manado</v>
      </c>
      <c r="G163" s="7" t="str">
        <f>'IPPD ALL'!E554</f>
        <v>ada</v>
      </c>
      <c r="H163" s="15">
        <f>'IPPD ALL'!F554</f>
        <v>45510</v>
      </c>
      <c r="I163" s="7" t="str">
        <f>'IPPD ALL'!G554</f>
        <v>Bayu Sy Kurniawan, S.Kom</v>
      </c>
      <c r="J163" s="7">
        <f>'IPPD ALL'!H554</f>
        <v>2024</v>
      </c>
      <c r="K163" s="7">
        <f>'IPPD ALL'!I554</f>
        <v>8</v>
      </c>
      <c r="L163" s="7" t="str">
        <f>'IPPD ALL'!J554</f>
        <v>Ada</v>
      </c>
      <c r="M163" s="7" t="str">
        <f>'IPPD ALL'!K554</f>
        <v>Ada</v>
      </c>
      <c r="N163" s="7">
        <f>'IPPD ALL'!M554</f>
        <v>1</v>
      </c>
      <c r="O163" s="7">
        <f>'IPPD ALL'!N554</f>
        <v>0</v>
      </c>
      <c r="P163" s="7">
        <f>'IPPD ALL'!O554</f>
        <v>1</v>
      </c>
      <c r="Q163" s="7">
        <f>'IPPD ALL'!P554</f>
        <v>1</v>
      </c>
      <c r="R163" s="7">
        <f>'IPPD ALL'!Q554</f>
        <v>1</v>
      </c>
      <c r="S163" s="7">
        <f>'IPPD ALL'!R554</f>
        <v>1</v>
      </c>
      <c r="T163" s="7">
        <f>'IPPD ALL'!S554</f>
        <v>1</v>
      </c>
      <c r="U163" s="7">
        <f>'IPPD ALL'!T554</f>
        <v>1</v>
      </c>
      <c r="V163" s="7">
        <f>'IPPD ALL'!U554</f>
        <v>1</v>
      </c>
      <c r="W163" s="7">
        <f>'IPPD ALL'!V554</f>
        <v>3</v>
      </c>
      <c r="X163" s="7">
        <f>'IPPD ALL'!W554</f>
        <v>1</v>
      </c>
      <c r="Y163" s="7">
        <f>'IPPD ALL'!X554</f>
        <v>3</v>
      </c>
      <c r="Z163" s="7" t="str">
        <f>'IPPD ALL'!Y554</f>
        <v/>
      </c>
      <c r="AA163" s="7" t="str">
        <f>'IPPD ALL'!Z554</f>
        <v/>
      </c>
      <c r="AB163" s="7" t="str">
        <f t="shared" si="5"/>
        <v>benar</v>
      </c>
    </row>
    <row r="164">
      <c r="A164" s="5">
        <v>160.0</v>
      </c>
      <c r="B164" s="19" t="s">
        <v>186</v>
      </c>
      <c r="C164" s="7" t="str">
        <f>'IPPD ALL'!A126</f>
        <v>Pemerintah Daerah</v>
      </c>
      <c r="D164" s="7" t="str">
        <f>'IPPD ALL'!B126</f>
        <v>Aceh</v>
      </c>
      <c r="E164" s="7" t="str">
        <f>'IPPD ALL'!C126</f>
        <v>Kabupaten</v>
      </c>
      <c r="F164" s="7" t="str">
        <f>'IPPD ALL'!D126</f>
        <v>Kabupaten Aceh Tamiang</v>
      </c>
      <c r="G164" s="7" t="str">
        <f>'IPPD ALL'!E126</f>
        <v>ada</v>
      </c>
      <c r="H164" s="11">
        <f>'IPPD ALL'!F126</f>
        <v>45447</v>
      </c>
      <c r="I164" s="7" t="str">
        <f>'IPPD ALL'!G126</f>
        <v>Wan Dedi Wahyudi</v>
      </c>
      <c r="J164" s="7">
        <f>'IPPD ALL'!H126</f>
        <v>2024</v>
      </c>
      <c r="K164" s="7">
        <f>'IPPD ALL'!I126</f>
        <v>6</v>
      </c>
      <c r="L164" s="7" t="str">
        <f>'IPPD ALL'!J126</f>
        <v>Ada</v>
      </c>
      <c r="M164" s="7" t="str">
        <f>'IPPD ALL'!K126</f>
        <v>Ada</v>
      </c>
      <c r="N164" s="7">
        <f>'IPPD ALL'!M126</f>
        <v>0</v>
      </c>
      <c r="O164" s="7">
        <f>'IPPD ALL'!N126</f>
        <v>0</v>
      </c>
      <c r="P164" s="7">
        <f>'IPPD ALL'!O126</f>
        <v>0</v>
      </c>
      <c r="Q164" s="7">
        <f>'IPPD ALL'!P126</f>
        <v>3</v>
      </c>
      <c r="R164" s="7">
        <f>'IPPD ALL'!Q126</f>
        <v>3</v>
      </c>
      <c r="S164" s="7">
        <f>'IPPD ALL'!R126</f>
        <v>3</v>
      </c>
      <c r="T164" s="7">
        <f>'IPPD ALL'!S126</f>
        <v>3</v>
      </c>
      <c r="U164" s="7">
        <f>'IPPD ALL'!T126</f>
        <v>2</v>
      </c>
      <c r="V164" s="7">
        <f>'IPPD ALL'!U126</f>
        <v>2</v>
      </c>
      <c r="W164" s="7">
        <f>'IPPD ALL'!V126</f>
        <v>3</v>
      </c>
      <c r="X164" s="7">
        <f>'IPPD ALL'!W126</f>
        <v>2</v>
      </c>
      <c r="Y164" s="7">
        <f>'IPPD ALL'!X126</f>
        <v>3</v>
      </c>
      <c r="Z164" s="10" t="str">
        <f>'IPPD ALL'!Y126</f>
        <v>https://api-splp.layanan.go.id/dataAcehtamiangKab/1.0/</v>
      </c>
      <c r="AA164" s="7" t="str">
        <f>'IPPD ALL'!Z126</f>
        <v/>
      </c>
      <c r="AB164" s="7" t="str">
        <f t="shared" si="5"/>
        <v>benar</v>
      </c>
    </row>
    <row r="165">
      <c r="A165" s="5">
        <v>161.0</v>
      </c>
      <c r="B165" s="19" t="s">
        <v>187</v>
      </c>
      <c r="C165" s="7" t="str">
        <f>'IPPD ALL'!A131</f>
        <v>Pemerintah Daerah</v>
      </c>
      <c r="D165" s="7" t="str">
        <f>'IPPD ALL'!B131</f>
        <v>Aceh</v>
      </c>
      <c r="E165" s="7" t="str">
        <f>'IPPD ALL'!C131</f>
        <v>Kabupaten</v>
      </c>
      <c r="F165" s="7" t="str">
        <f>'IPPD ALL'!D131</f>
        <v>Kabupaten Bener Meriah</v>
      </c>
      <c r="G165" s="7" t="str">
        <f>'IPPD ALL'!E131</f>
        <v>ada</v>
      </c>
      <c r="H165" s="15">
        <f>'IPPD ALL'!F131</f>
        <v>45196</v>
      </c>
      <c r="I165" s="7" t="str">
        <f>'IPPD ALL'!G131</f>
        <v>Riska Kadisa, S.Kom</v>
      </c>
      <c r="J165" s="7">
        <f>'IPPD ALL'!H131</f>
        <v>2023</v>
      </c>
      <c r="K165" s="7">
        <f>'IPPD ALL'!I131</f>
        <v>9</v>
      </c>
      <c r="L165" s="7" t="str">
        <f>'IPPD ALL'!J131</f>
        <v>Ada</v>
      </c>
      <c r="M165" s="7" t="str">
        <f>'IPPD ALL'!K131</f>
        <v>Ada</v>
      </c>
      <c r="N165" s="7">
        <f>'IPPD ALL'!M131</f>
        <v>0</v>
      </c>
      <c r="O165" s="7">
        <f>'IPPD ALL'!N131</f>
        <v>0</v>
      </c>
      <c r="P165" s="7">
        <f>'IPPD ALL'!O131</f>
        <v>0</v>
      </c>
      <c r="Q165" s="7">
        <f>'IPPD ALL'!P131</f>
        <v>3</v>
      </c>
      <c r="R165" s="7">
        <f>'IPPD ALL'!Q131</f>
        <v>1</v>
      </c>
      <c r="S165" s="7">
        <f>'IPPD ALL'!R131</f>
        <v>3</v>
      </c>
      <c r="T165" s="7">
        <f>'IPPD ALL'!S131</f>
        <v>3</v>
      </c>
      <c r="U165" s="7">
        <f>'IPPD ALL'!T131</f>
        <v>2</v>
      </c>
      <c r="V165" s="7">
        <f>'IPPD ALL'!U131</f>
        <v>2</v>
      </c>
      <c r="W165" s="7">
        <f>'IPPD ALL'!V131</f>
        <v>3</v>
      </c>
      <c r="X165" s="7">
        <f>'IPPD ALL'!W131</f>
        <v>1</v>
      </c>
      <c r="Y165" s="7">
        <f>'IPPD ALL'!X131</f>
        <v>2</v>
      </c>
      <c r="Z165" s="10" t="str">
        <f>'IPPD ALL'!Y131</f>
        <v>https://api-splp.layanan.go.id/data-bener-meriah-kab/1.0/</v>
      </c>
      <c r="AA165" s="10" t="str">
        <f>'IPPD ALL'!Z131</f>
        <v>http://pbb.smartgov.benermeriahkab.go.id:40400/smartgov/revenue/tax/propertytransfer/integration/bpn/getBPHTBService</v>
      </c>
      <c r="AB165" s="7" t="str">
        <f t="shared" si="5"/>
        <v>benar</v>
      </c>
    </row>
    <row r="166">
      <c r="A166" s="5">
        <v>162.0</v>
      </c>
      <c r="B166" s="19" t="s">
        <v>188</v>
      </c>
      <c r="C166" s="7" t="str">
        <f>'IPPD ALL'!A134</f>
        <v>Pemerintah Daerah</v>
      </c>
      <c r="D166" s="7" t="str">
        <f>'IPPD ALL'!B134</f>
        <v>Aceh</v>
      </c>
      <c r="E166" s="7" t="str">
        <f>'IPPD ALL'!C134</f>
        <v>Kabupaten</v>
      </c>
      <c r="F166" s="7" t="str">
        <f>'IPPD ALL'!D134</f>
        <v>Kabupaten Nagan Raya</v>
      </c>
      <c r="G166" s="7" t="str">
        <f>'IPPD ALL'!E134</f>
        <v>ada</v>
      </c>
      <c r="H166" s="15">
        <f>'IPPD ALL'!F134</f>
        <v>45222</v>
      </c>
      <c r="I166" s="7" t="str">
        <f>'IPPD ALL'!G134</f>
        <v>Andrika Murni, S.Kom</v>
      </c>
      <c r="J166" s="7">
        <f>'IPPD ALL'!H134</f>
        <v>2023</v>
      </c>
      <c r="K166" s="7">
        <f>'IPPD ALL'!I134</f>
        <v>10</v>
      </c>
      <c r="L166" s="7" t="str">
        <f>'IPPD ALL'!J134</f>
        <v>Ada</v>
      </c>
      <c r="M166" s="7" t="str">
        <f>'IPPD ALL'!K134</f>
        <v>Ada</v>
      </c>
      <c r="N166" s="7">
        <f>'IPPD ALL'!M134</f>
        <v>0</v>
      </c>
      <c r="O166" s="7">
        <f>'IPPD ALL'!N134</f>
        <v>0</v>
      </c>
      <c r="P166" s="7">
        <f>'IPPD ALL'!O134</f>
        <v>0</v>
      </c>
      <c r="Q166" s="7">
        <f>'IPPD ALL'!P134</f>
        <v>2</v>
      </c>
      <c r="R166" s="7">
        <f>'IPPD ALL'!Q134</f>
        <v>1</v>
      </c>
      <c r="S166" s="7">
        <f>'IPPD ALL'!R134</f>
        <v>1</v>
      </c>
      <c r="T166" s="7">
        <f>'IPPD ALL'!S134</f>
        <v>1</v>
      </c>
      <c r="U166" s="7">
        <f>'IPPD ALL'!T134</f>
        <v>1</v>
      </c>
      <c r="V166" s="7">
        <f>'IPPD ALL'!U134</f>
        <v>1</v>
      </c>
      <c r="W166" s="7">
        <f>'IPPD ALL'!V134</f>
        <v>3</v>
      </c>
      <c r="X166" s="7">
        <f>'IPPD ALL'!W134</f>
        <v>2</v>
      </c>
      <c r="Y166" s="7">
        <f>'IPPD ALL'!X134</f>
        <v>2</v>
      </c>
      <c r="Z166" s="10" t="str">
        <f>'IPPD ALL'!Y134</f>
        <v>https://api-splp.layanan.go.id/data-nagan-raya-kab/1.0/</v>
      </c>
      <c r="AA166" s="7" t="str">
        <f>'IPPD ALL'!Z134</f>
        <v/>
      </c>
      <c r="AB166" s="7" t="str">
        <f t="shared" si="5"/>
        <v>benar</v>
      </c>
    </row>
    <row r="167">
      <c r="A167" s="5">
        <v>163.0</v>
      </c>
      <c r="B167" s="19" t="s">
        <v>189</v>
      </c>
      <c r="C167" s="7" t="str">
        <f>'IPPD ALL'!A135</f>
        <v>Pemerintah Daerah</v>
      </c>
      <c r="D167" s="7" t="str">
        <f>'IPPD ALL'!B135</f>
        <v>Aceh</v>
      </c>
      <c r="E167" s="7" t="str">
        <f>'IPPD ALL'!C135</f>
        <v>Kabupaten</v>
      </c>
      <c r="F167" s="7" t="str">
        <f>'IPPD ALL'!D135</f>
        <v>Kabupaten Pidie</v>
      </c>
      <c r="G167" s="7" t="str">
        <f>'IPPD ALL'!E135</f>
        <v>ada</v>
      </c>
      <c r="H167" s="11">
        <f>'IPPD ALL'!F135</f>
        <v>45477</v>
      </c>
      <c r="I167" s="7" t="str">
        <f>'IPPD ALL'!G135</f>
        <v>ZARBANI, ST</v>
      </c>
      <c r="J167" s="7">
        <f>'IPPD ALL'!H135</f>
        <v>2024</v>
      </c>
      <c r="K167" s="7">
        <f>'IPPD ALL'!I135</f>
        <v>7</v>
      </c>
      <c r="L167" s="7" t="str">
        <f>'IPPD ALL'!J135</f>
        <v>Ada</v>
      </c>
      <c r="M167" s="7" t="str">
        <f>'IPPD ALL'!K135</f>
        <v>Ada</v>
      </c>
      <c r="N167" s="7">
        <f>'IPPD ALL'!M135</f>
        <v>0</v>
      </c>
      <c r="O167" s="7">
        <f>'IPPD ALL'!N135</f>
        <v>0</v>
      </c>
      <c r="P167" s="7">
        <f>'IPPD ALL'!O135</f>
        <v>0</v>
      </c>
      <c r="Q167" s="7" t="str">
        <f>'IPPD ALL'!P135</f>
        <v/>
      </c>
      <c r="R167" s="7" t="str">
        <f>'IPPD ALL'!Q135</f>
        <v/>
      </c>
      <c r="S167" s="7" t="str">
        <f>'IPPD ALL'!R135</f>
        <v/>
      </c>
      <c r="T167" s="7">
        <f>'IPPD ALL'!S135</f>
        <v>1</v>
      </c>
      <c r="U167" s="7">
        <f>'IPPD ALL'!T135</f>
        <v>1</v>
      </c>
      <c r="V167" s="7">
        <f>'IPPD ALL'!U135</f>
        <v>2</v>
      </c>
      <c r="W167" s="7">
        <f>'IPPD ALL'!V135</f>
        <v>1</v>
      </c>
      <c r="X167" s="7">
        <f>'IPPD ALL'!W135</f>
        <v>1</v>
      </c>
      <c r="Y167" s="7">
        <f>'IPPD ALL'!X135</f>
        <v>2</v>
      </c>
      <c r="Z167" s="10" t="str">
        <f>'IPPD ALL'!Y135</f>
        <v>https://api-splp.layanan.go.id/data-pidie-kab/1.0/</v>
      </c>
      <c r="AA167" s="7" t="str">
        <f>'IPPD ALL'!Z135</f>
        <v/>
      </c>
      <c r="AB167" s="7" t="str">
        <f t="shared" si="5"/>
        <v>benar</v>
      </c>
    </row>
    <row r="168">
      <c r="A168" s="5">
        <v>164.0</v>
      </c>
      <c r="B168" s="19" t="s">
        <v>190</v>
      </c>
      <c r="C168" s="7" t="str">
        <f>'IPPD ALL'!A145</f>
        <v>Pemerintah Daerah</v>
      </c>
      <c r="D168" s="7" t="str">
        <f>'IPPD ALL'!B145</f>
        <v>Sumatera Utara</v>
      </c>
      <c r="E168" s="7" t="str">
        <f>'IPPD ALL'!C145</f>
        <v>Kabupaten</v>
      </c>
      <c r="F168" s="7" t="str">
        <f>'IPPD ALL'!D145</f>
        <v>Kabupaten Batubara</v>
      </c>
      <c r="G168" s="7" t="str">
        <f>'IPPD ALL'!E145</f>
        <v>ada</v>
      </c>
      <c r="H168" s="15">
        <f>'IPPD ALL'!F145</f>
        <v>45202</v>
      </c>
      <c r="I168" s="7" t="str">
        <f>'IPPD ALL'!G145</f>
        <v>Hamdani Ahda, ST</v>
      </c>
      <c r="J168" s="7">
        <f>'IPPD ALL'!H145</f>
        <v>2023</v>
      </c>
      <c r="K168" s="7">
        <f>'IPPD ALL'!I145</f>
        <v>10</v>
      </c>
      <c r="L168" s="7" t="str">
        <f>'IPPD ALL'!J145</f>
        <v>Ada</v>
      </c>
      <c r="M168" s="7" t="str">
        <f>'IPPD ALL'!K145</f>
        <v>Ada</v>
      </c>
      <c r="N168" s="7">
        <f>'IPPD ALL'!M145</f>
        <v>1</v>
      </c>
      <c r="O168" s="7">
        <f>'IPPD ALL'!N145</f>
        <v>0</v>
      </c>
      <c r="P168" s="7">
        <f>'IPPD ALL'!O145</f>
        <v>0</v>
      </c>
      <c r="Q168" s="7">
        <f>'IPPD ALL'!P145</f>
        <v>1</v>
      </c>
      <c r="R168" s="7">
        <f>'IPPD ALL'!Q145</f>
        <v>1</v>
      </c>
      <c r="S168" s="7">
        <f>'IPPD ALL'!R145</f>
        <v>1</v>
      </c>
      <c r="T168" s="7">
        <f>'IPPD ALL'!S145</f>
        <v>3</v>
      </c>
      <c r="U168" s="7">
        <f>'IPPD ALL'!T145</f>
        <v>1</v>
      </c>
      <c r="V168" s="7">
        <f>'IPPD ALL'!U145</f>
        <v>1</v>
      </c>
      <c r="W168" s="7">
        <f>'IPPD ALL'!V145</f>
        <v>3</v>
      </c>
      <c r="X168" s="7">
        <f>'IPPD ALL'!W145</f>
        <v>1</v>
      </c>
      <c r="Y168" s="7">
        <f>'IPPD ALL'!X145</f>
        <v>2</v>
      </c>
      <c r="Z168" s="7" t="str">
        <f>'IPPD ALL'!Y145</f>
        <v/>
      </c>
      <c r="AA168" s="10" t="str">
        <f>'IPPD ALL'!Z145</f>
        <v>https://e-bphtb.batubarakab.go.id/api/GetBPHTBService</v>
      </c>
      <c r="AB168" s="7" t="str">
        <f t="shared" si="5"/>
        <v>benar</v>
      </c>
    </row>
    <row r="169">
      <c r="A169" s="5">
        <v>165.0</v>
      </c>
      <c r="B169" s="19" t="s">
        <v>191</v>
      </c>
      <c r="C169" s="7" t="str">
        <f>'IPPD ALL'!A147</f>
        <v>Pemerintah Daerah</v>
      </c>
      <c r="D169" s="7" t="str">
        <f>'IPPD ALL'!B147</f>
        <v>Sumatera Utara</v>
      </c>
      <c r="E169" s="7" t="str">
        <f>'IPPD ALL'!C147</f>
        <v>Kabupaten</v>
      </c>
      <c r="F169" s="7" t="str">
        <f>'IPPD ALL'!D147</f>
        <v>Kabupaten Deli Serdang</v>
      </c>
      <c r="G169" s="7" t="str">
        <f>'IPPD ALL'!E147</f>
        <v>ada</v>
      </c>
      <c r="H169" s="15">
        <f>'IPPD ALL'!F147</f>
        <v>45593</v>
      </c>
      <c r="I169" s="7" t="str">
        <f>'IPPD ALL'!G147</f>
        <v>Raden Mewah Ristanto</v>
      </c>
      <c r="J169" s="7">
        <f>'IPPD ALL'!H147</f>
        <v>2024</v>
      </c>
      <c r="K169" s="7">
        <f>'IPPD ALL'!I147</f>
        <v>10</v>
      </c>
      <c r="L169" s="7" t="str">
        <f>'IPPD ALL'!J147</f>
        <v>Ada</v>
      </c>
      <c r="M169" s="7" t="str">
        <f>'IPPD ALL'!K147</f>
        <v>Ada</v>
      </c>
      <c r="N169" s="7">
        <f>'IPPD ALL'!M147</f>
        <v>2</v>
      </c>
      <c r="O169" s="7">
        <f>'IPPD ALL'!N147</f>
        <v>3</v>
      </c>
      <c r="P169" s="7">
        <f>'IPPD ALL'!O147</f>
        <v>1</v>
      </c>
      <c r="Q169" s="7">
        <f>'IPPD ALL'!P147</f>
        <v>1</v>
      </c>
      <c r="R169" s="7">
        <f>'IPPD ALL'!Q147</f>
        <v>2</v>
      </c>
      <c r="S169" s="7">
        <f>'IPPD ALL'!R147</f>
        <v>2</v>
      </c>
      <c r="T169" s="7">
        <f>'IPPD ALL'!S147</f>
        <v>4</v>
      </c>
      <c r="U169" s="7">
        <f>'IPPD ALL'!T147</f>
        <v>3</v>
      </c>
      <c r="V169" s="7">
        <f>'IPPD ALL'!U147</f>
        <v>3</v>
      </c>
      <c r="W169" s="7">
        <f>'IPPD ALL'!V147</f>
        <v>4</v>
      </c>
      <c r="X169" s="7">
        <f>'IPPD ALL'!W147</f>
        <v>3</v>
      </c>
      <c r="Y169" s="7">
        <f>'IPPD ALL'!X147</f>
        <v>3</v>
      </c>
      <c r="Z169" s="10" t="str">
        <f>'IPPD ALL'!Y147</f>
        <v>https://api-splp.layanan.go.id/t/deliserdangkab.go.id/satudatads/1.0/</v>
      </c>
      <c r="AA169" s="10" t="str">
        <f>'IPPD ALL'!Z147</f>
        <v>http://bphtb.deliserdangkab.go.id:30032/smartgov/revenue/tax/propertytransfer/integration/bpn/getBPHTBService</v>
      </c>
      <c r="AB169" s="7" t="str">
        <f t="shared" si="5"/>
        <v>benar</v>
      </c>
    </row>
    <row r="170">
      <c r="A170" s="5">
        <v>166.0</v>
      </c>
      <c r="B170" s="19" t="s">
        <v>192</v>
      </c>
      <c r="C170" s="7" t="str">
        <f>'IPPD ALL'!A149</f>
        <v>Pemerintah Daerah</v>
      </c>
      <c r="D170" s="7" t="str">
        <f>'IPPD ALL'!B149</f>
        <v>Sumatera Utara</v>
      </c>
      <c r="E170" s="7" t="str">
        <f>'IPPD ALL'!C149</f>
        <v>Kabupaten</v>
      </c>
      <c r="F170" s="7" t="str">
        <f>'IPPD ALL'!D149</f>
        <v>Kabupaten Karo</v>
      </c>
      <c r="G170" s="7" t="str">
        <f>'IPPD ALL'!E149</f>
        <v>ada</v>
      </c>
      <c r="H170" s="15">
        <f>'IPPD ALL'!F149</f>
        <v>45377</v>
      </c>
      <c r="I170" s="7" t="str">
        <f>'IPPD ALL'!G149</f>
        <v>Waspada Sinulingga, A.Md</v>
      </c>
      <c r="J170" s="7">
        <f>'IPPD ALL'!H149</f>
        <v>2024</v>
      </c>
      <c r="K170" s="7">
        <f>'IPPD ALL'!I149</f>
        <v>3</v>
      </c>
      <c r="L170" s="7" t="str">
        <f>'IPPD ALL'!J149</f>
        <v>Ada</v>
      </c>
      <c r="M170" s="7" t="str">
        <f>'IPPD ALL'!K149</f>
        <v>Ada</v>
      </c>
      <c r="N170" s="7">
        <f>'IPPD ALL'!M149</f>
        <v>0</v>
      </c>
      <c r="O170" s="7">
        <f>'IPPD ALL'!N149</f>
        <v>0</v>
      </c>
      <c r="P170" s="7">
        <f>'IPPD ALL'!O149</f>
        <v>0</v>
      </c>
      <c r="Q170" s="7">
        <f>'IPPD ALL'!P149</f>
        <v>3</v>
      </c>
      <c r="R170" s="7">
        <f>'IPPD ALL'!Q149</f>
        <v>1</v>
      </c>
      <c r="S170" s="7">
        <f>'IPPD ALL'!R149</f>
        <v>1</v>
      </c>
      <c r="T170" s="7">
        <f>'IPPD ALL'!S149</f>
        <v>3</v>
      </c>
      <c r="U170" s="7">
        <f>'IPPD ALL'!T149</f>
        <v>2</v>
      </c>
      <c r="V170" s="7">
        <f>'IPPD ALL'!U149</f>
        <v>3</v>
      </c>
      <c r="W170" s="7">
        <f>'IPPD ALL'!V149</f>
        <v>3</v>
      </c>
      <c r="X170" s="7">
        <f>'IPPD ALL'!W149</f>
        <v>2</v>
      </c>
      <c r="Y170" s="7">
        <f>'IPPD ALL'!X149</f>
        <v>3</v>
      </c>
      <c r="Z170" s="7" t="str">
        <f>'IPPD ALL'!Y149</f>
        <v/>
      </c>
      <c r="AA170" s="10" t="str">
        <f>'IPPD ALL'!Z149</f>
        <v>https://ebphtb.karokab.go.id:7321/Api/getBPHTBService</v>
      </c>
      <c r="AB170" s="7" t="str">
        <f t="shared" si="5"/>
        <v>benar</v>
      </c>
    </row>
    <row r="171">
      <c r="A171" s="5">
        <v>167.0</v>
      </c>
      <c r="B171" s="22" t="s">
        <v>193</v>
      </c>
      <c r="C171" s="7" t="str">
        <f>'IPPD ALL'!A165</f>
        <v>Pemerintah Daerah</v>
      </c>
      <c r="D171" s="7" t="str">
        <f>'IPPD ALL'!B165</f>
        <v>Sumatera Utara</v>
      </c>
      <c r="E171" s="7" t="str">
        <f>'IPPD ALL'!C165</f>
        <v>Kabupaten</v>
      </c>
      <c r="F171" s="7" t="str">
        <f>'IPPD ALL'!D165</f>
        <v>Kabupaten Tapanuli Selatan</v>
      </c>
      <c r="G171" s="7" t="str">
        <f>'IPPD ALL'!E165</f>
        <v>ada</v>
      </c>
      <c r="H171" s="11">
        <f>'IPPD ALL'!F165</f>
        <v>45476</v>
      </c>
      <c r="I171" s="7" t="str">
        <f>'IPPD ALL'!G165</f>
        <v>Syakban Hamidy Lubis S.Sos</v>
      </c>
      <c r="J171" s="7">
        <f>'IPPD ALL'!H165</f>
        <v>2024</v>
      </c>
      <c r="K171" s="7">
        <f>'IPPD ALL'!I165</f>
        <v>7</v>
      </c>
      <c r="L171" s="7" t="str">
        <f>'IPPD ALL'!J165</f>
        <v>Ada</v>
      </c>
      <c r="M171" s="7" t="str">
        <f>'IPPD ALL'!K165</f>
        <v>Ada</v>
      </c>
      <c r="N171" s="7">
        <f>'IPPD ALL'!M165</f>
        <v>0</v>
      </c>
      <c r="O171" s="7">
        <f>'IPPD ALL'!N165</f>
        <v>0</v>
      </c>
      <c r="P171" s="7">
        <f>'IPPD ALL'!O165</f>
        <v>0</v>
      </c>
      <c r="Q171" s="7">
        <f>'IPPD ALL'!P165</f>
        <v>3</v>
      </c>
      <c r="R171" s="7">
        <f>'IPPD ALL'!Q165</f>
        <v>1</v>
      </c>
      <c r="S171" s="7">
        <f>'IPPD ALL'!R165</f>
        <v>1</v>
      </c>
      <c r="T171" s="7">
        <f>'IPPD ALL'!S165</f>
        <v>3</v>
      </c>
      <c r="U171" s="7">
        <f>'IPPD ALL'!T165</f>
        <v>1</v>
      </c>
      <c r="V171" s="7">
        <f>'IPPD ALL'!U165</f>
        <v>4</v>
      </c>
      <c r="W171" s="7">
        <f>'IPPD ALL'!V165</f>
        <v>4</v>
      </c>
      <c r="X171" s="7">
        <f>'IPPD ALL'!W165</f>
        <v>2</v>
      </c>
      <c r="Y171" s="7">
        <f>'IPPD ALL'!X165</f>
        <v>3</v>
      </c>
      <c r="Z171" s="7" t="str">
        <f>'IPPD ALL'!Y165</f>
        <v/>
      </c>
      <c r="AA171" s="7" t="str">
        <f>'IPPD ALL'!Z165</f>
        <v/>
      </c>
      <c r="AB171" s="7" t="str">
        <f t="shared" si="5"/>
        <v>benar</v>
      </c>
    </row>
    <row r="172">
      <c r="A172" s="5">
        <v>168.0</v>
      </c>
      <c r="B172" s="19" t="s">
        <v>194</v>
      </c>
      <c r="C172" s="7" t="str">
        <f>'IPPD ALL'!A152</f>
        <v>Pemerintah Daerah</v>
      </c>
      <c r="D172" s="7" t="str">
        <f>'IPPD ALL'!B152</f>
        <v>Sumatera Utara</v>
      </c>
      <c r="E172" s="7" t="str">
        <f>'IPPD ALL'!C152</f>
        <v>Kabupaten</v>
      </c>
      <c r="F172" s="7" t="str">
        <f>'IPPD ALL'!D152</f>
        <v>Kabupaten Labuhanbatu Utara</v>
      </c>
      <c r="G172" s="7" t="str">
        <f>'IPPD ALL'!E152</f>
        <v>ada</v>
      </c>
      <c r="H172" s="15">
        <f>'IPPD ALL'!F152</f>
        <v>45124</v>
      </c>
      <c r="I172" s="7" t="str">
        <f>'IPPD ALL'!G152</f>
        <v>Adam Kurniawan Margolang, S.Kom</v>
      </c>
      <c r="J172" s="7">
        <f>'IPPD ALL'!H152</f>
        <v>2023</v>
      </c>
      <c r="K172" s="7">
        <f>'IPPD ALL'!I152</f>
        <v>7</v>
      </c>
      <c r="L172" s="7" t="str">
        <f>'IPPD ALL'!J152</f>
        <v>Ada</v>
      </c>
      <c r="M172" s="7" t="str">
        <f>'IPPD ALL'!K152</f>
        <v>Ada</v>
      </c>
      <c r="N172" s="7">
        <f>'IPPD ALL'!M152</f>
        <v>1</v>
      </c>
      <c r="O172" s="7">
        <f>'IPPD ALL'!N152</f>
        <v>2</v>
      </c>
      <c r="P172" s="7">
        <f>'IPPD ALL'!O152</f>
        <v>1</v>
      </c>
      <c r="Q172" s="7">
        <f>'IPPD ALL'!P152</f>
        <v>3</v>
      </c>
      <c r="R172" s="7">
        <f>'IPPD ALL'!Q152</f>
        <v>2</v>
      </c>
      <c r="S172" s="7">
        <f>'IPPD ALL'!R152</f>
        <v>1</v>
      </c>
      <c r="T172" s="7" t="str">
        <f>'IPPD ALL'!S152</f>
        <v/>
      </c>
      <c r="U172" s="7" t="str">
        <f>'IPPD ALL'!T152</f>
        <v/>
      </c>
      <c r="V172" s="7" t="str">
        <f>'IPPD ALL'!U152</f>
        <v/>
      </c>
      <c r="W172" s="7">
        <f>'IPPD ALL'!V152</f>
        <v>2</v>
      </c>
      <c r="X172" s="7">
        <f>'IPPD ALL'!W152</f>
        <v>3</v>
      </c>
      <c r="Y172" s="7">
        <f>'IPPD ALL'!X152</f>
        <v>2</v>
      </c>
      <c r="Z172" s="10" t="str">
        <f>'IPPD ALL'!Y152</f>
        <v>https://api-splp.layanan.go.id/data_labura/1.0/</v>
      </c>
      <c r="AA172" s="7" t="str">
        <f>'IPPD ALL'!Z152</f>
        <v/>
      </c>
      <c r="AB172" s="7" t="str">
        <f t="shared" si="5"/>
        <v>benar</v>
      </c>
    </row>
    <row r="173">
      <c r="A173" s="5">
        <v>169.0</v>
      </c>
      <c r="B173" s="19" t="s">
        <v>195</v>
      </c>
      <c r="C173" s="7" t="str">
        <f>'IPPD ALL'!A153</f>
        <v>Pemerintah Daerah</v>
      </c>
      <c r="D173" s="7" t="str">
        <f>'IPPD ALL'!B153</f>
        <v>Sumatera Utara</v>
      </c>
      <c r="E173" s="7" t="str">
        <f>'IPPD ALL'!C153</f>
        <v>Kabupaten</v>
      </c>
      <c r="F173" s="7" t="str">
        <f>'IPPD ALL'!D153</f>
        <v>Kabupaten Langkat</v>
      </c>
      <c r="G173" s="7" t="str">
        <f>'IPPD ALL'!E153</f>
        <v>ada</v>
      </c>
      <c r="H173" s="15">
        <f>'IPPD ALL'!F153</f>
        <v>45099</v>
      </c>
      <c r="I173" s="7" t="str">
        <f>'IPPD ALL'!G153</f>
        <v>Megawati Br. Ginting, SE</v>
      </c>
      <c r="J173" s="7">
        <f>'IPPD ALL'!H153</f>
        <v>2023</v>
      </c>
      <c r="K173" s="7">
        <f>'IPPD ALL'!I153</f>
        <v>6</v>
      </c>
      <c r="L173" s="7" t="str">
        <f>'IPPD ALL'!J153</f>
        <v>Ada</v>
      </c>
      <c r="M173" s="7" t="str">
        <f>'IPPD ALL'!K153</f>
        <v>Ada</v>
      </c>
      <c r="N173" s="7">
        <f>'IPPD ALL'!M153</f>
        <v>0</v>
      </c>
      <c r="O173" s="7">
        <f>'IPPD ALL'!N153</f>
        <v>0</v>
      </c>
      <c r="P173" s="7">
        <f>'IPPD ALL'!O153</f>
        <v>3</v>
      </c>
      <c r="Q173" s="7">
        <f>'IPPD ALL'!P153</f>
        <v>1</v>
      </c>
      <c r="R173" s="7">
        <f>'IPPD ALL'!Q153</f>
        <v>2</v>
      </c>
      <c r="S173" s="7">
        <f>'IPPD ALL'!R153</f>
        <v>3</v>
      </c>
      <c r="T173" s="7">
        <f>'IPPD ALL'!S153</f>
        <v>5</v>
      </c>
      <c r="U173" s="7">
        <f>'IPPD ALL'!T153</f>
        <v>2</v>
      </c>
      <c r="V173" s="7">
        <f>'IPPD ALL'!U153</f>
        <v>3</v>
      </c>
      <c r="W173" s="7">
        <f>'IPPD ALL'!V153</f>
        <v>5</v>
      </c>
      <c r="X173" s="7">
        <f>'IPPD ALL'!W153</f>
        <v>2</v>
      </c>
      <c r="Y173" s="7">
        <f>'IPPD ALL'!X153</f>
        <v>2</v>
      </c>
      <c r="Z173" s="7" t="str">
        <f>'IPPD ALL'!Y153</f>
        <v/>
      </c>
      <c r="AA173" s="10" t="str">
        <f>'IPPD ALL'!Z153</f>
        <v>https://esppt.langkatkab.go.id/Api/getBPHTBService</v>
      </c>
      <c r="AB173" s="7" t="str">
        <f t="shared" si="5"/>
        <v>benar</v>
      </c>
    </row>
    <row r="174">
      <c r="A174" s="5">
        <v>170.0</v>
      </c>
      <c r="B174" s="19" t="s">
        <v>196</v>
      </c>
      <c r="C174" s="7" t="str">
        <f>'IPPD ALL'!A154</f>
        <v>Pemerintah Daerah</v>
      </c>
      <c r="D174" s="7" t="str">
        <f>'IPPD ALL'!B154</f>
        <v>Sumatera Utara</v>
      </c>
      <c r="E174" s="7" t="str">
        <f>'IPPD ALL'!C154</f>
        <v>Kabupaten</v>
      </c>
      <c r="F174" s="7" t="str">
        <f>'IPPD ALL'!D154</f>
        <v>Kabupaten Mandailing Natal</v>
      </c>
      <c r="G174" s="7" t="str">
        <f>'IPPD ALL'!E154</f>
        <v>ada</v>
      </c>
      <c r="H174" s="15">
        <f>'IPPD ALL'!F154</f>
        <v>45168</v>
      </c>
      <c r="I174" s="7" t="str">
        <f>'IPPD ALL'!G154</f>
        <v>Hasrul Tambak, S.Hut, M.Kom</v>
      </c>
      <c r="J174" s="7">
        <f>'IPPD ALL'!H154</f>
        <v>2023</v>
      </c>
      <c r="K174" s="7">
        <f>'IPPD ALL'!I154</f>
        <v>8</v>
      </c>
      <c r="L174" s="7" t="str">
        <f>'IPPD ALL'!J154</f>
        <v>Ada</v>
      </c>
      <c r="M174" s="7" t="str">
        <f>'IPPD ALL'!K154</f>
        <v>Ada</v>
      </c>
      <c r="N174" s="7">
        <f>'IPPD ALL'!M154</f>
        <v>0</v>
      </c>
      <c r="O174" s="7">
        <f>'IPPD ALL'!N154</f>
        <v>0</v>
      </c>
      <c r="P174" s="7">
        <f>'IPPD ALL'!O154</f>
        <v>1</v>
      </c>
      <c r="Q174" s="7">
        <f>'IPPD ALL'!P154</f>
        <v>3</v>
      </c>
      <c r="R174" s="7">
        <f>'IPPD ALL'!Q154</f>
        <v>3</v>
      </c>
      <c r="S174" s="7">
        <f>'IPPD ALL'!R154</f>
        <v>2</v>
      </c>
      <c r="T174" s="7">
        <f>'IPPD ALL'!S154</f>
        <v>3</v>
      </c>
      <c r="U174" s="7">
        <f>'IPPD ALL'!T154</f>
        <v>2</v>
      </c>
      <c r="V174" s="7">
        <f>'IPPD ALL'!U154</f>
        <v>3</v>
      </c>
      <c r="W174" s="7">
        <f>'IPPD ALL'!V154</f>
        <v>3</v>
      </c>
      <c r="X174" s="7">
        <f>'IPPD ALL'!W154</f>
        <v>1</v>
      </c>
      <c r="Y174" s="7">
        <f>'IPPD ALL'!X154</f>
        <v>1</v>
      </c>
      <c r="Z174" s="7" t="str">
        <f>'IPPD ALL'!Y154</f>
        <v/>
      </c>
      <c r="AA174" s="10" t="str">
        <f>'IPPD ALL'!Z154</f>
        <v>http://bphtb.madina.go.id/Api/getBPHTBService</v>
      </c>
      <c r="AB174" s="7" t="str">
        <f t="shared" si="5"/>
        <v>benar</v>
      </c>
    </row>
    <row r="175">
      <c r="A175" s="5">
        <v>171.0</v>
      </c>
      <c r="B175" s="19" t="s">
        <v>197</v>
      </c>
      <c r="C175" s="7" t="str">
        <f>'IPPD ALL'!A157</f>
        <v>Pemerintah Daerah</v>
      </c>
      <c r="D175" s="7" t="str">
        <f>'IPPD ALL'!B157</f>
        <v>Sumatera Utara</v>
      </c>
      <c r="E175" s="7" t="str">
        <f>'IPPD ALL'!C157</f>
        <v>Kabupaten</v>
      </c>
      <c r="F175" s="7" t="str">
        <f>'IPPD ALL'!D157</f>
        <v>Kabupaten Nias Selatan</v>
      </c>
      <c r="G175" s="7" t="str">
        <f>'IPPD ALL'!E157</f>
        <v>ada</v>
      </c>
      <c r="H175" s="15">
        <f>'IPPD ALL'!F157</f>
        <v>45161</v>
      </c>
      <c r="I175" s="7" t="str">
        <f>'IPPD ALL'!G157</f>
        <v>Fajar Emanuel Duha S.Kom., MM.</v>
      </c>
      <c r="J175" s="7">
        <f>'IPPD ALL'!H157</f>
        <v>2023</v>
      </c>
      <c r="K175" s="7">
        <f>'IPPD ALL'!I157</f>
        <v>8</v>
      </c>
      <c r="L175" s="7" t="str">
        <f>'IPPD ALL'!J157</f>
        <v>Ada</v>
      </c>
      <c r="M175" s="7" t="str">
        <f>'IPPD ALL'!K157</f>
        <v>Ada</v>
      </c>
      <c r="N175" s="7">
        <f>'IPPD ALL'!M157</f>
        <v>1</v>
      </c>
      <c r="O175" s="7">
        <f>'IPPD ALL'!N157</f>
        <v>0</v>
      </c>
      <c r="P175" s="7">
        <f>'IPPD ALL'!O157</f>
        <v>0</v>
      </c>
      <c r="Q175" s="7" t="str">
        <f>'IPPD ALL'!P157</f>
        <v/>
      </c>
      <c r="R175" s="7" t="str">
        <f>'IPPD ALL'!Q157</f>
        <v/>
      </c>
      <c r="S175" s="7" t="str">
        <f>'IPPD ALL'!R157</f>
        <v/>
      </c>
      <c r="T175" s="7">
        <f>'IPPD ALL'!S157</f>
        <v>1</v>
      </c>
      <c r="U175" s="7">
        <f>'IPPD ALL'!T157</f>
        <v>1</v>
      </c>
      <c r="V175" s="7">
        <f>'IPPD ALL'!U157</f>
        <v>1</v>
      </c>
      <c r="W175" s="7">
        <f>'IPPD ALL'!V157</f>
        <v>3</v>
      </c>
      <c r="X175" s="7">
        <f>'IPPD ALL'!W157</f>
        <v>1</v>
      </c>
      <c r="Y175" s="7">
        <f>'IPPD ALL'!X157</f>
        <v>3</v>
      </c>
      <c r="Z175" s="7" t="str">
        <f>'IPPD ALL'!Y157</f>
        <v/>
      </c>
      <c r="AA175" s="7" t="str">
        <f>'IPPD ALL'!Z157</f>
        <v/>
      </c>
      <c r="AB175" s="7" t="str">
        <f t="shared" si="5"/>
        <v>benar</v>
      </c>
    </row>
    <row r="176">
      <c r="A176" s="5">
        <v>172.0</v>
      </c>
      <c r="B176" s="19" t="s">
        <v>198</v>
      </c>
      <c r="C176" s="7" t="str">
        <f>'IPPD ALL'!A159</f>
        <v>Pemerintah Daerah</v>
      </c>
      <c r="D176" s="7" t="str">
        <f>'IPPD ALL'!B159</f>
        <v>Sumatera Utara</v>
      </c>
      <c r="E176" s="7" t="str">
        <f>'IPPD ALL'!C159</f>
        <v>Kabupaten</v>
      </c>
      <c r="F176" s="7" t="str">
        <f>'IPPD ALL'!D159</f>
        <v>Kabupaten Padang Lawas</v>
      </c>
      <c r="G176" s="7" t="str">
        <f>'IPPD ALL'!E159</f>
        <v>ada</v>
      </c>
      <c r="H176" s="15">
        <f>'IPPD ALL'!F159</f>
        <v>45463</v>
      </c>
      <c r="I176" s="7" t="str">
        <f>'IPPD ALL'!G159</f>
        <v>Muhammad Taufiq</v>
      </c>
      <c r="J176" s="7">
        <f>'IPPD ALL'!H159</f>
        <v>2024</v>
      </c>
      <c r="K176" s="7">
        <f>'IPPD ALL'!I159</f>
        <v>6</v>
      </c>
      <c r="L176" s="7" t="str">
        <f>'IPPD ALL'!J159</f>
        <v>Ada</v>
      </c>
      <c r="M176" s="7" t="str">
        <f>'IPPD ALL'!K159</f>
        <v>Ada</v>
      </c>
      <c r="N176" s="7">
        <f>'IPPD ALL'!M159</f>
        <v>0</v>
      </c>
      <c r="O176" s="7">
        <f>'IPPD ALL'!N159</f>
        <v>0</v>
      </c>
      <c r="P176" s="7">
        <f>'IPPD ALL'!O159</f>
        <v>0</v>
      </c>
      <c r="Q176" s="7" t="str">
        <f>'IPPD ALL'!P159</f>
        <v/>
      </c>
      <c r="R176" s="7" t="str">
        <f>'IPPD ALL'!Q159</f>
        <v/>
      </c>
      <c r="S176" s="7" t="str">
        <f>'IPPD ALL'!R159</f>
        <v/>
      </c>
      <c r="T176" s="7">
        <f>'IPPD ALL'!S159</f>
        <v>1</v>
      </c>
      <c r="U176" s="7">
        <f>'IPPD ALL'!T159</f>
        <v>1</v>
      </c>
      <c r="V176" s="7">
        <f>'IPPD ALL'!U159</f>
        <v>1</v>
      </c>
      <c r="W176" s="7">
        <f>'IPPD ALL'!V159</f>
        <v>2</v>
      </c>
      <c r="X176" s="7">
        <f>'IPPD ALL'!W159</f>
        <v>1</v>
      </c>
      <c r="Y176" s="7">
        <f>'IPPD ALL'!X159</f>
        <v>1</v>
      </c>
      <c r="Z176" s="7" t="str">
        <f>'IPPD ALL'!Y159</f>
        <v/>
      </c>
      <c r="AA176" s="7" t="str">
        <f>'IPPD ALL'!Z159</f>
        <v/>
      </c>
      <c r="AB176" s="7" t="str">
        <f t="shared" si="5"/>
        <v>benar</v>
      </c>
    </row>
    <row r="177">
      <c r="A177" s="5">
        <v>173.0</v>
      </c>
      <c r="B177" s="19" t="s">
        <v>199</v>
      </c>
      <c r="C177" s="7" t="str">
        <f>'IPPD ALL'!A161</f>
        <v>Pemerintah Daerah</v>
      </c>
      <c r="D177" s="7" t="str">
        <f>'IPPD ALL'!B161</f>
        <v>Sumatera Utara</v>
      </c>
      <c r="E177" s="7" t="str">
        <f>'IPPD ALL'!C161</f>
        <v>Kabupaten</v>
      </c>
      <c r="F177" s="7" t="str">
        <f>'IPPD ALL'!D161</f>
        <v>Kabupaten Pakpak Bharat</v>
      </c>
      <c r="G177" s="7" t="str">
        <f>'IPPD ALL'!E161</f>
        <v>ada</v>
      </c>
      <c r="H177" s="15">
        <f>'IPPD ALL'!F161</f>
        <v>45154</v>
      </c>
      <c r="I177" s="7" t="str">
        <f>'IPPD ALL'!G161</f>
        <v>Sariyanto, S.Kom</v>
      </c>
      <c r="J177" s="7">
        <f>'IPPD ALL'!H161</f>
        <v>2023</v>
      </c>
      <c r="K177" s="7">
        <f>'IPPD ALL'!I161</f>
        <v>8</v>
      </c>
      <c r="L177" s="7" t="str">
        <f>'IPPD ALL'!J161</f>
        <v>Ada</v>
      </c>
      <c r="M177" s="7" t="str">
        <f>'IPPD ALL'!K161</f>
        <v>Ada</v>
      </c>
      <c r="N177" s="7">
        <f>'IPPD ALL'!M161</f>
        <v>0</v>
      </c>
      <c r="O177" s="7">
        <f>'IPPD ALL'!N161</f>
        <v>0</v>
      </c>
      <c r="P177" s="7">
        <f>'IPPD ALL'!O161</f>
        <v>0</v>
      </c>
      <c r="Q177" s="7">
        <f>'IPPD ALL'!P161</f>
        <v>3</v>
      </c>
      <c r="R177" s="7">
        <f>'IPPD ALL'!Q161</f>
        <v>3</v>
      </c>
      <c r="S177" s="7">
        <f>'IPPD ALL'!R161</f>
        <v>3</v>
      </c>
      <c r="T177" s="7">
        <f>'IPPD ALL'!S161</f>
        <v>3</v>
      </c>
      <c r="U177" s="7">
        <f>'IPPD ALL'!T161</f>
        <v>2</v>
      </c>
      <c r="V177" s="7">
        <f>'IPPD ALL'!U161</f>
        <v>3</v>
      </c>
      <c r="W177" s="7">
        <f>'IPPD ALL'!V161</f>
        <v>2</v>
      </c>
      <c r="X177" s="7">
        <f>'IPPD ALL'!W161</f>
        <v>2</v>
      </c>
      <c r="Y177" s="7">
        <f>'IPPD ALL'!X161</f>
        <v>2</v>
      </c>
      <c r="Z177" s="7" t="str">
        <f>'IPPD ALL'!Y161</f>
        <v/>
      </c>
      <c r="AA177" s="10" t="str">
        <f>'IPPD ALL'!Z161</f>
        <v>https://bphtb.pakpakbharatkab.go.id/bpkpad/index.php/api/getBPHTBService</v>
      </c>
      <c r="AB177" s="7" t="str">
        <f t="shared" si="5"/>
        <v>benar</v>
      </c>
    </row>
    <row r="178">
      <c r="A178" s="5">
        <v>174.0</v>
      </c>
      <c r="B178" s="19" t="s">
        <v>200</v>
      </c>
      <c r="C178" s="7" t="str">
        <f>'IPPD ALL'!A163</f>
        <v>Pemerintah Daerah</v>
      </c>
      <c r="D178" s="7" t="str">
        <f>'IPPD ALL'!B163</f>
        <v>Sumatera Utara</v>
      </c>
      <c r="E178" s="7" t="str">
        <f>'IPPD ALL'!C163</f>
        <v>Kabupaten</v>
      </c>
      <c r="F178" s="7" t="str">
        <f>'IPPD ALL'!D163</f>
        <v>Kabupaten Serdang Bedagai</v>
      </c>
      <c r="G178" s="7" t="str">
        <f>'IPPD ALL'!E163</f>
        <v>ada</v>
      </c>
      <c r="H178" s="15">
        <f>'IPPD ALL'!F163</f>
        <v>44978</v>
      </c>
      <c r="I178" s="7" t="str">
        <f>'IPPD ALL'!G163</f>
        <v>Lia Anggiani, S.Sos</v>
      </c>
      <c r="J178" s="7">
        <f>'IPPD ALL'!H163</f>
        <v>2023</v>
      </c>
      <c r="K178" s="7">
        <f>'IPPD ALL'!I163</f>
        <v>2</v>
      </c>
      <c r="L178" s="7" t="str">
        <f>'IPPD ALL'!J163</f>
        <v>Ada</v>
      </c>
      <c r="M178" s="7" t="str">
        <f>'IPPD ALL'!K163</f>
        <v>Ada</v>
      </c>
      <c r="N178" s="7">
        <f>'IPPD ALL'!M163</f>
        <v>1</v>
      </c>
      <c r="O178" s="7">
        <f>'IPPD ALL'!N163</f>
        <v>45</v>
      </c>
      <c r="P178" s="7">
        <f>'IPPD ALL'!O163</f>
        <v>1</v>
      </c>
      <c r="Q178" s="7">
        <f>'IPPD ALL'!P163</f>
        <v>3</v>
      </c>
      <c r="R178" s="7">
        <f>'IPPD ALL'!Q163</f>
        <v>1</v>
      </c>
      <c r="S178" s="7">
        <f>'IPPD ALL'!R163</f>
        <v>1</v>
      </c>
      <c r="T178" s="7">
        <f>'IPPD ALL'!S163</f>
        <v>3</v>
      </c>
      <c r="U178" s="7">
        <f>'IPPD ALL'!T163</f>
        <v>2</v>
      </c>
      <c r="V178" s="7">
        <f>'IPPD ALL'!U163</f>
        <v>1</v>
      </c>
      <c r="W178" s="7">
        <f>'IPPD ALL'!V163</f>
        <v>3</v>
      </c>
      <c r="X178" s="7">
        <f>'IPPD ALL'!W163</f>
        <v>1</v>
      </c>
      <c r="Y178" s="7">
        <f>'IPPD ALL'!X163</f>
        <v>1</v>
      </c>
      <c r="Z178" s="7" t="str">
        <f>'IPPD ALL'!Y163</f>
        <v/>
      </c>
      <c r="AA178" s="7" t="str">
        <f>'IPPD ALL'!Z163</f>
        <v/>
      </c>
      <c r="AB178" s="7" t="str">
        <f t="shared" si="5"/>
        <v>benar</v>
      </c>
    </row>
    <row r="179">
      <c r="A179" s="5">
        <v>175.0</v>
      </c>
      <c r="B179" s="19" t="s">
        <v>201</v>
      </c>
      <c r="C179" s="7" t="str">
        <f>'IPPD ALL'!A167</f>
        <v>Pemerintah Daerah</v>
      </c>
      <c r="D179" s="7" t="str">
        <f>'IPPD ALL'!B167</f>
        <v>Sumatera Utara</v>
      </c>
      <c r="E179" s="7" t="str">
        <f>'IPPD ALL'!C167</f>
        <v>Kabupaten</v>
      </c>
      <c r="F179" s="7" t="str">
        <f>'IPPD ALL'!D167</f>
        <v>Kabupaten Tapanuli Utara</v>
      </c>
      <c r="G179" s="7" t="str">
        <f>'IPPD ALL'!E167</f>
        <v>ada</v>
      </c>
      <c r="H179" s="15">
        <f>'IPPD ALL'!F167</f>
        <v>45128</v>
      </c>
      <c r="I179" s="7" t="str">
        <f>'IPPD ALL'!G167</f>
        <v>Indra Lumban Gaol</v>
      </c>
      <c r="J179" s="7">
        <f>'IPPD ALL'!H167</f>
        <v>2023</v>
      </c>
      <c r="K179" s="7">
        <f>'IPPD ALL'!I167</f>
        <v>7</v>
      </c>
      <c r="L179" s="7" t="str">
        <f>'IPPD ALL'!J167</f>
        <v>Ada</v>
      </c>
      <c r="M179" s="7" t="str">
        <f>'IPPD ALL'!K167</f>
        <v>Ada</v>
      </c>
      <c r="N179" s="7">
        <f>'IPPD ALL'!M167</f>
        <v>0</v>
      </c>
      <c r="O179" s="7">
        <f>'IPPD ALL'!N167</f>
        <v>0</v>
      </c>
      <c r="P179" s="7">
        <f>'IPPD ALL'!O167</f>
        <v>0</v>
      </c>
      <c r="Q179" s="7">
        <f>'IPPD ALL'!P167</f>
        <v>1</v>
      </c>
      <c r="R179" s="7">
        <f>'IPPD ALL'!Q167</f>
        <v>2</v>
      </c>
      <c r="S179" s="7">
        <f>'IPPD ALL'!R167</f>
        <v>1</v>
      </c>
      <c r="T179" s="7">
        <f>'IPPD ALL'!S167</f>
        <v>1</v>
      </c>
      <c r="U179" s="7">
        <f>'IPPD ALL'!T167</f>
        <v>2</v>
      </c>
      <c r="V179" s="7">
        <f>'IPPD ALL'!U167</f>
        <v>2</v>
      </c>
      <c r="W179" s="7">
        <f>'IPPD ALL'!V167</f>
        <v>1</v>
      </c>
      <c r="X179" s="7">
        <f>'IPPD ALL'!W167</f>
        <v>3</v>
      </c>
      <c r="Y179" s="7">
        <f>'IPPD ALL'!X167</f>
        <v>3</v>
      </c>
      <c r="Z179" s="7" t="str">
        <f>'IPPD ALL'!Y167</f>
        <v/>
      </c>
      <c r="AA179" s="10" t="str">
        <f>'IPPD ALL'!Z167</f>
        <v>https://bphtb.taputkab.go.id/index.php?r=pusdatin-api/getbphtbservice</v>
      </c>
      <c r="AB179" s="7" t="str">
        <f t="shared" si="5"/>
        <v>benar</v>
      </c>
    </row>
    <row r="180">
      <c r="A180" s="5">
        <v>176.0</v>
      </c>
      <c r="B180" s="19" t="s">
        <v>202</v>
      </c>
      <c r="C180" s="7" t="str">
        <f>'IPPD ALL'!A168</f>
        <v>Pemerintah Daerah</v>
      </c>
      <c r="D180" s="7" t="str">
        <f>'IPPD ALL'!B168</f>
        <v>Sumatera Utara</v>
      </c>
      <c r="E180" s="7" t="str">
        <f>'IPPD ALL'!C168</f>
        <v>Kabupaten</v>
      </c>
      <c r="F180" s="7" t="str">
        <f>'IPPD ALL'!D168</f>
        <v>Kabupaten Toba Samosir</v>
      </c>
      <c r="G180" s="7" t="str">
        <f>'IPPD ALL'!E168</f>
        <v>ada</v>
      </c>
      <c r="H180" s="15">
        <f>'IPPD ALL'!F168</f>
        <v>45202</v>
      </c>
      <c r="I180" s="7" t="str">
        <f>'IPPD ALL'!G168</f>
        <v> S. Rudin Mayfrits Lumbantungkup</v>
      </c>
      <c r="J180" s="7">
        <f>'IPPD ALL'!H168</f>
        <v>2023</v>
      </c>
      <c r="K180" s="7">
        <f>'IPPD ALL'!I168</f>
        <v>10</v>
      </c>
      <c r="L180" s="7" t="str">
        <f>'IPPD ALL'!J168</f>
        <v>Ada</v>
      </c>
      <c r="M180" s="7" t="str">
        <f>'IPPD ALL'!K168</f>
        <v>Ada</v>
      </c>
      <c r="N180" s="7">
        <f>'IPPD ALL'!M168</f>
        <v>1</v>
      </c>
      <c r="O180" s="7">
        <f>'IPPD ALL'!N168</f>
        <v>0</v>
      </c>
      <c r="P180" s="7">
        <f>'IPPD ALL'!O168</f>
        <v>1</v>
      </c>
      <c r="Q180" s="7">
        <f>'IPPD ALL'!P168</f>
        <v>2</v>
      </c>
      <c r="R180" s="7">
        <f>'IPPD ALL'!Q168</f>
        <v>2</v>
      </c>
      <c r="S180" s="7">
        <f>'IPPD ALL'!R168</f>
        <v>1</v>
      </c>
      <c r="T180" s="7">
        <f>'IPPD ALL'!S168</f>
        <v>3</v>
      </c>
      <c r="U180" s="7">
        <f>'IPPD ALL'!T168</f>
        <v>1</v>
      </c>
      <c r="V180" s="7">
        <f>'IPPD ALL'!U168</f>
        <v>2</v>
      </c>
      <c r="W180" s="7">
        <f>'IPPD ALL'!V168</f>
        <v>3</v>
      </c>
      <c r="X180" s="7">
        <f>'IPPD ALL'!W168</f>
        <v>1</v>
      </c>
      <c r="Y180" s="7">
        <f>'IPPD ALL'!X168</f>
        <v>4</v>
      </c>
      <c r="Z180" s="7" t="str">
        <f>'IPPD ALL'!Y168</f>
        <v/>
      </c>
      <c r="AA180" s="10" t="str">
        <f>'IPPD ALL'!Z168</f>
        <v>http://e-bphtb.tobakab.go.id/Api/getBPHTBService/</v>
      </c>
      <c r="AB180" s="7" t="str">
        <f t="shared" si="5"/>
        <v>benar</v>
      </c>
    </row>
    <row r="181">
      <c r="A181" s="5">
        <v>177.0</v>
      </c>
      <c r="B181" s="19" t="s">
        <v>203</v>
      </c>
      <c r="C181" s="7" t="str">
        <f>'IPPD ALL'!A178</f>
        <v>Pemerintah Daerah</v>
      </c>
      <c r="D181" s="7" t="str">
        <f>'IPPD ALL'!B178</f>
        <v>Sumatera Barat</v>
      </c>
      <c r="E181" s="7" t="str">
        <f>'IPPD ALL'!C178</f>
        <v>Kabupaten</v>
      </c>
      <c r="F181" s="7" t="str">
        <f>'IPPD ALL'!D178</f>
        <v>Kabupaten Agam</v>
      </c>
      <c r="G181" s="7" t="str">
        <f>'IPPD ALL'!E178</f>
        <v>ada</v>
      </c>
      <c r="H181" s="15">
        <f>'IPPD ALL'!F178</f>
        <v>44782</v>
      </c>
      <c r="I181" s="7" t="str">
        <f>'IPPD ALL'!G178</f>
        <v>Allan Syatria, S.Kom.</v>
      </c>
      <c r="J181" s="7">
        <f>'IPPD ALL'!H178</f>
        <v>2022</v>
      </c>
      <c r="K181" s="7">
        <f>'IPPD ALL'!I178</f>
        <v>8</v>
      </c>
      <c r="L181" s="7" t="str">
        <f>'IPPD ALL'!J178</f>
        <v>Ada</v>
      </c>
      <c r="M181" s="7" t="str">
        <f>'IPPD ALL'!K178</f>
        <v>Ada</v>
      </c>
      <c r="N181" s="7">
        <f>'IPPD ALL'!M178</f>
        <v>1</v>
      </c>
      <c r="O181" s="7">
        <f>'IPPD ALL'!N178</f>
        <v>0</v>
      </c>
      <c r="P181" s="7">
        <f>'IPPD ALL'!O178</f>
        <v>0</v>
      </c>
      <c r="Q181" s="7">
        <f>'IPPD ALL'!P178</f>
        <v>2</v>
      </c>
      <c r="R181" s="7">
        <f>'IPPD ALL'!Q178</f>
        <v>2</v>
      </c>
      <c r="S181" s="7">
        <f>'IPPD ALL'!R178</f>
        <v>2</v>
      </c>
      <c r="T181" s="7">
        <f>'IPPD ALL'!S178</f>
        <v>1</v>
      </c>
      <c r="U181" s="7">
        <f>'IPPD ALL'!T178</f>
        <v>2</v>
      </c>
      <c r="V181" s="7">
        <f>'IPPD ALL'!U178</f>
        <v>1</v>
      </c>
      <c r="W181" s="7">
        <f>'IPPD ALL'!V178</f>
        <v>2</v>
      </c>
      <c r="X181" s="7">
        <f>'IPPD ALL'!W178</f>
        <v>2</v>
      </c>
      <c r="Y181" s="7">
        <f>'IPPD ALL'!X178</f>
        <v>3</v>
      </c>
      <c r="Z181" s="10" t="str">
        <f>'IPPD ALL'!Y178</f>
        <v>https://api-splp.layanan.go.id/t/agamkab.go.id/data_agam/1.0/</v>
      </c>
      <c r="AA181" s="10" t="str">
        <f>'IPPD ALL'!Z178</f>
        <v>https://api1.pendapatan.agamkab.go.id/smartgov/revenue/tax/propertytransfer/integration/bpn/getBPHTBService</v>
      </c>
      <c r="AB181" s="7" t="str">
        <f t="shared" si="5"/>
        <v>benar</v>
      </c>
    </row>
    <row r="182">
      <c r="A182" s="5">
        <v>178.0</v>
      </c>
      <c r="B182" s="19" t="s">
        <v>204</v>
      </c>
      <c r="C182" s="7" t="str">
        <f>'IPPD ALL'!A179</f>
        <v>Pemerintah Daerah</v>
      </c>
      <c r="D182" s="7" t="str">
        <f>'IPPD ALL'!B179</f>
        <v>Sumatera Barat</v>
      </c>
      <c r="E182" s="7" t="str">
        <f>'IPPD ALL'!C179</f>
        <v>Kabupaten</v>
      </c>
      <c r="F182" s="7" t="str">
        <f>'IPPD ALL'!D179</f>
        <v>Kabupaten Dharmasraya</v>
      </c>
      <c r="G182" s="7" t="str">
        <f>'IPPD ALL'!E179</f>
        <v>ada</v>
      </c>
      <c r="H182" s="15">
        <f>'IPPD ALL'!F179</f>
        <v>45349</v>
      </c>
      <c r="I182" s="7" t="str">
        <f>'IPPD ALL'!G179</f>
        <v>Roni Chandra, S.Kom</v>
      </c>
      <c r="J182" s="7">
        <f>'IPPD ALL'!H179</f>
        <v>2024</v>
      </c>
      <c r="K182" s="7">
        <f>'IPPD ALL'!I179</f>
        <v>2</v>
      </c>
      <c r="L182" s="7" t="str">
        <f>'IPPD ALL'!J179</f>
        <v>Ada</v>
      </c>
      <c r="M182" s="7" t="str">
        <f>'IPPD ALL'!K179</f>
        <v>Ada</v>
      </c>
      <c r="N182" s="7">
        <f>'IPPD ALL'!M179</f>
        <v>1</v>
      </c>
      <c r="O182" s="7">
        <f>'IPPD ALL'!N179</f>
        <v>0</v>
      </c>
      <c r="P182" s="7">
        <f>'IPPD ALL'!O179</f>
        <v>0</v>
      </c>
      <c r="Q182" s="7">
        <f>'IPPD ALL'!P179</f>
        <v>1</v>
      </c>
      <c r="R182" s="7">
        <f>'IPPD ALL'!Q179</f>
        <v>1</v>
      </c>
      <c r="S182" s="7">
        <f>'IPPD ALL'!R179</f>
        <v>1</v>
      </c>
      <c r="T182" s="7">
        <f>'IPPD ALL'!S179</f>
        <v>3</v>
      </c>
      <c r="U182" s="7">
        <f>'IPPD ALL'!T179</f>
        <v>2</v>
      </c>
      <c r="V182" s="7">
        <f>'IPPD ALL'!U179</f>
        <v>3</v>
      </c>
      <c r="W182" s="7">
        <f>'IPPD ALL'!V179</f>
        <v>3</v>
      </c>
      <c r="X182" s="7">
        <f>'IPPD ALL'!W179</f>
        <v>2</v>
      </c>
      <c r="Y182" s="7">
        <f>'IPPD ALL'!X179</f>
        <v>2</v>
      </c>
      <c r="Z182" s="7" t="str">
        <f>'IPPD ALL'!Y179</f>
        <v/>
      </c>
      <c r="AA182" s="7" t="str">
        <f>'IPPD ALL'!Z179</f>
        <v/>
      </c>
      <c r="AB182" s="7" t="str">
        <f t="shared" si="5"/>
        <v>benar</v>
      </c>
    </row>
    <row r="183">
      <c r="A183" s="5">
        <v>179.0</v>
      </c>
      <c r="B183" s="19" t="s">
        <v>205</v>
      </c>
      <c r="C183" s="7" t="str">
        <f>'IPPD ALL'!A180</f>
        <v>Pemerintah Daerah</v>
      </c>
      <c r="D183" s="7" t="str">
        <f>'IPPD ALL'!B180</f>
        <v>Sumatera Barat</v>
      </c>
      <c r="E183" s="7" t="str">
        <f>'IPPD ALL'!C180</f>
        <v>Kabupaten</v>
      </c>
      <c r="F183" s="7" t="str">
        <f>'IPPD ALL'!D180</f>
        <v>Kabupaten Kepulauan Mentawai</v>
      </c>
      <c r="G183" s="7" t="str">
        <f>'IPPD ALL'!E180</f>
        <v>ada</v>
      </c>
      <c r="H183" s="15">
        <f>'IPPD ALL'!F180</f>
        <v>45230</v>
      </c>
      <c r="I183" s="7" t="str">
        <f>'IPPD ALL'!G180</f>
        <v>Samuel Haratua Siswono, ST</v>
      </c>
      <c r="J183" s="7">
        <f>'IPPD ALL'!H180</f>
        <v>2023</v>
      </c>
      <c r="K183" s="7">
        <f>'IPPD ALL'!I180</f>
        <v>10</v>
      </c>
      <c r="L183" s="7" t="str">
        <f>'IPPD ALL'!J180</f>
        <v>Ada</v>
      </c>
      <c r="M183" s="7" t="str">
        <f>'IPPD ALL'!K180</f>
        <v>Ada</v>
      </c>
      <c r="N183" s="7">
        <f>'IPPD ALL'!M180</f>
        <v>0</v>
      </c>
      <c r="O183" s="7">
        <f>'IPPD ALL'!N180</f>
        <v>0</v>
      </c>
      <c r="P183" s="7">
        <f>'IPPD ALL'!O180</f>
        <v>0</v>
      </c>
      <c r="Q183" s="7" t="str">
        <f>'IPPD ALL'!P180</f>
        <v/>
      </c>
      <c r="R183" s="7" t="str">
        <f>'IPPD ALL'!Q180</f>
        <v/>
      </c>
      <c r="S183" s="7" t="str">
        <f>'IPPD ALL'!R180</f>
        <v/>
      </c>
      <c r="T183" s="7">
        <f>'IPPD ALL'!S180</f>
        <v>1</v>
      </c>
      <c r="U183" s="7">
        <f>'IPPD ALL'!T180</f>
        <v>1</v>
      </c>
      <c r="V183" s="7">
        <f>'IPPD ALL'!U180</f>
        <v>1</v>
      </c>
      <c r="W183" s="7">
        <f>'IPPD ALL'!V180</f>
        <v>1</v>
      </c>
      <c r="X183" s="7">
        <f>'IPPD ALL'!W180</f>
        <v>1</v>
      </c>
      <c r="Y183" s="7">
        <f>'IPPD ALL'!X180</f>
        <v>1</v>
      </c>
      <c r="Z183" s="7" t="str">
        <f>'IPPD ALL'!Y180</f>
        <v/>
      </c>
      <c r="AA183" s="7" t="str">
        <f>'IPPD ALL'!Z180</f>
        <v/>
      </c>
      <c r="AB183" s="7" t="str">
        <f t="shared" si="5"/>
        <v>benar</v>
      </c>
    </row>
    <row r="184">
      <c r="A184" s="5">
        <v>180.0</v>
      </c>
      <c r="B184" s="19" t="s">
        <v>206</v>
      </c>
      <c r="C184" s="7" t="str">
        <f>'IPPD ALL'!A181</f>
        <v>Pemerintah Daerah</v>
      </c>
      <c r="D184" s="7" t="str">
        <f>'IPPD ALL'!B181</f>
        <v>Sumatera Barat</v>
      </c>
      <c r="E184" s="7" t="str">
        <f>'IPPD ALL'!C181</f>
        <v>Kabupaten</v>
      </c>
      <c r="F184" s="7" t="str">
        <f>'IPPD ALL'!D181</f>
        <v>Kabupaten Lima Puluh Kota</v>
      </c>
      <c r="G184" s="7" t="str">
        <f>'IPPD ALL'!E181</f>
        <v>ada</v>
      </c>
      <c r="H184" s="15">
        <f>'IPPD ALL'!F181</f>
        <v>45139</v>
      </c>
      <c r="I184" s="7" t="str">
        <f>'IPPD ALL'!G181</f>
        <v>Ridho Azwardi, SE., MT.</v>
      </c>
      <c r="J184" s="7">
        <f>'IPPD ALL'!H181</f>
        <v>2023</v>
      </c>
      <c r="K184" s="7">
        <f>'IPPD ALL'!I181</f>
        <v>8</v>
      </c>
      <c r="L184" s="7" t="str">
        <f>'IPPD ALL'!J181</f>
        <v>Ada</v>
      </c>
      <c r="M184" s="7" t="str">
        <f>'IPPD ALL'!K181</f>
        <v>Ada</v>
      </c>
      <c r="N184" s="7">
        <f>'IPPD ALL'!M181</f>
        <v>0</v>
      </c>
      <c r="O184" s="7">
        <f>'IPPD ALL'!N181</f>
        <v>0</v>
      </c>
      <c r="P184" s="7">
        <f>'IPPD ALL'!O181</f>
        <v>1</v>
      </c>
      <c r="Q184" s="7">
        <f>'IPPD ALL'!P181</f>
        <v>3</v>
      </c>
      <c r="R184" s="7">
        <f>'IPPD ALL'!Q181</f>
        <v>2</v>
      </c>
      <c r="S184" s="7">
        <f>'IPPD ALL'!R181</f>
        <v>2</v>
      </c>
      <c r="T184" s="7">
        <f>'IPPD ALL'!S181</f>
        <v>3</v>
      </c>
      <c r="U184" s="7">
        <f>'IPPD ALL'!T181</f>
        <v>3</v>
      </c>
      <c r="V184" s="7">
        <f>'IPPD ALL'!U181</f>
        <v>2</v>
      </c>
      <c r="W184" s="7">
        <f>'IPPD ALL'!V181</f>
        <v>3</v>
      </c>
      <c r="X184" s="7">
        <f>'IPPD ALL'!W181</f>
        <v>3</v>
      </c>
      <c r="Y184" s="7">
        <f>'IPPD ALL'!X181</f>
        <v>3</v>
      </c>
      <c r="Z184" s="10" t="str">
        <f>'IPPD ALL'!Y181</f>
        <v>https://api-splp.layanan.go.id/data_kab_limapuluhkota/1.0</v>
      </c>
      <c r="AA184" s="10" t="str">
        <f>'IPPD ALL'!Z181</f>
        <v>https://bpn.limapuluhkotakab.go.id/GetBPHTBService</v>
      </c>
      <c r="AB184" s="7" t="str">
        <f t="shared" si="5"/>
        <v>benar</v>
      </c>
    </row>
    <row r="185">
      <c r="A185" s="5">
        <v>181.0</v>
      </c>
      <c r="B185" s="19" t="s">
        <v>207</v>
      </c>
      <c r="C185" s="7" t="str">
        <f>'IPPD ALL'!A182</f>
        <v>Pemerintah Daerah</v>
      </c>
      <c r="D185" s="7" t="str">
        <f>'IPPD ALL'!B182</f>
        <v>Sumatera Barat</v>
      </c>
      <c r="E185" s="7" t="str">
        <f>'IPPD ALL'!C182</f>
        <v>Kabupaten</v>
      </c>
      <c r="F185" s="7" t="str">
        <f>'IPPD ALL'!D182</f>
        <v>Kabupaten Padang Pariaman</v>
      </c>
      <c r="G185" s="7" t="str">
        <f>'IPPD ALL'!E182</f>
        <v>ada</v>
      </c>
      <c r="H185" s="15">
        <f>'IPPD ALL'!F182</f>
        <v>44782</v>
      </c>
      <c r="I185" s="7" t="str">
        <f>'IPPD ALL'!G182</f>
        <v>Roza Suhendra, SE., M.CIO</v>
      </c>
      <c r="J185" s="7">
        <f>'IPPD ALL'!H182</f>
        <v>2022</v>
      </c>
      <c r="K185" s="7">
        <f>'IPPD ALL'!I182</f>
        <v>8</v>
      </c>
      <c r="L185" s="7" t="str">
        <f>'IPPD ALL'!J182</f>
        <v>Ada</v>
      </c>
      <c r="M185" s="7" t="str">
        <f>'IPPD ALL'!K182</f>
        <v>Ada</v>
      </c>
      <c r="N185" s="7">
        <f>'IPPD ALL'!M182</f>
        <v>5</v>
      </c>
      <c r="O185" s="7">
        <f>'IPPD ALL'!N182</f>
        <v>0</v>
      </c>
      <c r="P185" s="7">
        <f>'IPPD ALL'!O182</f>
        <v>0</v>
      </c>
      <c r="Q185" s="7">
        <f>'IPPD ALL'!P182</f>
        <v>3</v>
      </c>
      <c r="R185" s="7">
        <f>'IPPD ALL'!Q182</f>
        <v>3</v>
      </c>
      <c r="S185" s="7">
        <f>'IPPD ALL'!R182</f>
        <v>3</v>
      </c>
      <c r="T185" s="7">
        <f>'IPPD ALL'!S182</f>
        <v>3</v>
      </c>
      <c r="U185" s="7">
        <f>'IPPD ALL'!T182</f>
        <v>2</v>
      </c>
      <c r="V185" s="7">
        <f>'IPPD ALL'!U182</f>
        <v>2</v>
      </c>
      <c r="W185" s="7">
        <f>'IPPD ALL'!V182</f>
        <v>1</v>
      </c>
      <c r="X185" s="7">
        <f>'IPPD ALL'!W182</f>
        <v>3</v>
      </c>
      <c r="Y185" s="7">
        <f>'IPPD ALL'!X182</f>
        <v>2</v>
      </c>
      <c r="Z185" s="10" t="str">
        <f>'IPPD ALL'!Y182</f>
        <v>https://api-splp.layanan.go.id/t/padangpariamankab.go.id/data_padang_pariaman/v1.0/</v>
      </c>
      <c r="AA185" s="10" t="str">
        <f>'IPPD ALL'!Z182</f>
        <v>https://bphtb.padangpariamankab.go.id/rest-pusdatin/api/getBPHTBService</v>
      </c>
      <c r="AB185" s="7" t="str">
        <f t="shared" si="5"/>
        <v>benar</v>
      </c>
    </row>
    <row r="186">
      <c r="A186" s="5">
        <v>182.0</v>
      </c>
      <c r="B186" s="19" t="s">
        <v>208</v>
      </c>
      <c r="C186" s="7" t="str">
        <f>'IPPD ALL'!A183</f>
        <v>Pemerintah Daerah</v>
      </c>
      <c r="D186" s="7" t="str">
        <f>'IPPD ALL'!B183</f>
        <v>Sumatera Barat</v>
      </c>
      <c r="E186" s="7" t="str">
        <f>'IPPD ALL'!C183</f>
        <v>Kabupaten</v>
      </c>
      <c r="F186" s="7" t="str">
        <f>'IPPD ALL'!D183</f>
        <v>Kabupaten Pasaman</v>
      </c>
      <c r="G186" s="7" t="str">
        <f>'IPPD ALL'!E183</f>
        <v>ada</v>
      </c>
      <c r="H186" s="15">
        <f>'IPPD ALL'!F183</f>
        <v>45251</v>
      </c>
      <c r="I186" s="7" t="str">
        <f>'IPPD ALL'!G183</f>
        <v>Irmawati, S.Kom</v>
      </c>
      <c r="J186" s="7">
        <f>'IPPD ALL'!H183</f>
        <v>2023</v>
      </c>
      <c r="K186" s="7">
        <f>'IPPD ALL'!I183</f>
        <v>11</v>
      </c>
      <c r="L186" s="7" t="str">
        <f>'IPPD ALL'!J183</f>
        <v>Ada</v>
      </c>
      <c r="M186" s="7" t="str">
        <f>'IPPD ALL'!K183</f>
        <v>Ada</v>
      </c>
      <c r="N186" s="7">
        <f>'IPPD ALL'!M183</f>
        <v>1</v>
      </c>
      <c r="O186" s="7">
        <f>'IPPD ALL'!N183</f>
        <v>0</v>
      </c>
      <c r="P186" s="7">
        <f>'IPPD ALL'!O183</f>
        <v>0</v>
      </c>
      <c r="Q186" s="7">
        <f>'IPPD ALL'!P183</f>
        <v>1</v>
      </c>
      <c r="R186" s="7">
        <f>'IPPD ALL'!Q183</f>
        <v>1</v>
      </c>
      <c r="S186" s="7">
        <f>'IPPD ALL'!R183</f>
        <v>1</v>
      </c>
      <c r="T186" s="7">
        <f>'IPPD ALL'!S183</f>
        <v>1</v>
      </c>
      <c r="U186" s="7">
        <f>'IPPD ALL'!T183</f>
        <v>1</v>
      </c>
      <c r="V186" s="7">
        <f>'IPPD ALL'!U183</f>
        <v>1</v>
      </c>
      <c r="W186" s="7">
        <f>'IPPD ALL'!V183</f>
        <v>2</v>
      </c>
      <c r="X186" s="7">
        <f>'IPPD ALL'!W183</f>
        <v>2</v>
      </c>
      <c r="Y186" s="7">
        <f>'IPPD ALL'!X183</f>
        <v>2</v>
      </c>
      <c r="Z186" s="10" t="str">
        <f>'IPPD ALL'!Y183</f>
        <v>https://api-splp.layanan.go.id/t/pasamankab.go.id/portaldatapasamankab/1.0.0/</v>
      </c>
      <c r="AA186" s="7" t="str">
        <f>'IPPD ALL'!Z183</f>
        <v/>
      </c>
      <c r="AB186" s="7" t="str">
        <f t="shared" si="5"/>
        <v>benar</v>
      </c>
    </row>
    <row r="187">
      <c r="A187" s="5">
        <v>183.0</v>
      </c>
      <c r="B187" s="19" t="s">
        <v>209</v>
      </c>
      <c r="C187" s="7" t="str">
        <f>'IPPD ALL'!A184</f>
        <v>Pemerintah Daerah</v>
      </c>
      <c r="D187" s="7" t="str">
        <f>'IPPD ALL'!B184</f>
        <v>Sumatera Barat</v>
      </c>
      <c r="E187" s="7" t="str">
        <f>'IPPD ALL'!C184</f>
        <v>Kabupaten</v>
      </c>
      <c r="F187" s="7" t="str">
        <f>'IPPD ALL'!D184</f>
        <v>Kabupaten Pasaman Barat</v>
      </c>
      <c r="G187" s="7" t="str">
        <f>'IPPD ALL'!E184</f>
        <v>ada</v>
      </c>
      <c r="H187" s="15">
        <f>'IPPD ALL'!F184</f>
        <v>44784</v>
      </c>
      <c r="I187" s="7" t="str">
        <f>'IPPD ALL'!G184</f>
        <v>Sunarto, S.Pd</v>
      </c>
      <c r="J187" s="7">
        <f>'IPPD ALL'!H184</f>
        <v>2022</v>
      </c>
      <c r="K187" s="7">
        <f>'IPPD ALL'!I184</f>
        <v>8</v>
      </c>
      <c r="L187" s="7" t="str">
        <f>'IPPD ALL'!J184</f>
        <v>Ada</v>
      </c>
      <c r="M187" s="7" t="str">
        <f>'IPPD ALL'!K184</f>
        <v>Ada</v>
      </c>
      <c r="N187" s="7">
        <f>'IPPD ALL'!M184</f>
        <v>2</v>
      </c>
      <c r="O187" s="7">
        <f>'IPPD ALL'!N184</f>
        <v>1</v>
      </c>
      <c r="P187" s="7">
        <f>'IPPD ALL'!O184</f>
        <v>2</v>
      </c>
      <c r="Q187" s="7">
        <f>'IPPD ALL'!P184</f>
        <v>3</v>
      </c>
      <c r="R187" s="7">
        <f>'IPPD ALL'!Q184</f>
        <v>2</v>
      </c>
      <c r="S187" s="7">
        <f>'IPPD ALL'!R184</f>
        <v>1</v>
      </c>
      <c r="T187" s="7">
        <f>'IPPD ALL'!S184</f>
        <v>3</v>
      </c>
      <c r="U187" s="7">
        <f>'IPPD ALL'!T184</f>
        <v>2</v>
      </c>
      <c r="V187" s="7">
        <f>'IPPD ALL'!U184</f>
        <v>4</v>
      </c>
      <c r="W187" s="7">
        <f>'IPPD ALL'!V184</f>
        <v>3</v>
      </c>
      <c r="X187" s="7">
        <f>'IPPD ALL'!W184</f>
        <v>2</v>
      </c>
      <c r="Y187" s="7">
        <f>'IPPD ALL'!X184</f>
        <v>2</v>
      </c>
      <c r="Z187" s="10" t="str">
        <f>'IPPD ALL'!Y184</f>
        <v>https://api-splp.layanan.go.id/Data_Kab_Pasaman_Barat/1.0/</v>
      </c>
      <c r="AA187" s="10" t="str">
        <f>'IPPD ALL'!Z184</f>
        <v>http://smartgov.pasamanbaratkab.go.id:40400/smartgov/revenue/tax/propertytransfer/integration/bpn/getBPHTBService</v>
      </c>
      <c r="AB187" s="7" t="str">
        <f t="shared" si="5"/>
        <v>benar</v>
      </c>
    </row>
    <row r="188">
      <c r="A188" s="5">
        <v>184.0</v>
      </c>
      <c r="B188" s="19" t="s">
        <v>210</v>
      </c>
      <c r="C188" s="7" t="str">
        <f>'IPPD ALL'!A185</f>
        <v>Pemerintah Daerah</v>
      </c>
      <c r="D188" s="7" t="str">
        <f>'IPPD ALL'!B185</f>
        <v>Sumatera Barat</v>
      </c>
      <c r="E188" s="7" t="str">
        <f>'IPPD ALL'!C185</f>
        <v>Kabupaten</v>
      </c>
      <c r="F188" s="7" t="str">
        <f>'IPPD ALL'!D185</f>
        <v>Kabupaten Pesisir Selatan</v>
      </c>
      <c r="G188" s="7" t="str">
        <f>'IPPD ALL'!E185</f>
        <v>ada</v>
      </c>
      <c r="H188" s="15">
        <f>'IPPD ALL'!F185</f>
        <v>44781</v>
      </c>
      <c r="I188" s="7" t="str">
        <f>'IPPD ALL'!G185</f>
        <v>Ramadani Ilham, S.Kom.</v>
      </c>
      <c r="J188" s="7">
        <f>'IPPD ALL'!H185</f>
        <v>2022</v>
      </c>
      <c r="K188" s="7">
        <f>'IPPD ALL'!I185</f>
        <v>8</v>
      </c>
      <c r="L188" s="7" t="str">
        <f>'IPPD ALL'!J185</f>
        <v>Ada</v>
      </c>
      <c r="M188" s="7" t="str">
        <f>'IPPD ALL'!K185</f>
        <v>Ada</v>
      </c>
      <c r="N188" s="7">
        <f>'IPPD ALL'!M185</f>
        <v>6</v>
      </c>
      <c r="O188" s="7">
        <f>'IPPD ALL'!N185</f>
        <v>0</v>
      </c>
      <c r="P188" s="7">
        <f>'IPPD ALL'!O185</f>
        <v>0</v>
      </c>
      <c r="Q188" s="7">
        <f>'IPPD ALL'!P185</f>
        <v>5</v>
      </c>
      <c r="R188" s="7">
        <f>'IPPD ALL'!Q185</f>
        <v>2</v>
      </c>
      <c r="S188" s="7">
        <f>'IPPD ALL'!R185</f>
        <v>3</v>
      </c>
      <c r="T188" s="7">
        <f>'IPPD ALL'!S185</f>
        <v>5</v>
      </c>
      <c r="U188" s="7">
        <f>'IPPD ALL'!T185</f>
        <v>2</v>
      </c>
      <c r="V188" s="7">
        <f>'IPPD ALL'!U185</f>
        <v>3</v>
      </c>
      <c r="W188" s="7">
        <f>'IPPD ALL'!V185</f>
        <v>5</v>
      </c>
      <c r="X188" s="7">
        <f>'IPPD ALL'!W185</f>
        <v>3</v>
      </c>
      <c r="Y188" s="7">
        <f>'IPPD ALL'!X185</f>
        <v>3</v>
      </c>
      <c r="Z188" s="7" t="str">
        <f>'IPPD ALL'!Y185</f>
        <v/>
      </c>
      <c r="AA188" s="10" t="str">
        <f>'IPPD ALL'!Z185</f>
        <v>https://webclient.pesisirselatankab.go.id/Api/getBPHTBService</v>
      </c>
      <c r="AB188" s="7" t="str">
        <f t="shared" si="5"/>
        <v>benar</v>
      </c>
    </row>
    <row r="189">
      <c r="A189" s="5">
        <v>185.0</v>
      </c>
      <c r="B189" s="19" t="s">
        <v>211</v>
      </c>
      <c r="C189" s="7" t="str">
        <f>'IPPD ALL'!A186</f>
        <v>Pemerintah Daerah</v>
      </c>
      <c r="D189" s="7" t="str">
        <f>'IPPD ALL'!B186</f>
        <v>Sumatera Barat</v>
      </c>
      <c r="E189" s="7" t="str">
        <f>'IPPD ALL'!C186</f>
        <v>Kabupaten</v>
      </c>
      <c r="F189" s="7" t="str">
        <f>'IPPD ALL'!D186</f>
        <v>Kabupaten Sijunjung</v>
      </c>
      <c r="G189" s="7" t="str">
        <f>'IPPD ALL'!E186</f>
        <v>ada</v>
      </c>
      <c r="H189" s="15">
        <f>'IPPD ALL'!F186</f>
        <v>44781</v>
      </c>
      <c r="I189" s="7" t="str">
        <f>'IPPD ALL'!G186</f>
        <v>Fitriadi, S.Kom., M.CIO</v>
      </c>
      <c r="J189" s="7">
        <f>'IPPD ALL'!H186</f>
        <v>2022</v>
      </c>
      <c r="K189" s="7">
        <f>'IPPD ALL'!I186</f>
        <v>8</v>
      </c>
      <c r="L189" s="7" t="str">
        <f>'IPPD ALL'!J186</f>
        <v>Ada</v>
      </c>
      <c r="M189" s="7" t="str">
        <f>'IPPD ALL'!K186</f>
        <v>Ada</v>
      </c>
      <c r="N189" s="7">
        <f>'IPPD ALL'!M186</f>
        <v>1</v>
      </c>
      <c r="O189" s="7">
        <f>'IPPD ALL'!N186</f>
        <v>0</v>
      </c>
      <c r="P189" s="7">
        <f>'IPPD ALL'!O186</f>
        <v>0</v>
      </c>
      <c r="Q189" s="7">
        <f>'IPPD ALL'!P186</f>
        <v>3</v>
      </c>
      <c r="R189" s="7">
        <f>'IPPD ALL'!Q186</f>
        <v>1</v>
      </c>
      <c r="S189" s="7">
        <f>'IPPD ALL'!R186</f>
        <v>1</v>
      </c>
      <c r="T189" s="7">
        <f>'IPPD ALL'!S186</f>
        <v>3</v>
      </c>
      <c r="U189" s="7">
        <f>'IPPD ALL'!T186</f>
        <v>1</v>
      </c>
      <c r="V189" s="7">
        <f>'IPPD ALL'!U186</f>
        <v>1</v>
      </c>
      <c r="W189" s="7">
        <f>'IPPD ALL'!V186</f>
        <v>2</v>
      </c>
      <c r="X189" s="7">
        <f>'IPPD ALL'!W186</f>
        <v>2</v>
      </c>
      <c r="Y189" s="7">
        <f>'IPPD ALL'!X186</f>
        <v>2</v>
      </c>
      <c r="Z189" s="10" t="str">
        <f>'IPPD ALL'!Y186</f>
        <v>https://api-splp.layanan.go.id/t/sijunjung.go.id/data_sijunjung/1.0/</v>
      </c>
      <c r="AA189" s="7" t="str">
        <f>'IPPD ALL'!Z186</f>
        <v/>
      </c>
      <c r="AB189" s="7" t="str">
        <f t="shared" si="5"/>
        <v>benar</v>
      </c>
    </row>
    <row r="190">
      <c r="A190" s="5">
        <v>186.0</v>
      </c>
      <c r="B190" s="19" t="s">
        <v>212</v>
      </c>
      <c r="C190" s="7" t="str">
        <f>'IPPD ALL'!A188</f>
        <v>Pemerintah Daerah</v>
      </c>
      <c r="D190" s="7" t="str">
        <f>'IPPD ALL'!B188</f>
        <v>Sumatera Barat</v>
      </c>
      <c r="E190" s="7" t="str">
        <f>'IPPD ALL'!C188</f>
        <v>Kabupaten</v>
      </c>
      <c r="F190" s="7" t="str">
        <f>'IPPD ALL'!D188</f>
        <v>Kabupaten Solok Selatan</v>
      </c>
      <c r="G190" s="7" t="str">
        <f>'IPPD ALL'!E188</f>
        <v>ada</v>
      </c>
      <c r="H190" s="15">
        <f>'IPPD ALL'!F188</f>
        <v>44781</v>
      </c>
      <c r="I190" s="7" t="str">
        <f>'IPPD ALL'!G188</f>
        <v>Adrian Suyuti, S.Kom</v>
      </c>
      <c r="J190" s="7">
        <f>'IPPD ALL'!H188</f>
        <v>2022</v>
      </c>
      <c r="K190" s="7">
        <f>'IPPD ALL'!I188</f>
        <v>8</v>
      </c>
      <c r="L190" s="7" t="str">
        <f>'IPPD ALL'!J188</f>
        <v>Ada</v>
      </c>
      <c r="M190" s="7" t="str">
        <f>'IPPD ALL'!K188</f>
        <v>Ada</v>
      </c>
      <c r="N190" s="7">
        <f>'IPPD ALL'!M188</f>
        <v>1</v>
      </c>
      <c r="O190" s="7">
        <f>'IPPD ALL'!N188</f>
        <v>0</v>
      </c>
      <c r="P190" s="7">
        <f>'IPPD ALL'!O188</f>
        <v>0</v>
      </c>
      <c r="Q190" s="7">
        <f>'IPPD ALL'!P188</f>
        <v>1</v>
      </c>
      <c r="R190" s="7">
        <f>'IPPD ALL'!Q188</f>
        <v>2</v>
      </c>
      <c r="S190" s="7">
        <f>'IPPD ALL'!R188</f>
        <v>1</v>
      </c>
      <c r="T190" s="7">
        <f>'IPPD ALL'!S188</f>
        <v>3</v>
      </c>
      <c r="U190" s="7">
        <f>'IPPD ALL'!T188</f>
        <v>1</v>
      </c>
      <c r="V190" s="7">
        <f>'IPPD ALL'!U188</f>
        <v>2</v>
      </c>
      <c r="W190" s="7">
        <f>'IPPD ALL'!V188</f>
        <v>3</v>
      </c>
      <c r="X190" s="7">
        <f>'IPPD ALL'!W188</f>
        <v>2</v>
      </c>
      <c r="Y190" s="7">
        <f>'IPPD ALL'!X188</f>
        <v>2</v>
      </c>
      <c r="Z190" s="10" t="str">
        <f>'IPPD ALL'!Y188</f>
        <v>https://api-splp.layanan.go.id/t/solselkab.go.id/data_solokselatan/1.0/</v>
      </c>
      <c r="AA190" s="7" t="str">
        <f>'IPPD ALL'!Z188</f>
        <v/>
      </c>
      <c r="AB190" s="7" t="str">
        <f t="shared" si="5"/>
        <v>benar</v>
      </c>
    </row>
    <row r="191">
      <c r="A191" s="5">
        <v>187.0</v>
      </c>
      <c r="B191" s="19" t="s">
        <v>213</v>
      </c>
      <c r="C191" s="7" t="str">
        <f>'IPPD ALL'!A189</f>
        <v>Pemerintah Daerah</v>
      </c>
      <c r="D191" s="7" t="str">
        <f>'IPPD ALL'!B189</f>
        <v>Sumatera Barat</v>
      </c>
      <c r="E191" s="7" t="str">
        <f>'IPPD ALL'!C189</f>
        <v>Kabupaten</v>
      </c>
      <c r="F191" s="7" t="str">
        <f>'IPPD ALL'!D189</f>
        <v>Kabupaten Tanah Datar</v>
      </c>
      <c r="G191" s="7" t="str">
        <f>'IPPD ALL'!E189</f>
        <v>ada</v>
      </c>
      <c r="H191" s="15">
        <f>'IPPD ALL'!F189</f>
        <v>44782</v>
      </c>
      <c r="I191" s="7" t="str">
        <f>'IPPD ALL'!G189</f>
        <v>Abdul Haris, S.Kom</v>
      </c>
      <c r="J191" s="7">
        <f>'IPPD ALL'!H189</f>
        <v>2022</v>
      </c>
      <c r="K191" s="7">
        <f>'IPPD ALL'!I189</f>
        <v>8</v>
      </c>
      <c r="L191" s="7" t="str">
        <f>'IPPD ALL'!J189</f>
        <v>Ada</v>
      </c>
      <c r="M191" s="7" t="str">
        <f>'IPPD ALL'!K189</f>
        <v>Ada</v>
      </c>
      <c r="N191" s="7">
        <f>'IPPD ALL'!M189</f>
        <v>0</v>
      </c>
      <c r="O191" s="7">
        <f>'IPPD ALL'!N189</f>
        <v>0</v>
      </c>
      <c r="P191" s="7">
        <f>'IPPD ALL'!O189</f>
        <v>15</v>
      </c>
      <c r="Q191" s="7">
        <f>'IPPD ALL'!P189</f>
        <v>3</v>
      </c>
      <c r="R191" s="7">
        <f>'IPPD ALL'!Q189</f>
        <v>2</v>
      </c>
      <c r="S191" s="7">
        <f>'IPPD ALL'!R189</f>
        <v>3</v>
      </c>
      <c r="T191" s="7">
        <f>'IPPD ALL'!S189</f>
        <v>4</v>
      </c>
      <c r="U191" s="7">
        <f>'IPPD ALL'!T189</f>
        <v>3</v>
      </c>
      <c r="V191" s="7">
        <f>'IPPD ALL'!U189</f>
        <v>4</v>
      </c>
      <c r="W191" s="7">
        <f>'IPPD ALL'!V189</f>
        <v>3</v>
      </c>
      <c r="X191" s="7">
        <f>'IPPD ALL'!W189</f>
        <v>3</v>
      </c>
      <c r="Y191" s="7">
        <f>'IPPD ALL'!X189</f>
        <v>4</v>
      </c>
      <c r="Z191" s="10" t="str">
        <f>'IPPD ALL'!Y189</f>
        <v>https://api-splp.layanan.go.id/data_tanahdatar/1.0</v>
      </c>
      <c r="AA191" s="7" t="str">
        <f>'IPPD ALL'!Z189</f>
        <v/>
      </c>
      <c r="AB191" s="7" t="str">
        <f t="shared" si="5"/>
        <v>benar</v>
      </c>
    </row>
    <row r="192">
      <c r="A192" s="5">
        <v>188.0</v>
      </c>
      <c r="B192" s="19" t="s">
        <v>214</v>
      </c>
      <c r="C192" s="7" t="str">
        <f>'IPPD ALL'!A198</f>
        <v>Pemerintah Daerah</v>
      </c>
      <c r="D192" s="7" t="str">
        <f>'IPPD ALL'!B198</f>
        <v>Riau</v>
      </c>
      <c r="E192" s="7" t="str">
        <f>'IPPD ALL'!C198</f>
        <v>Kabupaten</v>
      </c>
      <c r="F192" s="7" t="str">
        <f>'IPPD ALL'!D198</f>
        <v>Kabupaten Bengkalis</v>
      </c>
      <c r="G192" s="7" t="str">
        <f>'IPPD ALL'!E198</f>
        <v>ada</v>
      </c>
      <c r="H192" s="15">
        <f>'IPPD ALL'!F198</f>
        <v>45146</v>
      </c>
      <c r="I192" s="7" t="str">
        <f>'IPPD ALL'!G198</f>
        <v>Andri Irawan, S.T</v>
      </c>
      <c r="J192" s="7">
        <f>'IPPD ALL'!H198</f>
        <v>2023</v>
      </c>
      <c r="K192" s="7">
        <f>'IPPD ALL'!I198</f>
        <v>8</v>
      </c>
      <c r="L192" s="7" t="str">
        <f>'IPPD ALL'!J198</f>
        <v>Ada</v>
      </c>
      <c r="M192" s="7" t="str">
        <f>'IPPD ALL'!K198</f>
        <v>Ada</v>
      </c>
      <c r="N192" s="7">
        <f>'IPPD ALL'!M198</f>
        <v>3</v>
      </c>
      <c r="O192" s="7">
        <f>'IPPD ALL'!N198</f>
        <v>2</v>
      </c>
      <c r="P192" s="7">
        <f>'IPPD ALL'!O198</f>
        <v>1</v>
      </c>
      <c r="Q192" s="7" t="str">
        <f>'IPPD ALL'!P198</f>
        <v/>
      </c>
      <c r="R192" s="7" t="str">
        <f>'IPPD ALL'!Q198</f>
        <v/>
      </c>
      <c r="S192" s="7" t="str">
        <f>'IPPD ALL'!R198</f>
        <v/>
      </c>
      <c r="T192" s="7">
        <f>'IPPD ALL'!S198</f>
        <v>1</v>
      </c>
      <c r="U192" s="7">
        <f>'IPPD ALL'!T198</f>
        <v>2</v>
      </c>
      <c r="V192" s="7">
        <f>'IPPD ALL'!U198</f>
        <v>1</v>
      </c>
      <c r="W192" s="7">
        <f>'IPPD ALL'!V198</f>
        <v>3</v>
      </c>
      <c r="X192" s="7">
        <f>'IPPD ALL'!W198</f>
        <v>2</v>
      </c>
      <c r="Y192" s="7">
        <f>'IPPD ALL'!X198</f>
        <v>3</v>
      </c>
      <c r="Z192" s="10" t="str">
        <f>'IPPD ALL'!Y198</f>
        <v>https://api-splp.layanan.go.id/t/bengkaliskab.go.id/ApiSatuData/1/data.json</v>
      </c>
      <c r="AA192" s="7" t="str">
        <f>'IPPD ALL'!Z198</f>
        <v/>
      </c>
      <c r="AB192" s="7" t="str">
        <f t="shared" si="5"/>
        <v>benar</v>
      </c>
    </row>
    <row r="193">
      <c r="A193" s="5">
        <v>189.0</v>
      </c>
      <c r="B193" s="19" t="s">
        <v>215</v>
      </c>
      <c r="C193" s="7" t="str">
        <f>'IPPD ALL'!A199</f>
        <v>Pemerintah Daerah</v>
      </c>
      <c r="D193" s="7" t="str">
        <f>'IPPD ALL'!B199</f>
        <v>Riau</v>
      </c>
      <c r="E193" s="7" t="str">
        <f>'IPPD ALL'!C199</f>
        <v>Kabupaten</v>
      </c>
      <c r="F193" s="7" t="str">
        <f>'IPPD ALL'!D199</f>
        <v>Kabupaten Indragiri Hilir</v>
      </c>
      <c r="G193" s="7" t="str">
        <f>'IPPD ALL'!E199</f>
        <v>ada</v>
      </c>
      <c r="H193" s="15">
        <f>'IPPD ALL'!F199</f>
        <v>45357</v>
      </c>
      <c r="I193" s="7" t="str">
        <f>'IPPD ALL'!G199</f>
        <v>Juleha S.kom</v>
      </c>
      <c r="J193" s="7">
        <f>'IPPD ALL'!H199</f>
        <v>2024</v>
      </c>
      <c r="K193" s="7">
        <f>'IPPD ALL'!I199</f>
        <v>3</v>
      </c>
      <c r="L193" s="7" t="str">
        <f>'IPPD ALL'!J199</f>
        <v>Ada</v>
      </c>
      <c r="M193" s="7" t="str">
        <f>'IPPD ALL'!K199</f>
        <v>Ada</v>
      </c>
      <c r="N193" s="7">
        <f>'IPPD ALL'!M199</f>
        <v>1</v>
      </c>
      <c r="O193" s="7">
        <f>'IPPD ALL'!N199</f>
        <v>1</v>
      </c>
      <c r="P193" s="7">
        <f>'IPPD ALL'!O199</f>
        <v>2</v>
      </c>
      <c r="Q193" s="7" t="str">
        <f>'IPPD ALL'!P199</f>
        <v/>
      </c>
      <c r="R193" s="7" t="str">
        <f>'IPPD ALL'!Q199</f>
        <v/>
      </c>
      <c r="S193" s="7" t="str">
        <f>'IPPD ALL'!R199</f>
        <v/>
      </c>
      <c r="T193" s="7">
        <f>'IPPD ALL'!S199</f>
        <v>3</v>
      </c>
      <c r="U193" s="7">
        <f>'IPPD ALL'!T199</f>
        <v>1</v>
      </c>
      <c r="V193" s="7">
        <f>'IPPD ALL'!U199</f>
        <v>3</v>
      </c>
      <c r="W193" s="7">
        <f>'IPPD ALL'!V199</f>
        <v>3</v>
      </c>
      <c r="X193" s="7">
        <f>'IPPD ALL'!W199</f>
        <v>1</v>
      </c>
      <c r="Y193" s="7">
        <f>'IPPD ALL'!X199</f>
        <v>1</v>
      </c>
      <c r="Z193" s="7" t="str">
        <f>'IPPD ALL'!Y199</f>
        <v/>
      </c>
      <c r="AA193" s="10" t="str">
        <f>'IPPD ALL'!Z199</f>
        <v>http://api.bapenda.inhilkab.go.id:8090/v1/bphtb/getBPHTBService</v>
      </c>
      <c r="AB193" s="7" t="str">
        <f t="shared" si="5"/>
        <v>benar</v>
      </c>
    </row>
    <row r="194">
      <c r="A194" s="5">
        <v>190.0</v>
      </c>
      <c r="B194" s="19" t="s">
        <v>216</v>
      </c>
      <c r="C194" s="7" t="str">
        <f>'IPPD ALL'!A201</f>
        <v>Pemerintah Daerah</v>
      </c>
      <c r="D194" s="7" t="str">
        <f>'IPPD ALL'!B201</f>
        <v>Riau</v>
      </c>
      <c r="E194" s="7" t="str">
        <f>'IPPD ALL'!C201</f>
        <v>Kabupaten</v>
      </c>
      <c r="F194" s="7" t="str">
        <f>'IPPD ALL'!D201</f>
        <v>Kabupaten Kampar</v>
      </c>
      <c r="G194" s="7" t="str">
        <f>'IPPD ALL'!E201</f>
        <v>ada</v>
      </c>
      <c r="H194" s="25">
        <f>'IPPD ALL'!F201</f>
        <v>45355</v>
      </c>
      <c r="I194" s="7" t="str">
        <f>'IPPD ALL'!G201</f>
        <v>IRWAN MUHAMMAD,ST,ME,MIDS</v>
      </c>
      <c r="J194" s="7">
        <f>'IPPD ALL'!H201</f>
        <v>2024</v>
      </c>
      <c r="K194" s="7">
        <f>'IPPD ALL'!I201</f>
        <v>3</v>
      </c>
      <c r="L194" s="7" t="str">
        <f>'IPPD ALL'!J201</f>
        <v>Ada</v>
      </c>
      <c r="M194" s="7" t="str">
        <f>'IPPD ALL'!K201</f>
        <v>Ada</v>
      </c>
      <c r="N194" s="7">
        <f>'IPPD ALL'!M201</f>
        <v>0</v>
      </c>
      <c r="O194" s="7">
        <f>'IPPD ALL'!N201</f>
        <v>0</v>
      </c>
      <c r="P194" s="7">
        <f>'IPPD ALL'!O201</f>
        <v>2</v>
      </c>
      <c r="Q194" s="7">
        <f>'IPPD ALL'!P201</f>
        <v>1</v>
      </c>
      <c r="R194" s="7">
        <f>'IPPD ALL'!Q201</f>
        <v>1</v>
      </c>
      <c r="S194" s="7">
        <f>'IPPD ALL'!R201</f>
        <v>1</v>
      </c>
      <c r="T194" s="7">
        <f>'IPPD ALL'!S201</f>
        <v>3</v>
      </c>
      <c r="U194" s="7">
        <f>'IPPD ALL'!T201</f>
        <v>1</v>
      </c>
      <c r="V194" s="7">
        <f>'IPPD ALL'!U201</f>
        <v>3</v>
      </c>
      <c r="W194" s="7">
        <f>'IPPD ALL'!V201</f>
        <v>3</v>
      </c>
      <c r="X194" s="7">
        <f>'IPPD ALL'!W201</f>
        <v>3</v>
      </c>
      <c r="Y194" s="7">
        <f>'IPPD ALL'!X201</f>
        <v>3</v>
      </c>
      <c r="Z194" s="10" t="str">
        <f>'IPPD ALL'!Y201</f>
        <v>https://api-splp.layanan.go.id/satu_data_kabupaten_kampar/1.0/</v>
      </c>
      <c r="AA194" s="7" t="str">
        <f>'IPPD ALL'!Z201</f>
        <v>http://bapenda.kamparkab.go.id/simpad/BPHTB_WS/getBPHTBService
http://bapenda.kamparkab.go.id/simpad/BPHTB_WS/PostDataBPN</v>
      </c>
      <c r="AB194" s="7" t="str">
        <f t="shared" si="5"/>
        <v>benar</v>
      </c>
    </row>
    <row r="195">
      <c r="A195" s="5">
        <v>191.0</v>
      </c>
      <c r="B195" s="19" t="s">
        <v>217</v>
      </c>
      <c r="C195" s="7" t="str">
        <f>'IPPD ALL'!A206</f>
        <v>Pemerintah Daerah</v>
      </c>
      <c r="D195" s="7" t="str">
        <f>'IPPD ALL'!B206</f>
        <v>Riau</v>
      </c>
      <c r="E195" s="7" t="str">
        <f>'IPPD ALL'!C206</f>
        <v>Kabupaten</v>
      </c>
      <c r="F195" s="7" t="str">
        <f>'IPPD ALL'!D206</f>
        <v>Kabupaten Siak</v>
      </c>
      <c r="G195" s="7" t="str">
        <f>'IPPD ALL'!E206</f>
        <v>ada</v>
      </c>
      <c r="H195" s="21">
        <f>'IPPD ALL'!F206</f>
        <v>44879</v>
      </c>
      <c r="I195" s="7" t="str">
        <f>'IPPD ALL'!G206</f>
        <v>Salman Alparisi, S.T</v>
      </c>
      <c r="J195" s="7">
        <f>'IPPD ALL'!H206</f>
        <v>2022</v>
      </c>
      <c r="K195" s="7">
        <f>'IPPD ALL'!I206</f>
        <v>11</v>
      </c>
      <c r="L195" s="7" t="str">
        <f>'IPPD ALL'!J206</f>
        <v>Ada</v>
      </c>
      <c r="M195" s="7" t="str">
        <f>'IPPD ALL'!K206</f>
        <v>Ada</v>
      </c>
      <c r="N195" s="7">
        <f>'IPPD ALL'!M206</f>
        <v>3</v>
      </c>
      <c r="O195" s="7">
        <f>'IPPD ALL'!N206</f>
        <v>0</v>
      </c>
      <c r="P195" s="7">
        <f>'IPPD ALL'!O206</f>
        <v>1</v>
      </c>
      <c r="Q195" s="7">
        <f>'IPPD ALL'!P206</f>
        <v>1</v>
      </c>
      <c r="R195" s="7">
        <f>'IPPD ALL'!Q206</f>
        <v>1</v>
      </c>
      <c r="S195" s="7">
        <f>'IPPD ALL'!R206</f>
        <v>1</v>
      </c>
      <c r="T195" s="7">
        <f>'IPPD ALL'!S206</f>
        <v>1</v>
      </c>
      <c r="U195" s="7">
        <f>'IPPD ALL'!T206</f>
        <v>1</v>
      </c>
      <c r="V195" s="7">
        <f>'IPPD ALL'!U206</f>
        <v>3</v>
      </c>
      <c r="W195" s="7">
        <f>'IPPD ALL'!V206</f>
        <v>3</v>
      </c>
      <c r="X195" s="7">
        <f>'IPPD ALL'!W206</f>
        <v>3</v>
      </c>
      <c r="Y195" s="7">
        <f>'IPPD ALL'!X206</f>
        <v>3</v>
      </c>
      <c r="Z195" s="7" t="str">
        <f>'IPPD ALL'!Y206</f>
        <v/>
      </c>
      <c r="AA195" s="10" t="str">
        <f>'IPPD ALL'!Z206</f>
        <v>http://bkdbphtb.siakkab.go.id:8081/Api/getBPHTBService</v>
      </c>
      <c r="AB195" s="7" t="str">
        <f t="shared" si="5"/>
        <v>benar</v>
      </c>
    </row>
    <row r="196">
      <c r="A196" s="5">
        <v>192.0</v>
      </c>
      <c r="B196" s="19" t="s">
        <v>218</v>
      </c>
      <c r="C196" s="7" t="str">
        <f>'IPPD ALL'!A207</f>
        <v>Pemerintah Daerah</v>
      </c>
      <c r="D196" s="7" t="str">
        <f>'IPPD ALL'!B207</f>
        <v>Riau</v>
      </c>
      <c r="E196" s="7" t="str">
        <f>'IPPD ALL'!C207</f>
        <v>Kabupaten</v>
      </c>
      <c r="F196" s="7" t="str">
        <f>'IPPD ALL'!D207</f>
        <v>Kabupaten Kepulauan Meranti</v>
      </c>
      <c r="G196" s="7" t="str">
        <f>'IPPD ALL'!E207</f>
        <v>ada</v>
      </c>
      <c r="H196" s="15">
        <f>'IPPD ALL'!F207</f>
        <v>45352</v>
      </c>
      <c r="I196" s="7" t="str">
        <f>'IPPD ALL'!G207</f>
        <v>Sharon, S.Kom., M.Kom.</v>
      </c>
      <c r="J196" s="7">
        <f>'IPPD ALL'!H207</f>
        <v>2024</v>
      </c>
      <c r="K196" s="7">
        <f>'IPPD ALL'!I207</f>
        <v>3</v>
      </c>
      <c r="L196" s="7" t="str">
        <f>'IPPD ALL'!J207</f>
        <v>Ada</v>
      </c>
      <c r="M196" s="7" t="str">
        <f>'IPPD ALL'!K207</f>
        <v>Ada</v>
      </c>
      <c r="N196" s="7">
        <f>'IPPD ALL'!M207</f>
        <v>1</v>
      </c>
      <c r="O196" s="7">
        <f>'IPPD ALL'!N207</f>
        <v>0</v>
      </c>
      <c r="P196" s="7">
        <f>'IPPD ALL'!O207</f>
        <v>1</v>
      </c>
      <c r="Q196" s="7">
        <f>'IPPD ALL'!P207</f>
        <v>1</v>
      </c>
      <c r="R196" s="7">
        <f>'IPPD ALL'!Q207</f>
        <v>1</v>
      </c>
      <c r="S196" s="7">
        <f>'IPPD ALL'!R207</f>
        <v>1</v>
      </c>
      <c r="T196" s="7">
        <f>'IPPD ALL'!S207</f>
        <v>3</v>
      </c>
      <c r="U196" s="7">
        <f>'IPPD ALL'!T207</f>
        <v>1</v>
      </c>
      <c r="V196" s="7">
        <f>'IPPD ALL'!U207</f>
        <v>1</v>
      </c>
      <c r="W196" s="7">
        <f>'IPPD ALL'!V207</f>
        <v>3</v>
      </c>
      <c r="X196" s="7">
        <f>'IPPD ALL'!W207</f>
        <v>2</v>
      </c>
      <c r="Y196" s="7">
        <f>'IPPD ALL'!X207</f>
        <v>3</v>
      </c>
      <c r="Z196" s="10" t="str">
        <f>'IPPD ALL'!Y207</f>
        <v>https://api-splp.layanan.go.id/SDI-Meranti/1.0/</v>
      </c>
      <c r="AA196" s="7" t="str">
        <f>'IPPD ALL'!Z207</f>
        <v/>
      </c>
      <c r="AB196" s="7" t="str">
        <f t="shared" si="5"/>
        <v>benar</v>
      </c>
    </row>
    <row r="197">
      <c r="A197" s="5">
        <v>193.0</v>
      </c>
      <c r="B197" s="19" t="s">
        <v>219</v>
      </c>
      <c r="C197" s="7" t="str">
        <f>'IPPD ALL'!A213</f>
        <v>Pemerintah Daerah</v>
      </c>
      <c r="D197" s="7" t="str">
        <f>'IPPD ALL'!B213</f>
        <v>Kepulauan Riau</v>
      </c>
      <c r="E197" s="7" t="str">
        <f>'IPPD ALL'!C213</f>
        <v>Kabupaten</v>
      </c>
      <c r="F197" s="7" t="str">
        <f>'IPPD ALL'!D213</f>
        <v>Kabupaten Kepulauan Anambas</v>
      </c>
      <c r="G197" s="7" t="str">
        <f>'IPPD ALL'!E213</f>
        <v>ada</v>
      </c>
      <c r="H197" s="15">
        <f>'IPPD ALL'!F213</f>
        <v>45229</v>
      </c>
      <c r="I197" s="7" t="str">
        <f>'IPPD ALL'!G213</f>
        <v>Rudy Afriadi, ST</v>
      </c>
      <c r="J197" s="7">
        <f>'IPPD ALL'!H213</f>
        <v>2023</v>
      </c>
      <c r="K197" s="7">
        <f>'IPPD ALL'!I213</f>
        <v>10</v>
      </c>
      <c r="L197" s="7" t="str">
        <f>'IPPD ALL'!J213</f>
        <v>Ada</v>
      </c>
      <c r="M197" s="7" t="str">
        <f>'IPPD ALL'!K213</f>
        <v>Ada</v>
      </c>
      <c r="N197" s="7">
        <f>'IPPD ALL'!M213</f>
        <v>0</v>
      </c>
      <c r="O197" s="7">
        <f>'IPPD ALL'!N213</f>
        <v>0</v>
      </c>
      <c r="P197" s="7">
        <f>'IPPD ALL'!O213</f>
        <v>0</v>
      </c>
      <c r="Q197" s="7">
        <f>'IPPD ALL'!P213</f>
        <v>1</v>
      </c>
      <c r="R197" s="7">
        <f>'IPPD ALL'!Q213</f>
        <v>2</v>
      </c>
      <c r="S197" s="7">
        <f>'IPPD ALL'!R213</f>
        <v>1</v>
      </c>
      <c r="T197" s="7">
        <f>'IPPD ALL'!S213</f>
        <v>1</v>
      </c>
      <c r="U197" s="7">
        <f>'IPPD ALL'!T213</f>
        <v>2</v>
      </c>
      <c r="V197" s="7">
        <f>'IPPD ALL'!U213</f>
        <v>2</v>
      </c>
      <c r="W197" s="7">
        <f>'IPPD ALL'!V213</f>
        <v>1</v>
      </c>
      <c r="X197" s="7">
        <f>'IPPD ALL'!W213</f>
        <v>2</v>
      </c>
      <c r="Y197" s="7">
        <f>'IPPD ALL'!X213</f>
        <v>3</v>
      </c>
      <c r="Z197" s="7" t="str">
        <f>'IPPD ALL'!Y213</f>
        <v/>
      </c>
      <c r="AA197" s="10" t="str">
        <f>'IPPD ALL'!Z213</f>
        <v>http://api-asis.anambaskab.go.id/bpn/getBPHTBService</v>
      </c>
      <c r="AB197" s="7" t="str">
        <f t="shared" si="5"/>
        <v>benar</v>
      </c>
    </row>
    <row r="198">
      <c r="A198" s="5">
        <v>194.0</v>
      </c>
      <c r="B198" s="19" t="s">
        <v>220</v>
      </c>
      <c r="C198" s="7" t="str">
        <f>'IPPD ALL'!A214</f>
        <v>Pemerintah Daerah</v>
      </c>
      <c r="D198" s="7" t="str">
        <f>'IPPD ALL'!B214</f>
        <v>Kepulauan Riau</v>
      </c>
      <c r="E198" s="7" t="str">
        <f>'IPPD ALL'!C214</f>
        <v>Kabupaten</v>
      </c>
      <c r="F198" s="7" t="str">
        <f>'IPPD ALL'!D214</f>
        <v>Kabupaten Lingga</v>
      </c>
      <c r="G198" s="7" t="str">
        <f>'IPPD ALL'!E214</f>
        <v>ada</v>
      </c>
      <c r="H198" s="11">
        <f>'IPPD ALL'!F214</f>
        <v>45355</v>
      </c>
      <c r="I198" s="7" t="str">
        <f>'IPPD ALL'!G214</f>
        <v>Yesi Okta Firanti, S.T</v>
      </c>
      <c r="J198" s="7">
        <f>'IPPD ALL'!H214</f>
        <v>2024</v>
      </c>
      <c r="K198" s="7">
        <f>'IPPD ALL'!I214</f>
        <v>3</v>
      </c>
      <c r="L198" s="7" t="str">
        <f>'IPPD ALL'!J214</f>
        <v>Ada</v>
      </c>
      <c r="M198" s="7" t="str">
        <f>'IPPD ALL'!K214</f>
        <v>Ada</v>
      </c>
      <c r="N198" s="7">
        <f>'IPPD ALL'!M214</f>
        <v>0</v>
      </c>
      <c r="O198" s="7">
        <f>'IPPD ALL'!N214</f>
        <v>2</v>
      </c>
      <c r="P198" s="7">
        <f>'IPPD ALL'!O214</f>
        <v>0</v>
      </c>
      <c r="Q198" s="7" t="str">
        <f>'IPPD ALL'!P214</f>
        <v/>
      </c>
      <c r="R198" s="7" t="str">
        <f>'IPPD ALL'!Q214</f>
        <v/>
      </c>
      <c r="S198" s="7" t="str">
        <f>'IPPD ALL'!R214</f>
        <v/>
      </c>
      <c r="T198" s="7">
        <f>'IPPD ALL'!S214</f>
        <v>3</v>
      </c>
      <c r="U198" s="7">
        <f>'IPPD ALL'!T214</f>
        <v>1</v>
      </c>
      <c r="V198" s="7">
        <f>'IPPD ALL'!U214</f>
        <v>1</v>
      </c>
      <c r="W198" s="7">
        <f>'IPPD ALL'!V214</f>
        <v>3</v>
      </c>
      <c r="X198" s="7">
        <f>'IPPD ALL'!W214</f>
        <v>1</v>
      </c>
      <c r="Y198" s="7">
        <f>'IPPD ALL'!X214</f>
        <v>3</v>
      </c>
      <c r="Z198" s="7" t="str">
        <f>'IPPD ALL'!Y214</f>
        <v/>
      </c>
      <c r="AA198" s="7" t="str">
        <f>'IPPD ALL'!Z214</f>
        <v/>
      </c>
      <c r="AB198" s="7" t="str">
        <f t="shared" si="5"/>
        <v>benar</v>
      </c>
    </row>
    <row r="199">
      <c r="A199" s="5">
        <v>195.0</v>
      </c>
      <c r="B199" s="19" t="s">
        <v>221</v>
      </c>
      <c r="C199" s="7" t="str">
        <f>'IPPD ALL'!A215</f>
        <v>Pemerintah Daerah</v>
      </c>
      <c r="D199" s="7" t="str">
        <f>'IPPD ALL'!B215</f>
        <v>Kepulauan Riau</v>
      </c>
      <c r="E199" s="7" t="str">
        <f>'IPPD ALL'!C215</f>
        <v>Kabupaten</v>
      </c>
      <c r="F199" s="7" t="str">
        <f>'IPPD ALL'!D215</f>
        <v>Kabupaten Natuna</v>
      </c>
      <c r="G199" s="7" t="str">
        <f>'IPPD ALL'!E215</f>
        <v>ada</v>
      </c>
      <c r="H199" s="15">
        <f>'IPPD ALL'!F215</f>
        <v>44636</v>
      </c>
      <c r="I199" s="7" t="str">
        <f>'IPPD ALL'!G215</f>
        <v>Arman Salim, S.Kom.</v>
      </c>
      <c r="J199" s="7">
        <f>'IPPD ALL'!H215</f>
        <v>2022</v>
      </c>
      <c r="K199" s="7">
        <f>'IPPD ALL'!I215</f>
        <v>3</v>
      </c>
      <c r="L199" s="7" t="str">
        <f>'IPPD ALL'!J215</f>
        <v>Ada</v>
      </c>
      <c r="M199" s="7" t="str">
        <f>'IPPD ALL'!K215</f>
        <v>Ada</v>
      </c>
      <c r="N199" s="7">
        <f>'IPPD ALL'!M215</f>
        <v>0</v>
      </c>
      <c r="O199" s="7">
        <f>'IPPD ALL'!N215</f>
        <v>0</v>
      </c>
      <c r="P199" s="7">
        <f>'IPPD ALL'!O215</f>
        <v>0</v>
      </c>
      <c r="Q199" s="7">
        <f>'IPPD ALL'!P215</f>
        <v>1</v>
      </c>
      <c r="R199" s="7">
        <f>'IPPD ALL'!Q215</f>
        <v>1</v>
      </c>
      <c r="S199" s="7">
        <f>'IPPD ALL'!R215</f>
        <v>1</v>
      </c>
      <c r="T199" s="7">
        <f>'IPPD ALL'!S215</f>
        <v>3</v>
      </c>
      <c r="U199" s="7">
        <f>'IPPD ALL'!T215</f>
        <v>3</v>
      </c>
      <c r="V199" s="7">
        <f>'IPPD ALL'!U215</f>
        <v>1</v>
      </c>
      <c r="W199" s="7">
        <f>'IPPD ALL'!V215</f>
        <v>4</v>
      </c>
      <c r="X199" s="7">
        <f>'IPPD ALL'!W215</f>
        <v>3</v>
      </c>
      <c r="Y199" s="7">
        <f>'IPPD ALL'!X215</f>
        <v>1</v>
      </c>
      <c r="Z199" s="10" t="str">
        <f>'IPPD ALL'!Y215</f>
        <v>https://api-splpdev.layanan.go.id/natuna/1.0/data.json</v>
      </c>
      <c r="AA199" s="10" t="str">
        <f>'IPPD ALL'!Z215</f>
        <v>http://apibphtb.natunakab.go.id/bpnbphtb.dll/getBPHTBService</v>
      </c>
      <c r="AB199" s="7" t="str">
        <f t="shared" si="5"/>
        <v>benar</v>
      </c>
    </row>
    <row r="200">
      <c r="A200" s="5">
        <v>196.0</v>
      </c>
      <c r="B200" s="19" t="s">
        <v>222</v>
      </c>
      <c r="C200" s="7" t="str">
        <f>'IPPD ALL'!A219</f>
        <v>Pemerintah Daerah</v>
      </c>
      <c r="D200" s="7" t="str">
        <f>'IPPD ALL'!B219</f>
        <v>Jambi</v>
      </c>
      <c r="E200" s="7" t="str">
        <f>'IPPD ALL'!C219</f>
        <v>Kabupaten</v>
      </c>
      <c r="F200" s="7" t="str">
        <f>'IPPD ALL'!D219</f>
        <v>Kabupaten Batanghari</v>
      </c>
      <c r="G200" s="7" t="str">
        <f>'IPPD ALL'!E219</f>
        <v>ada</v>
      </c>
      <c r="H200" s="15">
        <f>'IPPD ALL'!F219</f>
        <v>44742</v>
      </c>
      <c r="I200" s="7" t="str">
        <f>'IPPD ALL'!G219</f>
        <v>Boni Bonanza, S.Kom.</v>
      </c>
      <c r="J200" s="7">
        <f>'IPPD ALL'!H219</f>
        <v>2022</v>
      </c>
      <c r="K200" s="7">
        <f>'IPPD ALL'!I219</f>
        <v>6</v>
      </c>
      <c r="L200" s="7" t="str">
        <f>'IPPD ALL'!J219</f>
        <v>Ada</v>
      </c>
      <c r="M200" s="7" t="str">
        <f>'IPPD ALL'!K219</f>
        <v>Ada</v>
      </c>
      <c r="N200" s="7">
        <f>'IPPD ALL'!M219</f>
        <v>4</v>
      </c>
      <c r="O200" s="7">
        <f>'IPPD ALL'!N219</f>
        <v>0</v>
      </c>
      <c r="P200" s="7">
        <f>'IPPD ALL'!O219</f>
        <v>0</v>
      </c>
      <c r="Q200" s="7">
        <f>'IPPD ALL'!P219</f>
        <v>4</v>
      </c>
      <c r="R200" s="7">
        <f>'IPPD ALL'!Q219</f>
        <v>1</v>
      </c>
      <c r="S200" s="7">
        <f>'IPPD ALL'!R219</f>
        <v>1</v>
      </c>
      <c r="T200" s="7">
        <f>'IPPD ALL'!S219</f>
        <v>5</v>
      </c>
      <c r="U200" s="7">
        <f>'IPPD ALL'!T219</f>
        <v>2</v>
      </c>
      <c r="V200" s="7">
        <f>'IPPD ALL'!U219</f>
        <v>4</v>
      </c>
      <c r="W200" s="7">
        <f>'IPPD ALL'!V219</f>
        <v>4</v>
      </c>
      <c r="X200" s="7">
        <f>'IPPD ALL'!W219</f>
        <v>3</v>
      </c>
      <c r="Y200" s="7">
        <f>'IPPD ALL'!X219</f>
        <v>3</v>
      </c>
      <c r="Z200" s="7" t="str">
        <f>'IPPD ALL'!Y219</f>
        <v/>
      </c>
      <c r="AA200" s="7" t="str">
        <f>'IPPD ALL'!Z219</f>
        <v/>
      </c>
      <c r="AB200" s="7" t="str">
        <f t="shared" si="5"/>
        <v>benar</v>
      </c>
    </row>
    <row r="201">
      <c r="A201" s="5">
        <v>197.0</v>
      </c>
      <c r="B201" s="19" t="s">
        <v>223</v>
      </c>
      <c r="C201" s="7" t="str">
        <f>'IPPD ALL'!A224</f>
        <v>Pemerintah Daerah</v>
      </c>
      <c r="D201" s="7" t="str">
        <f>'IPPD ALL'!B224</f>
        <v>Jambi</v>
      </c>
      <c r="E201" s="7" t="str">
        <f>'IPPD ALL'!C224</f>
        <v>Kabupaten</v>
      </c>
      <c r="F201" s="7" t="str">
        <f>'IPPD ALL'!D224</f>
        <v>Kabupaten Sarolangun</v>
      </c>
      <c r="G201" s="7" t="str">
        <f>'IPPD ALL'!E224</f>
        <v>ada</v>
      </c>
      <c r="H201" s="15">
        <f>'IPPD ALL'!F224</f>
        <v>45349</v>
      </c>
      <c r="I201" s="7" t="str">
        <f>'IPPD ALL'!G224</f>
        <v>Feri Pratama, S.Kom</v>
      </c>
      <c r="J201" s="7">
        <f>'IPPD ALL'!H224</f>
        <v>2024</v>
      </c>
      <c r="K201" s="7">
        <f>'IPPD ALL'!I224</f>
        <v>2</v>
      </c>
      <c r="L201" s="7" t="str">
        <f>'IPPD ALL'!J224</f>
        <v>Ada</v>
      </c>
      <c r="M201" s="7" t="str">
        <f>'IPPD ALL'!K224</f>
        <v>Ada</v>
      </c>
      <c r="N201" s="7">
        <f>'IPPD ALL'!M224</f>
        <v>0</v>
      </c>
      <c r="O201" s="7">
        <f>'IPPD ALL'!N224</f>
        <v>1</v>
      </c>
      <c r="P201" s="7">
        <f>'IPPD ALL'!O224</f>
        <v>0</v>
      </c>
      <c r="Q201" s="7">
        <f>'IPPD ALL'!P224</f>
        <v>3</v>
      </c>
      <c r="R201" s="7">
        <f>'IPPD ALL'!Q224</f>
        <v>1</v>
      </c>
      <c r="S201" s="7">
        <f>'IPPD ALL'!R224</f>
        <v>1</v>
      </c>
      <c r="T201" s="7">
        <f>'IPPD ALL'!S224</f>
        <v>3</v>
      </c>
      <c r="U201" s="7">
        <f>'IPPD ALL'!T224</f>
        <v>1</v>
      </c>
      <c r="V201" s="7">
        <f>'IPPD ALL'!U224</f>
        <v>4</v>
      </c>
      <c r="W201" s="7">
        <f>'IPPD ALL'!V224</f>
        <v>3</v>
      </c>
      <c r="X201" s="7">
        <f>'IPPD ALL'!W224</f>
        <v>1</v>
      </c>
      <c r="Y201" s="7">
        <f>'IPPD ALL'!X224</f>
        <v>4</v>
      </c>
      <c r="Z201" s="7" t="str">
        <f>'IPPD ALL'!Y224</f>
        <v/>
      </c>
      <c r="AA201" s="10" t="str">
        <f>'IPPD ALL'!Z224</f>
        <v>https://simpatda.sarolangunkab.go.id/bphtb/api/getBPHTBService</v>
      </c>
      <c r="AB201" s="7" t="str">
        <f t="shared" si="5"/>
        <v>benar</v>
      </c>
    </row>
    <row r="202">
      <c r="A202" s="5">
        <v>198.0</v>
      </c>
      <c r="B202" s="19" t="s">
        <v>224</v>
      </c>
      <c r="C202" s="7" t="str">
        <f>'IPPD ALL'!A226</f>
        <v>Pemerintah Daerah</v>
      </c>
      <c r="D202" s="7" t="str">
        <f>'IPPD ALL'!B226</f>
        <v>Jambi</v>
      </c>
      <c r="E202" s="7" t="str">
        <f>'IPPD ALL'!C226</f>
        <v>Kabupaten</v>
      </c>
      <c r="F202" s="7" t="str">
        <f>'IPPD ALL'!D226</f>
        <v>Kabupaten Tanjung Jabung Timur</v>
      </c>
      <c r="G202" s="7" t="str">
        <f>'IPPD ALL'!E226</f>
        <v>ada</v>
      </c>
      <c r="H202" s="15">
        <f>'IPPD ALL'!F226</f>
        <v>45096</v>
      </c>
      <c r="I202" s="7" t="str">
        <f>'IPPD ALL'!G226</f>
        <v>Ahmad Fayyadh Qaimul Haq, S.Kom.</v>
      </c>
      <c r="J202" s="7">
        <f>'IPPD ALL'!H226</f>
        <v>2023</v>
      </c>
      <c r="K202" s="7">
        <f>'IPPD ALL'!I226</f>
        <v>6</v>
      </c>
      <c r="L202" s="7" t="str">
        <f>'IPPD ALL'!J226</f>
        <v>Ada</v>
      </c>
      <c r="M202" s="7" t="str">
        <f>'IPPD ALL'!K226</f>
        <v>Ada</v>
      </c>
      <c r="N202" s="7">
        <f>'IPPD ALL'!M226</f>
        <v>0</v>
      </c>
      <c r="O202" s="7">
        <f>'IPPD ALL'!N226</f>
        <v>1</v>
      </c>
      <c r="P202" s="7">
        <f>'IPPD ALL'!O226</f>
        <v>0</v>
      </c>
      <c r="Q202" s="7">
        <f>'IPPD ALL'!P226</f>
        <v>1</v>
      </c>
      <c r="R202" s="7">
        <f>'IPPD ALL'!Q226</f>
        <v>1</v>
      </c>
      <c r="S202" s="7">
        <f>'IPPD ALL'!R226</f>
        <v>1</v>
      </c>
      <c r="T202" s="7">
        <f>'IPPD ALL'!S226</f>
        <v>1</v>
      </c>
      <c r="U202" s="7">
        <f>'IPPD ALL'!T226</f>
        <v>1</v>
      </c>
      <c r="V202" s="7">
        <f>'IPPD ALL'!U226</f>
        <v>2</v>
      </c>
      <c r="W202" s="7">
        <f>'IPPD ALL'!V226</f>
        <v>3</v>
      </c>
      <c r="X202" s="7">
        <f>'IPPD ALL'!W226</f>
        <v>3</v>
      </c>
      <c r="Y202" s="7">
        <f>'IPPD ALL'!X226</f>
        <v>3</v>
      </c>
      <c r="Z202" s="7" t="str">
        <f>'IPPD ALL'!Y226</f>
        <v/>
      </c>
      <c r="AA202" s="7" t="str">
        <f>'IPPD ALL'!Z226</f>
        <v/>
      </c>
      <c r="AB202" s="7" t="str">
        <f t="shared" si="5"/>
        <v>benar</v>
      </c>
    </row>
    <row r="203">
      <c r="A203" s="5">
        <v>199.0</v>
      </c>
      <c r="B203" s="19" t="s">
        <v>225</v>
      </c>
      <c r="C203" s="7" t="str">
        <f>'IPPD ALL'!A232</f>
        <v>Pemerintah Daerah</v>
      </c>
      <c r="D203" s="7" t="str">
        <f>'IPPD ALL'!B232</f>
        <v>Bangka Belitung</v>
      </c>
      <c r="E203" s="7" t="str">
        <f>'IPPD ALL'!C232</f>
        <v>Kabupaten</v>
      </c>
      <c r="F203" s="7" t="str">
        <f>'IPPD ALL'!D232</f>
        <v>Kabupaten Belitung</v>
      </c>
      <c r="G203" s="7" t="str">
        <f>'IPPD ALL'!E232</f>
        <v>ada</v>
      </c>
      <c r="H203" s="21">
        <f>'IPPD ALL'!F232</f>
        <v>44805</v>
      </c>
      <c r="I203" s="7" t="str">
        <f>'IPPD ALL'!G232</f>
        <v>Fikri, S.Ikom</v>
      </c>
      <c r="J203" s="7">
        <f>'IPPD ALL'!H232</f>
        <v>2022</v>
      </c>
      <c r="K203" s="7">
        <f>'IPPD ALL'!I232</f>
        <v>9</v>
      </c>
      <c r="L203" s="7" t="str">
        <f>'IPPD ALL'!J232</f>
        <v>Ada</v>
      </c>
      <c r="M203" s="7" t="str">
        <f>'IPPD ALL'!K232</f>
        <v>Ada</v>
      </c>
      <c r="N203" s="7">
        <f>'IPPD ALL'!M232</f>
        <v>0</v>
      </c>
      <c r="O203" s="7">
        <f>'IPPD ALL'!N232</f>
        <v>0</v>
      </c>
      <c r="P203" s="7">
        <f>'IPPD ALL'!O232</f>
        <v>0</v>
      </c>
      <c r="Q203" s="7">
        <f>'IPPD ALL'!P232</f>
        <v>3</v>
      </c>
      <c r="R203" s="7">
        <f>'IPPD ALL'!Q232</f>
        <v>2</v>
      </c>
      <c r="S203" s="7">
        <f>'IPPD ALL'!R232</f>
        <v>1</v>
      </c>
      <c r="T203" s="7">
        <f>'IPPD ALL'!S232</f>
        <v>5</v>
      </c>
      <c r="U203" s="7">
        <f>'IPPD ALL'!T232</f>
        <v>2</v>
      </c>
      <c r="V203" s="7">
        <f>'IPPD ALL'!U232</f>
        <v>1</v>
      </c>
      <c r="W203" s="7">
        <f>'IPPD ALL'!V232</f>
        <v>5</v>
      </c>
      <c r="X203" s="7">
        <f>'IPPD ALL'!W232</f>
        <v>2</v>
      </c>
      <c r="Y203" s="7">
        <f>'IPPD ALL'!X232</f>
        <v>3</v>
      </c>
      <c r="Z203" s="10" t="str">
        <f>'IPPD ALL'!Y232</f>
        <v>https://api-splp.layanan.go.id/dataBelitung/1.0/</v>
      </c>
      <c r="AA203" s="10" t="str">
        <f>'IPPD ALL'!Z232</f>
        <v>http://bpprd.belitung.go.id:8787/getBPHTBService</v>
      </c>
      <c r="AB203" s="7" t="str">
        <f t="shared" si="5"/>
        <v>benar</v>
      </c>
    </row>
    <row r="204">
      <c r="A204" s="5">
        <v>200.0</v>
      </c>
      <c r="B204" s="19" t="s">
        <v>226</v>
      </c>
      <c r="C204" s="7" t="str">
        <f>'IPPD ALL'!A234</f>
        <v>Pemerintah Daerah</v>
      </c>
      <c r="D204" s="7" t="str">
        <f>'IPPD ALL'!B234</f>
        <v>Bangka Belitung</v>
      </c>
      <c r="E204" s="7" t="str">
        <f>'IPPD ALL'!C234</f>
        <v>Kabupaten</v>
      </c>
      <c r="F204" s="7" t="str">
        <f>'IPPD ALL'!D234</f>
        <v>Kabupaten Bangka Tengah</v>
      </c>
      <c r="G204" s="7" t="str">
        <f>'IPPD ALL'!E234</f>
        <v>ada</v>
      </c>
      <c r="H204" s="15">
        <f>'IPPD ALL'!F234</f>
        <v>45096</v>
      </c>
      <c r="I204" s="7" t="str">
        <f>'IPPD ALL'!G234</f>
        <v>Nordianto, S.Kom.,M.T.I</v>
      </c>
      <c r="J204" s="7">
        <f>'IPPD ALL'!H234</f>
        <v>2023</v>
      </c>
      <c r="K204" s="7">
        <f>'IPPD ALL'!I234</f>
        <v>6</v>
      </c>
      <c r="L204" s="7" t="str">
        <f>'IPPD ALL'!J234</f>
        <v>Ada</v>
      </c>
      <c r="M204" s="7" t="str">
        <f>'IPPD ALL'!K234</f>
        <v>Ada</v>
      </c>
      <c r="N204" s="7">
        <f>'IPPD ALL'!M234</f>
        <v>3</v>
      </c>
      <c r="O204" s="7">
        <f>'IPPD ALL'!N234</f>
        <v>0</v>
      </c>
      <c r="P204" s="7">
        <f>'IPPD ALL'!O234</f>
        <v>0</v>
      </c>
      <c r="Q204" s="7">
        <f>'IPPD ALL'!P234</f>
        <v>3</v>
      </c>
      <c r="R204" s="7">
        <f>'IPPD ALL'!Q234</f>
        <v>2</v>
      </c>
      <c r="S204" s="7">
        <f>'IPPD ALL'!R234</f>
        <v>1</v>
      </c>
      <c r="T204" s="7">
        <f>'IPPD ALL'!S234</f>
        <v>3</v>
      </c>
      <c r="U204" s="7">
        <f>'IPPD ALL'!T234</f>
        <v>3</v>
      </c>
      <c r="V204" s="7">
        <f>'IPPD ALL'!U234</f>
        <v>3</v>
      </c>
      <c r="W204" s="7">
        <f>'IPPD ALL'!V234</f>
        <v>5</v>
      </c>
      <c r="X204" s="7">
        <f>'IPPD ALL'!W234</f>
        <v>3</v>
      </c>
      <c r="Y204" s="7">
        <f>'IPPD ALL'!X234</f>
        <v>5</v>
      </c>
      <c r="Z204" s="10" t="str">
        <f>'IPPD ALL'!Y234</f>
        <v>https://api-splp.layanan.go.id/t/bangkatengahkab.go.id/datasektoral-bateng/1.0/api/open-data</v>
      </c>
      <c r="AA204" s="10" t="str">
        <f>'IPPD ALL'!Z234</f>
        <v>https://bpprd.bphtb.bangkatengahkab.go.id/bpn-service/getBPHTBService</v>
      </c>
      <c r="AB204" s="7" t="str">
        <f t="shared" si="5"/>
        <v>benar</v>
      </c>
    </row>
    <row r="205">
      <c r="A205" s="5">
        <v>201.0</v>
      </c>
      <c r="B205" s="19" t="s">
        <v>227</v>
      </c>
      <c r="C205" s="7" t="str">
        <f>'IPPD ALL'!A236</f>
        <v>Pemerintah Daerah</v>
      </c>
      <c r="D205" s="7" t="str">
        <f>'IPPD ALL'!B236</f>
        <v>Bangka Belitung</v>
      </c>
      <c r="E205" s="7" t="str">
        <f>'IPPD ALL'!C236</f>
        <v>Kabupaten</v>
      </c>
      <c r="F205" s="7" t="str">
        <f>'IPPD ALL'!D236</f>
        <v>Kabupaten Belitung Timur</v>
      </c>
      <c r="G205" s="7" t="str">
        <f>'IPPD ALL'!E236</f>
        <v>ada</v>
      </c>
      <c r="H205" s="15">
        <f>'IPPD ALL'!F236</f>
        <v>45259</v>
      </c>
      <c r="I205" s="7" t="str">
        <f>'IPPD ALL'!G236</f>
        <v>Moch. Gilang Pratama Hendyanto, S.Kom</v>
      </c>
      <c r="J205" s="7">
        <f>'IPPD ALL'!H236</f>
        <v>2023</v>
      </c>
      <c r="K205" s="7">
        <f>'IPPD ALL'!I236</f>
        <v>11</v>
      </c>
      <c r="L205" s="7" t="str">
        <f>'IPPD ALL'!J236</f>
        <v>Ada</v>
      </c>
      <c r="M205" s="7" t="str">
        <f>'IPPD ALL'!K236</f>
        <v>Ada</v>
      </c>
      <c r="N205" s="7">
        <f>'IPPD ALL'!M236</f>
        <v>0</v>
      </c>
      <c r="O205" s="7">
        <f>'IPPD ALL'!N236</f>
        <v>2</v>
      </c>
      <c r="P205" s="7">
        <f>'IPPD ALL'!O236</f>
        <v>6</v>
      </c>
      <c r="Q205" s="7">
        <f>'IPPD ALL'!P236</f>
        <v>1</v>
      </c>
      <c r="R205" s="7">
        <f>'IPPD ALL'!Q236</f>
        <v>1</v>
      </c>
      <c r="S205" s="7">
        <f>'IPPD ALL'!R236</f>
        <v>2</v>
      </c>
      <c r="T205" s="7">
        <f>'IPPD ALL'!S236</f>
        <v>3</v>
      </c>
      <c r="U205" s="7">
        <f>'IPPD ALL'!T236</f>
        <v>3</v>
      </c>
      <c r="V205" s="7">
        <f>'IPPD ALL'!U236</f>
        <v>3</v>
      </c>
      <c r="W205" s="7">
        <f>'IPPD ALL'!V236</f>
        <v>2</v>
      </c>
      <c r="X205" s="7">
        <f>'IPPD ALL'!W236</f>
        <v>4</v>
      </c>
      <c r="Y205" s="7">
        <f>'IPPD ALL'!X236</f>
        <v>3</v>
      </c>
      <c r="Z205" s="10" t="str">
        <f>'IPPD ALL'!Y236</f>
        <v>https://api-splp.layanan.go.id/satu-data-beltim/1.0/</v>
      </c>
      <c r="AA205" s="10" t="str">
        <f>'IPPD ALL'!Z236</f>
        <v>http://pajak.belitungtimurkab.go.id/bphtb/api.php</v>
      </c>
      <c r="AB205" s="7" t="str">
        <f t="shared" si="5"/>
        <v>benar</v>
      </c>
    </row>
    <row r="206">
      <c r="A206" s="5">
        <v>202.0</v>
      </c>
      <c r="B206" s="19" t="s">
        <v>228</v>
      </c>
      <c r="C206" s="7" t="str">
        <f>'IPPD ALL'!A239</f>
        <v>Pemerintah Daerah</v>
      </c>
      <c r="D206" s="7" t="str">
        <f>'IPPD ALL'!B239</f>
        <v>Bengkulu</v>
      </c>
      <c r="E206" s="7" t="str">
        <f>'IPPD ALL'!C239</f>
        <v>Kabupaten</v>
      </c>
      <c r="F206" s="7" t="str">
        <f>'IPPD ALL'!D239</f>
        <v>Kabupaten Bengkulu Selatan</v>
      </c>
      <c r="G206" s="7" t="str">
        <f>'IPPD ALL'!E239</f>
        <v>ada</v>
      </c>
      <c r="H206" s="15">
        <f>'IPPD ALL'!F239</f>
        <v>45338</v>
      </c>
      <c r="I206" s="7" t="str">
        <f>'IPPD ALL'!G239</f>
        <v>Dwi Prian Dona, ST, ME</v>
      </c>
      <c r="J206" s="7">
        <f>'IPPD ALL'!H239</f>
        <v>2024</v>
      </c>
      <c r="K206" s="7">
        <f>'IPPD ALL'!I239</f>
        <v>2</v>
      </c>
      <c r="L206" s="7" t="str">
        <f>'IPPD ALL'!J239</f>
        <v>Ada</v>
      </c>
      <c r="M206" s="7" t="str">
        <f>'IPPD ALL'!K239</f>
        <v>Ada</v>
      </c>
      <c r="N206" s="7">
        <f>'IPPD ALL'!M239</f>
        <v>0</v>
      </c>
      <c r="O206" s="7">
        <f>'IPPD ALL'!N239</f>
        <v>0</v>
      </c>
      <c r="P206" s="7">
        <f>'IPPD ALL'!O239</f>
        <v>1</v>
      </c>
      <c r="Q206" s="7">
        <f>'IPPD ALL'!P239</f>
        <v>1</v>
      </c>
      <c r="R206" s="7">
        <f>'IPPD ALL'!Q239</f>
        <v>1</v>
      </c>
      <c r="S206" s="7">
        <f>'IPPD ALL'!R239</f>
        <v>1</v>
      </c>
      <c r="T206" s="7">
        <f>'IPPD ALL'!S239</f>
        <v>3</v>
      </c>
      <c r="U206" s="7">
        <f>'IPPD ALL'!T239</f>
        <v>1</v>
      </c>
      <c r="V206" s="7">
        <f>'IPPD ALL'!U239</f>
        <v>2</v>
      </c>
      <c r="W206" s="7">
        <f>'IPPD ALL'!V239</f>
        <v>3</v>
      </c>
      <c r="X206" s="7">
        <f>'IPPD ALL'!W239</f>
        <v>1</v>
      </c>
      <c r="Y206" s="7">
        <f>'IPPD ALL'!X239</f>
        <v>2</v>
      </c>
      <c r="Z206" s="10" t="str">
        <f>'IPPD ALL'!Y239</f>
        <v>https://api-splp.layanan.go.id/data_bengkuluselatankab/1.0/</v>
      </c>
      <c r="AA206" s="10" t="str">
        <f>'IPPD ALL'!Z239</f>
        <v>https://bphtb.bengkuluselatankab.go.id/api/getBPHTBService</v>
      </c>
      <c r="AB206" s="7" t="str">
        <f t="shared" si="5"/>
        <v>benar</v>
      </c>
    </row>
    <row r="207">
      <c r="A207" s="5">
        <v>203.0</v>
      </c>
      <c r="B207" s="19" t="s">
        <v>229</v>
      </c>
      <c r="C207" s="7" t="str">
        <f>'IPPD ALL'!A241</f>
        <v>Pemerintah Daerah</v>
      </c>
      <c r="D207" s="7" t="str">
        <f>'IPPD ALL'!B241</f>
        <v>Bengkulu</v>
      </c>
      <c r="E207" s="7" t="str">
        <f>'IPPD ALL'!C241</f>
        <v>Kabupaten</v>
      </c>
      <c r="F207" s="7" t="str">
        <f>'IPPD ALL'!D241</f>
        <v>Kabupaten Bengkulu Utara</v>
      </c>
      <c r="G207" s="7" t="str">
        <f>'IPPD ALL'!E241</f>
        <v>ada</v>
      </c>
      <c r="H207" s="15">
        <f>'IPPD ALL'!F241</f>
        <v>45209</v>
      </c>
      <c r="I207" s="7" t="str">
        <f>'IPPD ALL'!G241</f>
        <v>Fiken Adi Chandra
Rahmadani S Permata, S.Si</v>
      </c>
      <c r="J207" s="7">
        <f>'IPPD ALL'!H241</f>
        <v>2023</v>
      </c>
      <c r="K207" s="7">
        <f>'IPPD ALL'!I241</f>
        <v>10</v>
      </c>
      <c r="L207" s="7" t="str">
        <f>'IPPD ALL'!J241</f>
        <v>Ada</v>
      </c>
      <c r="M207" s="7" t="str">
        <f>'IPPD ALL'!K241</f>
        <v>Ada</v>
      </c>
      <c r="N207" s="7">
        <f>'IPPD ALL'!M241</f>
        <v>1</v>
      </c>
      <c r="O207" s="7">
        <f>'IPPD ALL'!N241</f>
        <v>0</v>
      </c>
      <c r="P207" s="7">
        <f>'IPPD ALL'!O241</f>
        <v>3</v>
      </c>
      <c r="Q207" s="7">
        <f>'IPPD ALL'!P241</f>
        <v>2</v>
      </c>
      <c r="R207" s="7">
        <f>'IPPD ALL'!Q241</f>
        <v>1</v>
      </c>
      <c r="S207" s="7">
        <f>'IPPD ALL'!R241</f>
        <v>1</v>
      </c>
      <c r="T207" s="7">
        <f>'IPPD ALL'!S241</f>
        <v>1</v>
      </c>
      <c r="U207" s="7">
        <f>'IPPD ALL'!T241</f>
        <v>1</v>
      </c>
      <c r="V207" s="7">
        <f>'IPPD ALL'!U241</f>
        <v>1</v>
      </c>
      <c r="W207" s="7">
        <f>'IPPD ALL'!V241</f>
        <v>2</v>
      </c>
      <c r="X207" s="7">
        <f>'IPPD ALL'!W241</f>
        <v>3</v>
      </c>
      <c r="Y207" s="7">
        <f>'IPPD ALL'!X241</f>
        <v>3</v>
      </c>
      <c r="Z207" s="10" t="str">
        <f>'IPPD ALL'!Y241</f>
        <v>https://api-splp.layanan.go.id/data_bengkuluutara/1.0/</v>
      </c>
      <c r="AA207" s="10" t="str">
        <f>'IPPD ALL'!Z241</f>
        <v>http://pajakdaerah.bengkuluutarakab.go.id/api/bphtb/get-paid-data</v>
      </c>
      <c r="AB207" s="7" t="str">
        <f t="shared" si="5"/>
        <v>benar</v>
      </c>
    </row>
    <row r="208">
      <c r="A208" s="5">
        <v>204.0</v>
      </c>
      <c r="B208" s="19" t="s">
        <v>230</v>
      </c>
      <c r="C208" s="7" t="str">
        <f>'IPPD ALL'!A243</f>
        <v>Pemerintah Daerah</v>
      </c>
      <c r="D208" s="7" t="str">
        <f>'IPPD ALL'!B243</f>
        <v>Bengkulu</v>
      </c>
      <c r="E208" s="7" t="str">
        <f>'IPPD ALL'!C243</f>
        <v>Kabupaten</v>
      </c>
      <c r="F208" s="7" t="str">
        <f>'IPPD ALL'!D243</f>
        <v>Kabupaten Kepahiang</v>
      </c>
      <c r="G208" s="7" t="str">
        <f>'IPPD ALL'!E243</f>
        <v>ada</v>
      </c>
      <c r="H208" s="15">
        <f>'IPPD ALL'!F243</f>
        <v>45223</v>
      </c>
      <c r="I208" s="7" t="str">
        <f>'IPPD ALL'!G243</f>
        <v>Heru Febistian</v>
      </c>
      <c r="J208" s="7">
        <f>'IPPD ALL'!H243</f>
        <v>2023</v>
      </c>
      <c r="K208" s="7">
        <f>'IPPD ALL'!I243</f>
        <v>10</v>
      </c>
      <c r="L208" s="7" t="str">
        <f>'IPPD ALL'!J243</f>
        <v>Ada</v>
      </c>
      <c r="M208" s="7" t="str">
        <f>'IPPD ALL'!K243</f>
        <v>Ada</v>
      </c>
      <c r="N208" s="7">
        <f>'IPPD ALL'!M243</f>
        <v>1</v>
      </c>
      <c r="O208" s="7">
        <f>'IPPD ALL'!N243</f>
        <v>0</v>
      </c>
      <c r="P208" s="7">
        <f>'IPPD ALL'!O243</f>
        <v>1</v>
      </c>
      <c r="Q208" s="7">
        <f>'IPPD ALL'!P243</f>
        <v>3</v>
      </c>
      <c r="R208" s="7">
        <f>'IPPD ALL'!Q243</f>
        <v>1</v>
      </c>
      <c r="S208" s="7">
        <f>'IPPD ALL'!R243</f>
        <v>1</v>
      </c>
      <c r="T208" s="7">
        <f>'IPPD ALL'!S243</f>
        <v>3</v>
      </c>
      <c r="U208" s="7">
        <f>'IPPD ALL'!T243</f>
        <v>1</v>
      </c>
      <c r="V208" s="7">
        <f>'IPPD ALL'!U243</f>
        <v>2</v>
      </c>
      <c r="W208" s="7">
        <f>'IPPD ALL'!V243</f>
        <v>3</v>
      </c>
      <c r="X208" s="7">
        <f>'IPPD ALL'!W243</f>
        <v>1</v>
      </c>
      <c r="Y208" s="7">
        <f>'IPPD ALL'!X243</f>
        <v>2</v>
      </c>
      <c r="Z208" s="10" t="str">
        <f>'IPPD ALL'!Y243</f>
        <v>https://api-splp.layanan.go.id/data_kepahiang/1.0</v>
      </c>
      <c r="AA208" s="10" t="str">
        <f>'IPPD ALL'!Z243</f>
        <v>http://e-bphtb.kepahiangkab.go.id/api/getBPHTBService</v>
      </c>
      <c r="AB208" s="7" t="str">
        <f t="shared" si="5"/>
        <v>benar</v>
      </c>
    </row>
    <row r="209">
      <c r="A209" s="5">
        <v>205.0</v>
      </c>
      <c r="B209" s="19" t="s">
        <v>231</v>
      </c>
      <c r="C209" s="7" t="str">
        <f>'IPPD ALL'!A244</f>
        <v>Pemerintah Daerah</v>
      </c>
      <c r="D209" s="7" t="str">
        <f>'IPPD ALL'!B244</f>
        <v>Bengkulu</v>
      </c>
      <c r="E209" s="7" t="str">
        <f>'IPPD ALL'!C244</f>
        <v>Kabupaten</v>
      </c>
      <c r="F209" s="7" t="str">
        <f>'IPPD ALL'!D244</f>
        <v>Kabupaten Lebong</v>
      </c>
      <c r="G209" s="7" t="str">
        <f>'IPPD ALL'!E244</f>
        <v>ada</v>
      </c>
      <c r="H209" s="15">
        <f>'IPPD ALL'!F244</f>
        <v>45204</v>
      </c>
      <c r="I209" s="7" t="str">
        <f>'IPPD ALL'!G244</f>
        <v>Widian Mantabes,  S.Kom</v>
      </c>
      <c r="J209" s="7">
        <f>'IPPD ALL'!H244</f>
        <v>2023</v>
      </c>
      <c r="K209" s="7">
        <f>'IPPD ALL'!I244</f>
        <v>10</v>
      </c>
      <c r="L209" s="7" t="str">
        <f>'IPPD ALL'!J244</f>
        <v>Ada</v>
      </c>
      <c r="M209" s="7" t="str">
        <f>'IPPD ALL'!K244</f>
        <v>Ada</v>
      </c>
      <c r="N209" s="7">
        <f>'IPPD ALL'!M244</f>
        <v>0</v>
      </c>
      <c r="O209" s="7">
        <f>'IPPD ALL'!N244</f>
        <v>0</v>
      </c>
      <c r="P209" s="7">
        <f>'IPPD ALL'!O244</f>
        <v>0</v>
      </c>
      <c r="Q209" s="7">
        <f>'IPPD ALL'!P244</f>
        <v>1</v>
      </c>
      <c r="R209" s="7">
        <f>'IPPD ALL'!Q244</f>
        <v>1</v>
      </c>
      <c r="S209" s="7">
        <f>'IPPD ALL'!R244</f>
        <v>1</v>
      </c>
      <c r="T209" s="7">
        <f>'IPPD ALL'!S244</f>
        <v>3</v>
      </c>
      <c r="U209" s="7">
        <f>'IPPD ALL'!T244</f>
        <v>1</v>
      </c>
      <c r="V209" s="7">
        <f>'IPPD ALL'!U244</f>
        <v>1</v>
      </c>
      <c r="W209" s="7">
        <f>'IPPD ALL'!V244</f>
        <v>3</v>
      </c>
      <c r="X209" s="7">
        <f>'IPPD ALL'!W244</f>
        <v>3</v>
      </c>
      <c r="Y209" s="7">
        <f>'IPPD ALL'!X244</f>
        <v>3</v>
      </c>
      <c r="Z209" s="7" t="str">
        <f>'IPPD ALL'!Y244</f>
        <v/>
      </c>
      <c r="AA209" s="10" t="str">
        <f>'IPPD ALL'!Z244</f>
        <v>http://api-smartgov.lebongkab.go.id:40200/revenue/tax/propertytransfer/integration/bpn/getBPHTBService</v>
      </c>
      <c r="AB209" s="7" t="str">
        <f t="shared" si="5"/>
        <v>benar</v>
      </c>
    </row>
    <row r="210">
      <c r="A210" s="5">
        <v>206.0</v>
      </c>
      <c r="B210" s="19" t="s">
        <v>232</v>
      </c>
      <c r="C210" s="7" t="str">
        <f>'IPPD ALL'!A246</f>
        <v>Pemerintah Daerah</v>
      </c>
      <c r="D210" s="7" t="str">
        <f>'IPPD ALL'!B246</f>
        <v>Bengkulu</v>
      </c>
      <c r="E210" s="7" t="str">
        <f>'IPPD ALL'!C246</f>
        <v>Kabupaten</v>
      </c>
      <c r="F210" s="7" t="str">
        <f>'IPPD ALL'!D246</f>
        <v>Kabupaten Rejang Lebong</v>
      </c>
      <c r="G210" s="7" t="str">
        <f>'IPPD ALL'!E246</f>
        <v>ada</v>
      </c>
      <c r="H210" s="21">
        <f>'IPPD ALL'!F246</f>
        <v>44812</v>
      </c>
      <c r="I210" s="7" t="str">
        <f>'IPPD ALL'!G246</f>
        <v>Epriyanto, ST</v>
      </c>
      <c r="J210" s="7">
        <f>'IPPD ALL'!H246</f>
        <v>2022</v>
      </c>
      <c r="K210" s="7">
        <f>'IPPD ALL'!I246</f>
        <v>9</v>
      </c>
      <c r="L210" s="7" t="str">
        <f>'IPPD ALL'!J246</f>
        <v>Ada</v>
      </c>
      <c r="M210" s="7" t="str">
        <f>'IPPD ALL'!K246</f>
        <v>Ada</v>
      </c>
      <c r="N210" s="7">
        <f>'IPPD ALL'!M246</f>
        <v>2</v>
      </c>
      <c r="O210" s="7">
        <f>'IPPD ALL'!N246</f>
        <v>1</v>
      </c>
      <c r="P210" s="7">
        <f>'IPPD ALL'!O246</f>
        <v>0</v>
      </c>
      <c r="Q210" s="7">
        <f>'IPPD ALL'!P246</f>
        <v>2</v>
      </c>
      <c r="R210" s="7">
        <f>'IPPD ALL'!Q246</f>
        <v>1</v>
      </c>
      <c r="S210" s="7">
        <f>'IPPD ALL'!R246</f>
        <v>1</v>
      </c>
      <c r="T210" s="7">
        <f>'IPPD ALL'!S246</f>
        <v>4</v>
      </c>
      <c r="U210" s="7">
        <f>'IPPD ALL'!T246</f>
        <v>1</v>
      </c>
      <c r="V210" s="7">
        <f>'IPPD ALL'!U246</f>
        <v>1</v>
      </c>
      <c r="W210" s="7">
        <f>'IPPD ALL'!V246</f>
        <v>5</v>
      </c>
      <c r="X210" s="7">
        <f>'IPPD ALL'!W246</f>
        <v>1</v>
      </c>
      <c r="Y210" s="7">
        <f>'IPPD ALL'!X246</f>
        <v>3</v>
      </c>
      <c r="Z210" s="10" t="str">
        <f>'IPPD ALL'!Y246</f>
        <v>https://api-splp.layanan.go.id/t/rejanglebongkab.go.id/data_rejang_lebong/1.0</v>
      </c>
      <c r="AA210" s="7" t="str">
        <f>'IPPD ALL'!Z246</f>
        <v/>
      </c>
      <c r="AB210" s="7" t="str">
        <f t="shared" si="5"/>
        <v>benar</v>
      </c>
    </row>
    <row r="211">
      <c r="A211" s="5">
        <v>207.0</v>
      </c>
      <c r="B211" s="19" t="s">
        <v>233</v>
      </c>
      <c r="C211" s="7" t="str">
        <f>'IPPD ALL'!A247</f>
        <v>Pemerintah Daerah</v>
      </c>
      <c r="D211" s="7" t="str">
        <f>'IPPD ALL'!B247</f>
        <v>Bengkulu</v>
      </c>
      <c r="E211" s="7" t="str">
        <f>'IPPD ALL'!C247</f>
        <v>Kabupaten</v>
      </c>
      <c r="F211" s="7" t="str">
        <f>'IPPD ALL'!D247</f>
        <v>Kabupaten Seluma</v>
      </c>
      <c r="G211" s="7" t="str">
        <f>'IPPD ALL'!E247</f>
        <v>ada</v>
      </c>
      <c r="H211" s="15">
        <f>'IPPD ALL'!F247</f>
        <v>45111</v>
      </c>
      <c r="I211" s="7" t="str">
        <f>'IPPD ALL'!G247</f>
        <v>Andika Juliyanto, S.Kom</v>
      </c>
      <c r="J211" s="7">
        <f>'IPPD ALL'!H247</f>
        <v>2023</v>
      </c>
      <c r="K211" s="7">
        <f>'IPPD ALL'!I247</f>
        <v>7</v>
      </c>
      <c r="L211" s="7" t="str">
        <f>'IPPD ALL'!J247</f>
        <v>Ada</v>
      </c>
      <c r="M211" s="7" t="str">
        <f>'IPPD ALL'!K247</f>
        <v>Ada</v>
      </c>
      <c r="N211" s="7">
        <f>'IPPD ALL'!M247</f>
        <v>0</v>
      </c>
      <c r="O211" s="7">
        <f>'IPPD ALL'!N247</f>
        <v>0</v>
      </c>
      <c r="P211" s="7">
        <f>'IPPD ALL'!O247</f>
        <v>1</v>
      </c>
      <c r="Q211" s="7">
        <f>'IPPD ALL'!P247</f>
        <v>2</v>
      </c>
      <c r="R211" s="7">
        <f>'IPPD ALL'!Q247</f>
        <v>1</v>
      </c>
      <c r="S211" s="7">
        <f>'IPPD ALL'!R247</f>
        <v>1</v>
      </c>
      <c r="T211" s="7">
        <f>'IPPD ALL'!S247</f>
        <v>3</v>
      </c>
      <c r="U211" s="7">
        <f>'IPPD ALL'!T247</f>
        <v>2</v>
      </c>
      <c r="V211" s="7">
        <f>'IPPD ALL'!U247</f>
        <v>2</v>
      </c>
      <c r="W211" s="7">
        <f>'IPPD ALL'!V247</f>
        <v>3</v>
      </c>
      <c r="X211" s="7">
        <f>'IPPD ALL'!W247</f>
        <v>1</v>
      </c>
      <c r="Y211" s="7">
        <f>'IPPD ALL'!X247</f>
        <v>3</v>
      </c>
      <c r="Z211" s="10" t="str">
        <f>'IPPD ALL'!Y247</f>
        <v>https://api-splp.layanan.go.id/dataselumakab/1.0/</v>
      </c>
      <c r="AA211" s="10" t="str">
        <f>'IPPD ALL'!Z247</f>
        <v>https://bphtb.selumakab.go.id/api/getBPHTBService</v>
      </c>
      <c r="AB211" s="7" t="str">
        <f t="shared" si="5"/>
        <v>benar</v>
      </c>
    </row>
    <row r="212">
      <c r="A212" s="5">
        <v>208.0</v>
      </c>
      <c r="B212" s="19" t="s">
        <v>234</v>
      </c>
      <c r="C212" s="7" t="str">
        <f>'IPPD ALL'!A250</f>
        <v>Pemerintah Daerah</v>
      </c>
      <c r="D212" s="7" t="str">
        <f>'IPPD ALL'!B250</f>
        <v>Sumatera Selatan</v>
      </c>
      <c r="E212" s="7" t="str">
        <f>'IPPD ALL'!C250</f>
        <v>Kabupaten</v>
      </c>
      <c r="F212" s="7" t="str">
        <f>'IPPD ALL'!D250</f>
        <v>Kabupaten Banyuasin</v>
      </c>
      <c r="G212" s="7" t="str">
        <f>'IPPD ALL'!E250</f>
        <v>ada</v>
      </c>
      <c r="H212" s="15">
        <f>'IPPD ALL'!F250</f>
        <v>45096</v>
      </c>
      <c r="I212" s="7" t="str">
        <f>'IPPD ALL'!G250</f>
        <v>GUSTI, S.Kom</v>
      </c>
      <c r="J212" s="7">
        <f>'IPPD ALL'!H250</f>
        <v>2023</v>
      </c>
      <c r="K212" s="7">
        <f>'IPPD ALL'!I250</f>
        <v>6</v>
      </c>
      <c r="L212" s="7" t="str">
        <f>'IPPD ALL'!J250</f>
        <v>Ada</v>
      </c>
      <c r="M212" s="7" t="str">
        <f>'IPPD ALL'!K250</f>
        <v>Ada</v>
      </c>
      <c r="N212" s="7">
        <f>'IPPD ALL'!M250</f>
        <v>1</v>
      </c>
      <c r="O212" s="7">
        <f>'IPPD ALL'!N250</f>
        <v>0</v>
      </c>
      <c r="P212" s="7">
        <f>'IPPD ALL'!O250</f>
        <v>0</v>
      </c>
      <c r="Q212" s="7">
        <f>'IPPD ALL'!P250</f>
        <v>1</v>
      </c>
      <c r="R212" s="7">
        <f>'IPPD ALL'!Q250</f>
        <v>1</v>
      </c>
      <c r="S212" s="7">
        <f>'IPPD ALL'!R250</f>
        <v>1</v>
      </c>
      <c r="T212" s="7">
        <f>'IPPD ALL'!S250</f>
        <v>1</v>
      </c>
      <c r="U212" s="7">
        <f>'IPPD ALL'!T250</f>
        <v>1</v>
      </c>
      <c r="V212" s="7">
        <f>'IPPD ALL'!U250</f>
        <v>1</v>
      </c>
      <c r="W212" s="7">
        <f>'IPPD ALL'!V250</f>
        <v>1</v>
      </c>
      <c r="X212" s="7">
        <f>'IPPD ALL'!W250</f>
        <v>3</v>
      </c>
      <c r="Y212" s="7">
        <f>'IPPD ALL'!X250</f>
        <v>1</v>
      </c>
      <c r="Z212" s="10" t="str">
        <f>'IPPD ALL'!Y250</f>
        <v>https://api-splp.layanan.go.id/t/banyuasinkab.go.id/data_banyuasin/1.0/</v>
      </c>
      <c r="AA212" s="7" t="str">
        <f>'IPPD ALL'!Z250</f>
        <v/>
      </c>
      <c r="AB212" s="7" t="str">
        <f t="shared" si="5"/>
        <v>benar</v>
      </c>
    </row>
    <row r="213">
      <c r="A213" s="5">
        <v>209.0</v>
      </c>
      <c r="B213" s="19" t="s">
        <v>235</v>
      </c>
      <c r="C213" s="7" t="str">
        <f>'IPPD ALL'!A254</f>
        <v>Pemerintah Daerah</v>
      </c>
      <c r="D213" s="7" t="str">
        <f>'IPPD ALL'!B254</f>
        <v>Sumatera Selatan</v>
      </c>
      <c r="E213" s="7" t="str">
        <f>'IPPD ALL'!C254</f>
        <v>Kabupaten</v>
      </c>
      <c r="F213" s="7" t="str">
        <f>'IPPD ALL'!D254</f>
        <v>Kabupaten Musi Banyuasin</v>
      </c>
      <c r="G213" s="7" t="str">
        <f>'IPPD ALL'!E254</f>
        <v>ada</v>
      </c>
      <c r="H213" s="11">
        <f>'IPPD ALL'!F254</f>
        <v>45085</v>
      </c>
      <c r="I213" s="7" t="str">
        <f>'IPPD ALL'!G254</f>
        <v>Muhammad Dedy Mardiansyah ,S.P.,M.Si</v>
      </c>
      <c r="J213" s="7">
        <f>'IPPD ALL'!H254</f>
        <v>2023</v>
      </c>
      <c r="K213" s="7">
        <f>'IPPD ALL'!I254</f>
        <v>6</v>
      </c>
      <c r="L213" s="7" t="str">
        <f>'IPPD ALL'!J254</f>
        <v>Ada</v>
      </c>
      <c r="M213" s="7" t="str">
        <f>'IPPD ALL'!K254</f>
        <v>Ada</v>
      </c>
      <c r="N213" s="7">
        <f>'IPPD ALL'!M254</f>
        <v>1</v>
      </c>
      <c r="O213" s="7">
        <f>'IPPD ALL'!N254</f>
        <v>0</v>
      </c>
      <c r="P213" s="7">
        <f>'IPPD ALL'!O254</f>
        <v>1</v>
      </c>
      <c r="Q213" s="7">
        <f>'IPPD ALL'!P254</f>
        <v>3</v>
      </c>
      <c r="R213" s="7">
        <f>'IPPD ALL'!Q254</f>
        <v>3</v>
      </c>
      <c r="S213" s="7">
        <f>'IPPD ALL'!R254</f>
        <v>3</v>
      </c>
      <c r="T213" s="7">
        <f>'IPPD ALL'!S254</f>
        <v>2</v>
      </c>
      <c r="U213" s="7">
        <f>'IPPD ALL'!T254</f>
        <v>3</v>
      </c>
      <c r="V213" s="7">
        <f>'IPPD ALL'!U254</f>
        <v>1</v>
      </c>
      <c r="W213" s="7">
        <f>'IPPD ALL'!V254</f>
        <v>2</v>
      </c>
      <c r="X213" s="7">
        <f>'IPPD ALL'!W254</f>
        <v>3</v>
      </c>
      <c r="Y213" s="7">
        <f>'IPPD ALL'!X254</f>
        <v>3</v>
      </c>
      <c r="Z213" s="7" t="str">
        <f>'IPPD ALL'!Y254</f>
        <v/>
      </c>
      <c r="AA213" s="7" t="str">
        <f>'IPPD ALL'!Z254</f>
        <v/>
      </c>
      <c r="AB213" s="7" t="str">
        <f t="shared" si="5"/>
        <v>benar</v>
      </c>
    </row>
    <row r="214">
      <c r="A214" s="5">
        <v>210.0</v>
      </c>
      <c r="B214" s="19" t="s">
        <v>236</v>
      </c>
      <c r="C214" s="7" t="str">
        <f>'IPPD ALL'!A256</f>
        <v>Pemerintah Daerah</v>
      </c>
      <c r="D214" s="7" t="str">
        <f>'IPPD ALL'!B256</f>
        <v>Sumatera Selatan</v>
      </c>
      <c r="E214" s="7" t="str">
        <f>'IPPD ALL'!C256</f>
        <v>Kabupaten</v>
      </c>
      <c r="F214" s="7" t="str">
        <f>'IPPD ALL'!D256</f>
        <v>Kabupaten Ogan Ilir</v>
      </c>
      <c r="G214" s="7" t="str">
        <f>'IPPD ALL'!E256</f>
        <v>ada</v>
      </c>
      <c r="H214" s="21">
        <f>'IPPD ALL'!F256</f>
        <v>44880</v>
      </c>
      <c r="I214" s="7" t="str">
        <f>'IPPD ALL'!G256</f>
        <v>Ferdy Meirofa Eka Saputra, S.Kom</v>
      </c>
      <c r="J214" s="7">
        <f>'IPPD ALL'!H256</f>
        <v>2022</v>
      </c>
      <c r="K214" s="7">
        <f>'IPPD ALL'!I256</f>
        <v>11</v>
      </c>
      <c r="L214" s="7" t="str">
        <f>'IPPD ALL'!J256</f>
        <v>Ada</v>
      </c>
      <c r="M214" s="7" t="str">
        <f>'IPPD ALL'!K256</f>
        <v>Ada</v>
      </c>
      <c r="N214" s="7">
        <f>'IPPD ALL'!M256</f>
        <v>6</v>
      </c>
      <c r="O214" s="7">
        <f>'IPPD ALL'!N256</f>
        <v>32</v>
      </c>
      <c r="P214" s="7">
        <f>'IPPD ALL'!O256</f>
        <v>2</v>
      </c>
      <c r="Q214" s="7">
        <f>'IPPD ALL'!P256</f>
        <v>1</v>
      </c>
      <c r="R214" s="7">
        <f>'IPPD ALL'!Q256</f>
        <v>1</v>
      </c>
      <c r="S214" s="7">
        <f>'IPPD ALL'!R256</f>
        <v>1</v>
      </c>
      <c r="T214" s="7">
        <f>'IPPD ALL'!S256</f>
        <v>1</v>
      </c>
      <c r="U214" s="7">
        <f>'IPPD ALL'!T256</f>
        <v>1</v>
      </c>
      <c r="V214" s="7">
        <f>'IPPD ALL'!U256</f>
        <v>3</v>
      </c>
      <c r="W214" s="7">
        <f>'IPPD ALL'!V256</f>
        <v>4</v>
      </c>
      <c r="X214" s="7">
        <f>'IPPD ALL'!W256</f>
        <v>3</v>
      </c>
      <c r="Y214" s="7">
        <f>'IPPD ALL'!X256</f>
        <v>2</v>
      </c>
      <c r="Z214" s="7" t="str">
        <f>'IPPD ALL'!Y256</f>
        <v/>
      </c>
      <c r="AA214" s="7" t="str">
        <f>'IPPD ALL'!Z256</f>
        <v/>
      </c>
      <c r="AB214" s="7" t="str">
        <f t="shared" si="5"/>
        <v>benar</v>
      </c>
    </row>
    <row r="215">
      <c r="A215" s="5">
        <v>211.0</v>
      </c>
      <c r="B215" s="19" t="s">
        <v>237</v>
      </c>
      <c r="C215" s="7" t="str">
        <f>'IPPD ALL'!A257</f>
        <v>Pemerintah Daerah</v>
      </c>
      <c r="D215" s="7" t="str">
        <f>'IPPD ALL'!B257</f>
        <v>Sumatera Selatan</v>
      </c>
      <c r="E215" s="7" t="str">
        <f>'IPPD ALL'!C257</f>
        <v>Kabupaten</v>
      </c>
      <c r="F215" s="7" t="str">
        <f>'IPPD ALL'!D257</f>
        <v>Kabupaten Ogan Komering Ilir</v>
      </c>
      <c r="G215" s="7" t="str">
        <f>'IPPD ALL'!E257</f>
        <v>ada</v>
      </c>
      <c r="H215" s="15">
        <f>'IPPD ALL'!F257</f>
        <v>45124</v>
      </c>
      <c r="I215" s="7" t="str">
        <f>'IPPD ALL'!G257</f>
        <v>Muttaqin Noviandy Shariff, S.Kom.</v>
      </c>
      <c r="J215" s="7">
        <f>'IPPD ALL'!H257</f>
        <v>2023</v>
      </c>
      <c r="K215" s="7">
        <f>'IPPD ALL'!I257</f>
        <v>7</v>
      </c>
      <c r="L215" s="7" t="str">
        <f>'IPPD ALL'!J257</f>
        <v>Ada</v>
      </c>
      <c r="M215" s="7" t="str">
        <f>'IPPD ALL'!K257</f>
        <v>Ada</v>
      </c>
      <c r="N215" s="7">
        <f>'IPPD ALL'!M257</f>
        <v>3</v>
      </c>
      <c r="O215" s="7">
        <f>'IPPD ALL'!N257</f>
        <v>2</v>
      </c>
      <c r="P215" s="7">
        <f>'IPPD ALL'!O257</f>
        <v>3</v>
      </c>
      <c r="Q215" s="7">
        <f>'IPPD ALL'!P257</f>
        <v>3</v>
      </c>
      <c r="R215" s="7">
        <f>'IPPD ALL'!Q257</f>
        <v>1</v>
      </c>
      <c r="S215" s="7">
        <f>'IPPD ALL'!R257</f>
        <v>2</v>
      </c>
      <c r="T215" s="7" t="str">
        <f>'IPPD ALL'!S257</f>
        <v>#REF!</v>
      </c>
      <c r="U215" s="7" t="str">
        <f>'IPPD ALL'!T257</f>
        <v>#REF!</v>
      </c>
      <c r="V215" s="7" t="str">
        <f>'IPPD ALL'!U257</f>
        <v>#REF!</v>
      </c>
      <c r="W215" s="7">
        <f>'IPPD ALL'!V257</f>
        <v>3</v>
      </c>
      <c r="X215" s="7">
        <f>'IPPD ALL'!W257</f>
        <v>3</v>
      </c>
      <c r="Y215" s="7">
        <f>'IPPD ALL'!X257</f>
        <v>3</v>
      </c>
      <c r="Z215" s="10" t="str">
        <f>'IPPD ALL'!Y257</f>
        <v>https://api-splp.layanan.go.id/data.kaboki/1.0/</v>
      </c>
      <c r="AA215" s="7" t="str">
        <f>'IPPD ALL'!Z257</f>
        <v/>
      </c>
      <c r="AB215" s="7" t="str">
        <f t="shared" si="5"/>
        <v>benar</v>
      </c>
    </row>
    <row r="216">
      <c r="A216" s="5">
        <v>212.0</v>
      </c>
      <c r="B216" s="19" t="s">
        <v>238</v>
      </c>
      <c r="C216" s="7" t="str">
        <f>'IPPD ALL'!A259</f>
        <v>Pemerintah Daerah</v>
      </c>
      <c r="D216" s="7" t="str">
        <f>'IPPD ALL'!B259</f>
        <v>Sumatera Selatan</v>
      </c>
      <c r="E216" s="7" t="str">
        <f>'IPPD ALL'!C259</f>
        <v>Kabupaten</v>
      </c>
      <c r="F216" s="7" t="str">
        <f>'IPPD ALL'!D259</f>
        <v>Kabupaten Ogan Komering Ulu Selatan</v>
      </c>
      <c r="G216" s="7" t="str">
        <f>'IPPD ALL'!E259</f>
        <v>ada</v>
      </c>
      <c r="H216" s="15">
        <f>'IPPD ALL'!F259</f>
        <v>45337</v>
      </c>
      <c r="I216" s="7" t="str">
        <f>'IPPD ALL'!G259</f>
        <v>Feri Andrian, S.T.</v>
      </c>
      <c r="J216" s="7">
        <f>'IPPD ALL'!H259</f>
        <v>2024</v>
      </c>
      <c r="K216" s="7">
        <f>'IPPD ALL'!I259</f>
        <v>2</v>
      </c>
      <c r="L216" s="7" t="str">
        <f>'IPPD ALL'!J259</f>
        <v>Ada</v>
      </c>
      <c r="M216" s="7" t="str">
        <f>'IPPD ALL'!K259</f>
        <v>Ada</v>
      </c>
      <c r="N216" s="7">
        <f>'IPPD ALL'!M259</f>
        <v>0</v>
      </c>
      <c r="O216" s="7">
        <f>'IPPD ALL'!N259</f>
        <v>0</v>
      </c>
      <c r="P216" s="7">
        <f>'IPPD ALL'!O259</f>
        <v>1</v>
      </c>
      <c r="Q216" s="7">
        <f>'IPPD ALL'!P259</f>
        <v>3</v>
      </c>
      <c r="R216" s="7">
        <f>'IPPD ALL'!Q259</f>
        <v>1</v>
      </c>
      <c r="S216" s="7">
        <f>'IPPD ALL'!R259</f>
        <v>1</v>
      </c>
      <c r="T216" s="7">
        <f>'IPPD ALL'!S259</f>
        <v>1</v>
      </c>
      <c r="U216" s="7">
        <f>'IPPD ALL'!T259</f>
        <v>1</v>
      </c>
      <c r="V216" s="7">
        <f>'IPPD ALL'!U259</f>
        <v>1</v>
      </c>
      <c r="W216" s="7">
        <f>'IPPD ALL'!V259</f>
        <v>1</v>
      </c>
      <c r="X216" s="7">
        <f>'IPPD ALL'!W259</f>
        <v>1</v>
      </c>
      <c r="Y216" s="7">
        <f>'IPPD ALL'!X259</f>
        <v>3</v>
      </c>
      <c r="Z216" s="7" t="str">
        <f>'IPPD ALL'!Y259</f>
        <v/>
      </c>
      <c r="AA216" s="7" t="str">
        <f>'IPPD ALL'!Z259</f>
        <v/>
      </c>
      <c r="AB216" s="7" t="str">
        <f t="shared" si="5"/>
        <v>benar</v>
      </c>
    </row>
    <row r="217">
      <c r="A217" s="5">
        <v>213.0</v>
      </c>
      <c r="B217" s="19" t="s">
        <v>239</v>
      </c>
      <c r="C217" s="7" t="str">
        <f>'IPPD ALL'!A262</f>
        <v>Pemerintah Daerah</v>
      </c>
      <c r="D217" s="7" t="str">
        <f>'IPPD ALL'!B262</f>
        <v>Sumatera Selatan</v>
      </c>
      <c r="E217" s="7" t="str">
        <f>'IPPD ALL'!C262</f>
        <v>Kabupaten</v>
      </c>
      <c r="F217" s="7" t="str">
        <f>'IPPD ALL'!D262</f>
        <v>Kabupaten Musi Rawas Utara</v>
      </c>
      <c r="G217" s="7" t="str">
        <f>'IPPD ALL'!E262</f>
        <v>ada</v>
      </c>
      <c r="H217" s="15">
        <f>'IPPD ALL'!F262</f>
        <v>45092</v>
      </c>
      <c r="I217" s="7" t="str">
        <f>'IPPD ALL'!G262</f>
        <v>Arief Yudha Prawira, S.Kom.</v>
      </c>
      <c r="J217" s="7">
        <f>'IPPD ALL'!H262</f>
        <v>2023</v>
      </c>
      <c r="K217" s="7">
        <f>'IPPD ALL'!I262</f>
        <v>6</v>
      </c>
      <c r="L217" s="7" t="str">
        <f>'IPPD ALL'!J262</f>
        <v>Ada</v>
      </c>
      <c r="M217" s="7" t="str">
        <f>'IPPD ALL'!K262</f>
        <v>Ada</v>
      </c>
      <c r="N217" s="7">
        <f>'IPPD ALL'!M262</f>
        <v>0</v>
      </c>
      <c r="O217" s="7">
        <f>'IPPD ALL'!N262</f>
        <v>0</v>
      </c>
      <c r="P217" s="7">
        <f>'IPPD ALL'!O262</f>
        <v>0</v>
      </c>
      <c r="Q217" s="7">
        <f>'IPPD ALL'!P262</f>
        <v>1</v>
      </c>
      <c r="R217" s="7">
        <f>'IPPD ALL'!Q262</f>
        <v>1</v>
      </c>
      <c r="S217" s="7">
        <f>'IPPD ALL'!R262</f>
        <v>1</v>
      </c>
      <c r="T217" s="7">
        <f>'IPPD ALL'!S262</f>
        <v>1</v>
      </c>
      <c r="U217" s="7">
        <f>'IPPD ALL'!T262</f>
        <v>1</v>
      </c>
      <c r="V217" s="7">
        <f>'IPPD ALL'!U262</f>
        <v>1</v>
      </c>
      <c r="W217" s="7">
        <f>'IPPD ALL'!V262</f>
        <v>3</v>
      </c>
      <c r="X217" s="7">
        <f>'IPPD ALL'!W262</f>
        <v>1</v>
      </c>
      <c r="Y217" s="7">
        <f>'IPPD ALL'!X262</f>
        <v>1</v>
      </c>
      <c r="Z217" s="7" t="str">
        <f>'IPPD ALL'!Y262</f>
        <v/>
      </c>
      <c r="AA217" s="7" t="str">
        <f>'IPPD ALL'!Z262</f>
        <v/>
      </c>
      <c r="AB217" s="7" t="str">
        <f t="shared" si="5"/>
        <v>benar</v>
      </c>
    </row>
    <row r="218">
      <c r="A218" s="5">
        <v>214.0</v>
      </c>
      <c r="B218" s="19" t="s">
        <v>240</v>
      </c>
      <c r="C218" s="7" t="str">
        <f>'IPPD ALL'!A268</f>
        <v>Pemerintah Daerah</v>
      </c>
      <c r="D218" s="7" t="str">
        <f>'IPPD ALL'!B268</f>
        <v>Lampung</v>
      </c>
      <c r="E218" s="7" t="str">
        <f>'IPPD ALL'!C268</f>
        <v>Kabupaten</v>
      </c>
      <c r="F218" s="7" t="str">
        <f>'IPPD ALL'!D268</f>
        <v>Kabupaten Lampung Barat</v>
      </c>
      <c r="G218" s="7" t="str">
        <f>'IPPD ALL'!E268</f>
        <v>ada</v>
      </c>
      <c r="H218" s="15">
        <f>'IPPD ALL'!F268</f>
        <v>45334</v>
      </c>
      <c r="I218" s="7" t="str">
        <f>'IPPD ALL'!G268</f>
        <v>Rendi Arcanggi, S.Tr.Kom</v>
      </c>
      <c r="J218" s="7">
        <f>'IPPD ALL'!H268</f>
        <v>2024</v>
      </c>
      <c r="K218" s="7">
        <f>'IPPD ALL'!I268</f>
        <v>2</v>
      </c>
      <c r="L218" s="7" t="str">
        <f>'IPPD ALL'!J268</f>
        <v>Ada</v>
      </c>
      <c r="M218" s="7" t="str">
        <f>'IPPD ALL'!K268</f>
        <v>Ada</v>
      </c>
      <c r="N218" s="7">
        <f>'IPPD ALL'!M268</f>
        <v>0</v>
      </c>
      <c r="O218" s="7">
        <f>'IPPD ALL'!N268</f>
        <v>2</v>
      </c>
      <c r="P218" s="7">
        <f>'IPPD ALL'!O268</f>
        <v>0</v>
      </c>
      <c r="Q218" s="7">
        <f>'IPPD ALL'!P268</f>
        <v>1</v>
      </c>
      <c r="R218" s="7">
        <f>'IPPD ALL'!Q268</f>
        <v>1</v>
      </c>
      <c r="S218" s="7">
        <f>'IPPD ALL'!R268</f>
        <v>1</v>
      </c>
      <c r="T218" s="7">
        <f>'IPPD ALL'!S268</f>
        <v>3</v>
      </c>
      <c r="U218" s="7">
        <f>'IPPD ALL'!T268</f>
        <v>1</v>
      </c>
      <c r="V218" s="7">
        <f>'IPPD ALL'!U268</f>
        <v>1</v>
      </c>
      <c r="W218" s="7">
        <f>'IPPD ALL'!V268</f>
        <v>3</v>
      </c>
      <c r="X218" s="7">
        <f>'IPPD ALL'!W268</f>
        <v>1</v>
      </c>
      <c r="Y218" s="7">
        <f>'IPPD ALL'!X268</f>
        <v>2</v>
      </c>
      <c r="Z218" s="7" t="str">
        <f>'IPPD ALL'!Y268</f>
        <v/>
      </c>
      <c r="AA218" s="7" t="str">
        <f>'IPPD ALL'!Z268</f>
        <v/>
      </c>
      <c r="AB218" s="7" t="str">
        <f t="shared" si="5"/>
        <v>benar</v>
      </c>
    </row>
    <row r="219">
      <c r="A219" s="5">
        <v>215.0</v>
      </c>
      <c r="B219" s="19" t="s">
        <v>241</v>
      </c>
      <c r="C219" s="7" t="str">
        <f>'IPPD ALL'!A269</f>
        <v>Pemerintah Daerah</v>
      </c>
      <c r="D219" s="7" t="str">
        <f>'IPPD ALL'!B269</f>
        <v>Lampung</v>
      </c>
      <c r="E219" s="7" t="str">
        <f>'IPPD ALL'!C269</f>
        <v>Kabupaten</v>
      </c>
      <c r="F219" s="7" t="str">
        <f>'IPPD ALL'!D269</f>
        <v>Kabupaten Lampung Selatan</v>
      </c>
      <c r="G219" s="7" t="str">
        <f>'IPPD ALL'!E269</f>
        <v>ada</v>
      </c>
      <c r="H219" s="15">
        <f>'IPPD ALL'!F269</f>
        <v>45082</v>
      </c>
      <c r="I219" s="7" t="str">
        <f>'IPPD ALL'!G269</f>
        <v>Firdaus, S.Kom.</v>
      </c>
      <c r="J219" s="7">
        <f>'IPPD ALL'!H269</f>
        <v>2023</v>
      </c>
      <c r="K219" s="7">
        <f>'IPPD ALL'!I269</f>
        <v>6</v>
      </c>
      <c r="L219" s="7" t="str">
        <f>'IPPD ALL'!J269</f>
        <v>Ada</v>
      </c>
      <c r="M219" s="7" t="str">
        <f>'IPPD ALL'!K269</f>
        <v>Ada</v>
      </c>
      <c r="N219" s="7">
        <f>'IPPD ALL'!M269</f>
        <v>2</v>
      </c>
      <c r="O219" s="7">
        <f>'IPPD ALL'!N269</f>
        <v>30</v>
      </c>
      <c r="P219" s="7">
        <f>'IPPD ALL'!O269</f>
        <v>1</v>
      </c>
      <c r="Q219" s="7" t="str">
        <f>'IPPD ALL'!P269</f>
        <v/>
      </c>
      <c r="R219" s="7" t="str">
        <f>'IPPD ALL'!Q269</f>
        <v/>
      </c>
      <c r="S219" s="7" t="str">
        <f>'IPPD ALL'!R269</f>
        <v/>
      </c>
      <c r="T219" s="7">
        <f>'IPPD ALL'!S269</f>
        <v>1</v>
      </c>
      <c r="U219" s="7">
        <f>'IPPD ALL'!T269</f>
        <v>1</v>
      </c>
      <c r="V219" s="7">
        <f>'IPPD ALL'!U269</f>
        <v>1</v>
      </c>
      <c r="W219" s="7">
        <f>'IPPD ALL'!V269</f>
        <v>3</v>
      </c>
      <c r="X219" s="7">
        <f>'IPPD ALL'!W269</f>
        <v>1</v>
      </c>
      <c r="Y219" s="7">
        <f>'IPPD ALL'!X269</f>
        <v>1</v>
      </c>
      <c r="Z219" s="10" t="str">
        <f>'IPPD ALL'!Y269</f>
        <v>https://api-splp.layanan.go.id/datalampungselatan/1.0/</v>
      </c>
      <c r="AA219" s="7" t="str">
        <f>'IPPD ALL'!Z269</f>
        <v/>
      </c>
      <c r="AB219" s="7" t="str">
        <f t="shared" si="5"/>
        <v>benar</v>
      </c>
    </row>
    <row r="220">
      <c r="A220" s="5">
        <v>216.0</v>
      </c>
      <c r="B220" s="19" t="s">
        <v>242</v>
      </c>
      <c r="C220" s="7" t="str">
        <f>'IPPD ALL'!A270</f>
        <v>Pemerintah Daerah</v>
      </c>
      <c r="D220" s="7" t="str">
        <f>'IPPD ALL'!B270</f>
        <v>Lampung</v>
      </c>
      <c r="E220" s="7" t="str">
        <f>'IPPD ALL'!C270</f>
        <v>Kabupaten</v>
      </c>
      <c r="F220" s="7" t="str">
        <f>'IPPD ALL'!D270</f>
        <v>Kabupaten Lampung Tengah</v>
      </c>
      <c r="G220" s="7" t="str">
        <f>'IPPD ALL'!E270</f>
        <v>ada</v>
      </c>
      <c r="H220" s="21">
        <f>'IPPD ALL'!F270</f>
        <v>45026</v>
      </c>
      <c r="I220" s="7" t="str">
        <f>'IPPD ALL'!G270</f>
        <v>Indragandi, S.E.</v>
      </c>
      <c r="J220" s="7">
        <f>'IPPD ALL'!H270</f>
        <v>2023</v>
      </c>
      <c r="K220" s="7">
        <f>'IPPD ALL'!I270</f>
        <v>4</v>
      </c>
      <c r="L220" s="7" t="str">
        <f>'IPPD ALL'!J270</f>
        <v>Ada</v>
      </c>
      <c r="M220" s="7" t="str">
        <f>'IPPD ALL'!K270</f>
        <v>Ada</v>
      </c>
      <c r="N220" s="7">
        <f>'IPPD ALL'!M270</f>
        <v>1</v>
      </c>
      <c r="O220" s="7">
        <f>'IPPD ALL'!N270</f>
        <v>0</v>
      </c>
      <c r="P220" s="7">
        <f>'IPPD ALL'!O270</f>
        <v>0</v>
      </c>
      <c r="Q220" s="7">
        <f>'IPPD ALL'!P270</f>
        <v>1</v>
      </c>
      <c r="R220" s="7">
        <f>'IPPD ALL'!Q270</f>
        <v>1</v>
      </c>
      <c r="S220" s="7">
        <f>'IPPD ALL'!R270</f>
        <v>1</v>
      </c>
      <c r="T220" s="7">
        <f>'IPPD ALL'!S270</f>
        <v>1</v>
      </c>
      <c r="U220" s="7">
        <f>'IPPD ALL'!T270</f>
        <v>1</v>
      </c>
      <c r="V220" s="7">
        <f>'IPPD ALL'!U270</f>
        <v>1</v>
      </c>
      <c r="W220" s="7">
        <f>'IPPD ALL'!V270</f>
        <v>1</v>
      </c>
      <c r="X220" s="7">
        <f>'IPPD ALL'!W270</f>
        <v>3</v>
      </c>
      <c r="Y220" s="7">
        <f>'IPPD ALL'!X270</f>
        <v>3</v>
      </c>
      <c r="Z220" s="10" t="str">
        <f>'IPPD ALL'!Y270</f>
        <v>https://api-splp.layanan.go.id/data-lampungtengahkab/1.0/getdata</v>
      </c>
      <c r="AA220" s="7" t="str">
        <f>'IPPD ALL'!Z270</f>
        <v/>
      </c>
      <c r="AB220" s="7" t="str">
        <f t="shared" si="5"/>
        <v>benar</v>
      </c>
    </row>
    <row r="221">
      <c r="A221" s="5">
        <v>217.0</v>
      </c>
      <c r="B221" s="19" t="s">
        <v>243</v>
      </c>
      <c r="C221" s="7" t="str">
        <f>'IPPD ALL'!A273</f>
        <v>Pemerintah Daerah</v>
      </c>
      <c r="D221" s="7" t="str">
        <f>'IPPD ALL'!B273</f>
        <v>Lampung</v>
      </c>
      <c r="E221" s="7" t="str">
        <f>'IPPD ALL'!C273</f>
        <v>Kabupaten</v>
      </c>
      <c r="F221" s="7" t="str">
        <f>'IPPD ALL'!D273</f>
        <v>Kabupaten Mesuji</v>
      </c>
      <c r="G221" s="7" t="str">
        <f>'IPPD ALL'!E273</f>
        <v>ada</v>
      </c>
      <c r="H221" s="15">
        <f>'IPPD ALL'!F273</f>
        <v>45266</v>
      </c>
      <c r="I221" s="7" t="str">
        <f>'IPPD ALL'!G273</f>
        <v>Wendy Aprilian</v>
      </c>
      <c r="J221" s="7">
        <f>'IPPD ALL'!H273</f>
        <v>2023</v>
      </c>
      <c r="K221" s="7">
        <f>'IPPD ALL'!I273</f>
        <v>12</v>
      </c>
      <c r="L221" s="7" t="str">
        <f>'IPPD ALL'!J273</f>
        <v>Ada</v>
      </c>
      <c r="M221" s="7" t="str">
        <f>'IPPD ALL'!K273</f>
        <v>Ada</v>
      </c>
      <c r="N221" s="7">
        <f>'IPPD ALL'!M273</f>
        <v>0</v>
      </c>
      <c r="O221" s="7">
        <f>'IPPD ALL'!N273</f>
        <v>1</v>
      </c>
      <c r="P221" s="7">
        <f>'IPPD ALL'!O273</f>
        <v>0</v>
      </c>
      <c r="Q221" s="7">
        <f>'IPPD ALL'!P273</f>
        <v>3</v>
      </c>
      <c r="R221" s="7">
        <f>'IPPD ALL'!Q273</f>
        <v>1</v>
      </c>
      <c r="S221" s="7">
        <f>'IPPD ALL'!R273</f>
        <v>1</v>
      </c>
      <c r="T221" s="7">
        <f>'IPPD ALL'!S273</f>
        <v>4</v>
      </c>
      <c r="U221" s="7">
        <f>'IPPD ALL'!T273</f>
        <v>2</v>
      </c>
      <c r="V221" s="7">
        <f>'IPPD ALL'!U273</f>
        <v>2</v>
      </c>
      <c r="W221" s="7">
        <f>'IPPD ALL'!V273</f>
        <v>5</v>
      </c>
      <c r="X221" s="7">
        <f>'IPPD ALL'!W273</f>
        <v>4</v>
      </c>
      <c r="Y221" s="7">
        <f>'IPPD ALL'!X273</f>
        <v>4</v>
      </c>
      <c r="Z221" s="7" t="str">
        <f>'IPPD ALL'!Y273</f>
        <v/>
      </c>
      <c r="AA221" s="7" t="str">
        <f>'IPPD ALL'!Z273</f>
        <v/>
      </c>
      <c r="AB221" s="7" t="str">
        <f t="shared" si="5"/>
        <v>benar</v>
      </c>
    </row>
    <row r="222">
      <c r="A222" s="5">
        <v>218.0</v>
      </c>
      <c r="B222" s="19" t="s">
        <v>244</v>
      </c>
      <c r="C222" s="7" t="str">
        <f>'IPPD ALL'!A274</f>
        <v>Pemerintah Daerah</v>
      </c>
      <c r="D222" s="7" t="str">
        <f>'IPPD ALL'!B274</f>
        <v>Lampung</v>
      </c>
      <c r="E222" s="7" t="str">
        <f>'IPPD ALL'!C274</f>
        <v>Kabupaten</v>
      </c>
      <c r="F222" s="7" t="str">
        <f>'IPPD ALL'!D274</f>
        <v>Kabupaten Pesawaran</v>
      </c>
      <c r="G222" s="7" t="str">
        <f>'IPPD ALL'!E274</f>
        <v>ada</v>
      </c>
      <c r="H222" s="15">
        <f>'IPPD ALL'!F274</f>
        <v>45085</v>
      </c>
      <c r="I222" s="7" t="str">
        <f>'IPPD ALL'!G274</f>
        <v>Karyadi</v>
      </c>
      <c r="J222" s="7">
        <f>'IPPD ALL'!H274</f>
        <v>2023</v>
      </c>
      <c r="K222" s="7">
        <f>'IPPD ALL'!I274</f>
        <v>6</v>
      </c>
      <c r="L222" s="7" t="str">
        <f>'IPPD ALL'!J274</f>
        <v>Ada</v>
      </c>
      <c r="M222" s="7" t="str">
        <f>'IPPD ALL'!K274</f>
        <v>Ada</v>
      </c>
      <c r="N222" s="7">
        <f>'IPPD ALL'!M274</f>
        <v>0</v>
      </c>
      <c r="O222" s="7">
        <f>'IPPD ALL'!N274</f>
        <v>0</v>
      </c>
      <c r="P222" s="7">
        <f>'IPPD ALL'!O274</f>
        <v>0</v>
      </c>
      <c r="Q222" s="7" t="str">
        <f>'IPPD ALL'!P274</f>
        <v/>
      </c>
      <c r="R222" s="7" t="str">
        <f>'IPPD ALL'!Q274</f>
        <v/>
      </c>
      <c r="S222" s="7" t="str">
        <f>'IPPD ALL'!R274</f>
        <v/>
      </c>
      <c r="T222" s="7">
        <f>'IPPD ALL'!S274</f>
        <v>3</v>
      </c>
      <c r="U222" s="7">
        <f>'IPPD ALL'!T274</f>
        <v>1</v>
      </c>
      <c r="V222" s="7">
        <f>'IPPD ALL'!U274</f>
        <v>1</v>
      </c>
      <c r="W222" s="7">
        <f>'IPPD ALL'!V274</f>
        <v>4</v>
      </c>
      <c r="X222" s="7">
        <f>'IPPD ALL'!W274</f>
        <v>2</v>
      </c>
      <c r="Y222" s="7">
        <f>'IPPD ALL'!X274</f>
        <v>3</v>
      </c>
      <c r="Z222" s="7" t="str">
        <f>'IPPD ALL'!Y274</f>
        <v/>
      </c>
      <c r="AA222" s="10" t="str">
        <f>'IPPD ALL'!Z274</f>
        <v>http://sapapajak.pesawarankab.go.id:7005/getBPHTBService</v>
      </c>
      <c r="AB222" s="7" t="str">
        <f t="shared" si="5"/>
        <v>benar</v>
      </c>
    </row>
    <row r="223">
      <c r="A223" s="5">
        <v>219.0</v>
      </c>
      <c r="B223" s="19" t="s">
        <v>245</v>
      </c>
      <c r="C223" s="7" t="str">
        <f>'IPPD ALL'!A277</f>
        <v>Pemerintah Daerah</v>
      </c>
      <c r="D223" s="7" t="str">
        <f>'IPPD ALL'!B277</f>
        <v>Lampung</v>
      </c>
      <c r="E223" s="7" t="str">
        <f>'IPPD ALL'!C277</f>
        <v>Kabupaten</v>
      </c>
      <c r="F223" s="7" t="str">
        <f>'IPPD ALL'!D277</f>
        <v>Kabupaten Tulang Bawang</v>
      </c>
      <c r="G223" s="7" t="str">
        <f>'IPPD ALL'!E277</f>
        <v>ada</v>
      </c>
      <c r="H223" s="21">
        <f>'IPPD ALL'!F277</f>
        <v>44880</v>
      </c>
      <c r="I223" s="7" t="str">
        <f>'IPPD ALL'!G277</f>
        <v>Hendrayani, S.E., M.H</v>
      </c>
      <c r="J223" s="7">
        <f>'IPPD ALL'!H277</f>
        <v>2022</v>
      </c>
      <c r="K223" s="7">
        <f>'IPPD ALL'!I277</f>
        <v>11</v>
      </c>
      <c r="L223" s="7" t="str">
        <f>'IPPD ALL'!J277</f>
        <v>Ada</v>
      </c>
      <c r="M223" s="7" t="str">
        <f>'IPPD ALL'!K277</f>
        <v>Ada</v>
      </c>
      <c r="N223" s="7">
        <f>'IPPD ALL'!M277</f>
        <v>1</v>
      </c>
      <c r="O223" s="7">
        <f>'IPPD ALL'!N277</f>
        <v>0</v>
      </c>
      <c r="P223" s="7">
        <f>'IPPD ALL'!O277</f>
        <v>1</v>
      </c>
      <c r="Q223" s="7">
        <f>'IPPD ALL'!P277</f>
        <v>1</v>
      </c>
      <c r="R223" s="7">
        <f>'IPPD ALL'!Q277</f>
        <v>1</v>
      </c>
      <c r="S223" s="7">
        <f>'IPPD ALL'!R277</f>
        <v>1</v>
      </c>
      <c r="T223" s="7">
        <f>'IPPD ALL'!S277</f>
        <v>2</v>
      </c>
      <c r="U223" s="7">
        <f>'IPPD ALL'!T277</f>
        <v>1</v>
      </c>
      <c r="V223" s="7">
        <f>'IPPD ALL'!U277</f>
        <v>3</v>
      </c>
      <c r="W223" s="7">
        <f>'IPPD ALL'!V277</f>
        <v>3</v>
      </c>
      <c r="X223" s="7">
        <f>'IPPD ALL'!W277</f>
        <v>1</v>
      </c>
      <c r="Y223" s="7">
        <f>'IPPD ALL'!X277</f>
        <v>4</v>
      </c>
      <c r="Z223" s="7" t="str">
        <f>'IPPD ALL'!Y277</f>
        <v/>
      </c>
      <c r="AA223" s="7" t="str">
        <f>'IPPD ALL'!Z277</f>
        <v/>
      </c>
      <c r="AB223" s="7" t="str">
        <f t="shared" si="5"/>
        <v>benar</v>
      </c>
    </row>
    <row r="224">
      <c r="A224" s="5">
        <v>220.0</v>
      </c>
      <c r="B224" s="19" t="s">
        <v>246</v>
      </c>
      <c r="C224" s="7" t="str">
        <f>'IPPD ALL'!A280</f>
        <v>Pemerintah Daerah</v>
      </c>
      <c r="D224" s="7" t="str">
        <f>'IPPD ALL'!B280</f>
        <v>Lampung</v>
      </c>
      <c r="E224" s="7" t="str">
        <f>'IPPD ALL'!C280</f>
        <v>Kabupaten</v>
      </c>
      <c r="F224" s="7" t="str">
        <f>'IPPD ALL'!D280</f>
        <v>Kabupaten Pesisir Barat</v>
      </c>
      <c r="G224" s="7" t="str">
        <f>'IPPD ALL'!E280</f>
        <v>ada</v>
      </c>
      <c r="H224" s="11">
        <f>'IPPD ALL'!F280</f>
        <v>45085</v>
      </c>
      <c r="I224" s="7" t="str">
        <f>'IPPD ALL'!G280</f>
        <v>Ahmad Nalpa, S.Kom.</v>
      </c>
      <c r="J224" s="7">
        <f>'IPPD ALL'!H280</f>
        <v>2023</v>
      </c>
      <c r="K224" s="7">
        <f>'IPPD ALL'!I280</f>
        <v>6</v>
      </c>
      <c r="L224" s="7" t="str">
        <f>'IPPD ALL'!J280</f>
        <v>Ada</v>
      </c>
      <c r="M224" s="7" t="str">
        <f>'IPPD ALL'!K280</f>
        <v>Ada</v>
      </c>
      <c r="N224" s="7">
        <f>'IPPD ALL'!M280</f>
        <v>0</v>
      </c>
      <c r="O224" s="7">
        <f>'IPPD ALL'!N280</f>
        <v>0</v>
      </c>
      <c r="P224" s="7">
        <f>'IPPD ALL'!O280</f>
        <v>0</v>
      </c>
      <c r="Q224" s="7" t="str">
        <f>'IPPD ALL'!P280</f>
        <v/>
      </c>
      <c r="R224" s="7" t="str">
        <f>'IPPD ALL'!Q280</f>
        <v/>
      </c>
      <c r="S224" s="7" t="str">
        <f>'IPPD ALL'!R280</f>
        <v/>
      </c>
      <c r="T224" s="7">
        <f>'IPPD ALL'!S280</f>
        <v>1</v>
      </c>
      <c r="U224" s="7">
        <f>'IPPD ALL'!T280</f>
        <v>1</v>
      </c>
      <c r="V224" s="7">
        <f>'IPPD ALL'!U280</f>
        <v>1</v>
      </c>
      <c r="W224" s="7">
        <f>'IPPD ALL'!V280</f>
        <v>1</v>
      </c>
      <c r="X224" s="7">
        <f>'IPPD ALL'!W280</f>
        <v>1</v>
      </c>
      <c r="Y224" s="7">
        <f>'IPPD ALL'!X280</f>
        <v>1</v>
      </c>
      <c r="Z224" s="7" t="str">
        <f>'IPPD ALL'!Y280</f>
        <v/>
      </c>
      <c r="AA224" s="7" t="str">
        <f>'IPPD ALL'!Z280</f>
        <v/>
      </c>
      <c r="AB224" s="7" t="str">
        <f t="shared" si="5"/>
        <v>benar</v>
      </c>
    </row>
    <row r="225">
      <c r="A225" s="5">
        <v>221.0</v>
      </c>
      <c r="B225" s="19" t="s">
        <v>247</v>
      </c>
      <c r="C225" s="7" t="str">
        <f>'IPPD ALL'!A284</f>
        <v>Pemerintah Daerah</v>
      </c>
      <c r="D225" s="7" t="str">
        <f>'IPPD ALL'!B284</f>
        <v>Jawa Barat</v>
      </c>
      <c r="E225" s="7" t="str">
        <f>'IPPD ALL'!C284</f>
        <v>Kabupaten</v>
      </c>
      <c r="F225" s="7" t="str">
        <f>'IPPD ALL'!D284</f>
        <v>Kabupaten Bandung</v>
      </c>
      <c r="G225" s="7" t="str">
        <f>'IPPD ALL'!E284</f>
        <v>ada</v>
      </c>
      <c r="H225" s="15">
        <f>'IPPD ALL'!F284</f>
        <v>44792</v>
      </c>
      <c r="I225" s="7" t="str">
        <f>'IPPD ALL'!G284</f>
        <v>Mohamad Andri Adriansah S.Sos</v>
      </c>
      <c r="J225" s="7">
        <f>'IPPD ALL'!H284</f>
        <v>2022</v>
      </c>
      <c r="K225" s="7">
        <f>'IPPD ALL'!I284</f>
        <v>8</v>
      </c>
      <c r="L225" s="7" t="str">
        <f>'IPPD ALL'!J284</f>
        <v>Ada</v>
      </c>
      <c r="M225" s="7" t="str">
        <f>'IPPD ALL'!K284</f>
        <v>Ada</v>
      </c>
      <c r="N225" s="7">
        <f>'IPPD ALL'!M284</f>
        <v>35</v>
      </c>
      <c r="O225" s="7">
        <f>'IPPD ALL'!N284</f>
        <v>3</v>
      </c>
      <c r="P225" s="7">
        <f>'IPPD ALL'!O284</f>
        <v>3</v>
      </c>
      <c r="Q225" s="7">
        <f>'IPPD ALL'!P284</f>
        <v>3</v>
      </c>
      <c r="R225" s="7">
        <f>'IPPD ALL'!Q284</f>
        <v>2</v>
      </c>
      <c r="S225" s="7">
        <f>'IPPD ALL'!R284</f>
        <v>3</v>
      </c>
      <c r="T225" s="7">
        <f>'IPPD ALL'!S284</f>
        <v>4</v>
      </c>
      <c r="U225" s="7">
        <f>'IPPD ALL'!T284</f>
        <v>2</v>
      </c>
      <c r="V225" s="7">
        <f>'IPPD ALL'!U284</f>
        <v>3</v>
      </c>
      <c r="W225" s="7">
        <f>'IPPD ALL'!V284</f>
        <v>4</v>
      </c>
      <c r="X225" s="7">
        <f>'IPPD ALL'!W284</f>
        <v>4</v>
      </c>
      <c r="Y225" s="7">
        <f>'IPPD ALL'!X284</f>
        <v>3</v>
      </c>
      <c r="Z225" s="10" t="str">
        <f>'IPPD ALL'!Y284</f>
        <v>https://api-splp.layanan.go.id/t/jabarprov.go.id/opendatakabbandung/1/dataset.json</v>
      </c>
      <c r="AA225" s="7" t="str">
        <f>'IPPD ALL'!Z284</f>
        <v/>
      </c>
      <c r="AB225" s="7" t="str">
        <f t="shared" si="5"/>
        <v>benar</v>
      </c>
    </row>
    <row r="226">
      <c r="A226" s="5">
        <v>222.0</v>
      </c>
      <c r="B226" s="19" t="s">
        <v>248</v>
      </c>
      <c r="C226" s="7" t="str">
        <f>'IPPD ALL'!A286</f>
        <v>Pemerintah Daerah</v>
      </c>
      <c r="D226" s="7" t="str">
        <f>'IPPD ALL'!B286</f>
        <v>Jawa Barat</v>
      </c>
      <c r="E226" s="7" t="str">
        <f>'IPPD ALL'!C286</f>
        <v>Kabupaten</v>
      </c>
      <c r="F226" s="7" t="str">
        <f>'IPPD ALL'!D286</f>
        <v>Kabupaten Bekasi</v>
      </c>
      <c r="G226" s="7" t="str">
        <f>'IPPD ALL'!E286</f>
        <v>ada</v>
      </c>
      <c r="H226" s="15">
        <f>'IPPD ALL'!F286</f>
        <v>44791</v>
      </c>
      <c r="I226" s="7" t="str">
        <f>'IPPD ALL'!G286</f>
        <v>Aditya Putra Sisworo, S.T.</v>
      </c>
      <c r="J226" s="7">
        <f>'IPPD ALL'!H286</f>
        <v>2022</v>
      </c>
      <c r="K226" s="7">
        <f>'IPPD ALL'!I286</f>
        <v>8</v>
      </c>
      <c r="L226" s="7" t="str">
        <f>'IPPD ALL'!J286</f>
        <v>Ada</v>
      </c>
      <c r="M226" s="7" t="str">
        <f>'IPPD ALL'!K286</f>
        <v>Ada</v>
      </c>
      <c r="N226" s="7">
        <f>'IPPD ALL'!M286</f>
        <v>6</v>
      </c>
      <c r="O226" s="7">
        <f>'IPPD ALL'!N286</f>
        <v>71</v>
      </c>
      <c r="P226" s="7">
        <f>'IPPD ALL'!O286</f>
        <v>4</v>
      </c>
      <c r="Q226" s="7">
        <f>'IPPD ALL'!P286</f>
        <v>1</v>
      </c>
      <c r="R226" s="7">
        <f>'IPPD ALL'!Q286</f>
        <v>1</v>
      </c>
      <c r="S226" s="7">
        <f>'IPPD ALL'!R286</f>
        <v>1</v>
      </c>
      <c r="T226" s="7">
        <f>'IPPD ALL'!S286</f>
        <v>1</v>
      </c>
      <c r="U226" s="7">
        <f>'IPPD ALL'!T286</f>
        <v>1</v>
      </c>
      <c r="V226" s="7">
        <f>'IPPD ALL'!U286</f>
        <v>1</v>
      </c>
      <c r="W226" s="7">
        <f>'IPPD ALL'!V286</f>
        <v>4</v>
      </c>
      <c r="X226" s="7">
        <f>'IPPD ALL'!W286</f>
        <v>3</v>
      </c>
      <c r="Y226" s="7">
        <f>'IPPD ALL'!X286</f>
        <v>3</v>
      </c>
      <c r="Z226" s="10" t="str">
        <f>'IPPD ALL'!Y286</f>
        <v>https://api-splp.layanan.go.id/t/jabarprov.go.id/opendatakabbekasi/1/api/data.json</v>
      </c>
      <c r="AA226" s="7" t="str">
        <f>'IPPD ALL'!Z286</f>
        <v>https://bphtb.bekasikab.go.id/rpc/api/bpn/getBPHTBService
https://bphtb.bekasikab.go.id/rpc/api/bpn/getPBBService</v>
      </c>
      <c r="AB226" s="7" t="str">
        <f t="shared" si="5"/>
        <v>benar</v>
      </c>
    </row>
    <row r="227">
      <c r="A227" s="5">
        <v>223.0</v>
      </c>
      <c r="B227" s="19" t="s">
        <v>249</v>
      </c>
      <c r="C227" s="7" t="str">
        <f>'IPPD ALL'!A287</f>
        <v>Pemerintah Daerah</v>
      </c>
      <c r="D227" s="7" t="str">
        <f>'IPPD ALL'!B287</f>
        <v>Jawa Barat</v>
      </c>
      <c r="E227" s="7" t="str">
        <f>'IPPD ALL'!C287</f>
        <v>Kabupaten</v>
      </c>
      <c r="F227" s="7" t="str">
        <f>'IPPD ALL'!D287</f>
        <v>Kabupaten Bogor</v>
      </c>
      <c r="G227" s="7" t="str">
        <f>'IPPD ALL'!E287</f>
        <v>ada</v>
      </c>
      <c r="H227" s="15">
        <f>'IPPD ALL'!F287</f>
        <v>44732</v>
      </c>
      <c r="I227" s="7" t="str">
        <f>'IPPD ALL'!G287</f>
        <v>Dadang Imansyah, S.Kom., M.M</v>
      </c>
      <c r="J227" s="7">
        <f>'IPPD ALL'!H287</f>
        <v>2022</v>
      </c>
      <c r="K227" s="7">
        <f>'IPPD ALL'!I287</f>
        <v>6</v>
      </c>
      <c r="L227" s="7" t="str">
        <f>'IPPD ALL'!J287</f>
        <v>Ada</v>
      </c>
      <c r="M227" s="7" t="str">
        <f>'IPPD ALL'!K287</f>
        <v>Ada</v>
      </c>
      <c r="N227" s="7">
        <f>'IPPD ALL'!M287</f>
        <v>8</v>
      </c>
      <c r="O227" s="7">
        <f>'IPPD ALL'!N287</f>
        <v>53</v>
      </c>
      <c r="P227" s="7">
        <f>'IPPD ALL'!O287</f>
        <v>0</v>
      </c>
      <c r="Q227" s="7">
        <f>'IPPD ALL'!P287</f>
        <v>4</v>
      </c>
      <c r="R227" s="7">
        <f>'IPPD ALL'!Q287</f>
        <v>1</v>
      </c>
      <c r="S227" s="7">
        <f>'IPPD ALL'!R287</f>
        <v>3</v>
      </c>
      <c r="T227" s="7">
        <f>'IPPD ALL'!S287</f>
        <v>4</v>
      </c>
      <c r="U227" s="7">
        <f>'IPPD ALL'!T287</f>
        <v>2</v>
      </c>
      <c r="V227" s="7">
        <f>'IPPD ALL'!U287</f>
        <v>3</v>
      </c>
      <c r="W227" s="7">
        <f>'IPPD ALL'!V287</f>
        <v>4</v>
      </c>
      <c r="X227" s="7">
        <f>'IPPD ALL'!W287</f>
        <v>2</v>
      </c>
      <c r="Y227" s="7">
        <f>'IPPD ALL'!X287</f>
        <v>3</v>
      </c>
      <c r="Z227" s="10" t="str">
        <f>'IPPD ALL'!Y287</f>
        <v>https://api-splp.layanan.go.id/t/jabarprov.go.id/satudatakabbogor/1/api/data.json</v>
      </c>
      <c r="AA227" s="7" t="str">
        <f>'IPPD ALL'!Z287</f>
        <v/>
      </c>
      <c r="AB227" s="7" t="str">
        <f t="shared" si="5"/>
        <v>benar</v>
      </c>
    </row>
    <row r="228">
      <c r="A228" s="5">
        <v>224.0</v>
      </c>
      <c r="B228" s="19" t="s">
        <v>250</v>
      </c>
      <c r="C228" s="7" t="str">
        <f>'IPPD ALL'!A288</f>
        <v>Pemerintah Daerah</v>
      </c>
      <c r="D228" s="7" t="str">
        <f>'IPPD ALL'!B288</f>
        <v>Jawa Barat</v>
      </c>
      <c r="E228" s="7" t="str">
        <f>'IPPD ALL'!C288</f>
        <v>Kabupaten</v>
      </c>
      <c r="F228" s="7" t="str">
        <f>'IPPD ALL'!D288</f>
        <v>Kabupaten Ciamis</v>
      </c>
      <c r="G228" s="7" t="str">
        <f>'IPPD ALL'!E288</f>
        <v>ada</v>
      </c>
      <c r="H228" s="21">
        <f>'IPPD ALL'!F288</f>
        <v>44890</v>
      </c>
      <c r="I228" s="7" t="str">
        <f>'IPPD ALL'!G288</f>
        <v>Suhendi, SH</v>
      </c>
      <c r="J228" s="7">
        <f>'IPPD ALL'!H288</f>
        <v>2022</v>
      </c>
      <c r="K228" s="7">
        <f>'IPPD ALL'!I288</f>
        <v>11</v>
      </c>
      <c r="L228" s="7" t="str">
        <f>'IPPD ALL'!J288</f>
        <v>Ada</v>
      </c>
      <c r="M228" s="7" t="str">
        <f>'IPPD ALL'!K288</f>
        <v>Ada</v>
      </c>
      <c r="N228" s="7">
        <f>'IPPD ALL'!M288</f>
        <v>0</v>
      </c>
      <c r="O228" s="7">
        <f>'IPPD ALL'!N288</f>
        <v>0</v>
      </c>
      <c r="P228" s="7">
        <f>'IPPD ALL'!O288</f>
        <v>0</v>
      </c>
      <c r="Q228" s="7">
        <f>'IPPD ALL'!P288</f>
        <v>5</v>
      </c>
      <c r="R228" s="7">
        <f>'IPPD ALL'!Q288</f>
        <v>2</v>
      </c>
      <c r="S228" s="7">
        <f>'IPPD ALL'!R288</f>
        <v>1</v>
      </c>
      <c r="T228" s="7">
        <f>'IPPD ALL'!S288</f>
        <v>4</v>
      </c>
      <c r="U228" s="7">
        <f>'IPPD ALL'!T288</f>
        <v>2</v>
      </c>
      <c r="V228" s="7">
        <f>'IPPD ALL'!U288</f>
        <v>1</v>
      </c>
      <c r="W228" s="7">
        <f>'IPPD ALL'!V288</f>
        <v>3</v>
      </c>
      <c r="X228" s="7">
        <f>'IPPD ALL'!W288</f>
        <v>3</v>
      </c>
      <c r="Y228" s="7">
        <f>'IPPD ALL'!X288</f>
        <v>3</v>
      </c>
      <c r="Z228" s="7" t="str">
        <f>'IPPD ALL'!Y288</f>
        <v/>
      </c>
      <c r="AA228" s="7" t="str">
        <f>'IPPD ALL'!Z288</f>
        <v/>
      </c>
      <c r="AB228" s="7" t="str">
        <f t="shared" si="5"/>
        <v>benar</v>
      </c>
    </row>
    <row r="229">
      <c r="A229" s="5">
        <v>225.0</v>
      </c>
      <c r="B229" s="19" t="s">
        <v>251</v>
      </c>
      <c r="C229" s="7" t="str">
        <f>'IPPD ALL'!A289</f>
        <v>Pemerintah Daerah</v>
      </c>
      <c r="D229" s="7" t="str">
        <f>'IPPD ALL'!B289</f>
        <v>Jawa Barat</v>
      </c>
      <c r="E229" s="7" t="str">
        <f>'IPPD ALL'!C289</f>
        <v>Kabupaten</v>
      </c>
      <c r="F229" s="7" t="str">
        <f>'IPPD ALL'!D289</f>
        <v>Kabupaten Cianjur</v>
      </c>
      <c r="G229" s="7" t="str">
        <f>'IPPD ALL'!E289</f>
        <v>ada</v>
      </c>
      <c r="H229" s="11">
        <f>'IPPD ALL'!F289</f>
        <v>44930</v>
      </c>
      <c r="I229" s="7" t="str">
        <f>'IPPD ALL'!G289</f>
        <v>Z. Yusuf Kurliawan</v>
      </c>
      <c r="J229" s="7">
        <f>'IPPD ALL'!H289</f>
        <v>2023</v>
      </c>
      <c r="K229" s="7">
        <f>'IPPD ALL'!I289</f>
        <v>1</v>
      </c>
      <c r="L229" s="7" t="str">
        <f>'IPPD ALL'!J289</f>
        <v>Ada</v>
      </c>
      <c r="M229" s="7" t="str">
        <f>'IPPD ALL'!K289</f>
        <v>Ada</v>
      </c>
      <c r="N229" s="7">
        <f>'IPPD ALL'!M289</f>
        <v>5</v>
      </c>
      <c r="O229" s="7">
        <f>'IPPD ALL'!N289</f>
        <v>31</v>
      </c>
      <c r="P229" s="7">
        <f>'IPPD ALL'!O289</f>
        <v>0</v>
      </c>
      <c r="Q229" s="7">
        <f>'IPPD ALL'!P289</f>
        <v>4</v>
      </c>
      <c r="R229" s="7">
        <f>'IPPD ALL'!Q289</f>
        <v>1</v>
      </c>
      <c r="S229" s="7">
        <f>'IPPD ALL'!R289</f>
        <v>2</v>
      </c>
      <c r="T229" s="7">
        <f>'IPPD ALL'!S289</f>
        <v>4</v>
      </c>
      <c r="U229" s="7">
        <f>'IPPD ALL'!T289</f>
        <v>1</v>
      </c>
      <c r="V229" s="7">
        <f>'IPPD ALL'!U289</f>
        <v>2</v>
      </c>
      <c r="W229" s="7">
        <f>'IPPD ALL'!V289</f>
        <v>4</v>
      </c>
      <c r="X229" s="7">
        <f>'IPPD ALL'!W289</f>
        <v>1</v>
      </c>
      <c r="Y229" s="7">
        <f>'IPPD ALL'!X289</f>
        <v>3</v>
      </c>
      <c r="Z229" s="10" t="str">
        <f>'IPPD ALL'!Y289</f>
        <v>https://api-splp.layanan.go.id/t/jabarprov.go.id/opendatakabcianjur/1/api/data.json</v>
      </c>
      <c r="AA229" s="7" t="str">
        <f>'IPPD ALL'!Z289</f>
        <v/>
      </c>
      <c r="AB229" s="7" t="str">
        <f t="shared" si="5"/>
        <v>benar</v>
      </c>
    </row>
    <row r="230">
      <c r="A230" s="5">
        <v>226.0</v>
      </c>
      <c r="B230" s="19" t="s">
        <v>252</v>
      </c>
      <c r="C230" s="7" t="str">
        <f>'IPPD ALL'!A290</f>
        <v>Pemerintah Daerah</v>
      </c>
      <c r="D230" s="7" t="str">
        <f>'IPPD ALL'!B290</f>
        <v>Jawa Barat</v>
      </c>
      <c r="E230" s="7" t="str">
        <f>'IPPD ALL'!C290</f>
        <v>Kabupaten</v>
      </c>
      <c r="F230" s="7" t="str">
        <f>'IPPD ALL'!D290</f>
        <v>Kabupaten Cirebon</v>
      </c>
      <c r="G230" s="7" t="str">
        <f>'IPPD ALL'!E290</f>
        <v>ada</v>
      </c>
      <c r="H230" s="15">
        <f>'IPPD ALL'!F290</f>
        <v>44799</v>
      </c>
      <c r="I230" s="7" t="str">
        <f>'IPPD ALL'!G290</f>
        <v>Raditya Prayogo Adiputra, SE</v>
      </c>
      <c r="J230" s="7">
        <f>'IPPD ALL'!H290</f>
        <v>2022</v>
      </c>
      <c r="K230" s="7">
        <f>'IPPD ALL'!I290</f>
        <v>8</v>
      </c>
      <c r="L230" s="7" t="str">
        <f>'IPPD ALL'!J290</f>
        <v>Ada</v>
      </c>
      <c r="M230" s="7" t="str">
        <f>'IPPD ALL'!K290</f>
        <v>Ada</v>
      </c>
      <c r="N230" s="7">
        <f>'IPPD ALL'!M290</f>
        <v>4</v>
      </c>
      <c r="O230" s="7">
        <f>'IPPD ALL'!N290</f>
        <v>1</v>
      </c>
      <c r="P230" s="7">
        <f>'IPPD ALL'!O290</f>
        <v>0</v>
      </c>
      <c r="Q230" s="7">
        <f>'IPPD ALL'!P290</f>
        <v>3</v>
      </c>
      <c r="R230" s="7">
        <f>'IPPD ALL'!Q290</f>
        <v>1</v>
      </c>
      <c r="S230" s="7">
        <f>'IPPD ALL'!R290</f>
        <v>3</v>
      </c>
      <c r="T230" s="7">
        <f>'IPPD ALL'!S290</f>
        <v>2</v>
      </c>
      <c r="U230" s="7">
        <f>'IPPD ALL'!T290</f>
        <v>2</v>
      </c>
      <c r="V230" s="7">
        <f>'IPPD ALL'!U290</f>
        <v>4</v>
      </c>
      <c r="W230" s="7">
        <f>'IPPD ALL'!V290</f>
        <v>3</v>
      </c>
      <c r="X230" s="7">
        <f>'IPPD ALL'!W290</f>
        <v>2</v>
      </c>
      <c r="Y230" s="7">
        <f>'IPPD ALL'!X290</f>
        <v>3</v>
      </c>
      <c r="Z230" s="10" t="str">
        <f>'IPPD ALL'!Y290</f>
        <v>https://api-splp.layanan.go.id/t/jabarprov.go.id/opendatakabcirebon/1/api/data.json</v>
      </c>
      <c r="AA230" s="10" t="str">
        <f>'IPPD ALL'!Z290</f>
        <v>https://api-bpn.cirebonkab.go.id/api/bpn/getBPHTBService</v>
      </c>
      <c r="AB230" s="7" t="str">
        <f t="shared" si="5"/>
        <v>benar</v>
      </c>
    </row>
    <row r="231">
      <c r="A231" s="5">
        <v>227.0</v>
      </c>
      <c r="B231" s="19" t="s">
        <v>253</v>
      </c>
      <c r="C231" s="7" t="str">
        <f>'IPPD ALL'!A291</f>
        <v>Pemerintah Daerah</v>
      </c>
      <c r="D231" s="7" t="str">
        <f>'IPPD ALL'!B291</f>
        <v>Jawa Barat</v>
      </c>
      <c r="E231" s="7" t="str">
        <f>'IPPD ALL'!C291</f>
        <v>Kabupaten</v>
      </c>
      <c r="F231" s="7" t="str">
        <f>'IPPD ALL'!D291</f>
        <v>Kabupaten Garut</v>
      </c>
      <c r="G231" s="7" t="str">
        <f>'IPPD ALL'!E291</f>
        <v>ada</v>
      </c>
      <c r="H231" s="21">
        <f>'IPPD ALL'!F291</f>
        <v>44809</v>
      </c>
      <c r="I231" s="7" t="str">
        <f>'IPPD ALL'!G291</f>
        <v>Deden Ferry Martin, S.IP</v>
      </c>
      <c r="J231" s="7">
        <f>'IPPD ALL'!H291</f>
        <v>2022</v>
      </c>
      <c r="K231" s="7">
        <f>'IPPD ALL'!I291</f>
        <v>9</v>
      </c>
      <c r="L231" s="7" t="str">
        <f>'IPPD ALL'!J291</f>
        <v>Ada</v>
      </c>
      <c r="M231" s="7" t="str">
        <f>'IPPD ALL'!K291</f>
        <v>Ada</v>
      </c>
      <c r="N231" s="7">
        <f>'IPPD ALL'!M291</f>
        <v>3</v>
      </c>
      <c r="O231" s="7">
        <f>'IPPD ALL'!N291</f>
        <v>2</v>
      </c>
      <c r="P231" s="7">
        <f>'IPPD ALL'!O291</f>
        <v>0</v>
      </c>
      <c r="Q231" s="7">
        <f>'IPPD ALL'!P291</f>
        <v>5</v>
      </c>
      <c r="R231" s="7">
        <f>'IPPD ALL'!Q291</f>
        <v>3</v>
      </c>
      <c r="S231" s="7">
        <f>'IPPD ALL'!R291</f>
        <v>2</v>
      </c>
      <c r="T231" s="7">
        <f>'IPPD ALL'!S291</f>
        <v>2</v>
      </c>
      <c r="U231" s="7">
        <f>'IPPD ALL'!T291</f>
        <v>2</v>
      </c>
      <c r="V231" s="7">
        <f>'IPPD ALL'!U291</f>
        <v>2</v>
      </c>
      <c r="W231" s="7">
        <f>'IPPD ALL'!V291</f>
        <v>4</v>
      </c>
      <c r="X231" s="7">
        <f>'IPPD ALL'!W291</f>
        <v>3</v>
      </c>
      <c r="Y231" s="7">
        <f>'IPPD ALL'!X291</f>
        <v>3</v>
      </c>
      <c r="Z231" s="10" t="str">
        <f>'IPPD ALL'!Y291</f>
        <v>https://api-splp.layanan.go.id/t/jabarprov.go.id/satudatakabgarut/1/api/data</v>
      </c>
      <c r="AA231" s="7" t="str">
        <f>'IPPD ALL'!Z291</f>
        <v/>
      </c>
      <c r="AB231" s="7" t="str">
        <f t="shared" si="5"/>
        <v>benar</v>
      </c>
    </row>
    <row r="232">
      <c r="A232" s="5">
        <v>228.0</v>
      </c>
      <c r="B232" s="19" t="s">
        <v>254</v>
      </c>
      <c r="C232" s="7" t="str">
        <f>'IPPD ALL'!A292</f>
        <v>Pemerintah Daerah</v>
      </c>
      <c r="D232" s="7" t="str">
        <f>'IPPD ALL'!B292</f>
        <v>Jawa Barat</v>
      </c>
      <c r="E232" s="7" t="str">
        <f>'IPPD ALL'!C292</f>
        <v>Kabupaten</v>
      </c>
      <c r="F232" s="7" t="str">
        <f>'IPPD ALL'!D292</f>
        <v>Kabupaten Indramayu</v>
      </c>
      <c r="G232" s="7" t="str">
        <f>'IPPD ALL'!E292</f>
        <v>ada</v>
      </c>
      <c r="H232" s="15">
        <f>'IPPD ALL'!F292</f>
        <v>45195</v>
      </c>
      <c r="I232" s="7" t="str">
        <f>'IPPD ALL'!G292</f>
        <v>Heru Susanto, S.T., M.Si</v>
      </c>
      <c r="J232" s="7">
        <f>'IPPD ALL'!H292</f>
        <v>2023</v>
      </c>
      <c r="K232" s="7">
        <f>'IPPD ALL'!I292</f>
        <v>9</v>
      </c>
      <c r="L232" s="7" t="str">
        <f>'IPPD ALL'!J292</f>
        <v>Ada</v>
      </c>
      <c r="M232" s="7" t="str">
        <f>'IPPD ALL'!K292</f>
        <v>Ada</v>
      </c>
      <c r="N232" s="7">
        <f>'IPPD ALL'!M292</f>
        <v>3</v>
      </c>
      <c r="O232" s="7">
        <f>'IPPD ALL'!N292</f>
        <v>3</v>
      </c>
      <c r="P232" s="7">
        <f>'IPPD ALL'!O292</f>
        <v>0</v>
      </c>
      <c r="Q232" s="7">
        <f>'IPPD ALL'!P292</f>
        <v>3</v>
      </c>
      <c r="R232" s="7">
        <f>'IPPD ALL'!Q292</f>
        <v>3</v>
      </c>
      <c r="S232" s="7">
        <f>'IPPD ALL'!R292</f>
        <v>1</v>
      </c>
      <c r="T232" s="7">
        <f>'IPPD ALL'!S292</f>
        <v>4</v>
      </c>
      <c r="U232" s="7">
        <f>'IPPD ALL'!T292</f>
        <v>3</v>
      </c>
      <c r="V232" s="7">
        <f>'IPPD ALL'!U292</f>
        <v>3</v>
      </c>
      <c r="W232" s="7">
        <f>'IPPD ALL'!V292</f>
        <v>4</v>
      </c>
      <c r="X232" s="7">
        <f>'IPPD ALL'!W292</f>
        <v>3</v>
      </c>
      <c r="Y232" s="7">
        <f>'IPPD ALL'!X292</f>
        <v>2</v>
      </c>
      <c r="Z232" s="10" t="str">
        <f>'IPPD ALL'!Y292</f>
        <v>https://api-splp.layanan.go.id/t/jabarprov.go.id/opendatakabindramayu/1/api/data.json</v>
      </c>
      <c r="AA232" s="7" t="str">
        <f>'IPPD ALL'!Z292</f>
        <v/>
      </c>
      <c r="AB232" s="7" t="str">
        <f t="shared" si="5"/>
        <v>benar</v>
      </c>
    </row>
    <row r="233">
      <c r="A233" s="5">
        <v>229.0</v>
      </c>
      <c r="B233" s="19" t="s">
        <v>255</v>
      </c>
      <c r="C233" s="7" t="str">
        <f>'IPPD ALL'!A293</f>
        <v>Pemerintah Daerah</v>
      </c>
      <c r="D233" s="7" t="str">
        <f>'IPPD ALL'!B293</f>
        <v>Jawa Barat</v>
      </c>
      <c r="E233" s="7" t="str">
        <f>'IPPD ALL'!C293</f>
        <v>Kabupaten</v>
      </c>
      <c r="F233" s="7" t="str">
        <f>'IPPD ALL'!D293</f>
        <v>Kabupaten Karawang</v>
      </c>
      <c r="G233" s="7" t="str">
        <f>'IPPD ALL'!E293</f>
        <v>ada</v>
      </c>
      <c r="H233" s="15">
        <f>'IPPD ALL'!F293</f>
        <v>45091</v>
      </c>
      <c r="I233" s="7" t="str">
        <f>'IPPD ALL'!G293</f>
        <v>Arif Setiawan, M.Kom</v>
      </c>
      <c r="J233" s="7">
        <f>'IPPD ALL'!H293</f>
        <v>2023</v>
      </c>
      <c r="K233" s="7">
        <f>'IPPD ALL'!I293</f>
        <v>6</v>
      </c>
      <c r="L233" s="7" t="str">
        <f>'IPPD ALL'!J293</f>
        <v>Ada</v>
      </c>
      <c r="M233" s="7" t="str">
        <f>'IPPD ALL'!K293</f>
        <v>Ada</v>
      </c>
      <c r="N233" s="7">
        <f>'IPPD ALL'!M293</f>
        <v>10</v>
      </c>
      <c r="O233" s="7">
        <f>'IPPD ALL'!N293</f>
        <v>0</v>
      </c>
      <c r="P233" s="7">
        <f>'IPPD ALL'!O293</f>
        <v>0</v>
      </c>
      <c r="Q233" s="7">
        <f>'IPPD ALL'!P293</f>
        <v>5</v>
      </c>
      <c r="R233" s="7">
        <f>'IPPD ALL'!Q293</f>
        <v>3</v>
      </c>
      <c r="S233" s="7">
        <f>'IPPD ALL'!R293</f>
        <v>5</v>
      </c>
      <c r="T233" s="7">
        <f>'IPPD ALL'!S293</f>
        <v>4</v>
      </c>
      <c r="U233" s="7">
        <f>'IPPD ALL'!T293</f>
        <v>2</v>
      </c>
      <c r="V233" s="7">
        <f>'IPPD ALL'!U293</f>
        <v>4</v>
      </c>
      <c r="W233" s="7">
        <f>'IPPD ALL'!V293</f>
        <v>5</v>
      </c>
      <c r="X233" s="7">
        <f>'IPPD ALL'!W293</f>
        <v>5</v>
      </c>
      <c r="Y233" s="7">
        <f>'IPPD ALL'!X293</f>
        <v>5</v>
      </c>
      <c r="Z233" s="10" t="str">
        <f>'IPPD ALL'!Y293</f>
        <v>https://api-splp.layanan.go.id/t/jabarprov.go.id/satudatakabkarawang/1/satudata/dataset/catalog</v>
      </c>
      <c r="AA233" s="10" t="str">
        <f>'IPPD ALL'!Z293</f>
        <v>https://sobat.karawangkab.go.id/api/bphtbkrw/GetBPHTBService</v>
      </c>
      <c r="AB233" s="7" t="str">
        <f t="shared" si="5"/>
        <v>benar</v>
      </c>
    </row>
    <row r="234">
      <c r="A234" s="5">
        <v>230.0</v>
      </c>
      <c r="B234" s="19" t="s">
        <v>256</v>
      </c>
      <c r="C234" s="7" t="str">
        <f>'IPPD ALL'!A294</f>
        <v>Pemerintah Daerah</v>
      </c>
      <c r="D234" s="7" t="str">
        <f>'IPPD ALL'!B294</f>
        <v>Jawa Barat</v>
      </c>
      <c r="E234" s="7" t="str">
        <f>'IPPD ALL'!C294</f>
        <v>Kabupaten</v>
      </c>
      <c r="F234" s="7" t="str">
        <f>'IPPD ALL'!D294</f>
        <v>Kabupaten Kuningan</v>
      </c>
      <c r="G234" s="7" t="str">
        <f>'IPPD ALL'!E294</f>
        <v>ada</v>
      </c>
      <c r="H234" s="15">
        <f>'IPPD ALL'!F294</f>
        <v>45244</v>
      </c>
      <c r="I234" s="7" t="str">
        <f>'IPPD ALL'!G294</f>
        <v>Luki Sugianto, A.Md.</v>
      </c>
      <c r="J234" s="7">
        <f>'IPPD ALL'!H294</f>
        <v>2023</v>
      </c>
      <c r="K234" s="7">
        <f>'IPPD ALL'!I294</f>
        <v>11</v>
      </c>
      <c r="L234" s="7" t="str">
        <f>'IPPD ALL'!J294</f>
        <v>Ada</v>
      </c>
      <c r="M234" s="7" t="str">
        <f>'IPPD ALL'!K294</f>
        <v>Ada</v>
      </c>
      <c r="N234" s="7">
        <f>'IPPD ALL'!M294</f>
        <v>6</v>
      </c>
      <c r="O234" s="7">
        <f>'IPPD ALL'!N294</f>
        <v>1</v>
      </c>
      <c r="P234" s="7">
        <f>'IPPD ALL'!O294</f>
        <v>1</v>
      </c>
      <c r="Q234" s="7">
        <f>'IPPD ALL'!P294</f>
        <v>3</v>
      </c>
      <c r="R234" s="7">
        <f>'IPPD ALL'!Q294</f>
        <v>2</v>
      </c>
      <c r="S234" s="7">
        <f>'IPPD ALL'!R294</f>
        <v>3</v>
      </c>
      <c r="T234" s="7">
        <f>'IPPD ALL'!S294</f>
        <v>4</v>
      </c>
      <c r="U234" s="7">
        <f>'IPPD ALL'!T294</f>
        <v>2</v>
      </c>
      <c r="V234" s="7">
        <f>'IPPD ALL'!U294</f>
        <v>3</v>
      </c>
      <c r="W234" s="7">
        <f>'IPPD ALL'!V294</f>
        <v>3</v>
      </c>
      <c r="X234" s="7">
        <f>'IPPD ALL'!W294</f>
        <v>3</v>
      </c>
      <c r="Y234" s="7">
        <f>'IPPD ALL'!X294</f>
        <v>4</v>
      </c>
      <c r="Z234" s="10" t="str">
        <f>'IPPD ALL'!Y294</f>
        <v>https://api-splp.layanan.go.id/t/jabarprov.go.id/opendatakabkuningan/1/api/data.json</v>
      </c>
      <c r="AA234" s="10" t="str">
        <f>'IPPD ALL'!Z294</f>
        <v>https://api-bpn.pajak.kuningankab.go.id/api/bpn/getBPHTBService</v>
      </c>
      <c r="AB234" s="7" t="str">
        <f t="shared" si="5"/>
        <v>benar</v>
      </c>
    </row>
    <row r="235">
      <c r="A235" s="5">
        <v>231.0</v>
      </c>
      <c r="B235" s="19" t="s">
        <v>257</v>
      </c>
      <c r="C235" s="7" t="str">
        <f>'IPPD ALL'!A298</f>
        <v>Pemerintah Daerah</v>
      </c>
      <c r="D235" s="7" t="str">
        <f>'IPPD ALL'!B298</f>
        <v>Jawa Barat</v>
      </c>
      <c r="E235" s="7" t="str">
        <f>'IPPD ALL'!C298</f>
        <v>Kabupaten</v>
      </c>
      <c r="F235" s="7" t="str">
        <f>'IPPD ALL'!D298</f>
        <v>Kabupaten Sukabumi</v>
      </c>
      <c r="G235" s="7" t="str">
        <f>'IPPD ALL'!E298</f>
        <v>ada</v>
      </c>
      <c r="H235" s="21">
        <f>'IPPD ALL'!F298</f>
        <v>44811</v>
      </c>
      <c r="I235" s="7" t="str">
        <f>'IPPD ALL'!G298</f>
        <v>Gugun Nuryakin, S.Kom</v>
      </c>
      <c r="J235" s="7">
        <f>'IPPD ALL'!H298</f>
        <v>2022</v>
      </c>
      <c r="K235" s="7">
        <f>'IPPD ALL'!I298</f>
        <v>9</v>
      </c>
      <c r="L235" s="7" t="str">
        <f>'IPPD ALL'!J298</f>
        <v>Ada</v>
      </c>
      <c r="M235" s="7" t="str">
        <f>'IPPD ALL'!K298</f>
        <v>Ada</v>
      </c>
      <c r="N235" s="7">
        <f>'IPPD ALL'!M298</f>
        <v>0</v>
      </c>
      <c r="O235" s="7">
        <f>'IPPD ALL'!N298</f>
        <v>0</v>
      </c>
      <c r="P235" s="7">
        <f>'IPPD ALL'!O298</f>
        <v>0</v>
      </c>
      <c r="Q235" s="7">
        <f>'IPPD ALL'!P298</f>
        <v>1</v>
      </c>
      <c r="R235" s="7">
        <f>'IPPD ALL'!Q298</f>
        <v>1</v>
      </c>
      <c r="S235" s="7">
        <f>'IPPD ALL'!R298</f>
        <v>1</v>
      </c>
      <c r="T235" s="7">
        <f>'IPPD ALL'!S298</f>
        <v>1</v>
      </c>
      <c r="U235" s="7">
        <f>'IPPD ALL'!T298</f>
        <v>1</v>
      </c>
      <c r="V235" s="7">
        <f>'IPPD ALL'!U298</f>
        <v>3</v>
      </c>
      <c r="W235" s="7">
        <f>'IPPD ALL'!V298</f>
        <v>3</v>
      </c>
      <c r="X235" s="7">
        <f>'IPPD ALL'!W298</f>
        <v>1</v>
      </c>
      <c r="Y235" s="7">
        <f>'IPPD ALL'!X298</f>
        <v>3</v>
      </c>
      <c r="Z235" s="10" t="str">
        <f>'IPPD ALL'!Y298</f>
        <v>https://api-splp.layanan.go.id/t/jabarprov.go.id/opendatakabsukabumi/1/api/data.json</v>
      </c>
      <c r="AA235" s="7" t="str">
        <f>'IPPD ALL'!Z298</f>
        <v/>
      </c>
      <c r="AB235" s="7" t="str">
        <f t="shared" si="5"/>
        <v>benar</v>
      </c>
    </row>
    <row r="236">
      <c r="A236" s="5">
        <v>232.0</v>
      </c>
      <c r="B236" s="19" t="s">
        <v>258</v>
      </c>
      <c r="C236" s="7" t="str">
        <f>'IPPD ALL'!A299</f>
        <v>Pemerintah Daerah</v>
      </c>
      <c r="D236" s="7" t="str">
        <f>'IPPD ALL'!B299</f>
        <v>Jawa Barat</v>
      </c>
      <c r="E236" s="7" t="str">
        <f>'IPPD ALL'!C299</f>
        <v>Kabupaten</v>
      </c>
      <c r="F236" s="7" t="str">
        <f>'IPPD ALL'!D299</f>
        <v>Kabupaten Sumedang</v>
      </c>
      <c r="G236" s="7" t="str">
        <f>'IPPD ALL'!E299</f>
        <v>ada</v>
      </c>
      <c r="H236" s="15">
        <f>'IPPD ALL'!F299</f>
        <v>44798</v>
      </c>
      <c r="I236" s="7" t="str">
        <f>'IPPD ALL'!G299</f>
        <v>Firman Nurdiana</v>
      </c>
      <c r="J236" s="7">
        <f>'IPPD ALL'!H299</f>
        <v>2022</v>
      </c>
      <c r="K236" s="7">
        <f>'IPPD ALL'!I299</f>
        <v>8</v>
      </c>
      <c r="L236" s="7" t="str">
        <f>'IPPD ALL'!J299</f>
        <v>Ada</v>
      </c>
      <c r="M236" s="7" t="str">
        <f>'IPPD ALL'!K299</f>
        <v>Ada</v>
      </c>
      <c r="N236" s="7">
        <f>'IPPD ALL'!M299</f>
        <v>1</v>
      </c>
      <c r="O236" s="7">
        <f>'IPPD ALL'!N299</f>
        <v>0</v>
      </c>
      <c r="P236" s="7">
        <f>'IPPD ALL'!O299</f>
        <v>0</v>
      </c>
      <c r="Q236" s="7">
        <f>'IPPD ALL'!P299</f>
        <v>3</v>
      </c>
      <c r="R236" s="7">
        <f>'IPPD ALL'!Q299</f>
        <v>2</v>
      </c>
      <c r="S236" s="7">
        <f>'IPPD ALL'!R299</f>
        <v>5</v>
      </c>
      <c r="T236" s="7">
        <f>'IPPD ALL'!S299</f>
        <v>5</v>
      </c>
      <c r="U236" s="7">
        <f>'IPPD ALL'!T299</f>
        <v>2</v>
      </c>
      <c r="V236" s="7">
        <f>'IPPD ALL'!U299</f>
        <v>2</v>
      </c>
      <c r="W236" s="7">
        <f>'IPPD ALL'!V299</f>
        <v>5</v>
      </c>
      <c r="X236" s="7">
        <f>'IPPD ALL'!W299</f>
        <v>5</v>
      </c>
      <c r="Y236" s="7">
        <f>'IPPD ALL'!X299</f>
        <v>4</v>
      </c>
      <c r="Z236" s="7" t="str">
        <f>'IPPD ALL'!Y299</f>
        <v/>
      </c>
      <c r="AA236" s="10" t="str">
        <f>'IPPD ALL'!Z299</f>
        <v>http://bphtb.sumedangkab.go.id/Api/getBPHTBService</v>
      </c>
      <c r="AB236" s="7" t="str">
        <f t="shared" si="5"/>
        <v>benar</v>
      </c>
    </row>
    <row r="237">
      <c r="A237" s="5">
        <v>233.0</v>
      </c>
      <c r="B237" s="19" t="s">
        <v>259</v>
      </c>
      <c r="C237" s="7" t="str">
        <f>'IPPD ALL'!A300</f>
        <v>Pemerintah Daerah</v>
      </c>
      <c r="D237" s="7" t="str">
        <f>'IPPD ALL'!B300</f>
        <v>Jawa Barat</v>
      </c>
      <c r="E237" s="7" t="str">
        <f>'IPPD ALL'!C300</f>
        <v>Kabupaten</v>
      </c>
      <c r="F237" s="7" t="str">
        <f>'IPPD ALL'!D300</f>
        <v>Kabupaten Tasikmalaya</v>
      </c>
      <c r="G237" s="7" t="str">
        <f>'IPPD ALL'!E300</f>
        <v>ada</v>
      </c>
      <c r="H237" s="15">
        <f>'IPPD ALL'!F300</f>
        <v>44803</v>
      </c>
      <c r="I237" s="7" t="str">
        <f>'IPPD ALL'!G300</f>
        <v>Nino Amigo, ST</v>
      </c>
      <c r="J237" s="7">
        <f>'IPPD ALL'!H300</f>
        <v>2022</v>
      </c>
      <c r="K237" s="7">
        <f>'IPPD ALL'!I300</f>
        <v>8</v>
      </c>
      <c r="L237" s="7" t="str">
        <f>'IPPD ALL'!J300</f>
        <v>Ada</v>
      </c>
      <c r="M237" s="7" t="str">
        <f>'IPPD ALL'!K300</f>
        <v>Ada</v>
      </c>
      <c r="N237" s="7">
        <f>'IPPD ALL'!M300</f>
        <v>1</v>
      </c>
      <c r="O237" s="7">
        <f>'IPPD ALL'!N300</f>
        <v>20</v>
      </c>
      <c r="P237" s="7">
        <f>'IPPD ALL'!O300</f>
        <v>0</v>
      </c>
      <c r="Q237" s="7">
        <f>'IPPD ALL'!P300</f>
        <v>3</v>
      </c>
      <c r="R237" s="7">
        <f>'IPPD ALL'!Q300</f>
        <v>2</v>
      </c>
      <c r="S237" s="7">
        <f>'IPPD ALL'!R300</f>
        <v>1</v>
      </c>
      <c r="T237" s="7">
        <f>'IPPD ALL'!S300</f>
        <v>4</v>
      </c>
      <c r="U237" s="7">
        <f>'IPPD ALL'!T300</f>
        <v>2</v>
      </c>
      <c r="V237" s="7">
        <f>'IPPD ALL'!U300</f>
        <v>1</v>
      </c>
      <c r="W237" s="7">
        <f>'IPPD ALL'!V300</f>
        <v>4</v>
      </c>
      <c r="X237" s="7">
        <f>'IPPD ALL'!W300</f>
        <v>2</v>
      </c>
      <c r="Y237" s="7">
        <f>'IPPD ALL'!X300</f>
        <v>2</v>
      </c>
      <c r="Z237" s="10" t="str">
        <f>'IPPD ALL'!Y300</f>
        <v>https://api-splp.layanan.go.id/t/jabarprov.go.id/opendatakabtasikmalaya/1/api/data.json</v>
      </c>
      <c r="AA237" s="7" t="str">
        <f>'IPPD ALL'!Z300</f>
        <v/>
      </c>
      <c r="AB237" s="7" t="str">
        <f t="shared" si="5"/>
        <v>benar</v>
      </c>
    </row>
    <row r="238">
      <c r="A238" s="5">
        <v>234.0</v>
      </c>
      <c r="B238" s="19" t="s">
        <v>260</v>
      </c>
      <c r="C238" s="7" t="str">
        <f>'IPPD ALL'!A301</f>
        <v>Pemerintah Daerah</v>
      </c>
      <c r="D238" s="7" t="str">
        <f>'IPPD ALL'!B301</f>
        <v>Jawa Barat</v>
      </c>
      <c r="E238" s="7" t="str">
        <f>'IPPD ALL'!C301</f>
        <v>Kabupaten</v>
      </c>
      <c r="F238" s="7" t="str">
        <f>'IPPD ALL'!D301</f>
        <v>Kabupaten Pangandaran</v>
      </c>
      <c r="G238" s="7" t="str">
        <f>'IPPD ALL'!E301</f>
        <v>ada</v>
      </c>
      <c r="H238" s="15">
        <f>'IPPD ALL'!F301</f>
        <v>45568</v>
      </c>
      <c r="I238" s="7" t="str">
        <f>'IPPD ALL'!G301</f>
        <v>Yanuar Dwi Jatmiko Wismoaji, S.T.</v>
      </c>
      <c r="J238" s="7">
        <f>'IPPD ALL'!H301</f>
        <v>2024</v>
      </c>
      <c r="K238" s="7">
        <f>'IPPD ALL'!I301</f>
        <v>10</v>
      </c>
      <c r="L238" s="7" t="str">
        <f>'IPPD ALL'!J301</f>
        <v>Ada</v>
      </c>
      <c r="M238" s="7" t="str">
        <f>'IPPD ALL'!K301</f>
        <v>Ada</v>
      </c>
      <c r="N238" s="7">
        <f>'IPPD ALL'!M301</f>
        <v>0</v>
      </c>
      <c r="O238" s="7">
        <f>'IPPD ALL'!N301</f>
        <v>0</v>
      </c>
      <c r="P238" s="7">
        <f>'IPPD ALL'!O301</f>
        <v>0</v>
      </c>
      <c r="Q238" s="7">
        <f>'IPPD ALL'!P301</f>
        <v>3</v>
      </c>
      <c r="R238" s="7">
        <f>'IPPD ALL'!Q301</f>
        <v>2</v>
      </c>
      <c r="S238" s="7">
        <f>'IPPD ALL'!R301</f>
        <v>2</v>
      </c>
      <c r="T238" s="7">
        <f>'IPPD ALL'!S301</f>
        <v>5</v>
      </c>
      <c r="U238" s="7">
        <f>'IPPD ALL'!T301</f>
        <v>2</v>
      </c>
      <c r="V238" s="7">
        <f>'IPPD ALL'!U301</f>
        <v>2</v>
      </c>
      <c r="W238" s="7">
        <f>'IPPD ALL'!V301</f>
        <v>5</v>
      </c>
      <c r="X238" s="7">
        <f>'IPPD ALL'!W301</f>
        <v>2</v>
      </c>
      <c r="Y238" s="7">
        <f>'IPPD ALL'!X301</f>
        <v>4</v>
      </c>
      <c r="Z238" s="10" t="str">
        <f>'IPPD ALL'!Y301</f>
        <v>https://api-splp.layanan.go.id/t/jabarprov.go.id/opendatakabpangandaran/1/api/data.json</v>
      </c>
      <c r="AA238" s="7" t="str">
        <f>'IPPD ALL'!Z301</f>
        <v/>
      </c>
      <c r="AB238" s="7" t="str">
        <f t="shared" si="5"/>
        <v>benar</v>
      </c>
    </row>
    <row r="239">
      <c r="A239" s="5">
        <v>235.0</v>
      </c>
      <c r="B239" s="19" t="s">
        <v>261</v>
      </c>
      <c r="C239" s="7" t="str">
        <f>'IPPD ALL'!A312</f>
        <v>Pemerintah Daerah</v>
      </c>
      <c r="D239" s="7" t="str">
        <f>'IPPD ALL'!B312</f>
        <v>Banten</v>
      </c>
      <c r="E239" s="7" t="str">
        <f>'IPPD ALL'!C312</f>
        <v>Kabupaten</v>
      </c>
      <c r="F239" s="7" t="str">
        <f>'IPPD ALL'!D312</f>
        <v>Kabupaten Tangerang</v>
      </c>
      <c r="G239" s="7" t="str">
        <f>'IPPD ALL'!E312</f>
        <v>ada</v>
      </c>
      <c r="H239" s="15">
        <f>'IPPD ALL'!F312</f>
        <v>44944</v>
      </c>
      <c r="I239" s="7" t="str">
        <f>'IPPD ALL'!G312</f>
        <v>Cecep Khaerudin</v>
      </c>
      <c r="J239" s="7">
        <f>'IPPD ALL'!H312</f>
        <v>2023</v>
      </c>
      <c r="K239" s="7">
        <f>'IPPD ALL'!I312</f>
        <v>1</v>
      </c>
      <c r="L239" s="7" t="str">
        <f>'IPPD ALL'!J312</f>
        <v>Ada</v>
      </c>
      <c r="M239" s="7" t="str">
        <f>'IPPD ALL'!K312</f>
        <v>Ada</v>
      </c>
      <c r="N239" s="7">
        <f>'IPPD ALL'!M312</f>
        <v>4</v>
      </c>
      <c r="O239" s="7">
        <f>'IPPD ALL'!N312</f>
        <v>33</v>
      </c>
      <c r="P239" s="7">
        <f>'IPPD ALL'!O312</f>
        <v>31</v>
      </c>
      <c r="Q239" s="7">
        <f>'IPPD ALL'!P312</f>
        <v>3</v>
      </c>
      <c r="R239" s="7">
        <f>'IPPD ALL'!Q312</f>
        <v>2</v>
      </c>
      <c r="S239" s="7">
        <f>'IPPD ALL'!R312</f>
        <v>3</v>
      </c>
      <c r="T239" s="7">
        <f>'IPPD ALL'!S312</f>
        <v>2</v>
      </c>
      <c r="U239" s="7">
        <f>'IPPD ALL'!T312</f>
        <v>2</v>
      </c>
      <c r="V239" s="7">
        <f>'IPPD ALL'!U312</f>
        <v>3</v>
      </c>
      <c r="W239" s="7">
        <f>'IPPD ALL'!V312</f>
        <v>4</v>
      </c>
      <c r="X239" s="7">
        <f>'IPPD ALL'!W312</f>
        <v>3</v>
      </c>
      <c r="Y239" s="7">
        <f>'IPPD ALL'!X312</f>
        <v>3</v>
      </c>
      <c r="Z239" s="7" t="str">
        <f>'IPPD ALL'!Y312</f>
        <v/>
      </c>
      <c r="AA239" s="7" t="str">
        <f>'IPPD ALL'!Z312</f>
        <v>https://bphtb.tangerangkab.go.id/rpc/api/bpn/getBPHTBService
http://bphtb.tangerangkab.go.id/rpc/api/bpn/PostDataBPN</v>
      </c>
      <c r="AB239" s="7" t="str">
        <f t="shared" si="5"/>
        <v>benar</v>
      </c>
    </row>
    <row r="240">
      <c r="A240" s="5">
        <v>236.0</v>
      </c>
      <c r="B240" s="19" t="s">
        <v>262</v>
      </c>
      <c r="C240" s="7" t="str">
        <f>'IPPD ALL'!A313</f>
        <v>Pemerintah Daerah</v>
      </c>
      <c r="D240" s="7" t="str">
        <f>'IPPD ALL'!B313</f>
        <v>Banten</v>
      </c>
      <c r="E240" s="7" t="str">
        <f>'IPPD ALL'!C313</f>
        <v>Kabupaten</v>
      </c>
      <c r="F240" s="7" t="str">
        <f>'IPPD ALL'!D313</f>
        <v>Kabupaten Serang</v>
      </c>
      <c r="G240" s="7" t="str">
        <f>'IPPD ALL'!E313</f>
        <v>ada</v>
      </c>
      <c r="H240" s="21">
        <f>'IPPD ALL'!F313</f>
        <v>44823</v>
      </c>
      <c r="I240" s="7" t="str">
        <f>'IPPD ALL'!G313</f>
        <v>Edy Siswanto, ST</v>
      </c>
      <c r="J240" s="7">
        <f>'IPPD ALL'!H313</f>
        <v>2022</v>
      </c>
      <c r="K240" s="7">
        <f>'IPPD ALL'!I313</f>
        <v>9</v>
      </c>
      <c r="L240" s="7" t="str">
        <f>'IPPD ALL'!J313</f>
        <v>Ada</v>
      </c>
      <c r="M240" s="7" t="str">
        <f>'IPPD ALL'!K313</f>
        <v>Ada</v>
      </c>
      <c r="N240" s="7">
        <f>'IPPD ALL'!M313</f>
        <v>4</v>
      </c>
      <c r="O240" s="7">
        <f>'IPPD ALL'!N313</f>
        <v>31</v>
      </c>
      <c r="P240" s="7">
        <f>'IPPD ALL'!O313</f>
        <v>5</v>
      </c>
      <c r="Q240" s="7">
        <f>'IPPD ALL'!P313</f>
        <v>3</v>
      </c>
      <c r="R240" s="7">
        <f>'IPPD ALL'!Q313</f>
        <v>2</v>
      </c>
      <c r="S240" s="7">
        <f>'IPPD ALL'!R313</f>
        <v>3</v>
      </c>
      <c r="T240" s="7">
        <f>'IPPD ALL'!S313</f>
        <v>3</v>
      </c>
      <c r="U240" s="7">
        <f>'IPPD ALL'!T313</f>
        <v>2</v>
      </c>
      <c r="V240" s="7">
        <f>'IPPD ALL'!U313</f>
        <v>3</v>
      </c>
      <c r="W240" s="7">
        <f>'IPPD ALL'!V313</f>
        <v>4</v>
      </c>
      <c r="X240" s="7">
        <f>'IPPD ALL'!W313</f>
        <v>3</v>
      </c>
      <c r="Y240" s="7">
        <f>'IPPD ALL'!X313</f>
        <v>3</v>
      </c>
      <c r="Z240" s="7" t="str">
        <f>'IPPD ALL'!Y313</f>
        <v/>
      </c>
      <c r="AA240" s="7" t="str">
        <f>'IPPD ALL'!Z313</f>
        <v/>
      </c>
      <c r="AB240" s="7" t="str">
        <f t="shared" si="5"/>
        <v>benar</v>
      </c>
    </row>
    <row r="241">
      <c r="A241" s="5">
        <v>237.0</v>
      </c>
      <c r="B241" s="19" t="s">
        <v>263</v>
      </c>
      <c r="C241" s="7" t="str">
        <f>'IPPD ALL'!A314</f>
        <v>Pemerintah Daerah</v>
      </c>
      <c r="D241" s="7" t="str">
        <f>'IPPD ALL'!B314</f>
        <v>Banten</v>
      </c>
      <c r="E241" s="7" t="str">
        <f>'IPPD ALL'!C314</f>
        <v>Kabupaten</v>
      </c>
      <c r="F241" s="7" t="str">
        <f>'IPPD ALL'!D314</f>
        <v>Kabupaten Lebak</v>
      </c>
      <c r="G241" s="7" t="str">
        <f>'IPPD ALL'!E314</f>
        <v>ada</v>
      </c>
      <c r="H241" s="11">
        <f>'IPPD ALL'!F314</f>
        <v>45110</v>
      </c>
      <c r="I241" s="7" t="str">
        <f>'IPPD ALL'!G314</f>
        <v>Firdan Ardiansyah, S.Kom</v>
      </c>
      <c r="J241" s="7">
        <f>'IPPD ALL'!H314</f>
        <v>2023</v>
      </c>
      <c r="K241" s="7">
        <f>'IPPD ALL'!I314</f>
        <v>7</v>
      </c>
      <c r="L241" s="7" t="str">
        <f>'IPPD ALL'!J314</f>
        <v>Ada</v>
      </c>
      <c r="M241" s="7" t="str">
        <f>'IPPD ALL'!K314</f>
        <v>Ada</v>
      </c>
      <c r="N241" s="7">
        <f>'IPPD ALL'!M314</f>
        <v>3</v>
      </c>
      <c r="O241" s="7">
        <f>'IPPD ALL'!N314</f>
        <v>2</v>
      </c>
      <c r="P241" s="7">
        <f>'IPPD ALL'!O314</f>
        <v>2</v>
      </c>
      <c r="Q241" s="7">
        <f>'IPPD ALL'!P314</f>
        <v>3</v>
      </c>
      <c r="R241" s="7">
        <f>'IPPD ALL'!Q314</f>
        <v>2</v>
      </c>
      <c r="S241" s="7">
        <f>'IPPD ALL'!R314</f>
        <v>2</v>
      </c>
      <c r="T241" s="7">
        <f>'IPPD ALL'!S314</f>
        <v>4</v>
      </c>
      <c r="U241" s="7">
        <f>'IPPD ALL'!T314</f>
        <v>3</v>
      </c>
      <c r="V241" s="7">
        <f>'IPPD ALL'!U314</f>
        <v>2</v>
      </c>
      <c r="W241" s="7">
        <f>'IPPD ALL'!V314</f>
        <v>5</v>
      </c>
      <c r="X241" s="7">
        <f>'IPPD ALL'!W314</f>
        <v>3</v>
      </c>
      <c r="Y241" s="7">
        <f>'IPPD ALL'!X314</f>
        <v>3</v>
      </c>
      <c r="Z241" s="10" t="str">
        <f>'IPPD ALL'!Y314</f>
        <v>https://api-splp.layanan.go.id/data-lebak-kab/1.0/</v>
      </c>
      <c r="AA241" s="10" t="str">
        <f>'IPPD ALL'!Z314</f>
        <v>http://ebphtb.lebakkab.go.id/rpc/api/bpn/PostDataBPN</v>
      </c>
      <c r="AB241" s="7" t="str">
        <f t="shared" si="5"/>
        <v>benar</v>
      </c>
    </row>
    <row r="242">
      <c r="A242" s="5">
        <v>238.0</v>
      </c>
      <c r="B242" s="19" t="s">
        <v>264</v>
      </c>
      <c r="C242" s="7" t="str">
        <f>'IPPD ALL'!A315</f>
        <v>Pemerintah Daerah</v>
      </c>
      <c r="D242" s="7" t="str">
        <f>'IPPD ALL'!B315</f>
        <v>Banten</v>
      </c>
      <c r="E242" s="7" t="str">
        <f>'IPPD ALL'!C315</f>
        <v>Kabupaten</v>
      </c>
      <c r="F242" s="7" t="str">
        <f>'IPPD ALL'!D315</f>
        <v>Kabupaten Pandeglang</v>
      </c>
      <c r="G242" s="7" t="str">
        <f>'IPPD ALL'!E315</f>
        <v>ada</v>
      </c>
      <c r="H242" s="21">
        <f>'IPPD ALL'!F315</f>
        <v>44655</v>
      </c>
      <c r="I242" s="7" t="str">
        <f>'IPPD ALL'!G315</f>
        <v>Doni Maulana, ST</v>
      </c>
      <c r="J242" s="7">
        <f>'IPPD ALL'!H315</f>
        <v>2022</v>
      </c>
      <c r="K242" s="7">
        <f>'IPPD ALL'!I315</f>
        <v>4</v>
      </c>
      <c r="L242" s="7" t="str">
        <f>'IPPD ALL'!J315</f>
        <v>Ada</v>
      </c>
      <c r="M242" s="7" t="str">
        <f>'IPPD ALL'!K315</f>
        <v>Ada</v>
      </c>
      <c r="N242" s="7">
        <f>'IPPD ALL'!M315</f>
        <v>3</v>
      </c>
      <c r="O242" s="7">
        <f>'IPPD ALL'!N315</f>
        <v>29</v>
      </c>
      <c r="P242" s="7">
        <f>'IPPD ALL'!O315</f>
        <v>1</v>
      </c>
      <c r="Q242" s="7">
        <f>'IPPD ALL'!P315</f>
        <v>1</v>
      </c>
      <c r="R242" s="7">
        <f>'IPPD ALL'!Q315</f>
        <v>2</v>
      </c>
      <c r="S242" s="7">
        <f>'IPPD ALL'!R315</f>
        <v>3</v>
      </c>
      <c r="T242" s="7">
        <f>'IPPD ALL'!S315</f>
        <v>2</v>
      </c>
      <c r="U242" s="7">
        <f>'IPPD ALL'!T315</f>
        <v>2</v>
      </c>
      <c r="V242" s="7">
        <f>'IPPD ALL'!U315</f>
        <v>3</v>
      </c>
      <c r="W242" s="7">
        <f>'IPPD ALL'!V315</f>
        <v>3</v>
      </c>
      <c r="X242" s="7">
        <f>'IPPD ALL'!W315</f>
        <v>1</v>
      </c>
      <c r="Y242" s="7">
        <f>'IPPD ALL'!X315</f>
        <v>2</v>
      </c>
      <c r="Z242" s="10" t="str">
        <f>'IPPD ALL'!Y315</f>
        <v>https://api-splp.layanan.go.id/data-pandeglang/1.0/</v>
      </c>
      <c r="AA242" s="7" t="str">
        <f>'IPPD ALL'!Z315</f>
        <v/>
      </c>
      <c r="AB242" s="7" t="str">
        <f t="shared" si="5"/>
        <v>benar</v>
      </c>
    </row>
    <row r="243">
      <c r="A243" s="5">
        <v>239.0</v>
      </c>
      <c r="B243" s="19" t="s">
        <v>265</v>
      </c>
      <c r="C243" s="7" t="str">
        <f>'IPPD ALL'!A328</f>
        <v>Pemerintah Daerah</v>
      </c>
      <c r="D243" s="7" t="str">
        <f>'IPPD ALL'!B328</f>
        <v>Jawa Tengah</v>
      </c>
      <c r="E243" s="7" t="str">
        <f>'IPPD ALL'!C328</f>
        <v>Kabupaten</v>
      </c>
      <c r="F243" s="7" t="str">
        <f>'IPPD ALL'!D328</f>
        <v>Kabupaten Banjarnegara</v>
      </c>
      <c r="G243" s="7" t="str">
        <f>'IPPD ALL'!E328</f>
        <v>ada</v>
      </c>
      <c r="H243" s="15">
        <f>'IPPD ALL'!F328</f>
        <v>45127</v>
      </c>
      <c r="I243" s="7" t="str">
        <f>'IPPD ALL'!G328</f>
        <v>Agung Sri Kuncoro, A.Md.T</v>
      </c>
      <c r="J243" s="7">
        <f>'IPPD ALL'!H328</f>
        <v>2023</v>
      </c>
      <c r="K243" s="7">
        <f>'IPPD ALL'!I328</f>
        <v>7</v>
      </c>
      <c r="L243" s="7" t="str">
        <f>'IPPD ALL'!J328</f>
        <v>Ada</v>
      </c>
      <c r="M243" s="7" t="str">
        <f>'IPPD ALL'!K328</f>
        <v>Ada</v>
      </c>
      <c r="N243" s="7">
        <f>'IPPD ALL'!M328</f>
        <v>1</v>
      </c>
      <c r="O243" s="7">
        <f>'IPPD ALL'!N328</f>
        <v>0</v>
      </c>
      <c r="P243" s="7">
        <f>'IPPD ALL'!O328</f>
        <v>0</v>
      </c>
      <c r="Q243" s="7">
        <f>'IPPD ALL'!P328</f>
        <v>4</v>
      </c>
      <c r="R243" s="7">
        <f>'IPPD ALL'!Q328</f>
        <v>1</v>
      </c>
      <c r="S243" s="7">
        <f>'IPPD ALL'!R328</f>
        <v>1</v>
      </c>
      <c r="T243" s="7">
        <f>'IPPD ALL'!S328</f>
        <v>4</v>
      </c>
      <c r="U243" s="7">
        <f>'IPPD ALL'!T328</f>
        <v>2</v>
      </c>
      <c r="V243" s="7">
        <f>'IPPD ALL'!U328</f>
        <v>2</v>
      </c>
      <c r="W243" s="7">
        <f>'IPPD ALL'!V328</f>
        <v>4</v>
      </c>
      <c r="X243" s="7">
        <f>'IPPD ALL'!W328</f>
        <v>2</v>
      </c>
      <c r="Y243" s="7">
        <f>'IPPD ALL'!X328</f>
        <v>3</v>
      </c>
      <c r="Z243" s="7" t="str">
        <f>'IPPD ALL'!Y328</f>
        <v/>
      </c>
      <c r="AA243" s="7" t="str">
        <f>'IPPD ALL'!Z328</f>
        <v/>
      </c>
      <c r="AB243" s="7" t="str">
        <f t="shared" si="5"/>
        <v>benar</v>
      </c>
    </row>
    <row r="244">
      <c r="A244" s="5">
        <v>240.0</v>
      </c>
      <c r="B244" s="19" t="s">
        <v>266</v>
      </c>
      <c r="C244" s="7" t="str">
        <f>'IPPD ALL'!A329</f>
        <v>Pemerintah Daerah</v>
      </c>
      <c r="D244" s="7" t="str">
        <f>'IPPD ALL'!B329</f>
        <v>Jawa Tengah</v>
      </c>
      <c r="E244" s="7" t="str">
        <f>'IPPD ALL'!C329</f>
        <v>Kabupaten</v>
      </c>
      <c r="F244" s="7" t="str">
        <f>'IPPD ALL'!D329</f>
        <v>Kabupaten Banyumas</v>
      </c>
      <c r="G244" s="7" t="str">
        <f>'IPPD ALL'!E329</f>
        <v>ada</v>
      </c>
      <c r="H244" s="15">
        <f>'IPPD ALL'!F329</f>
        <v>44797</v>
      </c>
      <c r="I244" s="7" t="str">
        <f>'IPPD ALL'!G329</f>
        <v>Adi Nugroho, S.Kom</v>
      </c>
      <c r="J244" s="7">
        <f>'IPPD ALL'!H329</f>
        <v>2022</v>
      </c>
      <c r="K244" s="7">
        <f>'IPPD ALL'!I329</f>
        <v>8</v>
      </c>
      <c r="L244" s="7" t="str">
        <f>'IPPD ALL'!J329</f>
        <v>Ada</v>
      </c>
      <c r="M244" s="7" t="str">
        <f>'IPPD ALL'!K329</f>
        <v>Ada</v>
      </c>
      <c r="N244" s="7">
        <f>'IPPD ALL'!M329</f>
        <v>1</v>
      </c>
      <c r="O244" s="7">
        <f>'IPPD ALL'!N329</f>
        <v>0</v>
      </c>
      <c r="P244" s="7">
        <f>'IPPD ALL'!O329</f>
        <v>0</v>
      </c>
      <c r="Q244" s="7">
        <f>'IPPD ALL'!P329</f>
        <v>3</v>
      </c>
      <c r="R244" s="7">
        <f>'IPPD ALL'!Q329</f>
        <v>3</v>
      </c>
      <c r="S244" s="7">
        <f>'IPPD ALL'!R329</f>
        <v>3</v>
      </c>
      <c r="T244" s="7">
        <f>'IPPD ALL'!S329</f>
        <v>2</v>
      </c>
      <c r="U244" s="7">
        <f>'IPPD ALL'!T329</f>
        <v>2</v>
      </c>
      <c r="V244" s="7">
        <f>'IPPD ALL'!U329</f>
        <v>2</v>
      </c>
      <c r="W244" s="7">
        <f>'IPPD ALL'!V329</f>
        <v>3</v>
      </c>
      <c r="X244" s="7">
        <f>'IPPD ALL'!W329</f>
        <v>2</v>
      </c>
      <c r="Y244" s="7">
        <f>'IPPD ALL'!X329</f>
        <v>3</v>
      </c>
      <c r="Z244" s="10" t="str">
        <f>'IPPD ALL'!Y329</f>
        <v>https://api-splp.layanan.go.id/databanyumaskab/1.0/</v>
      </c>
      <c r="AA244" s="10" t="str">
        <f>'IPPD ALL'!Z329</f>
        <v>https://wspajak.banyumaskab.go.id/h2h_bpn_banyumas/Api/getBPHTBService</v>
      </c>
      <c r="AB244" s="7" t="str">
        <f t="shared" si="5"/>
        <v>benar</v>
      </c>
    </row>
    <row r="245">
      <c r="A245" s="5">
        <v>241.0</v>
      </c>
      <c r="B245" s="19" t="s">
        <v>267</v>
      </c>
      <c r="C245" s="7" t="str">
        <f>'IPPD ALL'!A331</f>
        <v>Pemerintah Daerah</v>
      </c>
      <c r="D245" s="7" t="str">
        <f>'IPPD ALL'!B331</f>
        <v>Jawa Tengah</v>
      </c>
      <c r="E245" s="7" t="str">
        <f>'IPPD ALL'!C331</f>
        <v>Kabupaten</v>
      </c>
      <c r="F245" s="7" t="str">
        <f>'IPPD ALL'!D331</f>
        <v>Kabupaten Blora</v>
      </c>
      <c r="G245" s="7" t="str">
        <f>'IPPD ALL'!E331</f>
        <v>ada</v>
      </c>
      <c r="H245" s="21">
        <f>'IPPD ALL'!F331</f>
        <v>44879</v>
      </c>
      <c r="I245" s="7" t="str">
        <f>'IPPD ALL'!G331</f>
        <v>Sigit Septianto, S.Kom
Menda Finanto, S.Kom</v>
      </c>
      <c r="J245" s="7">
        <f>'IPPD ALL'!H331</f>
        <v>2022</v>
      </c>
      <c r="K245" s="7">
        <f>'IPPD ALL'!I331</f>
        <v>11</v>
      </c>
      <c r="L245" s="7" t="str">
        <f>'IPPD ALL'!J331</f>
        <v>Ada</v>
      </c>
      <c r="M245" s="7" t="str">
        <f>'IPPD ALL'!K331</f>
        <v>Ada</v>
      </c>
      <c r="N245" s="7">
        <f>'IPPD ALL'!M331</f>
        <v>0</v>
      </c>
      <c r="O245" s="7">
        <f>'IPPD ALL'!N331</f>
        <v>0</v>
      </c>
      <c r="P245" s="7">
        <f>'IPPD ALL'!O331</f>
        <v>0</v>
      </c>
      <c r="Q245" s="7">
        <f>'IPPD ALL'!P331</f>
        <v>3</v>
      </c>
      <c r="R245" s="7">
        <f>'IPPD ALL'!Q331</f>
        <v>1</v>
      </c>
      <c r="S245" s="7">
        <f>'IPPD ALL'!R331</f>
        <v>1</v>
      </c>
      <c r="T245" s="7">
        <f>'IPPD ALL'!S331</f>
        <v>1</v>
      </c>
      <c r="U245" s="7">
        <f>'IPPD ALL'!T331</f>
        <v>2</v>
      </c>
      <c r="V245" s="7">
        <f>'IPPD ALL'!U331</f>
        <v>1</v>
      </c>
      <c r="W245" s="7">
        <f>'IPPD ALL'!V331</f>
        <v>3</v>
      </c>
      <c r="X245" s="7">
        <f>'IPPD ALL'!W331</f>
        <v>2</v>
      </c>
      <c r="Y245" s="7">
        <f>'IPPD ALL'!X331</f>
        <v>1</v>
      </c>
      <c r="Z245" s="7" t="str">
        <f>'IPPD ALL'!Y331</f>
        <v/>
      </c>
      <c r="AA245" s="10" t="str">
        <f>'IPPD ALL'!Z331</f>
        <v>https://ebphtb.blorakab.go.id/api_bpn/Api/getBPHTBService</v>
      </c>
      <c r="AB245" s="7" t="str">
        <f t="shared" si="5"/>
        <v>benar</v>
      </c>
    </row>
    <row r="246">
      <c r="A246" s="5">
        <v>242.0</v>
      </c>
      <c r="B246" s="19" t="s">
        <v>268</v>
      </c>
      <c r="C246" s="7" t="str">
        <f>'IPPD ALL'!A332</f>
        <v>Pemerintah Daerah</v>
      </c>
      <c r="D246" s="7" t="str">
        <f>'IPPD ALL'!B332</f>
        <v>Jawa Tengah</v>
      </c>
      <c r="E246" s="7" t="str">
        <f>'IPPD ALL'!C332</f>
        <v>Kabupaten</v>
      </c>
      <c r="F246" s="7" t="str">
        <f>'IPPD ALL'!D332</f>
        <v>Kabupaten Boyolali</v>
      </c>
      <c r="G246" s="7" t="str">
        <f>'IPPD ALL'!E332</f>
        <v>ada</v>
      </c>
      <c r="H246" s="15">
        <f>'IPPD ALL'!F332</f>
        <v>45222</v>
      </c>
      <c r="I246" s="7" t="str">
        <f>'IPPD ALL'!G332</f>
        <v>DANANG WAHYUDI, A.Md.</v>
      </c>
      <c r="J246" s="7">
        <f>'IPPD ALL'!H332</f>
        <v>2023</v>
      </c>
      <c r="K246" s="7">
        <f>'IPPD ALL'!I332</f>
        <v>10</v>
      </c>
      <c r="L246" s="7" t="str">
        <f>'IPPD ALL'!J332</f>
        <v>Ada</v>
      </c>
      <c r="M246" s="7" t="str">
        <f>'IPPD ALL'!K332</f>
        <v>Ada</v>
      </c>
      <c r="N246" s="7">
        <f>'IPPD ALL'!M332</f>
        <v>1</v>
      </c>
      <c r="O246" s="7">
        <f>'IPPD ALL'!N332</f>
        <v>0</v>
      </c>
      <c r="P246" s="7">
        <f>'IPPD ALL'!O332</f>
        <v>1</v>
      </c>
      <c r="Q246" s="7">
        <f>'IPPD ALL'!P332</f>
        <v>3</v>
      </c>
      <c r="R246" s="7">
        <f>'IPPD ALL'!Q332</f>
        <v>2</v>
      </c>
      <c r="S246" s="7">
        <f>'IPPD ALL'!R332</f>
        <v>2</v>
      </c>
      <c r="T246" s="7" t="str">
        <f>'IPPD ALL'!S332</f>
        <v/>
      </c>
      <c r="U246" s="7" t="str">
        <f>'IPPD ALL'!T332</f>
        <v/>
      </c>
      <c r="V246" s="7" t="str">
        <f>'IPPD ALL'!U332</f>
        <v/>
      </c>
      <c r="W246" s="7">
        <f>'IPPD ALL'!V332</f>
        <v>5</v>
      </c>
      <c r="X246" s="7">
        <f>'IPPD ALL'!W332</f>
        <v>3</v>
      </c>
      <c r="Y246" s="7">
        <f>'IPPD ALL'!X332</f>
        <v>3</v>
      </c>
      <c r="Z246" s="10" t="str">
        <f>'IPPD ALL'!Y332</f>
        <v>https://api-splp.layanan.go.id/data_boyolali/1.0/</v>
      </c>
      <c r="AA246" s="7" t="str">
        <f>'IPPD ALL'!Z332</f>
        <v/>
      </c>
      <c r="AB246" s="7" t="str">
        <f t="shared" si="5"/>
        <v>benar</v>
      </c>
    </row>
    <row r="247">
      <c r="A247" s="5">
        <v>243.0</v>
      </c>
      <c r="B247" s="19" t="s">
        <v>269</v>
      </c>
      <c r="C247" s="7" t="str">
        <f>'IPPD ALL'!A333</f>
        <v>Pemerintah Daerah</v>
      </c>
      <c r="D247" s="7" t="str">
        <f>'IPPD ALL'!B333</f>
        <v>Jawa Tengah</v>
      </c>
      <c r="E247" s="7" t="str">
        <f>'IPPD ALL'!C333</f>
        <v>Kabupaten</v>
      </c>
      <c r="F247" s="7" t="str">
        <f>'IPPD ALL'!D333</f>
        <v>Kabupaten Brebes</v>
      </c>
      <c r="G247" s="7" t="str">
        <f>'IPPD ALL'!E333</f>
        <v>ada</v>
      </c>
      <c r="H247" s="21">
        <f>'IPPD ALL'!F333</f>
        <v>44826</v>
      </c>
      <c r="I247" s="7" t="str">
        <f>'IPPD ALL'!G333</f>
        <v>Arif Setiawan</v>
      </c>
      <c r="J247" s="7">
        <f>'IPPD ALL'!H333</f>
        <v>2022</v>
      </c>
      <c r="K247" s="7">
        <f>'IPPD ALL'!I333</f>
        <v>9</v>
      </c>
      <c r="L247" s="7" t="str">
        <f>'IPPD ALL'!J333</f>
        <v>Ada</v>
      </c>
      <c r="M247" s="7" t="str">
        <f>'IPPD ALL'!K333</f>
        <v>Ada</v>
      </c>
      <c r="N247" s="7">
        <f>'IPPD ALL'!M333</f>
        <v>0</v>
      </c>
      <c r="O247" s="7">
        <f>'IPPD ALL'!N333</f>
        <v>0</v>
      </c>
      <c r="P247" s="7">
        <f>'IPPD ALL'!O333</f>
        <v>3</v>
      </c>
      <c r="Q247" s="7">
        <f>'IPPD ALL'!P333</f>
        <v>3</v>
      </c>
      <c r="R247" s="7">
        <f>'IPPD ALL'!Q333</f>
        <v>1</v>
      </c>
      <c r="S247" s="7">
        <f>'IPPD ALL'!R333</f>
        <v>3</v>
      </c>
      <c r="T247" s="7">
        <f>'IPPD ALL'!S333</f>
        <v>2</v>
      </c>
      <c r="U247" s="7">
        <f>'IPPD ALL'!T333</f>
        <v>2</v>
      </c>
      <c r="V247" s="7">
        <f>'IPPD ALL'!U333</f>
        <v>2</v>
      </c>
      <c r="W247" s="7">
        <f>'IPPD ALL'!V333</f>
        <v>3</v>
      </c>
      <c r="X247" s="7">
        <f>'IPPD ALL'!W333</f>
        <v>2</v>
      </c>
      <c r="Y247" s="7">
        <f>'IPPD ALL'!X333</f>
        <v>3</v>
      </c>
      <c r="Z247" s="7" t="str">
        <f>'IPPD ALL'!Y333</f>
        <v/>
      </c>
      <c r="AA247" s="10" t="str">
        <f>'IPPD ALL'!Z333</f>
        <v>https://jejaka.brebeskab.go.id/api/getBPHTBService</v>
      </c>
      <c r="AB247" s="7" t="str">
        <f t="shared" si="5"/>
        <v>benar</v>
      </c>
    </row>
    <row r="248">
      <c r="A248" s="5">
        <v>244.0</v>
      </c>
      <c r="B248" s="19" t="s">
        <v>270</v>
      </c>
      <c r="C248" s="7" t="str">
        <f>'IPPD ALL'!A334</f>
        <v>Pemerintah Daerah</v>
      </c>
      <c r="D248" s="7" t="str">
        <f>'IPPD ALL'!B334</f>
        <v>Jawa Tengah</v>
      </c>
      <c r="E248" s="7" t="str">
        <f>'IPPD ALL'!C334</f>
        <v>Kabupaten</v>
      </c>
      <c r="F248" s="7" t="str">
        <f>'IPPD ALL'!D334</f>
        <v>Kabupaten Cilacap</v>
      </c>
      <c r="G248" s="7" t="str">
        <f>'IPPD ALL'!E334</f>
        <v>ada</v>
      </c>
      <c r="H248" s="15">
        <f>'IPPD ALL'!F334</f>
        <v>44953</v>
      </c>
      <c r="I248" s="7" t="str">
        <f>'IPPD ALL'!G334</f>
        <v>Chairil Taufan, S.T.</v>
      </c>
      <c r="J248" s="7">
        <f>'IPPD ALL'!H334</f>
        <v>2023</v>
      </c>
      <c r="K248" s="7">
        <f>'IPPD ALL'!I334</f>
        <v>1</v>
      </c>
      <c r="L248" s="7" t="str">
        <f>'IPPD ALL'!J334</f>
        <v>Ada</v>
      </c>
      <c r="M248" s="7" t="str">
        <f>'IPPD ALL'!K334</f>
        <v>Ada</v>
      </c>
      <c r="N248" s="7">
        <f>'IPPD ALL'!M334</f>
        <v>0</v>
      </c>
      <c r="O248" s="7">
        <f>'IPPD ALL'!N334</f>
        <v>1</v>
      </c>
      <c r="P248" s="7">
        <f>'IPPD ALL'!O334</f>
        <v>2</v>
      </c>
      <c r="Q248" s="7">
        <f>'IPPD ALL'!P334</f>
        <v>3</v>
      </c>
      <c r="R248" s="7">
        <f>'IPPD ALL'!Q334</f>
        <v>2</v>
      </c>
      <c r="S248" s="7">
        <f>'IPPD ALL'!R334</f>
        <v>1</v>
      </c>
      <c r="T248" s="7">
        <f>'IPPD ALL'!S334</f>
        <v>3</v>
      </c>
      <c r="U248" s="7">
        <f>'IPPD ALL'!T334</f>
        <v>2</v>
      </c>
      <c r="V248" s="7">
        <f>'IPPD ALL'!U334</f>
        <v>2</v>
      </c>
      <c r="W248" s="7">
        <f>'IPPD ALL'!V334</f>
        <v>4</v>
      </c>
      <c r="X248" s="7">
        <f>'IPPD ALL'!W334</f>
        <v>3</v>
      </c>
      <c r="Y248" s="7">
        <f>'IPPD ALL'!X334</f>
        <v>3</v>
      </c>
      <c r="Z248" s="10" t="str">
        <f>'IPPD ALL'!Y334</f>
        <v>https://api-splp.layanan.go.id/satu-data-kabupaten-cilacap/1.0</v>
      </c>
      <c r="AA248" s="10" t="str">
        <f>'IPPD ALL'!Z334</f>
        <v>https://api.cilacapkab.go.id/api/getBPHTBService</v>
      </c>
      <c r="AB248" s="7" t="str">
        <f t="shared" si="5"/>
        <v>benar</v>
      </c>
    </row>
    <row r="249">
      <c r="A249" s="5">
        <v>245.0</v>
      </c>
      <c r="B249" s="19" t="s">
        <v>271</v>
      </c>
      <c r="C249" s="7" t="str">
        <f>'IPPD ALL'!A335</f>
        <v>Pemerintah Daerah</v>
      </c>
      <c r="D249" s="7" t="str">
        <f>'IPPD ALL'!B335</f>
        <v>Jawa Tengah</v>
      </c>
      <c r="E249" s="7" t="str">
        <f>'IPPD ALL'!C335</f>
        <v>Kabupaten</v>
      </c>
      <c r="F249" s="7" t="str">
        <f>'IPPD ALL'!D335</f>
        <v>Kabupaten Demak</v>
      </c>
      <c r="G249" s="7" t="str">
        <f>'IPPD ALL'!E335</f>
        <v>ada</v>
      </c>
      <c r="H249" s="15">
        <f>'IPPD ALL'!F335</f>
        <v>44581</v>
      </c>
      <c r="I249" s="7" t="str">
        <f>'IPPD ALL'!G335</f>
        <v>Andy Kurniawan, S.Kom., M.M</v>
      </c>
      <c r="J249" s="7">
        <f>'IPPD ALL'!H335</f>
        <v>2022</v>
      </c>
      <c r="K249" s="7">
        <f>'IPPD ALL'!I335</f>
        <v>1</v>
      </c>
      <c r="L249" s="7" t="str">
        <f>'IPPD ALL'!J335</f>
        <v>Ada</v>
      </c>
      <c r="M249" s="7" t="str">
        <f>'IPPD ALL'!K335</f>
        <v>Ada</v>
      </c>
      <c r="N249" s="7">
        <f>'IPPD ALL'!M335</f>
        <v>33</v>
      </c>
      <c r="O249" s="7">
        <f>'IPPD ALL'!N335</f>
        <v>5</v>
      </c>
      <c r="P249" s="7">
        <f>'IPPD ALL'!O335</f>
        <v>1</v>
      </c>
      <c r="Q249" s="7">
        <f>'IPPD ALL'!P335</f>
        <v>5</v>
      </c>
      <c r="R249" s="7">
        <f>'IPPD ALL'!Q335</f>
        <v>3</v>
      </c>
      <c r="S249" s="7">
        <f>'IPPD ALL'!R335</f>
        <v>4</v>
      </c>
      <c r="T249" s="7" t="str">
        <f>'IPPD ALL'!S335</f>
        <v/>
      </c>
      <c r="U249" s="7" t="str">
        <f>'IPPD ALL'!T335</f>
        <v/>
      </c>
      <c r="V249" s="7" t="str">
        <f>'IPPD ALL'!U335</f>
        <v/>
      </c>
      <c r="W249" s="7">
        <f>'IPPD ALL'!V335</f>
        <v>3</v>
      </c>
      <c r="X249" s="7">
        <f>'IPPD ALL'!W335</f>
        <v>3</v>
      </c>
      <c r="Y249" s="7">
        <f>'IPPD ALL'!X335</f>
        <v>3</v>
      </c>
      <c r="Z249" s="10" t="str">
        <f>'IPPD ALL'!Y335</f>
        <v>https://api-splp.layanan.go.id/satu-data-demak/1.0/</v>
      </c>
      <c r="AA249" s="10" t="str">
        <f>'IPPD ALL'!Z335</f>
        <v>https://sipanda.demakkab.go.id/Api/getBPHTBService</v>
      </c>
      <c r="AB249" s="7" t="str">
        <f t="shared" si="5"/>
        <v>benar</v>
      </c>
    </row>
    <row r="250">
      <c r="A250" s="5">
        <v>246.0</v>
      </c>
      <c r="B250" s="19" t="s">
        <v>272</v>
      </c>
      <c r="C250" s="7" t="str">
        <f>'IPPD ALL'!A336</f>
        <v>Pemerintah Daerah</v>
      </c>
      <c r="D250" s="7" t="str">
        <f>'IPPD ALL'!B336</f>
        <v>Jawa Tengah</v>
      </c>
      <c r="E250" s="7" t="str">
        <f>'IPPD ALL'!C336</f>
        <v>Kabupaten</v>
      </c>
      <c r="F250" s="7" t="str">
        <f>'IPPD ALL'!D336</f>
        <v>Kabupaten Grobogan</v>
      </c>
      <c r="G250" s="7" t="str">
        <f>'IPPD ALL'!E336</f>
        <v>ada</v>
      </c>
      <c r="H250" s="15">
        <f>'IPPD ALL'!F336</f>
        <v>45198</v>
      </c>
      <c r="I250" s="7" t="str">
        <f>'IPPD ALL'!G336</f>
        <v>DEDI CAHYANTO, S.Kom</v>
      </c>
      <c r="J250" s="7">
        <f>'IPPD ALL'!H336</f>
        <v>2023</v>
      </c>
      <c r="K250" s="7">
        <f>'IPPD ALL'!I336</f>
        <v>9</v>
      </c>
      <c r="L250" s="7" t="str">
        <f>'IPPD ALL'!J336</f>
        <v>Ada</v>
      </c>
      <c r="M250" s="7" t="str">
        <f>'IPPD ALL'!K336</f>
        <v>Ada</v>
      </c>
      <c r="N250" s="7">
        <f>'IPPD ALL'!M336</f>
        <v>3</v>
      </c>
      <c r="O250" s="7">
        <f>'IPPD ALL'!N336</f>
        <v>0</v>
      </c>
      <c r="P250" s="7">
        <f>'IPPD ALL'!O336</f>
        <v>2</v>
      </c>
      <c r="Q250" s="7">
        <f>'IPPD ALL'!P336</f>
        <v>4</v>
      </c>
      <c r="R250" s="7">
        <f>'IPPD ALL'!Q336</f>
        <v>2</v>
      </c>
      <c r="S250" s="7">
        <f>'IPPD ALL'!R336</f>
        <v>3</v>
      </c>
      <c r="T250" s="7">
        <f>'IPPD ALL'!S336</f>
        <v>4</v>
      </c>
      <c r="U250" s="7">
        <f>'IPPD ALL'!T336</f>
        <v>3</v>
      </c>
      <c r="V250" s="7">
        <f>'IPPD ALL'!U336</f>
        <v>4</v>
      </c>
      <c r="W250" s="7">
        <f>'IPPD ALL'!V336</f>
        <v>2</v>
      </c>
      <c r="X250" s="7">
        <f>'IPPD ALL'!W336</f>
        <v>3</v>
      </c>
      <c r="Y250" s="7">
        <f>'IPPD ALL'!X336</f>
        <v>4</v>
      </c>
      <c r="Z250" s="10" t="str">
        <f>'IPPD ALL'!Y336</f>
        <v>https://api-splp.layanan.go.id/data-grobogan-kab/1.0/</v>
      </c>
      <c r="AA250" s="10" t="str">
        <f>'IPPD ALL'!Z336</f>
        <v>https://sipada.bppkad.grobogan.go.id/Api/getBPHTBService</v>
      </c>
      <c r="AB250" s="7" t="str">
        <f t="shared" si="5"/>
        <v>benar</v>
      </c>
    </row>
    <row r="251">
      <c r="A251" s="5">
        <v>247.0</v>
      </c>
      <c r="B251" s="19" t="s">
        <v>273</v>
      </c>
      <c r="C251" s="7" t="str">
        <f>'IPPD ALL'!A337</f>
        <v>Pemerintah Daerah</v>
      </c>
      <c r="D251" s="7" t="str">
        <f>'IPPD ALL'!B337</f>
        <v>Jawa Tengah</v>
      </c>
      <c r="E251" s="7" t="str">
        <f>'IPPD ALL'!C337</f>
        <v>Kabupaten</v>
      </c>
      <c r="F251" s="7" t="str">
        <f>'IPPD ALL'!D337</f>
        <v>Kabupaten Jepara</v>
      </c>
      <c r="G251" s="7" t="str">
        <f>'IPPD ALL'!E337</f>
        <v>ada</v>
      </c>
      <c r="H251" s="15">
        <f>'IPPD ALL'!F337</f>
        <v>44914</v>
      </c>
      <c r="I251" s="7" t="str">
        <f>'IPPD ALL'!G337</f>
        <v>Hartanto, ST</v>
      </c>
      <c r="J251" s="7">
        <f>'IPPD ALL'!H337</f>
        <v>2022</v>
      </c>
      <c r="K251" s="7">
        <f>'IPPD ALL'!I337</f>
        <v>12</v>
      </c>
      <c r="L251" s="7" t="str">
        <f>'IPPD ALL'!J337</f>
        <v>Ada</v>
      </c>
      <c r="M251" s="7" t="str">
        <f>'IPPD ALL'!K337</f>
        <v>Ada</v>
      </c>
      <c r="N251" s="7">
        <f>'IPPD ALL'!M337</f>
        <v>9</v>
      </c>
      <c r="O251" s="7">
        <f>'IPPD ALL'!N337</f>
        <v>3</v>
      </c>
      <c r="P251" s="7">
        <f>'IPPD ALL'!O337</f>
        <v>1</v>
      </c>
      <c r="Q251" s="7">
        <f>'IPPD ALL'!P337</f>
        <v>4</v>
      </c>
      <c r="R251" s="7">
        <f>'IPPD ALL'!Q337</f>
        <v>2</v>
      </c>
      <c r="S251" s="7">
        <f>'IPPD ALL'!R337</f>
        <v>2</v>
      </c>
      <c r="T251" s="7">
        <f>'IPPD ALL'!S337</f>
        <v>4</v>
      </c>
      <c r="U251" s="7">
        <f>'IPPD ALL'!T337</f>
        <v>2</v>
      </c>
      <c r="V251" s="7">
        <f>'IPPD ALL'!U337</f>
        <v>3</v>
      </c>
      <c r="W251" s="7">
        <f>'IPPD ALL'!V337</f>
        <v>4</v>
      </c>
      <c r="X251" s="7">
        <f>'IPPD ALL'!W337</f>
        <v>3</v>
      </c>
      <c r="Y251" s="7">
        <f>'IPPD ALL'!X337</f>
        <v>4</v>
      </c>
      <c r="Z251" s="10" t="str">
        <f>'IPPD ALL'!Y337</f>
        <v>https://api-splp.layanan.go.id/datajeparakab/1.0/</v>
      </c>
      <c r="AA251" s="7" t="str">
        <f>'IPPD ALL'!Z337</f>
        <v/>
      </c>
      <c r="AB251" s="7" t="str">
        <f t="shared" si="5"/>
        <v>benar</v>
      </c>
    </row>
    <row r="252">
      <c r="A252" s="5">
        <v>248.0</v>
      </c>
      <c r="B252" s="19" t="s">
        <v>274</v>
      </c>
      <c r="C252" s="7" t="str">
        <f>'IPPD ALL'!A338</f>
        <v>Pemerintah Daerah</v>
      </c>
      <c r="D252" s="7" t="str">
        <f>'IPPD ALL'!B338</f>
        <v>Jawa Tengah</v>
      </c>
      <c r="E252" s="7" t="str">
        <f>'IPPD ALL'!C338</f>
        <v>Kabupaten</v>
      </c>
      <c r="F252" s="7" t="str">
        <f>'IPPD ALL'!D338</f>
        <v>Kabupaten Karanganyar</v>
      </c>
      <c r="G252" s="7" t="str">
        <f>'IPPD ALL'!E338</f>
        <v>ada</v>
      </c>
      <c r="H252" s="21">
        <f>'IPPD ALL'!F338</f>
        <v>44880</v>
      </c>
      <c r="I252" s="7" t="str">
        <f>'IPPD ALL'!G338</f>
        <v>Danang Rahadiansyah Arunadi, A.md</v>
      </c>
      <c r="J252" s="7">
        <f>'IPPD ALL'!H338</f>
        <v>2022</v>
      </c>
      <c r="K252" s="7">
        <f>'IPPD ALL'!I338</f>
        <v>11</v>
      </c>
      <c r="L252" s="7" t="str">
        <f>'IPPD ALL'!J338</f>
        <v>Ada</v>
      </c>
      <c r="M252" s="7" t="str">
        <f>'IPPD ALL'!K338</f>
        <v>Ada</v>
      </c>
      <c r="N252" s="7">
        <f>'IPPD ALL'!M338</f>
        <v>0</v>
      </c>
      <c r="O252" s="7">
        <f>'IPPD ALL'!N338</f>
        <v>1</v>
      </c>
      <c r="P252" s="7">
        <f>'IPPD ALL'!O338</f>
        <v>0</v>
      </c>
      <c r="Q252" s="7">
        <f>'IPPD ALL'!P338</f>
        <v>1</v>
      </c>
      <c r="R252" s="7">
        <f>'IPPD ALL'!Q338</f>
        <v>1</v>
      </c>
      <c r="S252" s="7">
        <f>'IPPD ALL'!R338</f>
        <v>3</v>
      </c>
      <c r="T252" s="7">
        <f>'IPPD ALL'!S338</f>
        <v>3</v>
      </c>
      <c r="U252" s="7">
        <f>'IPPD ALL'!T338</f>
        <v>3</v>
      </c>
      <c r="V252" s="7">
        <f>'IPPD ALL'!U338</f>
        <v>3</v>
      </c>
      <c r="W252" s="7">
        <f>'IPPD ALL'!V338</f>
        <v>5</v>
      </c>
      <c r="X252" s="7">
        <f>'IPPD ALL'!W338</f>
        <v>4</v>
      </c>
      <c r="Y252" s="7">
        <f>'IPPD ALL'!X338</f>
        <v>3</v>
      </c>
      <c r="Z252" s="10" t="str">
        <f>'IPPD ALL'!Y338</f>
        <v>https://api-splp.layanan.go.id/datakaranganyarkab/1.0/</v>
      </c>
      <c r="AA252" s="10" t="str">
        <f>'IPPD ALL'!Z338</f>
        <v>https://pendapatan.karanganyarkab.go.id/Api/getBPHTBService</v>
      </c>
      <c r="AB252" s="7" t="str">
        <f t="shared" si="5"/>
        <v>benar</v>
      </c>
    </row>
    <row r="253">
      <c r="A253" s="5">
        <v>249.0</v>
      </c>
      <c r="B253" s="19" t="s">
        <v>275</v>
      </c>
      <c r="C253" s="7" t="str">
        <f>'IPPD ALL'!A339</f>
        <v>Pemerintah Daerah</v>
      </c>
      <c r="D253" s="7" t="str">
        <f>'IPPD ALL'!B339</f>
        <v>Jawa Tengah</v>
      </c>
      <c r="E253" s="7" t="str">
        <f>'IPPD ALL'!C339</f>
        <v>Kabupaten</v>
      </c>
      <c r="F253" s="7" t="str">
        <f>'IPPD ALL'!D339</f>
        <v>Kabupaten Kebumen</v>
      </c>
      <c r="G253" s="7" t="str">
        <f>'IPPD ALL'!E339</f>
        <v>ada</v>
      </c>
      <c r="H253" s="25">
        <f>'IPPD ALL'!F339</f>
        <v>45121</v>
      </c>
      <c r="I253" s="7" t="str">
        <f>'IPPD ALL'!G339</f>
        <v>Luhur Rahpinuji, S.IP</v>
      </c>
      <c r="J253" s="7">
        <f>'IPPD ALL'!H339</f>
        <v>2023</v>
      </c>
      <c r="K253" s="7">
        <f>'IPPD ALL'!I339</f>
        <v>7</v>
      </c>
      <c r="L253" s="7" t="str">
        <f>'IPPD ALL'!J339</f>
        <v>Ada</v>
      </c>
      <c r="M253" s="7" t="str">
        <f>'IPPD ALL'!K339</f>
        <v>Ada</v>
      </c>
      <c r="N253" s="7">
        <f>'IPPD ALL'!M339</f>
        <v>3</v>
      </c>
      <c r="O253" s="7">
        <f>'IPPD ALL'!N339</f>
        <v>0</v>
      </c>
      <c r="P253" s="7">
        <f>'IPPD ALL'!O339</f>
        <v>0</v>
      </c>
      <c r="Q253" s="7">
        <f>'IPPD ALL'!P339</f>
        <v>3</v>
      </c>
      <c r="R253" s="7">
        <f>'IPPD ALL'!Q339</f>
        <v>3</v>
      </c>
      <c r="S253" s="7">
        <f>'IPPD ALL'!R339</f>
        <v>3</v>
      </c>
      <c r="T253" s="7">
        <f>'IPPD ALL'!S339</f>
        <v>4</v>
      </c>
      <c r="U253" s="7">
        <f>'IPPD ALL'!T339</f>
        <v>3</v>
      </c>
      <c r="V253" s="7">
        <f>'IPPD ALL'!U339</f>
        <v>4</v>
      </c>
      <c r="W253" s="7">
        <f>'IPPD ALL'!V339</f>
        <v>3</v>
      </c>
      <c r="X253" s="7">
        <f>'IPPD ALL'!W339</f>
        <v>2</v>
      </c>
      <c r="Y253" s="7">
        <f>'IPPD ALL'!X339</f>
        <v>2</v>
      </c>
      <c r="Z253" s="10" t="str">
        <f>'IPPD ALL'!Y339</f>
        <v>https://api-splp.layanan.go.id/t/kebumenkab.go.id/satu_data_kebumen/1.0/</v>
      </c>
      <c r="AA253" s="10" t="str">
        <f>'IPPD ALL'!Z339</f>
        <v>https://e-bphtb.kebumenkab.go.id/webservice/?/api/getbphtbservice</v>
      </c>
      <c r="AB253" s="7" t="str">
        <f t="shared" si="5"/>
        <v>benar</v>
      </c>
    </row>
    <row r="254">
      <c r="A254" s="5">
        <v>250.0</v>
      </c>
      <c r="B254" s="19" t="s">
        <v>276</v>
      </c>
      <c r="C254" s="7" t="str">
        <f>'IPPD ALL'!A340</f>
        <v>Pemerintah Daerah</v>
      </c>
      <c r="D254" s="7" t="str">
        <f>'IPPD ALL'!B340</f>
        <v>Jawa Tengah</v>
      </c>
      <c r="E254" s="7" t="str">
        <f>'IPPD ALL'!C340</f>
        <v>Kabupaten</v>
      </c>
      <c r="F254" s="7" t="str">
        <f>'IPPD ALL'!D340</f>
        <v>Kabupaten Kendal</v>
      </c>
      <c r="G254" s="7" t="str">
        <f>'IPPD ALL'!E340</f>
        <v>ada</v>
      </c>
      <c r="H254" s="15">
        <f>'IPPD ALL'!F340</f>
        <v>44746</v>
      </c>
      <c r="I254" s="7" t="str">
        <f>'IPPD ALL'!G340</f>
        <v>Septiana Fitri Astuti, S.kom, MM.</v>
      </c>
      <c r="J254" s="7">
        <f>'IPPD ALL'!H340</f>
        <v>2022</v>
      </c>
      <c r="K254" s="7">
        <f>'IPPD ALL'!I340</f>
        <v>7</v>
      </c>
      <c r="L254" s="7" t="str">
        <f>'IPPD ALL'!J340</f>
        <v>Ada</v>
      </c>
      <c r="M254" s="7" t="str">
        <f>'IPPD ALL'!K340</f>
        <v>Ada</v>
      </c>
      <c r="N254" s="7">
        <f>'IPPD ALL'!M340</f>
        <v>10</v>
      </c>
      <c r="O254" s="7">
        <f>'IPPD ALL'!N340</f>
        <v>1</v>
      </c>
      <c r="P254" s="7">
        <f>'IPPD ALL'!O340</f>
        <v>0</v>
      </c>
      <c r="Q254" s="7">
        <f>'IPPD ALL'!P340</f>
        <v>3</v>
      </c>
      <c r="R254" s="7">
        <f>'IPPD ALL'!Q340</f>
        <v>2</v>
      </c>
      <c r="S254" s="7">
        <f>'IPPD ALL'!R340</f>
        <v>3</v>
      </c>
      <c r="T254" s="7">
        <f>'IPPD ALL'!S340</f>
        <v>3</v>
      </c>
      <c r="U254" s="7">
        <f>'IPPD ALL'!T340</f>
        <v>2</v>
      </c>
      <c r="V254" s="7">
        <f>'IPPD ALL'!U340</f>
        <v>2</v>
      </c>
      <c r="W254" s="7">
        <f>'IPPD ALL'!V340</f>
        <v>3</v>
      </c>
      <c r="X254" s="7">
        <f>'IPPD ALL'!W340</f>
        <v>2</v>
      </c>
      <c r="Y254" s="7">
        <f>'IPPD ALL'!X340</f>
        <v>2</v>
      </c>
      <c r="Z254" s="7" t="str">
        <f>'IPPD ALL'!Y340</f>
        <v/>
      </c>
      <c r="AA254" s="10" t="str">
        <f>'IPPD ALL'!Z340</f>
        <v>https://bphtb.kendalkab.go.id/Api/getBPHTBService</v>
      </c>
      <c r="AB254" s="7" t="str">
        <f t="shared" si="5"/>
        <v>benar</v>
      </c>
    </row>
    <row r="255">
      <c r="A255" s="5">
        <v>251.0</v>
      </c>
      <c r="B255" s="19" t="s">
        <v>277</v>
      </c>
      <c r="C255" s="7" t="str">
        <f>'IPPD ALL'!A342</f>
        <v>Pemerintah Daerah</v>
      </c>
      <c r="D255" s="7" t="str">
        <f>'IPPD ALL'!B342</f>
        <v>Jawa Tengah</v>
      </c>
      <c r="E255" s="7" t="str">
        <f>'IPPD ALL'!C342</f>
        <v>Kabupaten</v>
      </c>
      <c r="F255" s="7" t="str">
        <f>'IPPD ALL'!D342</f>
        <v>Kabupaten Kudus</v>
      </c>
      <c r="G255" s="7" t="str">
        <f>'IPPD ALL'!E342</f>
        <v>ada</v>
      </c>
      <c r="H255" s="21">
        <f>'IPPD ALL'!F342</f>
        <v>44658</v>
      </c>
      <c r="I255" s="7" t="str">
        <f>'IPPD ALL'!G342</f>
        <v>Agung Purwanto, S.Kom.</v>
      </c>
      <c r="J255" s="7">
        <f>'IPPD ALL'!H342</f>
        <v>2022</v>
      </c>
      <c r="K255" s="7">
        <f>'IPPD ALL'!I342</f>
        <v>4</v>
      </c>
      <c r="L255" s="7" t="str">
        <f>'IPPD ALL'!J342</f>
        <v>Ada</v>
      </c>
      <c r="M255" s="7" t="str">
        <f>'IPPD ALL'!K342</f>
        <v>Ada</v>
      </c>
      <c r="N255" s="7">
        <f>'IPPD ALL'!M342</f>
        <v>4</v>
      </c>
      <c r="O255" s="7">
        <f>'IPPD ALL'!N342</f>
        <v>24</v>
      </c>
      <c r="P255" s="7">
        <f>'IPPD ALL'!O342</f>
        <v>0</v>
      </c>
      <c r="Q255" s="7">
        <f>'IPPD ALL'!P342</f>
        <v>1</v>
      </c>
      <c r="R255" s="7">
        <f>'IPPD ALL'!Q342</f>
        <v>3</v>
      </c>
      <c r="S255" s="7">
        <f>'IPPD ALL'!R342</f>
        <v>1</v>
      </c>
      <c r="T255" s="7">
        <f>'IPPD ALL'!S342</f>
        <v>4</v>
      </c>
      <c r="U255" s="7">
        <f>'IPPD ALL'!T342</f>
        <v>3</v>
      </c>
      <c r="V255" s="7">
        <f>'IPPD ALL'!U342</f>
        <v>3</v>
      </c>
      <c r="W255" s="7">
        <f>'IPPD ALL'!V342</f>
        <v>5</v>
      </c>
      <c r="X255" s="7">
        <f>'IPPD ALL'!W342</f>
        <v>5</v>
      </c>
      <c r="Y255" s="7">
        <f>'IPPD ALL'!X342</f>
        <v>3</v>
      </c>
      <c r="Z255" s="10" t="str">
        <f>'IPPD ALL'!Y342</f>
        <v>https://api-splp.layanan.go.id/datakuduskab/1.0/</v>
      </c>
      <c r="AA255" s="10" t="str">
        <f>'IPPD ALL'!Z342</f>
        <v>https://simbphtb.kuduskab.go.id/simbphtb/h2h_bpn_kudus/Api/getBPHTBService</v>
      </c>
      <c r="AB255" s="7" t="str">
        <f t="shared" si="5"/>
        <v>benar</v>
      </c>
    </row>
    <row r="256">
      <c r="A256" s="5">
        <v>252.0</v>
      </c>
      <c r="B256" s="19" t="s">
        <v>278</v>
      </c>
      <c r="C256" s="7" t="str">
        <f>'IPPD ALL'!A344</f>
        <v>Pemerintah Daerah</v>
      </c>
      <c r="D256" s="7" t="str">
        <f>'IPPD ALL'!B344</f>
        <v>Jawa Tengah</v>
      </c>
      <c r="E256" s="7" t="str">
        <f>'IPPD ALL'!C344</f>
        <v>Kabupaten</v>
      </c>
      <c r="F256" s="7" t="str">
        <f>'IPPD ALL'!D344</f>
        <v>Kabupaten Pati</v>
      </c>
      <c r="G256" s="7" t="str">
        <f>'IPPD ALL'!E344</f>
        <v>ada</v>
      </c>
      <c r="H256" s="15">
        <f>'IPPD ALL'!F344</f>
        <v>45005</v>
      </c>
      <c r="I256" s="7" t="str">
        <f>'IPPD ALL'!G344</f>
        <v>Putut Kuncoro Saputro. S.Kom</v>
      </c>
      <c r="J256" s="7">
        <f>'IPPD ALL'!H344</f>
        <v>2023</v>
      </c>
      <c r="K256" s="7">
        <f>'IPPD ALL'!I344</f>
        <v>3</v>
      </c>
      <c r="L256" s="7" t="str">
        <f>'IPPD ALL'!J344</f>
        <v>Ada</v>
      </c>
      <c r="M256" s="7" t="str">
        <f>'IPPD ALL'!K344</f>
        <v>Ada</v>
      </c>
      <c r="N256" s="7">
        <f>'IPPD ALL'!M344</f>
        <v>0</v>
      </c>
      <c r="O256" s="7">
        <f>'IPPD ALL'!N344</f>
        <v>0</v>
      </c>
      <c r="P256" s="7">
        <f>'IPPD ALL'!O344</f>
        <v>0</v>
      </c>
      <c r="Q256" s="7">
        <f>'IPPD ALL'!P344</f>
        <v>3</v>
      </c>
      <c r="R256" s="7">
        <f>'IPPD ALL'!Q344</f>
        <v>2</v>
      </c>
      <c r="S256" s="7">
        <f>'IPPD ALL'!R344</f>
        <v>3</v>
      </c>
      <c r="T256" s="7" t="str">
        <f>'IPPD ALL'!S344</f>
        <v/>
      </c>
      <c r="U256" s="7" t="str">
        <f>'IPPD ALL'!T344</f>
        <v/>
      </c>
      <c r="V256" s="7" t="str">
        <f>'IPPD ALL'!U344</f>
        <v/>
      </c>
      <c r="W256" s="7">
        <f>'IPPD ALL'!V344</f>
        <v>5</v>
      </c>
      <c r="X256" s="7">
        <f>'IPPD ALL'!W344</f>
        <v>3</v>
      </c>
      <c r="Y256" s="7">
        <f>'IPPD ALL'!X344</f>
        <v>3</v>
      </c>
      <c r="Z256" s="10" t="str">
        <f>'IPPD ALL'!Y344</f>
        <v>https://api-splp.layanan.go.id/opendatapatikab/1.0/</v>
      </c>
      <c r="AA256" s="7" t="str">
        <f>'IPPD ALL'!Z344</f>
        <v/>
      </c>
      <c r="AB256" s="7" t="str">
        <f t="shared" si="5"/>
        <v>benar</v>
      </c>
    </row>
    <row r="257">
      <c r="A257" s="5">
        <v>253.0</v>
      </c>
      <c r="B257" s="19" t="s">
        <v>279</v>
      </c>
      <c r="C257" s="7" t="str">
        <f>'IPPD ALL'!A347</f>
        <v>Pemerintah Daerah</v>
      </c>
      <c r="D257" s="7" t="str">
        <f>'IPPD ALL'!B347</f>
        <v>Jawa Tengah</v>
      </c>
      <c r="E257" s="7" t="str">
        <f>'IPPD ALL'!C347</f>
        <v>Kabupaten</v>
      </c>
      <c r="F257" s="7" t="str">
        <f>'IPPD ALL'!D347</f>
        <v>Kabupaten Purbalingga</v>
      </c>
      <c r="G257" s="7" t="str">
        <f>'IPPD ALL'!E347</f>
        <v>ada</v>
      </c>
      <c r="H257" s="15">
        <f>'IPPD ALL'!F347</f>
        <v>45307</v>
      </c>
      <c r="I257" s="7" t="str">
        <f>'IPPD ALL'!G347</f>
        <v>Hengky Irawan, S. Kom</v>
      </c>
      <c r="J257" s="7">
        <f>'IPPD ALL'!H347</f>
        <v>2024</v>
      </c>
      <c r="K257" s="7">
        <f>'IPPD ALL'!I347</f>
        <v>1</v>
      </c>
      <c r="L257" s="7" t="str">
        <f>'IPPD ALL'!J347</f>
        <v>Ada</v>
      </c>
      <c r="M257" s="7" t="str">
        <f>'IPPD ALL'!K347</f>
        <v>Ada</v>
      </c>
      <c r="N257" s="7">
        <f>'IPPD ALL'!M347</f>
        <v>23</v>
      </c>
      <c r="O257" s="7">
        <f>'IPPD ALL'!N347</f>
        <v>3</v>
      </c>
      <c r="P257" s="7">
        <f>'IPPD ALL'!O347</f>
        <v>1</v>
      </c>
      <c r="Q257" s="7">
        <f>'IPPD ALL'!P347</f>
        <v>2</v>
      </c>
      <c r="R257" s="7">
        <f>'IPPD ALL'!Q347</f>
        <v>2</v>
      </c>
      <c r="S257" s="7">
        <f>'IPPD ALL'!R347</f>
        <v>2</v>
      </c>
      <c r="T257" s="7">
        <f>'IPPD ALL'!S347</f>
        <v>3</v>
      </c>
      <c r="U257" s="7">
        <f>'IPPD ALL'!T347</f>
        <v>2</v>
      </c>
      <c r="V257" s="7">
        <f>'IPPD ALL'!U347</f>
        <v>3</v>
      </c>
      <c r="W257" s="7">
        <f>'IPPD ALL'!V347</f>
        <v>3</v>
      </c>
      <c r="X257" s="7">
        <f>'IPPD ALL'!W347</f>
        <v>2</v>
      </c>
      <c r="Y257" s="7">
        <f>'IPPD ALL'!X347</f>
        <v>5</v>
      </c>
      <c r="Z257" s="10" t="str">
        <f>'IPPD ALL'!Y347</f>
        <v>https://api-splp.layanan.go.id/t/purbalinggakab.go.id/data_purbalingga/1.0/</v>
      </c>
      <c r="AA257" s="10" t="str">
        <f>'IPPD ALL'!Z347</f>
        <v>https://ebphtb.purbalinggakab.go.id/api_bpn/Api/getBPHTBService</v>
      </c>
      <c r="AB257" s="7" t="str">
        <f t="shared" si="5"/>
        <v>benar</v>
      </c>
    </row>
    <row r="258">
      <c r="A258" s="5">
        <v>254.0</v>
      </c>
      <c r="B258" s="19" t="s">
        <v>280</v>
      </c>
      <c r="C258" s="7" t="str">
        <f>'IPPD ALL'!A348</f>
        <v>Pemerintah Daerah</v>
      </c>
      <c r="D258" s="7" t="str">
        <f>'IPPD ALL'!B348</f>
        <v>Jawa Tengah</v>
      </c>
      <c r="E258" s="7" t="str">
        <f>'IPPD ALL'!C348</f>
        <v>Kabupaten</v>
      </c>
      <c r="F258" s="7" t="str">
        <f>'IPPD ALL'!D348</f>
        <v>Kabupaten Purworejo</v>
      </c>
      <c r="G258" s="7" t="str">
        <f>'IPPD ALL'!E348</f>
        <v>ada</v>
      </c>
      <c r="H258" s="21">
        <f>'IPPD ALL'!F348</f>
        <v>44827</v>
      </c>
      <c r="I258" s="7" t="str">
        <f>'IPPD ALL'!G348</f>
        <v>Rahayu Slamet, ST., M.Eng.</v>
      </c>
      <c r="J258" s="7">
        <f>'IPPD ALL'!H348</f>
        <v>2022</v>
      </c>
      <c r="K258" s="7">
        <f>'IPPD ALL'!I348</f>
        <v>9</v>
      </c>
      <c r="L258" s="7" t="str">
        <f>'IPPD ALL'!J348</f>
        <v>Ada</v>
      </c>
      <c r="M258" s="7" t="str">
        <f>'IPPD ALL'!K348</f>
        <v>Ada</v>
      </c>
      <c r="N258" s="7">
        <f>'IPPD ALL'!M348</f>
        <v>8</v>
      </c>
      <c r="O258" s="7">
        <f>'IPPD ALL'!N348</f>
        <v>41</v>
      </c>
      <c r="P258" s="7">
        <f>'IPPD ALL'!O348</f>
        <v>0</v>
      </c>
      <c r="Q258" s="7">
        <f>'IPPD ALL'!P348</f>
        <v>1</v>
      </c>
      <c r="R258" s="7">
        <f>'IPPD ALL'!Q348</f>
        <v>2</v>
      </c>
      <c r="S258" s="7">
        <f>'IPPD ALL'!R348</f>
        <v>1</v>
      </c>
      <c r="T258" s="7">
        <f>'IPPD ALL'!S348</f>
        <v>1</v>
      </c>
      <c r="U258" s="7">
        <f>'IPPD ALL'!T348</f>
        <v>2</v>
      </c>
      <c r="V258" s="7">
        <f>'IPPD ALL'!U348</f>
        <v>3</v>
      </c>
      <c r="W258" s="7">
        <f>'IPPD ALL'!V348</f>
        <v>3</v>
      </c>
      <c r="X258" s="7">
        <f>'IPPD ALL'!W348</f>
        <v>2</v>
      </c>
      <c r="Y258" s="7">
        <f>'IPPD ALL'!X348</f>
        <v>3</v>
      </c>
      <c r="Z258" s="10" t="str">
        <f>'IPPD ALL'!Y348</f>
        <v>https://api-splp.layanan.go.id/datapurworejokab/1.0/</v>
      </c>
      <c r="AA258" s="10" t="str">
        <f>'IPPD ALL'!Z348</f>
        <v>https://ebphtb.purworejokab.go.id/api_bpn/Api/getBPHTBservice</v>
      </c>
      <c r="AB258" s="7" t="str">
        <f t="shared" si="5"/>
        <v>benar</v>
      </c>
    </row>
    <row r="259">
      <c r="A259" s="5">
        <v>255.0</v>
      </c>
      <c r="B259" s="19" t="s">
        <v>281</v>
      </c>
      <c r="C259" s="7" t="str">
        <f>'IPPD ALL'!A349</f>
        <v>Pemerintah Daerah</v>
      </c>
      <c r="D259" s="7" t="str">
        <f>'IPPD ALL'!B349</f>
        <v>Jawa Tengah</v>
      </c>
      <c r="E259" s="7" t="str">
        <f>'IPPD ALL'!C349</f>
        <v>Kabupaten</v>
      </c>
      <c r="F259" s="7" t="str">
        <f>'IPPD ALL'!D349</f>
        <v>Kabupaten Rembang</v>
      </c>
      <c r="G259" s="7" t="str">
        <f>'IPPD ALL'!E349</f>
        <v>ada</v>
      </c>
      <c r="H259" s="15">
        <f>'IPPD ALL'!F349</f>
        <v>44746</v>
      </c>
      <c r="I259" s="7" t="str">
        <f>'IPPD ALL'!G349</f>
        <v>Muntahar, S.Kom.</v>
      </c>
      <c r="J259" s="7">
        <f>'IPPD ALL'!H349</f>
        <v>2022</v>
      </c>
      <c r="K259" s="7">
        <f>'IPPD ALL'!I349</f>
        <v>7</v>
      </c>
      <c r="L259" s="7" t="str">
        <f>'IPPD ALL'!J349</f>
        <v>Ada</v>
      </c>
      <c r="M259" s="7" t="str">
        <f>'IPPD ALL'!K349</f>
        <v>Ada</v>
      </c>
      <c r="N259" s="7">
        <f>'IPPD ALL'!M349</f>
        <v>80</v>
      </c>
      <c r="O259" s="7">
        <f>'IPPD ALL'!N349</f>
        <v>0</v>
      </c>
      <c r="P259" s="7">
        <f>'IPPD ALL'!O349</f>
        <v>59</v>
      </c>
      <c r="Q259" s="7">
        <f>'IPPD ALL'!P349</f>
        <v>3</v>
      </c>
      <c r="R259" s="7">
        <f>'IPPD ALL'!Q349</f>
        <v>2</v>
      </c>
      <c r="S259" s="7">
        <f>'IPPD ALL'!R349</f>
        <v>2</v>
      </c>
      <c r="T259" s="7">
        <f>'IPPD ALL'!S349</f>
        <v>3</v>
      </c>
      <c r="U259" s="7">
        <f>'IPPD ALL'!T349</f>
        <v>2</v>
      </c>
      <c r="V259" s="7">
        <f>'IPPD ALL'!U349</f>
        <v>3</v>
      </c>
      <c r="W259" s="7">
        <f>'IPPD ALL'!V349</f>
        <v>4</v>
      </c>
      <c r="X259" s="7">
        <f>'IPPD ALL'!W349</f>
        <v>4</v>
      </c>
      <c r="Y259" s="7">
        <f>'IPPD ALL'!X349</f>
        <v>3</v>
      </c>
      <c r="Z259" s="10" t="str">
        <f>'IPPD ALL'!Y349</f>
        <v>https://api-splp.layanan.go.id/datarembangkab/1.0/</v>
      </c>
      <c r="AA259" s="10" t="str">
        <f>'IPPD ALL'!Z349</f>
        <v>https://ebphtb.rembangkab.go.id/h2h_bpn_rembang/Api/getBPHTBService</v>
      </c>
      <c r="AB259" s="7" t="str">
        <f t="shared" si="5"/>
        <v>benar</v>
      </c>
    </row>
    <row r="260">
      <c r="A260" s="5">
        <v>256.0</v>
      </c>
      <c r="B260" s="19" t="s">
        <v>282</v>
      </c>
      <c r="C260" s="7" t="str">
        <f>'IPPD ALL'!A272</f>
        <v>Pemerintah Daerah</v>
      </c>
      <c r="D260" s="7" t="str">
        <f>'IPPD ALL'!B272</f>
        <v>Lampung</v>
      </c>
      <c r="E260" s="7" t="str">
        <f>'IPPD ALL'!C272</f>
        <v>Kabupaten</v>
      </c>
      <c r="F260" s="7" t="str">
        <f>'IPPD ALL'!D272</f>
        <v>Kabupaten Lampung Utara</v>
      </c>
      <c r="G260" s="7" t="str">
        <f>'IPPD ALL'!E272</f>
        <v>ada</v>
      </c>
      <c r="H260" s="26">
        <f>'IPPD ALL'!F272</f>
        <v>45519</v>
      </c>
      <c r="I260" s="7" t="str">
        <f>'IPPD ALL'!G272</f>
        <v>ANTON WIDAWAN RAHMAN, S.STP</v>
      </c>
      <c r="J260" s="7">
        <f>'IPPD ALL'!H272</f>
        <v>2024</v>
      </c>
      <c r="K260" s="7">
        <f>'IPPD ALL'!I272</f>
        <v>8</v>
      </c>
      <c r="L260" s="7" t="str">
        <f>'IPPD ALL'!J272</f>
        <v>Ada</v>
      </c>
      <c r="M260" s="7" t="str">
        <f>'IPPD ALL'!K272</f>
        <v>Ada</v>
      </c>
      <c r="N260" s="7">
        <f>'IPPD ALL'!M272</f>
        <v>1</v>
      </c>
      <c r="O260" s="7">
        <f>'IPPD ALL'!N272</f>
        <v>1</v>
      </c>
      <c r="P260" s="7" t="str">
        <f>'IPPD ALL'!O272</f>
        <v/>
      </c>
      <c r="Q260" s="7">
        <f>'IPPD ALL'!P272</f>
        <v>1</v>
      </c>
      <c r="R260" s="7">
        <f>'IPPD ALL'!Q272</f>
        <v>1</v>
      </c>
      <c r="S260" s="7">
        <f>'IPPD ALL'!R272</f>
        <v>1</v>
      </c>
      <c r="T260" s="7">
        <f>'IPPD ALL'!S272</f>
        <v>3</v>
      </c>
      <c r="U260" s="7">
        <f>'IPPD ALL'!T272</f>
        <v>1</v>
      </c>
      <c r="V260" s="7">
        <f>'IPPD ALL'!U272</f>
        <v>3</v>
      </c>
      <c r="W260" s="7">
        <f>'IPPD ALL'!V272</f>
        <v>3</v>
      </c>
      <c r="X260" s="7">
        <f>'IPPD ALL'!W272</f>
        <v>1</v>
      </c>
      <c r="Y260" s="7">
        <f>'IPPD ALL'!X272</f>
        <v>3</v>
      </c>
      <c r="Z260" s="7" t="str">
        <f>'IPPD ALL'!Y272</f>
        <v/>
      </c>
      <c r="AA260" s="7" t="str">
        <f>'IPPD ALL'!Z272</f>
        <v/>
      </c>
      <c r="AB260" s="7" t="str">
        <f t="shared" si="5"/>
        <v>benar</v>
      </c>
    </row>
    <row r="261">
      <c r="A261" s="5">
        <v>257.0</v>
      </c>
      <c r="B261" s="19" t="s">
        <v>283</v>
      </c>
      <c r="C261" s="7" t="str">
        <f>'IPPD ALL'!A351</f>
        <v>Pemerintah Daerah</v>
      </c>
      <c r="D261" s="7" t="str">
        <f>'IPPD ALL'!B351</f>
        <v>Jawa Tengah</v>
      </c>
      <c r="E261" s="7" t="str">
        <f>'IPPD ALL'!C351</f>
        <v>Kabupaten</v>
      </c>
      <c r="F261" s="7" t="str">
        <f>'IPPD ALL'!D351</f>
        <v>Kabupaten Sragen</v>
      </c>
      <c r="G261" s="7" t="str">
        <f>'IPPD ALL'!E351</f>
        <v>ada</v>
      </c>
      <c r="H261" s="15">
        <f>'IPPD ALL'!F351</f>
        <v>45175</v>
      </c>
      <c r="I261" s="7" t="str">
        <f>'IPPD ALL'!G351</f>
        <v>Hartono, S.Kom., M.Kom</v>
      </c>
      <c r="J261" s="7">
        <f>'IPPD ALL'!H351</f>
        <v>2023</v>
      </c>
      <c r="K261" s="7">
        <f>'IPPD ALL'!I351</f>
        <v>9</v>
      </c>
      <c r="L261" s="7" t="str">
        <f>'IPPD ALL'!J351</f>
        <v>Ada</v>
      </c>
      <c r="M261" s="7" t="str">
        <f>'IPPD ALL'!K351</f>
        <v>Ada</v>
      </c>
      <c r="N261" s="7">
        <f>'IPPD ALL'!M351</f>
        <v>0</v>
      </c>
      <c r="O261" s="7">
        <f>'IPPD ALL'!N351</f>
        <v>0</v>
      </c>
      <c r="P261" s="7">
        <f>'IPPD ALL'!O351</f>
        <v>0</v>
      </c>
      <c r="Q261" s="7">
        <f>'IPPD ALL'!P351</f>
        <v>4</v>
      </c>
      <c r="R261" s="7">
        <f>'IPPD ALL'!Q351</f>
        <v>4</v>
      </c>
      <c r="S261" s="7">
        <f>'IPPD ALL'!R351</f>
        <v>3</v>
      </c>
      <c r="T261" s="7">
        <f>'IPPD ALL'!S351</f>
        <v>3</v>
      </c>
      <c r="U261" s="7">
        <f>'IPPD ALL'!T351</f>
        <v>3</v>
      </c>
      <c r="V261" s="7">
        <f>'IPPD ALL'!U351</f>
        <v>3</v>
      </c>
      <c r="W261" s="7">
        <f>'IPPD ALL'!V351</f>
        <v>5</v>
      </c>
      <c r="X261" s="7">
        <f>'IPPD ALL'!W351</f>
        <v>4</v>
      </c>
      <c r="Y261" s="7">
        <f>'IPPD ALL'!X351</f>
        <v>4</v>
      </c>
      <c r="Z261" s="10" t="str">
        <f>'IPPD ALL'!Y351</f>
        <v>https://api-splp.layanan.go.id/datasragenkab/1.0/</v>
      </c>
      <c r="AA261" s="10" t="str">
        <f>'IPPD ALL'!Z351</f>
        <v>https://simpdrd.sragenkab.go.id/Api/getBPHTBService</v>
      </c>
      <c r="AB261" s="7" t="str">
        <f t="shared" si="5"/>
        <v>benar</v>
      </c>
    </row>
    <row r="262">
      <c r="A262" s="5">
        <v>258.0</v>
      </c>
      <c r="B262" s="19" t="s">
        <v>284</v>
      </c>
      <c r="C262" s="7" t="str">
        <f>'IPPD ALL'!A352</f>
        <v>Pemerintah Daerah</v>
      </c>
      <c r="D262" s="7" t="str">
        <f>'IPPD ALL'!B352</f>
        <v>Jawa Tengah</v>
      </c>
      <c r="E262" s="7" t="str">
        <f>'IPPD ALL'!C352</f>
        <v>Kabupaten</v>
      </c>
      <c r="F262" s="7" t="str">
        <f>'IPPD ALL'!D352</f>
        <v>Kabupaten Sukoharjo</v>
      </c>
      <c r="G262" s="7" t="str">
        <f>'IPPD ALL'!E352</f>
        <v>ada</v>
      </c>
      <c r="H262" s="21">
        <f>'IPPD ALL'!F352</f>
        <v>44818</v>
      </c>
      <c r="I262" s="7" t="str">
        <f>'IPPD ALL'!G352</f>
        <v>Danang Indra Sumardi, S.Kom</v>
      </c>
      <c r="J262" s="7">
        <f>'IPPD ALL'!H352</f>
        <v>2022</v>
      </c>
      <c r="K262" s="7">
        <f>'IPPD ALL'!I352</f>
        <v>9</v>
      </c>
      <c r="L262" s="7" t="str">
        <f>'IPPD ALL'!J352</f>
        <v>Ada</v>
      </c>
      <c r="M262" s="7" t="str">
        <f>'IPPD ALL'!K352</f>
        <v>Ada</v>
      </c>
      <c r="N262" s="7">
        <f>'IPPD ALL'!M352</f>
        <v>1</v>
      </c>
      <c r="O262" s="7">
        <f>'IPPD ALL'!N352</f>
        <v>1</v>
      </c>
      <c r="P262" s="7">
        <f>'IPPD ALL'!O352</f>
        <v>1</v>
      </c>
      <c r="Q262" s="7">
        <f>'IPPD ALL'!P352</f>
        <v>1</v>
      </c>
      <c r="R262" s="7">
        <f>'IPPD ALL'!Q352</f>
        <v>3</v>
      </c>
      <c r="S262" s="7">
        <f>'IPPD ALL'!R352</f>
        <v>3</v>
      </c>
      <c r="T262" s="7">
        <f>'IPPD ALL'!S352</f>
        <v>3</v>
      </c>
      <c r="U262" s="7">
        <f>'IPPD ALL'!T352</f>
        <v>3</v>
      </c>
      <c r="V262" s="7">
        <f>'IPPD ALL'!U352</f>
        <v>4</v>
      </c>
      <c r="W262" s="7">
        <f>'IPPD ALL'!V352</f>
        <v>5</v>
      </c>
      <c r="X262" s="7">
        <f>'IPPD ALL'!W352</f>
        <v>5</v>
      </c>
      <c r="Y262" s="7">
        <f>'IPPD ALL'!X352</f>
        <v>5</v>
      </c>
      <c r="Z262" s="10" t="str">
        <f>'IPPD ALL'!Y352</f>
        <v>https://api-splp.layanan.go.id/datasukoharjokab/1.0/</v>
      </c>
      <c r="AA262" s="10" t="str">
        <f>'IPPD ALL'!Z352</f>
        <v>https://api-smartgov.sukoharjokab.go.id/smartgov/revenue/tax/propertytransfer/integration/bpn/getBPHTBService</v>
      </c>
      <c r="AB262" s="7" t="str">
        <f t="shared" si="5"/>
        <v>benar</v>
      </c>
    </row>
    <row r="263">
      <c r="A263" s="5">
        <v>259.0</v>
      </c>
      <c r="B263" s="19" t="s">
        <v>285</v>
      </c>
      <c r="C263" s="7" t="str">
        <f>'IPPD ALL'!A355</f>
        <v>Pemerintah Daerah</v>
      </c>
      <c r="D263" s="7" t="str">
        <f>'IPPD ALL'!B355</f>
        <v>Jawa Tengah</v>
      </c>
      <c r="E263" s="7" t="str">
        <f>'IPPD ALL'!C355</f>
        <v>Kabupaten</v>
      </c>
      <c r="F263" s="7" t="str">
        <f>'IPPD ALL'!D355</f>
        <v>Kabupaten Wonogiri</v>
      </c>
      <c r="G263" s="7" t="str">
        <f>'IPPD ALL'!E355</f>
        <v>ada</v>
      </c>
      <c r="H263" s="15">
        <f>'IPPD ALL'!F355</f>
        <v>45076</v>
      </c>
      <c r="I263" s="7" t="str">
        <f>'IPPD ALL'!G355</f>
        <v>Zaid Rahman Husni, A.Md.</v>
      </c>
      <c r="J263" s="7">
        <f>'IPPD ALL'!H355</f>
        <v>2023</v>
      </c>
      <c r="K263" s="7">
        <f>'IPPD ALL'!I355</f>
        <v>5</v>
      </c>
      <c r="L263" s="7" t="str">
        <f>'IPPD ALL'!J355</f>
        <v>Ada</v>
      </c>
      <c r="M263" s="7" t="str">
        <f>'IPPD ALL'!K355</f>
        <v>Ada</v>
      </c>
      <c r="N263" s="7">
        <f>'IPPD ALL'!M355</f>
        <v>4</v>
      </c>
      <c r="O263" s="7">
        <f>'IPPD ALL'!N355</f>
        <v>0</v>
      </c>
      <c r="P263" s="7">
        <f>'IPPD ALL'!O355</f>
        <v>2</v>
      </c>
      <c r="Q263" s="7">
        <f>'IPPD ALL'!P355</f>
        <v>3</v>
      </c>
      <c r="R263" s="7">
        <f>'IPPD ALL'!Q355</f>
        <v>2</v>
      </c>
      <c r="S263" s="7">
        <f>'IPPD ALL'!R355</f>
        <v>3</v>
      </c>
      <c r="T263" s="7">
        <f>'IPPD ALL'!S355</f>
        <v>1</v>
      </c>
      <c r="U263" s="7">
        <f>'IPPD ALL'!T355</f>
        <v>2</v>
      </c>
      <c r="V263" s="7">
        <f>'IPPD ALL'!U355</f>
        <v>4</v>
      </c>
      <c r="W263" s="7">
        <f>'IPPD ALL'!V355</f>
        <v>3</v>
      </c>
      <c r="X263" s="7">
        <f>'IPPD ALL'!W355</f>
        <v>3</v>
      </c>
      <c r="Y263" s="7">
        <f>'IPPD ALL'!X355</f>
        <v>3</v>
      </c>
      <c r="Z263" s="10" t="str">
        <f>'IPPD ALL'!Y355</f>
        <v>https://api-splp.layanan.go.id/t/wonogirikab.go.id/data_sektoral_wonogiri/1.0/sektoral</v>
      </c>
      <c r="AA263" s="10" t="str">
        <f>'IPPD ALL'!Z355</f>
        <v>https://e-pajak.wonogirikab.go.id/Api/getBPHTBService</v>
      </c>
      <c r="AB263" s="7" t="str">
        <f t="shared" si="5"/>
        <v>benar</v>
      </c>
    </row>
    <row r="264">
      <c r="A264" s="5">
        <v>260.0</v>
      </c>
      <c r="B264" s="19" t="s">
        <v>286</v>
      </c>
      <c r="C264" s="7" t="str">
        <f>'IPPD ALL'!A364</f>
        <v>Pemerintah Daerah</v>
      </c>
      <c r="D264" s="7" t="str">
        <f>'IPPD ALL'!B364</f>
        <v>DI Yogyakarta</v>
      </c>
      <c r="E264" s="7" t="str">
        <f>'IPPD ALL'!C364</f>
        <v>Kabupaten</v>
      </c>
      <c r="F264" s="7" t="str">
        <f>'IPPD ALL'!D364</f>
        <v>Kabupaten Bantul</v>
      </c>
      <c r="G264" s="7" t="str">
        <f>'IPPD ALL'!E364</f>
        <v>ada</v>
      </c>
      <c r="H264" s="15">
        <f>'IPPD ALL'!F364</f>
        <v>44953</v>
      </c>
      <c r="I264" s="7" t="str">
        <f>'IPPD ALL'!G364</f>
        <v>Yahya Pandega Putra, M.I.P.</v>
      </c>
      <c r="J264" s="7">
        <f>'IPPD ALL'!H364</f>
        <v>2023</v>
      </c>
      <c r="K264" s="7">
        <f>'IPPD ALL'!I364</f>
        <v>1</v>
      </c>
      <c r="L264" s="7" t="str">
        <f>'IPPD ALL'!J364</f>
        <v>Ada</v>
      </c>
      <c r="M264" s="7" t="str">
        <f>'IPPD ALL'!K364</f>
        <v>Ada</v>
      </c>
      <c r="N264" s="7">
        <f>'IPPD ALL'!M364</f>
        <v>0</v>
      </c>
      <c r="O264" s="7">
        <f>'IPPD ALL'!N364</f>
        <v>3</v>
      </c>
      <c r="P264" s="7">
        <f>'IPPD ALL'!O364</f>
        <v>20</v>
      </c>
      <c r="Q264" s="7">
        <f>'IPPD ALL'!P364</f>
        <v>5</v>
      </c>
      <c r="R264" s="7">
        <f>'IPPD ALL'!Q364</f>
        <v>2</v>
      </c>
      <c r="S264" s="7">
        <f>'IPPD ALL'!R364</f>
        <v>5</v>
      </c>
      <c r="T264" s="7" t="str">
        <f>'IPPD ALL'!S364</f>
        <v/>
      </c>
      <c r="U264" s="7" t="str">
        <f>'IPPD ALL'!T364</f>
        <v/>
      </c>
      <c r="V264" s="7" t="str">
        <f>'IPPD ALL'!U364</f>
        <v/>
      </c>
      <c r="W264" s="7">
        <f>'IPPD ALL'!V364</f>
        <v>5</v>
      </c>
      <c r="X264" s="7">
        <f>'IPPD ALL'!W364</f>
        <v>3</v>
      </c>
      <c r="Y264" s="7">
        <f>'IPPD ALL'!X364</f>
        <v>5</v>
      </c>
      <c r="Z264" s="10" t="str">
        <f>'IPPD ALL'!Y364</f>
        <v>https://api-splp.layanan.go.id/data_bantulkab/1.0/</v>
      </c>
      <c r="AA264" s="10" t="str">
        <f>'IPPD ALL'!Z364</f>
        <v>https://api-smartgov.bantulkab.go.id/revenue/tax/propertytransfer/integration/bpn/getBPHTBService</v>
      </c>
      <c r="AB264" s="7" t="str">
        <f t="shared" si="5"/>
        <v>benar</v>
      </c>
    </row>
    <row r="265">
      <c r="A265" s="5">
        <v>261.0</v>
      </c>
      <c r="B265" s="19" t="s">
        <v>287</v>
      </c>
      <c r="C265" s="7" t="str">
        <f>'IPPD ALL'!A367</f>
        <v>Pemerintah Daerah</v>
      </c>
      <c r="D265" s="7" t="str">
        <f>'IPPD ALL'!B367</f>
        <v>DI Yogyakarta</v>
      </c>
      <c r="E265" s="7" t="str">
        <f>'IPPD ALL'!C367</f>
        <v>Kabupaten</v>
      </c>
      <c r="F265" s="7" t="str">
        <f>'IPPD ALL'!D367</f>
        <v>Kabupaten Sleman</v>
      </c>
      <c r="G265" s="7" t="str">
        <f>'IPPD ALL'!E367</f>
        <v>ada</v>
      </c>
      <c r="H265" s="15">
        <f>'IPPD ALL'!F367</f>
        <v>45506</v>
      </c>
      <c r="I265" s="7" t="str">
        <f>'IPPD ALL'!G367</f>
        <v>Aziz Perdana, S.Kom., M.Kom.</v>
      </c>
      <c r="J265" s="7">
        <f>'IPPD ALL'!H367</f>
        <v>2024</v>
      </c>
      <c r="K265" s="7">
        <f>'IPPD ALL'!I367</f>
        <v>8</v>
      </c>
      <c r="L265" s="7" t="str">
        <f>'IPPD ALL'!J367</f>
        <v>Ada</v>
      </c>
      <c r="M265" s="7" t="str">
        <f>'IPPD ALL'!K367</f>
        <v>Ada</v>
      </c>
      <c r="N265" s="7">
        <f>'IPPD ALL'!M367</f>
        <v>0</v>
      </c>
      <c r="O265" s="7">
        <f>'IPPD ALL'!N367</f>
        <v>0</v>
      </c>
      <c r="P265" s="7">
        <f>'IPPD ALL'!O367</f>
        <v>4</v>
      </c>
      <c r="Q265" s="7">
        <f>'IPPD ALL'!P367</f>
        <v>1</v>
      </c>
      <c r="R265" s="7">
        <f>'IPPD ALL'!Q367</f>
        <v>4</v>
      </c>
      <c r="S265" s="7">
        <f>'IPPD ALL'!R367</f>
        <v>2</v>
      </c>
      <c r="T265" s="7">
        <f>'IPPD ALL'!S367</f>
        <v>2</v>
      </c>
      <c r="U265" s="7">
        <f>'IPPD ALL'!T367</f>
        <v>3</v>
      </c>
      <c r="V265" s="7">
        <f>'IPPD ALL'!U367</f>
        <v>3</v>
      </c>
      <c r="W265" s="7">
        <f>'IPPD ALL'!V367</f>
        <v>4</v>
      </c>
      <c r="X265" s="7">
        <f>'IPPD ALL'!W367</f>
        <v>5</v>
      </c>
      <c r="Y265" s="7">
        <f>'IPPD ALL'!X367</f>
        <v>5</v>
      </c>
      <c r="Z265" s="7" t="str">
        <f>'IPPD ALL'!Y367</f>
        <v/>
      </c>
      <c r="AA265" s="7" t="str">
        <f>'IPPD ALL'!Z367</f>
        <v/>
      </c>
      <c r="AB265" s="7" t="str">
        <f t="shared" si="5"/>
        <v>benar</v>
      </c>
    </row>
    <row r="266">
      <c r="A266" s="5">
        <v>262.0</v>
      </c>
      <c r="B266" s="19" t="s">
        <v>288</v>
      </c>
      <c r="C266" s="7" t="str">
        <f>'IPPD ALL'!A370</f>
        <v>Pemerintah Daerah</v>
      </c>
      <c r="D266" s="7" t="str">
        <f>'IPPD ALL'!B370</f>
        <v>Jawa Timur</v>
      </c>
      <c r="E266" s="7" t="str">
        <f>'IPPD ALL'!C370</f>
        <v>Kabupaten</v>
      </c>
      <c r="F266" s="7" t="str">
        <f>'IPPD ALL'!D370</f>
        <v>Kabupaten Bangkalan</v>
      </c>
      <c r="G266" s="7" t="str">
        <f>'IPPD ALL'!E370</f>
        <v>ada</v>
      </c>
      <c r="H266" s="15">
        <f>'IPPD ALL'!F370</f>
        <v>45134</v>
      </c>
      <c r="I266" s="7" t="str">
        <f>'IPPD ALL'!G370</f>
        <v>Andrias Satria Pradana, S.AP</v>
      </c>
      <c r="J266" s="7">
        <f>'IPPD ALL'!H370</f>
        <v>2023</v>
      </c>
      <c r="K266" s="7">
        <f>'IPPD ALL'!I370</f>
        <v>7</v>
      </c>
      <c r="L266" s="7" t="str">
        <f>'IPPD ALL'!J370</f>
        <v>Ada</v>
      </c>
      <c r="M266" s="7" t="str">
        <f>'IPPD ALL'!K370</f>
        <v>Ada</v>
      </c>
      <c r="N266" s="7">
        <f>'IPPD ALL'!M370</f>
        <v>0</v>
      </c>
      <c r="O266" s="7">
        <f>'IPPD ALL'!N370</f>
        <v>0</v>
      </c>
      <c r="P266" s="7">
        <f>'IPPD ALL'!O370</f>
        <v>3</v>
      </c>
      <c r="Q266" s="7">
        <f>'IPPD ALL'!P370</f>
        <v>3</v>
      </c>
      <c r="R266" s="7">
        <f>'IPPD ALL'!Q370</f>
        <v>1</v>
      </c>
      <c r="S266" s="7">
        <f>'IPPD ALL'!R370</f>
        <v>1</v>
      </c>
      <c r="T266" s="7">
        <f>'IPPD ALL'!S370</f>
        <v>3</v>
      </c>
      <c r="U266" s="7">
        <f>'IPPD ALL'!T370</f>
        <v>1</v>
      </c>
      <c r="V266" s="7">
        <f>'IPPD ALL'!U370</f>
        <v>1</v>
      </c>
      <c r="W266" s="7">
        <f>'IPPD ALL'!V370</f>
        <v>3</v>
      </c>
      <c r="X266" s="7">
        <f>'IPPD ALL'!W370</f>
        <v>3</v>
      </c>
      <c r="Y266" s="7">
        <f>'IPPD ALL'!X370</f>
        <v>3</v>
      </c>
      <c r="Z266" s="10" t="str">
        <f>'IPPD ALL'!Y370</f>
        <v>https://api-splp.layanan.go.id/data-bangkalan/1.0/</v>
      </c>
      <c r="AA266" s="7" t="str">
        <f>'IPPD ALL'!Z370</f>
        <v/>
      </c>
      <c r="AB266" s="7" t="str">
        <f t="shared" si="5"/>
        <v>benar</v>
      </c>
    </row>
    <row r="267">
      <c r="A267" s="5">
        <v>263.0</v>
      </c>
      <c r="B267" s="19" t="s">
        <v>289</v>
      </c>
      <c r="C267" s="7" t="str">
        <f>'IPPD ALL'!A371</f>
        <v>Pemerintah Daerah</v>
      </c>
      <c r="D267" s="7" t="str">
        <f>'IPPD ALL'!B371</f>
        <v>Jawa Timur</v>
      </c>
      <c r="E267" s="7" t="str">
        <f>'IPPD ALL'!C371</f>
        <v>Kabupaten</v>
      </c>
      <c r="F267" s="7" t="str">
        <f>'IPPD ALL'!D371</f>
        <v>Kabupaten Banyuwangi</v>
      </c>
      <c r="G267" s="7" t="str">
        <f>'IPPD ALL'!E371</f>
        <v>ada</v>
      </c>
      <c r="H267" s="15">
        <f>'IPPD ALL'!F371</f>
        <v>45071</v>
      </c>
      <c r="I267" s="7" t="str">
        <f>'IPPD ALL'!G371</f>
        <v>M. Rizal Afani, S.Kom.</v>
      </c>
      <c r="J267" s="7">
        <f>'IPPD ALL'!H371</f>
        <v>2023</v>
      </c>
      <c r="K267" s="7">
        <f>'IPPD ALL'!I371</f>
        <v>5</v>
      </c>
      <c r="L267" s="7" t="str">
        <f>'IPPD ALL'!J371</f>
        <v>Ada</v>
      </c>
      <c r="M267" s="7" t="str">
        <f>'IPPD ALL'!K371</f>
        <v>Ada</v>
      </c>
      <c r="N267" s="7">
        <f>'IPPD ALL'!M371</f>
        <v>1</v>
      </c>
      <c r="O267" s="7">
        <f>'IPPD ALL'!N371</f>
        <v>1</v>
      </c>
      <c r="P267" s="7">
        <f>'IPPD ALL'!O371</f>
        <v>1</v>
      </c>
      <c r="Q267" s="7">
        <f>'IPPD ALL'!P371</f>
        <v>3</v>
      </c>
      <c r="R267" s="7">
        <f>'IPPD ALL'!Q371</f>
        <v>3</v>
      </c>
      <c r="S267" s="7">
        <f>'IPPD ALL'!R371</f>
        <v>1</v>
      </c>
      <c r="T267" s="7" t="str">
        <f>'IPPD ALL'!S371</f>
        <v/>
      </c>
      <c r="U267" s="7" t="str">
        <f>'IPPD ALL'!T371</f>
        <v/>
      </c>
      <c r="V267" s="7" t="str">
        <f>'IPPD ALL'!U371</f>
        <v/>
      </c>
      <c r="W267" s="7">
        <f>'IPPD ALL'!V371</f>
        <v>5</v>
      </c>
      <c r="X267" s="7">
        <f>'IPPD ALL'!W371</f>
        <v>5</v>
      </c>
      <c r="Y267" s="7">
        <f>'IPPD ALL'!X371</f>
        <v>5</v>
      </c>
      <c r="Z267" s="7" t="str">
        <f>'IPPD ALL'!Y371</f>
        <v/>
      </c>
      <c r="AA267" s="10" t="str">
        <f>'IPPD ALL'!Z371</f>
        <v>https://bphtb.banyuwangikab.go.id/bpn-service/getBPHTBService</v>
      </c>
      <c r="AB267" s="7" t="str">
        <f t="shared" si="5"/>
        <v>benar</v>
      </c>
    </row>
    <row r="268">
      <c r="A268" s="5">
        <v>264.0</v>
      </c>
      <c r="B268" s="19" t="s">
        <v>290</v>
      </c>
      <c r="C268" s="7" t="str">
        <f>'IPPD ALL'!A372</f>
        <v>Pemerintah Daerah</v>
      </c>
      <c r="D268" s="7" t="str">
        <f>'IPPD ALL'!B372</f>
        <v>Jawa Timur</v>
      </c>
      <c r="E268" s="7" t="str">
        <f>'IPPD ALL'!C372</f>
        <v>Kabupaten</v>
      </c>
      <c r="F268" s="7" t="str">
        <f>'IPPD ALL'!D372</f>
        <v>Kabupaten Blitar</v>
      </c>
      <c r="G268" s="7" t="str">
        <f>'IPPD ALL'!E372</f>
        <v>ada</v>
      </c>
      <c r="H268" s="15">
        <f>'IPPD ALL'!F372</f>
        <v>44747</v>
      </c>
      <c r="I268" s="7" t="str">
        <f>'IPPD ALL'!G372</f>
        <v>Muh. Anas Faishol, S.Kom.</v>
      </c>
      <c r="J268" s="7">
        <f>'IPPD ALL'!H372</f>
        <v>2022</v>
      </c>
      <c r="K268" s="7">
        <f>'IPPD ALL'!I372</f>
        <v>7</v>
      </c>
      <c r="L268" s="7" t="str">
        <f>'IPPD ALL'!J372</f>
        <v>Ada</v>
      </c>
      <c r="M268" s="7" t="str">
        <f>'IPPD ALL'!K372</f>
        <v>Ada</v>
      </c>
      <c r="N268" s="7">
        <f>'IPPD ALL'!M372</f>
        <v>2</v>
      </c>
      <c r="O268" s="7">
        <f>'IPPD ALL'!N372</f>
        <v>1</v>
      </c>
      <c r="P268" s="7">
        <f>'IPPD ALL'!O372</f>
        <v>0</v>
      </c>
      <c r="Q268" s="7">
        <f>'IPPD ALL'!P372</f>
        <v>3</v>
      </c>
      <c r="R268" s="7">
        <f>'IPPD ALL'!Q372</f>
        <v>3</v>
      </c>
      <c r="S268" s="7">
        <f>'IPPD ALL'!R372</f>
        <v>3</v>
      </c>
      <c r="T268" s="7">
        <f>'IPPD ALL'!S372</f>
        <v>1</v>
      </c>
      <c r="U268" s="7">
        <f>'IPPD ALL'!T372</f>
        <v>2</v>
      </c>
      <c r="V268" s="7">
        <f>'IPPD ALL'!U372</f>
        <v>4</v>
      </c>
      <c r="W268" s="7">
        <f>'IPPD ALL'!V372</f>
        <v>3</v>
      </c>
      <c r="X268" s="7">
        <f>'IPPD ALL'!W372</f>
        <v>3</v>
      </c>
      <c r="Y268" s="7">
        <f>'IPPD ALL'!X372</f>
        <v>4</v>
      </c>
      <c r="Z268" s="10" t="str">
        <f>'IPPD ALL'!Y372</f>
        <v>https://api-splp.layanan.go.id/opendatablitarkab/1.0/</v>
      </c>
      <c r="AA268" s="10" t="str">
        <f>'IPPD ALL'!Z372</f>
        <v>http://siridoaja.blitarkab.go.id/API/getBPHTBservice</v>
      </c>
      <c r="AB268" s="7" t="str">
        <f t="shared" si="5"/>
        <v>benar</v>
      </c>
    </row>
    <row r="269">
      <c r="A269" s="5">
        <v>265.0</v>
      </c>
      <c r="B269" s="19" t="s">
        <v>291</v>
      </c>
      <c r="C269" s="7" t="str">
        <f>'IPPD ALL'!A373</f>
        <v>Pemerintah Daerah</v>
      </c>
      <c r="D269" s="7" t="str">
        <f>'IPPD ALL'!B373</f>
        <v>Jawa Timur</v>
      </c>
      <c r="E269" s="7" t="str">
        <f>'IPPD ALL'!C373</f>
        <v>Kabupaten</v>
      </c>
      <c r="F269" s="7" t="str">
        <f>'IPPD ALL'!D373</f>
        <v>Kabupaten Bojonegoro</v>
      </c>
      <c r="G269" s="7" t="str">
        <f>'IPPD ALL'!E373</f>
        <v>ada</v>
      </c>
      <c r="H269" s="15">
        <f>'IPPD ALL'!F373</f>
        <v>45075</v>
      </c>
      <c r="I269" s="7" t="str">
        <f>'IPPD ALL'!G373</f>
        <v>Lukman Hakim Setiawan, A.Md.</v>
      </c>
      <c r="J269" s="7">
        <f>'IPPD ALL'!H373</f>
        <v>2023</v>
      </c>
      <c r="K269" s="7">
        <f>'IPPD ALL'!I373</f>
        <v>5</v>
      </c>
      <c r="L269" s="7" t="str">
        <f>'IPPD ALL'!J373</f>
        <v>Ada</v>
      </c>
      <c r="M269" s="7" t="str">
        <f>'IPPD ALL'!K373</f>
        <v>Ada</v>
      </c>
      <c r="N269" s="7">
        <f>'IPPD ALL'!M373</f>
        <v>2</v>
      </c>
      <c r="O269" s="7">
        <f>'IPPD ALL'!N373</f>
        <v>0</v>
      </c>
      <c r="P269" s="7">
        <f>'IPPD ALL'!O373</f>
        <v>4</v>
      </c>
      <c r="Q269" s="7">
        <f>'IPPD ALL'!P373</f>
        <v>3</v>
      </c>
      <c r="R269" s="7">
        <f>'IPPD ALL'!Q373</f>
        <v>2</v>
      </c>
      <c r="S269" s="7">
        <f>'IPPD ALL'!R373</f>
        <v>3</v>
      </c>
      <c r="T269" s="7">
        <f>'IPPD ALL'!S373</f>
        <v>3</v>
      </c>
      <c r="U269" s="7">
        <f>'IPPD ALL'!T373</f>
        <v>2</v>
      </c>
      <c r="V269" s="7">
        <f>'IPPD ALL'!U373</f>
        <v>2</v>
      </c>
      <c r="W269" s="7">
        <f>'IPPD ALL'!V373</f>
        <v>4</v>
      </c>
      <c r="X269" s="7">
        <f>'IPPD ALL'!W373</f>
        <v>3</v>
      </c>
      <c r="Y269" s="7">
        <f>'IPPD ALL'!X373</f>
        <v>3</v>
      </c>
      <c r="Z269" s="10" t="str">
        <f>'IPPD ALL'!Y373</f>
        <v>https://api-splp.layanan.go.id/data-bojonegoro/1.0/data.json</v>
      </c>
      <c r="AA269" s="10" t="str">
        <f>'IPPD ALL'!Z373</f>
        <v>http://pajakonline.bojonegorokab.go.id/BPHTBApi/getBPHTBService</v>
      </c>
      <c r="AB269" s="7" t="str">
        <f t="shared" si="5"/>
        <v>benar</v>
      </c>
    </row>
    <row r="270">
      <c r="A270" s="5">
        <v>266.0</v>
      </c>
      <c r="B270" s="19" t="s">
        <v>292</v>
      </c>
      <c r="C270" s="7" t="str">
        <f>'IPPD ALL'!A375</f>
        <v>Pemerintah Daerah</v>
      </c>
      <c r="D270" s="7" t="str">
        <f>'IPPD ALL'!B375</f>
        <v>Jawa Timur</v>
      </c>
      <c r="E270" s="7" t="str">
        <f>'IPPD ALL'!C375</f>
        <v>Kabupaten</v>
      </c>
      <c r="F270" s="7" t="str">
        <f>'IPPD ALL'!D375</f>
        <v>Kabupaten Gresik</v>
      </c>
      <c r="G270" s="7" t="str">
        <f>'IPPD ALL'!E375</f>
        <v>ada</v>
      </c>
      <c r="H270" s="15">
        <f>'IPPD ALL'!F375</f>
        <v>44904</v>
      </c>
      <c r="I270" s="7" t="str">
        <f>'IPPD ALL'!G375</f>
        <v>Jeffry
INDIRA ALIMSYAH, S.Kom., M.T</v>
      </c>
      <c r="J270" s="7">
        <f>'IPPD ALL'!H375</f>
        <v>2022</v>
      </c>
      <c r="K270" s="7">
        <f>'IPPD ALL'!I375</f>
        <v>12</v>
      </c>
      <c r="L270" s="7" t="str">
        <f>'IPPD ALL'!J375</f>
        <v>Ada</v>
      </c>
      <c r="M270" s="7" t="str">
        <f>'IPPD ALL'!K375</f>
        <v>Ada</v>
      </c>
      <c r="N270" s="7">
        <f>'IPPD ALL'!M375</f>
        <v>21</v>
      </c>
      <c r="O270" s="7">
        <f>'IPPD ALL'!N375</f>
        <v>0</v>
      </c>
      <c r="P270" s="7">
        <f>'IPPD ALL'!O375</f>
        <v>1</v>
      </c>
      <c r="Q270" s="7">
        <f>'IPPD ALL'!P375</f>
        <v>3</v>
      </c>
      <c r="R270" s="7">
        <f>'IPPD ALL'!Q375</f>
        <v>2</v>
      </c>
      <c r="S270" s="7">
        <f>'IPPD ALL'!R375</f>
        <v>3</v>
      </c>
      <c r="T270" s="7">
        <f>'IPPD ALL'!S375</f>
        <v>4</v>
      </c>
      <c r="U270" s="7">
        <f>'IPPD ALL'!T375</f>
        <v>2</v>
      </c>
      <c r="V270" s="7">
        <f>'IPPD ALL'!U375</f>
        <v>3</v>
      </c>
      <c r="W270" s="7">
        <f>'IPPD ALL'!V375</f>
        <v>5</v>
      </c>
      <c r="X270" s="7">
        <f>'IPPD ALL'!W375</f>
        <v>5</v>
      </c>
      <c r="Y270" s="7">
        <f>'IPPD ALL'!X375</f>
        <v>5</v>
      </c>
      <c r="Z270" s="7" t="str">
        <f>'IPPD ALL'!Y375</f>
        <v/>
      </c>
      <c r="AA270" s="10" t="str">
        <f>'IPPD ALL'!Z375</f>
        <v>http://resapi-bppkad.gresikkab.go.id/api/bpn-api/getBPHTBService</v>
      </c>
      <c r="AB270" s="7" t="str">
        <f t="shared" si="5"/>
        <v>benar</v>
      </c>
    </row>
    <row r="271">
      <c r="A271" s="5">
        <v>267.0</v>
      </c>
      <c r="B271" s="19" t="s">
        <v>293</v>
      </c>
      <c r="C271" s="7" t="str">
        <f>'IPPD ALL'!A376</f>
        <v>Pemerintah Daerah</v>
      </c>
      <c r="D271" s="7" t="str">
        <f>'IPPD ALL'!B376</f>
        <v>Jawa Timur</v>
      </c>
      <c r="E271" s="7" t="str">
        <f>'IPPD ALL'!C376</f>
        <v>Kabupaten</v>
      </c>
      <c r="F271" s="7" t="str">
        <f>'IPPD ALL'!D376</f>
        <v>Kabupaten Jember</v>
      </c>
      <c r="G271" s="7" t="str">
        <f>'IPPD ALL'!E376</f>
        <v>ada</v>
      </c>
      <c r="H271" s="15">
        <f>'IPPD ALL'!F376</f>
        <v>45120</v>
      </c>
      <c r="I271" s="7" t="str">
        <f>'IPPD ALL'!G376</f>
        <v>Maryani, S.Kom.
Johan 
Prasetyo
 Hendriyanto,
S.Kom.
Prasetyo Aji
 Siswoyo,
S.Kom.</v>
      </c>
      <c r="J271" s="7">
        <f>'IPPD ALL'!H376</f>
        <v>2023</v>
      </c>
      <c r="K271" s="7">
        <f>'IPPD ALL'!I376</f>
        <v>7</v>
      </c>
      <c r="L271" s="7" t="str">
        <f>'IPPD ALL'!J376</f>
        <v>Ada</v>
      </c>
      <c r="M271" s="7" t="str">
        <f>'IPPD ALL'!K376</f>
        <v>Ada</v>
      </c>
      <c r="N271" s="7">
        <f>'IPPD ALL'!M376</f>
        <v>3</v>
      </c>
      <c r="O271" s="7">
        <f>'IPPD ALL'!N376</f>
        <v>0</v>
      </c>
      <c r="P271" s="7">
        <f>'IPPD ALL'!O376</f>
        <v>0</v>
      </c>
      <c r="Q271" s="7">
        <f>'IPPD ALL'!P376</f>
        <v>1</v>
      </c>
      <c r="R271" s="7">
        <f>'IPPD ALL'!Q376</f>
        <v>1</v>
      </c>
      <c r="S271" s="7">
        <f>'IPPD ALL'!R376</f>
        <v>2</v>
      </c>
      <c r="T271" s="7">
        <f>'IPPD ALL'!S376</f>
        <v>1</v>
      </c>
      <c r="U271" s="7">
        <f>'IPPD ALL'!T376</f>
        <v>1</v>
      </c>
      <c r="V271" s="7">
        <f>'IPPD ALL'!U376</f>
        <v>2</v>
      </c>
      <c r="W271" s="7">
        <f>'IPPD ALL'!V376</f>
        <v>1</v>
      </c>
      <c r="X271" s="7">
        <f>'IPPD ALL'!W376</f>
        <v>1</v>
      </c>
      <c r="Y271" s="7">
        <f>'IPPD ALL'!X376</f>
        <v>3</v>
      </c>
      <c r="Z271" s="7" t="str">
        <f>'IPPD ALL'!Y376</f>
        <v/>
      </c>
      <c r="AA271" s="10" t="str">
        <f>'IPPD ALL'!Z376</f>
        <v>https://api-bapenda.jemberkab.go.id:9221/getBPHTBService</v>
      </c>
      <c r="AB271" s="7" t="str">
        <f t="shared" si="5"/>
        <v>benar</v>
      </c>
    </row>
    <row r="272">
      <c r="A272" s="5">
        <v>268.0</v>
      </c>
      <c r="B272" s="19" t="s">
        <v>294</v>
      </c>
      <c r="C272" s="7" t="str">
        <f>'IPPD ALL'!A377</f>
        <v>Pemerintah Daerah</v>
      </c>
      <c r="D272" s="7" t="str">
        <f>'IPPD ALL'!B377</f>
        <v>Jawa Timur</v>
      </c>
      <c r="E272" s="7" t="str">
        <f>'IPPD ALL'!C377</f>
        <v>Kabupaten</v>
      </c>
      <c r="F272" s="7" t="str">
        <f>'IPPD ALL'!D377</f>
        <v>Kabupaten Jombang</v>
      </c>
      <c r="G272" s="7" t="str">
        <f>'IPPD ALL'!E377</f>
        <v>ada</v>
      </c>
      <c r="H272" s="21">
        <f>'IPPD ALL'!F377</f>
        <v>44826</v>
      </c>
      <c r="I272" s="7" t="str">
        <f>'IPPD ALL'!G377</f>
        <v>R. Witcaksono Setyo P, S.Si., M.Eng.</v>
      </c>
      <c r="J272" s="7">
        <f>'IPPD ALL'!H377</f>
        <v>2022</v>
      </c>
      <c r="K272" s="7">
        <f>'IPPD ALL'!I377</f>
        <v>9</v>
      </c>
      <c r="L272" s="7" t="str">
        <f>'IPPD ALL'!J377</f>
        <v>Ada</v>
      </c>
      <c r="M272" s="7" t="str">
        <f>'IPPD ALL'!K377</f>
        <v>Ada</v>
      </c>
      <c r="N272" s="7">
        <f>'IPPD ALL'!M377</f>
        <v>1</v>
      </c>
      <c r="O272" s="7">
        <f>'IPPD ALL'!N377</f>
        <v>1</v>
      </c>
      <c r="P272" s="7">
        <f>'IPPD ALL'!O377</f>
        <v>2</v>
      </c>
      <c r="Q272" s="7">
        <f>'IPPD ALL'!P377</f>
        <v>3</v>
      </c>
      <c r="R272" s="7">
        <f>'IPPD ALL'!Q377</f>
        <v>3</v>
      </c>
      <c r="S272" s="7">
        <f>'IPPD ALL'!R377</f>
        <v>1</v>
      </c>
      <c r="T272" s="7">
        <f>'IPPD ALL'!S377</f>
        <v>3</v>
      </c>
      <c r="U272" s="7">
        <f>'IPPD ALL'!T377</f>
        <v>2</v>
      </c>
      <c r="V272" s="7">
        <f>'IPPD ALL'!U377</f>
        <v>3</v>
      </c>
      <c r="W272" s="7">
        <f>'IPPD ALL'!V377</f>
        <v>4</v>
      </c>
      <c r="X272" s="7">
        <f>'IPPD ALL'!W377</f>
        <v>2</v>
      </c>
      <c r="Y272" s="7">
        <f>'IPPD ALL'!X377</f>
        <v>5</v>
      </c>
      <c r="Z272" s="10" t="str">
        <f>'IPPD ALL'!Y377</f>
        <v>https://api-splp.layanan.go.id/data-kab-jombang/1.0</v>
      </c>
      <c r="AA272" s="10" t="str">
        <f>'IPPD ALL'!Z377</f>
        <v>https://bapenda.jombangkab.go.id/BPHTBApi/getBPHTBService</v>
      </c>
      <c r="AB272" s="7" t="str">
        <f t="shared" si="5"/>
        <v>benar</v>
      </c>
    </row>
    <row r="273">
      <c r="A273" s="5">
        <v>269.0</v>
      </c>
      <c r="B273" s="19" t="s">
        <v>295</v>
      </c>
      <c r="C273" s="7" t="str">
        <f>'IPPD ALL'!A378</f>
        <v>Pemerintah Daerah</v>
      </c>
      <c r="D273" s="7" t="str">
        <f>'IPPD ALL'!B378</f>
        <v>Jawa Timur</v>
      </c>
      <c r="E273" s="7" t="str">
        <f>'IPPD ALL'!C378</f>
        <v>Kabupaten</v>
      </c>
      <c r="F273" s="7" t="str">
        <f>'IPPD ALL'!D378</f>
        <v>Kabupaten Kediri</v>
      </c>
      <c r="G273" s="7" t="str">
        <f>'IPPD ALL'!E378</f>
        <v>ada</v>
      </c>
      <c r="H273" s="15">
        <f>'IPPD ALL'!F378</f>
        <v>44749</v>
      </c>
      <c r="I273" s="7" t="str">
        <f>'IPPD ALL'!G378</f>
        <v>Ali Mun'im, S.Kom., M.Si.</v>
      </c>
      <c r="J273" s="7">
        <f>'IPPD ALL'!H378</f>
        <v>2022</v>
      </c>
      <c r="K273" s="7">
        <f>'IPPD ALL'!I378</f>
        <v>7</v>
      </c>
      <c r="L273" s="7" t="str">
        <f>'IPPD ALL'!J378</f>
        <v>Ada</v>
      </c>
      <c r="M273" s="7" t="str">
        <f>'IPPD ALL'!K378</f>
        <v>Ada</v>
      </c>
      <c r="N273" s="7">
        <f>'IPPD ALL'!M378</f>
        <v>1</v>
      </c>
      <c r="O273" s="7">
        <f>'IPPD ALL'!N378</f>
        <v>4</v>
      </c>
      <c r="P273" s="7">
        <f>'IPPD ALL'!O378</f>
        <v>1</v>
      </c>
      <c r="Q273" s="7">
        <f>'IPPD ALL'!P378</f>
        <v>4</v>
      </c>
      <c r="R273" s="7">
        <f>'IPPD ALL'!Q378</f>
        <v>3</v>
      </c>
      <c r="S273" s="7">
        <f>'IPPD ALL'!R378</f>
        <v>1</v>
      </c>
      <c r="T273" s="7">
        <f>'IPPD ALL'!S378</f>
        <v>2</v>
      </c>
      <c r="U273" s="7">
        <f>'IPPD ALL'!T378</f>
        <v>1</v>
      </c>
      <c r="V273" s="7">
        <f>'IPPD ALL'!U378</f>
        <v>1</v>
      </c>
      <c r="W273" s="7">
        <f>'IPPD ALL'!V378</f>
        <v>5</v>
      </c>
      <c r="X273" s="7">
        <f>'IPPD ALL'!W378</f>
        <v>4</v>
      </c>
      <c r="Y273" s="7">
        <f>'IPPD ALL'!X378</f>
        <v>3</v>
      </c>
      <c r="Z273" s="7" t="str">
        <f>'IPPD ALL'!Y378</f>
        <v/>
      </c>
      <c r="AA273" s="10" t="str">
        <f>'IPPD ALL'!Z378</f>
        <v>https://e-bphtb.kedirikab.go.id/api/getBPHTBService</v>
      </c>
      <c r="AB273" s="7" t="str">
        <f t="shared" si="5"/>
        <v>benar</v>
      </c>
    </row>
    <row r="274">
      <c r="A274" s="5">
        <v>270.0</v>
      </c>
      <c r="B274" s="19" t="s">
        <v>296</v>
      </c>
      <c r="C274" s="7" t="str">
        <f>'IPPD ALL'!A379</f>
        <v>Pemerintah Daerah</v>
      </c>
      <c r="D274" s="7" t="str">
        <f>'IPPD ALL'!B379</f>
        <v>Jawa Timur</v>
      </c>
      <c r="E274" s="7" t="str">
        <f>'IPPD ALL'!C379</f>
        <v>Kabupaten</v>
      </c>
      <c r="F274" s="7" t="str">
        <f>'IPPD ALL'!D379</f>
        <v>Kabupaten Lamongan</v>
      </c>
      <c r="G274" s="7" t="str">
        <f>'IPPD ALL'!E379</f>
        <v>ada</v>
      </c>
      <c r="H274" s="21">
        <f>'IPPD ALL'!F379</f>
        <v>45566</v>
      </c>
      <c r="I274" s="7" t="str">
        <f>'IPPD ALL'!G379</f>
        <v>MUNAWIROTUN, S.Sos., M.Si</v>
      </c>
      <c r="J274" s="7">
        <f>'IPPD ALL'!H379</f>
        <v>2024</v>
      </c>
      <c r="K274" s="7">
        <f>'IPPD ALL'!I379</f>
        <v>10</v>
      </c>
      <c r="L274" s="7" t="str">
        <f>'IPPD ALL'!J379</f>
        <v>Ada</v>
      </c>
      <c r="M274" s="7" t="str">
        <f>'IPPD ALL'!K379</f>
        <v>Ada</v>
      </c>
      <c r="N274" s="7">
        <f>'IPPD ALL'!M379</f>
        <v>1</v>
      </c>
      <c r="O274" s="7">
        <f>'IPPD ALL'!N379</f>
        <v>0</v>
      </c>
      <c r="P274" s="7">
        <f>'IPPD ALL'!O379</f>
        <v>0</v>
      </c>
      <c r="Q274" s="7">
        <f>'IPPD ALL'!P379</f>
        <v>3</v>
      </c>
      <c r="R274" s="7">
        <f>'IPPD ALL'!Q379</f>
        <v>3</v>
      </c>
      <c r="S274" s="7">
        <f>'IPPD ALL'!R379</f>
        <v>3</v>
      </c>
      <c r="T274" s="7">
        <f>'IPPD ALL'!S379</f>
        <v>3</v>
      </c>
      <c r="U274" s="7">
        <f>'IPPD ALL'!T379</f>
        <v>2</v>
      </c>
      <c r="V274" s="7">
        <f>'IPPD ALL'!U379</f>
        <v>3</v>
      </c>
      <c r="W274" s="7">
        <f>'IPPD ALL'!V379</f>
        <v>5</v>
      </c>
      <c r="X274" s="7">
        <f>'IPPD ALL'!W379</f>
        <v>2</v>
      </c>
      <c r="Y274" s="7">
        <f>'IPPD ALL'!X379</f>
        <v>3</v>
      </c>
      <c r="Z274" s="7" t="str">
        <f>'IPPD ALL'!Y379</f>
        <v/>
      </c>
      <c r="AA274" s="7" t="str">
        <f>'IPPD ALL'!Z379</f>
        <v/>
      </c>
      <c r="AB274" s="7" t="str">
        <f t="shared" si="5"/>
        <v>benar</v>
      </c>
    </row>
    <row r="275">
      <c r="A275" s="5">
        <v>271.0</v>
      </c>
      <c r="B275" s="19" t="s">
        <v>297</v>
      </c>
      <c r="C275" s="7" t="str">
        <f>'IPPD ALL'!A380</f>
        <v>Pemerintah Daerah</v>
      </c>
      <c r="D275" s="7" t="str">
        <f>'IPPD ALL'!B380</f>
        <v>Jawa Timur</v>
      </c>
      <c r="E275" s="7" t="str">
        <f>'IPPD ALL'!C380</f>
        <v>Kabupaten</v>
      </c>
      <c r="F275" s="7" t="str">
        <f>'IPPD ALL'!D380</f>
        <v>Kabupaten Lumajang</v>
      </c>
      <c r="G275" s="7" t="str">
        <f>'IPPD ALL'!E380</f>
        <v>ada</v>
      </c>
      <c r="H275" s="21">
        <f>'IPPD ALL'!F380</f>
        <v>44830</v>
      </c>
      <c r="I275" s="7" t="str">
        <f>'IPPD ALL'!G380</f>
        <v>Dewi Sawitri, S.Kom</v>
      </c>
      <c r="J275" s="7">
        <f>'IPPD ALL'!H380</f>
        <v>2022</v>
      </c>
      <c r="K275" s="7">
        <f>'IPPD ALL'!I380</f>
        <v>9</v>
      </c>
      <c r="L275" s="7" t="str">
        <f>'IPPD ALL'!J380</f>
        <v>Ada</v>
      </c>
      <c r="M275" s="7" t="str">
        <f>'IPPD ALL'!K380</f>
        <v>Ada</v>
      </c>
      <c r="N275" s="7">
        <f>'IPPD ALL'!M380</f>
        <v>0</v>
      </c>
      <c r="O275" s="7">
        <f>'IPPD ALL'!N380</f>
        <v>0</v>
      </c>
      <c r="P275" s="7">
        <f>'IPPD ALL'!O380</f>
        <v>0</v>
      </c>
      <c r="Q275" s="7">
        <f>'IPPD ALL'!P380</f>
        <v>3</v>
      </c>
      <c r="R275" s="7">
        <f>'IPPD ALL'!Q380</f>
        <v>2</v>
      </c>
      <c r="S275" s="7">
        <f>'IPPD ALL'!R380</f>
        <v>3</v>
      </c>
      <c r="T275" s="7">
        <f>'IPPD ALL'!S380</f>
        <v>1</v>
      </c>
      <c r="U275" s="7">
        <f>'IPPD ALL'!T380</f>
        <v>2</v>
      </c>
      <c r="V275" s="7">
        <f>'IPPD ALL'!U380</f>
        <v>3</v>
      </c>
      <c r="W275" s="7">
        <f>'IPPD ALL'!V380</f>
        <v>1</v>
      </c>
      <c r="X275" s="7">
        <f>'IPPD ALL'!W380</f>
        <v>2</v>
      </c>
      <c r="Y275" s="7">
        <f>'IPPD ALL'!X380</f>
        <v>3</v>
      </c>
      <c r="Z275" s="7" t="str">
        <f>'IPPD ALL'!Y380</f>
        <v/>
      </c>
      <c r="AA275" s="10" t="str">
        <f>'IPPD ALL'!Z380</f>
        <v>https://bprd.lumajangkab.go.id:1131/api/getBPHTBService</v>
      </c>
      <c r="AB275" s="7" t="str">
        <f t="shared" si="5"/>
        <v>benar</v>
      </c>
    </row>
    <row r="276">
      <c r="A276" s="5">
        <v>272.0</v>
      </c>
      <c r="B276" s="19" t="s">
        <v>298</v>
      </c>
      <c r="C276" s="7" t="str">
        <f>'IPPD ALL'!A383</f>
        <v>Pemerintah Daerah</v>
      </c>
      <c r="D276" s="7" t="str">
        <f>'IPPD ALL'!B383</f>
        <v>Jawa Timur</v>
      </c>
      <c r="E276" s="7" t="str">
        <f>'IPPD ALL'!C383</f>
        <v>Kabupaten</v>
      </c>
      <c r="F276" s="7" t="str">
        <f>'IPPD ALL'!D383</f>
        <v>Kabupaten Malang</v>
      </c>
      <c r="G276" s="7" t="str">
        <f>'IPPD ALL'!E383</f>
        <v>ada</v>
      </c>
      <c r="H276" s="15">
        <f>'IPPD ALL'!F383</f>
        <v>45068</v>
      </c>
      <c r="I276" s="7" t="str">
        <f>'IPPD ALL'!G383</f>
        <v>Ahmad Yudha Prasetia</v>
      </c>
      <c r="J276" s="7">
        <f>'IPPD ALL'!H383</f>
        <v>2023</v>
      </c>
      <c r="K276" s="7">
        <f>'IPPD ALL'!I383</f>
        <v>5</v>
      </c>
      <c r="L276" s="7" t="str">
        <f>'IPPD ALL'!J383</f>
        <v>Ada</v>
      </c>
      <c r="M276" s="7" t="str">
        <f>'IPPD ALL'!K383</f>
        <v>Ada</v>
      </c>
      <c r="N276" s="7">
        <f>'IPPD ALL'!M383</f>
        <v>9</v>
      </c>
      <c r="O276" s="7">
        <f>'IPPD ALL'!N383</f>
        <v>0</v>
      </c>
      <c r="P276" s="7">
        <f>'IPPD ALL'!O383</f>
        <v>1</v>
      </c>
      <c r="Q276" s="7">
        <f>'IPPD ALL'!P383</f>
        <v>3</v>
      </c>
      <c r="R276" s="7">
        <f>'IPPD ALL'!Q383</f>
        <v>1</v>
      </c>
      <c r="S276" s="7">
        <f>'IPPD ALL'!R383</f>
        <v>1</v>
      </c>
      <c r="T276" s="7">
        <f>'IPPD ALL'!S383</f>
        <v>1</v>
      </c>
      <c r="U276" s="7">
        <f>'IPPD ALL'!T383</f>
        <v>1</v>
      </c>
      <c r="V276" s="7">
        <f>'IPPD ALL'!U383</f>
        <v>2</v>
      </c>
      <c r="W276" s="7">
        <f>'IPPD ALL'!V383</f>
        <v>3</v>
      </c>
      <c r="X276" s="7">
        <f>'IPPD ALL'!W383</f>
        <v>2</v>
      </c>
      <c r="Y276" s="7">
        <f>'IPPD ALL'!X383</f>
        <v>3</v>
      </c>
      <c r="Z276" s="10" t="str">
        <f>'IPPD ALL'!Y383</f>
        <v>https://api-splp.layanan.go.id/t/malangkab.go.id/DataMalangKab/1.0/data.json</v>
      </c>
      <c r="AA276" s="10" t="str">
        <f>'IPPD ALL'!Z383</f>
        <v>https://bphtb-bapenda.malangkab.go.id/api/data-sspd</v>
      </c>
      <c r="AB276" s="7" t="str">
        <f t="shared" si="5"/>
        <v>benar</v>
      </c>
    </row>
    <row r="277">
      <c r="A277" s="5">
        <v>273.0</v>
      </c>
      <c r="B277" s="19" t="s">
        <v>299</v>
      </c>
      <c r="C277" s="7" t="str">
        <f>'IPPD ALL'!A384</f>
        <v>Pemerintah Daerah</v>
      </c>
      <c r="D277" s="7" t="str">
        <f>'IPPD ALL'!B384</f>
        <v>Jawa Timur</v>
      </c>
      <c r="E277" s="7" t="str">
        <f>'IPPD ALL'!C384</f>
        <v>Kabupaten</v>
      </c>
      <c r="F277" s="7" t="str">
        <f>'IPPD ALL'!D384</f>
        <v>Kabupaten Mojokerto</v>
      </c>
      <c r="G277" s="7" t="str">
        <f>'IPPD ALL'!E384</f>
        <v>ada</v>
      </c>
      <c r="H277" s="21">
        <f>'IPPD ALL'!F384</f>
        <v>44824</v>
      </c>
      <c r="I277" s="7" t="str">
        <f>'IPPD ALL'!G384</f>
        <v>Wirat Moko Hadi Sasmita</v>
      </c>
      <c r="J277" s="7">
        <f>'IPPD ALL'!H384</f>
        <v>2022</v>
      </c>
      <c r="K277" s="7">
        <f>'IPPD ALL'!I384</f>
        <v>9</v>
      </c>
      <c r="L277" s="7" t="str">
        <f>'IPPD ALL'!J384</f>
        <v>Ada</v>
      </c>
      <c r="M277" s="7" t="str">
        <f>'IPPD ALL'!K384</f>
        <v>Ada</v>
      </c>
      <c r="N277" s="7">
        <f>'IPPD ALL'!M384</f>
        <v>0</v>
      </c>
      <c r="O277" s="7">
        <f>'IPPD ALL'!N384</f>
        <v>0</v>
      </c>
      <c r="P277" s="7">
        <f>'IPPD ALL'!O384</f>
        <v>1</v>
      </c>
      <c r="Q277" s="7">
        <f>'IPPD ALL'!P384</f>
        <v>3</v>
      </c>
      <c r="R277" s="7">
        <f>'IPPD ALL'!Q384</f>
        <v>2</v>
      </c>
      <c r="S277" s="7">
        <f>'IPPD ALL'!R384</f>
        <v>3</v>
      </c>
      <c r="T277" s="7">
        <f>'IPPD ALL'!S384</f>
        <v>3</v>
      </c>
      <c r="U277" s="7">
        <f>'IPPD ALL'!T384</f>
        <v>1</v>
      </c>
      <c r="V277" s="7">
        <f>'IPPD ALL'!U384</f>
        <v>1</v>
      </c>
      <c r="W277" s="7">
        <f>'IPPD ALL'!V384</f>
        <v>5</v>
      </c>
      <c r="X277" s="7">
        <f>'IPPD ALL'!W384</f>
        <v>3</v>
      </c>
      <c r="Y277" s="7">
        <f>'IPPD ALL'!X384</f>
        <v>3</v>
      </c>
      <c r="Z277" s="7" t="str">
        <f>'IPPD ALL'!Y384</f>
        <v/>
      </c>
      <c r="AA277" s="7" t="str">
        <f>'IPPD ALL'!Z384</f>
        <v/>
      </c>
      <c r="AB277" s="7" t="str">
        <f t="shared" si="5"/>
        <v>benar</v>
      </c>
    </row>
    <row r="278">
      <c r="A278" s="5">
        <v>274.0</v>
      </c>
      <c r="B278" s="19" t="s">
        <v>300</v>
      </c>
      <c r="C278" s="7" t="str">
        <f>'IPPD ALL'!A385</f>
        <v>Pemerintah Daerah</v>
      </c>
      <c r="D278" s="7" t="str">
        <f>'IPPD ALL'!B385</f>
        <v>Jawa Timur</v>
      </c>
      <c r="E278" s="7" t="str">
        <f>'IPPD ALL'!C385</f>
        <v>Kabupaten</v>
      </c>
      <c r="F278" s="7" t="str">
        <f>'IPPD ALL'!D385</f>
        <v>Kabupaten Nganjuk</v>
      </c>
      <c r="G278" s="7" t="str">
        <f>'IPPD ALL'!E385</f>
        <v>ada</v>
      </c>
      <c r="H278" s="21">
        <f>'IPPD ALL'!F385</f>
        <v>45190</v>
      </c>
      <c r="I278" s="7" t="str">
        <f>'IPPD ALL'!G385</f>
        <v>Handito Putro Utomo, S.Kom</v>
      </c>
      <c r="J278" s="7">
        <f>'IPPD ALL'!H385</f>
        <v>2023</v>
      </c>
      <c r="K278" s="7">
        <f>'IPPD ALL'!I385</f>
        <v>9</v>
      </c>
      <c r="L278" s="7" t="str">
        <f>'IPPD ALL'!J385</f>
        <v>Ada</v>
      </c>
      <c r="M278" s="7" t="str">
        <f>'IPPD ALL'!K385</f>
        <v>Ada</v>
      </c>
      <c r="N278" s="7">
        <f>'IPPD ALL'!M385</f>
        <v>1</v>
      </c>
      <c r="O278" s="7">
        <f>'IPPD ALL'!N385</f>
        <v>0</v>
      </c>
      <c r="P278" s="7">
        <f>'IPPD ALL'!O385</f>
        <v>0</v>
      </c>
      <c r="Q278" s="7">
        <f>'IPPD ALL'!P385</f>
        <v>2</v>
      </c>
      <c r="R278" s="7">
        <f>'IPPD ALL'!Q385</f>
        <v>2</v>
      </c>
      <c r="S278" s="7">
        <f>'IPPD ALL'!R385</f>
        <v>2</v>
      </c>
      <c r="T278" s="7">
        <f>'IPPD ALL'!S385</f>
        <v>2</v>
      </c>
      <c r="U278" s="7">
        <f>'IPPD ALL'!T385</f>
        <v>2</v>
      </c>
      <c r="V278" s="7">
        <f>'IPPD ALL'!U385</f>
        <v>2</v>
      </c>
      <c r="W278" s="7">
        <f>'IPPD ALL'!V385</f>
        <v>5</v>
      </c>
      <c r="X278" s="7">
        <f>'IPPD ALL'!W385</f>
        <v>2</v>
      </c>
      <c r="Y278" s="7">
        <f>'IPPD ALL'!X385</f>
        <v>2</v>
      </c>
      <c r="Z278" s="10" t="str">
        <f>'IPPD ALL'!Y385</f>
        <v>https://api-splp.layanan.go.id/t/nganjukkab.go.id/data_nganjuk/1.0/</v>
      </c>
      <c r="AA278" s="10" t="str">
        <f>'IPPD ALL'!Z385</f>
        <v>http://bapenda.nganjukkab.go.id:3200/Api/getBPHTBService</v>
      </c>
      <c r="AB278" s="7" t="str">
        <f t="shared" si="5"/>
        <v>benar</v>
      </c>
    </row>
    <row r="279">
      <c r="A279" s="5">
        <v>275.0</v>
      </c>
      <c r="B279" s="19" t="s">
        <v>301</v>
      </c>
      <c r="C279" s="7" t="str">
        <f>'IPPD ALL'!A386</f>
        <v>Pemerintah Daerah</v>
      </c>
      <c r="D279" s="7" t="str">
        <f>'IPPD ALL'!B386</f>
        <v>Jawa Timur</v>
      </c>
      <c r="E279" s="7" t="str">
        <f>'IPPD ALL'!C386</f>
        <v>Kabupaten</v>
      </c>
      <c r="F279" s="7" t="str">
        <f>'IPPD ALL'!D386</f>
        <v>Kabupaten Ngawi</v>
      </c>
      <c r="G279" s="7" t="str">
        <f>'IPPD ALL'!E386</f>
        <v>ada</v>
      </c>
      <c r="H279" s="15">
        <f>'IPPD ALL'!F386</f>
        <v>44736</v>
      </c>
      <c r="I279" s="7" t="str">
        <f>'IPPD ALL'!G386</f>
        <v>Mochammad Sebbhie Tyasworo</v>
      </c>
      <c r="J279" s="7">
        <f>'IPPD ALL'!H386</f>
        <v>2022</v>
      </c>
      <c r="K279" s="7">
        <f>'IPPD ALL'!I386</f>
        <v>6</v>
      </c>
      <c r="L279" s="7" t="str">
        <f>'IPPD ALL'!J386</f>
        <v>Ada</v>
      </c>
      <c r="M279" s="7" t="str">
        <f>'IPPD ALL'!K386</f>
        <v>Ada</v>
      </c>
      <c r="N279" s="7">
        <f>'IPPD ALL'!M386</f>
        <v>10</v>
      </c>
      <c r="O279" s="7">
        <f>'IPPD ALL'!N386</f>
        <v>1</v>
      </c>
      <c r="P279" s="7">
        <f>'IPPD ALL'!O386</f>
        <v>2</v>
      </c>
      <c r="Q279" s="7">
        <f>'IPPD ALL'!P386</f>
        <v>4</v>
      </c>
      <c r="R279" s="7">
        <f>'IPPD ALL'!Q386</f>
        <v>2</v>
      </c>
      <c r="S279" s="7">
        <f>'IPPD ALL'!R386</f>
        <v>2</v>
      </c>
      <c r="T279" s="7" t="str">
        <f>'IPPD ALL'!S386</f>
        <v/>
      </c>
      <c r="U279" s="7" t="str">
        <f>'IPPD ALL'!T386</f>
        <v/>
      </c>
      <c r="V279" s="7" t="str">
        <f>'IPPD ALL'!U386</f>
        <v/>
      </c>
      <c r="W279" s="7">
        <f>'IPPD ALL'!V386</f>
        <v>4</v>
      </c>
      <c r="X279" s="7">
        <f>'IPPD ALL'!W386</f>
        <v>2</v>
      </c>
      <c r="Y279" s="7">
        <f>'IPPD ALL'!X386</f>
        <v>3</v>
      </c>
      <c r="Z279" s="10" t="str">
        <f>'IPPD ALL'!Y386</f>
        <v>https://api-splp.layanan.go.id/data-ngawikab/1.0/data.json</v>
      </c>
      <c r="AA279" s="10" t="str">
        <f>'IPPD ALL'!Z386</f>
        <v>http://bphtb.ngawikab.go.id/bphtb/index.php/webservice/getBPHTBService</v>
      </c>
      <c r="AB279" s="7" t="str">
        <f t="shared" si="5"/>
        <v>benar</v>
      </c>
    </row>
    <row r="280">
      <c r="A280" s="5">
        <v>276.0</v>
      </c>
      <c r="B280" s="19" t="s">
        <v>302</v>
      </c>
      <c r="C280" s="7" t="str">
        <f>'IPPD ALL'!A389</f>
        <v>Pemerintah Daerah</v>
      </c>
      <c r="D280" s="7" t="str">
        <f>'IPPD ALL'!B389</f>
        <v>Jawa Timur</v>
      </c>
      <c r="E280" s="7" t="str">
        <f>'IPPD ALL'!C389</f>
        <v>Kabupaten</v>
      </c>
      <c r="F280" s="7" t="str">
        <f>'IPPD ALL'!D389</f>
        <v>Kabupaten Pasuruan</v>
      </c>
      <c r="G280" s="7" t="str">
        <f>'IPPD ALL'!E389</f>
        <v>ada</v>
      </c>
      <c r="H280" s="15">
        <f>'IPPD ALL'!F389</f>
        <v>44848</v>
      </c>
      <c r="I280" s="7" t="str">
        <f>'IPPD ALL'!G389</f>
        <v>Ratna Widiawati, S.Kom</v>
      </c>
      <c r="J280" s="7">
        <f>'IPPD ALL'!H389</f>
        <v>2022</v>
      </c>
      <c r="K280" s="7">
        <f>'IPPD ALL'!I389</f>
        <v>10</v>
      </c>
      <c r="L280" s="7" t="str">
        <f>'IPPD ALL'!J389</f>
        <v>Ada</v>
      </c>
      <c r="M280" s="7" t="str">
        <f>'IPPD ALL'!K389</f>
        <v>Ada</v>
      </c>
      <c r="N280" s="7">
        <f>'IPPD ALL'!M389</f>
        <v>0</v>
      </c>
      <c r="O280" s="7">
        <f>'IPPD ALL'!N389</f>
        <v>0</v>
      </c>
      <c r="P280" s="7">
        <f>'IPPD ALL'!O389</f>
        <v>0</v>
      </c>
      <c r="Q280" s="7">
        <f>'IPPD ALL'!P389</f>
        <v>2</v>
      </c>
      <c r="R280" s="7">
        <f>'IPPD ALL'!Q389</f>
        <v>1</v>
      </c>
      <c r="S280" s="7">
        <f>'IPPD ALL'!R389</f>
        <v>2</v>
      </c>
      <c r="T280" s="7">
        <f>'IPPD ALL'!S389</f>
        <v>1</v>
      </c>
      <c r="U280" s="7">
        <f>'IPPD ALL'!T389</f>
        <v>2</v>
      </c>
      <c r="V280" s="7">
        <f>'IPPD ALL'!U389</f>
        <v>2</v>
      </c>
      <c r="W280" s="7">
        <f>'IPPD ALL'!V389</f>
        <v>3</v>
      </c>
      <c r="X280" s="7">
        <f>'IPPD ALL'!W389</f>
        <v>2</v>
      </c>
      <c r="Y280" s="7">
        <f>'IPPD ALL'!X389</f>
        <v>1</v>
      </c>
      <c r="Z280" s="7" t="str">
        <f>'IPPD ALL'!Y389</f>
        <v/>
      </c>
      <c r="AA280" s="10" t="str">
        <f>'IPPD ALL'!Z389</f>
        <v>https://e-sptpd.pasuruankab.go.id/BPHTBApi/getBPHTBService</v>
      </c>
      <c r="AB280" s="7" t="str">
        <f t="shared" si="5"/>
        <v>benar</v>
      </c>
    </row>
    <row r="281">
      <c r="A281" s="5">
        <v>277.0</v>
      </c>
      <c r="B281" s="22" t="s">
        <v>303</v>
      </c>
      <c r="C281" s="7" t="str">
        <f>'IPPD ALL'!A204</f>
        <v>Pemerintah Daerah</v>
      </c>
      <c r="D281" s="7" t="str">
        <f>'IPPD ALL'!B204</f>
        <v>Riau</v>
      </c>
      <c r="E281" s="7" t="str">
        <f>'IPPD ALL'!C204</f>
        <v>Kabupaten</v>
      </c>
      <c r="F281" s="7" t="str">
        <f>'IPPD ALL'!D204</f>
        <v>Kabupaten Rokan Hilir</v>
      </c>
      <c r="G281" s="7" t="str">
        <f>'IPPD ALL'!E204</f>
        <v>ada</v>
      </c>
      <c r="H281" s="15">
        <f>'IPPD ALL'!F204</f>
        <v>45426</v>
      </c>
      <c r="I281" s="7" t="str">
        <f>'IPPD ALL'!G204</f>
        <v>Citra Marlin, A. Md</v>
      </c>
      <c r="J281" s="7">
        <f>'IPPD ALL'!H204</f>
        <v>2024</v>
      </c>
      <c r="K281" s="7">
        <f>'IPPD ALL'!I204</f>
        <v>5</v>
      </c>
      <c r="L281" s="7" t="str">
        <f>'IPPD ALL'!J204</f>
        <v>Ada</v>
      </c>
      <c r="M281" s="7" t="str">
        <f>'IPPD ALL'!K204</f>
        <v>Ada</v>
      </c>
      <c r="N281" s="7">
        <f>'IPPD ALL'!M204</f>
        <v>1</v>
      </c>
      <c r="O281" s="7">
        <f>'IPPD ALL'!N204</f>
        <v>0</v>
      </c>
      <c r="P281" s="7">
        <f>'IPPD ALL'!O204</f>
        <v>5</v>
      </c>
      <c r="Q281" s="7" t="str">
        <f>'IPPD ALL'!P204</f>
        <v/>
      </c>
      <c r="R281" s="7" t="str">
        <f>'IPPD ALL'!Q204</f>
        <v/>
      </c>
      <c r="S281" s="7" t="str">
        <f>'IPPD ALL'!R204</f>
        <v/>
      </c>
      <c r="T281" s="7">
        <f>'IPPD ALL'!S204</f>
        <v>1</v>
      </c>
      <c r="U281" s="7">
        <f>'IPPD ALL'!T204</f>
        <v>2</v>
      </c>
      <c r="V281" s="7">
        <f>'IPPD ALL'!U204</f>
        <v>1</v>
      </c>
      <c r="W281" s="7">
        <f>'IPPD ALL'!V204</f>
        <v>1</v>
      </c>
      <c r="X281" s="7">
        <f>'IPPD ALL'!W204</f>
        <v>1</v>
      </c>
      <c r="Y281" s="7">
        <f>'IPPD ALL'!X204</f>
        <v>1</v>
      </c>
      <c r="Z281" s="7" t="str">
        <f>'IPPD ALL'!Y204</f>
        <v/>
      </c>
      <c r="AA281" s="7" t="str">
        <f>'IPPD ALL'!Z204</f>
        <v/>
      </c>
      <c r="AB281" s="7" t="str">
        <f t="shared" si="5"/>
        <v>benar</v>
      </c>
    </row>
    <row r="282">
      <c r="A282" s="5">
        <v>278.0</v>
      </c>
      <c r="B282" s="19" t="s">
        <v>304</v>
      </c>
      <c r="C282" s="7" t="str">
        <f>'IPPD ALL'!A391</f>
        <v>Pemerintah Daerah</v>
      </c>
      <c r="D282" s="7" t="str">
        <f>'IPPD ALL'!B391</f>
        <v>Jawa Timur</v>
      </c>
      <c r="E282" s="7" t="str">
        <f>'IPPD ALL'!C391</f>
        <v>Kabupaten</v>
      </c>
      <c r="F282" s="7" t="str">
        <f>'IPPD ALL'!D391</f>
        <v>Kabupaten Probolinggo</v>
      </c>
      <c r="G282" s="7" t="str">
        <f>'IPPD ALL'!E391</f>
        <v>ada</v>
      </c>
      <c r="H282" s="11">
        <f>'IPPD ALL'!F391</f>
        <v>45112</v>
      </c>
      <c r="I282" s="7" t="str">
        <f>'IPPD ALL'!G391</f>
        <v>Rahadi Septanto K</v>
      </c>
      <c r="J282" s="7">
        <f>'IPPD ALL'!H391</f>
        <v>2023</v>
      </c>
      <c r="K282" s="7">
        <f>'IPPD ALL'!I391</f>
        <v>7</v>
      </c>
      <c r="L282" s="7" t="str">
        <f>'IPPD ALL'!J391</f>
        <v>Ada</v>
      </c>
      <c r="M282" s="7" t="str">
        <f>'IPPD ALL'!K391</f>
        <v>Ada</v>
      </c>
      <c r="N282" s="7">
        <f>'IPPD ALL'!M391</f>
        <v>1</v>
      </c>
      <c r="O282" s="7">
        <f>'IPPD ALL'!N391</f>
        <v>0</v>
      </c>
      <c r="P282" s="7">
        <f>'IPPD ALL'!O391</f>
        <v>0</v>
      </c>
      <c r="Q282" s="7">
        <f>'IPPD ALL'!P391</f>
        <v>3</v>
      </c>
      <c r="R282" s="7">
        <f>'IPPD ALL'!Q391</f>
        <v>2</v>
      </c>
      <c r="S282" s="7">
        <f>'IPPD ALL'!R391</f>
        <v>1</v>
      </c>
      <c r="T282" s="7">
        <f>'IPPD ALL'!S391</f>
        <v>2</v>
      </c>
      <c r="U282" s="7">
        <f>'IPPD ALL'!T391</f>
        <v>2</v>
      </c>
      <c r="V282" s="7">
        <f>'IPPD ALL'!U391</f>
        <v>1</v>
      </c>
      <c r="W282" s="7">
        <f>'IPPD ALL'!V391</f>
        <v>3</v>
      </c>
      <c r="X282" s="7">
        <f>'IPPD ALL'!W391</f>
        <v>3</v>
      </c>
      <c r="Y282" s="7">
        <f>'IPPD ALL'!X391</f>
        <v>3</v>
      </c>
      <c r="Z282" s="10" t="str">
        <f>'IPPD ALL'!Y391</f>
        <v>https://api-splp.layanan.go.id/data_probolinggokab/1.0/</v>
      </c>
      <c r="AA282" s="7" t="str">
        <f>'IPPD ALL'!Z391</f>
        <v/>
      </c>
      <c r="AB282" s="7" t="str">
        <f t="shared" si="5"/>
        <v>benar</v>
      </c>
    </row>
    <row r="283">
      <c r="A283" s="5">
        <v>279.0</v>
      </c>
      <c r="B283" s="19" t="s">
        <v>305</v>
      </c>
      <c r="C283" s="7" t="str">
        <f>'IPPD ALL'!A392</f>
        <v>Pemerintah Daerah</v>
      </c>
      <c r="D283" s="7" t="str">
        <f>'IPPD ALL'!B392</f>
        <v>Jawa Timur</v>
      </c>
      <c r="E283" s="7" t="str">
        <f>'IPPD ALL'!C392</f>
        <v>Kabupaten</v>
      </c>
      <c r="F283" s="7" t="str">
        <f>'IPPD ALL'!D392</f>
        <v>Kabupaten Sampang</v>
      </c>
      <c r="G283" s="7" t="str">
        <f>'IPPD ALL'!E392</f>
        <v>ada</v>
      </c>
      <c r="H283" s="21">
        <f>'IPPD ALL'!F392</f>
        <v>44880</v>
      </c>
      <c r="I283" s="7" t="str">
        <f>'IPPD ALL'!G392</f>
        <v>Ahmad Murang TD, ST., M.Si.</v>
      </c>
      <c r="J283" s="7">
        <f>'IPPD ALL'!H392</f>
        <v>2022</v>
      </c>
      <c r="K283" s="7">
        <f>'IPPD ALL'!I392</f>
        <v>11</v>
      </c>
      <c r="L283" s="7" t="str">
        <f>'IPPD ALL'!J392</f>
        <v>Ada</v>
      </c>
      <c r="M283" s="7" t="str">
        <f>'IPPD ALL'!K392</f>
        <v>Ada</v>
      </c>
      <c r="N283" s="7">
        <f>'IPPD ALL'!M392</f>
        <v>12</v>
      </c>
      <c r="O283" s="7">
        <f>'IPPD ALL'!N392</f>
        <v>2</v>
      </c>
      <c r="P283" s="7">
        <f>'IPPD ALL'!O392</f>
        <v>17</v>
      </c>
      <c r="Q283" s="7">
        <f>'IPPD ALL'!P392</f>
        <v>3</v>
      </c>
      <c r="R283" s="7">
        <f>'IPPD ALL'!Q392</f>
        <v>4</v>
      </c>
      <c r="S283" s="7">
        <f>'IPPD ALL'!R392</f>
        <v>1</v>
      </c>
      <c r="T283" s="7">
        <f>'IPPD ALL'!S392</f>
        <v>3</v>
      </c>
      <c r="U283" s="7">
        <f>'IPPD ALL'!T392</f>
        <v>2</v>
      </c>
      <c r="V283" s="7">
        <f>'IPPD ALL'!U392</f>
        <v>2</v>
      </c>
      <c r="W283" s="7">
        <f>'IPPD ALL'!V392</f>
        <v>5</v>
      </c>
      <c r="X283" s="7">
        <f>'IPPD ALL'!W392</f>
        <v>4</v>
      </c>
      <c r="Y283" s="7">
        <f>'IPPD ALL'!X392</f>
        <v>5</v>
      </c>
      <c r="Z283" s="10" t="str">
        <f>'IPPD ALL'!Y392</f>
        <v>https://api-splp.layanan.go.id/sampang-opendata/1.0</v>
      </c>
      <c r="AA283" s="10" t="str">
        <f>'IPPD ALL'!Z392</f>
        <v>http://e-bphtb.sampangkab.go.id/api/getBPHTBService</v>
      </c>
      <c r="AB283" s="7" t="str">
        <f t="shared" si="5"/>
        <v>benar</v>
      </c>
    </row>
    <row r="284">
      <c r="A284" s="5">
        <v>280.0</v>
      </c>
      <c r="B284" s="19" t="s">
        <v>306</v>
      </c>
      <c r="C284" s="7" t="str">
        <f>'IPPD ALL'!A394</f>
        <v>Pemerintah Daerah</v>
      </c>
      <c r="D284" s="7" t="str">
        <f>'IPPD ALL'!B394</f>
        <v>Jawa Timur</v>
      </c>
      <c r="E284" s="7" t="str">
        <f>'IPPD ALL'!C394</f>
        <v>Kabupaten</v>
      </c>
      <c r="F284" s="7" t="str">
        <f>'IPPD ALL'!D394</f>
        <v>Kabupaten Situbondo</v>
      </c>
      <c r="G284" s="7" t="str">
        <f>'IPPD ALL'!E394</f>
        <v>ada</v>
      </c>
      <c r="H284" s="21">
        <f>'IPPD ALL'!F394</f>
        <v>44830</v>
      </c>
      <c r="I284" s="7" t="str">
        <f>'IPPD ALL'!G394</f>
        <v>Fery Frandana Putra, S.Kom.</v>
      </c>
      <c r="J284" s="7">
        <f>'IPPD ALL'!H394</f>
        <v>2022</v>
      </c>
      <c r="K284" s="7">
        <f>'IPPD ALL'!I394</f>
        <v>9</v>
      </c>
      <c r="L284" s="7" t="str">
        <f>'IPPD ALL'!J394</f>
        <v>Ada</v>
      </c>
      <c r="M284" s="7" t="str">
        <f>'IPPD ALL'!K394</f>
        <v>Ada</v>
      </c>
      <c r="N284" s="7">
        <f>'IPPD ALL'!M394</f>
        <v>3</v>
      </c>
      <c r="O284" s="7">
        <f>'IPPD ALL'!N394</f>
        <v>0</v>
      </c>
      <c r="P284" s="7">
        <f>'IPPD ALL'!O394</f>
        <v>0</v>
      </c>
      <c r="Q284" s="7">
        <f>'IPPD ALL'!P394</f>
        <v>3</v>
      </c>
      <c r="R284" s="7">
        <f>'IPPD ALL'!Q394</f>
        <v>1</v>
      </c>
      <c r="S284" s="7">
        <f>'IPPD ALL'!R394</f>
        <v>1</v>
      </c>
      <c r="T284" s="7">
        <f>'IPPD ALL'!S394</f>
        <v>3</v>
      </c>
      <c r="U284" s="7">
        <f>'IPPD ALL'!T394</f>
        <v>3</v>
      </c>
      <c r="V284" s="7">
        <f>'IPPD ALL'!U394</f>
        <v>2</v>
      </c>
      <c r="W284" s="7">
        <f>'IPPD ALL'!V394</f>
        <v>4</v>
      </c>
      <c r="X284" s="7">
        <f>'IPPD ALL'!W394</f>
        <v>4</v>
      </c>
      <c r="Y284" s="7">
        <f>'IPPD ALL'!X394</f>
        <v>5</v>
      </c>
      <c r="Z284" s="7" t="str">
        <f>'IPPD ALL'!Y394</f>
        <v/>
      </c>
      <c r="AA284" s="7" t="str">
        <f>'IPPD ALL'!Z394</f>
        <v/>
      </c>
      <c r="AB284" s="7" t="str">
        <f t="shared" si="5"/>
        <v>benar</v>
      </c>
    </row>
    <row r="285">
      <c r="A285" s="5">
        <v>281.0</v>
      </c>
      <c r="B285" s="19" t="s">
        <v>307</v>
      </c>
      <c r="C285" s="7" t="str">
        <f>'IPPD ALL'!A396</f>
        <v>Pemerintah Daerah</v>
      </c>
      <c r="D285" s="7" t="str">
        <f>'IPPD ALL'!B396</f>
        <v>Jawa Timur</v>
      </c>
      <c r="E285" s="7" t="str">
        <f>'IPPD ALL'!C396</f>
        <v>Kabupaten</v>
      </c>
      <c r="F285" s="7" t="str">
        <f>'IPPD ALL'!D396</f>
        <v>Kabupaten Trenggalek</v>
      </c>
      <c r="G285" s="7" t="str">
        <f>'IPPD ALL'!E396</f>
        <v>ada</v>
      </c>
      <c r="H285" s="15">
        <f>'IPPD ALL'!F396</f>
        <v>44757</v>
      </c>
      <c r="I285" s="7" t="str">
        <f>'IPPD ALL'!G396</f>
        <v>Ariska Wahyu Indra Pratama, S.Kom.
Muhammad Syaiful Arifin, S.Kom.</v>
      </c>
      <c r="J285" s="7">
        <f>'IPPD ALL'!H396</f>
        <v>2022</v>
      </c>
      <c r="K285" s="7">
        <f>'IPPD ALL'!I396</f>
        <v>7</v>
      </c>
      <c r="L285" s="7" t="str">
        <f>'IPPD ALL'!J396</f>
        <v>Ada</v>
      </c>
      <c r="M285" s="7" t="str">
        <f>'IPPD ALL'!K396</f>
        <v>Ada</v>
      </c>
      <c r="N285" s="7">
        <f>'IPPD ALL'!M396</f>
        <v>0</v>
      </c>
      <c r="O285" s="7">
        <f>'IPPD ALL'!N396</f>
        <v>0</v>
      </c>
      <c r="P285" s="7">
        <f>'IPPD ALL'!O396</f>
        <v>4</v>
      </c>
      <c r="Q285" s="7">
        <f>'IPPD ALL'!P396</f>
        <v>3</v>
      </c>
      <c r="R285" s="7">
        <f>'IPPD ALL'!Q396</f>
        <v>3</v>
      </c>
      <c r="S285" s="7">
        <f>'IPPD ALL'!R396</f>
        <v>3</v>
      </c>
      <c r="T285" s="7">
        <f>'IPPD ALL'!S396</f>
        <v>3</v>
      </c>
      <c r="U285" s="7">
        <f>'IPPD ALL'!T396</f>
        <v>2</v>
      </c>
      <c r="V285" s="7">
        <f>'IPPD ALL'!U396</f>
        <v>1</v>
      </c>
      <c r="W285" s="7">
        <f>'IPPD ALL'!V396</f>
        <v>5</v>
      </c>
      <c r="X285" s="7">
        <f>'IPPD ALL'!W396</f>
        <v>4</v>
      </c>
      <c r="Y285" s="7">
        <f>'IPPD ALL'!X396</f>
        <v>3</v>
      </c>
      <c r="Z285" s="10" t="str">
        <f>'IPPD ALL'!Y396</f>
        <v>https://api-splp.layanan.go.id/satudatatrenggalek/1.0/data.json</v>
      </c>
      <c r="AA285" s="7" t="str">
        <f>'IPPD ALL'!Z396</f>
        <v/>
      </c>
      <c r="AB285" s="7" t="str">
        <f t="shared" si="5"/>
        <v>benar</v>
      </c>
    </row>
    <row r="286">
      <c r="A286" s="5">
        <v>282.0</v>
      </c>
      <c r="B286" s="19" t="s">
        <v>308</v>
      </c>
      <c r="C286" s="7" t="str">
        <f>'IPPD ALL'!A397</f>
        <v>Pemerintah Daerah</v>
      </c>
      <c r="D286" s="7" t="str">
        <f>'IPPD ALL'!B397</f>
        <v>Jawa Timur</v>
      </c>
      <c r="E286" s="7" t="str">
        <f>'IPPD ALL'!C397</f>
        <v>Kabupaten</v>
      </c>
      <c r="F286" s="7" t="str">
        <f>'IPPD ALL'!D397</f>
        <v>Kabupaten Tuban</v>
      </c>
      <c r="G286" s="7" t="str">
        <f>'IPPD ALL'!E397</f>
        <v>ada</v>
      </c>
      <c r="H286" s="21">
        <f>'IPPD ALL'!F397</f>
        <v>44825</v>
      </c>
      <c r="I286" s="7" t="str">
        <f>'IPPD ALL'!G397</f>
        <v>Azwar Rizal Alfarisi, S.Kom</v>
      </c>
      <c r="J286" s="7">
        <f>'IPPD ALL'!H397</f>
        <v>2022</v>
      </c>
      <c r="K286" s="7">
        <f>'IPPD ALL'!I397</f>
        <v>9</v>
      </c>
      <c r="L286" s="7" t="str">
        <f>'IPPD ALL'!J397</f>
        <v>Ada</v>
      </c>
      <c r="M286" s="7" t="str">
        <f>'IPPD ALL'!K397</f>
        <v>Ada</v>
      </c>
      <c r="N286" s="7">
        <f>'IPPD ALL'!M397</f>
        <v>3</v>
      </c>
      <c r="O286" s="7">
        <f>'IPPD ALL'!N397</f>
        <v>25</v>
      </c>
      <c r="P286" s="7">
        <f>'IPPD ALL'!O397</f>
        <v>0</v>
      </c>
      <c r="Q286" s="7">
        <f>'IPPD ALL'!P397</f>
        <v>2</v>
      </c>
      <c r="R286" s="7">
        <f>'IPPD ALL'!Q397</f>
        <v>2</v>
      </c>
      <c r="S286" s="7">
        <f>'IPPD ALL'!R397</f>
        <v>2</v>
      </c>
      <c r="T286" s="7">
        <f>'IPPD ALL'!S397</f>
        <v>3</v>
      </c>
      <c r="U286" s="7">
        <f>'IPPD ALL'!T397</f>
        <v>1</v>
      </c>
      <c r="V286" s="7">
        <f>'IPPD ALL'!U397</f>
        <v>3</v>
      </c>
      <c r="W286" s="7">
        <f>'IPPD ALL'!V397</f>
        <v>5</v>
      </c>
      <c r="X286" s="7">
        <f>'IPPD ALL'!W397</f>
        <v>3</v>
      </c>
      <c r="Y286" s="7">
        <f>'IPPD ALL'!X397</f>
        <v>3</v>
      </c>
      <c r="Z286" s="7" t="str">
        <f>'IPPD ALL'!Y397</f>
        <v/>
      </c>
      <c r="AA286" s="10" t="str">
        <f>'IPPD ALL'!Z397</f>
        <v>https://apibpn.tubankab.go.id/Api/getBPHTBService</v>
      </c>
      <c r="AB286" s="7" t="str">
        <f t="shared" si="5"/>
        <v>benar</v>
      </c>
    </row>
    <row r="287">
      <c r="A287" s="5">
        <v>283.0</v>
      </c>
      <c r="B287" s="19" t="s">
        <v>309</v>
      </c>
      <c r="C287" s="7" t="str">
        <f>'IPPD ALL'!A398</f>
        <v>Pemerintah Daerah</v>
      </c>
      <c r="D287" s="7" t="str">
        <f>'IPPD ALL'!B398</f>
        <v>Jawa Timur</v>
      </c>
      <c r="E287" s="7" t="str">
        <f>'IPPD ALL'!C398</f>
        <v>Kabupaten</v>
      </c>
      <c r="F287" s="7" t="str">
        <f>'IPPD ALL'!D398</f>
        <v>Kabupaten Tulungagung</v>
      </c>
      <c r="G287" s="7" t="str">
        <f>'IPPD ALL'!E398</f>
        <v>ada</v>
      </c>
      <c r="H287" s="21">
        <f>'IPPD ALL'!F398</f>
        <v>44825</v>
      </c>
      <c r="I287" s="7" t="str">
        <f>'IPPD ALL'!G398</f>
        <v>Ahmad Muzaki, ST</v>
      </c>
      <c r="J287" s="7">
        <f>'IPPD ALL'!H398</f>
        <v>2022</v>
      </c>
      <c r="K287" s="7">
        <f>'IPPD ALL'!I398</f>
        <v>9</v>
      </c>
      <c r="L287" s="7" t="str">
        <f>'IPPD ALL'!J398</f>
        <v>Ada</v>
      </c>
      <c r="M287" s="7" t="str">
        <f>'IPPD ALL'!K398</f>
        <v>Ada</v>
      </c>
      <c r="N287" s="7">
        <f>'IPPD ALL'!M398</f>
        <v>0</v>
      </c>
      <c r="O287" s="7">
        <f>'IPPD ALL'!N398</f>
        <v>0</v>
      </c>
      <c r="P287" s="7">
        <f>'IPPD ALL'!O398</f>
        <v>1</v>
      </c>
      <c r="Q287" s="7">
        <f>'IPPD ALL'!P398</f>
        <v>3</v>
      </c>
      <c r="R287" s="7">
        <f>'IPPD ALL'!Q398</f>
        <v>2</v>
      </c>
      <c r="S287" s="7">
        <f>'IPPD ALL'!R398</f>
        <v>2</v>
      </c>
      <c r="T287" s="7">
        <f>'IPPD ALL'!S398</f>
        <v>1</v>
      </c>
      <c r="U287" s="7">
        <f>'IPPD ALL'!T398</f>
        <v>2</v>
      </c>
      <c r="V287" s="7">
        <f>'IPPD ALL'!U398</f>
        <v>2</v>
      </c>
      <c r="W287" s="7">
        <f>'IPPD ALL'!V398</f>
        <v>3</v>
      </c>
      <c r="X287" s="7">
        <f>'IPPD ALL'!W398</f>
        <v>2</v>
      </c>
      <c r="Y287" s="7">
        <f>'IPPD ALL'!X398</f>
        <v>2</v>
      </c>
      <c r="Z287" s="10" t="str">
        <f>'IPPD ALL'!Y398</f>
        <v>https://api-splp.layanan.go.id/open-data-tulungagung/1.0/</v>
      </c>
      <c r="AA287" s="10" t="str">
        <f>'IPPD ALL'!Z398</f>
        <v>http://apibpn.tulungagung.go.id/Api/getBPHTBService</v>
      </c>
      <c r="AB287" s="7" t="str">
        <f t="shared" si="5"/>
        <v>benar</v>
      </c>
    </row>
    <row r="288">
      <c r="A288" s="5">
        <v>284.0</v>
      </c>
      <c r="B288" s="19" t="s">
        <v>310</v>
      </c>
      <c r="C288" s="7" t="str">
        <f>'IPPD ALL'!A410</f>
        <v>Pemerintah Daerah</v>
      </c>
      <c r="D288" s="7" t="str">
        <f>'IPPD ALL'!B410</f>
        <v>Kalimantan Barat</v>
      </c>
      <c r="E288" s="7" t="str">
        <f>'IPPD ALL'!C410</f>
        <v>Kabupaten</v>
      </c>
      <c r="F288" s="7" t="str">
        <f>'IPPD ALL'!D410</f>
        <v>Kabupaten Kapuas Hulu</v>
      </c>
      <c r="G288" s="7" t="str">
        <f>'IPPD ALL'!E410</f>
        <v>ada</v>
      </c>
      <c r="H288" s="15">
        <f>'IPPD ALL'!F410</f>
        <v>45118</v>
      </c>
      <c r="I288" s="7" t="str">
        <f>'IPPD ALL'!G410</f>
        <v>Ade Mirza Surahman, S.T</v>
      </c>
      <c r="J288" s="7">
        <f>'IPPD ALL'!H410</f>
        <v>2023</v>
      </c>
      <c r="K288" s="7">
        <f>'IPPD ALL'!I410</f>
        <v>7</v>
      </c>
      <c r="L288" s="7" t="str">
        <f>'IPPD ALL'!J410</f>
        <v>Ada</v>
      </c>
      <c r="M288" s="7" t="str">
        <f>'IPPD ALL'!K410</f>
        <v>Ada</v>
      </c>
      <c r="N288" s="7">
        <f>'IPPD ALL'!M410</f>
        <v>1</v>
      </c>
      <c r="O288" s="7">
        <f>'IPPD ALL'!N410</f>
        <v>0</v>
      </c>
      <c r="P288" s="7">
        <f>'IPPD ALL'!O410</f>
        <v>1</v>
      </c>
      <c r="Q288" s="7">
        <f>'IPPD ALL'!P410</f>
        <v>2</v>
      </c>
      <c r="R288" s="7">
        <f>'IPPD ALL'!Q410</f>
        <v>1</v>
      </c>
      <c r="S288" s="7">
        <f>'IPPD ALL'!R410</f>
        <v>2</v>
      </c>
      <c r="T288" s="7">
        <f>'IPPD ALL'!S410</f>
        <v>3</v>
      </c>
      <c r="U288" s="7">
        <f>'IPPD ALL'!T410</f>
        <v>2</v>
      </c>
      <c r="V288" s="7">
        <f>'IPPD ALL'!U410</f>
        <v>2</v>
      </c>
      <c r="W288" s="7">
        <f>'IPPD ALL'!V410</f>
        <v>3</v>
      </c>
      <c r="X288" s="7">
        <f>'IPPD ALL'!W410</f>
        <v>2</v>
      </c>
      <c r="Y288" s="7">
        <f>'IPPD ALL'!X410</f>
        <v>1</v>
      </c>
      <c r="Z288" s="7" t="str">
        <f>'IPPD ALL'!Y410</f>
        <v/>
      </c>
      <c r="AA288" s="7" t="str">
        <f>'IPPD ALL'!Z410</f>
        <v/>
      </c>
      <c r="AB288" s="7" t="str">
        <f t="shared" si="5"/>
        <v>benar</v>
      </c>
    </row>
    <row r="289">
      <c r="A289" s="5">
        <v>285.0</v>
      </c>
      <c r="B289" s="19" t="s">
        <v>311</v>
      </c>
      <c r="C289" s="7" t="str">
        <f>'IPPD ALL'!A411</f>
        <v>Pemerintah Daerah</v>
      </c>
      <c r="D289" s="7" t="str">
        <f>'IPPD ALL'!B411</f>
        <v>Kalimantan Barat</v>
      </c>
      <c r="E289" s="7" t="str">
        <f>'IPPD ALL'!C411</f>
        <v>Kabupaten</v>
      </c>
      <c r="F289" s="7" t="str">
        <f>'IPPD ALL'!D411</f>
        <v>Kabupaten Kayong Utara</v>
      </c>
      <c r="G289" s="7" t="str">
        <f>'IPPD ALL'!E411</f>
        <v>ada</v>
      </c>
      <c r="H289" s="15">
        <f>'IPPD ALL'!F411</f>
        <v>45076</v>
      </c>
      <c r="I289" s="7" t="str">
        <f>'IPPD ALL'!G411</f>
        <v>Timotius, S.Kom.</v>
      </c>
      <c r="J289" s="7">
        <f>'IPPD ALL'!H411</f>
        <v>2023</v>
      </c>
      <c r="K289" s="7">
        <f>'IPPD ALL'!I411</f>
        <v>5</v>
      </c>
      <c r="L289" s="7" t="str">
        <f>'IPPD ALL'!J411</f>
        <v>Ada</v>
      </c>
      <c r="M289" s="7" t="str">
        <f>'IPPD ALL'!K411</f>
        <v>Ada</v>
      </c>
      <c r="N289" s="7">
        <f>'IPPD ALL'!M411</f>
        <v>1</v>
      </c>
      <c r="O289" s="7">
        <f>'IPPD ALL'!N411</f>
        <v>0</v>
      </c>
      <c r="P289" s="7">
        <f>'IPPD ALL'!O411</f>
        <v>1</v>
      </c>
      <c r="Q289" s="7">
        <f>'IPPD ALL'!P411</f>
        <v>1</v>
      </c>
      <c r="R289" s="7">
        <f>'IPPD ALL'!Q411</f>
        <v>1</v>
      </c>
      <c r="S289" s="7">
        <f>'IPPD ALL'!R411</f>
        <v>2</v>
      </c>
      <c r="T289" s="7">
        <f>'IPPD ALL'!S411</f>
        <v>1</v>
      </c>
      <c r="U289" s="7">
        <f>'IPPD ALL'!T411</f>
        <v>1</v>
      </c>
      <c r="V289" s="7">
        <f>'IPPD ALL'!U411</f>
        <v>1</v>
      </c>
      <c r="W289" s="7">
        <f>'IPPD ALL'!V411</f>
        <v>1</v>
      </c>
      <c r="X289" s="7">
        <f>'IPPD ALL'!W411</f>
        <v>2</v>
      </c>
      <c r="Y289" s="7">
        <f>'IPPD ALL'!X411</f>
        <v>2</v>
      </c>
      <c r="Z289" s="10" t="str">
        <f>'IPPD ALL'!Y411</f>
        <v>https://api-splp.layanan.go.id/satu-data-kayong/1.0</v>
      </c>
      <c r="AA289" s="7" t="str">
        <f>'IPPD ALL'!Z411</f>
        <v/>
      </c>
      <c r="AB289" s="7" t="str">
        <f t="shared" si="5"/>
        <v>benar</v>
      </c>
    </row>
    <row r="290">
      <c r="A290" s="5">
        <v>286.0</v>
      </c>
      <c r="B290" s="19" t="s">
        <v>312</v>
      </c>
      <c r="C290" s="7" t="str">
        <f>'IPPD ALL'!A413</f>
        <v>Pemerintah Daerah</v>
      </c>
      <c r="D290" s="7" t="str">
        <f>'IPPD ALL'!B413</f>
        <v>Kalimantan Barat</v>
      </c>
      <c r="E290" s="7" t="str">
        <f>'IPPD ALL'!C413</f>
        <v>Kabupaten</v>
      </c>
      <c r="F290" s="7" t="str">
        <f>'IPPD ALL'!D413</f>
        <v>Kabupaten Kubu Raya</v>
      </c>
      <c r="G290" s="7" t="str">
        <f>'IPPD ALL'!E413</f>
        <v>ada</v>
      </c>
      <c r="H290" s="21">
        <f>'IPPD ALL'!F413</f>
        <v>44831</v>
      </c>
      <c r="I290" s="7" t="str">
        <f>'IPPD ALL'!G413</f>
        <v>Moh. Wajihuddin, S.Kom</v>
      </c>
      <c r="J290" s="7">
        <f>'IPPD ALL'!H413</f>
        <v>2022</v>
      </c>
      <c r="K290" s="7">
        <f>'IPPD ALL'!I413</f>
        <v>9</v>
      </c>
      <c r="L290" s="7" t="str">
        <f>'IPPD ALL'!J413</f>
        <v>Ada</v>
      </c>
      <c r="M290" s="7" t="str">
        <f>'IPPD ALL'!K413</f>
        <v>Ada</v>
      </c>
      <c r="N290" s="7">
        <f>'IPPD ALL'!M413</f>
        <v>2</v>
      </c>
      <c r="O290" s="7">
        <f>'IPPD ALL'!N413</f>
        <v>0</v>
      </c>
      <c r="P290" s="7">
        <f>'IPPD ALL'!O413</f>
        <v>0</v>
      </c>
      <c r="Q290" s="7">
        <f>'IPPD ALL'!P413</f>
        <v>3</v>
      </c>
      <c r="R290" s="7">
        <f>'IPPD ALL'!Q413</f>
        <v>1</v>
      </c>
      <c r="S290" s="7">
        <f>'IPPD ALL'!R413</f>
        <v>1</v>
      </c>
      <c r="T290" s="7">
        <f>'IPPD ALL'!S413</f>
        <v>3</v>
      </c>
      <c r="U290" s="7">
        <f>'IPPD ALL'!T413</f>
        <v>3</v>
      </c>
      <c r="V290" s="7">
        <f>'IPPD ALL'!U413</f>
        <v>3</v>
      </c>
      <c r="W290" s="7">
        <f>'IPPD ALL'!V413</f>
        <v>3</v>
      </c>
      <c r="X290" s="7">
        <f>'IPPD ALL'!W413</f>
        <v>3</v>
      </c>
      <c r="Y290" s="7">
        <f>'IPPD ALL'!X413</f>
        <v>3</v>
      </c>
      <c r="Z290" s="10" t="str">
        <f>'IPPD ALL'!Y413</f>
        <v>https://api-splp.layanan.go.id/datakuburayakab/1.0/</v>
      </c>
      <c r="AA290" s="7" t="str">
        <f>'IPPD ALL'!Z413</f>
        <v/>
      </c>
      <c r="AB290" s="7" t="str">
        <f t="shared" si="5"/>
        <v>benar</v>
      </c>
    </row>
    <row r="291">
      <c r="A291" s="5">
        <v>287.0</v>
      </c>
      <c r="B291" s="19" t="s">
        <v>313</v>
      </c>
      <c r="C291" s="7" t="str">
        <f>'IPPD ALL'!A414</f>
        <v>Pemerintah Daerah</v>
      </c>
      <c r="D291" s="7" t="str">
        <f>'IPPD ALL'!B414</f>
        <v>Kalimantan Barat</v>
      </c>
      <c r="E291" s="7" t="str">
        <f>'IPPD ALL'!C414</f>
        <v>Kabupaten</v>
      </c>
      <c r="F291" s="7" t="str">
        <f>'IPPD ALL'!D414</f>
        <v>Kabupaten Landak</v>
      </c>
      <c r="G291" s="7" t="str">
        <f>'IPPD ALL'!E414</f>
        <v>ada</v>
      </c>
      <c r="H291" s="15">
        <f>'IPPD ALL'!F414</f>
        <v>45343</v>
      </c>
      <c r="I291" s="7" t="str">
        <f>'IPPD ALL'!G414</f>
        <v>Nadi Hafidjar, S.Kom.</v>
      </c>
      <c r="J291" s="7">
        <f>'IPPD ALL'!H414</f>
        <v>2024</v>
      </c>
      <c r="K291" s="7">
        <f>'IPPD ALL'!I414</f>
        <v>2</v>
      </c>
      <c r="L291" s="7" t="str">
        <f>'IPPD ALL'!J414</f>
        <v>Ada</v>
      </c>
      <c r="M291" s="7" t="str">
        <f>'IPPD ALL'!K414</f>
        <v>Ada</v>
      </c>
      <c r="N291" s="7">
        <f>'IPPD ALL'!M414</f>
        <v>1</v>
      </c>
      <c r="O291" s="7">
        <f>'IPPD ALL'!N414</f>
        <v>0</v>
      </c>
      <c r="P291" s="7">
        <f>'IPPD ALL'!O414</f>
        <v>1</v>
      </c>
      <c r="Q291" s="7">
        <f>'IPPD ALL'!P414</f>
        <v>3</v>
      </c>
      <c r="R291" s="7">
        <f>'IPPD ALL'!Q414</f>
        <v>1</v>
      </c>
      <c r="S291" s="7">
        <f>'IPPD ALL'!R414</f>
        <v>2</v>
      </c>
      <c r="T291" s="7">
        <f>'IPPD ALL'!S414</f>
        <v>3</v>
      </c>
      <c r="U291" s="7">
        <f>'IPPD ALL'!T414</f>
        <v>1</v>
      </c>
      <c r="V291" s="7">
        <f>'IPPD ALL'!U414</f>
        <v>2</v>
      </c>
      <c r="W291" s="7">
        <f>'IPPD ALL'!V414</f>
        <v>1</v>
      </c>
      <c r="X291" s="7">
        <f>'IPPD ALL'!W414</f>
        <v>1</v>
      </c>
      <c r="Y291" s="7">
        <f>'IPPD ALL'!X414</f>
        <v>2</v>
      </c>
      <c r="Z291" s="7" t="str">
        <f>'IPPD ALL'!Y414</f>
        <v/>
      </c>
      <c r="AA291" s="10" t="str">
        <f>'IPPD ALL'!Z414</f>
        <v>http://h2hbpn.landakkab.go.id/Api/getBPHTBService</v>
      </c>
      <c r="AB291" s="7" t="str">
        <f t="shared" si="5"/>
        <v>benar</v>
      </c>
    </row>
    <row r="292">
      <c r="A292" s="5">
        <v>288.0</v>
      </c>
      <c r="B292" s="19" t="s">
        <v>314</v>
      </c>
      <c r="C292" s="7" t="str">
        <f>'IPPD ALL'!A419</f>
        <v>Pemerintah Daerah</v>
      </c>
      <c r="D292" s="7" t="str">
        <f>'IPPD ALL'!B419</f>
        <v>Kalimantan Barat</v>
      </c>
      <c r="E292" s="7" t="str">
        <f>'IPPD ALL'!C419</f>
        <v>Kabupaten</v>
      </c>
      <c r="F292" s="7" t="str">
        <f>'IPPD ALL'!D419</f>
        <v>Kabupaten Sekadau</v>
      </c>
      <c r="G292" s="7" t="str">
        <f>'IPPD ALL'!E419</f>
        <v>ada</v>
      </c>
      <c r="H292" s="15">
        <f>'IPPD ALL'!F419</f>
        <v>45068</v>
      </c>
      <c r="I292" s="7" t="str">
        <f>'IPPD ALL'!G419</f>
        <v>Muhammad Halim Dirgantara, S.Kom</v>
      </c>
      <c r="J292" s="7">
        <f>'IPPD ALL'!H419</f>
        <v>2023</v>
      </c>
      <c r="K292" s="7">
        <f>'IPPD ALL'!I419</f>
        <v>5</v>
      </c>
      <c r="L292" s="7" t="str">
        <f>'IPPD ALL'!J419</f>
        <v>Ada</v>
      </c>
      <c r="M292" s="7" t="str">
        <f>'IPPD ALL'!K419</f>
        <v>Ada</v>
      </c>
      <c r="N292" s="7">
        <f>'IPPD ALL'!M419</f>
        <v>0</v>
      </c>
      <c r="O292" s="7">
        <f>'IPPD ALL'!N419</f>
        <v>1</v>
      </c>
      <c r="P292" s="7">
        <f>'IPPD ALL'!O419</f>
        <v>2</v>
      </c>
      <c r="Q292" s="7">
        <f>'IPPD ALL'!P419</f>
        <v>3</v>
      </c>
      <c r="R292" s="7">
        <f>'IPPD ALL'!Q419</f>
        <v>2</v>
      </c>
      <c r="S292" s="7">
        <f>'IPPD ALL'!R419</f>
        <v>1</v>
      </c>
      <c r="T292" s="7">
        <f>'IPPD ALL'!S419</f>
        <v>3</v>
      </c>
      <c r="U292" s="7">
        <f>'IPPD ALL'!T419</f>
        <v>2</v>
      </c>
      <c r="V292" s="7">
        <f>'IPPD ALL'!U419</f>
        <v>1</v>
      </c>
      <c r="W292" s="7">
        <f>'IPPD ALL'!V419</f>
        <v>4</v>
      </c>
      <c r="X292" s="7">
        <f>'IPPD ALL'!W419</f>
        <v>3</v>
      </c>
      <c r="Y292" s="7">
        <f>'IPPD ALL'!X419</f>
        <v>3</v>
      </c>
      <c r="Z292" s="7" t="str">
        <f>'IPPD ALL'!Y419</f>
        <v/>
      </c>
      <c r="AA292" s="7" t="str">
        <f>'IPPD ALL'!Z419</f>
        <v/>
      </c>
      <c r="AB292" s="7" t="str">
        <f t="shared" si="5"/>
        <v>benar</v>
      </c>
    </row>
    <row r="293">
      <c r="A293" s="5">
        <v>289.0</v>
      </c>
      <c r="B293" s="19" t="s">
        <v>315</v>
      </c>
      <c r="C293" s="7" t="str">
        <f>'IPPD ALL'!A420</f>
        <v>Pemerintah Daerah</v>
      </c>
      <c r="D293" s="7" t="str">
        <f>'IPPD ALL'!B420</f>
        <v>Kalimantan Barat</v>
      </c>
      <c r="E293" s="7" t="str">
        <f>'IPPD ALL'!C420</f>
        <v>Kabupaten</v>
      </c>
      <c r="F293" s="7" t="str">
        <f>'IPPD ALL'!D420</f>
        <v>Kabupaten Sintang</v>
      </c>
      <c r="G293" s="7" t="str">
        <f>'IPPD ALL'!E420</f>
        <v>ada</v>
      </c>
      <c r="H293" s="15">
        <f>'IPPD ALL'!F420</f>
        <v>45223</v>
      </c>
      <c r="I293" s="7" t="str">
        <f>'IPPD ALL'!G420</f>
        <v>Risnandi, S.STP,M.A.P</v>
      </c>
      <c r="J293" s="7">
        <f>'IPPD ALL'!H420</f>
        <v>2023</v>
      </c>
      <c r="K293" s="7">
        <f>'IPPD ALL'!I420</f>
        <v>10</v>
      </c>
      <c r="L293" s="7" t="str">
        <f>'IPPD ALL'!J420</f>
        <v>Ada</v>
      </c>
      <c r="M293" s="7" t="str">
        <f>'IPPD ALL'!K420</f>
        <v>Ada</v>
      </c>
      <c r="N293" s="7">
        <f>'IPPD ALL'!M420</f>
        <v>0</v>
      </c>
      <c r="O293" s="7">
        <f>'IPPD ALL'!N420</f>
        <v>0</v>
      </c>
      <c r="P293" s="7">
        <f>'IPPD ALL'!O420</f>
        <v>0</v>
      </c>
      <c r="Q293" s="7">
        <f>'IPPD ALL'!P420</f>
        <v>1</v>
      </c>
      <c r="R293" s="7">
        <f>'IPPD ALL'!Q420</f>
        <v>1</v>
      </c>
      <c r="S293" s="7">
        <f>'IPPD ALL'!R420</f>
        <v>1</v>
      </c>
      <c r="T293" s="7">
        <f>'IPPD ALL'!S420</f>
        <v>1</v>
      </c>
      <c r="U293" s="7">
        <f>'IPPD ALL'!T420</f>
        <v>1</v>
      </c>
      <c r="V293" s="7">
        <f>'IPPD ALL'!U420</f>
        <v>1</v>
      </c>
      <c r="W293" s="7">
        <f>'IPPD ALL'!V420</f>
        <v>1</v>
      </c>
      <c r="X293" s="7">
        <f>'IPPD ALL'!W420</f>
        <v>1</v>
      </c>
      <c r="Y293" s="7">
        <f>'IPPD ALL'!X420</f>
        <v>1</v>
      </c>
      <c r="Z293" s="7" t="str">
        <f>'IPPD ALL'!Y420</f>
        <v/>
      </c>
      <c r="AA293" s="7" t="str">
        <f>'IPPD ALL'!Z420</f>
        <v/>
      </c>
      <c r="AB293" s="7" t="str">
        <f t="shared" si="5"/>
        <v>benar</v>
      </c>
    </row>
    <row r="294">
      <c r="A294" s="5">
        <v>290.0</v>
      </c>
      <c r="B294" s="19" t="s">
        <v>316</v>
      </c>
      <c r="C294" s="7" t="str">
        <f>'IPPD ALL'!A427</f>
        <v>Pemerintah Daerah</v>
      </c>
      <c r="D294" s="7" t="str">
        <f>'IPPD ALL'!B427</f>
        <v>Kalimantan Tengah</v>
      </c>
      <c r="E294" s="7" t="str">
        <f>'IPPD ALL'!C427</f>
        <v>Kabupaten</v>
      </c>
      <c r="F294" s="7" t="str">
        <f>'IPPD ALL'!D427</f>
        <v>Kabupaten Gunung Mas</v>
      </c>
      <c r="G294" s="7" t="str">
        <f>'IPPD ALL'!E427</f>
        <v>ada</v>
      </c>
      <c r="H294" s="15">
        <f>'IPPD ALL'!F427</f>
        <v>45342</v>
      </c>
      <c r="I294" s="7" t="str">
        <f>'IPPD ALL'!G427</f>
        <v>JONH FREDRIK ULYSSES, M.T</v>
      </c>
      <c r="J294" s="7">
        <f>'IPPD ALL'!H427</f>
        <v>2024</v>
      </c>
      <c r="K294" s="7">
        <f>'IPPD ALL'!I427</f>
        <v>2</v>
      </c>
      <c r="L294" s="7" t="str">
        <f>'IPPD ALL'!J427</f>
        <v>Ada</v>
      </c>
      <c r="M294" s="7" t="str">
        <f>'IPPD ALL'!K427</f>
        <v>Ada</v>
      </c>
      <c r="N294" s="7">
        <f>'IPPD ALL'!M427</f>
        <v>0</v>
      </c>
      <c r="O294" s="7">
        <f>'IPPD ALL'!N427</f>
        <v>0</v>
      </c>
      <c r="P294" s="7">
        <f>'IPPD ALL'!O427</f>
        <v>1</v>
      </c>
      <c r="Q294" s="7" t="str">
        <f>'IPPD ALL'!P427</f>
        <v/>
      </c>
      <c r="R294" s="7" t="str">
        <f>'IPPD ALL'!Q427</f>
        <v/>
      </c>
      <c r="S294" s="7" t="str">
        <f>'IPPD ALL'!R427</f>
        <v/>
      </c>
      <c r="T294" s="7">
        <f>'IPPD ALL'!S427</f>
        <v>1</v>
      </c>
      <c r="U294" s="7">
        <f>'IPPD ALL'!T427</f>
        <v>1</v>
      </c>
      <c r="V294" s="7">
        <f>'IPPD ALL'!U427</f>
        <v>1</v>
      </c>
      <c r="W294" s="7">
        <f>'IPPD ALL'!V427</f>
        <v>1</v>
      </c>
      <c r="X294" s="7">
        <f>'IPPD ALL'!W427</f>
        <v>1</v>
      </c>
      <c r="Y294" s="7">
        <f>'IPPD ALL'!X427</f>
        <v>1</v>
      </c>
      <c r="Z294" s="7" t="str">
        <f>'IPPD ALL'!Y427</f>
        <v/>
      </c>
      <c r="AA294" s="7" t="str">
        <f>'IPPD ALL'!Z427</f>
        <v/>
      </c>
      <c r="AB294" s="7" t="str">
        <f t="shared" si="5"/>
        <v>benar</v>
      </c>
    </row>
    <row r="295">
      <c r="A295" s="5">
        <v>291.0</v>
      </c>
      <c r="B295" s="19" t="s">
        <v>317</v>
      </c>
      <c r="C295" s="7" t="str">
        <f>'IPPD ALL'!A429</f>
        <v>Pemerintah Daerah</v>
      </c>
      <c r="D295" s="7" t="str">
        <f>'IPPD ALL'!B429</f>
        <v>Kalimantan Tengah</v>
      </c>
      <c r="E295" s="7" t="str">
        <f>'IPPD ALL'!C429</f>
        <v>Kabupaten</v>
      </c>
      <c r="F295" s="7" t="str">
        <f>'IPPD ALL'!D429</f>
        <v>Kabupaten Katingan</v>
      </c>
      <c r="G295" s="7" t="str">
        <f>'IPPD ALL'!E429</f>
        <v>ada</v>
      </c>
      <c r="H295" s="15">
        <f>'IPPD ALL'!F429</f>
        <v>45058</v>
      </c>
      <c r="I295" s="7" t="str">
        <f>'IPPD ALL'!G429</f>
        <v>FRANS NILWAN APRIADI,ST</v>
      </c>
      <c r="J295" s="7">
        <f>'IPPD ALL'!H429</f>
        <v>2023</v>
      </c>
      <c r="K295" s="7">
        <f>'IPPD ALL'!I429</f>
        <v>5</v>
      </c>
      <c r="L295" s="7" t="str">
        <f>'IPPD ALL'!J429</f>
        <v>Ada</v>
      </c>
      <c r="M295" s="7" t="str">
        <f>'IPPD ALL'!K429</f>
        <v>Ada</v>
      </c>
      <c r="N295" s="7">
        <f>'IPPD ALL'!M429</f>
        <v>0</v>
      </c>
      <c r="O295" s="7">
        <f>'IPPD ALL'!N429</f>
        <v>0</v>
      </c>
      <c r="P295" s="7">
        <f>'IPPD ALL'!O429</f>
        <v>1</v>
      </c>
      <c r="Q295" s="7">
        <f>'IPPD ALL'!P429</f>
        <v>1</v>
      </c>
      <c r="R295" s="7">
        <f>'IPPD ALL'!Q429</f>
        <v>1</v>
      </c>
      <c r="S295" s="7">
        <f>'IPPD ALL'!R429</f>
        <v>1</v>
      </c>
      <c r="T295" s="7">
        <f>'IPPD ALL'!S429</f>
        <v>3</v>
      </c>
      <c r="U295" s="7">
        <f>'IPPD ALL'!T429</f>
        <v>1</v>
      </c>
      <c r="V295" s="7">
        <f>'IPPD ALL'!U429</f>
        <v>1</v>
      </c>
      <c r="W295" s="7">
        <f>'IPPD ALL'!V429</f>
        <v>3</v>
      </c>
      <c r="X295" s="7">
        <f>'IPPD ALL'!W429</f>
        <v>3</v>
      </c>
      <c r="Y295" s="7">
        <f>'IPPD ALL'!X429</f>
        <v>3</v>
      </c>
      <c r="Z295" s="10" t="str">
        <f>'IPPD ALL'!Y429</f>
        <v>https://api-splp.layanan.go.id/t/katingankab.go.id/data_katingan/1.0/</v>
      </c>
      <c r="AA295" s="10" t="str">
        <f>'IPPD ALL'!Z429</f>
        <v>https://bphtb.katingankab.go.id/bpn-service/getBPHTBService</v>
      </c>
      <c r="AB295" s="7" t="str">
        <f t="shared" si="5"/>
        <v>benar</v>
      </c>
    </row>
    <row r="296">
      <c r="A296" s="5">
        <v>292.0</v>
      </c>
      <c r="B296" s="22" t="s">
        <v>318</v>
      </c>
      <c r="C296" s="7" t="str">
        <f>'IPPD ALL'!A260</f>
        <v>Pemerintah Daerah</v>
      </c>
      <c r="D296" s="7" t="str">
        <f>'IPPD ALL'!B260</f>
        <v>Sumatera Selatan</v>
      </c>
      <c r="E296" s="7" t="str">
        <f>'IPPD ALL'!C260</f>
        <v>Kabupaten</v>
      </c>
      <c r="F296" s="7" t="str">
        <f>'IPPD ALL'!D260</f>
        <v>Kabupaten Ogan Komering Ulu Timur</v>
      </c>
      <c r="G296" s="7" t="str">
        <f>'IPPD ALL'!E260</f>
        <v>ada</v>
      </c>
      <c r="H296" s="15">
        <f>'IPPD ALL'!F260</f>
        <v>45432</v>
      </c>
      <c r="I296" s="7" t="str">
        <f>'IPPD ALL'!G260</f>
        <v>Liza Fessia,S.Kom</v>
      </c>
      <c r="J296" s="7">
        <f>'IPPD ALL'!H260</f>
        <v>2024</v>
      </c>
      <c r="K296" s="7">
        <f>'IPPD ALL'!I260</f>
        <v>5</v>
      </c>
      <c r="L296" s="7" t="str">
        <f>'IPPD ALL'!J260</f>
        <v>Ada</v>
      </c>
      <c r="M296" s="7" t="str">
        <f>'IPPD ALL'!K260</f>
        <v>Ada</v>
      </c>
      <c r="N296" s="7">
        <f>'IPPD ALL'!M260</f>
        <v>0</v>
      </c>
      <c r="O296" s="7">
        <f>'IPPD ALL'!N260</f>
        <v>0</v>
      </c>
      <c r="P296" s="7">
        <f>'IPPD ALL'!O260</f>
        <v>0</v>
      </c>
      <c r="Q296" s="7" t="str">
        <f>'IPPD ALL'!P260</f>
        <v/>
      </c>
      <c r="R296" s="7" t="str">
        <f>'IPPD ALL'!Q260</f>
        <v/>
      </c>
      <c r="S296" s="7" t="str">
        <f>'IPPD ALL'!R260</f>
        <v/>
      </c>
      <c r="T296" s="7">
        <f>'IPPD ALL'!S260</f>
        <v>3</v>
      </c>
      <c r="U296" s="7">
        <f>'IPPD ALL'!T260</f>
        <v>1</v>
      </c>
      <c r="V296" s="7">
        <f>'IPPD ALL'!U260</f>
        <v>2</v>
      </c>
      <c r="W296" s="7">
        <f>'IPPD ALL'!V260</f>
        <v>5</v>
      </c>
      <c r="X296" s="7">
        <f>'IPPD ALL'!W260</f>
        <v>1</v>
      </c>
      <c r="Y296" s="7">
        <f>'IPPD ALL'!X260</f>
        <v>3</v>
      </c>
      <c r="Z296" s="7" t="str">
        <f>'IPPD ALL'!Y260</f>
        <v/>
      </c>
      <c r="AA296" s="7" t="str">
        <f>'IPPD ALL'!Z260</f>
        <v/>
      </c>
      <c r="AB296" s="7" t="str">
        <f t="shared" si="5"/>
        <v>benar</v>
      </c>
    </row>
    <row r="297">
      <c r="A297" s="5">
        <v>293.0</v>
      </c>
      <c r="B297" s="19" t="s">
        <v>319</v>
      </c>
      <c r="C297" s="7" t="str">
        <f>'IPPD ALL'!A440</f>
        <v>Pemerintah Daerah</v>
      </c>
      <c r="D297" s="7" t="str">
        <f>'IPPD ALL'!B440</f>
        <v>Kalimantan Selatan</v>
      </c>
      <c r="E297" s="7" t="str">
        <f>'IPPD ALL'!C440</f>
        <v>Kabupaten</v>
      </c>
      <c r="F297" s="7" t="str">
        <f>'IPPD ALL'!D440</f>
        <v>Kabupaten Banjar</v>
      </c>
      <c r="G297" s="7" t="str">
        <f>'IPPD ALL'!E440</f>
        <v>ada</v>
      </c>
      <c r="H297" s="21">
        <f>'IPPD ALL'!F440</f>
        <v>44831</v>
      </c>
      <c r="I297" s="7" t="str">
        <f>'IPPD ALL'!G440</f>
        <v>Cornelius Kristiyanto, S.Si., M.Si.</v>
      </c>
      <c r="J297" s="7">
        <f>'IPPD ALL'!H440</f>
        <v>2022</v>
      </c>
      <c r="K297" s="7">
        <f>'IPPD ALL'!I440</f>
        <v>9</v>
      </c>
      <c r="L297" s="7" t="str">
        <f>'IPPD ALL'!J440</f>
        <v>Ada</v>
      </c>
      <c r="M297" s="7" t="str">
        <f>'IPPD ALL'!K440</f>
        <v>Ada</v>
      </c>
      <c r="N297" s="7">
        <f>'IPPD ALL'!M440</f>
        <v>4</v>
      </c>
      <c r="O297" s="7">
        <f>'IPPD ALL'!N440</f>
        <v>8</v>
      </c>
      <c r="P297" s="7">
        <f>'IPPD ALL'!O440</f>
        <v>0</v>
      </c>
      <c r="Q297" s="7">
        <f>'IPPD ALL'!P440</f>
        <v>1</v>
      </c>
      <c r="R297" s="7">
        <f>'IPPD ALL'!Q440</f>
        <v>2</v>
      </c>
      <c r="S297" s="7">
        <f>'IPPD ALL'!R440</f>
        <v>1</v>
      </c>
      <c r="T297" s="7">
        <f>'IPPD ALL'!S440</f>
        <v>1</v>
      </c>
      <c r="U297" s="7">
        <f>'IPPD ALL'!T440</f>
        <v>2</v>
      </c>
      <c r="V297" s="7">
        <f>'IPPD ALL'!U440</f>
        <v>1</v>
      </c>
      <c r="W297" s="7">
        <f>'IPPD ALL'!V440</f>
        <v>3</v>
      </c>
      <c r="X297" s="7">
        <f>'IPPD ALL'!W440</f>
        <v>3</v>
      </c>
      <c r="Y297" s="7">
        <f>'IPPD ALL'!X440</f>
        <v>1</v>
      </c>
      <c r="Z297" s="7" t="str">
        <f>'IPPD ALL'!Y440</f>
        <v/>
      </c>
      <c r="AA297" s="7" t="str">
        <f>'IPPD ALL'!Z440</f>
        <v/>
      </c>
      <c r="AB297" s="7" t="str">
        <f t="shared" si="5"/>
        <v>benar</v>
      </c>
    </row>
    <row r="298">
      <c r="A298" s="5">
        <v>294.0</v>
      </c>
      <c r="B298" s="19" t="s">
        <v>189</v>
      </c>
      <c r="C298" s="7" t="str">
        <f>'IPPD ALL'!A135</f>
        <v>Pemerintah Daerah</v>
      </c>
      <c r="D298" s="7" t="str">
        <f>'IPPD ALL'!B135</f>
        <v>Aceh</v>
      </c>
      <c r="E298" s="7" t="str">
        <f>'IPPD ALL'!C135</f>
        <v>Kabupaten</v>
      </c>
      <c r="F298" s="7" t="str">
        <f>'IPPD ALL'!D135</f>
        <v>Kabupaten Pidie</v>
      </c>
      <c r="G298" s="7" t="str">
        <f>'IPPD ALL'!E135</f>
        <v>ada</v>
      </c>
      <c r="H298" s="11">
        <f>'IPPD ALL'!F135</f>
        <v>45477</v>
      </c>
      <c r="I298" s="7" t="str">
        <f>'IPPD ALL'!G135</f>
        <v>ZARBANI, ST</v>
      </c>
      <c r="J298" s="7">
        <f>'IPPD ALL'!H135</f>
        <v>2024</v>
      </c>
      <c r="K298" s="7">
        <f>'IPPD ALL'!I135</f>
        <v>7</v>
      </c>
      <c r="L298" s="7" t="str">
        <f>'IPPD ALL'!J135</f>
        <v>Ada</v>
      </c>
      <c r="M298" s="7" t="str">
        <f>'IPPD ALL'!K135</f>
        <v>Ada</v>
      </c>
      <c r="N298" s="7">
        <f>'IPPD ALL'!M135</f>
        <v>0</v>
      </c>
      <c r="O298" s="7">
        <f>'IPPD ALL'!N135</f>
        <v>0</v>
      </c>
      <c r="P298" s="7">
        <f>'IPPD ALL'!O135</f>
        <v>0</v>
      </c>
      <c r="Q298" s="7" t="str">
        <f>'IPPD ALL'!P135</f>
        <v/>
      </c>
      <c r="R298" s="7" t="str">
        <f>'IPPD ALL'!Q135</f>
        <v/>
      </c>
      <c r="S298" s="7" t="str">
        <f>'IPPD ALL'!R135</f>
        <v/>
      </c>
      <c r="T298" s="7">
        <f>'IPPD ALL'!S135</f>
        <v>1</v>
      </c>
      <c r="U298" s="7">
        <f>'IPPD ALL'!T135</f>
        <v>1</v>
      </c>
      <c r="V298" s="7">
        <f>'IPPD ALL'!U135</f>
        <v>2</v>
      </c>
      <c r="W298" s="7">
        <f>'IPPD ALL'!V135</f>
        <v>1</v>
      </c>
      <c r="X298" s="7">
        <f>'IPPD ALL'!W135</f>
        <v>1</v>
      </c>
      <c r="Y298" s="7">
        <f>'IPPD ALL'!X135</f>
        <v>2</v>
      </c>
      <c r="Z298" s="10" t="str">
        <f>'IPPD ALL'!Y135</f>
        <v>https://api-splp.layanan.go.id/data-pidie-kab/1.0/</v>
      </c>
      <c r="AA298" s="7" t="str">
        <f>'IPPD ALL'!Z135</f>
        <v/>
      </c>
      <c r="AB298" s="7" t="str">
        <f t="shared" si="5"/>
        <v>benar</v>
      </c>
    </row>
    <row r="299">
      <c r="A299" s="5">
        <v>295.0</v>
      </c>
      <c r="B299" s="19" t="s">
        <v>320</v>
      </c>
      <c r="C299" s="7" t="str">
        <f>'IPPD ALL'!A443</f>
        <v>Pemerintah Daerah</v>
      </c>
      <c r="D299" s="7" t="str">
        <f>'IPPD ALL'!B443</f>
        <v>Kalimantan Selatan</v>
      </c>
      <c r="E299" s="7" t="str">
        <f>'IPPD ALL'!C443</f>
        <v>Kabupaten</v>
      </c>
      <c r="F299" s="7" t="str">
        <f>'IPPD ALL'!D443</f>
        <v>Kabupaten Hulu Sungai Tengah</v>
      </c>
      <c r="G299" s="7" t="str">
        <f>'IPPD ALL'!E443</f>
        <v>ada</v>
      </c>
      <c r="H299" s="15">
        <f>'IPPD ALL'!F443</f>
        <v>45216</v>
      </c>
      <c r="I299" s="7" t="str">
        <f>'IPPD ALL'!G443</f>
        <v>Ahmad Hakim, S.Kom
Yusof Zaky, S.Kom.</v>
      </c>
      <c r="J299" s="7">
        <f>'IPPD ALL'!H443</f>
        <v>2023</v>
      </c>
      <c r="K299" s="7">
        <f>'IPPD ALL'!I443</f>
        <v>10</v>
      </c>
      <c r="L299" s="7" t="str">
        <f>'IPPD ALL'!J443</f>
        <v>Ada</v>
      </c>
      <c r="M299" s="7" t="str">
        <f>'IPPD ALL'!K443</f>
        <v>Ada</v>
      </c>
      <c r="N299" s="7">
        <f>'IPPD ALL'!M443</f>
        <v>0</v>
      </c>
      <c r="O299" s="7">
        <f>'IPPD ALL'!N443</f>
        <v>0</v>
      </c>
      <c r="P299" s="7">
        <f>'IPPD ALL'!O443</f>
        <v>0</v>
      </c>
      <c r="Q299" s="7">
        <f>'IPPD ALL'!P443</f>
        <v>2</v>
      </c>
      <c r="R299" s="7">
        <f>'IPPD ALL'!Q443</f>
        <v>1</v>
      </c>
      <c r="S299" s="7">
        <f>'IPPD ALL'!R443</f>
        <v>2</v>
      </c>
      <c r="T299" s="7">
        <f>'IPPD ALL'!S443</f>
        <v>3</v>
      </c>
      <c r="U299" s="7">
        <f>'IPPD ALL'!T443</f>
        <v>2</v>
      </c>
      <c r="V299" s="7">
        <f>'IPPD ALL'!U443</f>
        <v>3</v>
      </c>
      <c r="W299" s="7">
        <f>'IPPD ALL'!V443</f>
        <v>3</v>
      </c>
      <c r="X299" s="7">
        <f>'IPPD ALL'!W443</f>
        <v>3</v>
      </c>
      <c r="Y299" s="7">
        <f>'IPPD ALL'!X443</f>
        <v>2</v>
      </c>
      <c r="Z299" s="7" t="str">
        <f>'IPPD ALL'!Y443</f>
        <v/>
      </c>
      <c r="AA299" s="7" t="str">
        <f>'IPPD ALL'!Z443</f>
        <v/>
      </c>
      <c r="AB299" s="7" t="str">
        <f t="shared" si="5"/>
        <v>benar</v>
      </c>
    </row>
    <row r="300">
      <c r="A300" s="5">
        <v>296.0</v>
      </c>
      <c r="B300" s="19" t="s">
        <v>321</v>
      </c>
      <c r="C300" s="7" t="str">
        <f>'IPPD ALL'!A444</f>
        <v>Pemerintah Daerah</v>
      </c>
      <c r="D300" s="7" t="str">
        <f>'IPPD ALL'!B444</f>
        <v>Kalimantan Selatan</v>
      </c>
      <c r="E300" s="7" t="str">
        <f>'IPPD ALL'!C444</f>
        <v>Kabupaten</v>
      </c>
      <c r="F300" s="7" t="str">
        <f>'IPPD ALL'!D444</f>
        <v>Kabupaten Hulu Sungai Utara</v>
      </c>
      <c r="G300" s="7" t="str">
        <f>'IPPD ALL'!E444</f>
        <v>ada</v>
      </c>
      <c r="H300" s="15">
        <f>'IPPD ALL'!F444</f>
        <v>44998</v>
      </c>
      <c r="I300" s="7" t="str">
        <f>'IPPD ALL'!G444</f>
        <v>Ryan Maulana</v>
      </c>
      <c r="J300" s="7">
        <f>'IPPD ALL'!H444</f>
        <v>2023</v>
      </c>
      <c r="K300" s="7">
        <f>'IPPD ALL'!I444</f>
        <v>3</v>
      </c>
      <c r="L300" s="7" t="str">
        <f>'IPPD ALL'!J444</f>
        <v>Ada</v>
      </c>
      <c r="M300" s="7" t="str">
        <f>'IPPD ALL'!K444</f>
        <v>Ada</v>
      </c>
      <c r="N300" s="7">
        <f>'IPPD ALL'!M444</f>
        <v>1</v>
      </c>
      <c r="O300" s="7">
        <f>'IPPD ALL'!N444</f>
        <v>2</v>
      </c>
      <c r="P300" s="7">
        <f>'IPPD ALL'!O444</f>
        <v>1</v>
      </c>
      <c r="Q300" s="7">
        <f>'IPPD ALL'!P444</f>
        <v>1</v>
      </c>
      <c r="R300" s="7">
        <f>'IPPD ALL'!Q444</f>
        <v>1</v>
      </c>
      <c r="S300" s="7">
        <f>'IPPD ALL'!R444</f>
        <v>1</v>
      </c>
      <c r="T300" s="7">
        <f>'IPPD ALL'!S444</f>
        <v>1</v>
      </c>
      <c r="U300" s="7">
        <f>'IPPD ALL'!T444</f>
        <v>2</v>
      </c>
      <c r="V300" s="7">
        <f>'IPPD ALL'!U444</f>
        <v>1</v>
      </c>
      <c r="W300" s="7">
        <f>'IPPD ALL'!V444</f>
        <v>1</v>
      </c>
      <c r="X300" s="7">
        <f>'IPPD ALL'!W444</f>
        <v>2</v>
      </c>
      <c r="Y300" s="7">
        <f>'IPPD ALL'!X444</f>
        <v>3</v>
      </c>
      <c r="Z300" s="7" t="str">
        <f>'IPPD ALL'!Y444</f>
        <v/>
      </c>
      <c r="AA300" s="10" t="str">
        <f>'IPPD ALL'!Z444</f>
        <v>https://simpatda.hsu.go.id/BPNApiService/api/GetBPHTBService</v>
      </c>
      <c r="AB300" s="7" t="str">
        <f t="shared" si="5"/>
        <v>benar</v>
      </c>
    </row>
    <row r="301">
      <c r="A301" s="5">
        <v>297.0</v>
      </c>
      <c r="B301" s="19" t="s">
        <v>322</v>
      </c>
      <c r="C301" s="7" t="str">
        <f>'IPPD ALL'!A446</f>
        <v>Pemerintah Daerah</v>
      </c>
      <c r="D301" s="7" t="str">
        <f>'IPPD ALL'!B446</f>
        <v>Kalimantan Selatan</v>
      </c>
      <c r="E301" s="7" t="str">
        <f>'IPPD ALL'!C446</f>
        <v>Kabupaten</v>
      </c>
      <c r="F301" s="7" t="str">
        <f>'IPPD ALL'!D446</f>
        <v>Kabupaten Tabalong</v>
      </c>
      <c r="G301" s="7" t="str">
        <f>'IPPD ALL'!E446</f>
        <v>ada</v>
      </c>
      <c r="H301" s="15">
        <f>'IPPD ALL'!F446</f>
        <v>44973</v>
      </c>
      <c r="I301" s="7" t="str">
        <f>'IPPD ALL'!G446</f>
        <v>M. Ramadhani, S.Kom</v>
      </c>
      <c r="J301" s="7">
        <f>'IPPD ALL'!H446</f>
        <v>2023</v>
      </c>
      <c r="K301" s="7">
        <f>'IPPD ALL'!I446</f>
        <v>2</v>
      </c>
      <c r="L301" s="7" t="str">
        <f>'IPPD ALL'!J446</f>
        <v>Ada</v>
      </c>
      <c r="M301" s="7" t="str">
        <f>'IPPD ALL'!K446</f>
        <v>Ada</v>
      </c>
      <c r="N301" s="7">
        <f>'IPPD ALL'!M446</f>
        <v>3</v>
      </c>
      <c r="O301" s="7">
        <f>'IPPD ALL'!N446</f>
        <v>2</v>
      </c>
      <c r="P301" s="7">
        <f>'IPPD ALL'!O446</f>
        <v>2</v>
      </c>
      <c r="Q301" s="7">
        <f>'IPPD ALL'!P446</f>
        <v>3</v>
      </c>
      <c r="R301" s="7">
        <f>'IPPD ALL'!Q446</f>
        <v>4</v>
      </c>
      <c r="S301" s="7">
        <f>'IPPD ALL'!R446</f>
        <v>4</v>
      </c>
      <c r="T301" s="7">
        <f>'IPPD ALL'!S446</f>
        <v>3</v>
      </c>
      <c r="U301" s="7">
        <f>'IPPD ALL'!T446</f>
        <v>2</v>
      </c>
      <c r="V301" s="7">
        <f>'IPPD ALL'!U446</f>
        <v>3</v>
      </c>
      <c r="W301" s="7">
        <f>'IPPD ALL'!V446</f>
        <v>3</v>
      </c>
      <c r="X301" s="7">
        <f>'IPPD ALL'!W446</f>
        <v>3</v>
      </c>
      <c r="Y301" s="7">
        <f>'IPPD ALL'!X446</f>
        <v>3</v>
      </c>
      <c r="Z301" s="7" t="str">
        <f>'IPPD ALL'!Y446</f>
        <v/>
      </c>
      <c r="AA301" s="7" t="str">
        <f>'IPPD ALL'!Z446</f>
        <v/>
      </c>
      <c r="AB301" s="7" t="str">
        <f t="shared" si="5"/>
        <v>benar</v>
      </c>
    </row>
    <row r="302">
      <c r="A302" s="5">
        <v>298.0</v>
      </c>
      <c r="B302" s="19" t="s">
        <v>323</v>
      </c>
      <c r="C302" s="7" t="str">
        <f>'IPPD ALL'!A447</f>
        <v>Pemerintah Daerah</v>
      </c>
      <c r="D302" s="7" t="str">
        <f>'IPPD ALL'!B447</f>
        <v>Kalimantan Selatan</v>
      </c>
      <c r="E302" s="7" t="str">
        <f>'IPPD ALL'!C447</f>
        <v>Kabupaten</v>
      </c>
      <c r="F302" s="7" t="str">
        <f>'IPPD ALL'!D447</f>
        <v>Kabupaten Tanah Bumbu</v>
      </c>
      <c r="G302" s="7" t="str">
        <f>'IPPD ALL'!E447</f>
        <v>ada</v>
      </c>
      <c r="H302" s="15">
        <f>'IPPD ALL'!F447</f>
        <v>45207</v>
      </c>
      <c r="I302" s="7" t="str">
        <f>'IPPD ALL'!G447</f>
        <v>Zulfikar Romli, A.Md</v>
      </c>
      <c r="J302" s="7">
        <f>'IPPD ALL'!H447</f>
        <v>2023</v>
      </c>
      <c r="K302" s="7">
        <f>'IPPD ALL'!I447</f>
        <v>10</v>
      </c>
      <c r="L302" s="7" t="str">
        <f>'IPPD ALL'!J447</f>
        <v>Ada</v>
      </c>
      <c r="M302" s="7" t="str">
        <f>'IPPD ALL'!K447</f>
        <v>Ada</v>
      </c>
      <c r="N302" s="7">
        <f>'IPPD ALL'!M447</f>
        <v>0</v>
      </c>
      <c r="O302" s="7">
        <f>'IPPD ALL'!N447</f>
        <v>2</v>
      </c>
      <c r="P302" s="7">
        <f>'IPPD ALL'!O447</f>
        <v>1</v>
      </c>
      <c r="Q302" s="7">
        <f>'IPPD ALL'!P447</f>
        <v>4</v>
      </c>
      <c r="R302" s="7">
        <f>'IPPD ALL'!Q447</f>
        <v>2</v>
      </c>
      <c r="S302" s="7">
        <f>'IPPD ALL'!R447</f>
        <v>3</v>
      </c>
      <c r="T302" s="7">
        <f>'IPPD ALL'!S447</f>
        <v>4</v>
      </c>
      <c r="U302" s="7">
        <f>'IPPD ALL'!T447</f>
        <v>3</v>
      </c>
      <c r="V302" s="7">
        <f>'IPPD ALL'!U447</f>
        <v>3</v>
      </c>
      <c r="W302" s="7">
        <f>'IPPD ALL'!V447</f>
        <v>3</v>
      </c>
      <c r="X302" s="7">
        <f>'IPPD ALL'!W447</f>
        <v>2</v>
      </c>
      <c r="Y302" s="7">
        <f>'IPPD ALL'!X447</f>
        <v>1</v>
      </c>
      <c r="Z302" s="10" t="str">
        <f>'IPPD ALL'!Y447</f>
        <v>https://api-splp.layanan.go.id/data_tanahbumbu/1.0/api/indikator</v>
      </c>
      <c r="AA302" s="7" t="str">
        <f>'IPPD ALL'!Z447</f>
        <v/>
      </c>
      <c r="AB302" s="7" t="str">
        <f t="shared" si="5"/>
        <v>benar</v>
      </c>
    </row>
    <row r="303">
      <c r="A303" s="5">
        <v>299.0</v>
      </c>
      <c r="B303" s="19" t="s">
        <v>324</v>
      </c>
      <c r="C303" s="7" t="str">
        <f>'IPPD ALL'!A448</f>
        <v>Pemerintah Daerah</v>
      </c>
      <c r="D303" s="7" t="str">
        <f>'IPPD ALL'!B448</f>
        <v>Kalimantan Selatan</v>
      </c>
      <c r="E303" s="7" t="str">
        <f>'IPPD ALL'!C448</f>
        <v>Kabupaten</v>
      </c>
      <c r="F303" s="7" t="str">
        <f>'IPPD ALL'!D448</f>
        <v>Kabupaten Tanah Laut</v>
      </c>
      <c r="G303" s="7" t="str">
        <f>'IPPD ALL'!E448</f>
        <v>ada</v>
      </c>
      <c r="H303" s="21">
        <f>'IPPD ALL'!F448</f>
        <v>44824</v>
      </c>
      <c r="I303" s="7" t="str">
        <f>'IPPD ALL'!G448</f>
        <v>Erwansyah, S.Kom</v>
      </c>
      <c r="J303" s="7">
        <f>'IPPD ALL'!H448</f>
        <v>2022</v>
      </c>
      <c r="K303" s="7">
        <f>'IPPD ALL'!I448</f>
        <v>9</v>
      </c>
      <c r="L303" s="7" t="str">
        <f>'IPPD ALL'!J448</f>
        <v>Ada</v>
      </c>
      <c r="M303" s="7" t="str">
        <f>'IPPD ALL'!K448</f>
        <v>Ada</v>
      </c>
      <c r="N303" s="7">
        <f>'IPPD ALL'!M448</f>
        <v>4</v>
      </c>
      <c r="O303" s="7">
        <f>'IPPD ALL'!N448</f>
        <v>1</v>
      </c>
      <c r="P303" s="7">
        <f>'IPPD ALL'!O448</f>
        <v>0</v>
      </c>
      <c r="Q303" s="7">
        <f>'IPPD ALL'!P448</f>
        <v>3</v>
      </c>
      <c r="R303" s="7">
        <f>'IPPD ALL'!Q448</f>
        <v>2</v>
      </c>
      <c r="S303" s="7">
        <f>'IPPD ALL'!R448</f>
        <v>3</v>
      </c>
      <c r="T303" s="7">
        <f>'IPPD ALL'!S448</f>
        <v>3</v>
      </c>
      <c r="U303" s="7">
        <f>'IPPD ALL'!T448</f>
        <v>3</v>
      </c>
      <c r="V303" s="7">
        <f>'IPPD ALL'!U448</f>
        <v>4</v>
      </c>
      <c r="W303" s="7">
        <f>'IPPD ALL'!V448</f>
        <v>4</v>
      </c>
      <c r="X303" s="7">
        <f>'IPPD ALL'!W448</f>
        <v>2</v>
      </c>
      <c r="Y303" s="7">
        <f>'IPPD ALL'!X448</f>
        <v>4</v>
      </c>
      <c r="Z303" s="7" t="str">
        <f>'IPPD ALL'!Y448</f>
        <v/>
      </c>
      <c r="AA303" s="7" t="str">
        <f>'IPPD ALL'!Z448</f>
        <v/>
      </c>
      <c r="AB303" s="7" t="str">
        <f t="shared" si="5"/>
        <v>benar</v>
      </c>
    </row>
    <row r="304">
      <c r="A304" s="5">
        <v>300.0</v>
      </c>
      <c r="B304" s="19" t="s">
        <v>325</v>
      </c>
      <c r="C304" s="7" t="str">
        <f>'IPPD ALL'!A449</f>
        <v>Pemerintah Daerah</v>
      </c>
      <c r="D304" s="7" t="str">
        <f>'IPPD ALL'!B449</f>
        <v>Kalimantan Selatan</v>
      </c>
      <c r="E304" s="7" t="str">
        <f>'IPPD ALL'!C449</f>
        <v>Kabupaten</v>
      </c>
      <c r="F304" s="7" t="str">
        <f>'IPPD ALL'!D449</f>
        <v>Kabupaten Tapin</v>
      </c>
      <c r="G304" s="7" t="str">
        <f>'IPPD ALL'!E449</f>
        <v>ada</v>
      </c>
      <c r="H304" s="15">
        <f>'IPPD ALL'!F449</f>
        <v>45352</v>
      </c>
      <c r="I304" s="7" t="str">
        <f>'IPPD ALL'!G449</f>
        <v>Hasran Noor, SE, SH</v>
      </c>
      <c r="J304" s="7">
        <f>'IPPD ALL'!H449</f>
        <v>2024</v>
      </c>
      <c r="K304" s="7">
        <f>'IPPD ALL'!I449</f>
        <v>3</v>
      </c>
      <c r="L304" s="7" t="str">
        <f>'IPPD ALL'!J449</f>
        <v>Ada</v>
      </c>
      <c r="M304" s="7" t="str">
        <f>'IPPD ALL'!K449</f>
        <v>Ada</v>
      </c>
      <c r="N304" s="7">
        <f>'IPPD ALL'!M449</f>
        <v>2</v>
      </c>
      <c r="O304" s="7">
        <f>'IPPD ALL'!N449</f>
        <v>0</v>
      </c>
      <c r="P304" s="7">
        <f>'IPPD ALL'!O449</f>
        <v>0</v>
      </c>
      <c r="Q304" s="7">
        <f>'IPPD ALL'!P449</f>
        <v>1</v>
      </c>
      <c r="R304" s="7">
        <f>'IPPD ALL'!Q449</f>
        <v>1</v>
      </c>
      <c r="S304" s="7">
        <f>'IPPD ALL'!R449</f>
        <v>1</v>
      </c>
      <c r="T304" s="7">
        <f>'IPPD ALL'!S449</f>
        <v>3</v>
      </c>
      <c r="U304" s="7">
        <f>'IPPD ALL'!T449</f>
        <v>1</v>
      </c>
      <c r="V304" s="7">
        <f>'IPPD ALL'!U449</f>
        <v>1</v>
      </c>
      <c r="W304" s="7">
        <f>'IPPD ALL'!V449</f>
        <v>4</v>
      </c>
      <c r="X304" s="7">
        <f>'IPPD ALL'!W449</f>
        <v>3</v>
      </c>
      <c r="Y304" s="7">
        <f>'IPPD ALL'!X449</f>
        <v>1</v>
      </c>
      <c r="Z304" s="7" t="str">
        <f>'IPPD ALL'!Y449</f>
        <v/>
      </c>
      <c r="AA304" s="7" t="str">
        <f>'IPPD ALL'!Z449</f>
        <v/>
      </c>
      <c r="AB304" s="7" t="str">
        <f t="shared" si="5"/>
        <v>benar</v>
      </c>
    </row>
    <row r="305">
      <c r="A305" s="5">
        <v>301.0</v>
      </c>
      <c r="B305" s="19" t="s">
        <v>326</v>
      </c>
      <c r="C305" s="7" t="str">
        <f>'IPPD ALL'!A412</f>
        <v>Pemerintah Daerah</v>
      </c>
      <c r="D305" s="7" t="str">
        <f>'IPPD ALL'!B412</f>
        <v>Kalimantan Barat</v>
      </c>
      <c r="E305" s="7" t="str">
        <f>'IPPD ALL'!C412</f>
        <v>Kabupaten</v>
      </c>
      <c r="F305" s="7" t="str">
        <f>'IPPD ALL'!D412</f>
        <v>Kabupaten Ketapang</v>
      </c>
      <c r="G305" s="7" t="str">
        <f>'IPPD ALL'!E412</f>
        <v>ada</v>
      </c>
      <c r="H305" s="15">
        <f>'IPPD ALL'!F412</f>
        <v>45070</v>
      </c>
      <c r="I305" s="7" t="str">
        <f>'IPPD ALL'!G412</f>
        <v>Merli Andika</v>
      </c>
      <c r="J305" s="7">
        <f>'IPPD ALL'!H412</f>
        <v>2023</v>
      </c>
      <c r="K305" s="7">
        <f>'IPPD ALL'!I412</f>
        <v>5</v>
      </c>
      <c r="L305" s="7" t="str">
        <f>'IPPD ALL'!J412</f>
        <v>Ada</v>
      </c>
      <c r="M305" s="7" t="str">
        <f>'IPPD ALL'!K412</f>
        <v>Ada</v>
      </c>
      <c r="N305" s="7">
        <f>'IPPD ALL'!M412</f>
        <v>1</v>
      </c>
      <c r="O305" s="7">
        <f>'IPPD ALL'!N412</f>
        <v>0</v>
      </c>
      <c r="P305" s="7">
        <f>'IPPD ALL'!O412</f>
        <v>0</v>
      </c>
      <c r="Q305" s="7">
        <f>'IPPD ALL'!P412</f>
        <v>1</v>
      </c>
      <c r="R305" s="7">
        <f>'IPPD ALL'!Q412</f>
        <v>1</v>
      </c>
      <c r="S305" s="7">
        <f>'IPPD ALL'!R412</f>
        <v>1</v>
      </c>
      <c r="T305" s="7">
        <f>'IPPD ALL'!S412</f>
        <v>2</v>
      </c>
      <c r="U305" s="7">
        <f>'IPPD ALL'!T412</f>
        <v>1</v>
      </c>
      <c r="V305" s="7">
        <f>'IPPD ALL'!U412</f>
        <v>2</v>
      </c>
      <c r="W305" s="7">
        <f>'IPPD ALL'!V412</f>
        <v>3</v>
      </c>
      <c r="X305" s="7">
        <f>'IPPD ALL'!W412</f>
        <v>1</v>
      </c>
      <c r="Y305" s="7">
        <f>'IPPD ALL'!X412</f>
        <v>4</v>
      </c>
      <c r="Z305" s="7" t="str">
        <f>'IPPD ALL'!Y412</f>
        <v/>
      </c>
      <c r="AA305" s="7" t="str">
        <f>'IPPD ALL'!Z412</f>
        <v/>
      </c>
      <c r="AB305" s="7" t="str">
        <f t="shared" si="5"/>
        <v>benar</v>
      </c>
    </row>
    <row r="306">
      <c r="A306" s="5">
        <v>302.0</v>
      </c>
      <c r="B306" s="19" t="s">
        <v>327</v>
      </c>
      <c r="C306" s="7" t="str">
        <f>'IPPD ALL'!A432</f>
        <v>Pemerintah Daerah</v>
      </c>
      <c r="D306" s="7" t="str">
        <f>'IPPD ALL'!B432</f>
        <v>Kalimantan Tengah</v>
      </c>
      <c r="E306" s="7" t="str">
        <f>'IPPD ALL'!C432</f>
        <v>Kabupaten</v>
      </c>
      <c r="F306" s="7" t="str">
        <f>'IPPD ALL'!D432</f>
        <v>Kabupaten Lamandau</v>
      </c>
      <c r="G306" s="7" t="str">
        <f>'IPPD ALL'!E432</f>
        <v>ada</v>
      </c>
      <c r="H306" s="15">
        <f>'IPPD ALL'!F432</f>
        <v>45488</v>
      </c>
      <c r="I306" s="7" t="str">
        <f>'IPPD ALL'!G432</f>
        <v>Rina Astria Sinuhaji, ST</v>
      </c>
      <c r="J306" s="7">
        <f>'IPPD ALL'!H432</f>
        <v>2024</v>
      </c>
      <c r="K306" s="7">
        <f>'IPPD ALL'!I432</f>
        <v>7</v>
      </c>
      <c r="L306" s="7" t="str">
        <f>'IPPD ALL'!J432</f>
        <v>Ada</v>
      </c>
      <c r="M306" s="7" t="str">
        <f>'IPPD ALL'!K432</f>
        <v>Ada</v>
      </c>
      <c r="N306" s="7">
        <f>'IPPD ALL'!M432</f>
        <v>0</v>
      </c>
      <c r="O306" s="7">
        <f>'IPPD ALL'!N432</f>
        <v>0</v>
      </c>
      <c r="P306" s="7">
        <f>'IPPD ALL'!O432</f>
        <v>0</v>
      </c>
      <c r="Q306" s="7">
        <f>'IPPD ALL'!P432</f>
        <v>3</v>
      </c>
      <c r="R306" s="7">
        <f>'IPPD ALL'!Q432</f>
        <v>1</v>
      </c>
      <c r="S306" s="7">
        <f>'IPPD ALL'!R432</f>
        <v>1</v>
      </c>
      <c r="T306" s="7">
        <f>'IPPD ALL'!S432</f>
        <v>2</v>
      </c>
      <c r="U306" s="7">
        <f>'IPPD ALL'!T432</f>
        <v>2</v>
      </c>
      <c r="V306" s="7">
        <f>'IPPD ALL'!U432</f>
        <v>1</v>
      </c>
      <c r="W306" s="7">
        <f>'IPPD ALL'!V432</f>
        <v>3</v>
      </c>
      <c r="X306" s="7">
        <f>'IPPD ALL'!W432</f>
        <v>1</v>
      </c>
      <c r="Y306" s="7">
        <f>'IPPD ALL'!X432</f>
        <v>2</v>
      </c>
      <c r="Z306" s="7" t="str">
        <f>'IPPD ALL'!Y432</f>
        <v/>
      </c>
      <c r="AA306" s="10" t="str">
        <f>'IPPD ALL'!Z432</f>
        <v>https://bphtb.lamandaukab.go.id/bpn-service/getBPHTBService</v>
      </c>
      <c r="AB306" s="7" t="str">
        <f t="shared" si="5"/>
        <v>benar</v>
      </c>
    </row>
    <row r="307">
      <c r="A307" s="5">
        <v>303.0</v>
      </c>
      <c r="B307" s="19" t="s">
        <v>328</v>
      </c>
      <c r="C307" s="7" t="str">
        <f>'IPPD ALL'!A455</f>
        <v>Pemerintah Daerah</v>
      </c>
      <c r="D307" s="7" t="str">
        <f>'IPPD ALL'!B455</f>
        <v>Kalimantan Timur</v>
      </c>
      <c r="E307" s="7" t="str">
        <f>'IPPD ALL'!C455</f>
        <v>Kabupaten</v>
      </c>
      <c r="F307" s="7" t="str">
        <f>'IPPD ALL'!D455</f>
        <v>Kabupaten Kutai Kartanegara</v>
      </c>
      <c r="G307" s="7" t="str">
        <f>'IPPD ALL'!E455</f>
        <v>ada</v>
      </c>
      <c r="H307" s="11">
        <f>'IPPD ALL'!F455</f>
        <v>44992</v>
      </c>
      <c r="I307" s="7" t="str">
        <f>'IPPD ALL'!G455</f>
        <v>Ery Hariyono,SE.,M.Si.</v>
      </c>
      <c r="J307" s="7">
        <f>'IPPD ALL'!H455</f>
        <v>2023</v>
      </c>
      <c r="K307" s="7">
        <f>'IPPD ALL'!I455</f>
        <v>3</v>
      </c>
      <c r="L307" s="7" t="str">
        <f>'IPPD ALL'!J455</f>
        <v>Ada</v>
      </c>
      <c r="M307" s="7" t="str">
        <f>'IPPD ALL'!K455</f>
        <v>Ada</v>
      </c>
      <c r="N307" s="7">
        <f>'IPPD ALL'!M455</f>
        <v>4</v>
      </c>
      <c r="O307" s="7">
        <f>'IPPD ALL'!N455</f>
        <v>1</v>
      </c>
      <c r="P307" s="7">
        <f>'IPPD ALL'!O455</f>
        <v>1</v>
      </c>
      <c r="Q307" s="7">
        <f>'IPPD ALL'!P455</f>
        <v>2</v>
      </c>
      <c r="R307" s="7">
        <f>'IPPD ALL'!Q455</f>
        <v>3</v>
      </c>
      <c r="S307" s="7">
        <f>'IPPD ALL'!R455</f>
        <v>3</v>
      </c>
      <c r="T307" s="7">
        <f>'IPPD ALL'!S455</f>
        <v>1</v>
      </c>
      <c r="U307" s="7">
        <f>'IPPD ALL'!T455</f>
        <v>2</v>
      </c>
      <c r="V307" s="7">
        <f>'IPPD ALL'!U455</f>
        <v>1</v>
      </c>
      <c r="W307" s="7">
        <f>'IPPD ALL'!V455</f>
        <v>2</v>
      </c>
      <c r="X307" s="7">
        <f>'IPPD ALL'!W455</f>
        <v>2</v>
      </c>
      <c r="Y307" s="7">
        <f>'IPPD ALL'!X455</f>
        <v>1</v>
      </c>
      <c r="Z307" s="10" t="str">
        <f>'IPPD ALL'!Y455</f>
        <v>https://api-splp.layanan.go.id/datakukarkab/1.0/</v>
      </c>
      <c r="AA307" s="10" t="str">
        <f>'IPPD ALL'!Z455</f>
        <v>https://pajak-online.kukarkab.go.id/ebphtb/api/getBPHTBService</v>
      </c>
      <c r="AB307" s="7" t="str">
        <f t="shared" si="5"/>
        <v>benar</v>
      </c>
    </row>
    <row r="308">
      <c r="A308" s="5">
        <v>304.0</v>
      </c>
      <c r="B308" s="19" t="s">
        <v>329</v>
      </c>
      <c r="C308" s="7" t="str">
        <f>'IPPD ALL'!A456</f>
        <v>Pemerintah Daerah</v>
      </c>
      <c r="D308" s="7" t="str">
        <f>'IPPD ALL'!B456</f>
        <v>Kalimantan Timur</v>
      </c>
      <c r="E308" s="7" t="str">
        <f>'IPPD ALL'!C456</f>
        <v>Kabupaten</v>
      </c>
      <c r="F308" s="7" t="str">
        <f>'IPPD ALL'!D456</f>
        <v>Kabupaten Kutai Timur</v>
      </c>
      <c r="G308" s="7" t="str">
        <f>'IPPD ALL'!E456</f>
        <v>ada</v>
      </c>
      <c r="H308" s="15">
        <f>'IPPD ALL'!F456</f>
        <v>44999</v>
      </c>
      <c r="I308" s="7" t="str">
        <f>'IPPD ALL'!G456</f>
        <v>Ami Arief Gunawan Putra</v>
      </c>
      <c r="J308" s="7">
        <f>'IPPD ALL'!H456</f>
        <v>2023</v>
      </c>
      <c r="K308" s="7">
        <f>'IPPD ALL'!I456</f>
        <v>3</v>
      </c>
      <c r="L308" s="7" t="str">
        <f>'IPPD ALL'!J456</f>
        <v>Ada</v>
      </c>
      <c r="M308" s="7" t="str">
        <f>'IPPD ALL'!K456</f>
        <v>Ada</v>
      </c>
      <c r="N308" s="7">
        <f>'IPPD ALL'!M456</f>
        <v>0</v>
      </c>
      <c r="O308" s="7">
        <f>'IPPD ALL'!N456</f>
        <v>0</v>
      </c>
      <c r="P308" s="7">
        <f>'IPPD ALL'!O456</f>
        <v>0</v>
      </c>
      <c r="Q308" s="7">
        <f>'IPPD ALL'!P456</f>
        <v>1</v>
      </c>
      <c r="R308" s="7">
        <f>'IPPD ALL'!Q456</f>
        <v>1</v>
      </c>
      <c r="S308" s="7">
        <f>'IPPD ALL'!R456</f>
        <v>1</v>
      </c>
      <c r="T308" s="7">
        <f>'IPPD ALL'!S456</f>
        <v>3</v>
      </c>
      <c r="U308" s="7">
        <f>'IPPD ALL'!T456</f>
        <v>3</v>
      </c>
      <c r="V308" s="7">
        <f>'IPPD ALL'!U456</f>
        <v>2</v>
      </c>
      <c r="W308" s="7">
        <f>'IPPD ALL'!V456</f>
        <v>3</v>
      </c>
      <c r="X308" s="7">
        <f>'IPPD ALL'!W456</f>
        <v>2</v>
      </c>
      <c r="Y308" s="7">
        <f>'IPPD ALL'!X456</f>
        <v>3</v>
      </c>
      <c r="Z308" s="7" t="str">
        <f>'IPPD ALL'!Y456</f>
        <v/>
      </c>
      <c r="AA308" s="7" t="str">
        <f>'IPPD ALL'!Z456</f>
        <v/>
      </c>
      <c r="AB308" s="7" t="str">
        <f t="shared" si="5"/>
        <v>benar</v>
      </c>
    </row>
    <row r="309">
      <c r="A309" s="5">
        <v>305.0</v>
      </c>
      <c r="B309" s="19" t="s">
        <v>330</v>
      </c>
      <c r="C309" s="7" t="str">
        <f>'IPPD ALL'!A457</f>
        <v>Pemerintah Daerah</v>
      </c>
      <c r="D309" s="7" t="str">
        <f>'IPPD ALL'!B457</f>
        <v>Kalimantan Timur</v>
      </c>
      <c r="E309" s="7" t="str">
        <f>'IPPD ALL'!C457</f>
        <v>Kabupaten</v>
      </c>
      <c r="F309" s="7" t="str">
        <f>'IPPD ALL'!D457</f>
        <v>Kabupaten Paser</v>
      </c>
      <c r="G309" s="7" t="str">
        <f>'IPPD ALL'!E457</f>
        <v>ada</v>
      </c>
      <c r="H309" s="11">
        <f>'IPPD ALL'!F457</f>
        <v>44594</v>
      </c>
      <c r="I309" s="7" t="str">
        <f>'IPPD ALL'!G457</f>
        <v>Mulyadi, S.Kom., M.Si</v>
      </c>
      <c r="J309" s="7">
        <f>'IPPD ALL'!H457</f>
        <v>2022</v>
      </c>
      <c r="K309" s="7">
        <f>'IPPD ALL'!I457</f>
        <v>2</v>
      </c>
      <c r="L309" s="7" t="str">
        <f>'IPPD ALL'!J457</f>
        <v>Ada</v>
      </c>
      <c r="M309" s="7" t="str">
        <f>'IPPD ALL'!K457</f>
        <v>Ada</v>
      </c>
      <c r="N309" s="7">
        <f>'IPPD ALL'!M457</f>
        <v>4</v>
      </c>
      <c r="O309" s="7">
        <f>'IPPD ALL'!N457</f>
        <v>0</v>
      </c>
      <c r="P309" s="7">
        <f>'IPPD ALL'!O457</f>
        <v>6</v>
      </c>
      <c r="Q309" s="7">
        <f>'IPPD ALL'!P457</f>
        <v>2</v>
      </c>
      <c r="R309" s="7">
        <f>'IPPD ALL'!Q457</f>
        <v>1</v>
      </c>
      <c r="S309" s="7">
        <f>'IPPD ALL'!R457</f>
        <v>1</v>
      </c>
      <c r="T309" s="7">
        <f>'IPPD ALL'!S457</f>
        <v>1</v>
      </c>
      <c r="U309" s="7">
        <f>'IPPD ALL'!T457</f>
        <v>3</v>
      </c>
      <c r="V309" s="7">
        <f>'IPPD ALL'!U457</f>
        <v>3</v>
      </c>
      <c r="W309" s="7">
        <f>'IPPD ALL'!V457</f>
        <v>3</v>
      </c>
      <c r="X309" s="7">
        <f>'IPPD ALL'!W457</f>
        <v>3</v>
      </c>
      <c r="Y309" s="7">
        <f>'IPPD ALL'!X457</f>
        <v>3</v>
      </c>
      <c r="Z309" s="7" t="str">
        <f>'IPPD ALL'!Y457</f>
        <v/>
      </c>
      <c r="AA309" s="10" t="str">
        <f>'IPPD ALL'!Z457</f>
        <v>http://simpadataka.paserkab.go.id:40400/revenue/tax/propertytransfer/integration/bpn/getBPHTBService</v>
      </c>
      <c r="AB309" s="7" t="str">
        <f t="shared" si="5"/>
        <v>benar</v>
      </c>
    </row>
    <row r="310">
      <c r="A310" s="5">
        <v>306.0</v>
      </c>
      <c r="B310" s="19" t="s">
        <v>331</v>
      </c>
      <c r="C310" s="7" t="str">
        <f>'IPPD ALL'!A474</f>
        <v>Pemerintah Daerah</v>
      </c>
      <c r="D310" s="7" t="str">
        <f>'IPPD ALL'!B474</f>
        <v>Sulawesi Selatan</v>
      </c>
      <c r="E310" s="7" t="str">
        <f>'IPPD ALL'!C474</f>
        <v>Kabupaten</v>
      </c>
      <c r="F310" s="7" t="str">
        <f>'IPPD ALL'!D474</f>
        <v>Kabupaten Enrekang</v>
      </c>
      <c r="G310" s="7" t="str">
        <f>'IPPD ALL'!E474</f>
        <v>ada</v>
      </c>
      <c r="H310" s="15">
        <f>'IPPD ALL'!F474</f>
        <v>45474</v>
      </c>
      <c r="I310" s="7" t="str">
        <f>'IPPD ALL'!G474</f>
        <v>Masrul</v>
      </c>
      <c r="J310" s="7">
        <f>'IPPD ALL'!H474</f>
        <v>2024</v>
      </c>
      <c r="K310" s="7">
        <f>'IPPD ALL'!I474</f>
        <v>7</v>
      </c>
      <c r="L310" s="7" t="str">
        <f>'IPPD ALL'!J474</f>
        <v>Ada</v>
      </c>
      <c r="M310" s="7" t="str">
        <f>'IPPD ALL'!K474</f>
        <v>Ada</v>
      </c>
      <c r="N310" s="7">
        <f>'IPPD ALL'!M474</f>
        <v>0</v>
      </c>
      <c r="O310" s="7">
        <f>'IPPD ALL'!N474</f>
        <v>0</v>
      </c>
      <c r="P310" s="7" t="str">
        <f>'IPPD ALL'!O474</f>
        <v/>
      </c>
      <c r="Q310" s="7">
        <f>'IPPD ALL'!P474</f>
        <v>3</v>
      </c>
      <c r="R310" s="7">
        <f>'IPPD ALL'!Q474</f>
        <v>1</v>
      </c>
      <c r="S310" s="7">
        <f>'IPPD ALL'!R474</f>
        <v>3</v>
      </c>
      <c r="T310" s="7">
        <f>'IPPD ALL'!S474</f>
        <v>3</v>
      </c>
      <c r="U310" s="7">
        <f>'IPPD ALL'!T474</f>
        <v>3</v>
      </c>
      <c r="V310" s="7">
        <f>'IPPD ALL'!U474</f>
        <v>2</v>
      </c>
      <c r="W310" s="7">
        <f>'IPPD ALL'!V474</f>
        <v>4</v>
      </c>
      <c r="X310" s="7">
        <f>'IPPD ALL'!W474</f>
        <v>2</v>
      </c>
      <c r="Y310" s="7">
        <f>'IPPD ALL'!X474</f>
        <v>3</v>
      </c>
      <c r="Z310" s="7" t="str">
        <f>'IPPD ALL'!Y474</f>
        <v/>
      </c>
      <c r="AA310" s="7" t="str">
        <f>'IPPD ALL'!Z474</f>
        <v/>
      </c>
      <c r="AB310" s="7" t="str">
        <f t="shared" si="5"/>
        <v>benar</v>
      </c>
    </row>
    <row r="311">
      <c r="A311" s="5">
        <v>307.0</v>
      </c>
      <c r="B311" s="19" t="s">
        <v>332</v>
      </c>
      <c r="C311" s="7" t="str">
        <f>'IPPD ALL'!A489</f>
        <v>Pemerintah Daerah</v>
      </c>
      <c r="D311" s="7" t="str">
        <f>'IPPD ALL'!B489</f>
        <v>Sulawesi Selatan</v>
      </c>
      <c r="E311" s="7" t="str">
        <f>'IPPD ALL'!C489</f>
        <v>Kabupaten</v>
      </c>
      <c r="F311" s="7" t="str">
        <f>'IPPD ALL'!D489</f>
        <v>Kabupaten Toraja Utara</v>
      </c>
      <c r="G311" s="7" t="str">
        <f>'IPPD ALL'!E489</f>
        <v>ada</v>
      </c>
      <c r="H311" s="11">
        <f>'IPPD ALL'!F489</f>
        <v>45512</v>
      </c>
      <c r="I311" s="7" t="str">
        <f>'IPPD ALL'!G489</f>
        <v>Ade Kres Godole</v>
      </c>
      <c r="J311" s="7">
        <f>'IPPD ALL'!H489</f>
        <v>2024</v>
      </c>
      <c r="K311" s="7">
        <f>'IPPD ALL'!I489</f>
        <v>8</v>
      </c>
      <c r="L311" s="7" t="str">
        <f>'IPPD ALL'!J489</f>
        <v>Ada</v>
      </c>
      <c r="M311" s="7" t="str">
        <f>'IPPD ALL'!K489</f>
        <v>Ada</v>
      </c>
      <c r="N311" s="7">
        <f>'IPPD ALL'!M489</f>
        <v>0</v>
      </c>
      <c r="O311" s="7">
        <f>'IPPD ALL'!N489</f>
        <v>0</v>
      </c>
      <c r="P311" s="7" t="str">
        <f>'IPPD ALL'!O489</f>
        <v/>
      </c>
      <c r="Q311" s="7" t="str">
        <f>'IPPD ALL'!P489</f>
        <v/>
      </c>
      <c r="R311" s="7" t="str">
        <f>'IPPD ALL'!Q489</f>
        <v/>
      </c>
      <c r="S311" s="7" t="str">
        <f>'IPPD ALL'!R489</f>
        <v/>
      </c>
      <c r="T311" s="7">
        <f>'IPPD ALL'!S489</f>
        <v>1</v>
      </c>
      <c r="U311" s="7">
        <f>'IPPD ALL'!T489</f>
        <v>1</v>
      </c>
      <c r="V311" s="7">
        <f>'IPPD ALL'!U489</f>
        <v>1</v>
      </c>
      <c r="W311" s="7">
        <f>'IPPD ALL'!V489</f>
        <v>1</v>
      </c>
      <c r="X311" s="7">
        <f>'IPPD ALL'!W489</f>
        <v>1</v>
      </c>
      <c r="Y311" s="7">
        <f>'IPPD ALL'!X489</f>
        <v>1</v>
      </c>
      <c r="Z311" s="7" t="str">
        <f>'IPPD ALL'!Y489</f>
        <v/>
      </c>
      <c r="AA311" s="10" t="str">
        <f>'IPPD ALL'!Z489</f>
        <v>http://pbbapenda.torajautarakab.go.id/api/PostDataBPN</v>
      </c>
      <c r="AB311" s="7" t="str">
        <f t="shared" si="5"/>
        <v>benar</v>
      </c>
    </row>
    <row r="312">
      <c r="A312" s="5">
        <v>308.0</v>
      </c>
      <c r="B312" s="19" t="s">
        <v>333</v>
      </c>
      <c r="C312" s="7" t="str">
        <f>'IPPD ALL'!A466</f>
        <v>Pemerintah Daerah</v>
      </c>
      <c r="D312" s="7" t="str">
        <f>'IPPD ALL'!B466</f>
        <v>Kalimantan Utara</v>
      </c>
      <c r="E312" s="7" t="str">
        <f>'IPPD ALL'!C466</f>
        <v>Kabupaten</v>
      </c>
      <c r="F312" s="7" t="str">
        <f>'IPPD ALL'!D466</f>
        <v>Kabupaten Nunukan</v>
      </c>
      <c r="G312" s="7" t="str">
        <f>'IPPD ALL'!E466</f>
        <v>ada</v>
      </c>
      <c r="H312" s="15">
        <f>'IPPD ALL'!F466</f>
        <v>45154</v>
      </c>
      <c r="I312" s="7" t="str">
        <f>'IPPD ALL'!G466</f>
        <v>Akmal, S.Kom., M.AP</v>
      </c>
      <c r="J312" s="7">
        <f>'IPPD ALL'!H466</f>
        <v>2023</v>
      </c>
      <c r="K312" s="7">
        <f>'IPPD ALL'!I466</f>
        <v>8</v>
      </c>
      <c r="L312" s="7" t="str">
        <f>'IPPD ALL'!J466</f>
        <v>Ada</v>
      </c>
      <c r="M312" s="7" t="str">
        <f>'IPPD ALL'!K466</f>
        <v>Ada</v>
      </c>
      <c r="N312" s="7">
        <f>'IPPD ALL'!M466</f>
        <v>0</v>
      </c>
      <c r="O312" s="7">
        <f>'IPPD ALL'!N466</f>
        <v>0</v>
      </c>
      <c r="P312" s="7">
        <f>'IPPD ALL'!O466</f>
        <v>1</v>
      </c>
      <c r="Q312" s="7" t="str">
        <f>'IPPD ALL'!P466</f>
        <v/>
      </c>
      <c r="R312" s="7" t="str">
        <f>'IPPD ALL'!Q466</f>
        <v/>
      </c>
      <c r="S312" s="7" t="str">
        <f>'IPPD ALL'!R466</f>
        <v/>
      </c>
      <c r="T312" s="7">
        <f>'IPPD ALL'!S466</f>
        <v>2</v>
      </c>
      <c r="U312" s="7">
        <f>'IPPD ALL'!T466</f>
        <v>2</v>
      </c>
      <c r="V312" s="7">
        <f>'IPPD ALL'!U466</f>
        <v>3</v>
      </c>
      <c r="W312" s="7">
        <f>'IPPD ALL'!V466</f>
        <v>2</v>
      </c>
      <c r="X312" s="7">
        <f>'IPPD ALL'!W466</f>
        <v>2</v>
      </c>
      <c r="Y312" s="7">
        <f>'IPPD ALL'!X466</f>
        <v>3</v>
      </c>
      <c r="Z312" s="10" t="str">
        <f>'IPPD ALL'!Y466</f>
        <v>https://api-splp.layanan.go.id/lppd_nunukankab/1.0/sepakat-sdi/data/data.json</v>
      </c>
      <c r="AA312" s="7" t="str">
        <f>'IPPD ALL'!Z466</f>
        <v/>
      </c>
      <c r="AB312" s="7" t="str">
        <f t="shared" si="5"/>
        <v>benar</v>
      </c>
    </row>
    <row r="313">
      <c r="A313" s="5">
        <v>309.0</v>
      </c>
      <c r="B313" s="19" t="s">
        <v>334</v>
      </c>
      <c r="C313" s="7" t="str">
        <f>'IPPD ALL'!A467</f>
        <v>Pemerintah Daerah</v>
      </c>
      <c r="D313" s="7" t="str">
        <f>'IPPD ALL'!B467</f>
        <v>Kalimantan Utara</v>
      </c>
      <c r="E313" s="7" t="str">
        <f>'IPPD ALL'!C467</f>
        <v>Kabupaten</v>
      </c>
      <c r="F313" s="7" t="str">
        <f>'IPPD ALL'!D467</f>
        <v>Kabupaten Tana Tidung</v>
      </c>
      <c r="G313" s="7" t="str">
        <f>'IPPD ALL'!E467</f>
        <v>ada</v>
      </c>
      <c r="H313" s="15">
        <f>'IPPD ALL'!F467</f>
        <v>44936</v>
      </c>
      <c r="I313" s="7" t="str">
        <f>'IPPD ALL'!G467</f>
        <v>Al Ghazali, S.Si</v>
      </c>
      <c r="J313" s="7">
        <f>'IPPD ALL'!H467</f>
        <v>2023</v>
      </c>
      <c r="K313" s="7">
        <f>'IPPD ALL'!I467</f>
        <v>1</v>
      </c>
      <c r="L313" s="7" t="str">
        <f>'IPPD ALL'!J467</f>
        <v>Ada</v>
      </c>
      <c r="M313" s="7" t="str">
        <f>'IPPD ALL'!K467</f>
        <v>Ada</v>
      </c>
      <c r="N313" s="7">
        <f>'IPPD ALL'!M467</f>
        <v>0</v>
      </c>
      <c r="O313" s="7">
        <f>'IPPD ALL'!N467</f>
        <v>0</v>
      </c>
      <c r="P313" s="7">
        <f>'IPPD ALL'!O467</f>
        <v>1</v>
      </c>
      <c r="Q313" s="7" t="str">
        <f>'IPPD ALL'!P467</f>
        <v/>
      </c>
      <c r="R313" s="7" t="str">
        <f>'IPPD ALL'!Q467</f>
        <v/>
      </c>
      <c r="S313" s="7" t="str">
        <f>'IPPD ALL'!R467</f>
        <v/>
      </c>
      <c r="T313" s="7">
        <f>'IPPD ALL'!S467</f>
        <v>1</v>
      </c>
      <c r="U313" s="7">
        <f>'IPPD ALL'!T467</f>
        <v>1</v>
      </c>
      <c r="V313" s="7">
        <f>'IPPD ALL'!U467</f>
        <v>1</v>
      </c>
      <c r="W313" s="7">
        <f>'IPPD ALL'!V467</f>
        <v>1</v>
      </c>
      <c r="X313" s="7">
        <f>'IPPD ALL'!W467</f>
        <v>2</v>
      </c>
      <c r="Y313" s="7">
        <f>'IPPD ALL'!X467</f>
        <v>3</v>
      </c>
      <c r="Z313" s="10" t="str">
        <f>'IPPD ALL'!Y467</f>
        <v>https://api-splp.layanan.go.id/Sinandata/1.0/api/data</v>
      </c>
      <c r="AA313" s="7" t="str">
        <f>'IPPD ALL'!Z467</f>
        <v/>
      </c>
      <c r="AB313" s="7" t="str">
        <f t="shared" si="5"/>
        <v>benar</v>
      </c>
    </row>
    <row r="314">
      <c r="A314" s="5">
        <v>310.0</v>
      </c>
      <c r="B314" s="19" t="s">
        <v>335</v>
      </c>
      <c r="C314" s="7" t="str">
        <f>'IPPD ALL'!A470</f>
        <v>Pemerintah Daerah</v>
      </c>
      <c r="D314" s="7" t="str">
        <f>'IPPD ALL'!B470</f>
        <v>Sulawesi Selatan</v>
      </c>
      <c r="E314" s="7" t="str">
        <f>'IPPD ALL'!C470</f>
        <v>Kabupaten</v>
      </c>
      <c r="F314" s="7" t="str">
        <f>'IPPD ALL'!D470</f>
        <v>Kabupaten Bantaeng</v>
      </c>
      <c r="G314" s="7" t="str">
        <f>'IPPD ALL'!E470</f>
        <v>ada</v>
      </c>
      <c r="H314" s="15">
        <f>'IPPD ALL'!F470</f>
        <v>45012</v>
      </c>
      <c r="I314" s="7" t="str">
        <f>'IPPD ALL'!G470</f>
        <v>Darmawansyah, SE, M.I.Kom</v>
      </c>
      <c r="J314" s="7">
        <f>'IPPD ALL'!H470</f>
        <v>2023</v>
      </c>
      <c r="K314" s="7">
        <f>'IPPD ALL'!I470</f>
        <v>3</v>
      </c>
      <c r="L314" s="7" t="str">
        <f>'IPPD ALL'!J470</f>
        <v>Ada</v>
      </c>
      <c r="M314" s="7" t="str">
        <f>'IPPD ALL'!K470</f>
        <v>Ada</v>
      </c>
      <c r="N314" s="7">
        <f>'IPPD ALL'!M470</f>
        <v>0</v>
      </c>
      <c r="O314" s="7">
        <f>'IPPD ALL'!N470</f>
        <v>39</v>
      </c>
      <c r="P314" s="7">
        <f>'IPPD ALL'!O470</f>
        <v>1</v>
      </c>
      <c r="Q314" s="7">
        <f>'IPPD ALL'!P470</f>
        <v>3</v>
      </c>
      <c r="R314" s="7">
        <f>'IPPD ALL'!Q470</f>
        <v>2</v>
      </c>
      <c r="S314" s="7">
        <f>'IPPD ALL'!R470</f>
        <v>1</v>
      </c>
      <c r="T314" s="7">
        <f>'IPPD ALL'!S470</f>
        <v>3</v>
      </c>
      <c r="U314" s="7">
        <f>'IPPD ALL'!T470</f>
        <v>1</v>
      </c>
      <c r="V314" s="7">
        <f>'IPPD ALL'!U470</f>
        <v>3</v>
      </c>
      <c r="W314" s="7">
        <f>'IPPD ALL'!V470</f>
        <v>3</v>
      </c>
      <c r="X314" s="7">
        <f>'IPPD ALL'!W470</f>
        <v>2</v>
      </c>
      <c r="Y314" s="7">
        <f>'IPPD ALL'!X470</f>
        <v>2</v>
      </c>
      <c r="Z314" s="10" t="str">
        <f>'IPPD ALL'!Y470</f>
        <v>https://api-splp.layanan.go.id/data_bantaengkab/1.0/</v>
      </c>
      <c r="AA314" s="7" t="str">
        <f>'IPPD ALL'!Z470</f>
        <v/>
      </c>
      <c r="AB314" s="7" t="str">
        <f t="shared" si="5"/>
        <v>benar</v>
      </c>
    </row>
    <row r="315">
      <c r="A315" s="5">
        <v>311.0</v>
      </c>
      <c r="B315" s="19" t="s">
        <v>336</v>
      </c>
      <c r="C315" s="7" t="str">
        <f>'IPPD ALL'!A473</f>
        <v>Pemerintah Daerah</v>
      </c>
      <c r="D315" s="7" t="str">
        <f>'IPPD ALL'!B473</f>
        <v>Sulawesi Selatan</v>
      </c>
      <c r="E315" s="7" t="str">
        <f>'IPPD ALL'!C473</f>
        <v>Kabupaten</v>
      </c>
      <c r="F315" s="7" t="str">
        <f>'IPPD ALL'!D473</f>
        <v>Kabupaten Bulukumba</v>
      </c>
      <c r="G315" s="7" t="str">
        <f>'IPPD ALL'!E473</f>
        <v>ada</v>
      </c>
      <c r="H315" s="15">
        <f>'IPPD ALL'!F473</f>
        <v>45127</v>
      </c>
      <c r="I315" s="7" t="str">
        <f>'IPPD ALL'!G473</f>
        <v>Mulyadi Ganie, SE</v>
      </c>
      <c r="J315" s="7">
        <f>'IPPD ALL'!H473</f>
        <v>2023</v>
      </c>
      <c r="K315" s="7">
        <f>'IPPD ALL'!I473</f>
        <v>7</v>
      </c>
      <c r="L315" s="7" t="str">
        <f>'IPPD ALL'!J473</f>
        <v>Ada</v>
      </c>
      <c r="M315" s="7" t="str">
        <f>'IPPD ALL'!K473</f>
        <v>Ada</v>
      </c>
      <c r="N315" s="7">
        <f>'IPPD ALL'!M473</f>
        <v>1</v>
      </c>
      <c r="O315" s="7">
        <f>'IPPD ALL'!N473</f>
        <v>1</v>
      </c>
      <c r="P315" s="7">
        <f>'IPPD ALL'!O473</f>
        <v>0</v>
      </c>
      <c r="Q315" s="7">
        <f>'IPPD ALL'!P473</f>
        <v>1</v>
      </c>
      <c r="R315" s="7">
        <f>'IPPD ALL'!Q473</f>
        <v>1</v>
      </c>
      <c r="S315" s="7">
        <f>'IPPD ALL'!R473</f>
        <v>1</v>
      </c>
      <c r="T315" s="7">
        <f>'IPPD ALL'!S473</f>
        <v>1</v>
      </c>
      <c r="U315" s="7">
        <f>'IPPD ALL'!T473</f>
        <v>1</v>
      </c>
      <c r="V315" s="7">
        <f>'IPPD ALL'!U473</f>
        <v>1</v>
      </c>
      <c r="W315" s="7">
        <f>'IPPD ALL'!V473</f>
        <v>3</v>
      </c>
      <c r="X315" s="7">
        <f>'IPPD ALL'!W473</f>
        <v>2</v>
      </c>
      <c r="Y315" s="7">
        <f>'IPPD ALL'!X473</f>
        <v>2</v>
      </c>
      <c r="Z315" s="10" t="str">
        <f>'IPPD ALL'!Y473</f>
        <v>https://api-splp.layanan.go.id/t/bulukumbakab.go.id/opendata_bulukumba/1.0/</v>
      </c>
      <c r="AA315" s="10" t="str">
        <f>'IPPD ALL'!Z473</f>
        <v>http://pajakdaerah.bulukumbakab.go.id/apipd/postdatabpn</v>
      </c>
      <c r="AB315" s="7" t="str">
        <f t="shared" si="5"/>
        <v>benar</v>
      </c>
    </row>
    <row r="316">
      <c r="A316" s="5">
        <v>312.0</v>
      </c>
      <c r="B316" s="19" t="s">
        <v>337</v>
      </c>
      <c r="C316" s="7" t="str">
        <f>'IPPD ALL'!A475</f>
        <v>Pemerintah Daerah</v>
      </c>
      <c r="D316" s="7" t="str">
        <f>'IPPD ALL'!B475</f>
        <v>Sulawesi Selatan</v>
      </c>
      <c r="E316" s="7" t="str">
        <f>'IPPD ALL'!C475</f>
        <v>Kabupaten</v>
      </c>
      <c r="F316" s="7" t="str">
        <f>'IPPD ALL'!D475</f>
        <v>Kabupaten Gowa</v>
      </c>
      <c r="G316" s="7" t="str">
        <f>'IPPD ALL'!E475</f>
        <v>ada</v>
      </c>
      <c r="H316" s="15">
        <f>'IPPD ALL'!F475</f>
        <v>44852</v>
      </c>
      <c r="I316" s="7" t="str">
        <f>'IPPD ALL'!G475</f>
        <v>Nur Taufik Rahman, S.Kom</v>
      </c>
      <c r="J316" s="7">
        <f>'IPPD ALL'!H475</f>
        <v>2022</v>
      </c>
      <c r="K316" s="7">
        <f>'IPPD ALL'!I475</f>
        <v>10</v>
      </c>
      <c r="L316" s="7" t="str">
        <f>'IPPD ALL'!J475</f>
        <v>Ada</v>
      </c>
      <c r="M316" s="7" t="str">
        <f>'IPPD ALL'!K475</f>
        <v>Ada</v>
      </c>
      <c r="N316" s="7">
        <f>'IPPD ALL'!M475</f>
        <v>5</v>
      </c>
      <c r="O316" s="7">
        <f>'IPPD ALL'!N475</f>
        <v>0</v>
      </c>
      <c r="P316" s="7">
        <f>'IPPD ALL'!O475</f>
        <v>5</v>
      </c>
      <c r="Q316" s="7">
        <f>'IPPD ALL'!P475</f>
        <v>1</v>
      </c>
      <c r="R316" s="7">
        <f>'IPPD ALL'!Q475</f>
        <v>1</v>
      </c>
      <c r="S316" s="7">
        <f>'IPPD ALL'!R475</f>
        <v>1</v>
      </c>
      <c r="T316" s="7" t="str">
        <f>'IPPD ALL'!S475</f>
        <v/>
      </c>
      <c r="U316" s="7" t="str">
        <f>'IPPD ALL'!T475</f>
        <v/>
      </c>
      <c r="V316" s="7" t="str">
        <f>'IPPD ALL'!U475</f>
        <v/>
      </c>
      <c r="W316" s="7">
        <f>'IPPD ALL'!V475</f>
        <v>3</v>
      </c>
      <c r="X316" s="7">
        <f>'IPPD ALL'!W475</f>
        <v>2</v>
      </c>
      <c r="Y316" s="7">
        <f>'IPPD ALL'!X475</f>
        <v>1</v>
      </c>
      <c r="Z316" s="7" t="str">
        <f>'IPPD ALL'!Y475</f>
        <v/>
      </c>
      <c r="AA316" s="7" t="str">
        <f>'IPPD ALL'!Z475</f>
        <v/>
      </c>
      <c r="AB316" s="7" t="str">
        <f t="shared" si="5"/>
        <v>benar</v>
      </c>
    </row>
    <row r="317">
      <c r="A317" s="5">
        <v>313.0</v>
      </c>
      <c r="B317" s="19" t="s">
        <v>338</v>
      </c>
      <c r="C317" s="7" t="str">
        <f>'IPPD ALL'!A477</f>
        <v>Pemerintah Daerah</v>
      </c>
      <c r="D317" s="7" t="str">
        <f>'IPPD ALL'!B477</f>
        <v>Sulawesi Selatan</v>
      </c>
      <c r="E317" s="7" t="str">
        <f>'IPPD ALL'!C477</f>
        <v>Kabupaten</v>
      </c>
      <c r="F317" s="7" t="str">
        <f>'IPPD ALL'!D477</f>
        <v>Kabupaten Kepulauan Selayar</v>
      </c>
      <c r="G317" s="7" t="str">
        <f>'IPPD ALL'!E477</f>
        <v>ada</v>
      </c>
      <c r="H317" s="15">
        <f>'IPPD ALL'!F477</f>
        <v>45135</v>
      </c>
      <c r="I317" s="7" t="str">
        <f>'IPPD ALL'!G477</f>
        <v>Nur Salim Muchtar, S.E.</v>
      </c>
      <c r="J317" s="7">
        <f>'IPPD ALL'!H477</f>
        <v>2023</v>
      </c>
      <c r="K317" s="7">
        <f>'IPPD ALL'!I477</f>
        <v>7</v>
      </c>
      <c r="L317" s="7" t="str">
        <f>'IPPD ALL'!J477</f>
        <v>Ada</v>
      </c>
      <c r="M317" s="7" t="str">
        <f>'IPPD ALL'!K477</f>
        <v>Ada</v>
      </c>
      <c r="N317" s="7">
        <f>'IPPD ALL'!M477</f>
        <v>0</v>
      </c>
      <c r="O317" s="7">
        <f>'IPPD ALL'!N477</f>
        <v>0</v>
      </c>
      <c r="P317" s="7">
        <f>'IPPD ALL'!O477</f>
        <v>0</v>
      </c>
      <c r="Q317" s="7">
        <f>'IPPD ALL'!P477</f>
        <v>1</v>
      </c>
      <c r="R317" s="7">
        <f>'IPPD ALL'!Q477</f>
        <v>1</v>
      </c>
      <c r="S317" s="7">
        <f>'IPPD ALL'!R477</f>
        <v>1</v>
      </c>
      <c r="T317" s="7">
        <f>'IPPD ALL'!S477</f>
        <v>1</v>
      </c>
      <c r="U317" s="7">
        <f>'IPPD ALL'!T477</f>
        <v>1</v>
      </c>
      <c r="V317" s="7">
        <f>'IPPD ALL'!U477</f>
        <v>1</v>
      </c>
      <c r="W317" s="7">
        <f>'IPPD ALL'!V477</f>
        <v>2</v>
      </c>
      <c r="X317" s="7">
        <f>'IPPD ALL'!W477</f>
        <v>2</v>
      </c>
      <c r="Y317" s="7">
        <f>'IPPD ALL'!X477</f>
        <v>1</v>
      </c>
      <c r="Z317" s="7" t="str">
        <f>'IPPD ALL'!Y477</f>
        <v/>
      </c>
      <c r="AA317" s="7" t="str">
        <f>'IPPD ALL'!Z477</f>
        <v/>
      </c>
      <c r="AB317" s="7" t="str">
        <f t="shared" si="5"/>
        <v>benar</v>
      </c>
    </row>
    <row r="318">
      <c r="A318" s="5">
        <v>314.0</v>
      </c>
      <c r="B318" s="19" t="s">
        <v>339</v>
      </c>
      <c r="C318" s="7" t="str">
        <f>'IPPD ALL'!A478</f>
        <v>Pemerintah Daerah</v>
      </c>
      <c r="D318" s="7" t="str">
        <f>'IPPD ALL'!B478</f>
        <v>Sulawesi Selatan</v>
      </c>
      <c r="E318" s="7" t="str">
        <f>'IPPD ALL'!C478</f>
        <v>Kabupaten</v>
      </c>
      <c r="F318" s="7" t="str">
        <f>'IPPD ALL'!D478</f>
        <v>Kabupaten Luwu</v>
      </c>
      <c r="G318" s="7" t="str">
        <f>'IPPD ALL'!E478</f>
        <v>ada</v>
      </c>
      <c r="H318" s="15">
        <f>'IPPD ALL'!F478</f>
        <v>45219</v>
      </c>
      <c r="I318" s="7" t="str">
        <f>'IPPD ALL'!G478</f>
        <v>Alan Setiady</v>
      </c>
      <c r="J318" s="7">
        <f>'IPPD ALL'!H478</f>
        <v>2023</v>
      </c>
      <c r="K318" s="7">
        <f>'IPPD ALL'!I478</f>
        <v>10</v>
      </c>
      <c r="L318" s="7" t="str">
        <f>'IPPD ALL'!J478</f>
        <v>Ada</v>
      </c>
      <c r="M318" s="7" t="str">
        <f>'IPPD ALL'!K478</f>
        <v>Ada</v>
      </c>
      <c r="N318" s="7">
        <f>'IPPD ALL'!M478</f>
        <v>0</v>
      </c>
      <c r="O318" s="7">
        <f>'IPPD ALL'!N478</f>
        <v>0</v>
      </c>
      <c r="P318" s="7">
        <f>'IPPD ALL'!O478</f>
        <v>0</v>
      </c>
      <c r="Q318" s="7">
        <f>'IPPD ALL'!P478</f>
        <v>2</v>
      </c>
      <c r="R318" s="7">
        <f>'IPPD ALL'!Q478</f>
        <v>2</v>
      </c>
      <c r="S318" s="7">
        <f>'IPPD ALL'!R478</f>
        <v>1</v>
      </c>
      <c r="T318" s="7">
        <f>'IPPD ALL'!S478</f>
        <v>3</v>
      </c>
      <c r="U318" s="7">
        <f>'IPPD ALL'!T478</f>
        <v>2</v>
      </c>
      <c r="V318" s="7">
        <f>'IPPD ALL'!U478</f>
        <v>1</v>
      </c>
      <c r="W318" s="7">
        <f>'IPPD ALL'!V478</f>
        <v>2</v>
      </c>
      <c r="X318" s="7">
        <f>'IPPD ALL'!W478</f>
        <v>2</v>
      </c>
      <c r="Y318" s="7">
        <f>'IPPD ALL'!X478</f>
        <v>3</v>
      </c>
      <c r="Z318" s="7" t="str">
        <f>'IPPD ALL'!Y478</f>
        <v/>
      </c>
      <c r="AA318" s="7" t="str">
        <f>'IPPD ALL'!Z478</f>
        <v>http://bapendapajak.luwukab.go.id:10099/Api/getBPHTBService/
http://pbbbphtb.luwukab.go.id:10099/Api/PostDataBPN</v>
      </c>
      <c r="AB318" s="7" t="str">
        <f t="shared" si="5"/>
        <v>benar</v>
      </c>
    </row>
    <row r="319">
      <c r="A319" s="5">
        <v>315.0</v>
      </c>
      <c r="B319" s="19" t="s">
        <v>340</v>
      </c>
      <c r="C319" s="7" t="str">
        <f>'IPPD ALL'!A481</f>
        <v>Pemerintah Daerah</v>
      </c>
      <c r="D319" s="7" t="str">
        <f>'IPPD ALL'!B481</f>
        <v>Sulawesi Selatan</v>
      </c>
      <c r="E319" s="7" t="str">
        <f>'IPPD ALL'!C481</f>
        <v>Kabupaten</v>
      </c>
      <c r="F319" s="7" t="str">
        <f>'IPPD ALL'!D481</f>
        <v>Kabupaten Maros</v>
      </c>
      <c r="G319" s="7" t="str">
        <f>'IPPD ALL'!E481</f>
        <v>ada</v>
      </c>
      <c r="H319" s="15">
        <f>'IPPD ALL'!F481</f>
        <v>45222</v>
      </c>
      <c r="I319" s="7" t="str">
        <f>'IPPD ALL'!G481</f>
        <v>Andi Rudy Alam, S.T., M.Si</v>
      </c>
      <c r="J319" s="7">
        <f>'IPPD ALL'!H481</f>
        <v>2023</v>
      </c>
      <c r="K319" s="7">
        <f>'IPPD ALL'!I481</f>
        <v>10</v>
      </c>
      <c r="L319" s="7" t="str">
        <f>'IPPD ALL'!J481</f>
        <v>Ada</v>
      </c>
      <c r="M319" s="7" t="str">
        <f>'IPPD ALL'!K481</f>
        <v>Ada</v>
      </c>
      <c r="N319" s="7">
        <f>'IPPD ALL'!M481</f>
        <v>0</v>
      </c>
      <c r="O319" s="7">
        <f>'IPPD ALL'!N481</f>
        <v>0</v>
      </c>
      <c r="P319" s="7">
        <f>'IPPD ALL'!O481</f>
        <v>0</v>
      </c>
      <c r="Q319" s="7">
        <f>'IPPD ALL'!P481</f>
        <v>1</v>
      </c>
      <c r="R319" s="7">
        <f>'IPPD ALL'!Q481</f>
        <v>2</v>
      </c>
      <c r="S319" s="7">
        <f>'IPPD ALL'!R481</f>
        <v>1</v>
      </c>
      <c r="T319" s="7">
        <f>'IPPD ALL'!S481</f>
        <v>3</v>
      </c>
      <c r="U319" s="7">
        <f>'IPPD ALL'!T481</f>
        <v>1</v>
      </c>
      <c r="V319" s="7">
        <f>'IPPD ALL'!U481</f>
        <v>3</v>
      </c>
      <c r="W319" s="7">
        <f>'IPPD ALL'!V481</f>
        <v>3</v>
      </c>
      <c r="X319" s="7">
        <f>'IPPD ALL'!W481</f>
        <v>2</v>
      </c>
      <c r="Y319" s="7">
        <f>'IPPD ALL'!X481</f>
        <v>3</v>
      </c>
      <c r="Z319" s="7" t="str">
        <f>'IPPD ALL'!Y481</f>
        <v/>
      </c>
      <c r="AA319" s="7" t="str">
        <f>'IPPD ALL'!Z481</f>
        <v/>
      </c>
      <c r="AB319" s="7" t="str">
        <f t="shared" si="5"/>
        <v>benar</v>
      </c>
    </row>
    <row r="320">
      <c r="A320" s="5">
        <v>316.0</v>
      </c>
      <c r="B320" s="19" t="s">
        <v>341</v>
      </c>
      <c r="C320" s="7" t="str">
        <f>'IPPD ALL'!A482</f>
        <v>Pemerintah Daerah</v>
      </c>
      <c r="D320" s="7" t="str">
        <f>'IPPD ALL'!B482</f>
        <v>Sulawesi Selatan</v>
      </c>
      <c r="E320" s="7" t="str">
        <f>'IPPD ALL'!C482</f>
        <v>Kabupaten</v>
      </c>
      <c r="F320" s="7" t="str">
        <f>'IPPD ALL'!D482</f>
        <v>Kabupaten Pangkajene dan Kepulauan</v>
      </c>
      <c r="G320" s="7" t="str">
        <f>'IPPD ALL'!E482</f>
        <v>ada</v>
      </c>
      <c r="H320" s="15">
        <f>'IPPD ALL'!F482</f>
        <v>45337</v>
      </c>
      <c r="I320" s="7" t="str">
        <f>'IPPD ALL'!G482</f>
        <v>Muh Al Azhar Saputra</v>
      </c>
      <c r="J320" s="7">
        <f>'IPPD ALL'!H482</f>
        <v>2024</v>
      </c>
      <c r="K320" s="7">
        <f>'IPPD ALL'!I482</f>
        <v>2</v>
      </c>
      <c r="L320" s="7" t="str">
        <f>'IPPD ALL'!J482</f>
        <v>Ada</v>
      </c>
      <c r="M320" s="7" t="str">
        <f>'IPPD ALL'!K482</f>
        <v>Ada</v>
      </c>
      <c r="N320" s="7">
        <f>'IPPD ALL'!M482</f>
        <v>0</v>
      </c>
      <c r="O320" s="7">
        <f>'IPPD ALL'!N482</f>
        <v>0</v>
      </c>
      <c r="P320" s="7">
        <f>'IPPD ALL'!O482</f>
        <v>0</v>
      </c>
      <c r="Q320" s="7">
        <f>'IPPD ALL'!P482</f>
        <v>3</v>
      </c>
      <c r="R320" s="7">
        <f>'IPPD ALL'!Q482</f>
        <v>2</v>
      </c>
      <c r="S320" s="7">
        <f>'IPPD ALL'!R482</f>
        <v>1</v>
      </c>
      <c r="T320" s="7">
        <f>'IPPD ALL'!S482</f>
        <v>3</v>
      </c>
      <c r="U320" s="7">
        <f>'IPPD ALL'!T482</f>
        <v>1</v>
      </c>
      <c r="V320" s="7">
        <f>'IPPD ALL'!U482</f>
        <v>1</v>
      </c>
      <c r="W320" s="7">
        <f>'IPPD ALL'!V482</f>
        <v>3</v>
      </c>
      <c r="X320" s="7">
        <f>'IPPD ALL'!W482</f>
        <v>1</v>
      </c>
      <c r="Y320" s="7">
        <f>'IPPD ALL'!X482</f>
        <v>1</v>
      </c>
      <c r="Z320" s="7" t="str">
        <f>'IPPD ALL'!Y482</f>
        <v/>
      </c>
      <c r="AA320" s="7" t="str">
        <f>'IPPD ALL'!Z482</f>
        <v/>
      </c>
      <c r="AB320" s="7" t="str">
        <f t="shared" si="5"/>
        <v>benar</v>
      </c>
    </row>
    <row r="321">
      <c r="A321" s="5">
        <v>317.0</v>
      </c>
      <c r="B321" s="19" t="s">
        <v>342</v>
      </c>
      <c r="C321" s="7" t="str">
        <f>'IPPD ALL'!A483</f>
        <v>Pemerintah Daerah</v>
      </c>
      <c r="D321" s="7" t="str">
        <f>'IPPD ALL'!B483</f>
        <v>Sulawesi Selatan</v>
      </c>
      <c r="E321" s="7" t="str">
        <f>'IPPD ALL'!C483</f>
        <v>Kabupaten</v>
      </c>
      <c r="F321" s="7" t="str">
        <f>'IPPD ALL'!D483</f>
        <v>Kabupaten Pinrang</v>
      </c>
      <c r="G321" s="7" t="str">
        <f>'IPPD ALL'!E483</f>
        <v>ada</v>
      </c>
      <c r="H321" s="11">
        <f>'IPPD ALL'!F483</f>
        <v>45051</v>
      </c>
      <c r="I321" s="7" t="str">
        <f>'IPPD ALL'!G483</f>
        <v>M. Irfan Setiawan, S.Kom</v>
      </c>
      <c r="J321" s="7">
        <f>'IPPD ALL'!H483</f>
        <v>2023</v>
      </c>
      <c r="K321" s="7">
        <f>'IPPD ALL'!I483</f>
        <v>5</v>
      </c>
      <c r="L321" s="7" t="str">
        <f>'IPPD ALL'!J483</f>
        <v>Ada</v>
      </c>
      <c r="M321" s="7" t="str">
        <f>'IPPD ALL'!K483</f>
        <v>Ada</v>
      </c>
      <c r="N321" s="7">
        <f>'IPPD ALL'!M483</f>
        <v>7</v>
      </c>
      <c r="O321" s="7">
        <f>'IPPD ALL'!N483</f>
        <v>3</v>
      </c>
      <c r="P321" s="7">
        <f>'IPPD ALL'!O483</f>
        <v>1</v>
      </c>
      <c r="Q321" s="7">
        <f>'IPPD ALL'!P483</f>
        <v>3</v>
      </c>
      <c r="R321" s="7">
        <f>'IPPD ALL'!Q483</f>
        <v>3</v>
      </c>
      <c r="S321" s="7">
        <f>'IPPD ALL'!R483</f>
        <v>3</v>
      </c>
      <c r="T321" s="7" t="str">
        <f>'IPPD ALL'!S483</f>
        <v/>
      </c>
      <c r="U321" s="7" t="str">
        <f>'IPPD ALL'!T483</f>
        <v/>
      </c>
      <c r="V321" s="7" t="str">
        <f>'IPPD ALL'!U483</f>
        <v/>
      </c>
      <c r="W321" s="7">
        <f>'IPPD ALL'!V483</f>
        <v>5</v>
      </c>
      <c r="X321" s="7">
        <f>'IPPD ALL'!W483</f>
        <v>3</v>
      </c>
      <c r="Y321" s="7">
        <f>'IPPD ALL'!X483</f>
        <v>1</v>
      </c>
      <c r="Z321" s="7" t="str">
        <f>'IPPD ALL'!Y483</f>
        <v/>
      </c>
      <c r="AA321" s="7" t="str">
        <f>'IPPD ALL'!Z483</f>
        <v/>
      </c>
      <c r="AB321" s="7" t="str">
        <f t="shared" si="5"/>
        <v>benar</v>
      </c>
    </row>
    <row r="322">
      <c r="A322" s="5">
        <v>318.0</v>
      </c>
      <c r="B322" s="3" t="s">
        <v>343</v>
      </c>
      <c r="C322" s="7" t="str">
        <f>'IPPD ALL'!A485</f>
        <v>Pemerintah Daerah</v>
      </c>
      <c r="D322" s="7" t="str">
        <f>'IPPD ALL'!B485</f>
        <v>Sulawesi Selatan</v>
      </c>
      <c r="E322" s="7" t="str">
        <f>'IPPD ALL'!C485</f>
        <v>Kabupaten</v>
      </c>
      <c r="F322" s="7" t="str">
        <f>'IPPD ALL'!D485</f>
        <v>Kabupaten Sinjai</v>
      </c>
      <c r="G322" s="7" t="str">
        <f>'IPPD ALL'!E485</f>
        <v>ada</v>
      </c>
      <c r="H322" s="15">
        <f>'IPPD ALL'!F485</f>
        <v>45167</v>
      </c>
      <c r="I322" s="7" t="str">
        <f>'IPPD ALL'!G485</f>
        <v>Muhammad Rusyaid, S.Kom., M.Si.</v>
      </c>
      <c r="J322" s="7">
        <f>'IPPD ALL'!H485</f>
        <v>2023</v>
      </c>
      <c r="K322" s="7">
        <f>'IPPD ALL'!I485</f>
        <v>8</v>
      </c>
      <c r="L322" s="7" t="str">
        <f>'IPPD ALL'!J485</f>
        <v>Ada</v>
      </c>
      <c r="M322" s="7" t="str">
        <f>'IPPD ALL'!K485</f>
        <v>Ada</v>
      </c>
      <c r="N322" s="7">
        <f>'IPPD ALL'!M485</f>
        <v>2</v>
      </c>
      <c r="O322" s="7">
        <f>'IPPD ALL'!N485</f>
        <v>0</v>
      </c>
      <c r="P322" s="7">
        <f>'IPPD ALL'!O485</f>
        <v>0</v>
      </c>
      <c r="Q322" s="7">
        <f>'IPPD ALL'!P485</f>
        <v>1</v>
      </c>
      <c r="R322" s="7">
        <f>'IPPD ALL'!Q485</f>
        <v>2</v>
      </c>
      <c r="S322" s="7">
        <f>'IPPD ALL'!R485</f>
        <v>3</v>
      </c>
      <c r="T322" s="7">
        <f>'IPPD ALL'!S485</f>
        <v>1</v>
      </c>
      <c r="U322" s="7">
        <f>'IPPD ALL'!T485</f>
        <v>3</v>
      </c>
      <c r="V322" s="7">
        <f>'IPPD ALL'!U485</f>
        <v>3</v>
      </c>
      <c r="W322" s="7">
        <f>'IPPD ALL'!V485</f>
        <v>2</v>
      </c>
      <c r="X322" s="7">
        <f>'IPPD ALL'!W485</f>
        <v>3</v>
      </c>
      <c r="Y322" s="7">
        <f>'IPPD ALL'!X485</f>
        <v>3</v>
      </c>
      <c r="Z322" s="7" t="str">
        <f>'IPPD ALL'!Y485</f>
        <v/>
      </c>
      <c r="AA322" s="7" t="str">
        <f>'IPPD ALL'!Z485</f>
        <v>http://bapenda.sinjaikab.go.id/api/getBPHTBService
http://bapenda.sinjaikab.go.id/api/postDataBPN</v>
      </c>
      <c r="AB322" s="7" t="str">
        <f t="shared" si="5"/>
        <v>benar</v>
      </c>
    </row>
    <row r="323">
      <c r="A323" s="5">
        <v>319.0</v>
      </c>
      <c r="B323" s="19" t="s">
        <v>344</v>
      </c>
      <c r="C323" s="7" t="str">
        <f>'IPPD ALL'!A486</f>
        <v>Pemerintah Daerah</v>
      </c>
      <c r="D323" s="7" t="str">
        <f>'IPPD ALL'!B486</f>
        <v>Sulawesi Selatan</v>
      </c>
      <c r="E323" s="7" t="str">
        <f>'IPPD ALL'!C486</f>
        <v>Kabupaten</v>
      </c>
      <c r="F323" s="7" t="str">
        <f>'IPPD ALL'!D486</f>
        <v>Kabupaten Soppeng</v>
      </c>
      <c r="G323" s="7" t="str">
        <f>'IPPD ALL'!E486</f>
        <v>ada</v>
      </c>
      <c r="H323" s="15">
        <f>'IPPD ALL'!F486</f>
        <v>45132</v>
      </c>
      <c r="I323" s="7" t="str">
        <f>'IPPD ALL'!G486</f>
        <v>Muhammad Tang, S.Kom.
Muhammad Noviyanto, S.Kom.</v>
      </c>
      <c r="J323" s="7">
        <f>'IPPD ALL'!H486</f>
        <v>2023</v>
      </c>
      <c r="K323" s="7">
        <f>'IPPD ALL'!I486</f>
        <v>7</v>
      </c>
      <c r="L323" s="7" t="str">
        <f>'IPPD ALL'!J486</f>
        <v>Ada</v>
      </c>
      <c r="M323" s="7" t="str">
        <f>'IPPD ALL'!K486</f>
        <v>Ada</v>
      </c>
      <c r="N323" s="7">
        <f>'IPPD ALL'!M486</f>
        <v>0</v>
      </c>
      <c r="O323" s="7">
        <f>'IPPD ALL'!N486</f>
        <v>0</v>
      </c>
      <c r="P323" s="7">
        <f>'IPPD ALL'!O486</f>
        <v>0</v>
      </c>
      <c r="Q323" s="7">
        <f>'IPPD ALL'!P486</f>
        <v>1</v>
      </c>
      <c r="R323" s="7">
        <f>'IPPD ALL'!Q486</f>
        <v>1</v>
      </c>
      <c r="S323" s="7">
        <f>'IPPD ALL'!R486</f>
        <v>3</v>
      </c>
      <c r="T323" s="7">
        <f>'IPPD ALL'!S486</f>
        <v>3</v>
      </c>
      <c r="U323" s="7">
        <f>'IPPD ALL'!T486</f>
        <v>2</v>
      </c>
      <c r="V323" s="7">
        <f>'IPPD ALL'!U486</f>
        <v>3</v>
      </c>
      <c r="W323" s="7">
        <f>'IPPD ALL'!V486</f>
        <v>3</v>
      </c>
      <c r="X323" s="7">
        <f>'IPPD ALL'!W486</f>
        <v>3</v>
      </c>
      <c r="Y323" s="7">
        <f>'IPPD ALL'!X486</f>
        <v>1</v>
      </c>
      <c r="Z323" s="7" t="str">
        <f>'IPPD ALL'!Y486</f>
        <v/>
      </c>
      <c r="AA323" s="7" t="str">
        <f>'IPPD ALL'!Z486</f>
        <v>https://pbbpkd.soppeng.go.id/api/getBPHTBService
https://pbbpkd.soppengkab.go.id/api/PostDataBPN</v>
      </c>
      <c r="AB323" s="7" t="str">
        <f t="shared" si="5"/>
        <v>benar</v>
      </c>
    </row>
    <row r="324">
      <c r="A324" s="5">
        <v>320.0</v>
      </c>
      <c r="B324" s="19" t="s">
        <v>345</v>
      </c>
      <c r="C324" s="7" t="str">
        <f>'IPPD ALL'!A490</f>
        <v>Pemerintah Daerah</v>
      </c>
      <c r="D324" s="7" t="str">
        <f>'IPPD ALL'!B490</f>
        <v>Sulawesi Selatan</v>
      </c>
      <c r="E324" s="7" t="str">
        <f>'IPPD ALL'!C490</f>
        <v>Kabupaten</v>
      </c>
      <c r="F324" s="7" t="str">
        <f>'IPPD ALL'!D490</f>
        <v>Kabupaten Wajo</v>
      </c>
      <c r="G324" s="7" t="str">
        <f>'IPPD ALL'!E490</f>
        <v>ada</v>
      </c>
      <c r="H324" s="15">
        <f>'IPPD ALL'!F490</f>
        <v>45260</v>
      </c>
      <c r="I324" s="7" t="str">
        <f>'IPPD ALL'!G490</f>
        <v>IMRAN. AR, S.Sos., M.Si</v>
      </c>
      <c r="J324" s="7">
        <f>'IPPD ALL'!H490</f>
        <v>2023</v>
      </c>
      <c r="K324" s="7">
        <f>'IPPD ALL'!I490</f>
        <v>11</v>
      </c>
      <c r="L324" s="7" t="str">
        <f>'IPPD ALL'!J490</f>
        <v>Ada</v>
      </c>
      <c r="M324" s="7" t="str">
        <f>'IPPD ALL'!K490</f>
        <v>Ada</v>
      </c>
      <c r="N324" s="7">
        <f>'IPPD ALL'!M490</f>
        <v>0</v>
      </c>
      <c r="O324" s="7">
        <f>'IPPD ALL'!N490</f>
        <v>0</v>
      </c>
      <c r="P324" s="7">
        <f>'IPPD ALL'!O490</f>
        <v>0</v>
      </c>
      <c r="Q324" s="7">
        <f>'IPPD ALL'!P490</f>
        <v>3</v>
      </c>
      <c r="R324" s="7">
        <f>'IPPD ALL'!Q490</f>
        <v>3</v>
      </c>
      <c r="S324" s="7">
        <f>'IPPD ALL'!R490</f>
        <v>1</v>
      </c>
      <c r="T324" s="7">
        <f>'IPPD ALL'!S490</f>
        <v>3</v>
      </c>
      <c r="U324" s="7">
        <f>'IPPD ALL'!T490</f>
        <v>2</v>
      </c>
      <c r="V324" s="7">
        <f>'IPPD ALL'!U490</f>
        <v>1</v>
      </c>
      <c r="W324" s="7">
        <f>'IPPD ALL'!V490</f>
        <v>3</v>
      </c>
      <c r="X324" s="7">
        <f>'IPPD ALL'!W490</f>
        <v>2</v>
      </c>
      <c r="Y324" s="7">
        <f>'IPPD ALL'!X490</f>
        <v>1</v>
      </c>
      <c r="Z324" s="7" t="str">
        <f>'IPPD ALL'!Y490</f>
        <v/>
      </c>
      <c r="AA324" s="10" t="str">
        <f>'IPPD ALL'!Z490</f>
        <v>http://simpad.bpkpd.wajokab.go.id:8080/api/getBPHTBservice/</v>
      </c>
      <c r="AB324" s="7" t="str">
        <f t="shared" si="5"/>
        <v>benar</v>
      </c>
    </row>
    <row r="325">
      <c r="A325" s="5">
        <v>321.0</v>
      </c>
      <c r="B325" s="19" t="s">
        <v>346</v>
      </c>
      <c r="C325" s="7" t="str">
        <f>'IPPD ALL'!A495</f>
        <v>Pemerintah Daerah</v>
      </c>
      <c r="D325" s="7" t="str">
        <f>'IPPD ALL'!B495</f>
        <v>Sulawesi Barat</v>
      </c>
      <c r="E325" s="7" t="str">
        <f>'IPPD ALL'!C495</f>
        <v>Kabupaten</v>
      </c>
      <c r="F325" s="7" t="str">
        <f>'IPPD ALL'!D495</f>
        <v>Kabupaten Majene</v>
      </c>
      <c r="G325" s="7" t="str">
        <f>'IPPD ALL'!E495</f>
        <v>ada</v>
      </c>
      <c r="H325" s="15">
        <f>'IPPD ALL'!F495</f>
        <v>45223</v>
      </c>
      <c r="I325" s="7" t="str">
        <f>'IPPD ALL'!G495</f>
        <v>Marini Ilyas</v>
      </c>
      <c r="J325" s="7">
        <f>'IPPD ALL'!H495</f>
        <v>2023</v>
      </c>
      <c r="K325" s="7">
        <f>'IPPD ALL'!I495</f>
        <v>10</v>
      </c>
      <c r="L325" s="7" t="str">
        <f>'IPPD ALL'!J495</f>
        <v>Ada</v>
      </c>
      <c r="M325" s="7" t="str">
        <f>'IPPD ALL'!K495</f>
        <v>Ada</v>
      </c>
      <c r="N325" s="7">
        <f>'IPPD ALL'!M495</f>
        <v>1</v>
      </c>
      <c r="O325" s="7">
        <f>'IPPD ALL'!N495</f>
        <v>0</v>
      </c>
      <c r="P325" s="7">
        <f>'IPPD ALL'!O495</f>
        <v>1</v>
      </c>
      <c r="Q325" s="7">
        <f>'IPPD ALL'!P495</f>
        <v>1</v>
      </c>
      <c r="R325" s="7">
        <f>'IPPD ALL'!Q495</f>
        <v>1</v>
      </c>
      <c r="S325" s="7">
        <f>'IPPD ALL'!R495</f>
        <v>1</v>
      </c>
      <c r="T325" s="7">
        <f>'IPPD ALL'!S495</f>
        <v>3</v>
      </c>
      <c r="U325" s="7">
        <f>'IPPD ALL'!T495</f>
        <v>2</v>
      </c>
      <c r="V325" s="7">
        <f>'IPPD ALL'!U495</f>
        <v>3</v>
      </c>
      <c r="W325" s="7">
        <f>'IPPD ALL'!V495</f>
        <v>5</v>
      </c>
      <c r="X325" s="7">
        <f>'IPPD ALL'!W495</f>
        <v>1</v>
      </c>
      <c r="Y325" s="7">
        <f>'IPPD ALL'!X495</f>
        <v>4</v>
      </c>
      <c r="Z325" s="10" t="str">
        <f>'IPPD ALL'!Y495</f>
        <v>https://api-splp.layanan.go.id/t/majenekab.go.id/satudatamajene/1.0/data.json</v>
      </c>
      <c r="AA325" s="7" t="str">
        <f>'IPPD ALL'!Z495</f>
        <v/>
      </c>
      <c r="AB325" s="7" t="str">
        <f t="shared" si="5"/>
        <v>benar</v>
      </c>
    </row>
    <row r="326">
      <c r="A326" s="5">
        <v>322.0</v>
      </c>
      <c r="B326" s="19" t="s">
        <v>347</v>
      </c>
      <c r="C326" s="7" t="str">
        <f>'IPPD ALL'!A498</f>
        <v>Pemerintah Daerah</v>
      </c>
      <c r="D326" s="7" t="str">
        <f>'IPPD ALL'!B498</f>
        <v>Sulawesi Barat</v>
      </c>
      <c r="E326" s="7" t="str">
        <f>'IPPD ALL'!C498</f>
        <v>Kabupaten</v>
      </c>
      <c r="F326" s="7" t="str">
        <f>'IPPD ALL'!D498</f>
        <v>Kabupaten Pasangkayu</v>
      </c>
      <c r="G326" s="7" t="str">
        <f>'IPPD ALL'!E498</f>
        <v>ada</v>
      </c>
      <c r="H326" s="15">
        <f>'IPPD ALL'!F498</f>
        <v>45224</v>
      </c>
      <c r="I326" s="7" t="str">
        <f>'IPPD ALL'!G498</f>
        <v>Muhammad Yusdy Gery Runtu</v>
      </c>
      <c r="J326" s="7">
        <f>'IPPD ALL'!H498</f>
        <v>2023</v>
      </c>
      <c r="K326" s="7">
        <f>'IPPD ALL'!I498</f>
        <v>10</v>
      </c>
      <c r="L326" s="7" t="str">
        <f>'IPPD ALL'!J498</f>
        <v>Ada</v>
      </c>
      <c r="M326" s="7" t="str">
        <f>'IPPD ALL'!K498</f>
        <v>Ada</v>
      </c>
      <c r="N326" s="7">
        <f>'IPPD ALL'!M498</f>
        <v>0</v>
      </c>
      <c r="O326" s="7">
        <f>'IPPD ALL'!N498</f>
        <v>0</v>
      </c>
      <c r="P326" s="7">
        <f>'IPPD ALL'!O498</f>
        <v>0</v>
      </c>
      <c r="Q326" s="7" t="str">
        <f>'IPPD ALL'!P498</f>
        <v/>
      </c>
      <c r="R326" s="7" t="str">
        <f>'IPPD ALL'!Q498</f>
        <v/>
      </c>
      <c r="S326" s="7" t="str">
        <f>'IPPD ALL'!R498</f>
        <v/>
      </c>
      <c r="T326" s="7">
        <f>'IPPD ALL'!S498</f>
        <v>1</v>
      </c>
      <c r="U326" s="7">
        <f>'IPPD ALL'!T498</f>
        <v>1</v>
      </c>
      <c r="V326" s="7">
        <f>'IPPD ALL'!U498</f>
        <v>1</v>
      </c>
      <c r="W326" s="7">
        <f>'IPPD ALL'!V498</f>
        <v>1</v>
      </c>
      <c r="X326" s="7">
        <f>'IPPD ALL'!W498</f>
        <v>1</v>
      </c>
      <c r="Y326" s="7">
        <f>'IPPD ALL'!X498</f>
        <v>1</v>
      </c>
      <c r="Z326" s="7" t="str">
        <f>'IPPD ALL'!Y498</f>
        <v/>
      </c>
      <c r="AA326" s="7" t="str">
        <f>'IPPD ALL'!Z498</f>
        <v/>
      </c>
      <c r="AB326" s="7" t="str">
        <f t="shared" si="5"/>
        <v>benar</v>
      </c>
    </row>
    <row r="327">
      <c r="A327" s="5">
        <v>323.0</v>
      </c>
      <c r="B327" s="19" t="s">
        <v>348</v>
      </c>
      <c r="C327" s="7" t="str">
        <f>'IPPD ALL'!A500</f>
        <v>Pemerintah Daerah</v>
      </c>
      <c r="D327" s="7" t="str">
        <f>'IPPD ALL'!B500</f>
        <v>Sulawesi Barat</v>
      </c>
      <c r="E327" s="7" t="str">
        <f>'IPPD ALL'!C500</f>
        <v>Kabupaten</v>
      </c>
      <c r="F327" s="7" t="str">
        <f>'IPPD ALL'!D500</f>
        <v>Kabupaten Polewali Mandar</v>
      </c>
      <c r="G327" s="7" t="str">
        <f>'IPPD ALL'!E500</f>
        <v>ada</v>
      </c>
      <c r="H327" s="15">
        <f>'IPPD ALL'!F500</f>
        <v>45160</v>
      </c>
      <c r="I327" s="7" t="str">
        <f>'IPPD ALL'!G500</f>
        <v>Fathurrahman Muhiddin S.IP</v>
      </c>
      <c r="J327" s="7">
        <f>'IPPD ALL'!H500</f>
        <v>2023</v>
      </c>
      <c r="K327" s="7">
        <f>'IPPD ALL'!I500</f>
        <v>8</v>
      </c>
      <c r="L327" s="7" t="str">
        <f>'IPPD ALL'!J500</f>
        <v>Ada</v>
      </c>
      <c r="M327" s="7" t="str">
        <f>'IPPD ALL'!K500</f>
        <v>Ada</v>
      </c>
      <c r="N327" s="7">
        <f>'IPPD ALL'!M500</f>
        <v>0</v>
      </c>
      <c r="O327" s="7">
        <f>'IPPD ALL'!N500</f>
        <v>0</v>
      </c>
      <c r="P327" s="7">
        <f>'IPPD ALL'!O500</f>
        <v>1</v>
      </c>
      <c r="Q327" s="7">
        <f>'IPPD ALL'!P500</f>
        <v>3</v>
      </c>
      <c r="R327" s="7">
        <f>'IPPD ALL'!Q500</f>
        <v>3</v>
      </c>
      <c r="S327" s="7">
        <f>'IPPD ALL'!R500</f>
        <v>1</v>
      </c>
      <c r="T327" s="7">
        <f>'IPPD ALL'!S500</f>
        <v>4</v>
      </c>
      <c r="U327" s="7">
        <f>'IPPD ALL'!T500</f>
        <v>3</v>
      </c>
      <c r="V327" s="7">
        <f>'IPPD ALL'!U500</f>
        <v>3</v>
      </c>
      <c r="W327" s="7">
        <f>'IPPD ALL'!V500</f>
        <v>5</v>
      </c>
      <c r="X327" s="7">
        <f>'IPPD ALL'!W500</f>
        <v>3</v>
      </c>
      <c r="Y327" s="7">
        <f>'IPPD ALL'!X500</f>
        <v>3</v>
      </c>
      <c r="Z327" s="10" t="str">
        <f>'IPPD ALL'!Y500</f>
        <v>https://api-splp.layanan.go.id/POLMAN_SATU_DATA/1.0/</v>
      </c>
      <c r="AA327" s="7" t="str">
        <f>'IPPD ALL'!Z500</f>
        <v/>
      </c>
      <c r="AB327" s="7" t="str">
        <f t="shared" si="5"/>
        <v>benar</v>
      </c>
    </row>
    <row r="328">
      <c r="A328" s="5">
        <v>324.0</v>
      </c>
      <c r="B328" s="19" t="s">
        <v>349</v>
      </c>
      <c r="C328" s="7" t="str">
        <f>'IPPD ALL'!A508</f>
        <v>Pemerintah Daerah</v>
      </c>
      <c r="D328" s="7" t="str">
        <f>'IPPD ALL'!B508</f>
        <v>Sulawesi Tenggara</v>
      </c>
      <c r="E328" s="7" t="str">
        <f>'IPPD ALL'!C508</f>
        <v>Kabupaten</v>
      </c>
      <c r="F328" s="7" t="str">
        <f>'IPPD ALL'!D508</f>
        <v>Kabupaten Konawe Selatan</v>
      </c>
      <c r="G328" s="7" t="str">
        <f>'IPPD ALL'!E508</f>
        <v>ada</v>
      </c>
      <c r="H328" s="15">
        <f>'IPPD ALL'!F508</f>
        <v>45196</v>
      </c>
      <c r="I328" s="7" t="str">
        <f>'IPPD ALL'!G508</f>
        <v>BAYU LAZUARDI, ST., MAP</v>
      </c>
      <c r="J328" s="7">
        <f>'IPPD ALL'!H508</f>
        <v>2023</v>
      </c>
      <c r="K328" s="7">
        <f>'IPPD ALL'!I508</f>
        <v>9</v>
      </c>
      <c r="L328" s="7" t="str">
        <f>'IPPD ALL'!J508</f>
        <v>Ada</v>
      </c>
      <c r="M328" s="7" t="str">
        <f>'IPPD ALL'!K508</f>
        <v>Ada</v>
      </c>
      <c r="N328" s="7">
        <f>'IPPD ALL'!M508</f>
        <v>1</v>
      </c>
      <c r="O328" s="7">
        <f>'IPPD ALL'!N508</f>
        <v>0</v>
      </c>
      <c r="P328" s="7">
        <f>'IPPD ALL'!O508</f>
        <v>0</v>
      </c>
      <c r="Q328" s="7">
        <f>'IPPD ALL'!P508</f>
        <v>2</v>
      </c>
      <c r="R328" s="7">
        <f>'IPPD ALL'!Q508</f>
        <v>2</v>
      </c>
      <c r="S328" s="7">
        <f>'IPPD ALL'!R508</f>
        <v>3</v>
      </c>
      <c r="T328" s="7">
        <f>'IPPD ALL'!S508</f>
        <v>3</v>
      </c>
      <c r="U328" s="7">
        <f>'IPPD ALL'!T508</f>
        <v>1</v>
      </c>
      <c r="V328" s="7">
        <f>'IPPD ALL'!U508</f>
        <v>1</v>
      </c>
      <c r="W328" s="7">
        <f>'IPPD ALL'!V508</f>
        <v>3</v>
      </c>
      <c r="X328" s="7">
        <f>'IPPD ALL'!W508</f>
        <v>1</v>
      </c>
      <c r="Y328" s="7">
        <f>'IPPD ALL'!X508</f>
        <v>1</v>
      </c>
      <c r="Z328" s="7" t="str">
        <f>'IPPD ALL'!Y508</f>
        <v/>
      </c>
      <c r="AA328" s="7" t="str">
        <f>'IPPD ALL'!Z508</f>
        <v/>
      </c>
      <c r="AB328" s="7" t="str">
        <f t="shared" si="5"/>
        <v>benar</v>
      </c>
    </row>
    <row r="329">
      <c r="A329" s="5">
        <v>325.0</v>
      </c>
      <c r="B329" s="19" t="s">
        <v>350</v>
      </c>
      <c r="C329" s="7" t="str">
        <f>'IPPD ALL'!A522</f>
        <v>Pemerintah Daerah</v>
      </c>
      <c r="D329" s="7" t="str">
        <f>'IPPD ALL'!B522</f>
        <v>Sulawesi Tengah</v>
      </c>
      <c r="E329" s="7" t="str">
        <f>'IPPD ALL'!C522</f>
        <v>Kabupaten</v>
      </c>
      <c r="F329" s="7" t="str">
        <f>'IPPD ALL'!D522</f>
        <v>Kabupaten Buol</v>
      </c>
      <c r="G329" s="7" t="str">
        <f>'IPPD ALL'!E522</f>
        <v>ada</v>
      </c>
      <c r="H329" s="15">
        <f>'IPPD ALL'!F522</f>
        <v>45098</v>
      </c>
      <c r="I329" s="7" t="str">
        <f>'IPPD ALL'!G522</f>
        <v>Moh. Hatta T. Tama, S.Sos</v>
      </c>
      <c r="J329" s="7">
        <f>'IPPD ALL'!H522</f>
        <v>2023</v>
      </c>
      <c r="K329" s="7">
        <f>'IPPD ALL'!I522</f>
        <v>6</v>
      </c>
      <c r="L329" s="7" t="str">
        <f>'IPPD ALL'!J522</f>
        <v>Ada</v>
      </c>
      <c r="M329" s="7" t="str">
        <f>'IPPD ALL'!K522</f>
        <v>Ada</v>
      </c>
      <c r="N329" s="7">
        <f>'IPPD ALL'!M522</f>
        <v>0</v>
      </c>
      <c r="O329" s="7">
        <f>'IPPD ALL'!N522</f>
        <v>0</v>
      </c>
      <c r="P329" s="7">
        <f>'IPPD ALL'!O522</f>
        <v>0</v>
      </c>
      <c r="Q329" s="7">
        <f>'IPPD ALL'!P522</f>
        <v>1</v>
      </c>
      <c r="R329" s="7">
        <f>'IPPD ALL'!Q522</f>
        <v>1</v>
      </c>
      <c r="S329" s="7">
        <f>'IPPD ALL'!R522</f>
        <v>1</v>
      </c>
      <c r="T329" s="7">
        <f>'IPPD ALL'!S522</f>
        <v>3</v>
      </c>
      <c r="U329" s="7">
        <f>'IPPD ALL'!T522</f>
        <v>2</v>
      </c>
      <c r="V329" s="7">
        <f>'IPPD ALL'!U522</f>
        <v>1</v>
      </c>
      <c r="W329" s="7">
        <f>'IPPD ALL'!V522</f>
        <v>4</v>
      </c>
      <c r="X329" s="7">
        <f>'IPPD ALL'!W522</f>
        <v>3</v>
      </c>
      <c r="Y329" s="7">
        <f>'IPPD ALL'!X522</f>
        <v>3</v>
      </c>
      <c r="Z329" s="7" t="str">
        <f>'IPPD ALL'!Y522</f>
        <v/>
      </c>
      <c r="AA329" s="10" t="str">
        <f>'IPPD ALL'!Z522</f>
        <v>https://simpada.buolkab.go.id/api/getBPHTBService</v>
      </c>
      <c r="AB329" s="7" t="str">
        <f t="shared" si="5"/>
        <v>benar</v>
      </c>
    </row>
    <row r="330">
      <c r="A330" s="5">
        <v>326.0</v>
      </c>
      <c r="B330" s="19" t="s">
        <v>351</v>
      </c>
      <c r="C330" s="7" t="str">
        <f>'IPPD ALL'!A524</f>
        <v>Pemerintah Daerah</v>
      </c>
      <c r="D330" s="7" t="str">
        <f>'IPPD ALL'!B524</f>
        <v>Sulawesi Tengah</v>
      </c>
      <c r="E330" s="7" t="str">
        <f>'IPPD ALL'!C524</f>
        <v>Kabupaten</v>
      </c>
      <c r="F330" s="7" t="str">
        <f>'IPPD ALL'!D524</f>
        <v>Kabupaten Morowali</v>
      </c>
      <c r="G330" s="7" t="str">
        <f>'IPPD ALL'!E524</f>
        <v>ada</v>
      </c>
      <c r="H330" s="15">
        <f>'IPPD ALL'!F524</f>
        <v>44774</v>
      </c>
      <c r="I330" s="7" t="str">
        <f>'IPPD ALL'!G524</f>
        <v>Adnan</v>
      </c>
      <c r="J330" s="7">
        <f>'IPPD ALL'!H524</f>
        <v>2022</v>
      </c>
      <c r="K330" s="7">
        <f>'IPPD ALL'!I524</f>
        <v>8</v>
      </c>
      <c r="L330" s="7" t="str">
        <f>'IPPD ALL'!J524</f>
        <v>Ada</v>
      </c>
      <c r="M330" s="7" t="str">
        <f>'IPPD ALL'!K524</f>
        <v>Ada</v>
      </c>
      <c r="N330" s="7">
        <f>'IPPD ALL'!M524</f>
        <v>7</v>
      </c>
      <c r="O330" s="7">
        <f>'IPPD ALL'!N524</f>
        <v>0</v>
      </c>
      <c r="P330" s="7">
        <f>'IPPD ALL'!O524</f>
        <v>2</v>
      </c>
      <c r="Q330" s="7">
        <f>'IPPD ALL'!P524</f>
        <v>1</v>
      </c>
      <c r="R330" s="7">
        <f>'IPPD ALL'!Q524</f>
        <v>1</v>
      </c>
      <c r="S330" s="7">
        <f>'IPPD ALL'!R524</f>
        <v>1</v>
      </c>
      <c r="T330" s="7">
        <f>'IPPD ALL'!S524</f>
        <v>1</v>
      </c>
      <c r="U330" s="7">
        <f>'IPPD ALL'!T524</f>
        <v>2</v>
      </c>
      <c r="V330" s="7">
        <f>'IPPD ALL'!U524</f>
        <v>1</v>
      </c>
      <c r="W330" s="7">
        <f>'IPPD ALL'!V524</f>
        <v>3</v>
      </c>
      <c r="X330" s="7">
        <f>'IPPD ALL'!W524</f>
        <v>2</v>
      </c>
      <c r="Y330" s="7">
        <f>'IPPD ALL'!X524</f>
        <v>3</v>
      </c>
      <c r="Z330" s="10" t="str">
        <f>'IPPD ALL'!Y524</f>
        <v>https://api-splp.layanan.go.id/data-morowalikab/1.0/</v>
      </c>
      <c r="AA330" s="10" t="str">
        <f>'IPPD ALL'!Z524</f>
        <v>https://bppd.morowalikab.go.id/Api/getBPHTBService</v>
      </c>
      <c r="AB330" s="7" t="str">
        <f t="shared" si="5"/>
        <v>benar</v>
      </c>
    </row>
    <row r="331">
      <c r="A331" s="5">
        <v>327.0</v>
      </c>
      <c r="B331" s="19" t="s">
        <v>352</v>
      </c>
      <c r="C331" s="7" t="str">
        <f>'IPPD ALL'!A535</f>
        <v>Pemerintah Daerah</v>
      </c>
      <c r="D331" s="7" t="str">
        <f>'IPPD ALL'!B535</f>
        <v>Gorontalo</v>
      </c>
      <c r="E331" s="7" t="str">
        <f>'IPPD ALL'!C535</f>
        <v>Kabupaten</v>
      </c>
      <c r="F331" s="7" t="str">
        <f>'IPPD ALL'!D535</f>
        <v>Kabupaten Bone Bolango</v>
      </c>
      <c r="G331" s="7" t="str">
        <f>'IPPD ALL'!E535</f>
        <v>ada</v>
      </c>
      <c r="H331" s="15">
        <f>'IPPD ALL'!F535</f>
        <v>45238</v>
      </c>
      <c r="I331" s="7" t="str">
        <f>'IPPD ALL'!G535</f>
        <v>Agung Saputra Junus, S.Kom</v>
      </c>
      <c r="J331" s="7">
        <f>'IPPD ALL'!H535</f>
        <v>2023</v>
      </c>
      <c r="K331" s="7">
        <f>'IPPD ALL'!I535</f>
        <v>11</v>
      </c>
      <c r="L331" s="7" t="str">
        <f>'IPPD ALL'!J535</f>
        <v>Ada</v>
      </c>
      <c r="M331" s="7" t="str">
        <f>'IPPD ALL'!K535</f>
        <v>Ada</v>
      </c>
      <c r="N331" s="7">
        <f>'IPPD ALL'!M535</f>
        <v>0</v>
      </c>
      <c r="O331" s="7">
        <f>'IPPD ALL'!N535</f>
        <v>0</v>
      </c>
      <c r="P331" s="7">
        <f>'IPPD ALL'!O535</f>
        <v>0</v>
      </c>
      <c r="Q331" s="7">
        <f>'IPPD ALL'!P535</f>
        <v>1</v>
      </c>
      <c r="R331" s="7">
        <f>'IPPD ALL'!Q535</f>
        <v>1</v>
      </c>
      <c r="S331" s="7">
        <f>'IPPD ALL'!R535</f>
        <v>1</v>
      </c>
      <c r="T331" s="7">
        <f>'IPPD ALL'!S535</f>
        <v>3</v>
      </c>
      <c r="U331" s="7">
        <f>'IPPD ALL'!T535</f>
        <v>1</v>
      </c>
      <c r="V331" s="7">
        <f>'IPPD ALL'!U535</f>
        <v>1</v>
      </c>
      <c r="W331" s="7">
        <f>'IPPD ALL'!V535</f>
        <v>4</v>
      </c>
      <c r="X331" s="7">
        <f>'IPPD ALL'!W535</f>
        <v>1</v>
      </c>
      <c r="Y331" s="7">
        <f>'IPPD ALL'!X535</f>
        <v>3</v>
      </c>
      <c r="Z331" s="7" t="str">
        <f>'IPPD ALL'!Y535</f>
        <v/>
      </c>
      <c r="AA331" s="10" t="str">
        <f>'IPPD ALL'!Z535</f>
        <v>http://klikpad.bkpd.bonebolangokab.go.id/sikapbpnapi/api/getBPHTBservice</v>
      </c>
      <c r="AB331" s="7" t="str">
        <f t="shared" si="5"/>
        <v>benar</v>
      </c>
    </row>
    <row r="332">
      <c r="A332" s="5">
        <v>328.0</v>
      </c>
      <c r="B332" s="19" t="s">
        <v>353</v>
      </c>
      <c r="C332" s="7" t="str">
        <f>'IPPD ALL'!A536</f>
        <v>Pemerintah Daerah</v>
      </c>
      <c r="D332" s="7" t="str">
        <f>'IPPD ALL'!B536</f>
        <v>Gorontalo</v>
      </c>
      <c r="E332" s="7" t="str">
        <f>'IPPD ALL'!C536</f>
        <v>Kabupaten</v>
      </c>
      <c r="F332" s="7" t="str">
        <f>'IPPD ALL'!D536</f>
        <v>Kabupaten Gorontalo</v>
      </c>
      <c r="G332" s="7" t="str">
        <f>'IPPD ALL'!E536</f>
        <v>ada</v>
      </c>
      <c r="H332" s="15">
        <f>'IPPD ALL'!F536</f>
        <v>44754</v>
      </c>
      <c r="I332" s="7" t="str">
        <f>'IPPD ALL'!G536</f>
        <v>Ronald Entengo</v>
      </c>
      <c r="J332" s="7">
        <f>'IPPD ALL'!H536</f>
        <v>2022</v>
      </c>
      <c r="K332" s="7">
        <f>'IPPD ALL'!I536</f>
        <v>7</v>
      </c>
      <c r="L332" s="7" t="str">
        <f>'IPPD ALL'!J536</f>
        <v>Ada</v>
      </c>
      <c r="M332" s="7" t="str">
        <f>'IPPD ALL'!K536</f>
        <v>Ada</v>
      </c>
      <c r="N332" s="7">
        <f>'IPPD ALL'!M536</f>
        <v>1</v>
      </c>
      <c r="O332" s="7">
        <f>'IPPD ALL'!N536</f>
        <v>0</v>
      </c>
      <c r="P332" s="7">
        <f>'IPPD ALL'!O536</f>
        <v>0</v>
      </c>
      <c r="Q332" s="7">
        <f>'IPPD ALL'!P536</f>
        <v>3</v>
      </c>
      <c r="R332" s="7">
        <f>'IPPD ALL'!Q536</f>
        <v>1</v>
      </c>
      <c r="S332" s="7">
        <f>'IPPD ALL'!R536</f>
        <v>1</v>
      </c>
      <c r="T332" s="7">
        <f>'IPPD ALL'!S536</f>
        <v>3</v>
      </c>
      <c r="U332" s="7">
        <f>'IPPD ALL'!T536</f>
        <v>1</v>
      </c>
      <c r="V332" s="7">
        <f>'IPPD ALL'!U536</f>
        <v>3</v>
      </c>
      <c r="W332" s="7">
        <f>'IPPD ALL'!V536</f>
        <v>3</v>
      </c>
      <c r="X332" s="7">
        <f>'IPPD ALL'!W536</f>
        <v>3</v>
      </c>
      <c r="Y332" s="7">
        <f>'IPPD ALL'!X536</f>
        <v>2</v>
      </c>
      <c r="Z332" s="7" t="str">
        <f>'IPPD ALL'!Y536</f>
        <v/>
      </c>
      <c r="AA332" s="10" t="str">
        <f>'IPPD ALL'!Z536</f>
        <v>https://bphtb.gorontalokab.go.id/index.php/webservice/getBPHTBService</v>
      </c>
      <c r="AB332" s="7" t="str">
        <f t="shared" si="5"/>
        <v>benar</v>
      </c>
    </row>
    <row r="333">
      <c r="A333" s="5">
        <v>329.0</v>
      </c>
      <c r="B333" s="19" t="s">
        <v>354</v>
      </c>
      <c r="C333" s="7" t="str">
        <f>'IPPD ALL'!A543</f>
        <v>Pemerintah Daerah</v>
      </c>
      <c r="D333" s="7" t="str">
        <f>'IPPD ALL'!B543</f>
        <v>Sulawesi Utara</v>
      </c>
      <c r="E333" s="7" t="str">
        <f>'IPPD ALL'!C543</f>
        <v>Kabupaten</v>
      </c>
      <c r="F333" s="7" t="str">
        <f>'IPPD ALL'!D543</f>
        <v>Kabupaten Bolaang Mongondow Timur</v>
      </c>
      <c r="G333" s="7" t="str">
        <f>'IPPD ALL'!E543</f>
        <v>ada</v>
      </c>
      <c r="H333" s="15">
        <f>'IPPD ALL'!F543</f>
        <v>45208</v>
      </c>
      <c r="I333" s="7" t="str">
        <f>'IPPD ALL'!G543</f>
        <v>Jeasy A Kadoena, ST</v>
      </c>
      <c r="J333" s="7">
        <f>'IPPD ALL'!H543</f>
        <v>2023</v>
      </c>
      <c r="K333" s="7">
        <f>'IPPD ALL'!I543</f>
        <v>10</v>
      </c>
      <c r="L333" s="7" t="str">
        <f>'IPPD ALL'!J543</f>
        <v>Ada</v>
      </c>
      <c r="M333" s="7" t="str">
        <f>'IPPD ALL'!K543</f>
        <v>Ada</v>
      </c>
      <c r="N333" s="7">
        <f>'IPPD ALL'!M543</f>
        <v>0</v>
      </c>
      <c r="O333" s="7">
        <f>'IPPD ALL'!N543</f>
        <v>0</v>
      </c>
      <c r="P333" s="7">
        <f>'IPPD ALL'!O543</f>
        <v>0</v>
      </c>
      <c r="Q333" s="7" t="str">
        <f>'IPPD ALL'!P543</f>
        <v/>
      </c>
      <c r="R333" s="7" t="str">
        <f>'IPPD ALL'!Q543</f>
        <v/>
      </c>
      <c r="S333" s="7" t="str">
        <f>'IPPD ALL'!R543</f>
        <v/>
      </c>
      <c r="T333" s="7" t="str">
        <f>'IPPD ALL'!S543</f>
        <v/>
      </c>
      <c r="U333" s="7" t="str">
        <f>'IPPD ALL'!T543</f>
        <v/>
      </c>
      <c r="V333" s="7" t="str">
        <f>'IPPD ALL'!U543</f>
        <v/>
      </c>
      <c r="W333" s="7">
        <f>'IPPD ALL'!V543</f>
        <v>2</v>
      </c>
      <c r="X333" s="7">
        <f>'IPPD ALL'!W543</f>
        <v>1</v>
      </c>
      <c r="Y333" s="7">
        <f>'IPPD ALL'!X543</f>
        <v>3</v>
      </c>
      <c r="Z333" s="7" t="str">
        <f>'IPPD ALL'!Y543</f>
        <v/>
      </c>
      <c r="AA333" s="7" t="str">
        <f>'IPPD ALL'!Z543</f>
        <v/>
      </c>
      <c r="AB333" s="7" t="str">
        <f t="shared" si="5"/>
        <v>benar</v>
      </c>
    </row>
    <row r="334">
      <c r="A334" s="5">
        <v>330.0</v>
      </c>
      <c r="B334" s="19" t="s">
        <v>355</v>
      </c>
      <c r="C334" s="7" t="str">
        <f>'IPPD ALL'!A550</f>
        <v>Pemerintah Daerah</v>
      </c>
      <c r="D334" s="7" t="str">
        <f>'IPPD ALL'!B550</f>
        <v>Sulawesi Utara</v>
      </c>
      <c r="E334" s="7" t="str">
        <f>'IPPD ALL'!C550</f>
        <v>Kabupaten</v>
      </c>
      <c r="F334" s="7" t="str">
        <f>'IPPD ALL'!D550</f>
        <v>Kabupaten Minahasa Tenggara</v>
      </c>
      <c r="G334" s="7" t="str">
        <f>'IPPD ALL'!E550</f>
        <v>ada</v>
      </c>
      <c r="H334" s="15">
        <f>'IPPD ALL'!F550</f>
        <v>45096</v>
      </c>
      <c r="I334" s="7" t="str">
        <f>'IPPD ALL'!G550</f>
        <v>Marthen Solang</v>
      </c>
      <c r="J334" s="7">
        <f>'IPPD ALL'!H550</f>
        <v>2023</v>
      </c>
      <c r="K334" s="7">
        <f>'IPPD ALL'!I550</f>
        <v>6</v>
      </c>
      <c r="L334" s="7" t="str">
        <f>'IPPD ALL'!J550</f>
        <v>Ada</v>
      </c>
      <c r="M334" s="7" t="str">
        <f>'IPPD ALL'!K550</f>
        <v>Ada</v>
      </c>
      <c r="N334" s="7">
        <f>'IPPD ALL'!M550</f>
        <v>0</v>
      </c>
      <c r="O334" s="7">
        <f>'IPPD ALL'!N550</f>
        <v>0</v>
      </c>
      <c r="P334" s="7">
        <f>'IPPD ALL'!O550</f>
        <v>0</v>
      </c>
      <c r="Q334" s="7">
        <f>'IPPD ALL'!P550</f>
        <v>3</v>
      </c>
      <c r="R334" s="7">
        <f>'IPPD ALL'!Q550</f>
        <v>2</v>
      </c>
      <c r="S334" s="7">
        <f>'IPPD ALL'!R550</f>
        <v>3</v>
      </c>
      <c r="T334" s="7">
        <f>'IPPD ALL'!S550</f>
        <v>3</v>
      </c>
      <c r="U334" s="7">
        <f>'IPPD ALL'!T550</f>
        <v>1</v>
      </c>
      <c r="V334" s="7">
        <f>'IPPD ALL'!U550</f>
        <v>2</v>
      </c>
      <c r="W334" s="7">
        <f>'IPPD ALL'!V550</f>
        <v>3</v>
      </c>
      <c r="X334" s="7">
        <f>'IPPD ALL'!W550</f>
        <v>2</v>
      </c>
      <c r="Y334" s="7">
        <f>'IPPD ALL'!X550</f>
        <v>3</v>
      </c>
      <c r="Z334" s="7" t="str">
        <f>'IPPD ALL'!Y550</f>
        <v/>
      </c>
      <c r="AA334" s="10" t="str">
        <f>'IPPD ALL'!Z550</f>
        <v>http://bphtb.mitrakab.go.id:91/Api/getBPHTBService</v>
      </c>
      <c r="AB334" s="7" t="str">
        <f t="shared" si="5"/>
        <v>benar</v>
      </c>
    </row>
    <row r="335">
      <c r="A335" s="5">
        <v>331.0</v>
      </c>
      <c r="B335" s="19" t="s">
        <v>356</v>
      </c>
      <c r="C335" s="7" t="str">
        <f>'IPPD ALL'!A557</f>
        <v>Pemerintah Daerah</v>
      </c>
      <c r="D335" s="7" t="str">
        <f>'IPPD ALL'!B557</f>
        <v>Bali</v>
      </c>
      <c r="E335" s="7" t="str">
        <f>'IPPD ALL'!C557</f>
        <v>Kabupaten</v>
      </c>
      <c r="F335" s="7" t="str">
        <f>'IPPD ALL'!D557</f>
        <v>Kabupaten Badung</v>
      </c>
      <c r="G335" s="7" t="str">
        <f>'IPPD ALL'!E557</f>
        <v>ada</v>
      </c>
      <c r="H335" s="11">
        <f>'IPPD ALL'!F557</f>
        <v>45113</v>
      </c>
      <c r="I335" s="7" t="str">
        <f>'IPPD ALL'!G557</f>
        <v>Ida Bagus Putu Wiryawan, SE, M.Si</v>
      </c>
      <c r="J335" s="7">
        <f>'IPPD ALL'!H557</f>
        <v>2023</v>
      </c>
      <c r="K335" s="7">
        <f>'IPPD ALL'!I557</f>
        <v>7</v>
      </c>
      <c r="L335" s="7" t="str">
        <f>'IPPD ALL'!J557</f>
        <v>Ada</v>
      </c>
      <c r="M335" s="7" t="str">
        <f>'IPPD ALL'!K557</f>
        <v>Ada</v>
      </c>
      <c r="N335" s="7">
        <f>'IPPD ALL'!M557</f>
        <v>1</v>
      </c>
      <c r="O335" s="7">
        <f>'IPPD ALL'!N557</f>
        <v>0</v>
      </c>
      <c r="P335" s="7">
        <f>'IPPD ALL'!O557</f>
        <v>3</v>
      </c>
      <c r="Q335" s="7">
        <f>'IPPD ALL'!P557</f>
        <v>1</v>
      </c>
      <c r="R335" s="7">
        <f>'IPPD ALL'!Q557</f>
        <v>3</v>
      </c>
      <c r="S335" s="7">
        <f>'IPPD ALL'!R557</f>
        <v>3</v>
      </c>
      <c r="T335" s="7">
        <f>'IPPD ALL'!S557</f>
        <v>3</v>
      </c>
      <c r="U335" s="7">
        <f>'IPPD ALL'!T557</f>
        <v>2</v>
      </c>
      <c r="V335" s="7">
        <f>'IPPD ALL'!U557</f>
        <v>3</v>
      </c>
      <c r="W335" s="7">
        <f>'IPPD ALL'!V557</f>
        <v>5</v>
      </c>
      <c r="X335" s="7">
        <f>'IPPD ALL'!W557</f>
        <v>4</v>
      </c>
      <c r="Y335" s="7">
        <f>'IPPD ALL'!X557</f>
        <v>5</v>
      </c>
      <c r="Z335" s="7" t="str">
        <f>'IPPD ALL'!Y557</f>
        <v/>
      </c>
      <c r="AA335" s="10" t="str">
        <f>'IPPD ALL'!Z557</f>
        <v>http://api-bpnbapenda.badungkab.go.id:40200/revenue/tax/propertytransfer/integration/bpn/getBPHTBService</v>
      </c>
      <c r="AB335" s="7" t="str">
        <f t="shared" si="5"/>
        <v>benar</v>
      </c>
      <c r="AC335" s="10" t="str">
        <f>'IPPD ALL'!AB557</f>
        <v>badungkab.go.id</v>
      </c>
    </row>
    <row r="336">
      <c r="A336" s="5">
        <v>332.0</v>
      </c>
      <c r="B336" s="19" t="s">
        <v>357</v>
      </c>
      <c r="C336" s="7" t="str">
        <f>'IPPD ALL'!A559</f>
        <v>Pemerintah Daerah</v>
      </c>
      <c r="D336" s="7" t="str">
        <f>'IPPD ALL'!B559</f>
        <v>Bali</v>
      </c>
      <c r="E336" s="7" t="str">
        <f>'IPPD ALL'!C559</f>
        <v>Kabupaten</v>
      </c>
      <c r="F336" s="7" t="str">
        <f>'IPPD ALL'!D559</f>
        <v>Kabupaten Buleleng</v>
      </c>
      <c r="G336" s="7" t="str">
        <f>'IPPD ALL'!E559</f>
        <v>ada</v>
      </c>
      <c r="H336" s="21">
        <f>'IPPD ALL'!F559</f>
        <v>44866</v>
      </c>
      <c r="I336" s="7" t="str">
        <f>'IPPD ALL'!G559</f>
        <v>Ketut Devi Paradika, S.Kom</v>
      </c>
      <c r="J336" s="7">
        <f>'IPPD ALL'!H559</f>
        <v>2022</v>
      </c>
      <c r="K336" s="7">
        <f>'IPPD ALL'!I559</f>
        <v>11</v>
      </c>
      <c r="L336" s="7" t="str">
        <f>'IPPD ALL'!J559</f>
        <v>Ada</v>
      </c>
      <c r="M336" s="7" t="str">
        <f>'IPPD ALL'!K559</f>
        <v>Ada</v>
      </c>
      <c r="N336" s="7">
        <f>'IPPD ALL'!M559</f>
        <v>2</v>
      </c>
      <c r="O336" s="7">
        <f>'IPPD ALL'!N559</f>
        <v>5</v>
      </c>
      <c r="P336" s="7">
        <f>'IPPD ALL'!O559</f>
        <v>2</v>
      </c>
      <c r="Q336" s="7">
        <f>'IPPD ALL'!P559</f>
        <v>2</v>
      </c>
      <c r="R336" s="7">
        <f>'IPPD ALL'!Q559</f>
        <v>2</v>
      </c>
      <c r="S336" s="7">
        <f>'IPPD ALL'!R559</f>
        <v>3</v>
      </c>
      <c r="T336" s="7">
        <f>'IPPD ALL'!S559</f>
        <v>3</v>
      </c>
      <c r="U336" s="7">
        <f>'IPPD ALL'!T559</f>
        <v>2</v>
      </c>
      <c r="V336" s="7">
        <f>'IPPD ALL'!U559</f>
        <v>3</v>
      </c>
      <c r="W336" s="7">
        <f>'IPPD ALL'!V559</f>
        <v>3</v>
      </c>
      <c r="X336" s="7">
        <f>'IPPD ALL'!W559</f>
        <v>4</v>
      </c>
      <c r="Y336" s="7">
        <f>'IPPD ALL'!X559</f>
        <v>4</v>
      </c>
      <c r="Z336" s="7" t="str">
        <f>'IPPD ALL'!Y559</f>
        <v/>
      </c>
      <c r="AA336" s="10" t="str">
        <f>'IPPD ALL'!Z559</f>
        <v>https://api-smartgov.bulelengkab.go.id/smartgov/revenue/tax/propertytransfer/integration/bpn/getBPHTBService</v>
      </c>
      <c r="AB336" s="7" t="str">
        <f t="shared" si="5"/>
        <v>benar</v>
      </c>
      <c r="AC336" s="10" t="str">
        <f>'IPPD ALL'!AB559</f>
        <v>bulelengkab.go.id</v>
      </c>
    </row>
    <row r="337">
      <c r="A337" s="5">
        <v>333.0</v>
      </c>
      <c r="B337" s="19" t="s">
        <v>358</v>
      </c>
      <c r="C337" s="7" t="str">
        <f>'IPPD ALL'!A560</f>
        <v>Pemerintah Daerah</v>
      </c>
      <c r="D337" s="7" t="str">
        <f>'IPPD ALL'!B560</f>
        <v>Bali</v>
      </c>
      <c r="E337" s="7" t="str">
        <f>'IPPD ALL'!C560</f>
        <v>Kabupaten</v>
      </c>
      <c r="F337" s="7" t="str">
        <f>'IPPD ALL'!D560</f>
        <v>Kabupaten Gianyar</v>
      </c>
      <c r="G337" s="7" t="str">
        <f>'IPPD ALL'!E560</f>
        <v>ada</v>
      </c>
      <c r="H337" s="15">
        <f>'IPPD ALL'!F560</f>
        <v>45127</v>
      </c>
      <c r="I337" s="7" t="str">
        <f>'IPPD ALL'!G560</f>
        <v>I Dewa Gede A Wahyudi, ST</v>
      </c>
      <c r="J337" s="7">
        <f>'IPPD ALL'!H560</f>
        <v>2023</v>
      </c>
      <c r="K337" s="7">
        <f>'IPPD ALL'!I560</f>
        <v>7</v>
      </c>
      <c r="L337" s="7" t="str">
        <f>'IPPD ALL'!J560</f>
        <v>Ada</v>
      </c>
      <c r="M337" s="7" t="str">
        <f>'IPPD ALL'!K560</f>
        <v>Ada</v>
      </c>
      <c r="N337" s="7">
        <f>'IPPD ALL'!M560</f>
        <v>1</v>
      </c>
      <c r="O337" s="7">
        <f>'IPPD ALL'!N560</f>
        <v>0</v>
      </c>
      <c r="P337" s="7">
        <f>'IPPD ALL'!O560</f>
        <v>2</v>
      </c>
      <c r="Q337" s="7">
        <f>'IPPD ALL'!P560</f>
        <v>2</v>
      </c>
      <c r="R337" s="7">
        <f>'IPPD ALL'!Q560</f>
        <v>3</v>
      </c>
      <c r="S337" s="7">
        <f>'IPPD ALL'!R560</f>
        <v>2</v>
      </c>
      <c r="T337" s="7" t="str">
        <f>'IPPD ALL'!S560</f>
        <v/>
      </c>
      <c r="U337" s="7" t="str">
        <f>'IPPD ALL'!T560</f>
        <v/>
      </c>
      <c r="V337" s="7" t="str">
        <f>'IPPD ALL'!U560</f>
        <v/>
      </c>
      <c r="W337" s="7">
        <f>'IPPD ALL'!V560</f>
        <v>3</v>
      </c>
      <c r="X337" s="7">
        <f>'IPPD ALL'!W560</f>
        <v>3</v>
      </c>
      <c r="Y337" s="7">
        <f>'IPPD ALL'!X560</f>
        <v>1</v>
      </c>
      <c r="Z337" s="7" t="str">
        <f>'IPPD ALL'!Y560</f>
        <v/>
      </c>
      <c r="AA337" s="10" t="str">
        <f>'IPPD ALL'!Z560</f>
        <v>https://esb.gianyarkab.go.id/bpn/api/getBPHTBService</v>
      </c>
      <c r="AB337" s="7" t="str">
        <f t="shared" si="5"/>
        <v>benar</v>
      </c>
      <c r="AC337" s="10" t="str">
        <f>'IPPD ALL'!AB560</f>
        <v>gianyarkab.go.id</v>
      </c>
    </row>
    <row r="338">
      <c r="A338" s="5">
        <v>334.0</v>
      </c>
      <c r="B338" s="19" t="s">
        <v>359</v>
      </c>
      <c r="C338" s="7" t="str">
        <f>'IPPD ALL'!A561</f>
        <v>Pemerintah Daerah</v>
      </c>
      <c r="D338" s="7" t="str">
        <f>'IPPD ALL'!B561</f>
        <v>Bali</v>
      </c>
      <c r="E338" s="7" t="str">
        <f>'IPPD ALL'!C561</f>
        <v>Kabupaten</v>
      </c>
      <c r="F338" s="7" t="str">
        <f>'IPPD ALL'!D561</f>
        <v>Kabupaten Jembrana</v>
      </c>
      <c r="G338" s="7" t="str">
        <f>'IPPD ALL'!E561</f>
        <v>ada</v>
      </c>
      <c r="H338" s="21">
        <f>'IPPD ALL'!F561</f>
        <v>44826</v>
      </c>
      <c r="I338" s="7" t="str">
        <f>'IPPD ALL'!G561</f>
        <v>Muhamad Haikal, S.Kom</v>
      </c>
      <c r="J338" s="7">
        <f>'IPPD ALL'!H561</f>
        <v>2022</v>
      </c>
      <c r="K338" s="7">
        <f>'IPPD ALL'!I561</f>
        <v>9</v>
      </c>
      <c r="L338" s="7" t="str">
        <f>'IPPD ALL'!J561</f>
        <v>Ada</v>
      </c>
      <c r="M338" s="7" t="str">
        <f>'IPPD ALL'!K561</f>
        <v>Ada</v>
      </c>
      <c r="N338" s="7">
        <f>'IPPD ALL'!M561</f>
        <v>0</v>
      </c>
      <c r="O338" s="7">
        <f>'IPPD ALL'!N561</f>
        <v>0</v>
      </c>
      <c r="P338" s="7">
        <f>'IPPD ALL'!O561</f>
        <v>1</v>
      </c>
      <c r="Q338" s="7">
        <f>'IPPD ALL'!P561</f>
        <v>3</v>
      </c>
      <c r="R338" s="7">
        <f>'IPPD ALL'!Q561</f>
        <v>2</v>
      </c>
      <c r="S338" s="7">
        <f>'IPPD ALL'!R561</f>
        <v>1</v>
      </c>
      <c r="T338" s="7">
        <f>'IPPD ALL'!S561</f>
        <v>3</v>
      </c>
      <c r="U338" s="7">
        <f>'IPPD ALL'!T561</f>
        <v>3</v>
      </c>
      <c r="V338" s="7">
        <f>'IPPD ALL'!U561</f>
        <v>3</v>
      </c>
      <c r="W338" s="7">
        <f>'IPPD ALL'!V561</f>
        <v>3</v>
      </c>
      <c r="X338" s="7">
        <f>'IPPD ALL'!W561</f>
        <v>3</v>
      </c>
      <c r="Y338" s="7">
        <f>'IPPD ALL'!X561</f>
        <v>3</v>
      </c>
      <c r="Z338" s="7" t="str">
        <f>'IPPD ALL'!Y561</f>
        <v/>
      </c>
      <c r="AA338" s="7" t="str">
        <f>'IPPD ALL'!Z561</f>
        <v/>
      </c>
      <c r="AB338" s="7" t="str">
        <f t="shared" si="5"/>
        <v>benar</v>
      </c>
      <c r="AC338" s="10" t="str">
        <f>'IPPD ALL'!AB561</f>
        <v>jembranakab.go.id</v>
      </c>
    </row>
    <row r="339">
      <c r="A339" s="5">
        <v>335.0</v>
      </c>
      <c r="B339" s="19" t="s">
        <v>360</v>
      </c>
      <c r="C339" s="7" t="str">
        <f>'IPPD ALL'!A562</f>
        <v>Pemerintah Daerah</v>
      </c>
      <c r="D339" s="7" t="str">
        <f>'IPPD ALL'!B562</f>
        <v>Bali</v>
      </c>
      <c r="E339" s="7" t="str">
        <f>'IPPD ALL'!C562</f>
        <v>Kabupaten</v>
      </c>
      <c r="F339" s="7" t="str">
        <f>'IPPD ALL'!D562</f>
        <v>Kabupaten Karangasem</v>
      </c>
      <c r="G339" s="7" t="str">
        <f>'IPPD ALL'!E562</f>
        <v>ada</v>
      </c>
      <c r="H339" s="21">
        <f>'IPPD ALL'!F562</f>
        <v>44826</v>
      </c>
      <c r="I339" s="7" t="str">
        <f>'IPPD ALL'!G562</f>
        <v>Leoni Wahyu Saputri, S.Kom</v>
      </c>
      <c r="J339" s="7">
        <f>'IPPD ALL'!H562</f>
        <v>2022</v>
      </c>
      <c r="K339" s="7">
        <f>'IPPD ALL'!I562</f>
        <v>9</v>
      </c>
      <c r="L339" s="7" t="str">
        <f>'IPPD ALL'!J562</f>
        <v>Ada</v>
      </c>
      <c r="M339" s="7" t="str">
        <f>'IPPD ALL'!K562</f>
        <v>Ada</v>
      </c>
      <c r="N339" s="7">
        <f>'IPPD ALL'!M562</f>
        <v>0</v>
      </c>
      <c r="O339" s="7">
        <f>'IPPD ALL'!N562</f>
        <v>0</v>
      </c>
      <c r="P339" s="7">
        <f>'IPPD ALL'!O562</f>
        <v>0</v>
      </c>
      <c r="Q339" s="7">
        <f>'IPPD ALL'!P562</f>
        <v>3</v>
      </c>
      <c r="R339" s="7">
        <f>'IPPD ALL'!Q562</f>
        <v>1</v>
      </c>
      <c r="S339" s="7">
        <f>'IPPD ALL'!R562</f>
        <v>1</v>
      </c>
      <c r="T339" s="7">
        <f>'IPPD ALL'!S562</f>
        <v>3</v>
      </c>
      <c r="U339" s="7">
        <f>'IPPD ALL'!T562</f>
        <v>1</v>
      </c>
      <c r="V339" s="7">
        <f>'IPPD ALL'!U562</f>
        <v>1</v>
      </c>
      <c r="W339" s="7">
        <f>'IPPD ALL'!V562</f>
        <v>3</v>
      </c>
      <c r="X339" s="7">
        <f>'IPPD ALL'!W562</f>
        <v>1</v>
      </c>
      <c r="Y339" s="7">
        <f>'IPPD ALL'!X562</f>
        <v>3</v>
      </c>
      <c r="Z339" s="7" t="str">
        <f>'IPPD ALL'!Y562</f>
        <v/>
      </c>
      <c r="AA339" s="10" t="str">
        <f>'IPPD ALL'!Z562</f>
        <v>https://bpkad.karangasemkab.go.id/api/api/getbphtbservice</v>
      </c>
      <c r="AB339" s="7" t="str">
        <f t="shared" si="5"/>
        <v>benar</v>
      </c>
      <c r="AC339" s="10" t="str">
        <f>'IPPD ALL'!AB562</f>
        <v>karangasemkab.go.id</v>
      </c>
    </row>
    <row r="340">
      <c r="A340" s="5">
        <v>336.0</v>
      </c>
      <c r="B340" s="19" t="s">
        <v>361</v>
      </c>
      <c r="C340" s="7" t="str">
        <f>'IPPD ALL'!A568</f>
        <v>Pemerintah Daerah</v>
      </c>
      <c r="D340" s="7" t="str">
        <f>'IPPD ALL'!B568</f>
        <v>Nusa Tenggara Barat</v>
      </c>
      <c r="E340" s="7" t="str">
        <f>'IPPD ALL'!C568</f>
        <v>Kabupaten</v>
      </c>
      <c r="F340" s="7" t="str">
        <f>'IPPD ALL'!D568</f>
        <v>Kabupaten Dompu</v>
      </c>
      <c r="G340" s="7" t="str">
        <f>'IPPD ALL'!E568</f>
        <v>ada</v>
      </c>
      <c r="H340" s="21">
        <f>'IPPD ALL'!F568</f>
        <v>44827</v>
      </c>
      <c r="I340" s="7" t="str">
        <f>'IPPD ALL'!G568</f>
        <v>Zainal Muttaqin, S.IP</v>
      </c>
      <c r="J340" s="7">
        <f>'IPPD ALL'!H568</f>
        <v>2022</v>
      </c>
      <c r="K340" s="7">
        <f>'IPPD ALL'!I568</f>
        <v>9</v>
      </c>
      <c r="L340" s="7" t="str">
        <f>'IPPD ALL'!J568</f>
        <v>Ada</v>
      </c>
      <c r="M340" s="7" t="str">
        <f>'IPPD ALL'!K568</f>
        <v>Ada</v>
      </c>
      <c r="N340" s="7">
        <f>'IPPD ALL'!M568</f>
        <v>0</v>
      </c>
      <c r="O340" s="7">
        <f>'IPPD ALL'!N568</f>
        <v>0</v>
      </c>
      <c r="P340" s="7">
        <f>'IPPD ALL'!O568</f>
        <v>1</v>
      </c>
      <c r="Q340" s="7">
        <f>'IPPD ALL'!P568</f>
        <v>1</v>
      </c>
      <c r="R340" s="7">
        <f>'IPPD ALL'!Q568</f>
        <v>1</v>
      </c>
      <c r="S340" s="7">
        <f>'IPPD ALL'!R568</f>
        <v>1</v>
      </c>
      <c r="T340" s="7">
        <f>'IPPD ALL'!S568</f>
        <v>1</v>
      </c>
      <c r="U340" s="7">
        <f>'IPPD ALL'!T568</f>
        <v>1</v>
      </c>
      <c r="V340" s="7">
        <f>'IPPD ALL'!U568</f>
        <v>1</v>
      </c>
      <c r="W340" s="7">
        <f>'IPPD ALL'!V568</f>
        <v>3</v>
      </c>
      <c r="X340" s="7">
        <f>'IPPD ALL'!W568</f>
        <v>1</v>
      </c>
      <c r="Y340" s="7">
        <f>'IPPD ALL'!X568</f>
        <v>1</v>
      </c>
      <c r="Z340" s="10" t="str">
        <f>'IPPD ALL'!Y568</f>
        <v>https://api-splp.layanan.go.id/DompuSatuData/1.0/data.json</v>
      </c>
      <c r="AA340" s="7" t="str">
        <f>'IPPD ALL'!Z568</f>
        <v/>
      </c>
      <c r="AB340" s="7" t="str">
        <f t="shared" si="5"/>
        <v>benar</v>
      </c>
    </row>
    <row r="341">
      <c r="A341" s="5">
        <v>337.0</v>
      </c>
      <c r="B341" s="19" t="s">
        <v>362</v>
      </c>
      <c r="C341" s="7" t="str">
        <f>'IPPD ALL'!A569</f>
        <v>Pemerintah Daerah</v>
      </c>
      <c r="D341" s="7" t="str">
        <f>'IPPD ALL'!B569</f>
        <v>Nusa Tenggara Barat</v>
      </c>
      <c r="E341" s="7" t="str">
        <f>'IPPD ALL'!C569</f>
        <v>Kabupaten</v>
      </c>
      <c r="F341" s="7" t="str">
        <f>'IPPD ALL'!D569</f>
        <v>Kabupaten Lombok Barat</v>
      </c>
      <c r="G341" s="7" t="str">
        <f>'IPPD ALL'!E569</f>
        <v>ada</v>
      </c>
      <c r="H341" s="15">
        <f>'IPPD ALL'!F569</f>
        <v>44599</v>
      </c>
      <c r="I341" s="7" t="str">
        <f>'IPPD ALL'!G569</f>
        <v>Sumirah, S.Kom., M.Eng</v>
      </c>
      <c r="J341" s="7">
        <f>'IPPD ALL'!H569</f>
        <v>2022</v>
      </c>
      <c r="K341" s="7">
        <f>'IPPD ALL'!I569</f>
        <v>2</v>
      </c>
      <c r="L341" s="7" t="str">
        <f>'IPPD ALL'!J569</f>
        <v>Ada</v>
      </c>
      <c r="M341" s="7" t="str">
        <f>'IPPD ALL'!K569</f>
        <v>Ada</v>
      </c>
      <c r="N341" s="7">
        <f>'IPPD ALL'!M569</f>
        <v>0</v>
      </c>
      <c r="O341" s="7">
        <f>'IPPD ALL'!N569</f>
        <v>0</v>
      </c>
      <c r="P341" s="7">
        <f>'IPPD ALL'!O569</f>
        <v>0</v>
      </c>
      <c r="Q341" s="7">
        <f>'IPPD ALL'!P569</f>
        <v>3</v>
      </c>
      <c r="R341" s="7">
        <f>'IPPD ALL'!Q569</f>
        <v>3</v>
      </c>
      <c r="S341" s="7">
        <f>'IPPD ALL'!R569</f>
        <v>3</v>
      </c>
      <c r="T341" s="7">
        <f>'IPPD ALL'!S569</f>
        <v>2</v>
      </c>
      <c r="U341" s="7">
        <f>'IPPD ALL'!T569</f>
        <v>3</v>
      </c>
      <c r="V341" s="7">
        <f>'IPPD ALL'!U569</f>
        <v>3</v>
      </c>
      <c r="W341" s="7">
        <f>'IPPD ALL'!V569</f>
        <v>3</v>
      </c>
      <c r="X341" s="7">
        <f>'IPPD ALL'!W569</f>
        <v>2</v>
      </c>
      <c r="Y341" s="7">
        <f>'IPPD ALL'!X569</f>
        <v>3</v>
      </c>
      <c r="Z341" s="7" t="str">
        <f>'IPPD ALL'!Y569</f>
        <v/>
      </c>
      <c r="AA341" s="7" t="str">
        <f>'IPPD ALL'!Z569</f>
        <v/>
      </c>
      <c r="AB341" s="7" t="str">
        <f t="shared" si="5"/>
        <v>benar</v>
      </c>
    </row>
    <row r="342">
      <c r="A342" s="5">
        <v>338.0</v>
      </c>
      <c r="B342" s="19" t="s">
        <v>363</v>
      </c>
      <c r="C342" s="7" t="str">
        <f>'IPPD ALL'!A570</f>
        <v>Pemerintah Daerah</v>
      </c>
      <c r="D342" s="7" t="str">
        <f>'IPPD ALL'!B570</f>
        <v>Nusa Tenggara Barat</v>
      </c>
      <c r="E342" s="7" t="str">
        <f>'IPPD ALL'!C570</f>
        <v>Kabupaten</v>
      </c>
      <c r="F342" s="7" t="str">
        <f>'IPPD ALL'!D570</f>
        <v>Kabupaten Lombok Tengah</v>
      </c>
      <c r="G342" s="7" t="str">
        <f>'IPPD ALL'!E570</f>
        <v>ada</v>
      </c>
      <c r="H342" s="21">
        <f>'IPPD ALL'!F570</f>
        <v>44824</v>
      </c>
      <c r="I342" s="7" t="str">
        <f>'IPPD ALL'!G570</f>
        <v>Sunarno, S.Sos., MM</v>
      </c>
      <c r="J342" s="7">
        <f>'IPPD ALL'!H570</f>
        <v>2022</v>
      </c>
      <c r="K342" s="7">
        <f>'IPPD ALL'!I570</f>
        <v>9</v>
      </c>
      <c r="L342" s="7" t="str">
        <f>'IPPD ALL'!J570</f>
        <v>Ada</v>
      </c>
      <c r="M342" s="7" t="str">
        <f>'IPPD ALL'!K570</f>
        <v>Ada</v>
      </c>
      <c r="N342" s="7">
        <f>'IPPD ALL'!M570</f>
        <v>1</v>
      </c>
      <c r="O342" s="7">
        <f>'IPPD ALL'!N570</f>
        <v>0</v>
      </c>
      <c r="P342" s="7">
        <f>'IPPD ALL'!O570</f>
        <v>0</v>
      </c>
      <c r="Q342" s="7">
        <f>'IPPD ALL'!P570</f>
        <v>2</v>
      </c>
      <c r="R342" s="7">
        <f>'IPPD ALL'!Q570</f>
        <v>1</v>
      </c>
      <c r="S342" s="7">
        <f>'IPPD ALL'!R570</f>
        <v>1</v>
      </c>
      <c r="T342" s="7">
        <f>'IPPD ALL'!S570</f>
        <v>2</v>
      </c>
      <c r="U342" s="7">
        <f>'IPPD ALL'!T570</f>
        <v>1</v>
      </c>
      <c r="V342" s="7">
        <f>'IPPD ALL'!U570</f>
        <v>1</v>
      </c>
      <c r="W342" s="7">
        <f>'IPPD ALL'!V570</f>
        <v>3</v>
      </c>
      <c r="X342" s="7">
        <f>'IPPD ALL'!W570</f>
        <v>1</v>
      </c>
      <c r="Y342" s="7">
        <f>'IPPD ALL'!X570</f>
        <v>3</v>
      </c>
      <c r="Z342" s="10" t="str">
        <f>'IPPD ALL'!Y570</f>
        <v>https://api-splp.layanan.go.id/t/lomboktengahkab.go.id/satudata/1.0/dataset.json</v>
      </c>
      <c r="AA342" s="7" t="str">
        <f>'IPPD ALL'!Z570</f>
        <v/>
      </c>
      <c r="AB342" s="7" t="str">
        <f t="shared" si="5"/>
        <v>benar</v>
      </c>
    </row>
    <row r="343">
      <c r="A343" s="5">
        <v>339.0</v>
      </c>
      <c r="B343" s="19" t="s">
        <v>364</v>
      </c>
      <c r="C343" s="7" t="str">
        <f>'IPPD ALL'!A571</f>
        <v>Pemerintah Daerah</v>
      </c>
      <c r="D343" s="7" t="str">
        <f>'IPPD ALL'!B571</f>
        <v>Nusa Tenggara Barat</v>
      </c>
      <c r="E343" s="7" t="str">
        <f>'IPPD ALL'!C571</f>
        <v>Kabupaten</v>
      </c>
      <c r="F343" s="7" t="str">
        <f>'IPPD ALL'!D571</f>
        <v>Kabupaten Lombok Timur</v>
      </c>
      <c r="G343" s="7" t="str">
        <f>'IPPD ALL'!E571</f>
        <v>ada</v>
      </c>
      <c r="H343" s="21">
        <f>'IPPD ALL'!F571</f>
        <v>44824</v>
      </c>
      <c r="I343" s="7" t="str">
        <f>'IPPD ALL'!G571</f>
        <v>Muslihul Hamdani, S.Kom</v>
      </c>
      <c r="J343" s="7">
        <f>'IPPD ALL'!H571</f>
        <v>2022</v>
      </c>
      <c r="K343" s="7">
        <f>'IPPD ALL'!I571</f>
        <v>9</v>
      </c>
      <c r="L343" s="7" t="str">
        <f>'IPPD ALL'!J571</f>
        <v>Ada</v>
      </c>
      <c r="M343" s="7" t="str">
        <f>'IPPD ALL'!K571</f>
        <v>Ada</v>
      </c>
      <c r="N343" s="7">
        <f>'IPPD ALL'!M571</f>
        <v>1</v>
      </c>
      <c r="O343" s="7">
        <f>'IPPD ALL'!N571</f>
        <v>0</v>
      </c>
      <c r="P343" s="7">
        <f>'IPPD ALL'!O571</f>
        <v>1</v>
      </c>
      <c r="Q343" s="7" t="str">
        <f>'IPPD ALL'!P571</f>
        <v/>
      </c>
      <c r="R343" s="7" t="str">
        <f>'IPPD ALL'!Q571</f>
        <v/>
      </c>
      <c r="S343" s="7" t="str">
        <f>'IPPD ALL'!R571</f>
        <v/>
      </c>
      <c r="T343" s="7">
        <f>'IPPD ALL'!S571</f>
        <v>3</v>
      </c>
      <c r="U343" s="7">
        <f>'IPPD ALL'!T571</f>
        <v>1</v>
      </c>
      <c r="V343" s="7">
        <f>'IPPD ALL'!U571</f>
        <v>1</v>
      </c>
      <c r="W343" s="7">
        <f>'IPPD ALL'!V571</f>
        <v>3</v>
      </c>
      <c r="X343" s="7">
        <f>'IPPD ALL'!W571</f>
        <v>1</v>
      </c>
      <c r="Y343" s="7">
        <f>'IPPD ALL'!X571</f>
        <v>1</v>
      </c>
      <c r="Z343" s="7" t="str">
        <f>'IPPD ALL'!Y571</f>
        <v/>
      </c>
      <c r="AA343" s="7" t="str">
        <f>'IPPD ALL'!Z571</f>
        <v>#REF!</v>
      </c>
      <c r="AB343" s="7" t="str">
        <f t="shared" si="5"/>
        <v>benar</v>
      </c>
    </row>
    <row r="344">
      <c r="A344" s="5">
        <v>340.0</v>
      </c>
      <c r="B344" s="19" t="s">
        <v>365</v>
      </c>
      <c r="C344" s="7" t="str">
        <f>'IPPD ALL'!A572</f>
        <v>Pemerintah Daerah</v>
      </c>
      <c r="D344" s="7" t="str">
        <f>'IPPD ALL'!B572</f>
        <v>Nusa Tenggara Barat</v>
      </c>
      <c r="E344" s="7" t="str">
        <f>'IPPD ALL'!C572</f>
        <v>Kabupaten</v>
      </c>
      <c r="F344" s="7" t="str">
        <f>'IPPD ALL'!D572</f>
        <v>Kabupaten Lombok Utara</v>
      </c>
      <c r="G344" s="7" t="str">
        <f>'IPPD ALL'!E572</f>
        <v>ada</v>
      </c>
      <c r="H344" s="21">
        <f>'IPPD ALL'!F572</f>
        <v>44823</v>
      </c>
      <c r="I344" s="7" t="str">
        <f>'IPPD ALL'!G572</f>
        <v>I Nyoman Tri Sumandiasa, S.Kom</v>
      </c>
      <c r="J344" s="7">
        <f>'IPPD ALL'!H572</f>
        <v>2022</v>
      </c>
      <c r="K344" s="7">
        <f>'IPPD ALL'!I572</f>
        <v>9</v>
      </c>
      <c r="L344" s="7" t="str">
        <f>'IPPD ALL'!J572</f>
        <v>Ada</v>
      </c>
      <c r="M344" s="7" t="str">
        <f>'IPPD ALL'!K572</f>
        <v>Ada</v>
      </c>
      <c r="N344" s="7">
        <f>'IPPD ALL'!M572</f>
        <v>1</v>
      </c>
      <c r="O344" s="7">
        <f>'IPPD ALL'!N572</f>
        <v>0</v>
      </c>
      <c r="P344" s="7">
        <f>'IPPD ALL'!O572</f>
        <v>0</v>
      </c>
      <c r="Q344" s="7">
        <f>'IPPD ALL'!P572</f>
        <v>1</v>
      </c>
      <c r="R344" s="7">
        <f>'IPPD ALL'!Q572</f>
        <v>1</v>
      </c>
      <c r="S344" s="7">
        <f>'IPPD ALL'!R572</f>
        <v>2</v>
      </c>
      <c r="T344" s="7">
        <f>'IPPD ALL'!S572</f>
        <v>3</v>
      </c>
      <c r="U344" s="7">
        <f>'IPPD ALL'!T572</f>
        <v>1</v>
      </c>
      <c r="V344" s="7">
        <f>'IPPD ALL'!U572</f>
        <v>1</v>
      </c>
      <c r="W344" s="7">
        <f>'IPPD ALL'!V572</f>
        <v>2</v>
      </c>
      <c r="X344" s="7">
        <f>'IPPD ALL'!W572</f>
        <v>1</v>
      </c>
      <c r="Y344" s="7">
        <f>'IPPD ALL'!X572</f>
        <v>1</v>
      </c>
      <c r="Z344" s="10" t="str">
        <f>'IPPD ALL'!Y572</f>
        <v>https://api-splp.layanan.go.id/t/lombokutarakab.go.id/satudata/1.0/api/data.json</v>
      </c>
      <c r="AA344" s="7" t="str">
        <f>'IPPD ALL'!Z572</f>
        <v/>
      </c>
      <c r="AB344" s="7" t="str">
        <f t="shared" si="5"/>
        <v>benar</v>
      </c>
    </row>
    <row r="345">
      <c r="A345" s="5">
        <v>341.0</v>
      </c>
      <c r="B345" s="19" t="s">
        <v>366</v>
      </c>
      <c r="C345" s="7" t="str">
        <f>'IPPD ALL'!A573</f>
        <v>Pemerintah Daerah</v>
      </c>
      <c r="D345" s="7" t="str">
        <f>'IPPD ALL'!B573</f>
        <v>Nusa Tenggara Barat</v>
      </c>
      <c r="E345" s="7" t="str">
        <f>'IPPD ALL'!C573</f>
        <v>Kabupaten</v>
      </c>
      <c r="F345" s="7" t="str">
        <f>'IPPD ALL'!D573</f>
        <v>Kabupaten Sumbawa</v>
      </c>
      <c r="G345" s="7" t="str">
        <f>'IPPD ALL'!E573</f>
        <v>ada</v>
      </c>
      <c r="H345" s="21">
        <f>'IPPD ALL'!F573</f>
        <v>44832</v>
      </c>
      <c r="I345" s="7" t="str">
        <f>'IPPD ALL'!G573</f>
        <v>H. Doni Triwardana, ST</v>
      </c>
      <c r="J345" s="7">
        <f>'IPPD ALL'!H573</f>
        <v>2022</v>
      </c>
      <c r="K345" s="7">
        <f>'IPPD ALL'!I573</f>
        <v>9</v>
      </c>
      <c r="L345" s="7" t="str">
        <f>'IPPD ALL'!J573</f>
        <v>Ada</v>
      </c>
      <c r="M345" s="7" t="str">
        <f>'IPPD ALL'!K573</f>
        <v>Ada</v>
      </c>
      <c r="N345" s="7">
        <f>'IPPD ALL'!M573</f>
        <v>0</v>
      </c>
      <c r="O345" s="7">
        <f>'IPPD ALL'!N573</f>
        <v>2</v>
      </c>
      <c r="P345" s="7">
        <f>'IPPD ALL'!O573</f>
        <v>0</v>
      </c>
      <c r="Q345" s="7">
        <f>'IPPD ALL'!P573</f>
        <v>1</v>
      </c>
      <c r="R345" s="7">
        <f>'IPPD ALL'!Q573</f>
        <v>1</v>
      </c>
      <c r="S345" s="7">
        <f>'IPPD ALL'!R573</f>
        <v>2</v>
      </c>
      <c r="T345" s="7">
        <f>'IPPD ALL'!S573</f>
        <v>1</v>
      </c>
      <c r="U345" s="7">
        <f>'IPPD ALL'!T573</f>
        <v>3</v>
      </c>
      <c r="V345" s="7">
        <f>'IPPD ALL'!U573</f>
        <v>2</v>
      </c>
      <c r="W345" s="7">
        <f>'IPPD ALL'!V573</f>
        <v>3</v>
      </c>
      <c r="X345" s="7">
        <f>'IPPD ALL'!W573</f>
        <v>3</v>
      </c>
      <c r="Y345" s="7">
        <f>'IPPD ALL'!X573</f>
        <v>2</v>
      </c>
      <c r="Z345" s="7" t="str">
        <f>'IPPD ALL'!Y573</f>
        <v/>
      </c>
      <c r="AA345" s="7" t="str">
        <f>'IPPD ALL'!Z573</f>
        <v/>
      </c>
      <c r="AB345" s="7" t="str">
        <f t="shared" si="5"/>
        <v>benar</v>
      </c>
    </row>
    <row r="346">
      <c r="A346" s="5">
        <v>342.0</v>
      </c>
      <c r="B346" s="19" t="s">
        <v>367</v>
      </c>
      <c r="C346" s="7" t="str">
        <f>'IPPD ALL'!A574</f>
        <v>Pemerintah Daerah</v>
      </c>
      <c r="D346" s="7" t="str">
        <f>'IPPD ALL'!B574</f>
        <v>Nusa Tenggara Barat</v>
      </c>
      <c r="E346" s="7" t="str">
        <f>'IPPD ALL'!C574</f>
        <v>Kabupaten</v>
      </c>
      <c r="F346" s="7" t="str">
        <f>'IPPD ALL'!D574</f>
        <v>Kabupaten Sumbawa Barat</v>
      </c>
      <c r="G346" s="7" t="str">
        <f>'IPPD ALL'!E574</f>
        <v>ada</v>
      </c>
      <c r="H346" s="21">
        <f>'IPPD ALL'!F574</f>
        <v>44818</v>
      </c>
      <c r="I346" s="7" t="str">
        <f>'IPPD ALL'!G574</f>
        <v>Tri Fidrian Arya, S.Kom</v>
      </c>
      <c r="J346" s="7">
        <f>'IPPD ALL'!H574</f>
        <v>2022</v>
      </c>
      <c r="K346" s="7">
        <f>'IPPD ALL'!I574</f>
        <v>9</v>
      </c>
      <c r="L346" s="7" t="str">
        <f>'IPPD ALL'!J574</f>
        <v>Ada</v>
      </c>
      <c r="M346" s="7" t="str">
        <f>'IPPD ALL'!K574</f>
        <v>Ada</v>
      </c>
      <c r="N346" s="7">
        <f>'IPPD ALL'!M574</f>
        <v>1</v>
      </c>
      <c r="O346" s="7">
        <f>'IPPD ALL'!N574</f>
        <v>0</v>
      </c>
      <c r="P346" s="7">
        <f>'IPPD ALL'!O574</f>
        <v>1</v>
      </c>
      <c r="Q346" s="7">
        <f>'IPPD ALL'!P574</f>
        <v>3</v>
      </c>
      <c r="R346" s="7">
        <f>'IPPD ALL'!Q574</f>
        <v>1</v>
      </c>
      <c r="S346" s="7">
        <f>'IPPD ALL'!R574</f>
        <v>2</v>
      </c>
      <c r="T346" s="7">
        <f>'IPPD ALL'!S574</f>
        <v>3</v>
      </c>
      <c r="U346" s="7">
        <f>'IPPD ALL'!T574</f>
        <v>2</v>
      </c>
      <c r="V346" s="7">
        <f>'IPPD ALL'!U574</f>
        <v>2</v>
      </c>
      <c r="W346" s="7">
        <f>'IPPD ALL'!V574</f>
        <v>3</v>
      </c>
      <c r="X346" s="7">
        <f>'IPPD ALL'!W574</f>
        <v>2</v>
      </c>
      <c r="Y346" s="7">
        <f>'IPPD ALL'!X574</f>
        <v>2</v>
      </c>
      <c r="Z346" s="10" t="str">
        <f>'IPPD ALL'!Y574</f>
        <v>https://api-splp.layanan.go.id/ckan-ksb-sdi/1.0</v>
      </c>
      <c r="AA346" s="10" t="str">
        <f>'IPPD ALL'!Z574</f>
        <v>https://simpada.sumbabaratkab.go.id/5302/api/getBPHTBService</v>
      </c>
      <c r="AB346" s="7" t="str">
        <f t="shared" si="5"/>
        <v>benar</v>
      </c>
    </row>
    <row r="347">
      <c r="A347" s="5">
        <v>343.0</v>
      </c>
      <c r="B347" s="19" t="s">
        <v>368</v>
      </c>
      <c r="C347" s="7" t="str">
        <f>'IPPD ALL'!A585</f>
        <v>Pemerintah Daerah</v>
      </c>
      <c r="D347" s="7" t="str">
        <f>'IPPD ALL'!B585</f>
        <v>Nusa Tenggara Timur</v>
      </c>
      <c r="E347" s="7" t="str">
        <f>'IPPD ALL'!C585</f>
        <v>Kabupaten</v>
      </c>
      <c r="F347" s="7" t="str">
        <f>'IPPD ALL'!D585</f>
        <v>Kabupaten Manggarai Barat</v>
      </c>
      <c r="G347" s="7" t="str">
        <f>'IPPD ALL'!E585</f>
        <v>ada</v>
      </c>
      <c r="H347" s="15">
        <f>'IPPD ALL'!F585</f>
        <v>45043</v>
      </c>
      <c r="I347" s="7" t="str">
        <f>'IPPD ALL'!G585</f>
        <v>Hildegunda Kartini Tulus, S.T</v>
      </c>
      <c r="J347" s="7">
        <f>'IPPD ALL'!H585</f>
        <v>2023</v>
      </c>
      <c r="K347" s="7">
        <f>'IPPD ALL'!I585</f>
        <v>4</v>
      </c>
      <c r="L347" s="7" t="str">
        <f>'IPPD ALL'!J585</f>
        <v>Ada</v>
      </c>
      <c r="M347" s="7" t="str">
        <f>'IPPD ALL'!K585</f>
        <v>Ada</v>
      </c>
      <c r="N347" s="7">
        <f>'IPPD ALL'!M585</f>
        <v>1</v>
      </c>
      <c r="O347" s="7">
        <f>'IPPD ALL'!N585</f>
        <v>0</v>
      </c>
      <c r="P347" s="7">
        <f>'IPPD ALL'!O585</f>
        <v>1</v>
      </c>
      <c r="Q347" s="7">
        <f>'IPPD ALL'!P585</f>
        <v>5</v>
      </c>
      <c r="R347" s="7">
        <f>'IPPD ALL'!Q585</f>
        <v>2</v>
      </c>
      <c r="S347" s="7">
        <f>'IPPD ALL'!R585</f>
        <v>1</v>
      </c>
      <c r="T347" s="7">
        <f>'IPPD ALL'!S585</f>
        <v>5</v>
      </c>
      <c r="U347" s="7">
        <f>'IPPD ALL'!T585</f>
        <v>2</v>
      </c>
      <c r="V347" s="7">
        <f>'IPPD ALL'!U585</f>
        <v>3</v>
      </c>
      <c r="W347" s="7">
        <f>'IPPD ALL'!V585</f>
        <v>5</v>
      </c>
      <c r="X347" s="7">
        <f>'IPPD ALL'!W585</f>
        <v>2</v>
      </c>
      <c r="Y347" s="7">
        <f>'IPPD ALL'!X585</f>
        <v>3</v>
      </c>
      <c r="Z347" s="10" t="str">
        <f>'IPPD ALL'!Y585</f>
        <v>https://api-splp.layanan.go.id/data_manggarai_barat/1.0/</v>
      </c>
      <c r="AA347" s="10" t="str">
        <f>'IPPD ALL'!Z585</f>
        <v>https://bphtb.manggaraibaratkab.go.id/bpn-service/getBPHTBService</v>
      </c>
      <c r="AB347" s="7" t="str">
        <f t="shared" si="5"/>
        <v>benar</v>
      </c>
    </row>
    <row r="348">
      <c r="A348" s="5">
        <v>344.0</v>
      </c>
      <c r="B348" s="19" t="s">
        <v>369</v>
      </c>
      <c r="C348" s="7" t="str">
        <f>'IPPD ALL'!A601</f>
        <v>Pemerintah Daerah</v>
      </c>
      <c r="D348" s="7" t="str">
        <f>'IPPD ALL'!B601</f>
        <v>Maluku</v>
      </c>
      <c r="E348" s="7" t="str">
        <f>'IPPD ALL'!C601</f>
        <v>Kabupaten</v>
      </c>
      <c r="F348" s="7" t="str">
        <f>'IPPD ALL'!D601</f>
        <v>Kabupaten Buru</v>
      </c>
      <c r="G348" s="7" t="str">
        <f>'IPPD ALL'!E601</f>
        <v>ada</v>
      </c>
      <c r="H348" s="11">
        <f>'IPPD ALL'!F601</f>
        <v>45084</v>
      </c>
      <c r="I348" s="7" t="str">
        <f>'IPPD ALL'!G601</f>
        <v>Alfin Siddik Amrullah Buton, S.Kom.</v>
      </c>
      <c r="J348" s="7">
        <f>'IPPD ALL'!H601</f>
        <v>2023</v>
      </c>
      <c r="K348" s="7">
        <f>'IPPD ALL'!I601</f>
        <v>6</v>
      </c>
      <c r="L348" s="7" t="str">
        <f>'IPPD ALL'!J601</f>
        <v>Ada</v>
      </c>
      <c r="M348" s="7" t="str">
        <f>'IPPD ALL'!K601</f>
        <v>Ada</v>
      </c>
      <c r="N348" s="7">
        <f>'IPPD ALL'!M601</f>
        <v>0</v>
      </c>
      <c r="O348" s="7">
        <f>'IPPD ALL'!N601</f>
        <v>0</v>
      </c>
      <c r="P348" s="7">
        <f>'IPPD ALL'!O601</f>
        <v>1</v>
      </c>
      <c r="Q348" s="7" t="str">
        <f>'IPPD ALL'!P601</f>
        <v/>
      </c>
      <c r="R348" s="7" t="str">
        <f>'IPPD ALL'!Q601</f>
        <v/>
      </c>
      <c r="S348" s="7" t="str">
        <f>'IPPD ALL'!R601</f>
        <v/>
      </c>
      <c r="T348" s="7">
        <f>'IPPD ALL'!S601</f>
        <v>1</v>
      </c>
      <c r="U348" s="7">
        <f>'IPPD ALL'!T601</f>
        <v>1</v>
      </c>
      <c r="V348" s="7">
        <f>'IPPD ALL'!U601</f>
        <v>1</v>
      </c>
      <c r="W348" s="7">
        <f>'IPPD ALL'!V601</f>
        <v>1</v>
      </c>
      <c r="X348" s="7">
        <f>'IPPD ALL'!W601</f>
        <v>1</v>
      </c>
      <c r="Y348" s="7">
        <f>'IPPD ALL'!X601</f>
        <v>1</v>
      </c>
      <c r="Z348" s="7" t="str">
        <f>'IPPD ALL'!Y601</f>
        <v/>
      </c>
      <c r="AA348" s="10" t="str">
        <f>'IPPD ALL'!Z601</f>
        <v>https://ebphtb.burukab.go.id/Api/getBPHTBService</v>
      </c>
      <c r="AB348" s="7" t="str">
        <f t="shared" si="5"/>
        <v>benar</v>
      </c>
    </row>
    <row r="349">
      <c r="A349" s="5">
        <v>345.0</v>
      </c>
      <c r="B349" s="19" t="s">
        <v>370</v>
      </c>
      <c r="C349" s="7" t="str">
        <f>'IPPD ALL'!A602</f>
        <v>Pemerintah Daerah</v>
      </c>
      <c r="D349" s="7" t="str">
        <f>'IPPD ALL'!B602</f>
        <v>Maluku</v>
      </c>
      <c r="E349" s="7" t="str">
        <f>'IPPD ALL'!C602</f>
        <v>Kabupaten</v>
      </c>
      <c r="F349" s="7" t="str">
        <f>'IPPD ALL'!D602</f>
        <v>Kabupaten Buru Selatan</v>
      </c>
      <c r="G349" s="7" t="str">
        <f>'IPPD ALL'!E602</f>
        <v>ada</v>
      </c>
      <c r="H349" s="15">
        <f>'IPPD ALL'!F602</f>
        <v>45094</v>
      </c>
      <c r="I349" s="7" t="str">
        <f>'IPPD ALL'!G602</f>
        <v>Zul Wahdi Syad Palisoa, S.Kom.</v>
      </c>
      <c r="J349" s="7">
        <f>'IPPD ALL'!H602</f>
        <v>2023</v>
      </c>
      <c r="K349" s="7">
        <f>'IPPD ALL'!I602</f>
        <v>6</v>
      </c>
      <c r="L349" s="7" t="str">
        <f>'IPPD ALL'!J602</f>
        <v>Ada</v>
      </c>
      <c r="M349" s="7" t="str">
        <f>'IPPD ALL'!K602</f>
        <v>Ada</v>
      </c>
      <c r="N349" s="7">
        <f>'IPPD ALL'!M602</f>
        <v>1</v>
      </c>
      <c r="O349" s="7">
        <f>'IPPD ALL'!N602</f>
        <v>0</v>
      </c>
      <c r="P349" s="7">
        <f>'IPPD ALL'!O602</f>
        <v>0</v>
      </c>
      <c r="Q349" s="7" t="str">
        <f>'IPPD ALL'!P602</f>
        <v/>
      </c>
      <c r="R349" s="7" t="str">
        <f>'IPPD ALL'!Q602</f>
        <v/>
      </c>
      <c r="S349" s="7" t="str">
        <f>'IPPD ALL'!R602</f>
        <v/>
      </c>
      <c r="T349" s="7">
        <f>'IPPD ALL'!S602</f>
        <v>1</v>
      </c>
      <c r="U349" s="7">
        <f>'IPPD ALL'!T602</f>
        <v>1</v>
      </c>
      <c r="V349" s="7">
        <f>'IPPD ALL'!U602</f>
        <v>1</v>
      </c>
      <c r="W349" s="7">
        <f>'IPPD ALL'!V602</f>
        <v>1</v>
      </c>
      <c r="X349" s="7">
        <f>'IPPD ALL'!W602</f>
        <v>1</v>
      </c>
      <c r="Y349" s="7">
        <f>'IPPD ALL'!X602</f>
        <v>1</v>
      </c>
      <c r="Z349" s="7" t="str">
        <f>'IPPD ALL'!Y602</f>
        <v>ttps://api-splp.layanan.go.id/t/burselkab.go.id/data_buruselatan/1.0/</v>
      </c>
      <c r="AA349" s="7" t="str">
        <f>'IPPD ALL'!Z602</f>
        <v/>
      </c>
      <c r="AB349" s="7" t="str">
        <f t="shared" si="5"/>
        <v>benar</v>
      </c>
    </row>
    <row r="350">
      <c r="A350" s="5">
        <v>346.0</v>
      </c>
      <c r="B350" s="19" t="s">
        <v>371</v>
      </c>
      <c r="C350" s="7" t="str">
        <f>'IPPD ALL'!A603</f>
        <v>Pemerintah Daerah</v>
      </c>
      <c r="D350" s="7" t="str">
        <f>'IPPD ALL'!B603</f>
        <v>Maluku</v>
      </c>
      <c r="E350" s="7" t="str">
        <f>'IPPD ALL'!C603</f>
        <v>Kabupaten</v>
      </c>
      <c r="F350" s="7" t="str">
        <f>'IPPD ALL'!D603</f>
        <v>Kabupaten Kepulauan Aru</v>
      </c>
      <c r="G350" s="7" t="str">
        <f>'IPPD ALL'!E603</f>
        <v>ada</v>
      </c>
      <c r="H350" s="15">
        <f>'IPPD ALL'!F603</f>
        <v>45215</v>
      </c>
      <c r="I350" s="7" t="str">
        <f>'IPPD ALL'!G603</f>
        <v>Zussan de lima, ST</v>
      </c>
      <c r="J350" s="7">
        <f>'IPPD ALL'!H603</f>
        <v>2023</v>
      </c>
      <c r="K350" s="7">
        <f>'IPPD ALL'!I603</f>
        <v>10</v>
      </c>
      <c r="L350" s="7" t="str">
        <f>'IPPD ALL'!J603</f>
        <v>Ada</v>
      </c>
      <c r="M350" s="7" t="str">
        <f>'IPPD ALL'!K603</f>
        <v>Ada</v>
      </c>
      <c r="N350" s="7">
        <f>'IPPD ALL'!M603</f>
        <v>0</v>
      </c>
      <c r="O350" s="7">
        <f>'IPPD ALL'!N603</f>
        <v>0</v>
      </c>
      <c r="P350" s="7">
        <f>'IPPD ALL'!O603</f>
        <v>0</v>
      </c>
      <c r="Q350" s="7" t="str">
        <f>'IPPD ALL'!P603</f>
        <v/>
      </c>
      <c r="R350" s="7" t="str">
        <f>'IPPD ALL'!Q603</f>
        <v/>
      </c>
      <c r="S350" s="7" t="str">
        <f>'IPPD ALL'!R603</f>
        <v/>
      </c>
      <c r="T350" s="7" t="str">
        <f>'IPPD ALL'!S603</f>
        <v/>
      </c>
      <c r="U350" s="7" t="str">
        <f>'IPPD ALL'!T603</f>
        <v/>
      </c>
      <c r="V350" s="7" t="str">
        <f>'IPPD ALL'!U603</f>
        <v/>
      </c>
      <c r="W350" s="7">
        <f>'IPPD ALL'!V603</f>
        <v>1</v>
      </c>
      <c r="X350" s="7">
        <f>'IPPD ALL'!W603</f>
        <v>1</v>
      </c>
      <c r="Y350" s="7">
        <f>'IPPD ALL'!X603</f>
        <v>1</v>
      </c>
      <c r="Z350" s="7" t="str">
        <f>'IPPD ALL'!Y603</f>
        <v/>
      </c>
      <c r="AA350" s="7" t="str">
        <f>'IPPD ALL'!Z603</f>
        <v/>
      </c>
      <c r="AB350" s="7" t="str">
        <f t="shared" si="5"/>
        <v>benar</v>
      </c>
    </row>
    <row r="351">
      <c r="A351" s="5">
        <v>347.0</v>
      </c>
      <c r="B351" s="19" t="s">
        <v>372</v>
      </c>
      <c r="C351" s="7" t="str">
        <f>'IPPD ALL'!A604</f>
        <v>Pemerintah Daerah</v>
      </c>
      <c r="D351" s="7" t="str">
        <f>'IPPD ALL'!B604</f>
        <v>Maluku</v>
      </c>
      <c r="E351" s="7" t="str">
        <f>'IPPD ALL'!C604</f>
        <v>Kabupaten</v>
      </c>
      <c r="F351" s="7" t="str">
        <f>'IPPD ALL'!D604</f>
        <v>Kabupaten Maluku Barat Daya</v>
      </c>
      <c r="G351" s="7" t="str">
        <f>'IPPD ALL'!E604</f>
        <v>ada</v>
      </c>
      <c r="H351" s="11">
        <f>'IPPD ALL'!F604</f>
        <v>45085</v>
      </c>
      <c r="I351" s="7" t="str">
        <f>'IPPD ALL'!G604</f>
        <v>Nindy Parinding, S.Kom.</v>
      </c>
      <c r="J351" s="7">
        <f>'IPPD ALL'!H604</f>
        <v>2023</v>
      </c>
      <c r="K351" s="7">
        <f>'IPPD ALL'!I604</f>
        <v>6</v>
      </c>
      <c r="L351" s="7" t="str">
        <f>'IPPD ALL'!J604</f>
        <v>Ada</v>
      </c>
      <c r="M351" s="7" t="str">
        <f>'IPPD ALL'!K604</f>
        <v>Ada</v>
      </c>
      <c r="N351" s="7">
        <f>'IPPD ALL'!M604</f>
        <v>0</v>
      </c>
      <c r="O351" s="7">
        <f>'IPPD ALL'!N604</f>
        <v>0</v>
      </c>
      <c r="P351" s="7">
        <f>'IPPD ALL'!O604</f>
        <v>0</v>
      </c>
      <c r="Q351" s="7">
        <f>'IPPD ALL'!P604</f>
        <v>1</v>
      </c>
      <c r="R351" s="7">
        <f>'IPPD ALL'!Q604</f>
        <v>1</v>
      </c>
      <c r="S351" s="7">
        <f>'IPPD ALL'!R604</f>
        <v>1</v>
      </c>
      <c r="T351" s="7">
        <f>'IPPD ALL'!S604</f>
        <v>1</v>
      </c>
      <c r="U351" s="7">
        <f>'IPPD ALL'!T604</f>
        <v>1</v>
      </c>
      <c r="V351" s="7">
        <f>'IPPD ALL'!U604</f>
        <v>1</v>
      </c>
      <c r="W351" s="7">
        <f>'IPPD ALL'!V604</f>
        <v>1</v>
      </c>
      <c r="X351" s="7">
        <f>'IPPD ALL'!W604</f>
        <v>2</v>
      </c>
      <c r="Y351" s="7">
        <f>'IPPD ALL'!X604</f>
        <v>1</v>
      </c>
      <c r="Z351" s="7" t="str">
        <f>'IPPD ALL'!Y604</f>
        <v/>
      </c>
      <c r="AA351" s="7" t="str">
        <f>'IPPD ALL'!Z604</f>
        <v/>
      </c>
      <c r="AB351" s="7" t="str">
        <f t="shared" si="5"/>
        <v>benar</v>
      </c>
    </row>
    <row r="352">
      <c r="A352" s="5">
        <v>348.0</v>
      </c>
      <c r="B352" s="19" t="s">
        <v>373</v>
      </c>
      <c r="C352" s="7" t="str">
        <f>'IPPD ALL'!A605</f>
        <v>Pemerintah Daerah</v>
      </c>
      <c r="D352" s="7" t="str">
        <f>'IPPD ALL'!B605</f>
        <v>Maluku</v>
      </c>
      <c r="E352" s="7" t="str">
        <f>'IPPD ALL'!C605</f>
        <v>Kabupaten</v>
      </c>
      <c r="F352" s="7" t="str">
        <f>'IPPD ALL'!D605</f>
        <v>Kabupaten Maluku Tengah</v>
      </c>
      <c r="G352" s="7" t="str">
        <f>'IPPD ALL'!E605</f>
        <v>ada</v>
      </c>
      <c r="H352" s="15">
        <f>'IPPD ALL'!F605</f>
        <v>45077</v>
      </c>
      <c r="I352" s="7" t="str">
        <f>'IPPD ALL'!G605</f>
        <v>Harry L. Latupeirissa, S.Kom, SE</v>
      </c>
      <c r="J352" s="7">
        <f>'IPPD ALL'!H605</f>
        <v>2023</v>
      </c>
      <c r="K352" s="7">
        <f>'IPPD ALL'!I605</f>
        <v>5</v>
      </c>
      <c r="L352" s="7" t="str">
        <f>'IPPD ALL'!J605</f>
        <v>Ada</v>
      </c>
      <c r="M352" s="7" t="str">
        <f>'IPPD ALL'!K605</f>
        <v>Ada</v>
      </c>
      <c r="N352" s="7">
        <f>'IPPD ALL'!M605</f>
        <v>1</v>
      </c>
      <c r="O352" s="7">
        <f>'IPPD ALL'!N605</f>
        <v>0</v>
      </c>
      <c r="P352" s="7">
        <f>'IPPD ALL'!O605</f>
        <v>0</v>
      </c>
      <c r="Q352" s="7" t="str">
        <f>'IPPD ALL'!P605</f>
        <v/>
      </c>
      <c r="R352" s="7" t="str">
        <f>'IPPD ALL'!Q605</f>
        <v/>
      </c>
      <c r="S352" s="7" t="str">
        <f>'IPPD ALL'!R605</f>
        <v/>
      </c>
      <c r="T352" s="7">
        <f>'IPPD ALL'!S605</f>
        <v>1</v>
      </c>
      <c r="U352" s="7">
        <f>'IPPD ALL'!T605</f>
        <v>1</v>
      </c>
      <c r="V352" s="7">
        <f>'IPPD ALL'!U605</f>
        <v>1</v>
      </c>
      <c r="W352" s="7">
        <f>'IPPD ALL'!V605</f>
        <v>1</v>
      </c>
      <c r="X352" s="7">
        <f>'IPPD ALL'!W605</f>
        <v>1</v>
      </c>
      <c r="Y352" s="7">
        <f>'IPPD ALL'!X605</f>
        <v>1</v>
      </c>
      <c r="Z352" s="10" t="str">
        <f>'IPPD ALL'!Y605</f>
        <v>https://api-splp.layanan.go.id/t/maltengkab.go.id/sdi_malteng/1.0</v>
      </c>
      <c r="AA352" s="7" t="str">
        <f>'IPPD ALL'!Z605</f>
        <v/>
      </c>
      <c r="AB352" s="7" t="str">
        <f t="shared" si="5"/>
        <v>benar</v>
      </c>
    </row>
    <row r="353">
      <c r="A353" s="5">
        <v>349.0</v>
      </c>
      <c r="B353" s="19" t="s">
        <v>374</v>
      </c>
      <c r="C353" s="7" t="str">
        <f>'IPPD ALL'!A608</f>
        <v>Pemerintah Daerah</v>
      </c>
      <c r="D353" s="7" t="str">
        <f>'IPPD ALL'!B608</f>
        <v>Maluku</v>
      </c>
      <c r="E353" s="7" t="str">
        <f>'IPPD ALL'!C608</f>
        <v>Kabupaten</v>
      </c>
      <c r="F353" s="7" t="str">
        <f>'IPPD ALL'!D608</f>
        <v>Kabupaten Seram Bagian Barat</v>
      </c>
      <c r="G353" s="7" t="str">
        <f>'IPPD ALL'!E608</f>
        <v>ada</v>
      </c>
      <c r="H353" s="11">
        <f>'IPPD ALL'!F608</f>
        <v>45083</v>
      </c>
      <c r="I353" s="7" t="str">
        <f>'IPPD ALL'!G608</f>
        <v>Drs. Muhammad Yusuf Hatala</v>
      </c>
      <c r="J353" s="7">
        <f>'IPPD ALL'!H608</f>
        <v>2023</v>
      </c>
      <c r="K353" s="7">
        <f>'IPPD ALL'!I608</f>
        <v>6</v>
      </c>
      <c r="L353" s="7" t="str">
        <f>'IPPD ALL'!J608</f>
        <v>Ada</v>
      </c>
      <c r="M353" s="7" t="str">
        <f>'IPPD ALL'!K608</f>
        <v>Ada</v>
      </c>
      <c r="N353" s="7">
        <f>'IPPD ALL'!M608</f>
        <v>0</v>
      </c>
      <c r="O353" s="7">
        <f>'IPPD ALL'!N608</f>
        <v>0</v>
      </c>
      <c r="P353" s="7">
        <f>'IPPD ALL'!O608</f>
        <v>1</v>
      </c>
      <c r="Q353" s="7">
        <f>'IPPD ALL'!P608</f>
        <v>1</v>
      </c>
      <c r="R353" s="7">
        <f>'IPPD ALL'!Q608</f>
        <v>1</v>
      </c>
      <c r="S353" s="7">
        <f>'IPPD ALL'!R608</f>
        <v>1</v>
      </c>
      <c r="T353" s="7">
        <f>'IPPD ALL'!S608</f>
        <v>1</v>
      </c>
      <c r="U353" s="7">
        <f>'IPPD ALL'!T608</f>
        <v>1</v>
      </c>
      <c r="V353" s="7">
        <f>'IPPD ALL'!U608</f>
        <v>1</v>
      </c>
      <c r="W353" s="7">
        <f>'IPPD ALL'!V608</f>
        <v>1</v>
      </c>
      <c r="X353" s="7">
        <f>'IPPD ALL'!W608</f>
        <v>2</v>
      </c>
      <c r="Y353" s="7">
        <f>'IPPD ALL'!X608</f>
        <v>1</v>
      </c>
      <c r="Z353" s="10" t="str">
        <f>'IPPD ALL'!Y608</f>
        <v>https://api-splp.layanan.go.id/data-sbb-kab/1.0</v>
      </c>
      <c r="AA353" s="10" t="str">
        <f>'IPPD ALL'!Z608</f>
        <v>http://ebphtb.sbbkab.go.id/bpn/api/getBPHTBService</v>
      </c>
      <c r="AB353" s="7" t="str">
        <f t="shared" si="5"/>
        <v>benar</v>
      </c>
    </row>
    <row r="354">
      <c r="A354" s="5">
        <v>350.0</v>
      </c>
      <c r="B354" s="19" t="s">
        <v>375</v>
      </c>
      <c r="C354" s="7" t="str">
        <f>'IPPD ALL'!A609</f>
        <v>Pemerintah Daerah</v>
      </c>
      <c r="D354" s="7" t="str">
        <f>'IPPD ALL'!B609</f>
        <v>Maluku</v>
      </c>
      <c r="E354" s="7" t="str">
        <f>'IPPD ALL'!C609</f>
        <v>Kabupaten</v>
      </c>
      <c r="F354" s="7" t="str">
        <f>'IPPD ALL'!D609</f>
        <v>Kabupaten Seram Bagian Timur</v>
      </c>
      <c r="G354" s="7" t="str">
        <f>'IPPD ALL'!E609</f>
        <v>ada</v>
      </c>
      <c r="H354" s="15">
        <f>'IPPD ALL'!F609</f>
        <v>45076</v>
      </c>
      <c r="I354" s="7" t="str">
        <f>'IPPD ALL'!G609</f>
        <v>Abdul Gafur Rumagia, S.Pi, M.Si</v>
      </c>
      <c r="J354" s="7">
        <f>'IPPD ALL'!H609</f>
        <v>2023</v>
      </c>
      <c r="K354" s="7">
        <f>'IPPD ALL'!I609</f>
        <v>5</v>
      </c>
      <c r="L354" s="7" t="str">
        <f>'IPPD ALL'!J609</f>
        <v>Ada</v>
      </c>
      <c r="M354" s="7" t="str">
        <f>'IPPD ALL'!K609</f>
        <v>Ada</v>
      </c>
      <c r="N354" s="7">
        <f>'IPPD ALL'!M609</f>
        <v>1</v>
      </c>
      <c r="O354" s="7">
        <f>'IPPD ALL'!N609</f>
        <v>0</v>
      </c>
      <c r="P354" s="7">
        <f>'IPPD ALL'!O609</f>
        <v>1</v>
      </c>
      <c r="Q354" s="7" t="str">
        <f>'IPPD ALL'!P609</f>
        <v/>
      </c>
      <c r="R354" s="7" t="str">
        <f>'IPPD ALL'!Q609</f>
        <v/>
      </c>
      <c r="S354" s="7" t="str">
        <f>'IPPD ALL'!R609</f>
        <v/>
      </c>
      <c r="T354" s="7">
        <f>'IPPD ALL'!S609</f>
        <v>1</v>
      </c>
      <c r="U354" s="7">
        <f>'IPPD ALL'!T609</f>
        <v>1</v>
      </c>
      <c r="V354" s="7">
        <f>'IPPD ALL'!U609</f>
        <v>1</v>
      </c>
      <c r="W354" s="7">
        <f>'IPPD ALL'!V609</f>
        <v>1</v>
      </c>
      <c r="X354" s="7">
        <f>'IPPD ALL'!W609</f>
        <v>1</v>
      </c>
      <c r="Y354" s="7">
        <f>'IPPD ALL'!X609</f>
        <v>1</v>
      </c>
      <c r="Z354" s="10" t="str">
        <f>'IPPD ALL'!Y609</f>
        <v>https://api-splp.layanan.go.id/data-sbt-kab/1.0/</v>
      </c>
      <c r="AA354" s="7" t="str">
        <f>'IPPD ALL'!Z609</f>
        <v/>
      </c>
      <c r="AB354" s="7" t="str">
        <f t="shared" si="5"/>
        <v>benar</v>
      </c>
    </row>
    <row r="355">
      <c r="A355" s="5">
        <v>351.0</v>
      </c>
      <c r="B355" s="19" t="s">
        <v>376</v>
      </c>
      <c r="C355" s="7" t="str">
        <f>'IPPD ALL'!A613</f>
        <v>Pemerintah Daerah</v>
      </c>
      <c r="D355" s="7" t="str">
        <f>'IPPD ALL'!B613</f>
        <v>Maluku Utara</v>
      </c>
      <c r="E355" s="7" t="str">
        <f>'IPPD ALL'!C613</f>
        <v>Kabupaten</v>
      </c>
      <c r="F355" s="7" t="str">
        <f>'IPPD ALL'!D613</f>
        <v>Kabupaten Halmahera Barat</v>
      </c>
      <c r="G355" s="7" t="str">
        <f>'IPPD ALL'!E613</f>
        <v>ada</v>
      </c>
      <c r="H355" s="21">
        <f>'IPPD ALL'!F613</f>
        <v>45027</v>
      </c>
      <c r="I355" s="7" t="str">
        <f>'IPPD ALL'!G613</f>
        <v>Triviana Djela, S.SI.</v>
      </c>
      <c r="J355" s="7">
        <f>'IPPD ALL'!H613</f>
        <v>2023</v>
      </c>
      <c r="K355" s="7">
        <f>'IPPD ALL'!I613</f>
        <v>4</v>
      </c>
      <c r="L355" s="7" t="str">
        <f>'IPPD ALL'!J613</f>
        <v>Ada</v>
      </c>
      <c r="M355" s="7" t="str">
        <f>'IPPD ALL'!K613</f>
        <v>Ada</v>
      </c>
      <c r="N355" s="7">
        <f>'IPPD ALL'!M613</f>
        <v>0</v>
      </c>
      <c r="O355" s="7">
        <f>'IPPD ALL'!N613</f>
        <v>0</v>
      </c>
      <c r="P355" s="7">
        <f>'IPPD ALL'!O613</f>
        <v>0</v>
      </c>
      <c r="Q355" s="7" t="str">
        <f>'IPPD ALL'!P613</f>
        <v/>
      </c>
      <c r="R355" s="7" t="str">
        <f>'IPPD ALL'!Q613</f>
        <v/>
      </c>
      <c r="S355" s="7" t="str">
        <f>'IPPD ALL'!R613</f>
        <v/>
      </c>
      <c r="T355" s="7">
        <f>'IPPD ALL'!S613</f>
        <v>1</v>
      </c>
      <c r="U355" s="7">
        <f>'IPPD ALL'!T613</f>
        <v>1</v>
      </c>
      <c r="V355" s="7">
        <f>'IPPD ALL'!U613</f>
        <v>1</v>
      </c>
      <c r="W355" s="7">
        <f>'IPPD ALL'!V613</f>
        <v>1</v>
      </c>
      <c r="X355" s="7">
        <f>'IPPD ALL'!W613</f>
        <v>1</v>
      </c>
      <c r="Y355" s="7">
        <f>'IPPD ALL'!X613</f>
        <v>2</v>
      </c>
      <c r="Z355" s="7" t="str">
        <f>'IPPD ALL'!Y613</f>
        <v/>
      </c>
      <c r="AA355" s="7" t="str">
        <f>'IPPD ALL'!Z613</f>
        <v/>
      </c>
      <c r="AB355" s="7" t="str">
        <f t="shared" si="5"/>
        <v>benar</v>
      </c>
    </row>
    <row r="356">
      <c r="A356" s="5">
        <v>352.0</v>
      </c>
      <c r="B356" s="19" t="s">
        <v>377</v>
      </c>
      <c r="C356" s="7" t="str">
        <f>'IPPD ALL'!A615</f>
        <v>Pemerintah Daerah</v>
      </c>
      <c r="D356" s="7" t="str">
        <f>'IPPD ALL'!B615</f>
        <v>Maluku Utara</v>
      </c>
      <c r="E356" s="7" t="str">
        <f>'IPPD ALL'!C615</f>
        <v>Kabupaten</v>
      </c>
      <c r="F356" s="7" t="str">
        <f>'IPPD ALL'!D615</f>
        <v>Kabupaten Halmahera Utara</v>
      </c>
      <c r="G356" s="7" t="str">
        <f>'IPPD ALL'!E615</f>
        <v>ada</v>
      </c>
      <c r="H356" s="15">
        <f>'IPPD ALL'!F615</f>
        <v>44795</v>
      </c>
      <c r="I356" s="7" t="str">
        <f>'IPPD ALL'!G615</f>
        <v>Yandre Sumtaki, ST</v>
      </c>
      <c r="J356" s="7">
        <f>'IPPD ALL'!H615</f>
        <v>2022</v>
      </c>
      <c r="K356" s="7">
        <f>'IPPD ALL'!I615</f>
        <v>8</v>
      </c>
      <c r="L356" s="7" t="str">
        <f>'IPPD ALL'!J615</f>
        <v>Ada</v>
      </c>
      <c r="M356" s="7" t="str">
        <f>'IPPD ALL'!K615</f>
        <v>Ada</v>
      </c>
      <c r="N356" s="7">
        <f>'IPPD ALL'!M615</f>
        <v>0</v>
      </c>
      <c r="O356" s="7">
        <f>'IPPD ALL'!N615</f>
        <v>0</v>
      </c>
      <c r="P356" s="7">
        <f>'IPPD ALL'!O615</f>
        <v>0</v>
      </c>
      <c r="Q356" s="7">
        <f>'IPPD ALL'!P615</f>
        <v>3</v>
      </c>
      <c r="R356" s="7">
        <f>'IPPD ALL'!Q615</f>
        <v>1</v>
      </c>
      <c r="S356" s="7">
        <f>'IPPD ALL'!R615</f>
        <v>1</v>
      </c>
      <c r="T356" s="7">
        <f>'IPPD ALL'!S615</f>
        <v>3</v>
      </c>
      <c r="U356" s="7">
        <f>'IPPD ALL'!T615</f>
        <v>1</v>
      </c>
      <c r="V356" s="7">
        <f>'IPPD ALL'!U615</f>
        <v>2</v>
      </c>
      <c r="W356" s="7">
        <f>'IPPD ALL'!V615</f>
        <v>3</v>
      </c>
      <c r="X356" s="7">
        <f>'IPPD ALL'!W615</f>
        <v>1</v>
      </c>
      <c r="Y356" s="7">
        <f>'IPPD ALL'!X615</f>
        <v>2</v>
      </c>
      <c r="Z356" s="7" t="str">
        <f>'IPPD ALL'!Y615</f>
        <v/>
      </c>
      <c r="AA356" s="7" t="str">
        <f>'IPPD ALL'!Z615</f>
        <v/>
      </c>
      <c r="AB356" s="7" t="str">
        <f t="shared" si="5"/>
        <v>benar</v>
      </c>
    </row>
    <row r="357">
      <c r="A357" s="5">
        <v>353.0</v>
      </c>
      <c r="B357" s="19" t="s">
        <v>378</v>
      </c>
      <c r="C357" s="7" t="str">
        <f>'IPPD ALL'!A616</f>
        <v>Pemerintah Daerah</v>
      </c>
      <c r="D357" s="7" t="str">
        <f>'IPPD ALL'!B616</f>
        <v>Maluku Utara</v>
      </c>
      <c r="E357" s="7" t="str">
        <f>'IPPD ALL'!C616</f>
        <v>Kabupaten</v>
      </c>
      <c r="F357" s="7" t="str">
        <f>'IPPD ALL'!D616</f>
        <v>Kabupaten Halmahera Selatan</v>
      </c>
      <c r="G357" s="7" t="str">
        <f>'IPPD ALL'!E616</f>
        <v>ada</v>
      </c>
      <c r="H357" s="15">
        <f>'IPPD ALL'!F616</f>
        <v>45251</v>
      </c>
      <c r="I357" s="7" t="str">
        <f>'IPPD ALL'!G616</f>
        <v>Ali Alam Djais, S.Kom</v>
      </c>
      <c r="J357" s="7">
        <f>'IPPD ALL'!H616</f>
        <v>2023</v>
      </c>
      <c r="K357" s="7">
        <f>'IPPD ALL'!I616</f>
        <v>11</v>
      </c>
      <c r="L357" s="7" t="str">
        <f>'IPPD ALL'!J616</f>
        <v>Ada</v>
      </c>
      <c r="M357" s="7" t="str">
        <f>'IPPD ALL'!K616</f>
        <v>Ada</v>
      </c>
      <c r="N357" s="7">
        <f>'IPPD ALL'!M616</f>
        <v>0</v>
      </c>
      <c r="O357" s="7">
        <f>'IPPD ALL'!N616</f>
        <v>0</v>
      </c>
      <c r="P357" s="7">
        <f>'IPPD ALL'!O616</f>
        <v>1</v>
      </c>
      <c r="Q357" s="7" t="str">
        <f>'IPPD ALL'!P616</f>
        <v/>
      </c>
      <c r="R357" s="7" t="str">
        <f>'IPPD ALL'!Q616</f>
        <v/>
      </c>
      <c r="S357" s="7" t="str">
        <f>'IPPD ALL'!R616</f>
        <v/>
      </c>
      <c r="T357" s="7">
        <f>'IPPD ALL'!S616</f>
        <v>1</v>
      </c>
      <c r="U357" s="7">
        <f>'IPPD ALL'!T616</f>
        <v>2</v>
      </c>
      <c r="V357" s="7">
        <f>'IPPD ALL'!U616</f>
        <v>1</v>
      </c>
      <c r="W357" s="7">
        <f>'IPPD ALL'!V616</f>
        <v>1</v>
      </c>
      <c r="X357" s="7">
        <f>'IPPD ALL'!W616</f>
        <v>1</v>
      </c>
      <c r="Y357" s="7">
        <f>'IPPD ALL'!X616</f>
        <v>2</v>
      </c>
      <c r="Z357" s="7" t="str">
        <f>'IPPD ALL'!Y616</f>
        <v/>
      </c>
      <c r="AA357" s="7" t="str">
        <f>'IPPD ALL'!Z616</f>
        <v/>
      </c>
      <c r="AB357" s="7" t="str">
        <f t="shared" si="5"/>
        <v>benar</v>
      </c>
    </row>
    <row r="358">
      <c r="A358" s="5">
        <v>354.0</v>
      </c>
      <c r="B358" s="19" t="s">
        <v>379</v>
      </c>
      <c r="C358" s="7" t="str">
        <f>'IPPD ALL'!A626</f>
        <v>Pemerintah Daerah</v>
      </c>
      <c r="D358" s="7" t="str">
        <f>'IPPD ALL'!B626</f>
        <v>Papua Barat</v>
      </c>
      <c r="E358" s="7" t="str">
        <f>'IPPD ALL'!C626</f>
        <v>Kabupaten</v>
      </c>
      <c r="F358" s="7" t="str">
        <f>'IPPD ALL'!D626</f>
        <v>Kabupaten Manokwari</v>
      </c>
      <c r="G358" s="7" t="str">
        <f>'IPPD ALL'!E626</f>
        <v>ada</v>
      </c>
      <c r="H358" s="21">
        <f>'IPPD ALL'!F626</f>
        <v>44879</v>
      </c>
      <c r="I358" s="7" t="str">
        <f>'IPPD ALL'!G626</f>
        <v>Teofilus Marpaung, S.Kom,. M.Sc.</v>
      </c>
      <c r="J358" s="7">
        <f>'IPPD ALL'!H626</f>
        <v>2022</v>
      </c>
      <c r="K358" s="7">
        <f>'IPPD ALL'!I626</f>
        <v>11</v>
      </c>
      <c r="L358" s="7" t="str">
        <f>'IPPD ALL'!J626</f>
        <v>Ada</v>
      </c>
      <c r="M358" s="7" t="str">
        <f>'IPPD ALL'!K626</f>
        <v>Ada</v>
      </c>
      <c r="N358" s="7">
        <f>'IPPD ALL'!M626</f>
        <v>0</v>
      </c>
      <c r="O358" s="7">
        <f>'IPPD ALL'!N626</f>
        <v>0</v>
      </c>
      <c r="P358" s="7">
        <f>'IPPD ALL'!O626</f>
        <v>0</v>
      </c>
      <c r="Q358" s="7">
        <f>'IPPD ALL'!P626</f>
        <v>3</v>
      </c>
      <c r="R358" s="7">
        <f>'IPPD ALL'!Q626</f>
        <v>2</v>
      </c>
      <c r="S358" s="7">
        <f>'IPPD ALL'!R626</f>
        <v>1</v>
      </c>
      <c r="T358" s="7">
        <f>'IPPD ALL'!S626</f>
        <v>3</v>
      </c>
      <c r="U358" s="7">
        <f>'IPPD ALL'!T626</f>
        <v>1</v>
      </c>
      <c r="V358" s="7">
        <f>'IPPD ALL'!U626</f>
        <v>1</v>
      </c>
      <c r="W358" s="7">
        <f>'IPPD ALL'!V626</f>
        <v>3</v>
      </c>
      <c r="X358" s="7">
        <f>'IPPD ALL'!W626</f>
        <v>1</v>
      </c>
      <c r="Y358" s="7">
        <f>'IPPD ALL'!X626</f>
        <v>1</v>
      </c>
      <c r="Z358" s="7" t="str">
        <f>'IPPD ALL'!Y626</f>
        <v/>
      </c>
      <c r="AA358" s="10" t="str">
        <f>'IPPD ALL'!Z626</f>
        <v>http://bphtb.manselkab.go.id/api/bphtb/getBPHTBService</v>
      </c>
      <c r="AB358" s="7" t="str">
        <f t="shared" si="5"/>
        <v>benar</v>
      </c>
    </row>
    <row r="359">
      <c r="A359" s="5">
        <v>355.0</v>
      </c>
      <c r="B359" s="19" t="s">
        <v>380</v>
      </c>
      <c r="C359" s="7" t="str">
        <f>'IPPD ALL'!A635</f>
        <v>Pemerintah Daerah</v>
      </c>
      <c r="D359" s="7" t="str">
        <f>'IPPD ALL'!B635</f>
        <v>Papua Barat Daya</v>
      </c>
      <c r="E359" s="7" t="str">
        <f>'IPPD ALL'!C635</f>
        <v>Kabupaten</v>
      </c>
      <c r="F359" s="7" t="str">
        <f>'IPPD ALL'!D635</f>
        <v>Kabupaten Sorong </v>
      </c>
      <c r="G359" s="7" t="str">
        <f>'IPPD ALL'!E635</f>
        <v>ada</v>
      </c>
      <c r="H359" s="15">
        <f>'IPPD ALL'!F635</f>
        <v>45117</v>
      </c>
      <c r="I359" s="7" t="str">
        <f>'IPPD ALL'!G635</f>
        <v>Stanley L. F. Ayal</v>
      </c>
      <c r="J359" s="7">
        <f>'IPPD ALL'!H635</f>
        <v>2023</v>
      </c>
      <c r="K359" s="7">
        <f>'IPPD ALL'!I635</f>
        <v>7</v>
      </c>
      <c r="L359" s="7" t="str">
        <f>'IPPD ALL'!J635</f>
        <v>Ada</v>
      </c>
      <c r="M359" s="7" t="str">
        <f>'IPPD ALL'!K635</f>
        <v>Ada</v>
      </c>
      <c r="N359" s="7">
        <f>'IPPD ALL'!M635</f>
        <v>0</v>
      </c>
      <c r="O359" s="7">
        <f>'IPPD ALL'!N635</f>
        <v>0</v>
      </c>
      <c r="P359" s="7">
        <f>'IPPD ALL'!O635</f>
        <v>0</v>
      </c>
      <c r="Q359" s="7">
        <f>'IPPD ALL'!P635</f>
        <v>1</v>
      </c>
      <c r="R359" s="7">
        <f>'IPPD ALL'!Q635</f>
        <v>1</v>
      </c>
      <c r="S359" s="7">
        <f>'IPPD ALL'!R635</f>
        <v>1</v>
      </c>
      <c r="T359" s="7">
        <f>'IPPD ALL'!S635</f>
        <v>3</v>
      </c>
      <c r="U359" s="7">
        <f>'IPPD ALL'!T635</f>
        <v>1</v>
      </c>
      <c r="V359" s="7">
        <f>'IPPD ALL'!U635</f>
        <v>1</v>
      </c>
      <c r="W359" s="7">
        <f>'IPPD ALL'!V635</f>
        <v>3</v>
      </c>
      <c r="X359" s="7">
        <f>'IPPD ALL'!W635</f>
        <v>1</v>
      </c>
      <c r="Y359" s="7">
        <f>'IPPD ALL'!X635</f>
        <v>1</v>
      </c>
      <c r="Z359" s="7" t="str">
        <f>'IPPD ALL'!Y635</f>
        <v/>
      </c>
      <c r="AA359" s="10" t="str">
        <f>'IPPD ALL'!Z635</f>
        <v>https://bphtb.sorongkab.go.id/bpn-service/getBPHTBService</v>
      </c>
      <c r="AB359" s="7" t="str">
        <f t="shared" si="5"/>
        <v>benar</v>
      </c>
    </row>
    <row r="360">
      <c r="A360" s="5">
        <v>356.0</v>
      </c>
      <c r="B360" s="19" t="s">
        <v>381</v>
      </c>
      <c r="C360" s="7" t="str">
        <f>'IPPD ALL'!A138</f>
        <v>Pemerintah Daerah</v>
      </c>
      <c r="D360" s="7" t="str">
        <f>'IPPD ALL'!B138</f>
        <v>Aceh</v>
      </c>
      <c r="E360" s="7" t="str">
        <f>'IPPD ALL'!C138</f>
        <v>Kota</v>
      </c>
      <c r="F360" s="7" t="str">
        <f>'IPPD ALL'!D138</f>
        <v>Kota Banda Aceh</v>
      </c>
      <c r="G360" s="7" t="str">
        <f>'IPPD ALL'!E138</f>
        <v>ada</v>
      </c>
      <c r="H360" s="15">
        <f>'IPPD ALL'!F138</f>
        <v>45012</v>
      </c>
      <c r="I360" s="7" t="str">
        <f>'IPPD ALL'!G138</f>
        <v>Muhammad Ichwan</v>
      </c>
      <c r="J360" s="7">
        <f>'IPPD ALL'!H138</f>
        <v>2023</v>
      </c>
      <c r="K360" s="7">
        <f>'IPPD ALL'!I138</f>
        <v>3</v>
      </c>
      <c r="L360" s="7" t="str">
        <f>'IPPD ALL'!J138</f>
        <v>Ada</v>
      </c>
      <c r="M360" s="7" t="str">
        <f>'IPPD ALL'!K138</f>
        <v>Ada</v>
      </c>
      <c r="N360" s="7">
        <f>'IPPD ALL'!M138</f>
        <v>2</v>
      </c>
      <c r="O360" s="7">
        <f>'IPPD ALL'!N138</f>
        <v>1</v>
      </c>
      <c r="P360" s="7">
        <f>'IPPD ALL'!O138</f>
        <v>0</v>
      </c>
      <c r="Q360" s="7">
        <f>'IPPD ALL'!P138</f>
        <v>4</v>
      </c>
      <c r="R360" s="7">
        <f>'IPPD ALL'!Q138</f>
        <v>2</v>
      </c>
      <c r="S360" s="7">
        <f>'IPPD ALL'!R138</f>
        <v>3</v>
      </c>
      <c r="T360" s="7">
        <f>'IPPD ALL'!S138</f>
        <v>5</v>
      </c>
      <c r="U360" s="7">
        <f>'IPPD ALL'!T138</f>
        <v>2</v>
      </c>
      <c r="V360" s="7">
        <f>'IPPD ALL'!U138</f>
        <v>3</v>
      </c>
      <c r="W360" s="7">
        <f>'IPPD ALL'!V138</f>
        <v>5</v>
      </c>
      <c r="X360" s="7">
        <f>'IPPD ALL'!W138</f>
        <v>2</v>
      </c>
      <c r="Y360" s="7">
        <f>'IPPD ALL'!X138</f>
        <v>3</v>
      </c>
      <c r="Z360" s="10" t="str">
        <f>'IPPD ALL'!Y138</f>
        <v>https://api-splp.layanan.go.id/dataBandaAcehKota/1.0/</v>
      </c>
      <c r="AA360" s="10" t="str">
        <f>'IPPD ALL'!Z138</f>
        <v>http://bphtb.bandaacehkota.go.id/Api/getBPHTBService</v>
      </c>
      <c r="AB360" s="7" t="str">
        <f t="shared" si="5"/>
        <v>benar</v>
      </c>
    </row>
    <row r="361">
      <c r="A361" s="5">
        <v>357.0</v>
      </c>
      <c r="B361" s="19" t="s">
        <v>382</v>
      </c>
      <c r="C361" s="7" t="str">
        <f>'IPPD ALL'!A393</f>
        <v>Pemerintah Daerah</v>
      </c>
      <c r="D361" s="7" t="str">
        <f>'IPPD ALL'!B393</f>
        <v>Jawa Timur</v>
      </c>
      <c r="E361" s="7" t="str">
        <f>'IPPD ALL'!C393</f>
        <v>Kabupaten</v>
      </c>
      <c r="F361" s="7" t="str">
        <f>'IPPD ALL'!D393</f>
        <v>Kabupaten Sidoarjo</v>
      </c>
      <c r="G361" s="7" t="str">
        <f>'IPPD ALL'!E393</f>
        <v>ada</v>
      </c>
      <c r="H361" s="15">
        <f>'IPPD ALL'!F393</f>
        <v>44613</v>
      </c>
      <c r="I361" s="7" t="str">
        <f>'IPPD ALL'!G393</f>
        <v>Muhammad Khabibie, S.Kom.</v>
      </c>
      <c r="J361" s="7">
        <f>'IPPD ALL'!H393</f>
        <v>2022</v>
      </c>
      <c r="K361" s="7">
        <f>'IPPD ALL'!I393</f>
        <v>2</v>
      </c>
      <c r="L361" s="7" t="str">
        <f>'IPPD ALL'!J393</f>
        <v>Ada</v>
      </c>
      <c r="M361" s="7" t="str">
        <f>'IPPD ALL'!K393</f>
        <v>Ada</v>
      </c>
      <c r="N361" s="7">
        <f>'IPPD ALL'!M393</f>
        <v>4</v>
      </c>
      <c r="O361" s="7">
        <f>'IPPD ALL'!N393</f>
        <v>0</v>
      </c>
      <c r="P361" s="7">
        <f>'IPPD ALL'!O393</f>
        <v>0</v>
      </c>
      <c r="Q361" s="7">
        <f>'IPPD ALL'!P393</f>
        <v>3</v>
      </c>
      <c r="R361" s="7">
        <f>'IPPD ALL'!Q393</f>
        <v>1</v>
      </c>
      <c r="S361" s="7">
        <f>'IPPD ALL'!R393</f>
        <v>2</v>
      </c>
      <c r="T361" s="7">
        <f>'IPPD ALL'!S393</f>
        <v>1</v>
      </c>
      <c r="U361" s="7">
        <f>'IPPD ALL'!T393</f>
        <v>2</v>
      </c>
      <c r="V361" s="7">
        <f>'IPPD ALL'!U393</f>
        <v>1</v>
      </c>
      <c r="W361" s="7">
        <f>'IPPD ALL'!V393</f>
        <v>3</v>
      </c>
      <c r="X361" s="7">
        <f>'IPPD ALL'!W393</f>
        <v>2</v>
      </c>
      <c r="Y361" s="7">
        <f>'IPPD ALL'!X393</f>
        <v>3</v>
      </c>
      <c r="Z361" s="10" t="str">
        <f>'IPPD ALL'!Y393</f>
        <v>https://api-splp.layanan.go.id/t/sidoarjokab.go.id/opendata_sidoarjo/1.0.0/</v>
      </c>
      <c r="AA361" s="10" t="str">
        <f>'IPPD ALL'!Z393</f>
        <v>https://kswp.pajakdaerah.sidoarjokab.go.id/getBPHTBService</v>
      </c>
      <c r="AB361" s="7" t="str">
        <f t="shared" si="5"/>
        <v>benar</v>
      </c>
    </row>
    <row r="362">
      <c r="A362" s="5">
        <v>358.0</v>
      </c>
      <c r="B362" s="19" t="s">
        <v>383</v>
      </c>
      <c r="C362" s="7" t="str">
        <f>'IPPD ALL'!A271</f>
        <v>Pemerintah Daerah</v>
      </c>
      <c r="D362" s="7" t="str">
        <f>'IPPD ALL'!B271</f>
        <v>Lampung</v>
      </c>
      <c r="E362" s="7" t="str">
        <f>'IPPD ALL'!C271</f>
        <v>Kabupaten</v>
      </c>
      <c r="F362" s="7" t="str">
        <f>'IPPD ALL'!D271</f>
        <v>Kabupaten Lampung Timur</v>
      </c>
      <c r="G362" s="7" t="str">
        <f>'IPPD ALL'!E271</f>
        <v>ada</v>
      </c>
      <c r="H362" s="15">
        <f>'IPPD ALL'!F271</f>
        <v>45090</v>
      </c>
      <c r="I362" s="7" t="str">
        <f>'IPPD ALL'!G271</f>
        <v>Syukron Ma'mun, Kom.</v>
      </c>
      <c r="J362" s="7">
        <f>'IPPD ALL'!H271</f>
        <v>2023</v>
      </c>
      <c r="K362" s="7">
        <f>'IPPD ALL'!I271</f>
        <v>6</v>
      </c>
      <c r="L362" s="7" t="str">
        <f>'IPPD ALL'!J271</f>
        <v>Ada</v>
      </c>
      <c r="M362" s="7" t="str">
        <f>'IPPD ALL'!K271</f>
        <v>Ada</v>
      </c>
      <c r="N362" s="7">
        <f>'IPPD ALL'!M271</f>
        <v>0</v>
      </c>
      <c r="O362" s="7">
        <f>'IPPD ALL'!N271</f>
        <v>0</v>
      </c>
      <c r="P362" s="7">
        <f>'IPPD ALL'!O271</f>
        <v>1</v>
      </c>
      <c r="Q362" s="7" t="str">
        <f>'IPPD ALL'!P271</f>
        <v/>
      </c>
      <c r="R362" s="7" t="str">
        <f>'IPPD ALL'!Q271</f>
        <v/>
      </c>
      <c r="S362" s="7" t="str">
        <f>'IPPD ALL'!R271</f>
        <v/>
      </c>
      <c r="T362" s="7">
        <f>'IPPD ALL'!S271</f>
        <v>1</v>
      </c>
      <c r="U362" s="7">
        <f>'IPPD ALL'!T271</f>
        <v>1</v>
      </c>
      <c r="V362" s="7">
        <f>'IPPD ALL'!U271</f>
        <v>1</v>
      </c>
      <c r="W362" s="7">
        <f>'IPPD ALL'!V271</f>
        <v>3</v>
      </c>
      <c r="X362" s="7">
        <f>'IPPD ALL'!W271</f>
        <v>1</v>
      </c>
      <c r="Y362" s="7">
        <f>'IPPD ALL'!X271</f>
        <v>1</v>
      </c>
      <c r="Z362" s="7" t="str">
        <f>'IPPD ALL'!Y271</f>
        <v/>
      </c>
      <c r="AA362" s="7" t="str">
        <f>'IPPD ALL'!Z271</f>
        <v/>
      </c>
      <c r="AB362" s="7" t="str">
        <f t="shared" si="5"/>
        <v>benar</v>
      </c>
    </row>
    <row r="363">
      <c r="A363" s="5">
        <v>359.0</v>
      </c>
      <c r="B363" s="19" t="s">
        <v>384</v>
      </c>
      <c r="C363" s="7" t="str">
        <f>'IPPD ALL'!A187</f>
        <v>Pemerintah Daerah</v>
      </c>
      <c r="D363" s="7" t="str">
        <f>'IPPD ALL'!B187</f>
        <v>Sumatera Barat</v>
      </c>
      <c r="E363" s="7" t="str">
        <f>'IPPD ALL'!C187</f>
        <v>Kabupaten</v>
      </c>
      <c r="F363" s="7" t="str">
        <f>'IPPD ALL'!D187</f>
        <v>Kabupaten Solok</v>
      </c>
      <c r="G363" s="7" t="str">
        <f>'IPPD ALL'!E187</f>
        <v>ada</v>
      </c>
      <c r="H363" s="21">
        <f>'IPPD ALL'!F187</f>
        <v>44880</v>
      </c>
      <c r="I363" s="7" t="str">
        <f>'IPPD ALL'!G187</f>
        <v>Alfin Septian, S.Kom</v>
      </c>
      <c r="J363" s="7">
        <f>'IPPD ALL'!H187</f>
        <v>2022</v>
      </c>
      <c r="K363" s="7">
        <f>'IPPD ALL'!I187</f>
        <v>11</v>
      </c>
      <c r="L363" s="7" t="str">
        <f>'IPPD ALL'!J187</f>
        <v>Ada</v>
      </c>
      <c r="M363" s="7" t="str">
        <f>'IPPD ALL'!K187</f>
        <v>Ada</v>
      </c>
      <c r="N363" s="7">
        <f>'IPPD ALL'!M187</f>
        <v>1</v>
      </c>
      <c r="O363" s="7">
        <f>'IPPD ALL'!N187</f>
        <v>0</v>
      </c>
      <c r="P363" s="7">
        <f>'IPPD ALL'!O187</f>
        <v>1</v>
      </c>
      <c r="Q363" s="7">
        <f>'IPPD ALL'!P187</f>
        <v>3</v>
      </c>
      <c r="R363" s="7">
        <f>'IPPD ALL'!Q187</f>
        <v>2</v>
      </c>
      <c r="S363" s="7">
        <f>'IPPD ALL'!R187</f>
        <v>2</v>
      </c>
      <c r="T363" s="7">
        <f>'IPPD ALL'!S187</f>
        <v>3</v>
      </c>
      <c r="U363" s="7">
        <f>'IPPD ALL'!T187</f>
        <v>2</v>
      </c>
      <c r="V363" s="7">
        <f>'IPPD ALL'!U187</f>
        <v>3</v>
      </c>
      <c r="W363" s="7">
        <f>'IPPD ALL'!V187</f>
        <v>4</v>
      </c>
      <c r="X363" s="7">
        <f>'IPPD ALL'!W187</f>
        <v>2</v>
      </c>
      <c r="Y363" s="7">
        <f>'IPPD ALL'!X187</f>
        <v>3</v>
      </c>
      <c r="Z363" s="10" t="str">
        <f>'IPPD ALL'!Y187</f>
        <v>https://api-splp.layanan.go.id/t/solokkab.go.id/data_solokkab/1.0/</v>
      </c>
      <c r="AA363" s="7" t="str">
        <f>'IPPD ALL'!Z187</f>
        <v/>
      </c>
      <c r="AB363" s="7" t="str">
        <f t="shared" si="5"/>
        <v>benar</v>
      </c>
    </row>
    <row r="364">
      <c r="A364" s="5">
        <v>360.0</v>
      </c>
      <c r="B364" s="19" t="s">
        <v>385</v>
      </c>
      <c r="C364" s="7" t="str">
        <f>'IPPD ALL'!A155</f>
        <v>Pemerintah Daerah</v>
      </c>
      <c r="D364" s="7" t="str">
        <f>'IPPD ALL'!B155</f>
        <v>Sumatera Utara</v>
      </c>
      <c r="E364" s="7" t="str">
        <f>'IPPD ALL'!C155</f>
        <v>Kabupaten</v>
      </c>
      <c r="F364" s="7" t="str">
        <f>'IPPD ALL'!D155</f>
        <v>Kabupaten Nias</v>
      </c>
      <c r="G364" s="7" t="str">
        <f>'IPPD ALL'!E155</f>
        <v>ada</v>
      </c>
      <c r="H364" s="11">
        <f>'IPPD ALL'!F155</f>
        <v>45202</v>
      </c>
      <c r="I364" s="23" t="str">
        <f>'IPPD ALL'!G155</f>
        <v>YEFTA LASE, S.Kom</v>
      </c>
      <c r="J364" s="7">
        <f>'IPPD ALL'!H155</f>
        <v>2023</v>
      </c>
      <c r="K364" s="7">
        <f>'IPPD ALL'!I155</f>
        <v>10</v>
      </c>
      <c r="L364" s="7" t="str">
        <f>'IPPD ALL'!J155</f>
        <v>Ada</v>
      </c>
      <c r="M364" s="7" t="str">
        <f>'IPPD ALL'!K155</f>
        <v>Ada</v>
      </c>
      <c r="N364" s="7">
        <f>'IPPD ALL'!M155</f>
        <v>0</v>
      </c>
      <c r="O364" s="7">
        <f>'IPPD ALL'!N155</f>
        <v>0</v>
      </c>
      <c r="P364" s="7">
        <f>'IPPD ALL'!O155</f>
        <v>0</v>
      </c>
      <c r="Q364" s="7" t="str">
        <f>'IPPD ALL'!P155</f>
        <v/>
      </c>
      <c r="R364" s="7" t="str">
        <f>'IPPD ALL'!Q155</f>
        <v/>
      </c>
      <c r="S364" s="7" t="str">
        <f>'IPPD ALL'!R155</f>
        <v/>
      </c>
      <c r="T364" s="7">
        <f>'IPPD ALL'!S155</f>
        <v>1</v>
      </c>
      <c r="U364" s="7">
        <f>'IPPD ALL'!T155</f>
        <v>1</v>
      </c>
      <c r="V364" s="7">
        <f>'IPPD ALL'!U155</f>
        <v>1</v>
      </c>
      <c r="W364" s="7">
        <f>'IPPD ALL'!V155</f>
        <v>3</v>
      </c>
      <c r="X364" s="7">
        <f>'IPPD ALL'!W155</f>
        <v>1</v>
      </c>
      <c r="Y364" s="7">
        <f>'IPPD ALL'!X155</f>
        <v>1</v>
      </c>
      <c r="Z364" s="7" t="str">
        <f>'IPPD ALL'!Y155</f>
        <v/>
      </c>
      <c r="AA364" s="10" t="str">
        <f>'IPPD ALL'!Z155</f>
        <v>http://pajak.gunungsitolikota.go.id:10099/Api/getBPHTBService/</v>
      </c>
      <c r="AB364" s="7" t="str">
        <f t="shared" si="5"/>
        <v>benar</v>
      </c>
    </row>
    <row r="365">
      <c r="A365" s="5">
        <v>361.0</v>
      </c>
      <c r="B365" s="19" t="s">
        <v>386</v>
      </c>
      <c r="C365" s="7" t="str">
        <f>'IPPD ALL'!A144</f>
        <v>Pemerintah Daerah</v>
      </c>
      <c r="D365" s="7" t="str">
        <f>'IPPD ALL'!B144</f>
        <v>Sumatera Utara</v>
      </c>
      <c r="E365" s="7" t="str">
        <f>'IPPD ALL'!C144</f>
        <v>Kabupaten</v>
      </c>
      <c r="F365" s="7" t="str">
        <f>'IPPD ALL'!D144</f>
        <v>Kabupaten Asahan</v>
      </c>
      <c r="G365" s="7" t="str">
        <f>'IPPD ALL'!E144</f>
        <v>ada</v>
      </c>
      <c r="H365" s="21">
        <f>'IPPD ALL'!F144</f>
        <v>44882</v>
      </c>
      <c r="I365" s="7" t="str">
        <f>'IPPD ALL'!G144</f>
        <v>Riris Kusmiyati, S.Kom</v>
      </c>
      <c r="J365" s="7">
        <f>'IPPD ALL'!H144</f>
        <v>2022</v>
      </c>
      <c r="K365" s="7">
        <f>'IPPD ALL'!I144</f>
        <v>11</v>
      </c>
      <c r="L365" s="7" t="str">
        <f>'IPPD ALL'!J144</f>
        <v>Ada</v>
      </c>
      <c r="M365" s="7" t="str">
        <f>'IPPD ALL'!K144</f>
        <v>Ada</v>
      </c>
      <c r="N365" s="7">
        <f>'IPPD ALL'!M144</f>
        <v>0</v>
      </c>
      <c r="O365" s="7">
        <f>'IPPD ALL'!N144</f>
        <v>0</v>
      </c>
      <c r="P365" s="7">
        <f>'IPPD ALL'!O144</f>
        <v>1</v>
      </c>
      <c r="Q365" s="7">
        <f>'IPPD ALL'!P144</f>
        <v>2</v>
      </c>
      <c r="R365" s="7">
        <f>'IPPD ALL'!Q144</f>
        <v>2</v>
      </c>
      <c r="S365" s="7">
        <f>'IPPD ALL'!R144</f>
        <v>1</v>
      </c>
      <c r="T365" s="7">
        <f>'IPPD ALL'!S144</f>
        <v>1</v>
      </c>
      <c r="U365" s="7">
        <f>'IPPD ALL'!T144</f>
        <v>1</v>
      </c>
      <c r="V365" s="7">
        <f>'IPPD ALL'!U144</f>
        <v>1</v>
      </c>
      <c r="W365" s="7">
        <f>'IPPD ALL'!V144</f>
        <v>3</v>
      </c>
      <c r="X365" s="7">
        <f>'IPPD ALL'!W144</f>
        <v>1</v>
      </c>
      <c r="Y365" s="7">
        <f>'IPPD ALL'!X144</f>
        <v>1</v>
      </c>
      <c r="Z365" s="7" t="str">
        <f>'IPPD ALL'!Y144</f>
        <v/>
      </c>
      <c r="AA365" s="7" t="str">
        <f>'IPPD ALL'!Z144</f>
        <v/>
      </c>
      <c r="AB365" s="7" t="str">
        <f t="shared" si="5"/>
        <v>benar</v>
      </c>
    </row>
    <row r="366">
      <c r="A366" s="5">
        <v>362.0</v>
      </c>
      <c r="B366" s="19" t="s">
        <v>387</v>
      </c>
      <c r="C366" s="7" t="str">
        <f>'IPPD ALL'!A129</f>
        <v>Pemerintah Daerah</v>
      </c>
      <c r="D366" s="7" t="str">
        <f>'IPPD ALL'!B129</f>
        <v>Aceh</v>
      </c>
      <c r="E366" s="7" t="str">
        <f>'IPPD ALL'!C129</f>
        <v>Kabupaten</v>
      </c>
      <c r="F366" s="7" t="str">
        <f>'IPPD ALL'!D129</f>
        <v>Kabupaten Aceh Timur</v>
      </c>
      <c r="G366" s="7" t="str">
        <f>'IPPD ALL'!E129</f>
        <v>ada</v>
      </c>
      <c r="H366" s="15">
        <f>'IPPD ALL'!F129</f>
        <v>45454</v>
      </c>
      <c r="I366" s="7" t="str">
        <f>'IPPD ALL'!G129</f>
        <v>Mukhbir</v>
      </c>
      <c r="J366" s="7">
        <f>'IPPD ALL'!H129</f>
        <v>2024</v>
      </c>
      <c r="K366" s="7">
        <f>'IPPD ALL'!I129</f>
        <v>6</v>
      </c>
      <c r="L366" s="7" t="str">
        <f>'IPPD ALL'!J129</f>
        <v>Ada</v>
      </c>
      <c r="M366" s="7" t="str">
        <f>'IPPD ALL'!K129</f>
        <v>Ada</v>
      </c>
      <c r="N366" s="7">
        <f>'IPPD ALL'!M129</f>
        <v>0</v>
      </c>
      <c r="O366" s="7">
        <f>'IPPD ALL'!N129</f>
        <v>1</v>
      </c>
      <c r="P366" s="7">
        <f>'IPPD ALL'!O129</f>
        <v>0</v>
      </c>
      <c r="Q366" s="7">
        <f>'IPPD ALL'!P129</f>
        <v>3</v>
      </c>
      <c r="R366" s="7">
        <f>'IPPD ALL'!Q129</f>
        <v>1</v>
      </c>
      <c r="S366" s="7">
        <f>'IPPD ALL'!R129</f>
        <v>3</v>
      </c>
      <c r="T366" s="7">
        <f>'IPPD ALL'!S129</f>
        <v>3</v>
      </c>
      <c r="U366" s="7">
        <f>'IPPD ALL'!T129</f>
        <v>1</v>
      </c>
      <c r="V366" s="7">
        <f>'IPPD ALL'!U129</f>
        <v>1</v>
      </c>
      <c r="W366" s="7">
        <f>'IPPD ALL'!V129</f>
        <v>3</v>
      </c>
      <c r="X366" s="7">
        <f>'IPPD ALL'!W129</f>
        <v>1</v>
      </c>
      <c r="Y366" s="7">
        <f>'IPPD ALL'!X129</f>
        <v>1</v>
      </c>
      <c r="Z366" s="10" t="str">
        <f>'IPPD ALL'!Y129</f>
        <v>https://api-splp.layanan.go.id/data-aceh-timur-kab/1.0/</v>
      </c>
      <c r="AA366" s="7" t="str">
        <f>'IPPD ALL'!Z129</f>
        <v/>
      </c>
      <c r="AB366" s="7" t="str">
        <f t="shared" si="5"/>
        <v>benar</v>
      </c>
    </row>
    <row r="367">
      <c r="A367" s="5">
        <v>363.0</v>
      </c>
      <c r="B367" s="19" t="s">
        <v>388</v>
      </c>
      <c r="C367" s="7" t="str">
        <f>'IPPD ALL'!A123</f>
        <v>Pemerintah Daerah</v>
      </c>
      <c r="D367" s="7" t="str">
        <f>'IPPD ALL'!B123</f>
        <v>Aceh</v>
      </c>
      <c r="E367" s="7" t="str">
        <f>'IPPD ALL'!C123</f>
        <v>Kabupaten</v>
      </c>
      <c r="F367" s="7" t="str">
        <f>'IPPD ALL'!D123</f>
        <v>Kabupaten Aceh Jaya</v>
      </c>
      <c r="G367" s="7" t="str">
        <f>'IPPD ALL'!E123</f>
        <v>ada</v>
      </c>
      <c r="H367" s="15">
        <f>'IPPD ALL'!F123</f>
        <v>45002</v>
      </c>
      <c r="I367" s="7" t="str">
        <f>'IPPD ALL'!G123</f>
        <v>Isma Zuraidi, S.Kom</v>
      </c>
      <c r="J367" s="7">
        <f>'IPPD ALL'!H123</f>
        <v>2023</v>
      </c>
      <c r="K367" s="7">
        <f>'IPPD ALL'!I123</f>
        <v>3</v>
      </c>
      <c r="L367" s="7" t="str">
        <f>'IPPD ALL'!J123</f>
        <v>Ada</v>
      </c>
      <c r="M367" s="7" t="str">
        <f>'IPPD ALL'!K123</f>
        <v>Ada</v>
      </c>
      <c r="N367" s="7">
        <f>'IPPD ALL'!M123</f>
        <v>2</v>
      </c>
      <c r="O367" s="7">
        <f>'IPPD ALL'!N123</f>
        <v>0</v>
      </c>
      <c r="P367" s="7">
        <f>'IPPD ALL'!O123</f>
        <v>3</v>
      </c>
      <c r="Q367" s="7" t="str">
        <f>'IPPD ALL'!P123</f>
        <v/>
      </c>
      <c r="R367" s="7" t="str">
        <f>'IPPD ALL'!Q123</f>
        <v/>
      </c>
      <c r="S367" s="7" t="str">
        <f>'IPPD ALL'!R123</f>
        <v/>
      </c>
      <c r="T367" s="7">
        <f>'IPPD ALL'!S123</f>
        <v>1</v>
      </c>
      <c r="U367" s="7">
        <f>'IPPD ALL'!T123</f>
        <v>1</v>
      </c>
      <c r="V367" s="7">
        <f>'IPPD ALL'!U123</f>
        <v>1</v>
      </c>
      <c r="W367" s="7">
        <f>'IPPD ALL'!V123</f>
        <v>3</v>
      </c>
      <c r="X367" s="7">
        <f>'IPPD ALL'!W123</f>
        <v>2</v>
      </c>
      <c r="Y367" s="7">
        <f>'IPPD ALL'!X123</f>
        <v>2</v>
      </c>
      <c r="Z367" s="10" t="str">
        <f>'IPPD ALL'!Y123</f>
        <v>https://api-splp.layanan.go.id/data-aceh-jaya-kab/1.0/</v>
      </c>
      <c r="AA367" s="10" t="str">
        <f>'IPPD ALL'!Z123</f>
        <v>http://ebphtb.acehjayakab.go.id/api/BPHTB/getBPHTBService</v>
      </c>
      <c r="AB367" s="7" t="str">
        <f t="shared" si="5"/>
        <v>benar</v>
      </c>
    </row>
    <row r="368">
      <c r="A368" s="5">
        <v>364.0</v>
      </c>
      <c r="B368" s="19" t="s">
        <v>389</v>
      </c>
      <c r="C368" s="7" t="str">
        <f>'IPPD ALL'!A121</f>
        <v>Pemerintah Daerah</v>
      </c>
      <c r="D368" s="7" t="str">
        <f>'IPPD ALL'!B121</f>
        <v>Aceh</v>
      </c>
      <c r="E368" s="7" t="str">
        <f>'IPPD ALL'!C121</f>
        <v>Kabupaten</v>
      </c>
      <c r="F368" s="7" t="str">
        <f>'IPPD ALL'!D121</f>
        <v>Kabupaten Aceh Barat Daya</v>
      </c>
      <c r="G368" s="7" t="str">
        <f>'IPPD ALL'!E121</f>
        <v>ada</v>
      </c>
      <c r="H368" s="15">
        <f>'IPPD ALL'!F121</f>
        <v>45131</v>
      </c>
      <c r="I368" s="7" t="str">
        <f>'IPPD ALL'!G121</f>
        <v>Mahfudhi, S.Kom</v>
      </c>
      <c r="J368" s="7">
        <f>'IPPD ALL'!H121</f>
        <v>2023</v>
      </c>
      <c r="K368" s="7">
        <f>'IPPD ALL'!I121</f>
        <v>7</v>
      </c>
      <c r="L368" s="7" t="str">
        <f>'IPPD ALL'!J121</f>
        <v>Ada</v>
      </c>
      <c r="M368" s="7" t="str">
        <f>'IPPD ALL'!K121</f>
        <v>Ada</v>
      </c>
      <c r="N368" s="7">
        <f>'IPPD ALL'!M121</f>
        <v>0</v>
      </c>
      <c r="O368" s="7">
        <f>'IPPD ALL'!N121</f>
        <v>0</v>
      </c>
      <c r="P368" s="7">
        <f>'IPPD ALL'!O121</f>
        <v>3</v>
      </c>
      <c r="Q368" s="7" t="str">
        <f>'IPPD ALL'!P121</f>
        <v/>
      </c>
      <c r="R368" s="7" t="str">
        <f>'IPPD ALL'!Q121</f>
        <v/>
      </c>
      <c r="S368" s="7" t="str">
        <f>'IPPD ALL'!R121</f>
        <v/>
      </c>
      <c r="T368" s="7">
        <f>'IPPD ALL'!S121</f>
        <v>1</v>
      </c>
      <c r="U368" s="7">
        <f>'IPPD ALL'!T121</f>
        <v>1</v>
      </c>
      <c r="V368" s="7">
        <f>'IPPD ALL'!U121</f>
        <v>1</v>
      </c>
      <c r="W368" s="7">
        <f>'IPPD ALL'!V121</f>
        <v>3</v>
      </c>
      <c r="X368" s="7">
        <f>'IPPD ALL'!W121</f>
        <v>1</v>
      </c>
      <c r="Y368" s="7">
        <f>'IPPD ALL'!X121</f>
        <v>1</v>
      </c>
      <c r="Z368" s="10" t="str">
        <f>'IPPD ALL'!Y121</f>
        <v>https://api-splp.layanan.go.id/data-aceh-barat-daya-kab/1.0/</v>
      </c>
      <c r="AA368" s="7" t="str">
        <f>'IPPD ALL'!Z121</f>
        <v/>
      </c>
      <c r="AB368" s="7" t="str">
        <f t="shared" si="5"/>
        <v>benar</v>
      </c>
    </row>
    <row r="369">
      <c r="A369" s="5">
        <v>365.0</v>
      </c>
      <c r="B369" s="19" t="s">
        <v>390</v>
      </c>
      <c r="C369" s="7" t="str">
        <f>'IPPD ALL'!A132</f>
        <v>Pemerintah Daerah</v>
      </c>
      <c r="D369" s="7" t="str">
        <f>'IPPD ALL'!B132</f>
        <v>Aceh</v>
      </c>
      <c r="E369" s="7" t="str">
        <f>'IPPD ALL'!C132</f>
        <v>Kabupaten</v>
      </c>
      <c r="F369" s="7" t="str">
        <f>'IPPD ALL'!D132</f>
        <v>Kabupaten Bireuen</v>
      </c>
      <c r="G369" s="7" t="str">
        <f>'IPPD ALL'!E132</f>
        <v>ada</v>
      </c>
      <c r="H369" s="15">
        <f>'IPPD ALL'!F132</f>
        <v>45434</v>
      </c>
      <c r="I369" s="7" t="str">
        <f>'IPPD ALL'!G132</f>
        <v>Mirza, S.Kom, M.M</v>
      </c>
      <c r="J369" s="7">
        <f>'IPPD ALL'!H132</f>
        <v>2024</v>
      </c>
      <c r="K369" s="7">
        <f>'IPPD ALL'!I132</f>
        <v>5</v>
      </c>
      <c r="L369" s="7" t="str">
        <f>'IPPD ALL'!J132</f>
        <v>Ada</v>
      </c>
      <c r="M369" s="7" t="str">
        <f>'IPPD ALL'!K132</f>
        <v>Ada</v>
      </c>
      <c r="N369" s="7">
        <f>'IPPD ALL'!M132</f>
        <v>0</v>
      </c>
      <c r="O369" s="7">
        <f>'IPPD ALL'!N132</f>
        <v>0</v>
      </c>
      <c r="P369" s="7">
        <f>'IPPD ALL'!O132</f>
        <v>0</v>
      </c>
      <c r="Q369" s="7">
        <f>'IPPD ALL'!P132</f>
        <v>1</v>
      </c>
      <c r="R369" s="7">
        <f>'IPPD ALL'!Q132</f>
        <v>1</v>
      </c>
      <c r="S369" s="7">
        <f>'IPPD ALL'!R132</f>
        <v>1</v>
      </c>
      <c r="T369" s="7">
        <f>'IPPD ALL'!S132</f>
        <v>1</v>
      </c>
      <c r="U369" s="7">
        <f>'IPPD ALL'!T132</f>
        <v>1</v>
      </c>
      <c r="V369" s="7">
        <f>'IPPD ALL'!U132</f>
        <v>1</v>
      </c>
      <c r="W369" s="7">
        <f>'IPPD ALL'!V132</f>
        <v>1</v>
      </c>
      <c r="X369" s="7">
        <f>'IPPD ALL'!W132</f>
        <v>1</v>
      </c>
      <c r="Y369" s="7">
        <f>'IPPD ALL'!X132</f>
        <v>2</v>
      </c>
      <c r="Z369" s="10" t="str">
        <f>'IPPD ALL'!Y132</f>
        <v>https://api-splp.layanan.go.id/data-bireuen-kab/1.0/</v>
      </c>
      <c r="AA369" s="10" t="str">
        <f>'IPPD ALL'!Z132</f>
        <v>http://e-bphtb.bireuenkab.go.id/api/getBPHTBService</v>
      </c>
      <c r="AB369" s="7" t="str">
        <f t="shared" si="5"/>
        <v>benar</v>
      </c>
    </row>
    <row r="370">
      <c r="A370" s="5">
        <v>366.0</v>
      </c>
      <c r="B370" s="19" t="s">
        <v>391</v>
      </c>
      <c r="C370" s="7" t="str">
        <f>'IPPD ALL'!A164</f>
        <v>Pemerintah Daerah</v>
      </c>
      <c r="D370" s="7" t="str">
        <f>'IPPD ALL'!B164</f>
        <v>Sumatera Utara</v>
      </c>
      <c r="E370" s="7" t="str">
        <f>'IPPD ALL'!C164</f>
        <v>Kabupaten</v>
      </c>
      <c r="F370" s="7" t="str">
        <f>'IPPD ALL'!D164</f>
        <v>Kabupaten Simalungun</v>
      </c>
      <c r="G370" s="7" t="str">
        <f>'IPPD ALL'!E164</f>
        <v>ada</v>
      </c>
      <c r="H370" s="15">
        <f>'IPPD ALL'!F164</f>
        <v>45372</v>
      </c>
      <c r="I370" s="7" t="str">
        <f>'IPPD ALL'!G164</f>
        <v>Warsono Simanihuruk, S.Kom</v>
      </c>
      <c r="J370" s="7">
        <f>'IPPD ALL'!H164</f>
        <v>2024</v>
      </c>
      <c r="K370" s="7">
        <f>'IPPD ALL'!I164</f>
        <v>3</v>
      </c>
      <c r="L370" s="7" t="str">
        <f>'IPPD ALL'!J164</f>
        <v>Ada</v>
      </c>
      <c r="M370" s="7" t="str">
        <f>'IPPD ALL'!K164</f>
        <v>Ada</v>
      </c>
      <c r="N370" s="7">
        <f>'IPPD ALL'!M164</f>
        <v>1</v>
      </c>
      <c r="O370" s="7">
        <f>'IPPD ALL'!N164</f>
        <v>0</v>
      </c>
      <c r="P370" s="7">
        <f>'IPPD ALL'!O164</f>
        <v>0</v>
      </c>
      <c r="Q370" s="7" t="str">
        <f>'IPPD ALL'!P164</f>
        <v/>
      </c>
      <c r="R370" s="7" t="str">
        <f>'IPPD ALL'!Q164</f>
        <v/>
      </c>
      <c r="S370" s="7" t="str">
        <f>'IPPD ALL'!R164</f>
        <v/>
      </c>
      <c r="T370" s="7">
        <f>'IPPD ALL'!S164</f>
        <v>1</v>
      </c>
      <c r="U370" s="7">
        <f>'IPPD ALL'!T164</f>
        <v>1</v>
      </c>
      <c r="V370" s="7">
        <f>'IPPD ALL'!U164</f>
        <v>1</v>
      </c>
      <c r="W370" s="7">
        <f>'IPPD ALL'!V164</f>
        <v>2</v>
      </c>
      <c r="X370" s="7">
        <f>'IPPD ALL'!W164</f>
        <v>2</v>
      </c>
      <c r="Y370" s="7">
        <f>'IPPD ALL'!X164</f>
        <v>1</v>
      </c>
      <c r="Z370" s="10" t="str">
        <f>'IPPD ALL'!Y164</f>
        <v>https://api-splp.layanan.go.id/t/simalungunkab.go.id/opendata/1.0/</v>
      </c>
      <c r="AA370" s="7" t="str">
        <f>'IPPD ALL'!Z164</f>
        <v/>
      </c>
      <c r="AB370" s="7" t="str">
        <f t="shared" si="5"/>
        <v>benar</v>
      </c>
    </row>
    <row r="371">
      <c r="A371" s="5">
        <v>367.0</v>
      </c>
      <c r="B371" s="19" t="s">
        <v>392</v>
      </c>
      <c r="C371" s="7" t="str">
        <f>'IPPD ALL'!A614</f>
        <v>Pemerintah Daerah</v>
      </c>
      <c r="D371" s="7" t="str">
        <f>'IPPD ALL'!B614</f>
        <v>Maluku Utara</v>
      </c>
      <c r="E371" s="7" t="str">
        <f>'IPPD ALL'!C614</f>
        <v>Kabupaten</v>
      </c>
      <c r="F371" s="7" t="str">
        <f>'IPPD ALL'!D614</f>
        <v>Kabupaten Halmahera Tengah</v>
      </c>
      <c r="G371" s="7" t="str">
        <f>'IPPD ALL'!E614</f>
        <v>ada</v>
      </c>
      <c r="H371" s="15">
        <f>'IPPD ALL'!F614</f>
        <v>45334</v>
      </c>
      <c r="I371" s="7" t="str">
        <f>'IPPD ALL'!G614</f>
        <v>ANDI ISMAIL AKBAR., S.Kom., M.T</v>
      </c>
      <c r="J371" s="7">
        <f>'IPPD ALL'!H614</f>
        <v>2024</v>
      </c>
      <c r="K371" s="7">
        <f>'IPPD ALL'!I614</f>
        <v>2</v>
      </c>
      <c r="L371" s="7" t="str">
        <f>'IPPD ALL'!J614</f>
        <v>Ada</v>
      </c>
      <c r="M371" s="7" t="str">
        <f>'IPPD ALL'!K614</f>
        <v>Ada</v>
      </c>
      <c r="N371" s="7">
        <f>'IPPD ALL'!M614</f>
        <v>0</v>
      </c>
      <c r="O371" s="7">
        <f>'IPPD ALL'!N614</f>
        <v>0</v>
      </c>
      <c r="P371" s="7">
        <f>'IPPD ALL'!O614</f>
        <v>0</v>
      </c>
      <c r="Q371" s="7" t="str">
        <f>'IPPD ALL'!P614</f>
        <v/>
      </c>
      <c r="R371" s="7" t="str">
        <f>'IPPD ALL'!Q614</f>
        <v/>
      </c>
      <c r="S371" s="7" t="str">
        <f>'IPPD ALL'!R614</f>
        <v/>
      </c>
      <c r="T371" s="7" t="str">
        <f>'IPPD ALL'!S614</f>
        <v/>
      </c>
      <c r="U371" s="7" t="str">
        <f>'IPPD ALL'!T614</f>
        <v/>
      </c>
      <c r="V371" s="7" t="str">
        <f>'IPPD ALL'!U614</f>
        <v/>
      </c>
      <c r="W371" s="7">
        <f>'IPPD ALL'!V614</f>
        <v>1</v>
      </c>
      <c r="X371" s="7">
        <f>'IPPD ALL'!W614</f>
        <v>1</v>
      </c>
      <c r="Y371" s="7">
        <f>'IPPD ALL'!X614</f>
        <v>1</v>
      </c>
      <c r="Z371" s="7" t="str">
        <f>'IPPD ALL'!Y614</f>
        <v/>
      </c>
      <c r="AA371" s="7" t="str">
        <f>'IPPD ALL'!Z614</f>
        <v/>
      </c>
      <c r="AB371" s="7" t="str">
        <f t="shared" si="5"/>
        <v>benar</v>
      </c>
    </row>
    <row r="372">
      <c r="A372" s="5">
        <v>368.0</v>
      </c>
      <c r="B372" s="19" t="s">
        <v>393</v>
      </c>
      <c r="C372" s="7" t="str">
        <f>'IPPD ALL'!A221</f>
        <v>Pemerintah Daerah</v>
      </c>
      <c r="D372" s="7" t="str">
        <f>'IPPD ALL'!B221</f>
        <v>Jambi</v>
      </c>
      <c r="E372" s="7" t="str">
        <f>'IPPD ALL'!C221</f>
        <v>Kabupaten</v>
      </c>
      <c r="F372" s="7" t="str">
        <f>'IPPD ALL'!D221</f>
        <v>Kabupaten Kerinci</v>
      </c>
      <c r="G372" s="7" t="str">
        <f>'IPPD ALL'!E221</f>
        <v>ada</v>
      </c>
      <c r="H372" s="15">
        <f>'IPPD ALL'!F221</f>
        <v>45453</v>
      </c>
      <c r="I372" s="7" t="str">
        <f>'IPPD ALL'!G221</f>
        <v>Lusi Kestina</v>
      </c>
      <c r="J372" s="7">
        <f>'IPPD ALL'!H221</f>
        <v>2024</v>
      </c>
      <c r="K372" s="7">
        <f>'IPPD ALL'!I221</f>
        <v>6</v>
      </c>
      <c r="L372" s="7" t="str">
        <f>'IPPD ALL'!J221</f>
        <v>Ada</v>
      </c>
      <c r="M372" s="7" t="str">
        <f>'IPPD ALL'!K221</f>
        <v>Ada</v>
      </c>
      <c r="N372" s="7">
        <f>'IPPD ALL'!M221</f>
        <v>0</v>
      </c>
      <c r="O372" s="7">
        <f>'IPPD ALL'!N221</f>
        <v>1</v>
      </c>
      <c r="P372" s="7">
        <f>'IPPD ALL'!O221</f>
        <v>0</v>
      </c>
      <c r="Q372" s="7">
        <f>'IPPD ALL'!P221</f>
        <v>1</v>
      </c>
      <c r="R372" s="7">
        <f>'IPPD ALL'!Q221</f>
        <v>2</v>
      </c>
      <c r="S372" s="7">
        <f>'IPPD ALL'!R221</f>
        <v>1</v>
      </c>
      <c r="T372" s="7">
        <f>'IPPD ALL'!S221</f>
        <v>1</v>
      </c>
      <c r="U372" s="7">
        <f>'IPPD ALL'!T221</f>
        <v>2</v>
      </c>
      <c r="V372" s="7">
        <f>'IPPD ALL'!U221</f>
        <v>1</v>
      </c>
      <c r="W372" s="7">
        <f>'IPPD ALL'!V221</f>
        <v>1</v>
      </c>
      <c r="X372" s="7">
        <f>'IPPD ALL'!W221</f>
        <v>2</v>
      </c>
      <c r="Y372" s="7">
        <f>'IPPD ALL'!X221</f>
        <v>1</v>
      </c>
      <c r="Z372" s="7" t="str">
        <f>'IPPD ALL'!Y221</f>
        <v/>
      </c>
      <c r="AA372" s="10" t="str">
        <f>'IPPD ALL'!Z221</f>
        <v>https://ebphtb.kerincikab.go.id/index.php/api/getBPHTBService</v>
      </c>
      <c r="AB372" s="7" t="str">
        <f t="shared" si="5"/>
        <v>benar</v>
      </c>
    </row>
    <row r="373">
      <c r="A373" s="5">
        <v>369.0</v>
      </c>
      <c r="B373" s="19" t="s">
        <v>394</v>
      </c>
      <c r="C373" s="7" t="str">
        <f>'IPPD ALL'!A514</f>
        <v>Pemerintah Daerah</v>
      </c>
      <c r="D373" s="7" t="str">
        <f>'IPPD ALL'!B514</f>
        <v>Sulawesi Tenggara</v>
      </c>
      <c r="E373" s="7" t="str">
        <f>'IPPD ALL'!C514</f>
        <v>Kabupaten</v>
      </c>
      <c r="F373" s="7" t="str">
        <f>'IPPD ALL'!D514</f>
        <v>Kabupaten Muna Barat</v>
      </c>
      <c r="G373" s="7" t="str">
        <f>'IPPD ALL'!E514</f>
        <v>ada</v>
      </c>
      <c r="H373" s="15">
        <f>'IPPD ALL'!F514</f>
        <v>45464</v>
      </c>
      <c r="I373" s="7" t="str">
        <f>'IPPD ALL'!G514</f>
        <v>SARYUL IZATU</v>
      </c>
      <c r="J373" s="7">
        <f>'IPPD ALL'!H514</f>
        <v>2024</v>
      </c>
      <c r="K373" s="7">
        <f>'IPPD ALL'!I514</f>
        <v>6</v>
      </c>
      <c r="L373" s="7" t="str">
        <f>'IPPD ALL'!J514</f>
        <v>Ada</v>
      </c>
      <c r="M373" s="7" t="str">
        <f>'IPPD ALL'!K514</f>
        <v>Ada</v>
      </c>
      <c r="N373" s="7">
        <f>'IPPD ALL'!M514</f>
        <v>0</v>
      </c>
      <c r="O373" s="7">
        <f>'IPPD ALL'!N514</f>
        <v>0</v>
      </c>
      <c r="P373" s="7">
        <f>'IPPD ALL'!O514</f>
        <v>0</v>
      </c>
      <c r="Q373" s="7" t="str">
        <f>'IPPD ALL'!P514</f>
        <v/>
      </c>
      <c r="R373" s="7" t="str">
        <f>'IPPD ALL'!Q514</f>
        <v/>
      </c>
      <c r="S373" s="7" t="str">
        <f>'IPPD ALL'!R514</f>
        <v/>
      </c>
      <c r="T373" s="7">
        <f>'IPPD ALL'!S514</f>
        <v>1</v>
      </c>
      <c r="U373" s="7">
        <f>'IPPD ALL'!T514</f>
        <v>1</v>
      </c>
      <c r="V373" s="7">
        <f>'IPPD ALL'!U514</f>
        <v>1</v>
      </c>
      <c r="W373" s="7">
        <f>'IPPD ALL'!V514</f>
        <v>2</v>
      </c>
      <c r="X373" s="7">
        <f>'IPPD ALL'!W514</f>
        <v>1</v>
      </c>
      <c r="Y373" s="7">
        <f>'IPPD ALL'!X514</f>
        <v>1</v>
      </c>
      <c r="Z373" s="7" t="str">
        <f>'IPPD ALL'!Y514</f>
        <v/>
      </c>
      <c r="AA373" s="7" t="str">
        <f>'IPPD ALL'!Z514</f>
        <v/>
      </c>
      <c r="AB373" s="7" t="str">
        <f t="shared" si="5"/>
        <v>benar</v>
      </c>
    </row>
    <row r="374">
      <c r="A374" s="5">
        <v>370.0</v>
      </c>
      <c r="B374" s="19" t="s">
        <v>395</v>
      </c>
      <c r="C374" s="7" t="str">
        <f>'IPPD ALL'!A278</f>
        <v>Pemerintah Daerah</v>
      </c>
      <c r="D374" s="7" t="str">
        <f>'IPPD ALL'!B278</f>
        <v>Lampung</v>
      </c>
      <c r="E374" s="7" t="str">
        <f>'IPPD ALL'!C278</f>
        <v>Kabupaten</v>
      </c>
      <c r="F374" s="7" t="str">
        <f>'IPPD ALL'!D278</f>
        <v>Kabupaten Tulang Bawang Barat</v>
      </c>
      <c r="G374" s="7" t="str">
        <f>'IPPD ALL'!E278</f>
        <v>ada</v>
      </c>
      <c r="H374" s="15">
        <f>'IPPD ALL'!F278</f>
        <v>45383</v>
      </c>
      <c r="I374" s="7" t="str">
        <f>'IPPD ALL'!G278</f>
        <v>Rika Listori, SE.</v>
      </c>
      <c r="J374" s="7">
        <f>'IPPD ALL'!H278</f>
        <v>2024</v>
      </c>
      <c r="K374" s="7">
        <f>'IPPD ALL'!I278</f>
        <v>4</v>
      </c>
      <c r="L374" s="7" t="str">
        <f>'IPPD ALL'!J278</f>
        <v>Ada</v>
      </c>
      <c r="M374" s="7" t="str">
        <f>'IPPD ALL'!K278</f>
        <v>Ada</v>
      </c>
      <c r="N374" s="7">
        <f>'IPPD ALL'!M278</f>
        <v>0</v>
      </c>
      <c r="O374" s="7">
        <f>'IPPD ALL'!N278</f>
        <v>0</v>
      </c>
      <c r="P374" s="7">
        <f>'IPPD ALL'!O278</f>
        <v>0</v>
      </c>
      <c r="Q374" s="7" t="str">
        <f>'IPPD ALL'!P278</f>
        <v/>
      </c>
      <c r="R374" s="7" t="str">
        <f>'IPPD ALL'!Q278</f>
        <v/>
      </c>
      <c r="S374" s="7" t="str">
        <f>'IPPD ALL'!R278</f>
        <v/>
      </c>
      <c r="T374" s="7">
        <f>'IPPD ALL'!S278</f>
        <v>3</v>
      </c>
      <c r="U374" s="7">
        <f>'IPPD ALL'!T278</f>
        <v>1</v>
      </c>
      <c r="V374" s="7">
        <f>'IPPD ALL'!U278</f>
        <v>1</v>
      </c>
      <c r="W374" s="7">
        <f>'IPPD ALL'!V278</f>
        <v>3</v>
      </c>
      <c r="X374" s="7">
        <f>'IPPD ALL'!W278</f>
        <v>1</v>
      </c>
      <c r="Y374" s="7">
        <f>'IPPD ALL'!X278</f>
        <v>2</v>
      </c>
      <c r="Z374" s="7" t="str">
        <f>'IPPD ALL'!Y278</f>
        <v/>
      </c>
      <c r="AA374" s="7" t="str">
        <f>'IPPD ALL'!Z278</f>
        <v/>
      </c>
      <c r="AB374" s="7" t="str">
        <f t="shared" si="5"/>
        <v>benar</v>
      </c>
    </row>
    <row r="375">
      <c r="A375" s="5">
        <v>371.0</v>
      </c>
      <c r="B375" s="19" t="s">
        <v>396</v>
      </c>
      <c r="C375" s="7" t="str">
        <f>'IPPD ALL'!A166</f>
        <v>Pemerintah Daerah</v>
      </c>
      <c r="D375" s="7" t="str">
        <f>'IPPD ALL'!B166</f>
        <v>Sumatera Utara</v>
      </c>
      <c r="E375" s="7" t="str">
        <f>'IPPD ALL'!C166</f>
        <v>Kabupaten</v>
      </c>
      <c r="F375" s="7" t="str">
        <f>'IPPD ALL'!D166</f>
        <v>Kabupaten Tapanuli Tengah</v>
      </c>
      <c r="G375" s="7" t="str">
        <f>'IPPD ALL'!E166</f>
        <v>ada</v>
      </c>
      <c r="H375" s="15">
        <f>'IPPD ALL'!F166</f>
        <v>45440</v>
      </c>
      <c r="I375" s="7" t="str">
        <f>'IPPD ALL'!G166</f>
        <v>Arwis Kristian Sigalingging
Radot Volmer Ricardo L.Tobing</v>
      </c>
      <c r="J375" s="7">
        <f>'IPPD ALL'!H166</f>
        <v>2024</v>
      </c>
      <c r="K375" s="7">
        <f>'IPPD ALL'!I166</f>
        <v>5</v>
      </c>
      <c r="L375" s="7" t="str">
        <f>'IPPD ALL'!J166</f>
        <v>Ada</v>
      </c>
      <c r="M375" s="7" t="str">
        <f>'IPPD ALL'!K166</f>
        <v>Ada</v>
      </c>
      <c r="N375" s="7">
        <f>'IPPD ALL'!M166</f>
        <v>0</v>
      </c>
      <c r="O375" s="7">
        <f>'IPPD ALL'!N166</f>
        <v>0</v>
      </c>
      <c r="P375" s="7">
        <f>'IPPD ALL'!O166</f>
        <v>0</v>
      </c>
      <c r="Q375" s="7">
        <f>'IPPD ALL'!P166</f>
        <v>1</v>
      </c>
      <c r="R375" s="7">
        <f>'IPPD ALL'!Q166</f>
        <v>1</v>
      </c>
      <c r="S375" s="7">
        <f>'IPPD ALL'!R166</f>
        <v>1</v>
      </c>
      <c r="T375" s="7">
        <f>'IPPD ALL'!S166</f>
        <v>1</v>
      </c>
      <c r="U375" s="7">
        <f>'IPPD ALL'!T166</f>
        <v>1</v>
      </c>
      <c r="V375" s="7">
        <f>'IPPD ALL'!U166</f>
        <v>1</v>
      </c>
      <c r="W375" s="7">
        <f>'IPPD ALL'!V166</f>
        <v>1</v>
      </c>
      <c r="X375" s="7">
        <f>'IPPD ALL'!W166</f>
        <v>2</v>
      </c>
      <c r="Y375" s="7">
        <f>'IPPD ALL'!X166</f>
        <v>1</v>
      </c>
      <c r="Z375" s="7" t="str">
        <f>'IPPD ALL'!Y166</f>
        <v/>
      </c>
      <c r="AA375" s="10" t="str">
        <f>'IPPD ALL'!Z166</f>
        <v>https://bphtb.tapteng.go.id/api/getBPHTBService</v>
      </c>
      <c r="AB375" s="7" t="str">
        <f t="shared" si="5"/>
        <v>benar</v>
      </c>
    </row>
    <row r="376">
      <c r="A376" s="5">
        <v>372.0</v>
      </c>
      <c r="B376" s="19" t="s">
        <v>397</v>
      </c>
      <c r="C376" s="7" t="str">
        <f>'IPPD ALL'!A222</f>
        <v>Pemerintah Daerah</v>
      </c>
      <c r="D376" s="7" t="str">
        <f>'IPPD ALL'!B222</f>
        <v>Jambi</v>
      </c>
      <c r="E376" s="7" t="str">
        <f>'IPPD ALL'!C222</f>
        <v>Kabupaten</v>
      </c>
      <c r="F376" s="7" t="str">
        <f>'IPPD ALL'!D222</f>
        <v>Kabupaten Merangin</v>
      </c>
      <c r="G376" s="7" t="str">
        <f>'IPPD ALL'!E222</f>
        <v>ada</v>
      </c>
      <c r="H376" s="15">
        <f>'IPPD ALL'!F222</f>
        <v>45433</v>
      </c>
      <c r="I376" s="7" t="str">
        <f>'IPPD ALL'!G222</f>
        <v>Hendra Silitonga, S. Kom, M. Kom</v>
      </c>
      <c r="J376" s="7">
        <f>'IPPD ALL'!H222</f>
        <v>2024</v>
      </c>
      <c r="K376" s="7">
        <f>'IPPD ALL'!I222</f>
        <v>5</v>
      </c>
      <c r="L376" s="7" t="str">
        <f>'IPPD ALL'!J222</f>
        <v>Ada</v>
      </c>
      <c r="M376" s="7" t="str">
        <f>'IPPD ALL'!K222</f>
        <v>Ada</v>
      </c>
      <c r="N376" s="7">
        <f>'IPPD ALL'!M222</f>
        <v>0</v>
      </c>
      <c r="O376" s="7">
        <f>'IPPD ALL'!N222</f>
        <v>0</v>
      </c>
      <c r="P376" s="7">
        <f>'IPPD ALL'!O222</f>
        <v>0</v>
      </c>
      <c r="Q376" s="7">
        <f>'IPPD ALL'!P222</f>
        <v>1</v>
      </c>
      <c r="R376" s="7">
        <f>'IPPD ALL'!Q222</f>
        <v>1</v>
      </c>
      <c r="S376" s="7">
        <f>'IPPD ALL'!R222</f>
        <v>1</v>
      </c>
      <c r="T376" s="7">
        <f>'IPPD ALL'!S222</f>
        <v>1</v>
      </c>
      <c r="U376" s="7">
        <f>'IPPD ALL'!T222</f>
        <v>1</v>
      </c>
      <c r="V376" s="7">
        <f>'IPPD ALL'!U222</f>
        <v>1</v>
      </c>
      <c r="W376" s="7">
        <f>'IPPD ALL'!V222</f>
        <v>3</v>
      </c>
      <c r="X376" s="7">
        <f>'IPPD ALL'!W222</f>
        <v>1</v>
      </c>
      <c r="Y376" s="7">
        <f>'IPPD ALL'!X222</f>
        <v>3</v>
      </c>
      <c r="Z376" s="7" t="str">
        <f>'IPPD ALL'!Y222</f>
        <v/>
      </c>
      <c r="AA376" s="10" t="str">
        <f>'IPPD ALL'!Z222</f>
        <v>http://bpprd.meranginkab.go.id/GetBPHTBService</v>
      </c>
      <c r="AB376" s="7" t="str">
        <f t="shared" si="5"/>
        <v>benar</v>
      </c>
    </row>
    <row r="377">
      <c r="A377" s="5">
        <v>373.0</v>
      </c>
      <c r="B377" s="19" t="s">
        <v>398</v>
      </c>
      <c r="C377" s="7" t="str">
        <f>'IPPD ALL'!A285</f>
        <v>Pemerintah Daerah</v>
      </c>
      <c r="D377" s="7" t="str">
        <f>'IPPD ALL'!B285</f>
        <v>Jawa Barat</v>
      </c>
      <c r="E377" s="7" t="str">
        <f>'IPPD ALL'!C285</f>
        <v>Kabupaten</v>
      </c>
      <c r="F377" s="7" t="str">
        <f>'IPPD ALL'!D285</f>
        <v>Kabupaten Bandung Barat</v>
      </c>
      <c r="G377" s="7" t="str">
        <f>'IPPD ALL'!E285</f>
        <v>ada</v>
      </c>
      <c r="H377" s="15">
        <f>'IPPD ALL'!F285</f>
        <v>45427</v>
      </c>
      <c r="I377" s="7" t="str">
        <f>'IPPD ALL'!G285</f>
        <v>Timmy Sampurna Irawan
Dena Jatnika Kusumah</v>
      </c>
      <c r="J377" s="7">
        <f>'IPPD ALL'!H285</f>
        <v>2024</v>
      </c>
      <c r="K377" s="7">
        <f>'IPPD ALL'!I285</f>
        <v>5</v>
      </c>
      <c r="L377" s="7" t="str">
        <f>'IPPD ALL'!J285</f>
        <v>Ada</v>
      </c>
      <c r="M377" s="7" t="str">
        <f>'IPPD ALL'!K285</f>
        <v>Ada</v>
      </c>
      <c r="N377" s="7">
        <f>'IPPD ALL'!M285</f>
        <v>0</v>
      </c>
      <c r="O377" s="7">
        <f>'IPPD ALL'!N285</f>
        <v>47</v>
      </c>
      <c r="P377" s="7">
        <f>'IPPD ALL'!O285</f>
        <v>1</v>
      </c>
      <c r="Q377" s="7">
        <f>'IPPD ALL'!P285</f>
        <v>3</v>
      </c>
      <c r="R377" s="7">
        <f>'IPPD ALL'!Q285</f>
        <v>3</v>
      </c>
      <c r="S377" s="7">
        <f>'IPPD ALL'!R285</f>
        <v>3</v>
      </c>
      <c r="T377" s="7">
        <f>'IPPD ALL'!S285</f>
        <v>3</v>
      </c>
      <c r="U377" s="7">
        <f>'IPPD ALL'!T285</f>
        <v>2</v>
      </c>
      <c r="V377" s="7">
        <f>'IPPD ALL'!U285</f>
        <v>3</v>
      </c>
      <c r="W377" s="7">
        <f>'IPPD ALL'!V285</f>
        <v>3</v>
      </c>
      <c r="X377" s="7">
        <f>'IPPD ALL'!W285</f>
        <v>2</v>
      </c>
      <c r="Y377" s="7">
        <f>'IPPD ALL'!X285</f>
        <v>3</v>
      </c>
      <c r="Z377" s="10" t="str">
        <f>'IPPD ALL'!Y285</f>
        <v>https://api-splp.layanan.go.id/t/jabarprov.go.id/opendatakabbandungbarat/1/api/data.json</v>
      </c>
      <c r="AA377" s="10" t="str">
        <f>'IPPD ALL'!Z285</f>
        <v>https://apipjdl.bandungbaratkab.go.id/api/getBPHTBService</v>
      </c>
      <c r="AB377" s="7" t="str">
        <f t="shared" si="5"/>
        <v>benar</v>
      </c>
    </row>
    <row r="378">
      <c r="A378" s="5">
        <v>374.0</v>
      </c>
      <c r="B378" s="19" t="s">
        <v>399</v>
      </c>
      <c r="C378" s="7" t="str">
        <f>'IPPD ALL'!A330</f>
        <v>Pemerintah Daerah</v>
      </c>
      <c r="D378" s="7" t="str">
        <f>'IPPD ALL'!B330</f>
        <v>Jawa Tengah</v>
      </c>
      <c r="E378" s="7" t="str">
        <f>'IPPD ALL'!C330</f>
        <v>Kabupaten</v>
      </c>
      <c r="F378" s="7" t="str">
        <f>'IPPD ALL'!D330</f>
        <v>Kabupaten Batang</v>
      </c>
      <c r="G378" s="7" t="str">
        <f>'IPPD ALL'!E330</f>
        <v>ada</v>
      </c>
      <c r="H378" s="15">
        <f>'IPPD ALL'!F330</f>
        <v>45425</v>
      </c>
      <c r="I378" s="7" t="str">
        <f>'IPPD ALL'!G330</f>
        <v>Muhammad Farid Hasyim, S.Kom</v>
      </c>
      <c r="J378" s="7">
        <f>'IPPD ALL'!H330</f>
        <v>2024</v>
      </c>
      <c r="K378" s="7">
        <f>'IPPD ALL'!I330</f>
        <v>5</v>
      </c>
      <c r="L378" s="7" t="str">
        <f>'IPPD ALL'!J330</f>
        <v>Ada</v>
      </c>
      <c r="M378" s="7" t="str">
        <f>'IPPD ALL'!K330</f>
        <v>Ada</v>
      </c>
      <c r="N378" s="7">
        <f>'IPPD ALL'!M330</f>
        <v>1</v>
      </c>
      <c r="O378" s="7">
        <f>'IPPD ALL'!N330</f>
        <v>1</v>
      </c>
      <c r="P378" s="7">
        <f>'IPPD ALL'!O330</f>
        <v>0</v>
      </c>
      <c r="Q378" s="7">
        <f>'IPPD ALL'!P330</f>
        <v>3</v>
      </c>
      <c r="R378" s="7">
        <f>'IPPD ALL'!Q330</f>
        <v>3</v>
      </c>
      <c r="S378" s="7">
        <f>'IPPD ALL'!R330</f>
        <v>3</v>
      </c>
      <c r="T378" s="7">
        <f>'IPPD ALL'!S330</f>
        <v>2</v>
      </c>
      <c r="U378" s="7">
        <f>'IPPD ALL'!T330</f>
        <v>2</v>
      </c>
      <c r="V378" s="7">
        <f>'IPPD ALL'!U330</f>
        <v>2</v>
      </c>
      <c r="W378" s="7">
        <f>'IPPD ALL'!V330</f>
        <v>2</v>
      </c>
      <c r="X378" s="7">
        <f>'IPPD ALL'!W330</f>
        <v>2</v>
      </c>
      <c r="Y378" s="7">
        <f>'IPPD ALL'!X330</f>
        <v>2</v>
      </c>
      <c r="Z378" s="7" t="str">
        <f>'IPPD ALL'!Y330</f>
        <v/>
      </c>
      <c r="AA378" s="10" t="str">
        <f>'IPPD ALL'!Z330</f>
        <v>https://bphtb.batangkab.go.id/api/getBPHTBService</v>
      </c>
      <c r="AB378" s="7" t="str">
        <f t="shared" si="5"/>
        <v>benar</v>
      </c>
    </row>
    <row r="379">
      <c r="A379" s="5">
        <v>375.0</v>
      </c>
      <c r="B379" s="19" t="s">
        <v>400</v>
      </c>
      <c r="C379" s="7" t="str">
        <f>'IPPD ALL'!A507</f>
        <v>Pemerintah Daerah</v>
      </c>
      <c r="D379" s="7" t="str">
        <f>'IPPD ALL'!B507</f>
        <v>Sulawesi Tenggara</v>
      </c>
      <c r="E379" s="7" t="str">
        <f>'IPPD ALL'!C507</f>
        <v>Kabupaten</v>
      </c>
      <c r="F379" s="7" t="str">
        <f>'IPPD ALL'!D507</f>
        <v>Kabupaten Konawe</v>
      </c>
      <c r="G379" s="7" t="str">
        <f>'IPPD ALL'!E507</f>
        <v>ada</v>
      </c>
      <c r="H379" s="15">
        <f>'IPPD ALL'!F507</f>
        <v>45604</v>
      </c>
      <c r="I379" s="7" t="str">
        <f>'IPPD ALL'!G507</f>
        <v>AHMAD DARAJAD</v>
      </c>
      <c r="J379" s="7">
        <f>'IPPD ALL'!H507</f>
        <v>2024</v>
      </c>
      <c r="K379" s="7">
        <f>'IPPD ALL'!I507</f>
        <v>11</v>
      </c>
      <c r="L379" s="7" t="str">
        <f>'IPPD ALL'!J507</f>
        <v>Ada</v>
      </c>
      <c r="M379" s="7" t="str">
        <f>'IPPD ALL'!K507</f>
        <v>Ada</v>
      </c>
      <c r="N379" s="7">
        <f>'IPPD ALL'!M507</f>
        <v>0</v>
      </c>
      <c r="O379" s="7">
        <f>'IPPD ALL'!N507</f>
        <v>0</v>
      </c>
      <c r="P379" s="7">
        <f>'IPPD ALL'!O507</f>
        <v>0</v>
      </c>
      <c r="Q379" s="7" t="str">
        <f>'IPPD ALL'!P507</f>
        <v/>
      </c>
      <c r="R379" s="7" t="str">
        <f>'IPPD ALL'!Q507</f>
        <v/>
      </c>
      <c r="S379" s="7" t="str">
        <f>'IPPD ALL'!R507</f>
        <v/>
      </c>
      <c r="T379" s="7">
        <f>'IPPD ALL'!S507</f>
        <v>1</v>
      </c>
      <c r="U379" s="7">
        <f>'IPPD ALL'!T507</f>
        <v>1</v>
      </c>
      <c r="V379" s="7">
        <f>'IPPD ALL'!U507</f>
        <v>3</v>
      </c>
      <c r="W379" s="7">
        <f>'IPPD ALL'!V507</f>
        <v>3</v>
      </c>
      <c r="X379" s="7">
        <f>'IPPD ALL'!W507</f>
        <v>1</v>
      </c>
      <c r="Y379" s="7">
        <f>'IPPD ALL'!X507</f>
        <v>1</v>
      </c>
      <c r="Z379" s="7" t="str">
        <f>'IPPD ALL'!Y507</f>
        <v/>
      </c>
      <c r="AA379" s="10" t="str">
        <f>'IPPD ALL'!Z507</f>
        <v>http://bapenda.konawekab.go.id:7306/Api/getBPHTBService</v>
      </c>
      <c r="AB379" s="7" t="str">
        <f t="shared" si="5"/>
        <v>benar</v>
      </c>
    </row>
    <row r="380">
      <c r="A380" s="5">
        <v>376.0</v>
      </c>
      <c r="B380" s="19" t="s">
        <v>401</v>
      </c>
      <c r="C380" s="7" t="str">
        <f>'IPPD ALL'!A537</f>
        <v>Pemerintah Daerah</v>
      </c>
      <c r="D380" s="7" t="str">
        <f>'IPPD ALL'!B537</f>
        <v>Gorontalo</v>
      </c>
      <c r="E380" s="7" t="str">
        <f>'IPPD ALL'!C537</f>
        <v>Kabupaten</v>
      </c>
      <c r="F380" s="7" t="str">
        <f>'IPPD ALL'!D537</f>
        <v>Kabupaten Gorontalo Utara</v>
      </c>
      <c r="G380" s="7" t="str">
        <f>'IPPD ALL'!E537</f>
        <v>ada</v>
      </c>
      <c r="H380" s="15">
        <f>'IPPD ALL'!F537</f>
        <v>45434</v>
      </c>
      <c r="I380" s="7" t="str">
        <f>'IPPD ALL'!G537</f>
        <v>Dela Sasmita Tumulo,S.Kom</v>
      </c>
      <c r="J380" s="7">
        <f>'IPPD ALL'!H537</f>
        <v>2024</v>
      </c>
      <c r="K380" s="7">
        <f>'IPPD ALL'!I537</f>
        <v>5</v>
      </c>
      <c r="L380" s="7" t="str">
        <f>'IPPD ALL'!J537</f>
        <v>Ada</v>
      </c>
      <c r="M380" s="7" t="str">
        <f>'IPPD ALL'!K537</f>
        <v>Ada</v>
      </c>
      <c r="N380" s="7">
        <f>'IPPD ALL'!M537</f>
        <v>0</v>
      </c>
      <c r="O380" s="7">
        <f>'IPPD ALL'!N537</f>
        <v>0</v>
      </c>
      <c r="P380" s="7">
        <f>'IPPD ALL'!O537</f>
        <v>1</v>
      </c>
      <c r="Q380" s="7" t="str">
        <f>'IPPD ALL'!P537</f>
        <v/>
      </c>
      <c r="R380" s="7" t="str">
        <f>'IPPD ALL'!Q537</f>
        <v/>
      </c>
      <c r="S380" s="7" t="str">
        <f>'IPPD ALL'!R537</f>
        <v/>
      </c>
      <c r="T380" s="7">
        <f>'IPPD ALL'!S537</f>
        <v>3</v>
      </c>
      <c r="U380" s="7">
        <f>'IPPD ALL'!T537</f>
        <v>1</v>
      </c>
      <c r="V380" s="7">
        <f>'IPPD ALL'!U537</f>
        <v>1</v>
      </c>
      <c r="W380" s="7">
        <f>'IPPD ALL'!V537</f>
        <v>3</v>
      </c>
      <c r="X380" s="7">
        <f>'IPPD ALL'!W537</f>
        <v>1</v>
      </c>
      <c r="Y380" s="7">
        <f>'IPPD ALL'!X537</f>
        <v>3</v>
      </c>
      <c r="Z380" s="7" t="str">
        <f>'IPPD ALL'!Y537</f>
        <v/>
      </c>
      <c r="AA380" s="10" t="str">
        <f>'IPPD ALL'!Z537</f>
        <v>http://ebphtb.badankeuangan.gorutkab.go.id/bpn/api/getBPHTBService</v>
      </c>
      <c r="AB380" s="7" t="str">
        <f t="shared" si="5"/>
        <v>benar</v>
      </c>
    </row>
    <row r="381">
      <c r="A381" s="5">
        <v>377.0</v>
      </c>
      <c r="B381" s="19" t="s">
        <v>402</v>
      </c>
      <c r="C381" s="7" t="str">
        <f>'IPPD ALL'!A579</f>
        <v>Pemerintah Daerah</v>
      </c>
      <c r="D381" s="7" t="str">
        <f>'IPPD ALL'!B579</f>
        <v>Nusa Tenggara Timur</v>
      </c>
      <c r="E381" s="7" t="str">
        <f>'IPPD ALL'!C579</f>
        <v>Kabupaten</v>
      </c>
      <c r="F381" s="7" t="str">
        <f>'IPPD ALL'!D579</f>
        <v>Kabupaten Belu</v>
      </c>
      <c r="G381" s="7" t="str">
        <f>'IPPD ALL'!E579</f>
        <v>ada</v>
      </c>
      <c r="H381" s="15">
        <f>'IPPD ALL'!F579</f>
        <v>45432</v>
      </c>
      <c r="I381" s="7" t="str">
        <f>'IPPD ALL'!G579</f>
        <v>Firdaus</v>
      </c>
      <c r="J381" s="7">
        <f>'IPPD ALL'!H579</f>
        <v>2024</v>
      </c>
      <c r="K381" s="7">
        <f>'IPPD ALL'!I579</f>
        <v>5</v>
      </c>
      <c r="L381" s="7" t="str">
        <f>'IPPD ALL'!J579</f>
        <v>Ada</v>
      </c>
      <c r="M381" s="7" t="str">
        <f>'IPPD ALL'!K579</f>
        <v>Ada</v>
      </c>
      <c r="N381" s="7">
        <f>'IPPD ALL'!M579</f>
        <v>0</v>
      </c>
      <c r="O381" s="7">
        <f>'IPPD ALL'!N579</f>
        <v>0</v>
      </c>
      <c r="P381" s="7">
        <f>'IPPD ALL'!O579</f>
        <v>0</v>
      </c>
      <c r="Q381" s="7" t="str">
        <f>'IPPD ALL'!P579</f>
        <v/>
      </c>
      <c r="R381" s="7" t="str">
        <f>'IPPD ALL'!Q579</f>
        <v/>
      </c>
      <c r="S381" s="7" t="str">
        <f>'IPPD ALL'!R579</f>
        <v/>
      </c>
      <c r="T381" s="7">
        <f>'IPPD ALL'!S579</f>
        <v>3</v>
      </c>
      <c r="U381" s="7">
        <f>'IPPD ALL'!T579</f>
        <v>1</v>
      </c>
      <c r="V381" s="7">
        <f>'IPPD ALL'!U579</f>
        <v>1</v>
      </c>
      <c r="W381" s="7">
        <f>'IPPD ALL'!V579</f>
        <v>3</v>
      </c>
      <c r="X381" s="7">
        <f>'IPPD ALL'!W579</f>
        <v>2</v>
      </c>
      <c r="Y381" s="7">
        <f>'IPPD ALL'!X579</f>
        <v>3</v>
      </c>
      <c r="Z381" s="7" t="str">
        <f>'IPPD ALL'!Y579</f>
        <v/>
      </c>
      <c r="AA381" s="7" t="str">
        <f>'IPPD ALL'!Z579</f>
        <v/>
      </c>
      <c r="AB381" s="7" t="str">
        <f t="shared" si="5"/>
        <v>benar</v>
      </c>
    </row>
    <row r="382">
      <c r="A382" s="5">
        <v>378.0</v>
      </c>
      <c r="B382" s="19" t="s">
        <v>403</v>
      </c>
      <c r="C382" s="7" t="str">
        <f>'IPPD ALL'!A591</f>
        <v>Pemerintah Daerah</v>
      </c>
      <c r="D382" s="7" t="str">
        <f>'IPPD ALL'!B591</f>
        <v>Nusa Tenggara Timur</v>
      </c>
      <c r="E382" s="7" t="str">
        <f>'IPPD ALL'!C591</f>
        <v>Kabupaten</v>
      </c>
      <c r="F382" s="7" t="str">
        <f>'IPPD ALL'!D591</f>
        <v>Kabupaten Sikka</v>
      </c>
      <c r="G382" s="7" t="str">
        <f>'IPPD ALL'!E591</f>
        <v>ada</v>
      </c>
      <c r="H382" s="15">
        <f>'IPPD ALL'!F591</f>
        <v>45440</v>
      </c>
      <c r="I382" s="7" t="str">
        <f>'IPPD ALL'!G591</f>
        <v>Yosefina Ilvani Kuki, S.ST, M.Si</v>
      </c>
      <c r="J382" s="7">
        <f>'IPPD ALL'!H591</f>
        <v>2024</v>
      </c>
      <c r="K382" s="7">
        <f>'IPPD ALL'!I591</f>
        <v>5</v>
      </c>
      <c r="L382" s="7" t="str">
        <f>'IPPD ALL'!J591</f>
        <v>Ada</v>
      </c>
      <c r="M382" s="7" t="str">
        <f>'IPPD ALL'!K591</f>
        <v>Ada</v>
      </c>
      <c r="N382" s="7">
        <f>'IPPD ALL'!M591</f>
        <v>0</v>
      </c>
      <c r="O382" s="7">
        <f>'IPPD ALL'!N591</f>
        <v>0</v>
      </c>
      <c r="P382" s="7">
        <f>'IPPD ALL'!O591</f>
        <v>0</v>
      </c>
      <c r="Q382" s="7">
        <f>'IPPD ALL'!P591</f>
        <v>1</v>
      </c>
      <c r="R382" s="7">
        <f>'IPPD ALL'!Q591</f>
        <v>1</v>
      </c>
      <c r="S382" s="7">
        <f>'IPPD ALL'!R591</f>
        <v>1</v>
      </c>
      <c r="T382" s="7">
        <f>'IPPD ALL'!S591</f>
        <v>1</v>
      </c>
      <c r="U382" s="7">
        <f>'IPPD ALL'!T591</f>
        <v>1</v>
      </c>
      <c r="V382" s="7">
        <f>'IPPD ALL'!U591</f>
        <v>1</v>
      </c>
      <c r="W382" s="7">
        <f>'IPPD ALL'!V591</f>
        <v>1</v>
      </c>
      <c r="X382" s="7">
        <f>'IPPD ALL'!W591</f>
        <v>1</v>
      </c>
      <c r="Y382" s="7">
        <f>'IPPD ALL'!X591</f>
        <v>2</v>
      </c>
      <c r="Z382" s="7" t="str">
        <f>'IPPD ALL'!Y591</f>
        <v/>
      </c>
      <c r="AA382" s="10" t="str">
        <f>'IPPD ALL'!Z591</f>
        <v>https://bphtb.sikkakab.go.id/bpn-service/getBPHTBService</v>
      </c>
      <c r="AB382" s="7" t="str">
        <f t="shared" si="5"/>
        <v>benar</v>
      </c>
    </row>
    <row r="383">
      <c r="A383" s="5">
        <v>379.0</v>
      </c>
      <c r="B383" s="19" t="s">
        <v>404</v>
      </c>
      <c r="C383" s="7" t="str">
        <f>'IPPD ALL'!A387</f>
        <v>Pemerintah Daerah</v>
      </c>
      <c r="D383" s="7" t="str">
        <f>'IPPD ALL'!B387</f>
        <v>Jawa Timur</v>
      </c>
      <c r="E383" s="7" t="str">
        <f>'IPPD ALL'!C387</f>
        <v>Kabupaten</v>
      </c>
      <c r="F383" s="7" t="str">
        <f>'IPPD ALL'!D387</f>
        <v>Kabupaten Pacitan</v>
      </c>
      <c r="G383" s="7" t="str">
        <f>'IPPD ALL'!E387</f>
        <v>ada</v>
      </c>
      <c r="H383" s="15">
        <f>'IPPD ALL'!F387</f>
        <v>45497</v>
      </c>
      <c r="I383" s="7" t="str">
        <f>'IPPD ALL'!G387</f>
        <v>Joko Purmanto</v>
      </c>
      <c r="J383" s="7">
        <f>'IPPD ALL'!H387</f>
        <v>2024</v>
      </c>
      <c r="K383" s="7">
        <f>'IPPD ALL'!I387</f>
        <v>7</v>
      </c>
      <c r="L383" s="7" t="str">
        <f>'IPPD ALL'!J387</f>
        <v>Ada</v>
      </c>
      <c r="M383" s="7" t="str">
        <f>'IPPD ALL'!K387</f>
        <v>Ada</v>
      </c>
      <c r="N383" s="7">
        <f>'IPPD ALL'!M387</f>
        <v>0</v>
      </c>
      <c r="O383" s="7">
        <f>'IPPD ALL'!N387</f>
        <v>0</v>
      </c>
      <c r="P383" s="7">
        <f>'IPPD ALL'!O387</f>
        <v>2</v>
      </c>
      <c r="Q383" s="7">
        <f>'IPPD ALL'!P387</f>
        <v>1</v>
      </c>
      <c r="R383" s="7">
        <f>'IPPD ALL'!Q387</f>
        <v>1</v>
      </c>
      <c r="S383" s="7">
        <f>'IPPD ALL'!R387</f>
        <v>1</v>
      </c>
      <c r="T383" s="7">
        <f>'IPPD ALL'!S387</f>
        <v>3</v>
      </c>
      <c r="U383" s="7">
        <f>'IPPD ALL'!T387</f>
        <v>2</v>
      </c>
      <c r="V383" s="7">
        <f>'IPPD ALL'!U387</f>
        <v>3</v>
      </c>
      <c r="W383" s="7">
        <f>'IPPD ALL'!V387</f>
        <v>5</v>
      </c>
      <c r="X383" s="7">
        <f>'IPPD ALL'!W387</f>
        <v>2</v>
      </c>
      <c r="Y383" s="7">
        <f>'IPPD ALL'!X387</f>
        <v>3</v>
      </c>
      <c r="Z383" s="7" t="str">
        <f>'IPPD ALL'!Y387</f>
        <v/>
      </c>
      <c r="AA383" s="10" t="str">
        <f>'IPPD ALL'!Z387</f>
        <v>https://bphtb.pacitankab.go.id/api/getBPHTBService</v>
      </c>
      <c r="AB383" s="7" t="str">
        <f t="shared" si="5"/>
        <v>benar</v>
      </c>
    </row>
    <row r="384">
      <c r="A384" s="5">
        <v>380.0</v>
      </c>
      <c r="B384" s="19" t="s">
        <v>405</v>
      </c>
      <c r="C384" s="7" t="str">
        <f>'IPPD ALL'!A365</f>
        <v>Pemerintah Daerah</v>
      </c>
      <c r="D384" s="7" t="str">
        <f>'IPPD ALL'!B365</f>
        <v>DI Yogyakarta</v>
      </c>
      <c r="E384" s="7" t="str">
        <f>'IPPD ALL'!C365</f>
        <v>Kabupaten</v>
      </c>
      <c r="F384" s="7" t="str">
        <f>'IPPD ALL'!D365</f>
        <v>Kabupaten Gunung Kidul</v>
      </c>
      <c r="G384" s="7" t="str">
        <f>'IPPD ALL'!E365</f>
        <v>ada</v>
      </c>
      <c r="H384" s="15">
        <f>'IPPD ALL'!F365</f>
        <v>45499</v>
      </c>
      <c r="I384" s="7" t="str">
        <f>'IPPD ALL'!G365</f>
        <v>Wahyu Kurniawan</v>
      </c>
      <c r="J384" s="7">
        <f>'IPPD ALL'!H365</f>
        <v>2024</v>
      </c>
      <c r="K384" s="7">
        <f>'IPPD ALL'!I365</f>
        <v>7</v>
      </c>
      <c r="L384" s="7" t="str">
        <f>'IPPD ALL'!J365</f>
        <v>Ada</v>
      </c>
      <c r="M384" s="7" t="str">
        <f>'IPPD ALL'!K365</f>
        <v>Ada</v>
      </c>
      <c r="N384" s="7">
        <f>'IPPD ALL'!M365</f>
        <v>1</v>
      </c>
      <c r="O384" s="7">
        <f>'IPPD ALL'!N365</f>
        <v>0</v>
      </c>
      <c r="P384" s="7">
        <f>'IPPD ALL'!O365</f>
        <v>0</v>
      </c>
      <c r="Q384" s="7">
        <f>'IPPD ALL'!P365</f>
        <v>3</v>
      </c>
      <c r="R384" s="7">
        <f>'IPPD ALL'!Q365</f>
        <v>2</v>
      </c>
      <c r="S384" s="7">
        <f>'IPPD ALL'!R365</f>
        <v>2</v>
      </c>
      <c r="T384" s="7">
        <f>'IPPD ALL'!S365</f>
        <v>3</v>
      </c>
      <c r="U384" s="7">
        <f>'IPPD ALL'!T365</f>
        <v>2</v>
      </c>
      <c r="V384" s="7">
        <f>'IPPD ALL'!U365</f>
        <v>2</v>
      </c>
      <c r="W384" s="7">
        <f>'IPPD ALL'!V365</f>
        <v>3</v>
      </c>
      <c r="X384" s="7">
        <f>'IPPD ALL'!W365</f>
        <v>2</v>
      </c>
      <c r="Y384" s="7">
        <f>'IPPD ALL'!X365</f>
        <v>2</v>
      </c>
      <c r="Z384" s="10" t="str">
        <f>'IPPD ALL'!Y365</f>
        <v>https://api-splp.layanan.go.id/data-gunung-kidul-kab/1.0/</v>
      </c>
      <c r="AA384" s="7" t="str">
        <f>'IPPD ALL'!Z365</f>
        <v/>
      </c>
      <c r="AB384" s="7" t="str">
        <f t="shared" si="5"/>
        <v>benar</v>
      </c>
    </row>
    <row r="385">
      <c r="A385" s="5">
        <v>381.0</v>
      </c>
      <c r="B385" s="19" t="s">
        <v>406</v>
      </c>
      <c r="C385" s="7" t="str">
        <f>'IPPD ALL'!A395</f>
        <v>Pemerintah Daerah</v>
      </c>
      <c r="D385" s="7" t="str">
        <f>'IPPD ALL'!B395</f>
        <v>Jawa Timur</v>
      </c>
      <c r="E385" s="7" t="str">
        <f>'IPPD ALL'!C395</f>
        <v>Kabupaten</v>
      </c>
      <c r="F385" s="7" t="str">
        <f>'IPPD ALL'!D395</f>
        <v>Kabupaten Sumenep</v>
      </c>
      <c r="G385" s="7" t="str">
        <f>'IPPD ALL'!E395</f>
        <v>ada</v>
      </c>
      <c r="H385" s="15">
        <f>'IPPD ALL'!F395</f>
        <v>45503</v>
      </c>
      <c r="I385" s="7" t="str">
        <f>'IPPD ALL'!G395</f>
        <v>Akhmad Fajri Yudiharto</v>
      </c>
      <c r="J385" s="7">
        <f>'IPPD ALL'!H395</f>
        <v>2024</v>
      </c>
      <c r="K385" s="7">
        <f>'IPPD ALL'!I395</f>
        <v>7</v>
      </c>
      <c r="L385" s="7" t="str">
        <f>'IPPD ALL'!J395</f>
        <v>Ada</v>
      </c>
      <c r="M385" s="7" t="str">
        <f>'IPPD ALL'!K395</f>
        <v>Ada</v>
      </c>
      <c r="N385" s="7">
        <f>'IPPD ALL'!M395</f>
        <v>0</v>
      </c>
      <c r="O385" s="7">
        <f>'IPPD ALL'!N395</f>
        <v>1</v>
      </c>
      <c r="P385" s="7">
        <f>'IPPD ALL'!O395</f>
        <v>0</v>
      </c>
      <c r="Q385" s="7">
        <f>'IPPD ALL'!P395</f>
        <v>3</v>
      </c>
      <c r="R385" s="7">
        <f>'IPPD ALL'!Q395</f>
        <v>2</v>
      </c>
      <c r="S385" s="7">
        <f>'IPPD ALL'!R395</f>
        <v>1</v>
      </c>
      <c r="T385" s="7">
        <f>'IPPD ALL'!S395</f>
        <v>1</v>
      </c>
      <c r="U385" s="7">
        <f>'IPPD ALL'!T395</f>
        <v>1</v>
      </c>
      <c r="V385" s="7">
        <f>'IPPD ALL'!U395</f>
        <v>1</v>
      </c>
      <c r="W385" s="7">
        <f>'IPPD ALL'!V395</f>
        <v>3</v>
      </c>
      <c r="X385" s="7">
        <f>'IPPD ALL'!W395</f>
        <v>2</v>
      </c>
      <c r="Y385" s="7">
        <f>'IPPD ALL'!X395</f>
        <v>3</v>
      </c>
      <c r="Z385" s="7" t="str">
        <f>'IPPD ALL'!Y395</f>
        <v/>
      </c>
      <c r="AA385" s="10" t="str">
        <f>'IPPD ALL'!Z395</f>
        <v>http://bphtb.sumenepkab.go.id/BPHTBApi/getBPHTBService</v>
      </c>
      <c r="AB385" s="7" t="str">
        <f t="shared" si="5"/>
        <v>benar</v>
      </c>
    </row>
    <row r="386">
      <c r="A386" s="5">
        <v>382.0</v>
      </c>
      <c r="B386" s="19" t="s">
        <v>407</v>
      </c>
      <c r="C386" s="7" t="str">
        <f>'IPPD ALL'!A528</f>
        <v>Pemerintah Daerah</v>
      </c>
      <c r="D386" s="7" t="str">
        <f>'IPPD ALL'!B528</f>
        <v>Sulawesi Tengah</v>
      </c>
      <c r="E386" s="7" t="str">
        <f>'IPPD ALL'!C528</f>
        <v>Kabupaten</v>
      </c>
      <c r="F386" s="7" t="str">
        <f>'IPPD ALL'!D528</f>
        <v>Kabupaten Toli-Toli</v>
      </c>
      <c r="G386" s="7" t="str">
        <f>'IPPD ALL'!E528</f>
        <v>ada</v>
      </c>
      <c r="H386" s="15">
        <f>'IPPD ALL'!F528</f>
        <v>45496</v>
      </c>
      <c r="I386" s="7" t="str">
        <f>'IPPD ALL'!G528</f>
        <v>A. SUHERMAN, S.Kom</v>
      </c>
      <c r="J386" s="7">
        <f>'IPPD ALL'!H528</f>
        <v>2024</v>
      </c>
      <c r="K386" s="7">
        <f>'IPPD ALL'!I528</f>
        <v>7</v>
      </c>
      <c r="L386" s="7" t="str">
        <f>'IPPD ALL'!J528</f>
        <v>Ada</v>
      </c>
      <c r="M386" s="7" t="str">
        <f>'IPPD ALL'!K528</f>
        <v>Ada</v>
      </c>
      <c r="N386" s="7">
        <f>'IPPD ALL'!M528</f>
        <v>0</v>
      </c>
      <c r="O386" s="7">
        <f>'IPPD ALL'!N528</f>
        <v>0</v>
      </c>
      <c r="P386" s="7">
        <f>'IPPD ALL'!O528</f>
        <v>2</v>
      </c>
      <c r="Q386" s="7" t="str">
        <f>'IPPD ALL'!P528</f>
        <v/>
      </c>
      <c r="R386" s="7" t="str">
        <f>'IPPD ALL'!Q528</f>
        <v/>
      </c>
      <c r="S386" s="7" t="str">
        <f>'IPPD ALL'!R528</f>
        <v/>
      </c>
      <c r="T386" s="7">
        <f>'IPPD ALL'!S528</f>
        <v>1</v>
      </c>
      <c r="U386" s="7">
        <f>'IPPD ALL'!T528</f>
        <v>1</v>
      </c>
      <c r="V386" s="7">
        <f>'IPPD ALL'!U528</f>
        <v>1</v>
      </c>
      <c r="W386" s="7">
        <f>'IPPD ALL'!V528</f>
        <v>3</v>
      </c>
      <c r="X386" s="7">
        <f>'IPPD ALL'!W528</f>
        <v>1</v>
      </c>
      <c r="Y386" s="7">
        <f>'IPPD ALL'!X528</f>
        <v>3</v>
      </c>
      <c r="Z386" s="7" t="str">
        <f>'IPPD ALL'!Y528</f>
        <v/>
      </c>
      <c r="AA386" s="10" t="str">
        <f>'IPPD ALL'!Z528</f>
        <v>http://pakkaarla.tolitolikab.go.id:40200/revenue/tax/propertytransfer/integration/bpn/getBPHTBService</v>
      </c>
      <c r="AB386" s="7" t="str">
        <f t="shared" si="5"/>
        <v>benar</v>
      </c>
    </row>
    <row r="387">
      <c r="A387" s="5">
        <v>383.0</v>
      </c>
      <c r="B387" s="19" t="s">
        <v>408</v>
      </c>
      <c r="C387" s="7" t="str">
        <f>'IPPD ALL'!A529</f>
        <v>Pemerintah Daerah</v>
      </c>
      <c r="D387" s="7" t="str">
        <f>'IPPD ALL'!B529</f>
        <v>Sulawesi Tengah</v>
      </c>
      <c r="E387" s="7" t="str">
        <f>'IPPD ALL'!C529</f>
        <v>Kabupaten</v>
      </c>
      <c r="F387" s="7" t="str">
        <f>'IPPD ALL'!D529</f>
        <v>Kabupaten Sigi</v>
      </c>
      <c r="G387" s="7" t="str">
        <f>'IPPD ALL'!E529</f>
        <v>ada</v>
      </c>
      <c r="H387" s="26">
        <f>'IPPD ALL'!F529</f>
        <v>45517</v>
      </c>
      <c r="I387" s="7" t="str">
        <f>'IPPD ALL'!G529</f>
        <v>Amin Pascah Lekka</v>
      </c>
      <c r="J387" s="7">
        <f>'IPPD ALL'!H529</f>
        <v>2024</v>
      </c>
      <c r="K387" s="7">
        <f>'IPPD ALL'!I529</f>
        <v>8</v>
      </c>
      <c r="L387" s="7" t="str">
        <f>'IPPD ALL'!J529</f>
        <v>Ada</v>
      </c>
      <c r="M387" s="7" t="str">
        <f>'IPPD ALL'!K529</f>
        <v>Ada</v>
      </c>
      <c r="N387" s="7">
        <f>'IPPD ALL'!M529</f>
        <v>0</v>
      </c>
      <c r="O387" s="7">
        <f>'IPPD ALL'!N529</f>
        <v>0</v>
      </c>
      <c r="P387" s="7">
        <f>'IPPD ALL'!O529</f>
        <v>0</v>
      </c>
      <c r="Q387" s="7">
        <f>'IPPD ALL'!P529</f>
        <v>1</v>
      </c>
      <c r="R387" s="7">
        <f>'IPPD ALL'!Q529</f>
        <v>1</v>
      </c>
      <c r="S387" s="7">
        <f>'IPPD ALL'!R529</f>
        <v>1</v>
      </c>
      <c r="T387" s="7">
        <f>'IPPD ALL'!S529</f>
        <v>3</v>
      </c>
      <c r="U387" s="7">
        <f>'IPPD ALL'!T529</f>
        <v>1</v>
      </c>
      <c r="V387" s="7">
        <f>'IPPD ALL'!U529</f>
        <v>1</v>
      </c>
      <c r="W387" s="7">
        <f>'IPPD ALL'!V529</f>
        <v>1</v>
      </c>
      <c r="X387" s="7">
        <f>'IPPD ALL'!W529</f>
        <v>1</v>
      </c>
      <c r="Y387" s="7">
        <f>'IPPD ALL'!X529</f>
        <v>1</v>
      </c>
      <c r="Z387" s="7" t="str">
        <f>'IPPD ALL'!Y529</f>
        <v/>
      </c>
      <c r="AA387" s="7" t="str">
        <f>'IPPD ALL'!Z529</f>
        <v/>
      </c>
      <c r="AB387" s="7" t="str">
        <f t="shared" si="5"/>
        <v>benar</v>
      </c>
    </row>
    <row r="388">
      <c r="A388" s="5">
        <v>384.0</v>
      </c>
      <c r="B388" s="19" t="s">
        <v>409</v>
      </c>
      <c r="C388" s="7" t="str">
        <f>'IPPD ALL'!A382</f>
        <v>Pemerintah Daerah</v>
      </c>
      <c r="D388" s="7" t="str">
        <f>'IPPD ALL'!B382</f>
        <v>Jawa Timur</v>
      </c>
      <c r="E388" s="7" t="str">
        <f>'IPPD ALL'!C382</f>
        <v>Kabupaten</v>
      </c>
      <c r="F388" s="7" t="str">
        <f>'IPPD ALL'!D382</f>
        <v>Kabupaten Magetan</v>
      </c>
      <c r="G388" s="7" t="str">
        <f>'IPPD ALL'!E382</f>
        <v>ada</v>
      </c>
      <c r="H388" s="15">
        <f>'IPPD ALL'!F382</f>
        <v>45520</v>
      </c>
      <c r="I388" s="7" t="str">
        <f>'IPPD ALL'!G382</f>
        <v>EKA SAPUTRA AJI</v>
      </c>
      <c r="J388" s="7">
        <f>'IPPD ALL'!H382</f>
        <v>2024</v>
      </c>
      <c r="K388" s="7">
        <f>'IPPD ALL'!I382</f>
        <v>8</v>
      </c>
      <c r="L388" s="7" t="str">
        <f>'IPPD ALL'!J382</f>
        <v>Ada</v>
      </c>
      <c r="M388" s="7" t="str">
        <f>'IPPD ALL'!K382</f>
        <v>Ada</v>
      </c>
      <c r="N388" s="7">
        <f>'IPPD ALL'!M382</f>
        <v>1</v>
      </c>
      <c r="O388" s="7">
        <f>'IPPD ALL'!N382</f>
        <v>0</v>
      </c>
      <c r="P388" s="7">
        <f>'IPPD ALL'!O382</f>
        <v>1</v>
      </c>
      <c r="Q388" s="7">
        <f>'IPPD ALL'!P382</f>
        <v>3</v>
      </c>
      <c r="R388" s="7">
        <f>'IPPD ALL'!Q382</f>
        <v>2</v>
      </c>
      <c r="S388" s="7">
        <f>'IPPD ALL'!R382</f>
        <v>2</v>
      </c>
      <c r="T388" s="7">
        <f>'IPPD ALL'!S382</f>
        <v>1</v>
      </c>
      <c r="U388" s="7">
        <f>'IPPD ALL'!T382</f>
        <v>1</v>
      </c>
      <c r="V388" s="7">
        <f>'IPPD ALL'!U382</f>
        <v>2</v>
      </c>
      <c r="W388" s="7">
        <f>'IPPD ALL'!V382</f>
        <v>1</v>
      </c>
      <c r="X388" s="7">
        <f>'IPPD ALL'!W382</f>
        <v>2</v>
      </c>
      <c r="Y388" s="7">
        <f>'IPPD ALL'!X382</f>
        <v>3</v>
      </c>
      <c r="Z388" s="7" t="str">
        <f>'IPPD ALL'!Y382</f>
        <v/>
      </c>
      <c r="AA388" s="10" t="str">
        <f>'IPPD ALL'!Z382</f>
        <v>https://e-bphtb.magetan.go.id/index.php/webservice/getBPHTBService</v>
      </c>
      <c r="AB388" s="7" t="str">
        <f t="shared" si="5"/>
        <v>benar</v>
      </c>
    </row>
    <row r="389">
      <c r="B389" s="19" t="s">
        <v>410</v>
      </c>
      <c r="C389" s="7" t="str">
        <f>'IPPD ALL'!A388</f>
        <v>Pemerintah Daerah</v>
      </c>
      <c r="D389" s="7" t="str">
        <f>'IPPD ALL'!B388</f>
        <v>Jawa Timur</v>
      </c>
      <c r="E389" s="7" t="str">
        <f>'IPPD ALL'!C388</f>
        <v>Kabupaten</v>
      </c>
      <c r="F389" s="7" t="str">
        <f>'IPPD ALL'!D388</f>
        <v>Kabupaten Pamekasan</v>
      </c>
      <c r="G389" s="7" t="str">
        <f>'IPPD ALL'!E388</f>
        <v>ada</v>
      </c>
      <c r="H389" s="15">
        <f>'IPPD ALL'!F388</f>
        <v>45516</v>
      </c>
      <c r="I389" s="7" t="str">
        <f>'IPPD ALL'!G388</f>
        <v>Vrita Prasetyarini</v>
      </c>
      <c r="J389" s="7">
        <f>'IPPD ALL'!H388</f>
        <v>2024</v>
      </c>
      <c r="K389" s="7">
        <f>'IPPD ALL'!I388</f>
        <v>8</v>
      </c>
      <c r="L389" s="7" t="str">
        <f>'IPPD ALL'!J388</f>
        <v>Ada</v>
      </c>
      <c r="M389" s="7" t="str">
        <f>'IPPD ALL'!K388</f>
        <v>Ada</v>
      </c>
      <c r="N389" s="7">
        <f>'IPPD ALL'!M388</f>
        <v>0</v>
      </c>
      <c r="O389" s="7">
        <f>'IPPD ALL'!N388</f>
        <v>0</v>
      </c>
      <c r="P389" s="7">
        <f>'IPPD ALL'!O388</f>
        <v>2</v>
      </c>
      <c r="Q389" s="7">
        <f>'IPPD ALL'!P388</f>
        <v>1</v>
      </c>
      <c r="R389" s="7">
        <f>'IPPD ALL'!Q388</f>
        <v>1</v>
      </c>
      <c r="S389" s="7">
        <f>'IPPD ALL'!R388</f>
        <v>1</v>
      </c>
      <c r="T389" s="7">
        <f>'IPPD ALL'!S388</f>
        <v>2</v>
      </c>
      <c r="U389" s="7">
        <f>'IPPD ALL'!T388</f>
        <v>1</v>
      </c>
      <c r="V389" s="7">
        <f>'IPPD ALL'!U388</f>
        <v>1</v>
      </c>
      <c r="W389" s="7">
        <f>'IPPD ALL'!V388</f>
        <v>2</v>
      </c>
      <c r="X389" s="7">
        <f>'IPPD ALL'!W388</f>
        <v>3</v>
      </c>
      <c r="Y389" s="7">
        <f>'IPPD ALL'!X388</f>
        <v>2</v>
      </c>
      <c r="Z389" s="7" t="str">
        <f>'IPPD ALL'!Y388</f>
        <v/>
      </c>
      <c r="AA389" s="10" t="str">
        <f>'IPPD ALL'!Z388</f>
        <v>http://e-bphtb.pamekasankab.go.id/api/getBPHTBservice</v>
      </c>
      <c r="AB389" s="7" t="str">
        <f t="shared" si="5"/>
        <v>benar</v>
      </c>
    </row>
    <row r="390">
      <c r="A390" s="5">
        <v>385.0</v>
      </c>
      <c r="B390" s="27" t="s">
        <v>411</v>
      </c>
      <c r="C390" s="7" t="str">
        <f>'IPPD ALL'!A451</f>
        <v>Pemerintah Daerah</v>
      </c>
      <c r="D390" s="7" t="str">
        <f>'IPPD ALL'!B451</f>
        <v>Kalimantan Selatan</v>
      </c>
      <c r="E390" s="7" t="str">
        <f>'IPPD ALL'!C451</f>
        <v>Kota</v>
      </c>
      <c r="F390" s="7" t="str">
        <f>'IPPD ALL'!D451</f>
        <v>Kota Banjarmasin</v>
      </c>
      <c r="G390" s="7" t="str">
        <f>'IPPD ALL'!E451</f>
        <v>ada</v>
      </c>
      <c r="H390" s="15">
        <f>'IPPD ALL'!F451</f>
        <v>44998</v>
      </c>
      <c r="I390" s="7" t="str">
        <f>'IPPD ALL'!G451</f>
        <v>Muhammad Fauzi Rahman</v>
      </c>
      <c r="J390" s="7">
        <f>'IPPD ALL'!H451</f>
        <v>2023</v>
      </c>
      <c r="K390" s="7">
        <f>'IPPD ALL'!I451</f>
        <v>3</v>
      </c>
      <c r="L390" s="7" t="str">
        <f>'IPPD ALL'!J451</f>
        <v>Ada</v>
      </c>
      <c r="M390" s="7" t="str">
        <f>'IPPD ALL'!K451</f>
        <v>Ada</v>
      </c>
      <c r="N390" s="7">
        <f>'IPPD ALL'!M451</f>
        <v>2</v>
      </c>
      <c r="O390" s="7">
        <f>'IPPD ALL'!N451</f>
        <v>0</v>
      </c>
      <c r="P390" s="7">
        <f>'IPPD ALL'!O451</f>
        <v>1</v>
      </c>
      <c r="Q390" s="7">
        <f>'IPPD ALL'!P451</f>
        <v>2</v>
      </c>
      <c r="R390" s="7">
        <f>'IPPD ALL'!Q451</f>
        <v>2</v>
      </c>
      <c r="S390" s="7">
        <f>'IPPD ALL'!R451</f>
        <v>3</v>
      </c>
      <c r="T390" s="7">
        <f>'IPPD ALL'!S451</f>
        <v>3</v>
      </c>
      <c r="U390" s="7">
        <f>'IPPD ALL'!T451</f>
        <v>3</v>
      </c>
      <c r="V390" s="7">
        <f>'IPPD ALL'!U451</f>
        <v>5</v>
      </c>
      <c r="W390" s="7">
        <f>'IPPD ALL'!V451</f>
        <v>5</v>
      </c>
      <c r="X390" s="7">
        <f>'IPPD ALL'!W451</f>
        <v>4</v>
      </c>
      <c r="Y390" s="7">
        <f>'IPPD ALL'!X451</f>
        <v>4</v>
      </c>
      <c r="Z390" s="7" t="str">
        <f>'IPPD ALL'!Y451</f>
        <v/>
      </c>
      <c r="AA390" s="7" t="str">
        <f>'IPPD ALL'!Z451</f>
        <v/>
      </c>
      <c r="AB390" s="7" t="str">
        <f t="shared" si="5"/>
        <v>benar</v>
      </c>
    </row>
    <row r="1003">
      <c r="C1003" s="7" t="str">
        <f>'IPPD ALL'!A1003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1" width="13.13"/>
    <col customWidth="1" min="2" max="2" width="3.13"/>
    <col customWidth="1" min="3" max="3" width="43.38"/>
    <col customWidth="1" min="5" max="5" width="10.0"/>
    <col customWidth="1" min="6" max="6" width="13.38"/>
    <col customWidth="1" min="7" max="7" width="21.0"/>
    <col customWidth="1" min="8" max="8" width="51.25"/>
    <col customWidth="1" min="9" max="9" width="100.88"/>
    <col customWidth="1" min="10" max="10" width="16.0"/>
    <col customWidth="1" min="11" max="11" width="32.25"/>
    <col customWidth="1" min="12" max="12" width="13.0"/>
    <col customWidth="1" min="13" max="13" width="19.13"/>
    <col customWidth="1" min="14" max="14" width="67.63"/>
    <col customWidth="1" min="15" max="15" width="19.75"/>
    <col customWidth="1" min="16" max="16" width="18.38"/>
    <col customWidth="1" min="17" max="17" width="21.25"/>
    <col customWidth="1" min="18" max="18" width="22.25"/>
    <col customWidth="1" min="19" max="19" width="14.88"/>
    <col customWidth="1" min="20" max="20" width="23.75"/>
    <col customWidth="1" min="21" max="29" width="9.0"/>
    <col customWidth="1" min="30" max="30" width="17.38"/>
    <col customWidth="1" min="31" max="31" width="14.5"/>
  </cols>
  <sheetData>
    <row r="1" ht="12.75" customHeight="1">
      <c r="A1" s="3" t="s">
        <v>412</v>
      </c>
      <c r="B1" s="28" t="s">
        <v>0</v>
      </c>
      <c r="C1" s="28" t="s">
        <v>413</v>
      </c>
      <c r="D1" s="29" t="s">
        <v>414</v>
      </c>
      <c r="E1" s="30" t="s">
        <v>6</v>
      </c>
      <c r="F1" s="31" t="s">
        <v>415</v>
      </c>
      <c r="G1" s="32" t="s">
        <v>416</v>
      </c>
      <c r="H1" s="33" t="s">
        <v>417</v>
      </c>
      <c r="I1" s="33" t="s">
        <v>418</v>
      </c>
      <c r="J1" s="34" t="s">
        <v>419</v>
      </c>
      <c r="K1" s="35" t="s">
        <v>420</v>
      </c>
      <c r="L1" s="35" t="s">
        <v>421</v>
      </c>
      <c r="M1" s="35" t="s">
        <v>422</v>
      </c>
      <c r="N1" s="35" t="s">
        <v>423</v>
      </c>
      <c r="O1" s="36" t="s">
        <v>424</v>
      </c>
      <c r="P1" s="3" t="s">
        <v>425</v>
      </c>
      <c r="Q1" s="3" t="s">
        <v>426</v>
      </c>
      <c r="R1" s="3" t="s">
        <v>13</v>
      </c>
      <c r="S1" s="3" t="s">
        <v>14</v>
      </c>
      <c r="T1" s="3" t="s">
        <v>15</v>
      </c>
      <c r="U1" s="4">
        <v>44378.0</v>
      </c>
      <c r="V1" s="3" t="s">
        <v>16</v>
      </c>
      <c r="W1" s="3" t="s">
        <v>17</v>
      </c>
      <c r="X1" s="4">
        <v>44743.0</v>
      </c>
      <c r="Y1" s="3" t="s">
        <v>18</v>
      </c>
      <c r="Z1" s="3" t="s">
        <v>19</v>
      </c>
      <c r="AA1" s="4">
        <v>45108.0</v>
      </c>
      <c r="AB1" s="3" t="s">
        <v>20</v>
      </c>
      <c r="AC1" s="3" t="s">
        <v>21</v>
      </c>
      <c r="AD1" s="3" t="s">
        <v>427</v>
      </c>
      <c r="AE1" s="37" t="s">
        <v>428</v>
      </c>
    </row>
    <row r="2" ht="12.75" customHeight="1">
      <c r="E2" s="30"/>
      <c r="F2" s="38" t="s">
        <v>429</v>
      </c>
      <c r="J2" s="34"/>
      <c r="K2" s="35"/>
      <c r="L2" s="35"/>
      <c r="M2" s="35"/>
      <c r="N2" s="35"/>
      <c r="AE2" s="39"/>
    </row>
    <row r="3" ht="12.75" customHeight="1">
      <c r="A3" s="40"/>
      <c r="B3" s="41"/>
      <c r="C3" s="41"/>
      <c r="D3" s="40"/>
      <c r="E3" s="42">
        <f>COUNTIF(E5:E688,"&lt;&gt;")</f>
        <v>84</v>
      </c>
      <c r="F3" s="43">
        <f>COUNTIF(F5:F688,"ada")</f>
        <v>81</v>
      </c>
      <c r="G3" s="44"/>
      <c r="H3" s="44"/>
      <c r="I3" s="44"/>
      <c r="J3" s="42">
        <f>COUNTIF(J5:J688,"&lt;&gt;")</f>
        <v>72</v>
      </c>
      <c r="K3" s="45">
        <f>COUNTIF(K5:K721,"&lt;&gt;")</f>
        <v>84</v>
      </c>
      <c r="L3" s="44"/>
      <c r="M3" s="44"/>
      <c r="N3" s="44"/>
      <c r="O3" s="46">
        <f>COUNTIF(O5:O125,"&lt;&gt;")</f>
        <v>70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7"/>
      <c r="AD3" s="47"/>
      <c r="AE3" s="48"/>
    </row>
    <row r="4" ht="12.75" customHeight="1">
      <c r="A4" s="9"/>
      <c r="C4" s="9"/>
      <c r="D4" s="32"/>
      <c r="E4" s="49"/>
      <c r="F4" s="50"/>
      <c r="H4" s="33"/>
      <c r="I4" s="33"/>
      <c r="J4" s="34"/>
      <c r="K4" s="51"/>
      <c r="L4" s="35"/>
      <c r="M4" s="35"/>
      <c r="N4" s="35"/>
      <c r="AE4" s="39"/>
    </row>
    <row r="5">
      <c r="A5" s="9" t="s">
        <v>430</v>
      </c>
      <c r="B5" s="32">
        <v>1.0</v>
      </c>
      <c r="C5" s="9" t="s">
        <v>42</v>
      </c>
      <c r="D5" s="32"/>
      <c r="E5" s="52" t="s">
        <v>431</v>
      </c>
      <c r="F5" s="50" t="s">
        <v>431</v>
      </c>
      <c r="H5" s="33" t="s">
        <v>432</v>
      </c>
      <c r="I5" s="33" t="str">
        <f t="shared" ref="I5:I39" si="1">H5&amp;" "&amp;C5</f>
        <v>Kepala Pusat Teknologi Informasi dan Komunikasi Kementerian Luar Negeri</v>
      </c>
      <c r="J5" s="53">
        <v>45412.0</v>
      </c>
      <c r="K5" s="51" t="s">
        <v>433</v>
      </c>
      <c r="L5" s="54" t="s">
        <v>434</v>
      </c>
      <c r="M5" s="51" t="s">
        <v>435</v>
      </c>
      <c r="N5" s="51" t="s">
        <v>436</v>
      </c>
      <c r="O5" s="55" t="s">
        <v>437</v>
      </c>
      <c r="P5" s="56" t="s">
        <v>438</v>
      </c>
      <c r="R5" s="3">
        <v>0.0</v>
      </c>
      <c r="S5" s="3">
        <v>0.0</v>
      </c>
      <c r="T5" s="3">
        <v>1.0</v>
      </c>
      <c r="U5" s="57">
        <v>1.0</v>
      </c>
      <c r="V5" s="57">
        <v>1.0</v>
      </c>
      <c r="W5" s="57">
        <v>2.0</v>
      </c>
      <c r="AA5" s="3">
        <v>1.0</v>
      </c>
      <c r="AB5" s="3">
        <v>1.0</v>
      </c>
      <c r="AC5" s="3">
        <v>4.0</v>
      </c>
      <c r="AD5" s="58" t="s">
        <v>439</v>
      </c>
      <c r="AE5" s="59" t="s">
        <v>440</v>
      </c>
    </row>
    <row r="6">
      <c r="A6" s="9" t="s">
        <v>430</v>
      </c>
      <c r="B6" s="32">
        <v>2.0</v>
      </c>
      <c r="C6" s="9" t="s">
        <v>28</v>
      </c>
      <c r="D6" s="32"/>
      <c r="E6" s="49" t="s">
        <v>431</v>
      </c>
      <c r="F6" s="49" t="s">
        <v>431</v>
      </c>
      <c r="G6" s="33">
        <v>1.0</v>
      </c>
      <c r="H6" s="33" t="s">
        <v>441</v>
      </c>
      <c r="I6" s="33" t="str">
        <f t="shared" si="1"/>
        <v>Kepala Pusat Data dan Sistem Informasi  Kementerian Dalam Negeri</v>
      </c>
      <c r="J6" s="60">
        <v>45114.0</v>
      </c>
      <c r="K6" s="51" t="s">
        <v>442</v>
      </c>
      <c r="L6" s="51" t="s">
        <v>443</v>
      </c>
      <c r="M6" s="35"/>
      <c r="N6" s="51" t="s">
        <v>444</v>
      </c>
      <c r="P6" s="61" t="s">
        <v>445</v>
      </c>
      <c r="R6" s="3">
        <v>6.0</v>
      </c>
      <c r="S6" s="3">
        <v>13.0</v>
      </c>
      <c r="T6" s="3">
        <v>9.0</v>
      </c>
      <c r="U6" s="57">
        <v>3.0</v>
      </c>
      <c r="V6" s="57">
        <v>4.0</v>
      </c>
      <c r="W6" s="57">
        <v>4.0</v>
      </c>
      <c r="X6" s="3">
        <v>4.0</v>
      </c>
      <c r="Y6" s="3">
        <v>3.0</v>
      </c>
      <c r="Z6" s="3">
        <v>5.0</v>
      </c>
      <c r="AA6" s="3">
        <v>4.0</v>
      </c>
      <c r="AB6" s="3">
        <v>4.0</v>
      </c>
      <c r="AC6" s="3">
        <v>4.0</v>
      </c>
      <c r="AD6" s="62" t="s">
        <v>446</v>
      </c>
      <c r="AE6" s="63" t="s">
        <v>447</v>
      </c>
    </row>
    <row r="7" ht="12.75" customHeight="1">
      <c r="A7" s="9" t="s">
        <v>430</v>
      </c>
      <c r="B7" s="32">
        <v>3.0</v>
      </c>
      <c r="C7" s="9" t="s">
        <v>53</v>
      </c>
      <c r="D7" s="32"/>
      <c r="E7" s="49" t="s">
        <v>431</v>
      </c>
      <c r="F7" s="49" t="s">
        <v>431</v>
      </c>
      <c r="G7" s="33">
        <v>7.0</v>
      </c>
      <c r="H7" s="33" t="s">
        <v>448</v>
      </c>
      <c r="I7" s="33" t="str">
        <f t="shared" si="1"/>
        <v>Kepala Pusat Data dan Informasi Kementerian Pertahanan</v>
      </c>
      <c r="J7" s="34"/>
      <c r="K7" s="51" t="s">
        <v>449</v>
      </c>
      <c r="L7" s="64" t="s">
        <v>450</v>
      </c>
      <c r="M7" s="35"/>
      <c r="N7" s="51" t="s">
        <v>451</v>
      </c>
      <c r="R7" s="3">
        <v>2.0</v>
      </c>
      <c r="S7" s="3">
        <v>0.0</v>
      </c>
      <c r="T7" s="3">
        <v>28.0</v>
      </c>
      <c r="U7" s="57">
        <v>3.0</v>
      </c>
      <c r="V7" s="57">
        <v>2.0</v>
      </c>
      <c r="W7" s="57">
        <v>3.0</v>
      </c>
      <c r="X7" s="3">
        <v>3.0</v>
      </c>
      <c r="Y7" s="3">
        <v>2.0</v>
      </c>
      <c r="Z7" s="3">
        <v>4.0</v>
      </c>
      <c r="AA7" s="3">
        <v>3.0</v>
      </c>
      <c r="AB7" s="3">
        <v>2.0</v>
      </c>
      <c r="AC7" s="3">
        <v>5.0</v>
      </c>
      <c r="AD7" s="65" t="s">
        <v>452</v>
      </c>
      <c r="AE7" s="63" t="s">
        <v>453</v>
      </c>
    </row>
    <row r="8">
      <c r="A8" s="9" t="s">
        <v>430</v>
      </c>
      <c r="B8" s="32">
        <v>4.0</v>
      </c>
      <c r="C8" s="9" t="s">
        <v>25</v>
      </c>
      <c r="D8" s="32"/>
      <c r="E8" s="49" t="s">
        <v>431</v>
      </c>
      <c r="F8" s="50" t="s">
        <v>431</v>
      </c>
      <c r="H8" s="33" t="s">
        <v>454</v>
      </c>
      <c r="I8" s="33" t="str">
        <f t="shared" si="1"/>
        <v>Kepala Biro Humas, Data dan Informasi Kementerian Agama</v>
      </c>
      <c r="J8" s="60">
        <v>45484.0</v>
      </c>
      <c r="K8" s="51" t="s">
        <v>455</v>
      </c>
      <c r="L8" s="54" t="s">
        <v>456</v>
      </c>
      <c r="M8" s="51" t="s">
        <v>457</v>
      </c>
      <c r="N8" s="51" t="s">
        <v>458</v>
      </c>
      <c r="O8" s="55" t="s">
        <v>459</v>
      </c>
      <c r="R8" s="3">
        <v>0.0</v>
      </c>
      <c r="S8" s="3">
        <v>0.0</v>
      </c>
      <c r="T8" s="3">
        <v>1.0</v>
      </c>
      <c r="U8" s="57">
        <v>1.0</v>
      </c>
      <c r="V8" s="57">
        <v>1.0</v>
      </c>
      <c r="W8" s="57">
        <v>2.0</v>
      </c>
      <c r="X8" s="3">
        <v>2.0</v>
      </c>
      <c r="Y8" s="3">
        <v>1.0</v>
      </c>
      <c r="Z8" s="3">
        <v>1.0</v>
      </c>
      <c r="AA8" s="66">
        <v>3.0</v>
      </c>
      <c r="AB8" s="66">
        <v>5.0</v>
      </c>
      <c r="AC8" s="66">
        <v>1.0</v>
      </c>
      <c r="AD8" s="58" t="s">
        <v>460</v>
      </c>
      <c r="AE8" s="59" t="s">
        <v>461</v>
      </c>
    </row>
    <row r="9">
      <c r="A9" s="9" t="s">
        <v>430</v>
      </c>
      <c r="B9" s="32">
        <v>5.0</v>
      </c>
      <c r="C9" s="67" t="s">
        <v>31</v>
      </c>
      <c r="D9" s="32">
        <v>2022.0</v>
      </c>
      <c r="E9" s="52" t="s">
        <v>431</v>
      </c>
      <c r="F9" s="49" t="s">
        <v>431</v>
      </c>
      <c r="G9" s="33">
        <v>3.0</v>
      </c>
      <c r="H9" s="33" t="s">
        <v>462</v>
      </c>
      <c r="I9" s="33" t="str">
        <f t="shared" si="1"/>
        <v>Kepala Pusat Data dan Teknologi Informasi Kementerian Hukum dan HAM</v>
      </c>
      <c r="J9" s="34"/>
      <c r="K9" s="51" t="s">
        <v>463</v>
      </c>
      <c r="L9" s="35"/>
      <c r="M9" s="35"/>
      <c r="N9" s="35"/>
      <c r="P9" s="56" t="s">
        <v>464</v>
      </c>
      <c r="R9" s="3">
        <v>5.0</v>
      </c>
      <c r="S9" s="3">
        <v>11.0</v>
      </c>
      <c r="T9" s="3">
        <v>1.0</v>
      </c>
      <c r="U9" s="57">
        <v>3.0</v>
      </c>
      <c r="V9" s="57">
        <v>3.0</v>
      </c>
      <c r="W9" s="57">
        <v>4.0</v>
      </c>
      <c r="AA9" s="66">
        <v>5.0</v>
      </c>
      <c r="AB9" s="66">
        <v>2.0</v>
      </c>
      <c r="AC9" s="66">
        <v>5.0</v>
      </c>
      <c r="AD9" s="68" t="s">
        <v>465</v>
      </c>
      <c r="AE9" s="69" t="s">
        <v>466</v>
      </c>
    </row>
    <row r="10" ht="12.75" customHeight="1">
      <c r="A10" s="9" t="s">
        <v>430</v>
      </c>
      <c r="B10" s="32">
        <v>6.0</v>
      </c>
      <c r="C10" s="9" t="s">
        <v>35</v>
      </c>
      <c r="D10" s="32">
        <v>2022.0</v>
      </c>
      <c r="E10" s="52" t="s">
        <v>431</v>
      </c>
      <c r="F10" s="50" t="s">
        <v>431</v>
      </c>
      <c r="H10" s="33" t="s">
        <v>467</v>
      </c>
      <c r="I10" s="33" t="str">
        <f t="shared" si="1"/>
        <v>Kepala Pusat Informasi dan Teknologi Kementerian Keuangan</v>
      </c>
      <c r="J10" s="34"/>
      <c r="K10" s="51" t="s">
        <v>468</v>
      </c>
      <c r="L10" s="64" t="s">
        <v>469</v>
      </c>
      <c r="M10" s="35"/>
      <c r="N10" s="35"/>
      <c r="R10" s="3">
        <v>0.0</v>
      </c>
      <c r="S10" s="3">
        <v>1.0</v>
      </c>
      <c r="T10" s="3">
        <v>0.0</v>
      </c>
      <c r="U10" s="57">
        <v>5.0</v>
      </c>
      <c r="V10" s="57">
        <v>5.0</v>
      </c>
      <c r="W10" s="57">
        <v>5.0</v>
      </c>
      <c r="AA10" s="66">
        <v>5.0</v>
      </c>
      <c r="AB10" s="66">
        <v>5.0</v>
      </c>
      <c r="AC10" s="66">
        <v>5.0</v>
      </c>
      <c r="AD10" s="58" t="s">
        <v>470</v>
      </c>
      <c r="AE10" s="59" t="s">
        <v>471</v>
      </c>
    </row>
    <row r="11">
      <c r="A11" s="9" t="s">
        <v>430</v>
      </c>
      <c r="B11" s="32">
        <v>7.0</v>
      </c>
      <c r="C11" s="67" t="s">
        <v>48</v>
      </c>
      <c r="D11" s="32">
        <v>2022.0</v>
      </c>
      <c r="E11" s="52" t="s">
        <v>431</v>
      </c>
      <c r="F11" s="49" t="s">
        <v>431</v>
      </c>
      <c r="G11" s="33">
        <v>6.0</v>
      </c>
      <c r="H11" s="33" t="s">
        <v>462</v>
      </c>
      <c r="I11" s="33" t="str">
        <f t="shared" si="1"/>
        <v>Kepala Pusat Data dan Teknologi Informasi Kementerian Pendidikan Kebudayaan Riset dan Teknologi</v>
      </c>
      <c r="J11" s="60">
        <v>45308.0</v>
      </c>
      <c r="K11" s="51" t="s">
        <v>472</v>
      </c>
      <c r="L11" s="54" t="s">
        <v>473</v>
      </c>
      <c r="M11" s="70" t="s">
        <v>474</v>
      </c>
      <c r="N11" s="51" t="s">
        <v>475</v>
      </c>
      <c r="O11" s="71" t="s">
        <v>476</v>
      </c>
      <c r="R11" s="3">
        <v>0.0</v>
      </c>
      <c r="S11" s="3">
        <v>0.0</v>
      </c>
      <c r="T11" s="3">
        <v>0.0</v>
      </c>
      <c r="U11" s="57">
        <v>1.0</v>
      </c>
      <c r="V11" s="57">
        <v>3.0</v>
      </c>
      <c r="W11" s="57">
        <v>3.0</v>
      </c>
      <c r="X11" s="3">
        <v>3.0</v>
      </c>
      <c r="Y11" s="3">
        <v>3.0</v>
      </c>
      <c r="Z11" s="3">
        <v>5.0</v>
      </c>
      <c r="AA11" s="66">
        <v>3.0</v>
      </c>
      <c r="AB11" s="66">
        <v>4.0</v>
      </c>
      <c r="AC11" s="66">
        <v>3.0</v>
      </c>
      <c r="AD11" s="72" t="s">
        <v>477</v>
      </c>
      <c r="AE11" s="59" t="s">
        <v>478</v>
      </c>
    </row>
    <row r="12" ht="12.75" customHeight="1">
      <c r="A12" s="9" t="s">
        <v>430</v>
      </c>
      <c r="B12" s="32">
        <v>8.0</v>
      </c>
      <c r="C12" s="9" t="s">
        <v>33</v>
      </c>
      <c r="D12" s="32">
        <v>2022.0</v>
      </c>
      <c r="E12" s="52" t="s">
        <v>431</v>
      </c>
      <c r="F12" s="50" t="s">
        <v>431</v>
      </c>
      <c r="H12" s="33" t="s">
        <v>462</v>
      </c>
      <c r="I12" s="33" t="str">
        <f t="shared" si="1"/>
        <v>Kepala Pusat Data dan Teknologi Informasi Kementerian Kesehatan</v>
      </c>
      <c r="J12" s="60">
        <v>45280.0</v>
      </c>
      <c r="K12" s="51" t="s">
        <v>479</v>
      </c>
      <c r="L12" s="54" t="s">
        <v>480</v>
      </c>
      <c r="M12" s="51" t="s">
        <v>481</v>
      </c>
      <c r="N12" s="51" t="s">
        <v>482</v>
      </c>
      <c r="O12" s="55" t="s">
        <v>483</v>
      </c>
      <c r="R12" s="3">
        <v>0.0</v>
      </c>
      <c r="S12" s="3">
        <v>0.0</v>
      </c>
      <c r="T12" s="3">
        <v>2.0</v>
      </c>
      <c r="U12" s="57">
        <v>1.0</v>
      </c>
      <c r="V12" s="57">
        <v>4.0</v>
      </c>
      <c r="W12" s="57">
        <v>2.0</v>
      </c>
      <c r="X12" s="3">
        <v>1.0</v>
      </c>
      <c r="Y12" s="3">
        <v>3.0</v>
      </c>
      <c r="Z12" s="3">
        <v>5.0</v>
      </c>
      <c r="AA12" s="66">
        <v>1.0</v>
      </c>
      <c r="AB12" s="66">
        <v>4.0</v>
      </c>
      <c r="AC12" s="66">
        <v>3.0</v>
      </c>
      <c r="AD12" s="58" t="s">
        <v>484</v>
      </c>
      <c r="AE12" s="59" t="s">
        <v>485</v>
      </c>
    </row>
    <row r="13" ht="12.75" customHeight="1">
      <c r="A13" s="9" t="s">
        <v>430</v>
      </c>
      <c r="B13" s="32">
        <v>9.0</v>
      </c>
      <c r="C13" s="9" t="s">
        <v>56</v>
      </c>
      <c r="D13" s="32">
        <v>2019.0</v>
      </c>
      <c r="E13" s="52" t="s">
        <v>431</v>
      </c>
      <c r="F13" s="50" t="s">
        <v>431</v>
      </c>
      <c r="H13" s="33" t="s">
        <v>486</v>
      </c>
      <c r="I13" s="33" t="str">
        <f t="shared" si="1"/>
        <v>Kepala Pusat Data dan Informasi  Kementerian Sosial</v>
      </c>
      <c r="J13" s="34"/>
      <c r="K13" s="51" t="s">
        <v>487</v>
      </c>
      <c r="L13" s="64" t="s">
        <v>488</v>
      </c>
      <c r="M13" s="51" t="s">
        <v>451</v>
      </c>
      <c r="N13" s="35"/>
      <c r="R13" s="3">
        <v>0.0</v>
      </c>
      <c r="S13" s="3">
        <v>0.0</v>
      </c>
      <c r="T13" s="3">
        <v>0.0</v>
      </c>
      <c r="U13" s="57">
        <v>1.0</v>
      </c>
      <c r="V13" s="57">
        <v>3.0</v>
      </c>
      <c r="W13" s="57">
        <v>1.0</v>
      </c>
      <c r="X13" s="3">
        <v>1.0</v>
      </c>
      <c r="Y13" s="3">
        <v>2.0</v>
      </c>
      <c r="Z13" s="3">
        <v>2.0</v>
      </c>
      <c r="AA13" s="66">
        <v>1.0</v>
      </c>
      <c r="AB13" s="66">
        <v>4.0</v>
      </c>
      <c r="AC13" s="66">
        <v>1.0</v>
      </c>
      <c r="AD13" s="73" t="s">
        <v>489</v>
      </c>
      <c r="AE13" s="74" t="s">
        <v>490</v>
      </c>
    </row>
    <row r="14" ht="12.75" customHeight="1">
      <c r="A14" s="9" t="s">
        <v>430</v>
      </c>
      <c r="B14" s="32">
        <v>10.0</v>
      </c>
      <c r="C14" s="9" t="s">
        <v>34</v>
      </c>
      <c r="D14" s="32"/>
      <c r="E14" s="49" t="s">
        <v>431</v>
      </c>
      <c r="F14" s="49" t="s">
        <v>431</v>
      </c>
      <c r="G14" s="33">
        <v>2.0</v>
      </c>
      <c r="H14" s="33" t="s">
        <v>491</v>
      </c>
      <c r="I14" s="33" t="str">
        <f t="shared" si="1"/>
        <v>Kepala Pusat Data dan Teknologi Informasi  Kementerian Ketenagakerjaan</v>
      </c>
      <c r="J14" s="60">
        <v>45096.0</v>
      </c>
      <c r="K14" s="35" t="s">
        <v>492</v>
      </c>
      <c r="L14" s="75" t="s">
        <v>493</v>
      </c>
      <c r="M14" s="35" t="s">
        <v>494</v>
      </c>
      <c r="N14" s="35" t="s">
        <v>495</v>
      </c>
      <c r="O14" s="55" t="s">
        <v>496</v>
      </c>
      <c r="P14" s="61" t="s">
        <v>497</v>
      </c>
      <c r="R14" s="3">
        <v>3.0</v>
      </c>
      <c r="S14" s="3">
        <v>1.0</v>
      </c>
      <c r="T14" s="3">
        <v>1.0</v>
      </c>
      <c r="U14" s="57">
        <v>3.0</v>
      </c>
      <c r="V14" s="57">
        <v>4.0</v>
      </c>
      <c r="W14" s="57">
        <v>3.0</v>
      </c>
      <c r="X14" s="76">
        <v>3.0</v>
      </c>
      <c r="Y14" s="76">
        <v>3.0</v>
      </c>
      <c r="Z14" s="76">
        <v>3.0</v>
      </c>
      <c r="AA14" s="66">
        <v>3.0</v>
      </c>
      <c r="AB14" s="66">
        <v>3.0</v>
      </c>
      <c r="AC14" s="66">
        <v>4.0</v>
      </c>
      <c r="AD14" s="73" t="s">
        <v>498</v>
      </c>
      <c r="AE14" s="74" t="s">
        <v>499</v>
      </c>
    </row>
    <row r="15" ht="12.75" customHeight="1">
      <c r="A15" s="9" t="s">
        <v>430</v>
      </c>
      <c r="B15" s="32">
        <v>11.0</v>
      </c>
      <c r="C15" s="9" t="s">
        <v>52</v>
      </c>
      <c r="D15" s="32"/>
      <c r="E15" s="49" t="s">
        <v>431</v>
      </c>
      <c r="F15" s="50" t="s">
        <v>431</v>
      </c>
      <c r="H15" s="33" t="s">
        <v>448</v>
      </c>
      <c r="I15" s="33" t="str">
        <f t="shared" si="1"/>
        <v>Kepala Pusat Data dan Informasi Kementerian Perindustrian</v>
      </c>
      <c r="J15" s="60">
        <v>45420.0</v>
      </c>
      <c r="K15" s="51" t="s">
        <v>500</v>
      </c>
      <c r="L15" s="54" t="s">
        <v>501</v>
      </c>
      <c r="M15" s="51" t="s">
        <v>502</v>
      </c>
      <c r="N15" s="51" t="s">
        <v>482</v>
      </c>
      <c r="O15" s="55" t="s">
        <v>503</v>
      </c>
      <c r="R15" s="3">
        <v>0.0</v>
      </c>
      <c r="S15" s="3">
        <v>0.0</v>
      </c>
      <c r="T15" s="3">
        <v>1.0</v>
      </c>
      <c r="U15" s="57">
        <v>1.0</v>
      </c>
      <c r="V15" s="57">
        <v>1.0</v>
      </c>
      <c r="W15" s="57">
        <v>1.0</v>
      </c>
      <c r="X15" s="76">
        <v>3.0</v>
      </c>
      <c r="Y15" s="76">
        <v>2.0</v>
      </c>
      <c r="Z15" s="76">
        <v>3.0</v>
      </c>
      <c r="AA15" s="66">
        <v>3.0</v>
      </c>
      <c r="AB15" s="66">
        <v>1.0</v>
      </c>
      <c r="AC15" s="66">
        <v>3.0</v>
      </c>
      <c r="AD15" s="73" t="s">
        <v>504</v>
      </c>
      <c r="AE15" s="74" t="s">
        <v>505</v>
      </c>
    </row>
    <row r="16" ht="12.75" customHeight="1">
      <c r="A16" s="9" t="s">
        <v>430</v>
      </c>
      <c r="B16" s="32">
        <v>12.0</v>
      </c>
      <c r="C16" s="9" t="s">
        <v>49</v>
      </c>
      <c r="D16" s="32"/>
      <c r="E16" s="49" t="s">
        <v>431</v>
      </c>
      <c r="F16" s="49" t="s">
        <v>431</v>
      </c>
      <c r="G16" s="33">
        <v>7.0</v>
      </c>
      <c r="H16" s="33" t="s">
        <v>441</v>
      </c>
      <c r="I16" s="33" t="str">
        <f t="shared" si="1"/>
        <v>Kepala Pusat Data dan Sistem Informasi  Kementerian Perdagangan</v>
      </c>
      <c r="J16" s="60">
        <v>45132.0</v>
      </c>
      <c r="K16" s="51" t="s">
        <v>506</v>
      </c>
      <c r="L16" s="64" t="s">
        <v>507</v>
      </c>
      <c r="M16" s="51" t="s">
        <v>508</v>
      </c>
      <c r="N16" s="51" t="s">
        <v>509</v>
      </c>
      <c r="O16" s="55" t="s">
        <v>510</v>
      </c>
      <c r="R16" s="3">
        <v>0.0</v>
      </c>
      <c r="S16" s="3">
        <v>0.0</v>
      </c>
      <c r="T16" s="3">
        <v>0.0</v>
      </c>
      <c r="U16" s="57">
        <v>5.0</v>
      </c>
      <c r="V16" s="57">
        <v>4.0</v>
      </c>
      <c r="W16" s="57">
        <v>4.0</v>
      </c>
      <c r="AA16" s="66">
        <v>5.0</v>
      </c>
      <c r="AB16" s="66">
        <v>5.0</v>
      </c>
      <c r="AC16" s="66">
        <v>5.0</v>
      </c>
      <c r="AD16" s="77" t="s">
        <v>511</v>
      </c>
      <c r="AE16" s="74" t="s">
        <v>512</v>
      </c>
    </row>
    <row r="17">
      <c r="A17" s="9" t="s">
        <v>430</v>
      </c>
      <c r="B17" s="32">
        <v>13.0</v>
      </c>
      <c r="C17" s="78" t="s">
        <v>30</v>
      </c>
      <c r="D17" s="32"/>
      <c r="E17" s="52" t="s">
        <v>431</v>
      </c>
      <c r="F17" s="49" t="s">
        <v>431</v>
      </c>
      <c r="G17" s="33">
        <v>3.0</v>
      </c>
      <c r="H17" s="33" t="s">
        <v>462</v>
      </c>
      <c r="I17" s="33" t="str">
        <f t="shared" si="1"/>
        <v>Kepala Pusat Data dan Teknologi Informasi Kementerian Energi dan Sumber Daya Mineral</v>
      </c>
      <c r="J17" s="60">
        <v>45222.0</v>
      </c>
      <c r="K17" s="51" t="s">
        <v>513</v>
      </c>
      <c r="L17" s="54" t="s">
        <v>514</v>
      </c>
      <c r="M17" s="51" t="s">
        <v>515</v>
      </c>
      <c r="N17" s="51" t="s">
        <v>516</v>
      </c>
      <c r="O17" s="55" t="s">
        <v>517</v>
      </c>
      <c r="R17" s="3">
        <v>0.0</v>
      </c>
      <c r="S17" s="3">
        <v>0.0</v>
      </c>
      <c r="T17" s="3">
        <v>1.0</v>
      </c>
      <c r="U17" s="57">
        <v>4.0</v>
      </c>
      <c r="V17" s="57">
        <v>2.0</v>
      </c>
      <c r="W17" s="57">
        <v>2.0</v>
      </c>
      <c r="X17" s="76">
        <v>1.0</v>
      </c>
      <c r="Y17" s="76">
        <v>3.0</v>
      </c>
      <c r="Z17" s="76">
        <v>5.0</v>
      </c>
      <c r="AA17" s="66">
        <v>5.0</v>
      </c>
      <c r="AB17" s="66">
        <v>2.0</v>
      </c>
      <c r="AC17" s="66">
        <v>4.0</v>
      </c>
      <c r="AD17" s="73" t="s">
        <v>518</v>
      </c>
      <c r="AE17" s="74" t="s">
        <v>519</v>
      </c>
    </row>
    <row r="18">
      <c r="A18" s="9" t="s">
        <v>430</v>
      </c>
      <c r="B18" s="32">
        <v>14.0</v>
      </c>
      <c r="C18" s="67" t="s">
        <v>44</v>
      </c>
      <c r="D18" s="32"/>
      <c r="E18" s="52" t="s">
        <v>431</v>
      </c>
      <c r="F18" s="50" t="s">
        <v>431</v>
      </c>
      <c r="H18" s="33" t="s">
        <v>462</v>
      </c>
      <c r="I18" s="33" t="str">
        <f t="shared" si="1"/>
        <v>Kepala Pusat Data dan Teknologi Informasi Kementerian Pekerjaan Umum dan Perumahan Rakyat</v>
      </c>
      <c r="J18" s="60">
        <v>45218.0</v>
      </c>
      <c r="K18" s="51" t="s">
        <v>520</v>
      </c>
      <c r="L18" s="54" t="s">
        <v>521</v>
      </c>
      <c r="M18" s="51" t="s">
        <v>522</v>
      </c>
      <c r="N18" s="51" t="s">
        <v>523</v>
      </c>
      <c r="O18" s="55" t="s">
        <v>524</v>
      </c>
      <c r="P18" s="61" t="s">
        <v>525</v>
      </c>
      <c r="R18" s="3">
        <v>99.0</v>
      </c>
      <c r="S18" s="3">
        <v>25.0</v>
      </c>
      <c r="T18" s="3">
        <v>3.0</v>
      </c>
      <c r="U18" s="57">
        <v>5.0</v>
      </c>
      <c r="V18" s="57">
        <v>3.0</v>
      </c>
      <c r="W18" s="57">
        <v>2.0</v>
      </c>
      <c r="X18" s="76">
        <v>4.0</v>
      </c>
      <c r="Y18" s="76">
        <v>3.0</v>
      </c>
      <c r="Z18" s="76">
        <v>2.0</v>
      </c>
      <c r="AA18" s="66">
        <v>5.0</v>
      </c>
      <c r="AB18" s="66">
        <v>4.0</v>
      </c>
      <c r="AC18" s="66">
        <v>3.0</v>
      </c>
      <c r="AD18" s="73" t="s">
        <v>526</v>
      </c>
      <c r="AE18" s="74" t="s">
        <v>527</v>
      </c>
    </row>
    <row r="19" ht="12.75" customHeight="1">
      <c r="A19" s="9" t="s">
        <v>430</v>
      </c>
      <c r="B19" s="32">
        <v>15.0</v>
      </c>
      <c r="C19" s="9" t="s">
        <v>51</v>
      </c>
      <c r="D19" s="32"/>
      <c r="E19" s="52" t="s">
        <v>431</v>
      </c>
      <c r="F19" s="49" t="s">
        <v>431</v>
      </c>
      <c r="G19" s="33">
        <v>3.0</v>
      </c>
      <c r="H19" s="33" t="s">
        <v>528</v>
      </c>
      <c r="I19" s="33" t="str">
        <f t="shared" si="1"/>
        <v>Kepala Pusat Teknologi Informasi dan Komunikasi  Kementerian Perhubungan</v>
      </c>
      <c r="J19" s="34"/>
      <c r="K19" s="51" t="s">
        <v>529</v>
      </c>
      <c r="L19" s="64" t="s">
        <v>530</v>
      </c>
      <c r="M19" s="35"/>
      <c r="N19" s="35"/>
      <c r="P19" s="61" t="s">
        <v>531</v>
      </c>
      <c r="R19" s="3">
        <v>0.0</v>
      </c>
      <c r="S19" s="3">
        <v>0.0</v>
      </c>
      <c r="T19" s="3">
        <v>5.0</v>
      </c>
      <c r="U19" s="57">
        <v>3.0</v>
      </c>
      <c r="V19" s="57">
        <v>1.0</v>
      </c>
      <c r="W19" s="57">
        <v>4.0</v>
      </c>
      <c r="X19" s="76">
        <v>4.0</v>
      </c>
      <c r="Y19" s="76">
        <v>3.0</v>
      </c>
      <c r="Z19" s="76">
        <v>4.0</v>
      </c>
      <c r="AA19" s="66">
        <v>3.0</v>
      </c>
      <c r="AB19" s="66">
        <v>3.0</v>
      </c>
      <c r="AC19" s="66">
        <v>3.0</v>
      </c>
      <c r="AD19" s="73" t="s">
        <v>532</v>
      </c>
      <c r="AE19" s="74" t="s">
        <v>533</v>
      </c>
    </row>
    <row r="20" ht="12.75" customHeight="1">
      <c r="A20" s="9" t="s">
        <v>430</v>
      </c>
      <c r="B20" s="32">
        <v>16.0</v>
      </c>
      <c r="C20" s="9" t="s">
        <v>36</v>
      </c>
      <c r="D20" s="32"/>
      <c r="E20" s="52" t="s">
        <v>431</v>
      </c>
      <c r="F20" s="49" t="s">
        <v>431</v>
      </c>
      <c r="G20" s="33">
        <v>17.0</v>
      </c>
      <c r="H20" s="33" t="s">
        <v>534</v>
      </c>
      <c r="I20" s="33" t="str">
        <f t="shared" si="1"/>
        <v>Kepala Pusat Data dan Sarana Informatika Kementerian Komunikasi dan Informatika</v>
      </c>
      <c r="J20" s="79">
        <v>45783.0</v>
      </c>
      <c r="K20" s="51" t="s">
        <v>535</v>
      </c>
      <c r="L20" s="54" t="s">
        <v>536</v>
      </c>
      <c r="M20" s="51" t="s">
        <v>537</v>
      </c>
      <c r="N20" s="51" t="s">
        <v>444</v>
      </c>
      <c r="O20" s="55" t="s">
        <v>538</v>
      </c>
      <c r="P20" s="80" t="s">
        <v>539</v>
      </c>
      <c r="R20" s="3">
        <v>1.0</v>
      </c>
      <c r="S20" s="3">
        <v>2.0</v>
      </c>
      <c r="T20" s="3">
        <v>1.0</v>
      </c>
      <c r="U20" s="57">
        <v>5.0</v>
      </c>
      <c r="V20" s="57">
        <v>5.0</v>
      </c>
      <c r="W20" s="57">
        <v>1.0</v>
      </c>
      <c r="AA20" s="66">
        <v>5.0</v>
      </c>
      <c r="AB20" s="66">
        <v>5.0</v>
      </c>
      <c r="AC20" s="66">
        <v>4.0</v>
      </c>
      <c r="AD20" s="81" t="s">
        <v>540</v>
      </c>
      <c r="AE20" s="59" t="s">
        <v>541</v>
      </c>
    </row>
    <row r="21" ht="27.0" customHeight="1">
      <c r="A21" s="9" t="s">
        <v>430</v>
      </c>
      <c r="B21" s="32">
        <v>17.0</v>
      </c>
      <c r="C21" s="9" t="s">
        <v>54</v>
      </c>
      <c r="D21" s="32"/>
      <c r="E21" s="49" t="s">
        <v>431</v>
      </c>
      <c r="F21" s="50" t="s">
        <v>431</v>
      </c>
      <c r="H21" s="33" t="s">
        <v>542</v>
      </c>
      <c r="I21" s="33" t="str">
        <f t="shared" si="1"/>
        <v>Kepala Pusat Data dan Sistem Informasi Kementerian Pertanian</v>
      </c>
      <c r="J21" s="60">
        <v>45056.0</v>
      </c>
      <c r="K21" s="35" t="s">
        <v>543</v>
      </c>
      <c r="L21" s="35" t="s">
        <v>544</v>
      </c>
      <c r="M21" s="35" t="s">
        <v>545</v>
      </c>
      <c r="N21" s="35" t="s">
        <v>546</v>
      </c>
      <c r="O21" s="55" t="s">
        <v>547</v>
      </c>
      <c r="R21" s="3">
        <v>16.0</v>
      </c>
      <c r="S21" s="3">
        <v>15.0</v>
      </c>
      <c r="T21" s="3">
        <v>2.0</v>
      </c>
      <c r="U21" s="57">
        <v>3.0</v>
      </c>
      <c r="V21" s="57">
        <v>5.0</v>
      </c>
      <c r="W21" s="57">
        <v>4.0</v>
      </c>
      <c r="X21" s="76">
        <v>3.0</v>
      </c>
      <c r="Y21" s="76">
        <v>3.0</v>
      </c>
      <c r="Z21" s="76">
        <v>4.0</v>
      </c>
      <c r="AA21" s="66">
        <v>4.0</v>
      </c>
      <c r="AB21" s="66">
        <v>2.0</v>
      </c>
      <c r="AC21" s="66">
        <v>5.0</v>
      </c>
      <c r="AD21" s="73" t="s">
        <v>548</v>
      </c>
      <c r="AE21" s="74" t="s">
        <v>549</v>
      </c>
    </row>
    <row r="22" ht="12.75" customHeight="1">
      <c r="A22" s="9" t="s">
        <v>430</v>
      </c>
      <c r="B22" s="32">
        <v>18.0</v>
      </c>
      <c r="C22" s="9" t="s">
        <v>41</v>
      </c>
      <c r="D22" s="32">
        <v>2019.0</v>
      </c>
      <c r="E22" s="49" t="s">
        <v>431</v>
      </c>
      <c r="F22" s="50" t="s">
        <v>431</v>
      </c>
      <c r="H22" s="33" t="s">
        <v>448</v>
      </c>
      <c r="I22" s="33" t="str">
        <f t="shared" si="1"/>
        <v>Kepala Pusat Data dan Informasi Kementerian Lingkungan Hidup dan Kehutanan</v>
      </c>
      <c r="J22" s="60">
        <v>45133.0</v>
      </c>
      <c r="K22" s="82" t="s">
        <v>550</v>
      </c>
      <c r="L22" s="64" t="s">
        <v>551</v>
      </c>
      <c r="M22" s="51" t="s">
        <v>552</v>
      </c>
      <c r="N22" s="51" t="s">
        <v>553</v>
      </c>
      <c r="O22" s="55" t="s">
        <v>554</v>
      </c>
      <c r="R22" s="3">
        <v>1.0</v>
      </c>
      <c r="S22" s="3">
        <v>0.0</v>
      </c>
      <c r="T22" s="3">
        <v>1.0</v>
      </c>
      <c r="U22" s="57">
        <v>2.0</v>
      </c>
      <c r="V22" s="57">
        <v>2.0</v>
      </c>
      <c r="W22" s="57">
        <v>3.0</v>
      </c>
      <c r="X22" s="76">
        <v>2.0</v>
      </c>
      <c r="Y22" s="76">
        <v>1.0</v>
      </c>
      <c r="Z22" s="76">
        <v>2.0</v>
      </c>
      <c r="AA22" s="66">
        <v>3.0</v>
      </c>
      <c r="AB22" s="66">
        <v>3.0</v>
      </c>
      <c r="AC22" s="66">
        <v>4.0</v>
      </c>
      <c r="AD22" s="73" t="s">
        <v>555</v>
      </c>
      <c r="AE22" s="74" t="s">
        <v>556</v>
      </c>
    </row>
    <row r="23" ht="12.75" customHeight="1">
      <c r="A23" s="9" t="s">
        <v>430</v>
      </c>
      <c r="B23" s="32">
        <v>19.0</v>
      </c>
      <c r="C23" s="9" t="s">
        <v>32</v>
      </c>
      <c r="D23" s="32"/>
      <c r="E23" s="49" t="s">
        <v>431</v>
      </c>
      <c r="F23" s="50" t="s">
        <v>431</v>
      </c>
      <c r="H23" s="33" t="s">
        <v>557</v>
      </c>
      <c r="I23" s="33" t="str">
        <f t="shared" si="1"/>
        <v>Kepala Pusat Data, Statistik, Dan Informasi Kementerian Kelautan dan Perikanan</v>
      </c>
      <c r="J23" s="60">
        <v>45566.0</v>
      </c>
      <c r="K23" s="51" t="s">
        <v>558</v>
      </c>
      <c r="L23" s="54" t="s">
        <v>559</v>
      </c>
      <c r="M23" s="51" t="s">
        <v>560</v>
      </c>
      <c r="N23" s="51" t="s">
        <v>523</v>
      </c>
      <c r="O23" s="55" t="s">
        <v>561</v>
      </c>
      <c r="R23" s="3">
        <v>8.0</v>
      </c>
      <c r="S23" s="3">
        <v>44.0</v>
      </c>
      <c r="T23" s="3">
        <v>13.0</v>
      </c>
      <c r="U23" s="57">
        <v>3.0</v>
      </c>
      <c r="V23" s="57">
        <v>3.0</v>
      </c>
      <c r="W23" s="57">
        <v>2.0</v>
      </c>
      <c r="X23" s="76">
        <v>3.0</v>
      </c>
      <c r="Y23" s="76">
        <v>3.0</v>
      </c>
      <c r="Z23" s="76">
        <v>2.0</v>
      </c>
      <c r="AA23" s="66">
        <v>4.0</v>
      </c>
      <c r="AB23" s="66">
        <v>5.0</v>
      </c>
      <c r="AC23" s="66">
        <v>3.0</v>
      </c>
      <c r="AD23" s="73" t="s">
        <v>562</v>
      </c>
      <c r="AE23" s="74" t="s">
        <v>563</v>
      </c>
    </row>
    <row r="24" ht="12.75" customHeight="1">
      <c r="A24" s="9" t="s">
        <v>430</v>
      </c>
      <c r="B24" s="32">
        <v>20.0</v>
      </c>
      <c r="C24" s="9" t="s">
        <v>29</v>
      </c>
      <c r="D24" s="32">
        <v>2021.0</v>
      </c>
      <c r="E24" s="49" t="s">
        <v>431</v>
      </c>
      <c r="F24" s="50" t="s">
        <v>431</v>
      </c>
      <c r="H24" s="33" t="s">
        <v>448</v>
      </c>
      <c r="I24" s="33" t="str">
        <f t="shared" si="1"/>
        <v>Kepala Pusat Data dan Informasi Kementerian Desa dan PDTT</v>
      </c>
      <c r="J24" s="34"/>
      <c r="K24" s="51" t="s">
        <v>564</v>
      </c>
      <c r="L24" s="64" t="s">
        <v>565</v>
      </c>
      <c r="M24" s="35"/>
      <c r="N24" s="51" t="s">
        <v>451</v>
      </c>
      <c r="P24" s="61" t="s">
        <v>566</v>
      </c>
      <c r="R24" s="3">
        <v>0.0</v>
      </c>
      <c r="S24" s="3">
        <v>2.0</v>
      </c>
      <c r="T24" s="3">
        <v>3.0</v>
      </c>
      <c r="U24" s="57">
        <v>3.0</v>
      </c>
      <c r="V24" s="57">
        <v>3.0</v>
      </c>
      <c r="W24" s="57">
        <v>2.0</v>
      </c>
      <c r="AA24" s="66">
        <v>2.0</v>
      </c>
      <c r="AB24" s="66">
        <v>3.0</v>
      </c>
      <c r="AC24" s="66">
        <v>4.0</v>
      </c>
      <c r="AD24" s="83" t="s">
        <v>567</v>
      </c>
      <c r="AE24" s="59" t="s">
        <v>568</v>
      </c>
    </row>
    <row r="25" ht="27.0" customHeight="1">
      <c r="A25" s="9" t="s">
        <v>430</v>
      </c>
      <c r="B25" s="32">
        <v>21.0</v>
      </c>
      <c r="C25" s="9" t="s">
        <v>26</v>
      </c>
      <c r="D25" s="32"/>
      <c r="E25" s="49" t="s">
        <v>431</v>
      </c>
      <c r="F25" s="49" t="s">
        <v>431</v>
      </c>
      <c r="G25" s="33">
        <v>3.0</v>
      </c>
      <c r="H25" s="33" t="s">
        <v>448</v>
      </c>
      <c r="I25" s="33" t="str">
        <f t="shared" si="1"/>
        <v>Kepala Pusat Data dan Informasi Kementerian Agraria dan Tata Ruang/Badan Pertanahan Nasional</v>
      </c>
      <c r="J25" s="60">
        <v>45133.0</v>
      </c>
      <c r="K25" s="51" t="s">
        <v>569</v>
      </c>
      <c r="L25" s="64" t="s">
        <v>570</v>
      </c>
      <c r="M25" s="51" t="s">
        <v>571</v>
      </c>
      <c r="N25" s="51" t="s">
        <v>572</v>
      </c>
      <c r="O25" s="55" t="s">
        <v>573</v>
      </c>
      <c r="R25" s="3">
        <v>0.0</v>
      </c>
      <c r="S25" s="3">
        <v>0.0</v>
      </c>
      <c r="T25" s="3">
        <v>2.0</v>
      </c>
      <c r="U25" s="57">
        <v>3.0</v>
      </c>
      <c r="V25" s="57">
        <v>3.0</v>
      </c>
      <c r="W25" s="57">
        <v>3.0</v>
      </c>
      <c r="X25" s="76">
        <v>3.0</v>
      </c>
      <c r="Y25" s="76">
        <v>3.0</v>
      </c>
      <c r="Z25" s="76">
        <v>4.0</v>
      </c>
      <c r="AA25" s="66">
        <v>4.0</v>
      </c>
      <c r="AB25" s="66">
        <v>3.0</v>
      </c>
      <c r="AC25" s="66">
        <v>4.0</v>
      </c>
      <c r="AD25" s="58" t="s">
        <v>574</v>
      </c>
      <c r="AE25" s="59" t="s">
        <v>575</v>
      </c>
    </row>
    <row r="26">
      <c r="A26" s="9" t="s">
        <v>430</v>
      </c>
      <c r="B26" s="32">
        <v>22.0</v>
      </c>
      <c r="C26" s="9" t="s">
        <v>50</v>
      </c>
      <c r="D26" s="32"/>
      <c r="E26" s="49" t="s">
        <v>431</v>
      </c>
      <c r="F26" s="49" t="s">
        <v>431</v>
      </c>
      <c r="G26" s="33">
        <v>5.0</v>
      </c>
      <c r="H26" s="84" t="s">
        <v>486</v>
      </c>
      <c r="I26" s="33" t="str">
        <f t="shared" si="1"/>
        <v>Kepala Pusat Data dan Informasi  Kementerian Perencanaan Pembangunan Nasional/BAPPENAS</v>
      </c>
      <c r="J26" s="60">
        <v>45093.0</v>
      </c>
      <c r="K26" s="35" t="s">
        <v>576</v>
      </c>
      <c r="L26" s="75" t="s">
        <v>577</v>
      </c>
      <c r="M26" s="35" t="s">
        <v>578</v>
      </c>
      <c r="N26" s="35" t="s">
        <v>444</v>
      </c>
      <c r="O26" s="55" t="s">
        <v>579</v>
      </c>
      <c r="P26" s="56" t="s">
        <v>580</v>
      </c>
      <c r="R26" s="3">
        <v>1.0</v>
      </c>
      <c r="S26" s="3">
        <v>3.0</v>
      </c>
      <c r="T26" s="3">
        <v>6.0</v>
      </c>
      <c r="U26" s="57">
        <v>1.0</v>
      </c>
      <c r="V26" s="57">
        <v>3.0</v>
      </c>
      <c r="W26" s="57">
        <v>3.0</v>
      </c>
      <c r="X26" s="76">
        <v>3.0</v>
      </c>
      <c r="Y26" s="76">
        <v>3.0</v>
      </c>
      <c r="Z26" s="76">
        <v>4.0</v>
      </c>
      <c r="AA26" s="66">
        <v>4.0</v>
      </c>
      <c r="AB26" s="66">
        <v>5.0</v>
      </c>
      <c r="AC26" s="66">
        <v>5.0</v>
      </c>
      <c r="AD26" s="73" t="s">
        <v>581</v>
      </c>
      <c r="AE26" s="74" t="s">
        <v>582</v>
      </c>
    </row>
    <row r="27">
      <c r="A27" s="9" t="s">
        <v>430</v>
      </c>
      <c r="B27" s="32">
        <v>23.0</v>
      </c>
      <c r="C27" s="9" t="s">
        <v>47</v>
      </c>
      <c r="D27" s="32"/>
      <c r="E27" s="49" t="s">
        <v>431</v>
      </c>
      <c r="F27" s="50" t="s">
        <v>431</v>
      </c>
      <c r="H27" s="33" t="s">
        <v>583</v>
      </c>
      <c r="I27" s="33" t="str">
        <f t="shared" si="1"/>
        <v>Kepala Biro Data, Komunikasi,
dan Informasi Publik Kementerian Pendayagunaan Aparatur Negara dan Reformasi Birokrasi</v>
      </c>
      <c r="J27" s="60">
        <v>44865.0</v>
      </c>
      <c r="K27" s="35" t="s">
        <v>584</v>
      </c>
      <c r="L27" s="75" t="s">
        <v>585</v>
      </c>
      <c r="M27" s="35" t="s">
        <v>586</v>
      </c>
      <c r="N27" s="35" t="s">
        <v>587</v>
      </c>
      <c r="O27" s="55" t="s">
        <v>588</v>
      </c>
      <c r="R27" s="3">
        <v>0.0</v>
      </c>
      <c r="S27" s="3">
        <v>1.0</v>
      </c>
      <c r="T27" s="3">
        <v>1.0</v>
      </c>
      <c r="U27" s="57">
        <v>2.0</v>
      </c>
      <c r="V27" s="57">
        <v>2.0</v>
      </c>
      <c r="W27" s="57">
        <v>1.0</v>
      </c>
      <c r="X27" s="76">
        <v>3.0</v>
      </c>
      <c r="Y27" s="76">
        <v>3.0</v>
      </c>
      <c r="Z27" s="76">
        <v>1.0</v>
      </c>
      <c r="AA27" s="66">
        <v>4.0</v>
      </c>
      <c r="AB27" s="66">
        <v>4.0</v>
      </c>
      <c r="AC27" s="66">
        <v>4.0</v>
      </c>
      <c r="AD27" s="73" t="s">
        <v>589</v>
      </c>
      <c r="AE27" s="74" t="s">
        <v>590</v>
      </c>
    </row>
    <row r="28" ht="12.75" customHeight="1">
      <c r="A28" s="9" t="s">
        <v>430</v>
      </c>
      <c r="B28" s="32">
        <v>24.0</v>
      </c>
      <c r="C28" s="78" t="s">
        <v>591</v>
      </c>
      <c r="D28" s="32">
        <v>2022.0</v>
      </c>
      <c r="E28" s="52" t="s">
        <v>431</v>
      </c>
      <c r="F28" s="50" t="s">
        <v>431</v>
      </c>
      <c r="H28" s="33" t="s">
        <v>592</v>
      </c>
      <c r="I28" s="33" t="str">
        <f t="shared" si="1"/>
        <v>Asisten Deputi Bidang Teknologi dan Informasi Kementerian Badan Usaha Milik Negara</v>
      </c>
      <c r="J28" s="60">
        <v>45566.0</v>
      </c>
      <c r="K28" s="51" t="s">
        <v>593</v>
      </c>
      <c r="L28" s="54" t="s">
        <v>594</v>
      </c>
      <c r="M28" s="51" t="s">
        <v>595</v>
      </c>
      <c r="N28" s="51" t="s">
        <v>495</v>
      </c>
      <c r="O28" s="55" t="s">
        <v>596</v>
      </c>
      <c r="R28" s="3">
        <v>1.0</v>
      </c>
      <c r="S28" s="3">
        <v>0.0</v>
      </c>
      <c r="T28" s="3">
        <v>2.0</v>
      </c>
      <c r="U28" s="57">
        <v>1.0</v>
      </c>
      <c r="V28" s="57">
        <v>3.0</v>
      </c>
      <c r="W28" s="57">
        <v>1.0</v>
      </c>
      <c r="X28" s="76">
        <v>4.0</v>
      </c>
      <c r="Y28" s="76">
        <v>3.0</v>
      </c>
      <c r="Z28" s="76">
        <v>4.0</v>
      </c>
      <c r="AA28" s="66">
        <v>5.0</v>
      </c>
      <c r="AB28" s="66">
        <v>4.0</v>
      </c>
      <c r="AC28" s="66">
        <v>4.0</v>
      </c>
      <c r="AD28" s="68" t="s">
        <v>597</v>
      </c>
      <c r="AE28" s="59" t="s">
        <v>598</v>
      </c>
    </row>
    <row r="29" ht="12.75" customHeight="1">
      <c r="A29" s="9" t="s">
        <v>430</v>
      </c>
      <c r="B29" s="32">
        <v>25.0</v>
      </c>
      <c r="C29" s="9" t="s">
        <v>40</v>
      </c>
      <c r="D29" s="32">
        <v>2021.0</v>
      </c>
      <c r="E29" s="49" t="s">
        <v>431</v>
      </c>
      <c r="F29" s="50" t="s">
        <v>431</v>
      </c>
      <c r="H29" s="33" t="s">
        <v>599</v>
      </c>
      <c r="I29" s="33" t="str">
        <f t="shared" si="1"/>
        <v>Kepala Biro Komunikasi dan Teknologi Informasi Kementerian Koperasi dan UMKM</v>
      </c>
      <c r="J29" s="60">
        <v>45133.0</v>
      </c>
      <c r="K29" s="51" t="s">
        <v>600</v>
      </c>
      <c r="L29" s="64" t="s">
        <v>601</v>
      </c>
      <c r="M29" s="51" t="s">
        <v>602</v>
      </c>
      <c r="N29" s="51" t="s">
        <v>603</v>
      </c>
      <c r="O29" s="55" t="s">
        <v>604</v>
      </c>
      <c r="P29" s="61" t="s">
        <v>605</v>
      </c>
      <c r="R29" s="3">
        <v>1.0</v>
      </c>
      <c r="S29" s="3">
        <v>2.0</v>
      </c>
      <c r="T29" s="3">
        <v>5.0</v>
      </c>
      <c r="U29" s="57">
        <v>4.0</v>
      </c>
      <c r="V29" s="57">
        <v>2.0</v>
      </c>
      <c r="W29" s="57">
        <v>2.0</v>
      </c>
      <c r="X29" s="3">
        <v>3.0</v>
      </c>
      <c r="Y29" s="3">
        <v>2.0</v>
      </c>
      <c r="Z29" s="3">
        <v>3.0</v>
      </c>
      <c r="AA29" s="66">
        <v>4.0</v>
      </c>
      <c r="AB29" s="66">
        <v>3.0</v>
      </c>
      <c r="AC29" s="66">
        <v>4.0</v>
      </c>
      <c r="AD29" s="3" t="s">
        <v>606</v>
      </c>
      <c r="AE29" s="85" t="s">
        <v>607</v>
      </c>
    </row>
    <row r="30" ht="38.25" customHeight="1">
      <c r="A30" s="9" t="s">
        <v>430</v>
      </c>
      <c r="B30" s="32">
        <v>26.0</v>
      </c>
      <c r="C30" s="9" t="s">
        <v>43</v>
      </c>
      <c r="D30" s="32"/>
      <c r="E30" s="49" t="s">
        <v>431</v>
      </c>
      <c r="F30" s="50" t="s">
        <v>431</v>
      </c>
      <c r="H30" s="33" t="s">
        <v>542</v>
      </c>
      <c r="I30" s="33" t="str">
        <f t="shared" si="1"/>
        <v>Kepala Pusat Data dan Sistem Informasi Kementerian Pariwisata dan Ekonomi Kreatif</v>
      </c>
      <c r="J30" s="60">
        <v>44858.0</v>
      </c>
      <c r="K30" s="35" t="s">
        <v>608</v>
      </c>
      <c r="L30" s="35" t="s">
        <v>609</v>
      </c>
      <c r="M30" s="35" t="s">
        <v>610</v>
      </c>
      <c r="N30" s="35" t="s">
        <v>611</v>
      </c>
      <c r="O30" s="55" t="s">
        <v>612</v>
      </c>
      <c r="P30" s="61" t="s">
        <v>613</v>
      </c>
      <c r="R30" s="3">
        <v>7.0</v>
      </c>
      <c r="S30" s="3">
        <v>3.0</v>
      </c>
      <c r="T30" s="3">
        <v>3.0</v>
      </c>
      <c r="U30" s="57">
        <v>1.0</v>
      </c>
      <c r="V30" s="57">
        <v>1.0</v>
      </c>
      <c r="W30" s="57">
        <v>1.0</v>
      </c>
      <c r="X30" s="3">
        <v>3.0</v>
      </c>
      <c r="Y30" s="3">
        <v>3.0</v>
      </c>
      <c r="Z30" s="3">
        <v>3.0</v>
      </c>
      <c r="AA30" s="66">
        <v>5.0</v>
      </c>
      <c r="AB30" s="66">
        <v>4.0</v>
      </c>
      <c r="AC30" s="66">
        <v>5.0</v>
      </c>
      <c r="AD30" s="83" t="s">
        <v>614</v>
      </c>
      <c r="AE30" s="85" t="s">
        <v>615</v>
      </c>
    </row>
    <row r="31" ht="28.5" customHeight="1">
      <c r="A31" s="9" t="s">
        <v>430</v>
      </c>
      <c r="B31" s="32">
        <v>27.0</v>
      </c>
      <c r="C31" s="9" t="s">
        <v>45</v>
      </c>
      <c r="D31" s="32">
        <v>2021.0</v>
      </c>
      <c r="E31" s="49" t="s">
        <v>431</v>
      </c>
      <c r="F31" s="49" t="s">
        <v>431</v>
      </c>
      <c r="G31" s="33">
        <v>3.0</v>
      </c>
      <c r="H31" s="33" t="s">
        <v>616</v>
      </c>
      <c r="I31" s="33" t="str">
        <f t="shared" si="1"/>
        <v>Kepala Biro Data dan Informasi Kementerian Pemberdayaan Perempuan dan Perlindungan Anak</v>
      </c>
      <c r="J31" s="34"/>
      <c r="K31" s="51" t="s">
        <v>617</v>
      </c>
      <c r="L31" s="64" t="s">
        <v>618</v>
      </c>
      <c r="M31" s="35"/>
      <c r="N31" s="51" t="s">
        <v>451</v>
      </c>
      <c r="P31" s="56" t="s">
        <v>619</v>
      </c>
      <c r="R31" s="3">
        <v>0.0</v>
      </c>
      <c r="S31" s="3">
        <v>0.0</v>
      </c>
      <c r="T31" s="3">
        <v>0.0</v>
      </c>
      <c r="U31" s="57">
        <v>3.0</v>
      </c>
      <c r="V31" s="57">
        <v>3.0</v>
      </c>
      <c r="W31" s="57">
        <v>3.0</v>
      </c>
      <c r="AA31" s="66">
        <v>3.0</v>
      </c>
      <c r="AB31" s="66">
        <v>2.0</v>
      </c>
      <c r="AC31" s="66">
        <v>2.0</v>
      </c>
      <c r="AD31" s="73" t="s">
        <v>620</v>
      </c>
      <c r="AE31" s="74" t="s">
        <v>621</v>
      </c>
    </row>
    <row r="32" ht="12.75" customHeight="1">
      <c r="A32" s="9" t="s">
        <v>430</v>
      </c>
      <c r="B32" s="32">
        <v>28.0</v>
      </c>
      <c r="C32" s="9" t="s">
        <v>46</v>
      </c>
      <c r="D32" s="32">
        <v>2021.0</v>
      </c>
      <c r="E32" s="49" t="s">
        <v>431</v>
      </c>
      <c r="F32" s="50" t="s">
        <v>431</v>
      </c>
      <c r="H32" s="33" t="s">
        <v>622</v>
      </c>
      <c r="I32" s="33" t="str">
        <f t="shared" si="1"/>
        <v>Kepala Bagian Sistem Informasi Kementerian Pemuda dan Olahraga</v>
      </c>
      <c r="J32" s="60">
        <v>44858.0</v>
      </c>
      <c r="K32" s="35" t="s">
        <v>623</v>
      </c>
      <c r="L32" s="75" t="s">
        <v>624</v>
      </c>
      <c r="M32" s="35" t="s">
        <v>625</v>
      </c>
      <c r="N32" s="35" t="s">
        <v>516</v>
      </c>
      <c r="O32" s="55" t="s">
        <v>626</v>
      </c>
      <c r="P32" s="56" t="s">
        <v>627</v>
      </c>
      <c r="R32" s="3">
        <v>0.0</v>
      </c>
      <c r="S32" s="3">
        <v>0.0</v>
      </c>
      <c r="T32" s="3">
        <v>3.0</v>
      </c>
      <c r="U32" s="57">
        <v>3.0</v>
      </c>
      <c r="V32" s="57">
        <v>3.0</v>
      </c>
      <c r="W32" s="57">
        <v>2.0</v>
      </c>
      <c r="X32" s="76">
        <v>4.0</v>
      </c>
      <c r="Y32" s="76">
        <v>3.0</v>
      </c>
      <c r="Z32" s="76">
        <v>3.0</v>
      </c>
      <c r="AA32" s="66">
        <v>5.0</v>
      </c>
      <c r="AB32" s="66">
        <v>3.0</v>
      </c>
      <c r="AC32" s="66">
        <v>1.0</v>
      </c>
      <c r="AD32" s="73" t="s">
        <v>628</v>
      </c>
      <c r="AE32" s="74" t="s">
        <v>629</v>
      </c>
    </row>
    <row r="33">
      <c r="A33" s="9" t="s">
        <v>430</v>
      </c>
      <c r="B33" s="32">
        <v>29.0</v>
      </c>
      <c r="C33" s="78" t="s">
        <v>630</v>
      </c>
      <c r="D33" s="32"/>
      <c r="E33" s="52" t="s">
        <v>431</v>
      </c>
      <c r="F33" s="50" t="s">
        <v>431</v>
      </c>
      <c r="H33" s="33" t="s">
        <v>631</v>
      </c>
      <c r="I33" s="33" t="str">
        <f t="shared" si="1"/>
        <v>Kepala Pusat Pengelolaan Data dan Informasi Kementerian Investasi / Badan Koordinasi Penanaman Modal</v>
      </c>
      <c r="J33" s="60">
        <v>45519.0</v>
      </c>
      <c r="K33" s="51" t="s">
        <v>632</v>
      </c>
      <c r="L33" s="54" t="s">
        <v>633</v>
      </c>
      <c r="M33" s="51" t="s">
        <v>634</v>
      </c>
      <c r="N33" s="51" t="s">
        <v>523</v>
      </c>
      <c r="O33" s="55" t="s">
        <v>635</v>
      </c>
      <c r="R33" s="3">
        <v>5.0</v>
      </c>
      <c r="S33" s="3">
        <v>3.0</v>
      </c>
      <c r="T33" s="3">
        <v>0.0</v>
      </c>
      <c r="U33" s="57">
        <v>3.0</v>
      </c>
      <c r="V33" s="57">
        <v>4.0</v>
      </c>
      <c r="W33" s="57">
        <v>3.0</v>
      </c>
      <c r="AA33" s="66">
        <v>1.0</v>
      </c>
      <c r="AB33" s="66">
        <v>3.0</v>
      </c>
      <c r="AC33" s="66">
        <v>3.0</v>
      </c>
      <c r="AD33" s="3" t="s">
        <v>636</v>
      </c>
      <c r="AE33" s="59" t="s">
        <v>637</v>
      </c>
    </row>
    <row r="34" ht="12.75" customHeight="1">
      <c r="A34" s="9" t="s">
        <v>430</v>
      </c>
      <c r="B34" s="32">
        <v>30.0</v>
      </c>
      <c r="C34" s="9" t="s">
        <v>55</v>
      </c>
      <c r="D34" s="32">
        <v>2021.0</v>
      </c>
      <c r="E34" s="52" t="s">
        <v>431</v>
      </c>
      <c r="F34" s="50" t="s">
        <v>431</v>
      </c>
      <c r="H34" s="33" t="s">
        <v>462</v>
      </c>
      <c r="I34" s="33" t="str">
        <f t="shared" si="1"/>
        <v>Kepala Pusat Data dan Teknologi Informasi Kementerian Sekretariat Negara</v>
      </c>
      <c r="J34" s="60">
        <v>45316.0</v>
      </c>
      <c r="K34" s="51" t="s">
        <v>638</v>
      </c>
      <c r="L34" s="64" t="s">
        <v>639</v>
      </c>
      <c r="M34" s="51" t="s">
        <v>640</v>
      </c>
      <c r="N34" s="51" t="s">
        <v>451</v>
      </c>
      <c r="O34" s="71" t="s">
        <v>641</v>
      </c>
      <c r="R34" s="3">
        <v>2.0</v>
      </c>
      <c r="S34" s="3">
        <v>3.0</v>
      </c>
      <c r="T34" s="3">
        <v>2.0</v>
      </c>
      <c r="U34" s="57">
        <v>1.0</v>
      </c>
      <c r="V34" s="57">
        <v>3.0</v>
      </c>
      <c r="W34" s="57">
        <v>3.0</v>
      </c>
      <c r="AA34" s="66">
        <v>3.0</v>
      </c>
      <c r="AB34" s="66">
        <v>3.0</v>
      </c>
      <c r="AC34" s="66">
        <v>3.0</v>
      </c>
      <c r="AD34" s="7" t="s">
        <v>642</v>
      </c>
      <c r="AE34" s="59" t="s">
        <v>643</v>
      </c>
    </row>
    <row r="35" ht="12.75" customHeight="1">
      <c r="A35" s="9" t="s">
        <v>430</v>
      </c>
      <c r="B35" s="32">
        <v>31.0</v>
      </c>
      <c r="C35" s="9" t="s">
        <v>644</v>
      </c>
      <c r="D35" s="32"/>
      <c r="E35" s="52"/>
      <c r="F35" s="50" t="s">
        <v>431</v>
      </c>
      <c r="H35" s="33" t="s">
        <v>645</v>
      </c>
      <c r="I35" s="33" t="str">
        <f t="shared" si="1"/>
        <v>Kepala Biro Komunikasi, Layanan Informasi, dan Persidangan; Kementerian Koordinator Bidang Perekonomian</v>
      </c>
      <c r="J35" s="34"/>
      <c r="K35" s="35"/>
      <c r="L35" s="35"/>
      <c r="M35" s="35"/>
      <c r="N35" s="35"/>
      <c r="U35" s="57">
        <v>3.0</v>
      </c>
      <c r="V35" s="57">
        <v>3.0</v>
      </c>
      <c r="W35" s="57">
        <v>2.0</v>
      </c>
      <c r="X35" s="76">
        <v>1.0</v>
      </c>
      <c r="Y35" s="76">
        <v>2.0</v>
      </c>
      <c r="Z35" s="76">
        <v>2.0</v>
      </c>
      <c r="AA35" s="66">
        <v>3.0</v>
      </c>
      <c r="AB35" s="66">
        <v>3.0</v>
      </c>
      <c r="AC35" s="66">
        <v>3.0</v>
      </c>
      <c r="AD35" s="83" t="s">
        <v>646</v>
      </c>
      <c r="AE35" s="59" t="s">
        <v>647</v>
      </c>
    </row>
    <row r="36" ht="12.75" customHeight="1">
      <c r="A36" s="9" t="s">
        <v>430</v>
      </c>
      <c r="B36" s="32">
        <v>32.0</v>
      </c>
      <c r="C36" s="9" t="s">
        <v>648</v>
      </c>
      <c r="D36" s="32">
        <v>2022.0</v>
      </c>
      <c r="E36" s="52" t="s">
        <v>431</v>
      </c>
      <c r="F36" s="49" t="s">
        <v>431</v>
      </c>
      <c r="G36" s="33">
        <v>6.0</v>
      </c>
      <c r="H36" s="33" t="s">
        <v>649</v>
      </c>
      <c r="I36" s="33" t="str">
        <f t="shared" si="1"/>
        <v>Asisten Deputi Koordinasi Telekomunikasi dan Informatika Kementerian Koordinator Bidang Polhukam</v>
      </c>
      <c r="J36" s="60">
        <v>45314.0</v>
      </c>
      <c r="K36" s="51" t="s">
        <v>650</v>
      </c>
      <c r="L36" s="54" t="s">
        <v>651</v>
      </c>
      <c r="M36" s="51" t="s">
        <v>652</v>
      </c>
      <c r="N36" s="51" t="s">
        <v>523</v>
      </c>
      <c r="O36" s="55" t="s">
        <v>653</v>
      </c>
      <c r="R36" s="3">
        <v>0.0</v>
      </c>
      <c r="S36" s="3">
        <v>0.0</v>
      </c>
      <c r="T36" s="3">
        <v>2.0</v>
      </c>
      <c r="U36" s="57">
        <v>1.0</v>
      </c>
      <c r="V36" s="57">
        <v>2.0</v>
      </c>
      <c r="W36" s="57">
        <v>1.0</v>
      </c>
      <c r="X36" s="76">
        <v>3.0</v>
      </c>
      <c r="Y36" s="76">
        <v>3.0</v>
      </c>
      <c r="Z36" s="76">
        <v>4.0</v>
      </c>
      <c r="AA36" s="66">
        <v>3.0</v>
      </c>
      <c r="AB36" s="66">
        <v>3.0</v>
      </c>
      <c r="AC36" s="66">
        <v>3.0</v>
      </c>
      <c r="AD36" s="73" t="s">
        <v>654</v>
      </c>
      <c r="AE36" s="74" t="s">
        <v>655</v>
      </c>
    </row>
    <row r="37" ht="12.75" customHeight="1">
      <c r="A37" s="9" t="s">
        <v>430</v>
      </c>
      <c r="B37" s="32">
        <v>33.0</v>
      </c>
      <c r="C37" s="9" t="s">
        <v>37</v>
      </c>
      <c r="D37" s="32"/>
      <c r="E37" s="49" t="s">
        <v>431</v>
      </c>
      <c r="F37" s="50" t="s">
        <v>431</v>
      </c>
      <c r="H37" s="33" t="s">
        <v>656</v>
      </c>
      <c r="I37" s="33" t="str">
        <f t="shared" si="1"/>
        <v>Kepala Biro Komunikas dan Informatika Kementerian Koordinator Bidang Maritim dan Investasi</v>
      </c>
      <c r="J37" s="60">
        <v>45131.0</v>
      </c>
      <c r="K37" s="51" t="s">
        <v>657</v>
      </c>
      <c r="L37" s="64" t="s">
        <v>658</v>
      </c>
      <c r="M37" s="51" t="s">
        <v>659</v>
      </c>
      <c r="N37" s="51" t="s">
        <v>516</v>
      </c>
      <c r="O37" s="55" t="s">
        <v>660</v>
      </c>
      <c r="R37" s="3">
        <v>1.0</v>
      </c>
      <c r="S37" s="3">
        <v>4.0</v>
      </c>
      <c r="T37" s="3">
        <v>1.0</v>
      </c>
      <c r="U37" s="57">
        <v>3.0</v>
      </c>
      <c r="V37" s="57">
        <v>2.0</v>
      </c>
      <c r="W37" s="57">
        <v>2.0</v>
      </c>
      <c r="X37" s="76">
        <v>1.0</v>
      </c>
      <c r="Y37" s="76">
        <v>3.0</v>
      </c>
      <c r="Z37" s="76">
        <v>3.0</v>
      </c>
      <c r="AA37" s="66">
        <v>3.0</v>
      </c>
      <c r="AB37" s="66">
        <v>2.0</v>
      </c>
      <c r="AC37" s="66">
        <v>3.0</v>
      </c>
      <c r="AD37" s="73" t="s">
        <v>661</v>
      </c>
      <c r="AE37" s="74" t="s">
        <v>662</v>
      </c>
    </row>
    <row r="38" ht="12.75" customHeight="1">
      <c r="A38" s="9" t="s">
        <v>430</v>
      </c>
      <c r="B38" s="32">
        <v>34.0</v>
      </c>
      <c r="C38" s="9" t="s">
        <v>38</v>
      </c>
      <c r="D38" s="32"/>
      <c r="E38" s="49" t="s">
        <v>431</v>
      </c>
      <c r="F38" s="49" t="s">
        <v>431</v>
      </c>
      <c r="G38" s="33">
        <v>4.0</v>
      </c>
      <c r="H38" s="33" t="s">
        <v>663</v>
      </c>
      <c r="I38" s="33" t="str">
        <f t="shared" si="1"/>
        <v>Kepala Biro Sistem Informasi dan Pengelolaan Data Kementerian Koordinator Bidang PMK</v>
      </c>
      <c r="J38" s="60">
        <v>44858.0</v>
      </c>
      <c r="K38" s="35" t="s">
        <v>664</v>
      </c>
      <c r="L38" s="75" t="s">
        <v>665</v>
      </c>
      <c r="M38" s="35" t="s">
        <v>666</v>
      </c>
      <c r="N38" s="35" t="s">
        <v>523</v>
      </c>
      <c r="O38" s="55" t="s">
        <v>667</v>
      </c>
      <c r="R38" s="3">
        <v>1.0</v>
      </c>
      <c r="S38" s="3">
        <v>0.0</v>
      </c>
      <c r="T38" s="3">
        <v>0.0</v>
      </c>
      <c r="U38" s="57">
        <v>5.0</v>
      </c>
      <c r="V38" s="57">
        <v>3.0</v>
      </c>
      <c r="W38" s="57">
        <v>3.0</v>
      </c>
      <c r="X38" s="76">
        <v>4.0</v>
      </c>
      <c r="Y38" s="76">
        <v>3.0</v>
      </c>
      <c r="Z38" s="76">
        <v>1.0</v>
      </c>
      <c r="AA38" s="66">
        <v>3.0</v>
      </c>
      <c r="AB38" s="66">
        <v>2.0</v>
      </c>
      <c r="AC38" s="66">
        <v>2.0</v>
      </c>
      <c r="AD38" s="83" t="s">
        <v>668</v>
      </c>
      <c r="AE38" s="85" t="s">
        <v>669</v>
      </c>
    </row>
    <row r="39" ht="12.75" customHeight="1">
      <c r="B39" s="32">
        <v>35.0</v>
      </c>
      <c r="C39" s="86" t="s">
        <v>670</v>
      </c>
      <c r="D39" s="32"/>
      <c r="E39" s="49"/>
      <c r="F39" s="50" t="s">
        <v>431</v>
      </c>
      <c r="H39" s="33" t="s">
        <v>448</v>
      </c>
      <c r="I39" s="33" t="str">
        <f t="shared" si="1"/>
        <v>Kepala Pusat Data dan Informasi Kementerian Ristek Dikti</v>
      </c>
      <c r="J39" s="34"/>
      <c r="K39" s="35"/>
      <c r="L39" s="35"/>
      <c r="M39" s="35"/>
      <c r="N39" s="35"/>
      <c r="AD39" s="18"/>
      <c r="AE39" s="87"/>
    </row>
    <row r="40" ht="12.75" customHeight="1">
      <c r="A40" s="88" t="s">
        <v>430</v>
      </c>
      <c r="B40" s="9"/>
      <c r="C40" s="78" t="s">
        <v>671</v>
      </c>
      <c r="D40" s="32"/>
      <c r="E40" s="52" t="s">
        <v>431</v>
      </c>
      <c r="F40" s="89" t="s">
        <v>431</v>
      </c>
      <c r="H40" s="36" t="s">
        <v>672</v>
      </c>
      <c r="I40" s="36" t="s">
        <v>673</v>
      </c>
      <c r="J40" s="60">
        <v>45679.0</v>
      </c>
      <c r="K40" s="51" t="s">
        <v>674</v>
      </c>
      <c r="L40" s="54" t="s">
        <v>675</v>
      </c>
      <c r="M40" s="51" t="s">
        <v>676</v>
      </c>
      <c r="N40" s="51" t="s">
        <v>677</v>
      </c>
      <c r="O40" s="55" t="s">
        <v>678</v>
      </c>
      <c r="AD40" s="3" t="s">
        <v>679</v>
      </c>
      <c r="AE40" s="63" t="s">
        <v>680</v>
      </c>
    </row>
    <row r="41">
      <c r="A41" s="9"/>
      <c r="C41" s="78" t="s">
        <v>681</v>
      </c>
      <c r="D41" s="32"/>
      <c r="E41" s="52" t="s">
        <v>431</v>
      </c>
      <c r="F41" s="89" t="s">
        <v>431</v>
      </c>
      <c r="H41" s="36" t="s">
        <v>448</v>
      </c>
      <c r="I41" s="36" t="s">
        <v>682</v>
      </c>
      <c r="J41" s="53">
        <v>45698.0</v>
      </c>
      <c r="K41" s="51" t="s">
        <v>683</v>
      </c>
      <c r="L41" s="54" t="s">
        <v>684</v>
      </c>
      <c r="M41" s="51" t="s">
        <v>685</v>
      </c>
      <c r="N41" s="51" t="s">
        <v>686</v>
      </c>
      <c r="O41" s="55" t="s">
        <v>687</v>
      </c>
      <c r="AD41" s="90" t="s">
        <v>688</v>
      </c>
      <c r="AE41" s="91" t="s">
        <v>689</v>
      </c>
    </row>
    <row r="42">
      <c r="A42" s="9"/>
      <c r="C42" s="78" t="s">
        <v>690</v>
      </c>
      <c r="D42" s="32"/>
      <c r="E42" s="52" t="s">
        <v>431</v>
      </c>
      <c r="F42" s="89" t="s">
        <v>431</v>
      </c>
      <c r="H42" s="36" t="s">
        <v>448</v>
      </c>
      <c r="I42" s="36" t="s">
        <v>691</v>
      </c>
      <c r="J42" s="60">
        <v>45727.0</v>
      </c>
      <c r="K42" s="51" t="s">
        <v>692</v>
      </c>
      <c r="L42" s="54" t="s">
        <v>693</v>
      </c>
      <c r="M42" s="54" t="s">
        <v>694</v>
      </c>
      <c r="N42" s="51" t="s">
        <v>695</v>
      </c>
      <c r="O42" s="55" t="s">
        <v>696</v>
      </c>
      <c r="AD42" s="90" t="s">
        <v>697</v>
      </c>
      <c r="AE42" s="91" t="s">
        <v>698</v>
      </c>
    </row>
    <row r="43">
      <c r="C43" s="92" t="s">
        <v>699</v>
      </c>
      <c r="D43" s="32"/>
      <c r="E43" s="52" t="s">
        <v>431</v>
      </c>
      <c r="F43" s="89" t="s">
        <v>431</v>
      </c>
      <c r="H43" s="36" t="s">
        <v>448</v>
      </c>
      <c r="I43" s="36" t="s">
        <v>700</v>
      </c>
      <c r="J43" s="60">
        <v>45741.0</v>
      </c>
      <c r="K43" s="51" t="s">
        <v>701</v>
      </c>
      <c r="L43" s="54" t="s">
        <v>702</v>
      </c>
      <c r="M43" s="54" t="s">
        <v>703</v>
      </c>
      <c r="N43" s="51" t="s">
        <v>516</v>
      </c>
      <c r="O43" s="55" t="s">
        <v>704</v>
      </c>
      <c r="AD43" s="90"/>
      <c r="AE43" s="90"/>
    </row>
    <row r="44">
      <c r="A44" s="3"/>
      <c r="B44" s="32"/>
      <c r="C44" s="78" t="s">
        <v>705</v>
      </c>
      <c r="D44" s="32"/>
      <c r="E44" s="52" t="s">
        <v>431</v>
      </c>
      <c r="F44" s="89" t="s">
        <v>431</v>
      </c>
      <c r="H44" s="36" t="s">
        <v>706</v>
      </c>
      <c r="I44" s="36" t="s">
        <v>707</v>
      </c>
      <c r="J44" s="60">
        <v>45811.0</v>
      </c>
      <c r="K44" s="51" t="s">
        <v>708</v>
      </c>
      <c r="L44" s="54" t="s">
        <v>709</v>
      </c>
      <c r="M44" s="51" t="s">
        <v>710</v>
      </c>
      <c r="N44" s="51" t="s">
        <v>711</v>
      </c>
      <c r="O44" s="55" t="s">
        <v>712</v>
      </c>
      <c r="R44" s="3"/>
      <c r="S44" s="3"/>
      <c r="T44" s="3"/>
      <c r="X44" s="93"/>
      <c r="Y44" s="93"/>
      <c r="Z44" s="93"/>
      <c r="AA44" s="94"/>
      <c r="AB44" s="94"/>
      <c r="AC44" s="94"/>
      <c r="AD44" s="3" t="s">
        <v>713</v>
      </c>
      <c r="AE44" s="59" t="s">
        <v>714</v>
      </c>
    </row>
    <row r="45">
      <c r="A45" s="3"/>
      <c r="B45" s="32"/>
      <c r="C45" s="9"/>
      <c r="D45" s="32"/>
      <c r="E45" s="52"/>
      <c r="F45" s="50"/>
      <c r="H45" s="36"/>
      <c r="I45" s="33"/>
      <c r="J45" s="60"/>
      <c r="K45" s="51"/>
      <c r="L45" s="54"/>
      <c r="M45" s="51"/>
      <c r="N45" s="51"/>
      <c r="O45" s="3"/>
      <c r="R45" s="3"/>
      <c r="S45" s="3"/>
      <c r="T45" s="3"/>
      <c r="X45" s="93"/>
      <c r="Y45" s="93"/>
      <c r="Z45" s="93"/>
      <c r="AA45" s="94"/>
      <c r="AB45" s="94"/>
      <c r="AC45" s="94"/>
      <c r="AD45" s="3"/>
      <c r="AE45" s="58"/>
    </row>
    <row r="46">
      <c r="A46" s="3"/>
      <c r="B46" s="32"/>
      <c r="C46" s="9"/>
      <c r="D46" s="32"/>
      <c r="E46" s="52"/>
      <c r="F46" s="50"/>
      <c r="H46" s="36"/>
      <c r="I46" s="33"/>
      <c r="J46" s="60"/>
      <c r="K46" s="51"/>
      <c r="L46" s="54"/>
      <c r="M46" s="51"/>
      <c r="N46" s="51"/>
      <c r="O46" s="3"/>
      <c r="R46" s="3"/>
      <c r="S46" s="3"/>
      <c r="T46" s="3"/>
      <c r="X46" s="93"/>
      <c r="Y46" s="93"/>
      <c r="Z46" s="93"/>
      <c r="AA46" s="94"/>
      <c r="AB46" s="94"/>
      <c r="AC46" s="94"/>
      <c r="AD46" s="3"/>
      <c r="AE46" s="58"/>
    </row>
    <row r="47">
      <c r="A47" s="3" t="s">
        <v>715</v>
      </c>
      <c r="B47" s="32">
        <v>1.0</v>
      </c>
      <c r="C47" s="9" t="s">
        <v>85</v>
      </c>
      <c r="D47" s="32"/>
      <c r="E47" s="52" t="s">
        <v>431</v>
      </c>
      <c r="F47" s="50"/>
      <c r="H47" s="36" t="s">
        <v>448</v>
      </c>
      <c r="I47" s="33" t="str">
        <f t="shared" ref="I47:I66" si="2">H47&amp;" "&amp;C47</f>
        <v>Kepala Pusat Data dan Informasi Badan Riset dan Inovasi Nasional</v>
      </c>
      <c r="J47" s="60">
        <v>45378.0</v>
      </c>
      <c r="K47" s="51" t="s">
        <v>716</v>
      </c>
      <c r="L47" s="95" t="s">
        <v>717</v>
      </c>
      <c r="M47" s="51" t="s">
        <v>718</v>
      </c>
      <c r="N47" s="51" t="s">
        <v>719</v>
      </c>
      <c r="O47" s="55" t="s">
        <v>720</v>
      </c>
      <c r="R47" s="3">
        <v>0.0</v>
      </c>
      <c r="S47" s="3">
        <v>2.0</v>
      </c>
      <c r="T47" s="3">
        <v>2.0</v>
      </c>
      <c r="X47" s="76">
        <v>3.0</v>
      </c>
      <c r="Y47" s="76">
        <v>3.0</v>
      </c>
      <c r="Z47" s="76">
        <v>3.0</v>
      </c>
      <c r="AA47" s="66">
        <v>5.0</v>
      </c>
      <c r="AB47" s="66">
        <v>3.0</v>
      </c>
      <c r="AC47" s="66">
        <v>4.0</v>
      </c>
      <c r="AD47" s="3" t="s">
        <v>721</v>
      </c>
      <c r="AE47" s="59" t="s">
        <v>722</v>
      </c>
    </row>
    <row r="48" ht="12.75" customHeight="1">
      <c r="A48" s="3" t="s">
        <v>715</v>
      </c>
      <c r="B48" s="32">
        <v>2.0</v>
      </c>
      <c r="C48" s="9" t="s">
        <v>723</v>
      </c>
      <c r="D48" s="32">
        <v>2021.0</v>
      </c>
      <c r="E48" s="52" t="s">
        <v>431</v>
      </c>
      <c r="F48" s="50" t="s">
        <v>431</v>
      </c>
      <c r="H48" s="33" t="s">
        <v>724</v>
      </c>
      <c r="I48" s="33" t="str">
        <f t="shared" si="2"/>
        <v>Kepala Pusat Data dan Teknologi Informasi Komunikasi Badan Siber dan Sandi Negara</v>
      </c>
      <c r="J48" s="60">
        <v>45379.0</v>
      </c>
      <c r="K48" s="51" t="s">
        <v>725</v>
      </c>
      <c r="L48" s="54" t="s">
        <v>726</v>
      </c>
      <c r="M48" s="51" t="s">
        <v>727</v>
      </c>
      <c r="N48" s="51" t="s">
        <v>728</v>
      </c>
      <c r="O48" s="55" t="s">
        <v>729</v>
      </c>
      <c r="P48" s="61" t="s">
        <v>730</v>
      </c>
      <c r="R48" s="3">
        <v>5.0</v>
      </c>
      <c r="S48" s="3">
        <v>1.0</v>
      </c>
      <c r="T48" s="3">
        <v>0.0</v>
      </c>
      <c r="U48" s="57">
        <v>1.0</v>
      </c>
      <c r="V48" s="57">
        <v>2.0</v>
      </c>
      <c r="W48" s="57">
        <v>3.0</v>
      </c>
      <c r="X48" s="76">
        <v>3.0</v>
      </c>
      <c r="Y48" s="76">
        <v>3.0</v>
      </c>
      <c r="Z48" s="76">
        <v>3.0</v>
      </c>
      <c r="AD48" s="96" t="s">
        <v>731</v>
      </c>
      <c r="AE48" s="74" t="s">
        <v>732</v>
      </c>
    </row>
    <row r="49" ht="12.75" customHeight="1">
      <c r="A49" s="3" t="s">
        <v>715</v>
      </c>
      <c r="B49" s="32">
        <v>3.0</v>
      </c>
      <c r="C49" s="9" t="s">
        <v>73</v>
      </c>
      <c r="D49" s="32">
        <v>2022.0</v>
      </c>
      <c r="E49" s="49" t="s">
        <v>431</v>
      </c>
      <c r="F49" s="49" t="s">
        <v>431</v>
      </c>
      <c r="G49" s="33">
        <v>2.0</v>
      </c>
      <c r="H49" s="33" t="s">
        <v>542</v>
      </c>
      <c r="I49" s="33" t="str">
        <f t="shared" si="2"/>
        <v>Kepala Pusat Data dan Sistem Informasi Badan Kepegawaian Negara</v>
      </c>
      <c r="J49" s="60">
        <v>44980.0</v>
      </c>
      <c r="K49" s="35" t="s">
        <v>733</v>
      </c>
      <c r="L49" s="97" t="s">
        <v>734</v>
      </c>
      <c r="M49" s="35" t="s">
        <v>735</v>
      </c>
      <c r="N49" s="35" t="s">
        <v>736</v>
      </c>
      <c r="O49" s="55" t="s">
        <v>737</v>
      </c>
      <c r="P49" s="61" t="s">
        <v>738</v>
      </c>
      <c r="R49" s="3">
        <v>0.0</v>
      </c>
      <c r="S49" s="3">
        <v>0.0</v>
      </c>
      <c r="T49" s="3">
        <v>2.0</v>
      </c>
      <c r="U49" s="57">
        <v>2.0</v>
      </c>
      <c r="V49" s="57">
        <v>3.0</v>
      </c>
      <c r="W49" s="57">
        <v>3.0</v>
      </c>
      <c r="AA49" s="66">
        <v>4.0</v>
      </c>
      <c r="AB49" s="66">
        <v>4.0</v>
      </c>
      <c r="AC49" s="66">
        <v>3.0</v>
      </c>
      <c r="AD49" s="73" t="s">
        <v>739</v>
      </c>
      <c r="AE49" s="74" t="s">
        <v>740</v>
      </c>
    </row>
    <row r="50" ht="12.75" customHeight="1">
      <c r="A50" s="3" t="s">
        <v>715</v>
      </c>
      <c r="B50" s="32">
        <v>4.0</v>
      </c>
      <c r="C50" s="9" t="s">
        <v>61</v>
      </c>
      <c r="D50" s="32">
        <v>2022.0</v>
      </c>
      <c r="E50" s="49" t="s">
        <v>431</v>
      </c>
      <c r="F50" s="49" t="s">
        <v>431</v>
      </c>
      <c r="G50" s="33">
        <v>1.0</v>
      </c>
      <c r="H50" s="33" t="s">
        <v>542</v>
      </c>
      <c r="I50" s="33" t="str">
        <f t="shared" si="2"/>
        <v>Kepala Pusat Data dan Sistem Informasi Lembaga Administrasi Negara</v>
      </c>
      <c r="J50" s="60">
        <v>45525.0</v>
      </c>
      <c r="K50" s="51" t="s">
        <v>741</v>
      </c>
      <c r="L50" s="54" t="s">
        <v>742</v>
      </c>
      <c r="M50" s="51" t="s">
        <v>743</v>
      </c>
      <c r="N50" s="51" t="s">
        <v>744</v>
      </c>
      <c r="O50" s="55" t="s">
        <v>745</v>
      </c>
      <c r="P50" s="61" t="s">
        <v>746</v>
      </c>
      <c r="R50" s="3">
        <v>1.0</v>
      </c>
      <c r="S50" s="3">
        <v>1.0</v>
      </c>
      <c r="T50" s="3">
        <v>0.0</v>
      </c>
      <c r="U50" s="57">
        <v>3.0</v>
      </c>
      <c r="V50" s="57">
        <v>4.0</v>
      </c>
      <c r="W50" s="57">
        <v>4.0</v>
      </c>
      <c r="X50" s="76">
        <v>5.0</v>
      </c>
      <c r="Y50" s="76">
        <v>1.0</v>
      </c>
      <c r="Z50" s="76">
        <v>4.0</v>
      </c>
      <c r="AA50" s="66">
        <v>4.0</v>
      </c>
      <c r="AB50" s="66">
        <v>3.0</v>
      </c>
      <c r="AC50" s="66">
        <v>5.0</v>
      </c>
      <c r="AD50" s="98" t="s">
        <v>747</v>
      </c>
      <c r="AE50" s="99" t="s">
        <v>748</v>
      </c>
    </row>
    <row r="51" ht="12.75" customHeight="1">
      <c r="A51" s="3" t="s">
        <v>715</v>
      </c>
      <c r="B51" s="32">
        <v>5.0</v>
      </c>
      <c r="C51" s="9" t="s">
        <v>749</v>
      </c>
      <c r="D51" s="32"/>
      <c r="E51" s="52" t="s">
        <v>431</v>
      </c>
      <c r="F51" s="49" t="s">
        <v>431</v>
      </c>
      <c r="G51" s="33">
        <v>9.0</v>
      </c>
      <c r="H51" s="33" t="s">
        <v>750</v>
      </c>
      <c r="I51" s="33" t="str">
        <f t="shared" si="2"/>
        <v>Direktur Sistem Informasi Statistik Badan Pusat Statistik</v>
      </c>
      <c r="J51" s="60">
        <v>45582.0</v>
      </c>
      <c r="K51" s="51" t="s">
        <v>751</v>
      </c>
      <c r="L51" s="54" t="s">
        <v>752</v>
      </c>
      <c r="M51" s="51" t="s">
        <v>753</v>
      </c>
      <c r="N51" s="51" t="s">
        <v>523</v>
      </c>
      <c r="O51" s="55" t="s">
        <v>754</v>
      </c>
      <c r="R51" s="3">
        <v>0.0</v>
      </c>
      <c r="S51" s="3">
        <v>1.0</v>
      </c>
      <c r="U51" s="57">
        <v>5.0</v>
      </c>
      <c r="V51" s="57">
        <v>5.0</v>
      </c>
      <c r="W51" s="57">
        <v>4.0</v>
      </c>
      <c r="X51" s="66">
        <v>3.0</v>
      </c>
      <c r="Y51" s="66">
        <v>5.0</v>
      </c>
      <c r="Z51" s="66">
        <v>5.0</v>
      </c>
      <c r="AD51" s="100" t="s">
        <v>755</v>
      </c>
      <c r="AE51" s="74" t="s">
        <v>756</v>
      </c>
    </row>
    <row r="52">
      <c r="A52" s="3" t="s">
        <v>715</v>
      </c>
      <c r="B52" s="32">
        <v>6.0</v>
      </c>
      <c r="C52" s="9" t="s">
        <v>70</v>
      </c>
      <c r="D52" s="32"/>
      <c r="E52" s="49" t="s">
        <v>431</v>
      </c>
      <c r="F52" s="49" t="s">
        <v>431</v>
      </c>
      <c r="G52" s="33">
        <v>8.0</v>
      </c>
      <c r="H52" s="33" t="s">
        <v>448</v>
      </c>
      <c r="I52" s="33" t="str">
        <f t="shared" si="2"/>
        <v>Kepala Pusat Data dan Informasi Arsip Nasional Republik Indonesia</v>
      </c>
      <c r="J52" s="60">
        <v>45404.0</v>
      </c>
      <c r="K52" s="51" t="s">
        <v>757</v>
      </c>
      <c r="L52" s="54" t="s">
        <v>758</v>
      </c>
      <c r="M52" s="51" t="s">
        <v>759</v>
      </c>
      <c r="N52" s="51" t="s">
        <v>760</v>
      </c>
      <c r="O52" s="55" t="s">
        <v>761</v>
      </c>
      <c r="R52" s="3">
        <v>0.0</v>
      </c>
      <c r="S52" s="3">
        <v>0.0</v>
      </c>
      <c r="T52" s="3">
        <v>0.0</v>
      </c>
      <c r="U52" s="57">
        <v>5.0</v>
      </c>
      <c r="V52" s="57">
        <v>3.0</v>
      </c>
      <c r="W52" s="57">
        <v>4.0</v>
      </c>
      <c r="X52" s="76">
        <v>3.0</v>
      </c>
      <c r="Y52" s="76">
        <v>1.0</v>
      </c>
      <c r="Z52" s="76">
        <v>2.0</v>
      </c>
      <c r="AA52" s="66">
        <v>3.0</v>
      </c>
      <c r="AB52" s="66">
        <v>2.0</v>
      </c>
      <c r="AC52" s="66">
        <v>2.0</v>
      </c>
      <c r="AD52" s="100" t="s">
        <v>762</v>
      </c>
      <c r="AE52" s="74" t="s">
        <v>763</v>
      </c>
    </row>
    <row r="53">
      <c r="A53" s="3" t="s">
        <v>715</v>
      </c>
      <c r="B53" s="32">
        <v>7.0</v>
      </c>
      <c r="C53" s="9" t="s">
        <v>71</v>
      </c>
      <c r="D53" s="32"/>
      <c r="E53" s="52" t="s">
        <v>431</v>
      </c>
      <c r="F53" s="49" t="s">
        <v>431</v>
      </c>
      <c r="G53" s="33">
        <v>1.0</v>
      </c>
      <c r="H53" s="33" t="s">
        <v>764</v>
      </c>
      <c r="I53" s="33" t="str">
        <f t="shared" si="2"/>
        <v>Kepala Pusat Pengelolaan dan Penyebarluasan Informasi Geospasial Badan Informasi Geospasial</v>
      </c>
      <c r="J53" s="60">
        <v>45344.0</v>
      </c>
      <c r="K53" s="51" t="s">
        <v>765</v>
      </c>
      <c r="L53" s="54" t="s">
        <v>766</v>
      </c>
      <c r="M53" s="51" t="s">
        <v>767</v>
      </c>
      <c r="N53" s="51" t="s">
        <v>444</v>
      </c>
      <c r="O53" s="71" t="s">
        <v>768</v>
      </c>
      <c r="R53" s="3">
        <v>0.0</v>
      </c>
      <c r="S53" s="3">
        <v>0.0</v>
      </c>
      <c r="T53" s="3">
        <v>1.0</v>
      </c>
      <c r="U53" s="57">
        <v>3.0</v>
      </c>
      <c r="V53" s="57">
        <v>2.0</v>
      </c>
      <c r="W53" s="57">
        <v>3.0</v>
      </c>
      <c r="AA53" s="66">
        <v>2.0</v>
      </c>
      <c r="AB53" s="66">
        <v>2.0</v>
      </c>
      <c r="AC53" s="66">
        <v>3.0</v>
      </c>
      <c r="AD53" s="100" t="s">
        <v>769</v>
      </c>
      <c r="AE53" s="74" t="s">
        <v>770</v>
      </c>
    </row>
    <row r="54" ht="12.75" customHeight="1">
      <c r="A54" s="3" t="s">
        <v>715</v>
      </c>
      <c r="B54" s="32">
        <v>8.0</v>
      </c>
      <c r="C54" s="9" t="s">
        <v>74</v>
      </c>
      <c r="D54" s="32">
        <v>2018.0</v>
      </c>
      <c r="E54" s="52" t="s">
        <v>431</v>
      </c>
      <c r="F54" s="49" t="s">
        <v>431</v>
      </c>
      <c r="G54" s="33">
        <v>4.0</v>
      </c>
      <c r="H54" s="33" t="s">
        <v>771</v>
      </c>
      <c r="I54" s="33" t="str">
        <f t="shared" si="2"/>
        <v>Direktur Teknologi Informasi dan Data Badan Kependudukan dan KB Nasional</v>
      </c>
      <c r="J54" s="34"/>
      <c r="K54" s="51" t="s">
        <v>772</v>
      </c>
      <c r="L54" s="35"/>
      <c r="M54" s="35"/>
      <c r="N54" s="35"/>
      <c r="R54" s="3">
        <v>0.0</v>
      </c>
      <c r="S54" s="3">
        <v>0.0</v>
      </c>
      <c r="T54" s="3">
        <v>0.0</v>
      </c>
      <c r="AA54" s="66">
        <v>3.0</v>
      </c>
      <c r="AB54" s="66">
        <v>3.0</v>
      </c>
      <c r="AC54" s="66">
        <v>2.0</v>
      </c>
      <c r="AD54" s="100" t="s">
        <v>773</v>
      </c>
      <c r="AE54" s="74" t="s">
        <v>774</v>
      </c>
    </row>
    <row r="55">
      <c r="A55" s="3" t="s">
        <v>715</v>
      </c>
      <c r="B55" s="32">
        <v>9.0</v>
      </c>
      <c r="C55" s="9" t="s">
        <v>82</v>
      </c>
      <c r="D55" s="32"/>
      <c r="E55" s="49" t="s">
        <v>431</v>
      </c>
      <c r="F55" s="49" t="s">
        <v>431</v>
      </c>
      <c r="G55" s="33">
        <v>1.0</v>
      </c>
      <c r="H55" s="33" t="s">
        <v>775</v>
      </c>
      <c r="I55" s="33" t="str">
        <f t="shared" si="2"/>
        <v>Kepala Pusat Informasi Pengawasan Badan Pengawasan Keuangan dan Pembangunan</v>
      </c>
      <c r="J55" s="53">
        <v>45156.0</v>
      </c>
      <c r="K55" s="51" t="s">
        <v>776</v>
      </c>
      <c r="L55" s="54" t="s">
        <v>777</v>
      </c>
      <c r="M55" s="35"/>
      <c r="N55" s="51" t="s">
        <v>778</v>
      </c>
      <c r="O55" s="55" t="s">
        <v>779</v>
      </c>
      <c r="P55" s="61" t="s">
        <v>780</v>
      </c>
      <c r="R55" s="3">
        <v>0.0</v>
      </c>
      <c r="S55" s="3">
        <v>1.0</v>
      </c>
      <c r="T55" s="3">
        <v>8.0</v>
      </c>
      <c r="U55" s="57">
        <v>2.0</v>
      </c>
      <c r="V55" s="57">
        <v>2.0</v>
      </c>
      <c r="W55" s="57">
        <v>3.0</v>
      </c>
      <c r="AA55" s="66">
        <v>3.0</v>
      </c>
      <c r="AB55" s="66">
        <v>3.0</v>
      </c>
      <c r="AC55" s="66">
        <v>3.0</v>
      </c>
      <c r="AD55" s="3" t="s">
        <v>781</v>
      </c>
      <c r="AE55" s="101" t="s">
        <v>782</v>
      </c>
    </row>
    <row r="56">
      <c r="A56" s="3" t="s">
        <v>715</v>
      </c>
      <c r="B56" s="32">
        <v>10.0</v>
      </c>
      <c r="C56" s="9" t="s">
        <v>63</v>
      </c>
      <c r="D56" s="32"/>
      <c r="E56" s="52" t="s">
        <v>431</v>
      </c>
      <c r="F56" s="50" t="s">
        <v>431</v>
      </c>
      <c r="H56" s="33" t="s">
        <v>448</v>
      </c>
      <c r="I56" s="33" t="str">
        <f t="shared" si="2"/>
        <v>Kepala Pusat Data dan Informasi Perpustakaan Nasional</v>
      </c>
      <c r="J56" s="34"/>
      <c r="K56" s="51" t="s">
        <v>783</v>
      </c>
      <c r="L56" s="64" t="s">
        <v>784</v>
      </c>
      <c r="M56" s="35"/>
      <c r="N56" s="35"/>
      <c r="P56" s="80" t="s">
        <v>785</v>
      </c>
      <c r="R56" s="3">
        <v>2.0</v>
      </c>
      <c r="S56" s="3">
        <v>0.0</v>
      </c>
      <c r="T56" s="3">
        <v>4.0</v>
      </c>
      <c r="U56" s="57">
        <v>3.0</v>
      </c>
      <c r="V56" s="57">
        <v>4.0</v>
      </c>
      <c r="W56" s="57">
        <v>5.0</v>
      </c>
      <c r="X56" s="76">
        <v>3.0</v>
      </c>
      <c r="Y56" s="76">
        <v>3.0</v>
      </c>
      <c r="Z56" s="76">
        <v>4.0</v>
      </c>
      <c r="AA56" s="66">
        <v>3.0</v>
      </c>
      <c r="AB56" s="66">
        <v>2.0</v>
      </c>
      <c r="AC56" s="66">
        <v>5.0</v>
      </c>
      <c r="AD56" s="3" t="s">
        <v>786</v>
      </c>
      <c r="AE56" s="59" t="s">
        <v>787</v>
      </c>
    </row>
    <row r="57" ht="12.75" customHeight="1">
      <c r="A57" s="3" t="s">
        <v>715</v>
      </c>
      <c r="B57" s="32">
        <v>11.0</v>
      </c>
      <c r="C57" s="9" t="s">
        <v>788</v>
      </c>
      <c r="D57" s="32">
        <v>2021.0</v>
      </c>
      <c r="E57" s="52" t="s">
        <v>431</v>
      </c>
      <c r="F57" s="50" t="s">
        <v>431</v>
      </c>
      <c r="H57" s="33" t="s">
        <v>542</v>
      </c>
      <c r="I57" s="33" t="str">
        <f t="shared" si="2"/>
        <v>Kepala Pusat Data dan Sistem Informasi Badan Standarisasi Nasional</v>
      </c>
      <c r="J57" s="60">
        <v>45602.0</v>
      </c>
      <c r="K57" s="51" t="s">
        <v>789</v>
      </c>
      <c r="L57" s="54" t="s">
        <v>790</v>
      </c>
      <c r="M57" s="51" t="s">
        <v>791</v>
      </c>
      <c r="N57" s="54" t="s">
        <v>523</v>
      </c>
      <c r="O57" s="55" t="s">
        <v>792</v>
      </c>
      <c r="R57" s="3">
        <v>0.0</v>
      </c>
      <c r="S57" s="3">
        <v>0.0</v>
      </c>
      <c r="T57" s="3">
        <v>0.0</v>
      </c>
      <c r="U57" s="57">
        <v>5.0</v>
      </c>
      <c r="V57" s="57">
        <v>4.0</v>
      </c>
      <c r="W57" s="57">
        <v>4.0</v>
      </c>
      <c r="AA57" s="66">
        <v>3.0</v>
      </c>
      <c r="AB57" s="66">
        <v>3.0</v>
      </c>
      <c r="AC57" s="66">
        <v>3.0</v>
      </c>
      <c r="AD57" s="100" t="s">
        <v>793</v>
      </c>
      <c r="AE57" s="74" t="s">
        <v>794</v>
      </c>
    </row>
    <row r="58" ht="12.75" customHeight="1">
      <c r="A58" s="3" t="s">
        <v>715</v>
      </c>
      <c r="B58" s="32">
        <v>12.0</v>
      </c>
      <c r="C58" s="9" t="s">
        <v>795</v>
      </c>
      <c r="D58" s="32"/>
      <c r="E58" s="49"/>
      <c r="F58" s="50" t="s">
        <v>431</v>
      </c>
      <c r="H58" s="33" t="s">
        <v>796</v>
      </c>
      <c r="I58" s="33" t="str">
        <f t="shared" si="2"/>
        <v>Kepala Biro Perencanan, Keuangan, dan Informasi Badan Pengawas Tenaga Nuklir</v>
      </c>
      <c r="J58" s="34"/>
      <c r="K58" s="35"/>
      <c r="L58" s="35"/>
      <c r="M58" s="35"/>
      <c r="N58" s="35"/>
      <c r="U58" s="57">
        <v>2.0</v>
      </c>
      <c r="V58" s="57">
        <v>5.0</v>
      </c>
      <c r="W58" s="57">
        <v>4.0</v>
      </c>
      <c r="AA58" s="66">
        <v>3.0</v>
      </c>
      <c r="AB58" s="66">
        <v>4.0</v>
      </c>
      <c r="AC58" s="66">
        <v>4.0</v>
      </c>
      <c r="AD58" s="100" t="s">
        <v>797</v>
      </c>
      <c r="AE58" s="74" t="s">
        <v>798</v>
      </c>
    </row>
    <row r="59" ht="12.75" customHeight="1">
      <c r="A59" s="3" t="s">
        <v>715</v>
      </c>
      <c r="B59" s="32">
        <v>13.0</v>
      </c>
      <c r="C59" s="9" t="s">
        <v>81</v>
      </c>
      <c r="D59" s="32">
        <v>2022.0</v>
      </c>
      <c r="E59" s="49" t="s">
        <v>431</v>
      </c>
      <c r="F59" s="49" t="s">
        <v>431</v>
      </c>
      <c r="G59" s="33">
        <v>2.0</v>
      </c>
      <c r="H59" s="33" t="s">
        <v>799</v>
      </c>
      <c r="I59" s="33" t="str">
        <f t="shared" si="2"/>
        <v>Kepala Pusat Data dan Informasi Obat dan Makanan Badan Pengawas Obat dan Makanan</v>
      </c>
      <c r="J59" s="60">
        <v>45110.0</v>
      </c>
      <c r="K59" s="35" t="s">
        <v>800</v>
      </c>
      <c r="L59" s="75" t="s">
        <v>801</v>
      </c>
      <c r="M59" s="35" t="s">
        <v>802</v>
      </c>
      <c r="N59" s="35" t="s">
        <v>516</v>
      </c>
      <c r="O59" s="55" t="s">
        <v>803</v>
      </c>
      <c r="P59" s="61" t="s">
        <v>804</v>
      </c>
      <c r="R59" s="3">
        <v>0.0</v>
      </c>
      <c r="S59" s="3">
        <v>1.0</v>
      </c>
      <c r="T59" s="3">
        <v>4.0</v>
      </c>
      <c r="U59" s="57">
        <v>4.0</v>
      </c>
      <c r="V59" s="57">
        <v>5.0</v>
      </c>
      <c r="W59" s="57">
        <v>1.0</v>
      </c>
      <c r="X59" s="76">
        <v>2.0</v>
      </c>
      <c r="Y59" s="76">
        <v>3.0</v>
      </c>
      <c r="Z59" s="76">
        <v>2.0</v>
      </c>
      <c r="AA59" s="66">
        <v>4.0</v>
      </c>
      <c r="AB59" s="66">
        <v>3.0</v>
      </c>
      <c r="AC59" s="66">
        <v>5.0</v>
      </c>
      <c r="AD59" s="100" t="s">
        <v>805</v>
      </c>
      <c r="AE59" s="74" t="s">
        <v>806</v>
      </c>
    </row>
    <row r="60" ht="12.75" customHeight="1">
      <c r="A60" s="3" t="s">
        <v>715</v>
      </c>
      <c r="B60" s="32">
        <v>14.0</v>
      </c>
      <c r="C60" s="9" t="s">
        <v>807</v>
      </c>
      <c r="D60" s="32"/>
      <c r="E60" s="49"/>
      <c r="F60" s="50" t="s">
        <v>431</v>
      </c>
      <c r="H60" s="33" t="s">
        <v>808</v>
      </c>
      <c r="I60" s="33" t="str">
        <f t="shared" si="2"/>
        <v>Kepala Biro Telematika Lembaga Ketahanan Nasional RI</v>
      </c>
      <c r="J60" s="34"/>
      <c r="K60" s="35"/>
      <c r="L60" s="35"/>
      <c r="M60" s="35"/>
      <c r="N60" s="35"/>
      <c r="U60" s="57">
        <v>1.0</v>
      </c>
      <c r="V60" s="57">
        <v>1.0</v>
      </c>
      <c r="W60" s="57">
        <v>1.0</v>
      </c>
      <c r="X60" s="76">
        <v>3.0</v>
      </c>
      <c r="Y60" s="76">
        <v>1.0</v>
      </c>
      <c r="Z60" s="76">
        <v>2.0</v>
      </c>
      <c r="AA60" s="66">
        <v>3.0</v>
      </c>
      <c r="AB60" s="66">
        <v>3.0</v>
      </c>
      <c r="AC60" s="66">
        <v>1.0</v>
      </c>
      <c r="AD60" s="100" t="s">
        <v>809</v>
      </c>
      <c r="AE60" s="99" t="s">
        <v>810</v>
      </c>
    </row>
    <row r="61" ht="12.75" customHeight="1">
      <c r="A61" s="3" t="s">
        <v>715</v>
      </c>
      <c r="B61" s="32">
        <v>15.0</v>
      </c>
      <c r="C61" s="9" t="s">
        <v>75</v>
      </c>
      <c r="D61" s="32"/>
      <c r="E61" s="49" t="s">
        <v>431</v>
      </c>
      <c r="F61" s="49" t="s">
        <v>431</v>
      </c>
      <c r="G61" s="33">
        <v>2.0</v>
      </c>
      <c r="H61" s="33" t="s">
        <v>811</v>
      </c>
      <c r="I61" s="33" t="str">
        <f t="shared" si="2"/>
        <v>Kepala Pusat Database Badan Meteorologi, Klimatologi, dan Geofisika</v>
      </c>
      <c r="J61" s="60">
        <v>45132.0</v>
      </c>
      <c r="K61" s="51" t="s">
        <v>812</v>
      </c>
      <c r="L61" s="64" t="s">
        <v>813</v>
      </c>
      <c r="M61" s="51" t="s">
        <v>814</v>
      </c>
      <c r="N61" s="51" t="s">
        <v>815</v>
      </c>
      <c r="O61" s="55" t="s">
        <v>816</v>
      </c>
      <c r="R61" s="3">
        <v>0.0</v>
      </c>
      <c r="S61" s="3">
        <v>1.0</v>
      </c>
      <c r="T61" s="3">
        <v>5.0</v>
      </c>
      <c r="U61" s="57">
        <v>1.0</v>
      </c>
      <c r="V61" s="57">
        <v>1.0</v>
      </c>
      <c r="W61" s="57">
        <v>1.0</v>
      </c>
      <c r="X61" s="76">
        <v>3.0</v>
      </c>
      <c r="Y61" s="76">
        <v>2.0</v>
      </c>
      <c r="Z61" s="76">
        <v>2.0</v>
      </c>
      <c r="AA61" s="66">
        <v>3.0</v>
      </c>
      <c r="AB61" s="66">
        <v>2.0</v>
      </c>
      <c r="AC61" s="66">
        <v>2.0</v>
      </c>
      <c r="AD61" s="3" t="s">
        <v>817</v>
      </c>
      <c r="AE61" s="101" t="s">
        <v>818</v>
      </c>
    </row>
    <row r="62" ht="12.75" customHeight="1">
      <c r="A62" s="3" t="s">
        <v>715</v>
      </c>
      <c r="B62" s="32">
        <v>16.0</v>
      </c>
      <c r="C62" s="9" t="s">
        <v>76</v>
      </c>
      <c r="D62" s="32"/>
      <c r="E62" s="49" t="s">
        <v>431</v>
      </c>
      <c r="F62" s="50" t="s">
        <v>431</v>
      </c>
      <c r="H62" s="33" t="s">
        <v>819</v>
      </c>
      <c r="I62" s="33" t="str">
        <f t="shared" si="2"/>
        <v>Kepala Pusat Penelitian, Data, dan Informasi Badan Narkotika Nasional</v>
      </c>
      <c r="J62" s="60">
        <v>44915.0</v>
      </c>
      <c r="K62" s="51" t="s">
        <v>820</v>
      </c>
      <c r="L62" s="75" t="s">
        <v>821</v>
      </c>
      <c r="M62" s="35" t="s">
        <v>822</v>
      </c>
      <c r="N62" s="35" t="s">
        <v>523</v>
      </c>
      <c r="O62" s="55" t="s">
        <v>823</v>
      </c>
      <c r="P62" s="56" t="s">
        <v>824</v>
      </c>
      <c r="R62" s="3">
        <v>3.0</v>
      </c>
      <c r="S62" s="3">
        <v>1.0</v>
      </c>
      <c r="T62" s="3">
        <v>1.0</v>
      </c>
      <c r="U62" s="57">
        <v>3.0</v>
      </c>
      <c r="V62" s="57">
        <v>3.0</v>
      </c>
      <c r="W62" s="57">
        <v>2.0</v>
      </c>
      <c r="X62" s="76">
        <v>1.0</v>
      </c>
      <c r="Y62" s="76">
        <v>1.0</v>
      </c>
      <c r="Z62" s="76">
        <v>1.0</v>
      </c>
      <c r="AA62" s="66">
        <v>3.0</v>
      </c>
      <c r="AB62" s="66">
        <v>2.0</v>
      </c>
      <c r="AC62" s="66">
        <v>1.0</v>
      </c>
      <c r="AD62" s="102" t="s">
        <v>825</v>
      </c>
      <c r="AE62" s="59" t="s">
        <v>826</v>
      </c>
    </row>
    <row r="63">
      <c r="A63" s="3" t="s">
        <v>715</v>
      </c>
      <c r="B63" s="32">
        <v>17.0</v>
      </c>
      <c r="C63" s="9" t="s">
        <v>77</v>
      </c>
      <c r="D63" s="32"/>
      <c r="E63" s="52" t="s">
        <v>431</v>
      </c>
      <c r="F63" s="50" t="s">
        <v>431</v>
      </c>
      <c r="H63" s="33" t="s">
        <v>827</v>
      </c>
      <c r="I63" s="33" t="str">
        <f t="shared" si="2"/>
        <v>Kepala Pusat Data Informasi dan Komunikasi Badan Nasional Penanggulangan Bencana</v>
      </c>
      <c r="J63" s="34"/>
      <c r="K63" s="51" t="s">
        <v>828</v>
      </c>
      <c r="L63" s="35"/>
      <c r="M63" s="35"/>
      <c r="N63" s="35"/>
      <c r="R63" s="3">
        <v>3.0</v>
      </c>
      <c r="S63" s="3">
        <v>5.0</v>
      </c>
      <c r="T63" s="3">
        <v>1.0</v>
      </c>
      <c r="U63" s="57">
        <v>1.0</v>
      </c>
      <c r="V63" s="57">
        <v>2.0</v>
      </c>
      <c r="W63" s="57">
        <v>3.0</v>
      </c>
      <c r="AA63" s="66">
        <v>1.0</v>
      </c>
      <c r="AB63" s="66">
        <v>2.0</v>
      </c>
      <c r="AC63" s="66">
        <v>1.0</v>
      </c>
      <c r="AD63" s="102" t="s">
        <v>829</v>
      </c>
      <c r="AE63" s="103" t="s">
        <v>830</v>
      </c>
    </row>
    <row r="64" ht="12.75" customHeight="1">
      <c r="A64" s="3" t="s">
        <v>715</v>
      </c>
      <c r="B64" s="32">
        <v>18.0</v>
      </c>
      <c r="C64" s="9" t="s">
        <v>831</v>
      </c>
      <c r="D64" s="32"/>
      <c r="E64" s="52" t="s">
        <v>431</v>
      </c>
      <c r="F64" s="50" t="s">
        <v>431</v>
      </c>
      <c r="H64" s="33" t="s">
        <v>832</v>
      </c>
      <c r="I64" s="33" t="str">
        <f t="shared" si="2"/>
        <v>Kepala Direktorat Data dan Informasi Badan Keamanan Laut RI (Bakamla)</v>
      </c>
      <c r="J64" s="60">
        <v>45520.0</v>
      </c>
      <c r="K64" s="51" t="s">
        <v>833</v>
      </c>
      <c r="L64" s="54" t="s">
        <v>834</v>
      </c>
      <c r="M64" s="51" t="s">
        <v>835</v>
      </c>
      <c r="N64" s="51" t="s">
        <v>523</v>
      </c>
      <c r="O64" s="55" t="s">
        <v>836</v>
      </c>
      <c r="R64" s="3">
        <v>1.0</v>
      </c>
      <c r="S64" s="3">
        <v>0.0</v>
      </c>
      <c r="T64" s="3">
        <v>2.0</v>
      </c>
      <c r="U64" s="57">
        <v>3.0</v>
      </c>
      <c r="V64" s="57">
        <v>3.0</v>
      </c>
      <c r="W64" s="57">
        <v>3.0</v>
      </c>
      <c r="X64" s="76">
        <v>2.0</v>
      </c>
      <c r="Y64" s="76">
        <v>3.0</v>
      </c>
      <c r="Z64" s="76">
        <v>3.0</v>
      </c>
      <c r="AA64" s="66">
        <v>3.0</v>
      </c>
      <c r="AB64" s="66">
        <v>3.0</v>
      </c>
      <c r="AC64" s="66">
        <v>3.0</v>
      </c>
      <c r="AD64" s="100" t="s">
        <v>837</v>
      </c>
      <c r="AE64" s="74" t="s">
        <v>838</v>
      </c>
    </row>
    <row r="65" ht="12.75" customHeight="1">
      <c r="A65" s="3" t="s">
        <v>715</v>
      </c>
      <c r="B65" s="32">
        <v>19.0</v>
      </c>
      <c r="C65" s="9" t="s">
        <v>839</v>
      </c>
      <c r="D65" s="32"/>
      <c r="E65" s="49"/>
      <c r="F65" s="50" t="s">
        <v>431</v>
      </c>
      <c r="H65" s="33" t="s">
        <v>448</v>
      </c>
      <c r="I65" s="33" t="str">
        <f t="shared" si="2"/>
        <v>Kepala Pusat Data dan Informasi Badan SAR Nasional</v>
      </c>
      <c r="J65" s="34"/>
      <c r="K65" s="35"/>
      <c r="L65" s="35"/>
      <c r="M65" s="35"/>
      <c r="N65" s="35"/>
      <c r="U65" s="57">
        <v>3.0</v>
      </c>
      <c r="V65" s="57">
        <v>3.0</v>
      </c>
      <c r="W65" s="57">
        <v>1.0</v>
      </c>
      <c r="X65" s="76">
        <v>3.0</v>
      </c>
      <c r="Y65" s="76">
        <v>1.0</v>
      </c>
      <c r="Z65" s="76">
        <v>3.0</v>
      </c>
      <c r="AA65" s="66">
        <v>2.0</v>
      </c>
      <c r="AB65" s="66">
        <v>3.0</v>
      </c>
      <c r="AC65" s="66">
        <v>4.0</v>
      </c>
      <c r="AD65" s="100" t="s">
        <v>840</v>
      </c>
      <c r="AE65" s="74" t="s">
        <v>841</v>
      </c>
    </row>
    <row r="66">
      <c r="A66" s="3" t="s">
        <v>715</v>
      </c>
      <c r="B66" s="32">
        <v>20.0</v>
      </c>
      <c r="C66" s="9" t="s">
        <v>842</v>
      </c>
      <c r="D66" s="32"/>
      <c r="E66" s="52" t="s">
        <v>431</v>
      </c>
      <c r="F66" s="49" t="s">
        <v>431</v>
      </c>
      <c r="G66" s="33">
        <v>2.0</v>
      </c>
      <c r="H66" s="36" t="s">
        <v>448</v>
      </c>
      <c r="I66" s="33" t="str">
        <f t="shared" si="2"/>
        <v>Kepala Pusat Data dan Informasi Lembaga Kebijakan Pengadaan Barang/Jasa Pemerintah</v>
      </c>
      <c r="J66" s="60">
        <v>45405.0</v>
      </c>
      <c r="K66" s="51" t="s">
        <v>843</v>
      </c>
      <c r="L66" s="54" t="s">
        <v>844</v>
      </c>
      <c r="M66" s="51" t="s">
        <v>845</v>
      </c>
      <c r="N66" s="51" t="s">
        <v>523</v>
      </c>
      <c r="O66" s="55" t="s">
        <v>846</v>
      </c>
      <c r="P66" s="56" t="s">
        <v>847</v>
      </c>
      <c r="R66" s="3">
        <v>0.0</v>
      </c>
      <c r="S66" s="3">
        <v>0.0</v>
      </c>
      <c r="T66" s="3">
        <v>2.0</v>
      </c>
      <c r="U66" s="57">
        <v>3.0</v>
      </c>
      <c r="V66" s="57">
        <v>2.0</v>
      </c>
      <c r="W66" s="57">
        <v>1.0</v>
      </c>
      <c r="X66" s="76">
        <v>3.0</v>
      </c>
      <c r="Y66" s="76">
        <v>3.0</v>
      </c>
      <c r="Z66" s="76">
        <v>3.0</v>
      </c>
      <c r="AA66" s="66">
        <v>4.0</v>
      </c>
      <c r="AB66" s="66">
        <v>3.0</v>
      </c>
      <c r="AC66" s="66">
        <v>3.0</v>
      </c>
      <c r="AD66" s="100" t="s">
        <v>848</v>
      </c>
      <c r="AE66" s="74" t="s">
        <v>849</v>
      </c>
    </row>
    <row r="67" ht="12.75" customHeight="1">
      <c r="A67" s="3" t="s">
        <v>715</v>
      </c>
      <c r="B67" s="32">
        <v>21.0</v>
      </c>
      <c r="C67" s="9" t="s">
        <v>850</v>
      </c>
      <c r="D67" s="32">
        <v>2021.0</v>
      </c>
      <c r="E67" s="49"/>
      <c r="F67" s="50" t="s">
        <v>431</v>
      </c>
      <c r="H67" s="33" t="s">
        <v>432</v>
      </c>
      <c r="J67" s="34"/>
      <c r="K67" s="35"/>
      <c r="L67" s="35"/>
      <c r="M67" s="35"/>
      <c r="N67" s="35"/>
      <c r="U67" s="57">
        <v>1.0</v>
      </c>
      <c r="V67" s="57">
        <v>2.0</v>
      </c>
      <c r="W67" s="57">
        <v>1.0</v>
      </c>
      <c r="X67" s="76">
        <v>1.0</v>
      </c>
      <c r="Y67" s="76">
        <v>1.0</v>
      </c>
      <c r="Z67" s="76">
        <v>1.0</v>
      </c>
      <c r="AA67" s="66">
        <v>3.0</v>
      </c>
      <c r="AB67" s="66">
        <v>2.0</v>
      </c>
      <c r="AC67" s="66">
        <v>1.0</v>
      </c>
      <c r="AD67" s="3" t="s">
        <v>851</v>
      </c>
      <c r="AE67" s="59" t="s">
        <v>852</v>
      </c>
    </row>
    <row r="68" ht="30.0" customHeight="1">
      <c r="A68" s="3" t="s">
        <v>715</v>
      </c>
      <c r="B68" s="32">
        <v>22.0</v>
      </c>
      <c r="C68" s="9" t="s">
        <v>78</v>
      </c>
      <c r="D68" s="32"/>
      <c r="E68" s="52" t="s">
        <v>431</v>
      </c>
      <c r="F68" s="49" t="s">
        <v>431</v>
      </c>
      <c r="G68" s="33">
        <v>11.0</v>
      </c>
      <c r="H68" s="33" t="s">
        <v>448</v>
      </c>
      <c r="I68" s="33" t="str">
        <f t="shared" ref="I68:I69" si="3">H68&amp;" "&amp;C68</f>
        <v>Kepala Pusat Data dan Informasi Badan Nasional Penempatan Perlindungan TKI / Badan Perlindungan Pekerja Migran Indonesia (BP2MI)</v>
      </c>
      <c r="J68" s="34"/>
      <c r="K68" s="51" t="s">
        <v>853</v>
      </c>
      <c r="L68" s="64" t="s">
        <v>854</v>
      </c>
      <c r="M68" s="35"/>
      <c r="N68" s="51" t="s">
        <v>451</v>
      </c>
      <c r="P68" s="61" t="s">
        <v>855</v>
      </c>
      <c r="R68" s="3">
        <v>0.0</v>
      </c>
      <c r="S68" s="3">
        <v>0.0</v>
      </c>
      <c r="T68" s="3">
        <v>2.0</v>
      </c>
      <c r="U68" s="57">
        <v>3.0</v>
      </c>
      <c r="V68" s="57">
        <v>5.0</v>
      </c>
      <c r="W68" s="57">
        <v>1.0</v>
      </c>
      <c r="X68" s="76">
        <v>3.0</v>
      </c>
      <c r="Y68" s="76">
        <v>2.0</v>
      </c>
      <c r="Z68" s="76">
        <v>4.0</v>
      </c>
      <c r="AA68" s="66">
        <v>3.0</v>
      </c>
      <c r="AB68" s="66">
        <v>3.0</v>
      </c>
      <c r="AC68" s="66">
        <v>5.0</v>
      </c>
      <c r="AD68" s="3" t="s">
        <v>856</v>
      </c>
      <c r="AE68" s="101" t="s">
        <v>857</v>
      </c>
    </row>
    <row r="69" ht="12.75" customHeight="1">
      <c r="A69" s="3" t="s">
        <v>715</v>
      </c>
      <c r="B69" s="32">
        <v>23.0</v>
      </c>
      <c r="C69" s="104" t="s">
        <v>79</v>
      </c>
      <c r="E69" s="49" t="s">
        <v>431</v>
      </c>
      <c r="F69" s="50"/>
      <c r="H69" s="3" t="s">
        <v>858</v>
      </c>
      <c r="I69" s="33" t="str">
        <f t="shared" si="3"/>
        <v>Kepala Pusat Data dan Informasi Pangan Badan Pangan Nasional</v>
      </c>
      <c r="J69" s="60">
        <v>45019.0</v>
      </c>
      <c r="K69" s="51" t="s">
        <v>859</v>
      </c>
      <c r="L69" s="64" t="s">
        <v>860</v>
      </c>
      <c r="M69" s="51" t="s">
        <v>861</v>
      </c>
      <c r="N69" s="51" t="s">
        <v>862</v>
      </c>
      <c r="O69" s="55" t="s">
        <v>863</v>
      </c>
      <c r="R69" s="3">
        <v>1.0</v>
      </c>
      <c r="S69" s="3">
        <v>0.0</v>
      </c>
      <c r="T69" s="3">
        <v>4.0</v>
      </c>
      <c r="AA69" s="66">
        <v>1.0</v>
      </c>
      <c r="AB69" s="66">
        <v>2.0</v>
      </c>
      <c r="AC69" s="66">
        <v>3.0</v>
      </c>
      <c r="AD69" s="3" t="s">
        <v>864</v>
      </c>
      <c r="AE69" s="101" t="s">
        <v>865</v>
      </c>
    </row>
    <row r="70" ht="12.75" customHeight="1">
      <c r="A70" s="32"/>
      <c r="B70" s="9"/>
      <c r="C70" s="78" t="s">
        <v>866</v>
      </c>
      <c r="D70" s="32"/>
      <c r="E70" s="52" t="s">
        <v>431</v>
      </c>
      <c r="F70" s="89" t="s">
        <v>431</v>
      </c>
      <c r="H70" s="36" t="s">
        <v>867</v>
      </c>
      <c r="I70" s="36" t="s">
        <v>868</v>
      </c>
      <c r="J70" s="60">
        <v>45806.0</v>
      </c>
      <c r="K70" s="51" t="s">
        <v>869</v>
      </c>
      <c r="L70" s="54" t="s">
        <v>870</v>
      </c>
      <c r="M70" s="51" t="s">
        <v>871</v>
      </c>
      <c r="N70" s="51" t="s">
        <v>523</v>
      </c>
      <c r="O70" s="55" t="s">
        <v>872</v>
      </c>
      <c r="AD70" s="90" t="s">
        <v>873</v>
      </c>
      <c r="AE70" s="91" t="s">
        <v>874</v>
      </c>
    </row>
    <row r="71" ht="12.75" customHeight="1">
      <c r="A71" s="32"/>
      <c r="B71" s="9"/>
      <c r="C71" s="9"/>
      <c r="D71" s="32"/>
      <c r="E71" s="49"/>
      <c r="F71" s="50"/>
      <c r="H71" s="33"/>
      <c r="I71" s="33"/>
      <c r="J71" s="34"/>
      <c r="K71" s="35"/>
      <c r="L71" s="35"/>
      <c r="M71" s="35"/>
      <c r="N71" s="35"/>
      <c r="AD71" s="18"/>
      <c r="AE71" s="87"/>
    </row>
    <row r="72">
      <c r="A72" s="9"/>
      <c r="C72" s="9"/>
      <c r="D72" s="32"/>
      <c r="E72" s="49"/>
      <c r="F72" s="50"/>
      <c r="H72" s="33"/>
      <c r="I72" s="33"/>
      <c r="J72" s="34"/>
      <c r="K72" s="35"/>
      <c r="L72" s="35"/>
      <c r="M72" s="35"/>
      <c r="N72" s="35"/>
      <c r="AD72" s="18"/>
      <c r="AE72" s="87"/>
    </row>
    <row r="73">
      <c r="A73" s="3" t="s">
        <v>875</v>
      </c>
      <c r="B73" s="32">
        <v>1.0</v>
      </c>
      <c r="C73" s="9" t="s">
        <v>58</v>
      </c>
      <c r="D73" s="32">
        <v>2022.0</v>
      </c>
      <c r="E73" s="49" t="s">
        <v>431</v>
      </c>
      <c r="F73" s="50" t="s">
        <v>431</v>
      </c>
      <c r="H73" s="36" t="s">
        <v>876</v>
      </c>
      <c r="I73" s="33" t="str">
        <f t="shared" ref="I73:I81" si="4">H73&amp;" "&amp;C73</f>
        <v>Kepala Divisi TIK Kepolisian Negara RI</v>
      </c>
      <c r="J73" s="60">
        <v>45127.0</v>
      </c>
      <c r="K73" s="51" t="s">
        <v>877</v>
      </c>
      <c r="L73" s="51" t="s">
        <v>878</v>
      </c>
      <c r="M73" s="51" t="s">
        <v>879</v>
      </c>
      <c r="N73" s="51" t="s">
        <v>880</v>
      </c>
      <c r="O73" s="55" t="s">
        <v>881</v>
      </c>
      <c r="P73" s="56" t="s">
        <v>882</v>
      </c>
      <c r="R73" s="3">
        <v>1.0</v>
      </c>
      <c r="S73" s="3">
        <v>0.0</v>
      </c>
      <c r="T73" s="3">
        <v>0.0</v>
      </c>
      <c r="U73" s="57">
        <v>3.0</v>
      </c>
      <c r="V73" s="57">
        <v>4.0</v>
      </c>
      <c r="W73" s="57">
        <v>5.0</v>
      </c>
      <c r="AA73" s="66">
        <v>3.0</v>
      </c>
      <c r="AB73" s="66">
        <v>5.0</v>
      </c>
      <c r="AC73" s="66">
        <v>3.0</v>
      </c>
      <c r="AD73" s="3" t="s">
        <v>883</v>
      </c>
      <c r="AE73" s="101" t="s">
        <v>884</v>
      </c>
    </row>
    <row r="74">
      <c r="A74" s="3" t="s">
        <v>885</v>
      </c>
      <c r="B74" s="32">
        <v>2.0</v>
      </c>
      <c r="C74" s="9" t="s">
        <v>66</v>
      </c>
      <c r="D74" s="32"/>
      <c r="E74" s="49" t="s">
        <v>431</v>
      </c>
      <c r="F74" s="50" t="s">
        <v>431</v>
      </c>
      <c r="H74" s="33" t="s">
        <v>886</v>
      </c>
      <c r="I74" s="33" t="str">
        <f t="shared" si="4"/>
        <v>Kepala Bagian Sistem Informasi dan Data Sekretariat Jenderal MPR</v>
      </c>
      <c r="J74" s="34">
        <v>44879.0</v>
      </c>
      <c r="K74" s="35" t="s">
        <v>887</v>
      </c>
      <c r="L74" s="75" t="s">
        <v>888</v>
      </c>
      <c r="M74" s="35" t="s">
        <v>889</v>
      </c>
      <c r="N74" s="35" t="s">
        <v>890</v>
      </c>
      <c r="O74" s="55" t="s">
        <v>891</v>
      </c>
      <c r="R74" s="3">
        <v>0.0</v>
      </c>
      <c r="S74" s="3">
        <v>0.0</v>
      </c>
      <c r="T74" s="3">
        <v>2.0</v>
      </c>
      <c r="U74" s="57">
        <v>1.0</v>
      </c>
      <c r="V74" s="57">
        <v>2.0</v>
      </c>
      <c r="W74" s="57">
        <v>2.0</v>
      </c>
      <c r="X74" s="76">
        <v>3.0</v>
      </c>
      <c r="Y74" s="76">
        <v>1.0</v>
      </c>
      <c r="Z74" s="76">
        <v>3.0</v>
      </c>
      <c r="AA74" s="66">
        <v>3.0</v>
      </c>
      <c r="AB74" s="66">
        <v>2.0</v>
      </c>
      <c r="AC74" s="66">
        <v>3.0</v>
      </c>
      <c r="AD74" s="105" t="s">
        <v>892</v>
      </c>
      <c r="AE74" s="106" t="s">
        <v>893</v>
      </c>
    </row>
    <row r="75">
      <c r="A75" s="107" t="s">
        <v>885</v>
      </c>
      <c r="B75" s="32">
        <v>3.0</v>
      </c>
      <c r="C75" s="9" t="s">
        <v>894</v>
      </c>
      <c r="D75" s="32"/>
      <c r="E75" s="52" t="s">
        <v>431</v>
      </c>
      <c r="F75" s="50"/>
      <c r="H75" s="33" t="s">
        <v>895</v>
      </c>
      <c r="I75" s="33" t="str">
        <f t="shared" si="4"/>
        <v>Kepala Pusat Teknologi Informasi Sekretariat Jenderal DPR RI</v>
      </c>
      <c r="J75" s="60">
        <v>45399.0</v>
      </c>
      <c r="K75" s="51" t="s">
        <v>896</v>
      </c>
      <c r="L75" s="54" t="s">
        <v>897</v>
      </c>
      <c r="M75" s="51" t="s">
        <v>898</v>
      </c>
      <c r="N75" s="51" t="s">
        <v>899</v>
      </c>
      <c r="O75" s="55" t="s">
        <v>900</v>
      </c>
      <c r="R75" s="3">
        <v>0.0</v>
      </c>
      <c r="S75" s="3">
        <v>0.0</v>
      </c>
      <c r="T75" s="3">
        <v>2.0</v>
      </c>
      <c r="U75" s="57">
        <v>4.0</v>
      </c>
      <c r="V75" s="57">
        <v>3.0</v>
      </c>
      <c r="W75" s="57">
        <v>4.0</v>
      </c>
      <c r="X75" s="76">
        <v>3.0</v>
      </c>
      <c r="Y75" s="76">
        <v>3.0</v>
      </c>
      <c r="Z75" s="76">
        <v>3.0</v>
      </c>
      <c r="AA75" s="66">
        <v>5.0</v>
      </c>
      <c r="AB75" s="66">
        <v>4.0</v>
      </c>
      <c r="AC75" s="66">
        <v>3.0</v>
      </c>
      <c r="AD75" s="108" t="s">
        <v>901</v>
      </c>
      <c r="AE75" s="106" t="s">
        <v>902</v>
      </c>
    </row>
    <row r="76" ht="12.75" customHeight="1">
      <c r="A76" s="107" t="s">
        <v>885</v>
      </c>
      <c r="B76" s="32">
        <v>4.0</v>
      </c>
      <c r="C76" s="9" t="s">
        <v>67</v>
      </c>
      <c r="D76" s="32"/>
      <c r="E76" s="49" t="s">
        <v>431</v>
      </c>
      <c r="F76" s="49" t="s">
        <v>431</v>
      </c>
      <c r="G76" s="33">
        <v>1.0</v>
      </c>
      <c r="H76" s="33" t="s">
        <v>903</v>
      </c>
      <c r="I76" s="33" t="str">
        <f t="shared" si="4"/>
        <v>Kepala Badan Penyelenggara Sistem Informasi Setjen Dewan Perwakilan Daerah</v>
      </c>
      <c r="J76" s="60">
        <v>44840.0</v>
      </c>
      <c r="K76" s="35" t="s">
        <v>904</v>
      </c>
      <c r="L76" s="75" t="s">
        <v>905</v>
      </c>
      <c r="M76" s="35" t="s">
        <v>906</v>
      </c>
      <c r="N76" s="35" t="s">
        <v>907</v>
      </c>
      <c r="O76" s="55" t="s">
        <v>908</v>
      </c>
      <c r="R76" s="3">
        <v>0.0</v>
      </c>
      <c r="S76" s="3">
        <v>0.0</v>
      </c>
      <c r="T76" s="3">
        <v>1.0</v>
      </c>
      <c r="U76" s="57">
        <v>2.0</v>
      </c>
      <c r="V76" s="57">
        <v>3.0</v>
      </c>
      <c r="W76" s="57">
        <v>3.0</v>
      </c>
      <c r="X76" s="76">
        <v>1.0</v>
      </c>
      <c r="Y76" s="76">
        <v>1.0</v>
      </c>
      <c r="Z76" s="76">
        <v>1.0</v>
      </c>
      <c r="AA76" s="76">
        <v>1.0</v>
      </c>
      <c r="AB76" s="76">
        <v>3.0</v>
      </c>
      <c r="AC76" s="76">
        <v>1.0</v>
      </c>
      <c r="AD76" s="109" t="s">
        <v>909</v>
      </c>
      <c r="AE76" s="106" t="s">
        <v>910</v>
      </c>
    </row>
    <row r="77" ht="12.75" customHeight="1">
      <c r="A77" s="107" t="s">
        <v>885</v>
      </c>
      <c r="B77" s="32">
        <v>5.0</v>
      </c>
      <c r="C77" s="9" t="s">
        <v>911</v>
      </c>
      <c r="D77" s="32"/>
      <c r="E77" s="49"/>
      <c r="F77" s="49" t="s">
        <v>431</v>
      </c>
      <c r="G77" s="33">
        <v>1.0</v>
      </c>
      <c r="H77" s="33" t="s">
        <v>912</v>
      </c>
      <c r="I77" s="33" t="str">
        <f t="shared" si="4"/>
        <v>Kepala Biro Hukum dan Humas Mahkamah Agung RI</v>
      </c>
      <c r="J77" s="34"/>
      <c r="K77" s="35"/>
      <c r="L77" s="35"/>
      <c r="M77" s="35"/>
      <c r="N77" s="35"/>
      <c r="U77" s="57">
        <v>3.0</v>
      </c>
      <c r="V77" s="57">
        <v>3.0</v>
      </c>
      <c r="W77" s="57">
        <v>1.0</v>
      </c>
      <c r="X77" s="76">
        <v>3.0</v>
      </c>
      <c r="Y77" s="76">
        <v>2.0</v>
      </c>
      <c r="Z77" s="76">
        <v>2.0</v>
      </c>
      <c r="AA77" s="66">
        <v>3.0</v>
      </c>
      <c r="AB77" s="66">
        <v>3.0</v>
      </c>
      <c r="AC77" s="66">
        <v>3.0</v>
      </c>
      <c r="AD77" s="58" t="s">
        <v>913</v>
      </c>
      <c r="AE77" s="59" t="s">
        <v>914</v>
      </c>
    </row>
    <row r="78">
      <c r="A78" s="3" t="s">
        <v>915</v>
      </c>
      <c r="B78" s="32">
        <v>6.0</v>
      </c>
      <c r="C78" s="9" t="s">
        <v>916</v>
      </c>
      <c r="D78" s="32">
        <v>2020.0</v>
      </c>
      <c r="E78" s="52" t="s">
        <v>431</v>
      </c>
      <c r="F78" s="50" t="s">
        <v>431</v>
      </c>
      <c r="H78" s="33" t="s">
        <v>432</v>
      </c>
      <c r="I78" s="33" t="str">
        <f t="shared" si="4"/>
        <v>Kepala Pusat Teknologi Informasi dan Komunikasi Kepaniteraan dan Sekretariat Jenderal Mahkamah Konstitusi RI</v>
      </c>
      <c r="J78" s="60">
        <v>45371.0</v>
      </c>
      <c r="K78" s="51" t="s">
        <v>917</v>
      </c>
      <c r="L78" s="54" t="s">
        <v>918</v>
      </c>
      <c r="M78" s="51" t="s">
        <v>919</v>
      </c>
      <c r="N78" s="51" t="s">
        <v>495</v>
      </c>
      <c r="O78" s="55" t="s">
        <v>920</v>
      </c>
      <c r="P78" s="61" t="s">
        <v>921</v>
      </c>
      <c r="R78" s="3">
        <v>4.0</v>
      </c>
      <c r="S78" s="3">
        <v>0.0</v>
      </c>
      <c r="T78" s="3">
        <v>2.0</v>
      </c>
      <c r="U78" s="57">
        <v>1.0</v>
      </c>
      <c r="V78" s="57">
        <v>1.0</v>
      </c>
      <c r="W78" s="57">
        <v>1.0</v>
      </c>
      <c r="X78" s="76">
        <v>2.0</v>
      </c>
      <c r="Y78" s="76">
        <v>1.0</v>
      </c>
      <c r="Z78" s="76">
        <v>1.0</v>
      </c>
      <c r="AA78" s="66">
        <v>2.0</v>
      </c>
      <c r="AB78" s="66">
        <v>1.0</v>
      </c>
      <c r="AC78" s="66">
        <v>3.0</v>
      </c>
      <c r="AD78" s="3" t="s">
        <v>922</v>
      </c>
      <c r="AE78" s="59" t="s">
        <v>923</v>
      </c>
    </row>
    <row r="79" ht="12.75" customHeight="1">
      <c r="A79" s="3" t="s">
        <v>915</v>
      </c>
      <c r="B79" s="32">
        <v>7.0</v>
      </c>
      <c r="C79" s="9" t="s">
        <v>69</v>
      </c>
      <c r="D79" s="32"/>
      <c r="E79" s="49" t="s">
        <v>431</v>
      </c>
      <c r="F79" s="49" t="s">
        <v>431</v>
      </c>
      <c r="G79" s="33">
        <v>1.0</v>
      </c>
      <c r="H79" s="110" t="s">
        <v>924</v>
      </c>
      <c r="I79" s="33" t="str">
        <f t="shared" si="4"/>
        <v>Kepala Pusat Analisis dan Layanan Informasi Setjen Komisi Yudisial</v>
      </c>
      <c r="J79" s="60">
        <v>44865.0</v>
      </c>
      <c r="K79" s="35" t="s">
        <v>925</v>
      </c>
      <c r="L79" s="75" t="s">
        <v>926</v>
      </c>
      <c r="M79" s="35" t="s">
        <v>927</v>
      </c>
      <c r="N79" s="35" t="s">
        <v>928</v>
      </c>
      <c r="O79" s="55" t="s">
        <v>929</v>
      </c>
      <c r="R79" s="3">
        <v>0.0</v>
      </c>
      <c r="S79" s="3">
        <v>0.0</v>
      </c>
      <c r="T79" s="3">
        <v>0.0</v>
      </c>
      <c r="U79" s="57">
        <v>3.0</v>
      </c>
      <c r="V79" s="57">
        <v>2.0</v>
      </c>
      <c r="W79" s="57">
        <v>3.0</v>
      </c>
      <c r="X79" s="76">
        <v>1.0</v>
      </c>
      <c r="Y79" s="76">
        <v>1.0</v>
      </c>
      <c r="Z79" s="76">
        <v>1.0</v>
      </c>
      <c r="AA79" s="66">
        <v>3.0</v>
      </c>
      <c r="AB79" s="66">
        <v>2.0</v>
      </c>
      <c r="AC79" s="66">
        <v>4.0</v>
      </c>
      <c r="AD79" s="111" t="s">
        <v>930</v>
      </c>
      <c r="AE79" s="59" t="s">
        <v>931</v>
      </c>
    </row>
    <row r="80">
      <c r="A80" s="3" t="s">
        <v>875</v>
      </c>
      <c r="B80" s="32">
        <v>8.0</v>
      </c>
      <c r="C80" s="9" t="s">
        <v>932</v>
      </c>
      <c r="D80" s="32"/>
      <c r="E80" s="52" t="s">
        <v>431</v>
      </c>
      <c r="F80" s="50" t="s">
        <v>431</v>
      </c>
      <c r="H80" s="33" t="s">
        <v>933</v>
      </c>
      <c r="I80" s="33" t="str">
        <f t="shared" si="4"/>
        <v>Kepala Pusat Data Statistik Kriminal dan Teknologi Informasi Kejaksaan Agung</v>
      </c>
      <c r="J80" s="60">
        <v>45407.0</v>
      </c>
      <c r="K80" s="51" t="s">
        <v>934</v>
      </c>
      <c r="L80" s="54" t="s">
        <v>935</v>
      </c>
      <c r="M80" s="51" t="s">
        <v>936</v>
      </c>
      <c r="N80" s="51" t="s">
        <v>937</v>
      </c>
      <c r="O80" s="55" t="s">
        <v>938</v>
      </c>
      <c r="R80" s="3">
        <v>0.0</v>
      </c>
      <c r="S80" s="3">
        <v>0.0</v>
      </c>
      <c r="T80" s="3">
        <v>0.0</v>
      </c>
      <c r="U80" s="57">
        <v>1.0</v>
      </c>
      <c r="V80" s="57">
        <v>1.0</v>
      </c>
      <c r="W80" s="57">
        <v>1.0</v>
      </c>
      <c r="X80" s="76">
        <v>4.0</v>
      </c>
      <c r="Y80" s="76">
        <v>3.0</v>
      </c>
      <c r="Z80" s="76">
        <v>1.0</v>
      </c>
      <c r="AA80" s="66">
        <v>3.0</v>
      </c>
      <c r="AB80" s="66">
        <v>3.0</v>
      </c>
      <c r="AC80" s="66">
        <v>3.0</v>
      </c>
      <c r="AD80" s="3" t="s">
        <v>939</v>
      </c>
      <c r="AE80" s="59" t="s">
        <v>940</v>
      </c>
    </row>
    <row r="81" ht="12.75" customHeight="1">
      <c r="A81" s="107" t="s">
        <v>885</v>
      </c>
      <c r="B81" s="32">
        <v>9.0</v>
      </c>
      <c r="C81" s="9" t="s">
        <v>941</v>
      </c>
      <c r="D81" s="32">
        <v>2020.0</v>
      </c>
      <c r="E81" s="52" t="s">
        <v>431</v>
      </c>
      <c r="F81" s="49" t="s">
        <v>431</v>
      </c>
      <c r="G81" s="33">
        <v>1.0</v>
      </c>
      <c r="H81" s="33" t="s">
        <v>942</v>
      </c>
      <c r="I81" s="33" t="str">
        <f t="shared" si="4"/>
        <v>Kepala Biro Teknologi Infornasi Badan Pemeriksa Keuangan</v>
      </c>
      <c r="J81" s="60">
        <v>45419.0</v>
      </c>
      <c r="K81" s="51" t="s">
        <v>943</v>
      </c>
      <c r="L81" s="64" t="s">
        <v>944</v>
      </c>
      <c r="M81" s="51" t="s">
        <v>945</v>
      </c>
      <c r="N81" s="51" t="s">
        <v>946</v>
      </c>
      <c r="O81" s="55" t="s">
        <v>947</v>
      </c>
      <c r="R81" s="3">
        <v>0.0</v>
      </c>
      <c r="S81" s="3">
        <v>0.0</v>
      </c>
      <c r="T81" s="3">
        <v>0.0</v>
      </c>
      <c r="U81" s="57">
        <v>3.0</v>
      </c>
      <c r="V81" s="57">
        <v>3.0</v>
      </c>
      <c r="W81" s="57">
        <v>2.0</v>
      </c>
      <c r="X81" s="76">
        <v>1.0</v>
      </c>
      <c r="Y81" s="76">
        <v>1.0</v>
      </c>
      <c r="Z81" s="76">
        <v>1.0</v>
      </c>
      <c r="AA81" s="66">
        <v>3.0</v>
      </c>
      <c r="AB81" s="66">
        <v>3.0</v>
      </c>
      <c r="AC81" s="66">
        <v>3.0</v>
      </c>
      <c r="AD81" s="83" t="s">
        <v>948</v>
      </c>
      <c r="AE81" s="59" t="s">
        <v>949</v>
      </c>
    </row>
    <row r="82" ht="12.75" customHeight="1">
      <c r="A82" s="3" t="s">
        <v>875</v>
      </c>
      <c r="B82" s="32">
        <v>10.0</v>
      </c>
      <c r="C82" s="9" t="s">
        <v>72</v>
      </c>
      <c r="D82" s="32"/>
      <c r="E82" s="49" t="s">
        <v>431</v>
      </c>
      <c r="F82" s="50" t="s">
        <v>431</v>
      </c>
      <c r="H82" s="33" t="s">
        <v>950</v>
      </c>
      <c r="I82" s="33" t="s">
        <v>951</v>
      </c>
      <c r="J82" s="34"/>
      <c r="K82" s="51" t="s">
        <v>952</v>
      </c>
      <c r="L82" s="35"/>
      <c r="M82" s="35"/>
      <c r="N82" s="35"/>
      <c r="R82" s="3">
        <v>0.0</v>
      </c>
      <c r="S82" s="3">
        <v>0.0</v>
      </c>
      <c r="T82" s="3">
        <v>0.0</v>
      </c>
      <c r="U82" s="57">
        <v>1.0</v>
      </c>
      <c r="V82" s="57">
        <v>1.0</v>
      </c>
      <c r="W82" s="57">
        <v>3.0</v>
      </c>
      <c r="X82" s="76">
        <v>5.0</v>
      </c>
      <c r="Y82" s="76">
        <v>3.0</v>
      </c>
      <c r="Z82" s="76">
        <v>4.0</v>
      </c>
      <c r="AA82" s="66">
        <v>4.0</v>
      </c>
      <c r="AB82" s="66">
        <v>4.0</v>
      </c>
      <c r="AC82" s="66">
        <v>4.0</v>
      </c>
      <c r="AD82" s="83" t="s">
        <v>953</v>
      </c>
      <c r="AE82" s="59" t="s">
        <v>954</v>
      </c>
    </row>
    <row r="83" ht="12.75" customHeight="1">
      <c r="A83" s="3" t="s">
        <v>955</v>
      </c>
      <c r="B83" s="32">
        <v>11.0</v>
      </c>
      <c r="C83" s="9" t="s">
        <v>955</v>
      </c>
      <c r="D83" s="32">
        <v>2019.0</v>
      </c>
      <c r="E83" s="52" t="s">
        <v>431</v>
      </c>
      <c r="F83" s="50"/>
      <c r="H83" s="33" t="s">
        <v>462</v>
      </c>
      <c r="I83" s="33" t="str">
        <f>H83&amp;" "&amp;C83</f>
        <v>Kepala Pusat Data dan Teknologi Informasi Sekretariat Kabinet</v>
      </c>
      <c r="J83" s="60">
        <v>45492.0</v>
      </c>
      <c r="K83" s="51" t="s">
        <v>956</v>
      </c>
      <c r="L83" s="54" t="s">
        <v>957</v>
      </c>
      <c r="M83" s="51" t="s">
        <v>958</v>
      </c>
      <c r="N83" s="51" t="s">
        <v>959</v>
      </c>
      <c r="O83" s="55" t="s">
        <v>960</v>
      </c>
      <c r="R83" s="3">
        <v>0.0</v>
      </c>
      <c r="S83" s="3">
        <v>0.0</v>
      </c>
      <c r="T83" s="3">
        <v>0.0</v>
      </c>
      <c r="U83" s="57">
        <v>1.0</v>
      </c>
      <c r="V83" s="57">
        <v>1.0</v>
      </c>
      <c r="W83" s="57">
        <v>3.0</v>
      </c>
      <c r="X83" s="76">
        <v>1.0</v>
      </c>
      <c r="Y83" s="76">
        <v>1.0</v>
      </c>
      <c r="Z83" s="76">
        <v>3.0</v>
      </c>
      <c r="AA83" s="66">
        <v>3.0</v>
      </c>
      <c r="AB83" s="66">
        <v>1.0</v>
      </c>
      <c r="AC83" s="66">
        <v>3.0</v>
      </c>
      <c r="AD83" s="109" t="s">
        <v>961</v>
      </c>
      <c r="AE83" s="59" t="s">
        <v>962</v>
      </c>
    </row>
    <row r="84">
      <c r="A84" s="3" t="s">
        <v>915</v>
      </c>
      <c r="B84" s="32">
        <v>12.0</v>
      </c>
      <c r="C84" s="9" t="s">
        <v>80</v>
      </c>
      <c r="D84" s="32"/>
      <c r="E84" s="52" t="s">
        <v>431</v>
      </c>
      <c r="F84" s="50"/>
      <c r="H84" s="33"/>
      <c r="I84" s="33"/>
      <c r="J84" s="60">
        <v>45196.0</v>
      </c>
      <c r="K84" s="51" t="s">
        <v>963</v>
      </c>
      <c r="L84" s="51" t="s">
        <v>964</v>
      </c>
      <c r="M84" s="51" t="s">
        <v>965</v>
      </c>
      <c r="N84" s="51" t="s">
        <v>966</v>
      </c>
      <c r="O84" s="55" t="s">
        <v>967</v>
      </c>
      <c r="P84" s="56" t="s">
        <v>968</v>
      </c>
      <c r="R84" s="3">
        <v>1.0</v>
      </c>
      <c r="S84" s="3">
        <v>0.0</v>
      </c>
      <c r="T84" s="3">
        <v>0.0</v>
      </c>
      <c r="U84" s="57">
        <v>1.0</v>
      </c>
      <c r="V84" s="57">
        <v>1.0</v>
      </c>
      <c r="W84" s="57">
        <v>1.0</v>
      </c>
      <c r="X84" s="76">
        <v>1.0</v>
      </c>
      <c r="Y84" s="76">
        <v>3.0</v>
      </c>
      <c r="Z84" s="76">
        <v>2.0</v>
      </c>
      <c r="AA84" s="66">
        <v>3.0</v>
      </c>
      <c r="AB84" s="66">
        <v>3.0</v>
      </c>
      <c r="AC84" s="66">
        <v>2.0</v>
      </c>
      <c r="AD84" s="3" t="s">
        <v>969</v>
      </c>
      <c r="AE84" s="59" t="s">
        <v>970</v>
      </c>
    </row>
    <row r="85" ht="12.75" customHeight="1">
      <c r="A85" s="32"/>
      <c r="B85" s="9"/>
      <c r="C85" s="9"/>
      <c r="D85" s="32"/>
      <c r="E85" s="49"/>
      <c r="F85" s="50"/>
      <c r="H85" s="33"/>
      <c r="I85" s="33"/>
      <c r="J85" s="34"/>
      <c r="K85" s="35"/>
      <c r="L85" s="35"/>
      <c r="M85" s="35"/>
      <c r="N85" s="35"/>
      <c r="AD85" s="18"/>
      <c r="AE85" s="87"/>
    </row>
    <row r="86" ht="12.75" customHeight="1">
      <c r="A86" s="32"/>
      <c r="B86" s="9"/>
      <c r="C86" s="9"/>
      <c r="D86" s="32"/>
      <c r="E86" s="49"/>
      <c r="F86" s="50"/>
      <c r="H86" s="33"/>
      <c r="I86" s="33"/>
      <c r="J86" s="34"/>
      <c r="K86" s="35"/>
      <c r="L86" s="35"/>
      <c r="M86" s="35"/>
      <c r="N86" s="35"/>
      <c r="AD86" s="18"/>
      <c r="AE86" s="87"/>
    </row>
    <row r="87">
      <c r="C87" s="9"/>
      <c r="D87" s="32"/>
      <c r="E87" s="49"/>
      <c r="F87" s="50"/>
      <c r="H87" s="33"/>
      <c r="I87" s="33"/>
      <c r="J87" s="34"/>
      <c r="K87" s="35"/>
      <c r="L87" s="35"/>
      <c r="M87" s="35"/>
      <c r="N87" s="35"/>
      <c r="AD87" s="18"/>
      <c r="AE87" s="87"/>
    </row>
    <row r="88" ht="12.75" customHeight="1">
      <c r="A88" s="9" t="s">
        <v>971</v>
      </c>
      <c r="B88" s="32">
        <v>1.0</v>
      </c>
      <c r="C88" s="9" t="s">
        <v>972</v>
      </c>
      <c r="D88" s="32"/>
      <c r="E88" s="49"/>
      <c r="F88" s="50"/>
      <c r="H88" s="33" t="s">
        <v>973</v>
      </c>
      <c r="I88" s="33" t="str">
        <f t="shared" ref="I88:I89" si="5">H88&amp;" "&amp;C88</f>
        <v>Kepala Biro Infrastruktur dan Sistem Informasi Setjen WANTANNAS</v>
      </c>
      <c r="J88" s="34"/>
      <c r="K88" s="35"/>
      <c r="L88" s="35"/>
      <c r="M88" s="35"/>
      <c r="N88" s="35"/>
      <c r="U88" s="57">
        <v>3.0</v>
      </c>
      <c r="V88" s="57">
        <v>1.0</v>
      </c>
      <c r="W88" s="57">
        <v>3.0</v>
      </c>
      <c r="X88" s="76">
        <v>4.0</v>
      </c>
      <c r="Y88" s="76">
        <v>3.0</v>
      </c>
      <c r="Z88" s="76">
        <v>3.0</v>
      </c>
      <c r="AA88" s="66">
        <v>5.0</v>
      </c>
      <c r="AB88" s="66">
        <v>3.0</v>
      </c>
      <c r="AC88" s="66">
        <v>1.0</v>
      </c>
      <c r="AD88" s="112" t="s">
        <v>974</v>
      </c>
      <c r="AE88" s="113" t="s">
        <v>975</v>
      </c>
    </row>
    <row r="89" ht="12.75" customHeight="1">
      <c r="A89" s="9" t="s">
        <v>971</v>
      </c>
      <c r="B89" s="32">
        <v>2.0</v>
      </c>
      <c r="C89" s="9" t="s">
        <v>976</v>
      </c>
      <c r="D89" s="32"/>
      <c r="E89" s="49"/>
      <c r="F89" s="50" t="s">
        <v>431</v>
      </c>
      <c r="H89" s="33" t="s">
        <v>462</v>
      </c>
      <c r="I89" s="33" t="str">
        <f t="shared" si="5"/>
        <v>Kepala Pusat Data dan Teknologi Informasi Setjen Komisi Pemilihan Umum</v>
      </c>
      <c r="J89" s="34"/>
      <c r="K89" s="35"/>
      <c r="L89" s="35"/>
      <c r="M89" s="35"/>
      <c r="N89" s="35"/>
      <c r="P89" s="56" t="s">
        <v>977</v>
      </c>
      <c r="U89" s="57">
        <v>1.0</v>
      </c>
      <c r="V89" s="57">
        <v>1.0</v>
      </c>
      <c r="W89" s="57">
        <v>4.0</v>
      </c>
      <c r="X89" s="76">
        <v>2.0</v>
      </c>
      <c r="Y89" s="76">
        <v>2.0</v>
      </c>
      <c r="Z89" s="76">
        <v>5.0</v>
      </c>
      <c r="AA89" s="66">
        <v>3.0</v>
      </c>
      <c r="AB89" s="66">
        <v>2.0</v>
      </c>
      <c r="AC89" s="66">
        <v>5.0</v>
      </c>
      <c r="AD89" s="114" t="s">
        <v>978</v>
      </c>
      <c r="AE89" s="113" t="s">
        <v>979</v>
      </c>
    </row>
    <row r="90" ht="12.75" customHeight="1">
      <c r="A90" s="9" t="s">
        <v>971</v>
      </c>
      <c r="B90" s="32">
        <v>3.0</v>
      </c>
      <c r="C90" s="9" t="s">
        <v>27</v>
      </c>
      <c r="D90" s="32"/>
      <c r="E90" s="52" t="s">
        <v>431</v>
      </c>
      <c r="F90" s="50"/>
      <c r="J90" s="60">
        <v>45504.0</v>
      </c>
      <c r="K90" s="51" t="s">
        <v>980</v>
      </c>
      <c r="L90" s="54" t="s">
        <v>981</v>
      </c>
      <c r="M90" s="51" t="s">
        <v>982</v>
      </c>
      <c r="N90" s="51" t="s">
        <v>983</v>
      </c>
      <c r="O90" s="55" t="s">
        <v>984</v>
      </c>
      <c r="R90" s="3">
        <v>0.0</v>
      </c>
      <c r="S90" s="3">
        <v>2.0</v>
      </c>
      <c r="T90" s="3">
        <v>0.0</v>
      </c>
      <c r="U90" s="57">
        <v>3.0</v>
      </c>
      <c r="V90" s="57">
        <v>3.0</v>
      </c>
      <c r="W90" s="57">
        <v>4.0</v>
      </c>
      <c r="X90" s="76">
        <v>3.0</v>
      </c>
      <c r="Y90" s="76">
        <v>2.0</v>
      </c>
      <c r="Z90" s="76">
        <v>1.0</v>
      </c>
      <c r="AA90" s="66">
        <v>3.0</v>
      </c>
      <c r="AB90" s="66">
        <v>2.0</v>
      </c>
      <c r="AC90" s="66">
        <v>1.0</v>
      </c>
      <c r="AD90" s="115" t="s">
        <v>985</v>
      </c>
      <c r="AE90" s="116" t="s">
        <v>986</v>
      </c>
    </row>
    <row r="91">
      <c r="A91" s="9" t="s">
        <v>971</v>
      </c>
      <c r="B91" s="32">
        <v>4.0</v>
      </c>
      <c r="C91" s="9" t="s">
        <v>68</v>
      </c>
      <c r="D91" s="32"/>
      <c r="E91" s="49" t="s">
        <v>431</v>
      </c>
      <c r="F91" s="50" t="s">
        <v>431</v>
      </c>
      <c r="H91" s="33" t="s">
        <v>987</v>
      </c>
      <c r="I91" s="33" t="str">
        <f t="shared" ref="I91:I93" si="6">H91&amp;" "&amp;C91</f>
        <v>Kepala Direktorat Deputi Bidang Informasi dan Data Setjen Komisi Pemberantasan Korupsi</v>
      </c>
      <c r="J91" s="60">
        <v>45187.0</v>
      </c>
      <c r="K91" s="51" t="s">
        <v>988</v>
      </c>
      <c r="L91" s="51" t="s">
        <v>989</v>
      </c>
      <c r="M91" s="51" t="s">
        <v>990</v>
      </c>
      <c r="N91" s="51" t="s">
        <v>991</v>
      </c>
      <c r="O91" s="55" t="s">
        <v>992</v>
      </c>
      <c r="R91" s="3">
        <v>0.0</v>
      </c>
      <c r="S91" s="3">
        <v>1.0</v>
      </c>
      <c r="T91" s="3">
        <v>9.0</v>
      </c>
      <c r="U91" s="57">
        <v>3.0</v>
      </c>
      <c r="V91" s="57">
        <v>4.0</v>
      </c>
      <c r="W91" s="57">
        <v>1.0</v>
      </c>
      <c r="X91" s="3">
        <v>0.0</v>
      </c>
      <c r="Y91" s="3">
        <v>0.0</v>
      </c>
      <c r="Z91" s="3">
        <v>0.0</v>
      </c>
      <c r="AA91" s="66">
        <v>5.0</v>
      </c>
      <c r="AB91" s="66">
        <v>4.0</v>
      </c>
      <c r="AC91" s="66">
        <v>1.0</v>
      </c>
      <c r="AD91" s="115" t="s">
        <v>993</v>
      </c>
      <c r="AE91" s="116" t="s">
        <v>994</v>
      </c>
    </row>
    <row r="92" ht="29.25" customHeight="1">
      <c r="A92" s="9" t="s">
        <v>971</v>
      </c>
      <c r="B92" s="32">
        <v>5.0</v>
      </c>
      <c r="C92" s="9" t="s">
        <v>64</v>
      </c>
      <c r="D92" s="32"/>
      <c r="E92" s="52" t="s">
        <v>431</v>
      </c>
      <c r="F92" s="50" t="s">
        <v>431</v>
      </c>
      <c r="H92" s="33" t="s">
        <v>895</v>
      </c>
      <c r="I92" s="33" t="str">
        <f t="shared" si="6"/>
        <v>Kepala Pusat Teknologi Informasi Pusat Pelaporan dan Analisis Transaksi Keuangan</v>
      </c>
      <c r="J92" s="60">
        <v>45282.0</v>
      </c>
      <c r="K92" s="51" t="s">
        <v>995</v>
      </c>
      <c r="L92" s="54" t="s">
        <v>996</v>
      </c>
      <c r="M92" s="51" t="s">
        <v>997</v>
      </c>
      <c r="N92" s="51" t="s">
        <v>516</v>
      </c>
      <c r="O92" s="55" t="s">
        <v>998</v>
      </c>
      <c r="R92" s="3">
        <v>0.0</v>
      </c>
      <c r="S92" s="3">
        <v>2.0</v>
      </c>
      <c r="T92" s="3">
        <v>2.0</v>
      </c>
      <c r="U92" s="57">
        <v>3.0</v>
      </c>
      <c r="V92" s="57">
        <v>3.0</v>
      </c>
      <c r="W92" s="57">
        <v>3.0</v>
      </c>
      <c r="X92" s="76">
        <v>3.0</v>
      </c>
      <c r="Y92" s="76">
        <v>2.0</v>
      </c>
      <c r="Z92" s="76">
        <v>3.0</v>
      </c>
      <c r="AA92" s="66">
        <v>5.0</v>
      </c>
      <c r="AB92" s="66">
        <v>4.0</v>
      </c>
      <c r="AC92" s="66">
        <v>4.0</v>
      </c>
      <c r="AD92" s="114" t="s">
        <v>999</v>
      </c>
      <c r="AE92" s="117" t="s">
        <v>1000</v>
      </c>
    </row>
    <row r="93" ht="12.75" customHeight="1">
      <c r="A93" s="9" t="s">
        <v>971</v>
      </c>
      <c r="B93" s="32">
        <v>6.0</v>
      </c>
      <c r="C93" s="9" t="s">
        <v>62</v>
      </c>
      <c r="D93" s="32"/>
      <c r="E93" s="49" t="s">
        <v>431</v>
      </c>
      <c r="F93" s="50" t="s">
        <v>431</v>
      </c>
      <c r="H93" s="33" t="s">
        <v>1001</v>
      </c>
      <c r="I93" s="33" t="str">
        <f t="shared" si="6"/>
        <v>Kepala Biro Hubungan Masyarakat dan Teknologi Informasi Ombudsman Republik Indonesia</v>
      </c>
      <c r="J93" s="60">
        <v>45161.0</v>
      </c>
      <c r="K93" s="51" t="s">
        <v>1002</v>
      </c>
      <c r="L93" s="35">
        <f>6281511111105</f>
        <v>6281511111105</v>
      </c>
      <c r="M93" s="51" t="s">
        <v>1003</v>
      </c>
      <c r="N93" s="51" t="s">
        <v>523</v>
      </c>
      <c r="O93" s="55" t="s">
        <v>1004</v>
      </c>
      <c r="R93" s="3">
        <v>1.0</v>
      </c>
      <c r="S93" s="3">
        <v>2.0</v>
      </c>
      <c r="T93" s="3">
        <v>1.0</v>
      </c>
      <c r="U93" s="57">
        <v>3.0</v>
      </c>
      <c r="V93" s="57">
        <v>2.0</v>
      </c>
      <c r="W93" s="57">
        <v>4.0</v>
      </c>
      <c r="X93" s="76">
        <v>3.0</v>
      </c>
      <c r="Y93" s="76">
        <v>2.0</v>
      </c>
      <c r="Z93" s="76">
        <v>3.0</v>
      </c>
      <c r="AA93" s="66">
        <v>5.0</v>
      </c>
      <c r="AB93" s="66">
        <v>3.0</v>
      </c>
      <c r="AC93" s="66">
        <v>3.0</v>
      </c>
      <c r="AD93" s="118" t="s">
        <v>1005</v>
      </c>
      <c r="AE93" s="106" t="s">
        <v>1006</v>
      </c>
    </row>
    <row r="94" ht="12.75" customHeight="1">
      <c r="A94" s="9" t="s">
        <v>971</v>
      </c>
      <c r="B94" s="32">
        <v>7.0</v>
      </c>
      <c r="C94" s="9" t="s">
        <v>39</v>
      </c>
      <c r="D94" s="32"/>
      <c r="E94" s="52" t="s">
        <v>431</v>
      </c>
      <c r="F94" s="50" t="s">
        <v>431</v>
      </c>
      <c r="H94" s="33" t="s">
        <v>432</v>
      </c>
      <c r="J94" s="60">
        <v>45441.0</v>
      </c>
      <c r="K94" s="51" t="s">
        <v>1007</v>
      </c>
      <c r="L94" s="54" t="s">
        <v>1008</v>
      </c>
      <c r="M94" s="51" t="s">
        <v>1009</v>
      </c>
      <c r="N94" s="51" t="s">
        <v>1010</v>
      </c>
      <c r="O94" s="55" t="s">
        <v>1011</v>
      </c>
      <c r="R94" s="3">
        <v>2.0</v>
      </c>
      <c r="S94" s="3">
        <v>0.0</v>
      </c>
      <c r="T94" s="3">
        <v>2.0</v>
      </c>
      <c r="U94" s="57">
        <v>2.0</v>
      </c>
      <c r="V94" s="57">
        <v>3.0</v>
      </c>
      <c r="W94" s="57">
        <v>1.0</v>
      </c>
      <c r="AA94" s="66">
        <v>4.0</v>
      </c>
      <c r="AB94" s="66">
        <v>1.0</v>
      </c>
      <c r="AC94" s="66">
        <v>4.0</v>
      </c>
      <c r="AD94" s="119" t="s">
        <v>1012</v>
      </c>
      <c r="AE94" s="106" t="s">
        <v>1013</v>
      </c>
    </row>
    <row r="95" ht="12.75" customHeight="1">
      <c r="A95" s="9" t="s">
        <v>971</v>
      </c>
      <c r="B95" s="32">
        <v>8.0</v>
      </c>
      <c r="C95" s="9" t="s">
        <v>1014</v>
      </c>
      <c r="D95" s="32"/>
      <c r="E95" s="49"/>
      <c r="F95" s="50"/>
      <c r="H95" s="33" t="s">
        <v>1015</v>
      </c>
      <c r="I95" s="33" t="str">
        <f t="shared" ref="I95:I96" si="7">H95&amp;" "&amp;C95</f>
        <v>Kepala Unit Data dan Informasi Setjen Komisi Pengawas Persaiangan Usaha</v>
      </c>
      <c r="J95" s="34"/>
      <c r="K95" s="35"/>
      <c r="L95" s="35"/>
      <c r="M95" s="35"/>
      <c r="N95" s="35"/>
      <c r="U95" s="57">
        <v>1.0</v>
      </c>
      <c r="V95" s="57">
        <v>1.0</v>
      </c>
      <c r="W95" s="57">
        <v>1.0</v>
      </c>
      <c r="X95" s="76">
        <v>2.0</v>
      </c>
      <c r="Y95" s="76">
        <v>1.0</v>
      </c>
      <c r="Z95" s="76">
        <v>1.0</v>
      </c>
      <c r="AA95" s="66">
        <v>2.0</v>
      </c>
      <c r="AB95" s="66">
        <v>2.0</v>
      </c>
      <c r="AC95" s="66">
        <v>3.0</v>
      </c>
      <c r="AD95" s="119" t="s">
        <v>1016</v>
      </c>
      <c r="AE95" s="106" t="s">
        <v>1017</v>
      </c>
    </row>
    <row r="96" ht="12.75" customHeight="1">
      <c r="A96" s="9" t="s">
        <v>971</v>
      </c>
      <c r="B96" s="32">
        <v>9.0</v>
      </c>
      <c r="C96" s="9" t="s">
        <v>1018</v>
      </c>
      <c r="D96" s="32"/>
      <c r="E96" s="52" t="s">
        <v>431</v>
      </c>
      <c r="F96" s="50" t="s">
        <v>431</v>
      </c>
      <c r="H96" s="33" t="s">
        <v>448</v>
      </c>
      <c r="I96" s="33" t="str">
        <f t="shared" si="7"/>
        <v>Kepala Pusat Data dan Informasi Badan Pengawas Pemilihan Umum</v>
      </c>
      <c r="J96" s="60">
        <v>45594.0</v>
      </c>
      <c r="K96" s="51" t="s">
        <v>1019</v>
      </c>
      <c r="L96" s="54" t="s">
        <v>1020</v>
      </c>
      <c r="M96" s="51" t="s">
        <v>1021</v>
      </c>
      <c r="N96" s="51" t="s">
        <v>523</v>
      </c>
      <c r="O96" s="55" t="s">
        <v>1022</v>
      </c>
      <c r="R96" s="3">
        <v>1.0</v>
      </c>
      <c r="S96" s="3">
        <v>1.0</v>
      </c>
      <c r="T96" s="3">
        <v>1.0</v>
      </c>
      <c r="U96" s="57">
        <v>1.0</v>
      </c>
      <c r="V96" s="57">
        <v>1.0</v>
      </c>
      <c r="W96" s="57">
        <v>1.0</v>
      </c>
      <c r="X96" s="76">
        <v>2.0</v>
      </c>
      <c r="Y96" s="76">
        <v>1.0</v>
      </c>
      <c r="Z96" s="76">
        <v>1.0</v>
      </c>
      <c r="AA96" s="66">
        <v>3.0</v>
      </c>
      <c r="AB96" s="66">
        <v>3.0</v>
      </c>
      <c r="AC96" s="66">
        <v>2.0</v>
      </c>
      <c r="AD96" s="109" t="s">
        <v>1023</v>
      </c>
      <c r="AE96" s="106" t="s">
        <v>1024</v>
      </c>
    </row>
    <row r="97" ht="12.75" customHeight="1">
      <c r="A97" s="9" t="s">
        <v>971</v>
      </c>
      <c r="B97" s="32">
        <v>10.0</v>
      </c>
      <c r="C97" s="9" t="s">
        <v>1025</v>
      </c>
      <c r="D97" s="32"/>
      <c r="E97" s="49"/>
      <c r="F97" s="50"/>
      <c r="H97" s="33"/>
      <c r="I97" s="33"/>
      <c r="J97" s="34"/>
      <c r="K97" s="35"/>
      <c r="L97" s="35"/>
      <c r="M97" s="35"/>
      <c r="N97" s="35"/>
      <c r="U97" s="57">
        <v>1.0</v>
      </c>
      <c r="V97" s="57">
        <v>3.0</v>
      </c>
      <c r="W97" s="57">
        <v>2.0</v>
      </c>
      <c r="X97" s="76">
        <v>1.0</v>
      </c>
      <c r="Y97" s="76">
        <v>3.0</v>
      </c>
      <c r="Z97" s="76">
        <v>1.0</v>
      </c>
      <c r="AA97" s="66">
        <v>1.0</v>
      </c>
      <c r="AB97" s="66">
        <v>3.0</v>
      </c>
      <c r="AC97" s="66">
        <v>4.0</v>
      </c>
      <c r="AD97" s="120"/>
      <c r="AE97" s="120"/>
    </row>
    <row r="98" ht="12.75" customHeight="1">
      <c r="A98" s="9" t="s">
        <v>971</v>
      </c>
      <c r="B98" s="32">
        <v>11.0</v>
      </c>
      <c r="C98" s="9" t="s">
        <v>1026</v>
      </c>
      <c r="D98" s="32"/>
      <c r="E98" s="49"/>
      <c r="F98" s="50"/>
      <c r="H98" s="33"/>
      <c r="I98" s="33"/>
      <c r="J98" s="34"/>
      <c r="K98" s="35"/>
      <c r="L98" s="35"/>
      <c r="M98" s="35"/>
      <c r="N98" s="35"/>
      <c r="U98" s="57">
        <v>2.0</v>
      </c>
      <c r="V98" s="57">
        <v>3.0</v>
      </c>
      <c r="W98" s="57">
        <v>1.0</v>
      </c>
      <c r="AA98" s="121">
        <v>2.0</v>
      </c>
      <c r="AB98" s="121">
        <v>3.0</v>
      </c>
      <c r="AC98" s="121">
        <v>1.0</v>
      </c>
      <c r="AD98" s="122"/>
      <c r="AE98" s="122"/>
    </row>
    <row r="99" ht="12.75" customHeight="1">
      <c r="A99" s="9" t="s">
        <v>971</v>
      </c>
      <c r="B99" s="32">
        <v>12.0</v>
      </c>
      <c r="C99" s="9" t="s">
        <v>1027</v>
      </c>
      <c r="D99" s="32"/>
      <c r="E99" s="49"/>
      <c r="F99" s="50"/>
      <c r="H99" s="33"/>
      <c r="I99" s="33"/>
      <c r="J99" s="34"/>
      <c r="K99" s="35"/>
      <c r="L99" s="35"/>
      <c r="M99" s="35"/>
      <c r="N99" s="35"/>
      <c r="U99" s="57">
        <v>1.0</v>
      </c>
      <c r="V99" s="57">
        <v>1.0</v>
      </c>
      <c r="W99" s="57">
        <v>1.0</v>
      </c>
      <c r="X99" s="76">
        <v>1.0</v>
      </c>
      <c r="Y99" s="76">
        <v>1.0</v>
      </c>
      <c r="Z99" s="76">
        <v>2.0</v>
      </c>
      <c r="AA99" s="66">
        <v>1.0</v>
      </c>
      <c r="AB99" s="66">
        <v>1.0</v>
      </c>
      <c r="AC99" s="66">
        <v>1.0</v>
      </c>
      <c r="AD99" s="120"/>
      <c r="AE99" s="120"/>
    </row>
    <row r="100" ht="12.75" customHeight="1">
      <c r="A100" s="9" t="s">
        <v>971</v>
      </c>
      <c r="B100" s="32">
        <v>13.0</v>
      </c>
      <c r="C100" s="9" t="s">
        <v>59</v>
      </c>
      <c r="D100" s="32"/>
      <c r="E100" s="52" t="s">
        <v>431</v>
      </c>
      <c r="F100" s="50"/>
      <c r="H100" s="36" t="s">
        <v>1028</v>
      </c>
      <c r="I100" s="33" t="str">
        <f>H100&amp;" "&amp;C100</f>
        <v>Kepala Sekretariat Komisi Aparatur Sipil Negara</v>
      </c>
      <c r="J100" s="60">
        <v>45147.0</v>
      </c>
      <c r="K100" s="51" t="s">
        <v>1029</v>
      </c>
      <c r="L100" s="64" t="s">
        <v>1030</v>
      </c>
      <c r="M100" s="51" t="s">
        <v>1031</v>
      </c>
      <c r="N100" s="51" t="s">
        <v>1032</v>
      </c>
      <c r="O100" s="55" t="s">
        <v>1033</v>
      </c>
      <c r="R100" s="3">
        <v>0.0</v>
      </c>
      <c r="S100" s="3">
        <v>0.0</v>
      </c>
      <c r="T100" s="3">
        <v>1.0</v>
      </c>
      <c r="U100" s="57">
        <v>1.0</v>
      </c>
      <c r="V100" s="57">
        <v>3.0</v>
      </c>
      <c r="W100" s="57">
        <v>1.0</v>
      </c>
      <c r="X100" s="76">
        <v>2.0</v>
      </c>
      <c r="Y100" s="76">
        <v>3.0</v>
      </c>
      <c r="Z100" s="76">
        <v>4.0</v>
      </c>
      <c r="AA100" s="66">
        <v>2.0</v>
      </c>
      <c r="AB100" s="66">
        <v>3.0</v>
      </c>
      <c r="AC100" s="66">
        <v>4.0</v>
      </c>
      <c r="AD100" s="3" t="s">
        <v>1034</v>
      </c>
      <c r="AE100" s="59" t="s">
        <v>1035</v>
      </c>
    </row>
    <row r="101" ht="12.75" customHeight="1">
      <c r="A101" s="9" t="s">
        <v>971</v>
      </c>
      <c r="B101" s="32">
        <v>14.0</v>
      </c>
      <c r="C101" s="9" t="s">
        <v>1036</v>
      </c>
      <c r="D101" s="32"/>
      <c r="E101" s="49"/>
      <c r="F101" s="50"/>
      <c r="H101" s="33"/>
      <c r="I101" s="33"/>
      <c r="J101" s="34"/>
      <c r="K101" s="35"/>
      <c r="L101" s="35"/>
      <c r="M101" s="35"/>
      <c r="N101" s="35"/>
      <c r="U101" s="57">
        <v>1.0</v>
      </c>
      <c r="V101" s="57">
        <v>1.0</v>
      </c>
      <c r="W101" s="57">
        <v>1.0</v>
      </c>
      <c r="X101" s="76">
        <v>1.0</v>
      </c>
      <c r="Y101" s="76">
        <v>3.0</v>
      </c>
      <c r="Z101" s="76">
        <v>1.0</v>
      </c>
      <c r="AA101" s="66">
        <v>1.0</v>
      </c>
      <c r="AB101" s="66">
        <v>3.0</v>
      </c>
      <c r="AC101" s="66">
        <v>1.0</v>
      </c>
      <c r="AD101" s="120"/>
      <c r="AE101" s="120"/>
    </row>
    <row r="102" ht="12.75" customHeight="1">
      <c r="A102" s="9" t="s">
        <v>971</v>
      </c>
      <c r="B102" s="32">
        <v>15.0</v>
      </c>
      <c r="C102" s="9" t="s">
        <v>1037</v>
      </c>
      <c r="D102" s="32"/>
      <c r="E102" s="49"/>
      <c r="F102" s="50"/>
      <c r="H102" s="33"/>
      <c r="I102" s="33"/>
      <c r="J102" s="34"/>
      <c r="K102" s="35"/>
      <c r="L102" s="35"/>
      <c r="M102" s="35"/>
      <c r="N102" s="35"/>
      <c r="U102" s="57">
        <v>3.0</v>
      </c>
      <c r="V102" s="57">
        <v>2.0</v>
      </c>
      <c r="W102" s="57">
        <v>3.0</v>
      </c>
      <c r="X102" s="76">
        <v>3.0</v>
      </c>
      <c r="Y102" s="76">
        <v>1.0</v>
      </c>
      <c r="Z102" s="76">
        <v>2.0</v>
      </c>
      <c r="AA102" s="66">
        <v>3.0</v>
      </c>
      <c r="AB102" s="66">
        <v>2.0</v>
      </c>
      <c r="AC102" s="66">
        <v>4.0</v>
      </c>
      <c r="AD102" s="120"/>
      <c r="AE102" s="120"/>
    </row>
    <row r="103" ht="12.75" customHeight="1">
      <c r="A103" s="9" t="s">
        <v>971</v>
      </c>
      <c r="B103" s="32">
        <v>16.0</v>
      </c>
      <c r="C103" s="9" t="s">
        <v>1038</v>
      </c>
      <c r="D103" s="32"/>
      <c r="E103" s="52" t="s">
        <v>431</v>
      </c>
      <c r="F103" s="50"/>
      <c r="H103" s="33"/>
      <c r="I103" s="33"/>
      <c r="J103" s="60">
        <v>45414.0</v>
      </c>
      <c r="K103" s="51" t="s">
        <v>1039</v>
      </c>
      <c r="L103" s="54" t="s">
        <v>1040</v>
      </c>
      <c r="M103" s="51" t="s">
        <v>1041</v>
      </c>
      <c r="N103" s="51" t="s">
        <v>1042</v>
      </c>
      <c r="O103" s="55" t="s">
        <v>1043</v>
      </c>
      <c r="R103" s="3">
        <v>0.0</v>
      </c>
      <c r="S103" s="3">
        <v>0.0</v>
      </c>
      <c r="T103" s="3">
        <v>0.0</v>
      </c>
      <c r="AD103" s="3" t="s">
        <v>1044</v>
      </c>
      <c r="AE103" s="59" t="s">
        <v>1045</v>
      </c>
    </row>
    <row r="104" ht="12.75" customHeight="1">
      <c r="A104" s="9"/>
      <c r="B104" s="32">
        <v>17.0</v>
      </c>
      <c r="C104" s="9" t="s">
        <v>1046</v>
      </c>
      <c r="D104" s="32"/>
      <c r="E104" s="49"/>
      <c r="F104" s="50"/>
      <c r="H104" s="33"/>
      <c r="I104" s="33"/>
      <c r="J104" s="34"/>
      <c r="K104" s="35"/>
      <c r="L104" s="35"/>
      <c r="M104" s="35"/>
      <c r="N104" s="35"/>
      <c r="U104" s="57">
        <v>1.0</v>
      </c>
      <c r="V104" s="57">
        <v>3.0</v>
      </c>
      <c r="W104" s="57">
        <v>1.0</v>
      </c>
      <c r="AA104" s="121">
        <v>1.0</v>
      </c>
      <c r="AB104" s="121">
        <v>3.0</v>
      </c>
      <c r="AC104" s="121">
        <v>1.0</v>
      </c>
      <c r="AD104" s="122"/>
      <c r="AE104" s="122"/>
    </row>
    <row r="105" ht="12.75" customHeight="1">
      <c r="A105" s="9" t="s">
        <v>971</v>
      </c>
      <c r="B105" s="32">
        <v>18.0</v>
      </c>
      <c r="C105" s="9" t="s">
        <v>1047</v>
      </c>
      <c r="D105" s="32"/>
      <c r="E105" s="49"/>
      <c r="F105" s="50"/>
      <c r="H105" s="33"/>
      <c r="I105" s="33"/>
      <c r="J105" s="34"/>
      <c r="K105" s="35"/>
      <c r="L105" s="35"/>
      <c r="M105" s="35"/>
      <c r="N105" s="35"/>
      <c r="X105" s="76">
        <v>1.0</v>
      </c>
      <c r="Y105" s="76">
        <v>1.0</v>
      </c>
      <c r="Z105" s="76">
        <v>1.0</v>
      </c>
      <c r="AA105" s="121">
        <v>1.0</v>
      </c>
      <c r="AB105" s="121">
        <v>1.0</v>
      </c>
      <c r="AC105" s="121">
        <v>1.0</v>
      </c>
      <c r="AD105" s="122"/>
      <c r="AE105" s="122"/>
    </row>
    <row r="106" ht="12.75" customHeight="1">
      <c r="A106" s="78"/>
      <c r="B106" s="32">
        <v>19.0</v>
      </c>
      <c r="C106" s="9" t="s">
        <v>1048</v>
      </c>
      <c r="D106" s="32"/>
      <c r="E106" s="49"/>
      <c r="F106" s="50"/>
      <c r="H106" s="33"/>
      <c r="I106" s="33"/>
      <c r="J106" s="34"/>
      <c r="K106" s="35"/>
      <c r="L106" s="35"/>
      <c r="M106" s="35"/>
      <c r="N106" s="35"/>
      <c r="AD106" s="18"/>
      <c r="AE106" s="87"/>
    </row>
    <row r="107" ht="12.75" customHeight="1">
      <c r="A107" s="9" t="s">
        <v>971</v>
      </c>
      <c r="B107" s="32">
        <v>20.0</v>
      </c>
      <c r="C107" s="9" t="s">
        <v>1049</v>
      </c>
      <c r="D107" s="32"/>
      <c r="E107" s="49"/>
      <c r="F107" s="50"/>
      <c r="H107" s="33"/>
      <c r="I107" s="33"/>
      <c r="J107" s="34"/>
      <c r="K107" s="35"/>
      <c r="L107" s="35"/>
      <c r="M107" s="35"/>
      <c r="N107" s="35"/>
      <c r="X107" s="76">
        <v>3.0</v>
      </c>
      <c r="Y107" s="76">
        <v>3.0</v>
      </c>
      <c r="Z107" s="76">
        <v>3.0</v>
      </c>
      <c r="AA107" s="66">
        <v>3.0</v>
      </c>
      <c r="AB107" s="66">
        <v>3.0</v>
      </c>
      <c r="AC107" s="66">
        <v>3.0</v>
      </c>
      <c r="AD107" s="120"/>
      <c r="AE107" s="120"/>
    </row>
    <row r="108" ht="12.75" customHeight="1">
      <c r="A108" s="9" t="s">
        <v>971</v>
      </c>
      <c r="B108" s="32">
        <v>21.0</v>
      </c>
      <c r="C108" s="9" t="s">
        <v>1050</v>
      </c>
      <c r="D108" s="32"/>
      <c r="E108" s="49"/>
      <c r="F108" s="50"/>
      <c r="H108" s="33"/>
      <c r="I108" s="33"/>
      <c r="J108" s="34"/>
      <c r="K108" s="35"/>
      <c r="L108" s="35"/>
      <c r="M108" s="35"/>
      <c r="N108" s="35"/>
      <c r="U108" s="57">
        <v>1.0</v>
      </c>
      <c r="V108" s="57">
        <v>1.0</v>
      </c>
      <c r="W108" s="57">
        <v>1.0</v>
      </c>
      <c r="X108" s="76">
        <v>1.0</v>
      </c>
      <c r="Y108" s="76">
        <v>1.0</v>
      </c>
      <c r="Z108" s="76">
        <v>1.0</v>
      </c>
      <c r="AA108" s="66">
        <v>3.0</v>
      </c>
      <c r="AB108" s="66">
        <v>3.0</v>
      </c>
      <c r="AC108" s="66">
        <v>3.0</v>
      </c>
      <c r="AD108" s="120"/>
      <c r="AE108" s="120"/>
    </row>
    <row r="109" ht="12.75" customHeight="1">
      <c r="A109" s="9" t="s">
        <v>971</v>
      </c>
      <c r="B109" s="32">
        <v>22.0</v>
      </c>
      <c r="C109" s="9" t="s">
        <v>1051</v>
      </c>
      <c r="D109" s="32"/>
      <c r="E109" s="49"/>
      <c r="F109" s="50"/>
      <c r="H109" s="33"/>
      <c r="I109" s="33"/>
      <c r="J109" s="34"/>
      <c r="K109" s="35"/>
      <c r="L109" s="35"/>
      <c r="M109" s="35"/>
      <c r="N109" s="35"/>
      <c r="U109" s="57">
        <v>1.0</v>
      </c>
      <c r="V109" s="57">
        <v>1.0</v>
      </c>
      <c r="W109" s="57">
        <v>1.0</v>
      </c>
      <c r="X109" s="76">
        <v>3.0</v>
      </c>
      <c r="Y109" s="76">
        <v>1.0</v>
      </c>
      <c r="Z109" s="76">
        <v>1.0</v>
      </c>
      <c r="AA109" s="66">
        <v>3.0</v>
      </c>
      <c r="AB109" s="66">
        <v>1.0</v>
      </c>
      <c r="AC109" s="66">
        <v>1.0</v>
      </c>
      <c r="AD109" s="120"/>
      <c r="AE109" s="120"/>
    </row>
    <row r="110" ht="12.75" customHeight="1">
      <c r="A110" s="9" t="s">
        <v>971</v>
      </c>
      <c r="B110" s="32">
        <v>23.0</v>
      </c>
      <c r="C110" s="9" t="s">
        <v>1052</v>
      </c>
      <c r="D110" s="32"/>
      <c r="E110" s="49"/>
      <c r="F110" s="50"/>
      <c r="H110" s="33"/>
      <c r="I110" s="33"/>
      <c r="J110" s="34"/>
      <c r="K110" s="35"/>
      <c r="L110" s="35"/>
      <c r="M110" s="35"/>
      <c r="N110" s="35"/>
      <c r="U110" s="57">
        <v>2.0</v>
      </c>
      <c r="V110" s="57">
        <v>2.0</v>
      </c>
      <c r="W110" s="57">
        <v>2.0</v>
      </c>
      <c r="X110" s="76">
        <v>1.0</v>
      </c>
      <c r="Y110" s="76">
        <v>2.0</v>
      </c>
      <c r="Z110" s="76">
        <v>2.0</v>
      </c>
      <c r="AA110" s="66">
        <v>1.0</v>
      </c>
      <c r="AB110" s="66">
        <v>2.0</v>
      </c>
      <c r="AC110" s="66">
        <v>1.0</v>
      </c>
      <c r="AD110" s="120"/>
      <c r="AE110" s="120"/>
    </row>
    <row r="111">
      <c r="A111" s="9" t="s">
        <v>971</v>
      </c>
      <c r="B111" s="32">
        <v>24.0</v>
      </c>
      <c r="C111" s="9" t="s">
        <v>1053</v>
      </c>
      <c r="D111" s="32"/>
      <c r="E111" s="52" t="s">
        <v>431</v>
      </c>
      <c r="F111" s="50"/>
      <c r="H111" s="33"/>
      <c r="I111" s="33"/>
      <c r="J111" s="60">
        <v>45463.0</v>
      </c>
      <c r="K111" s="51" t="s">
        <v>1054</v>
      </c>
      <c r="L111" s="54" t="s">
        <v>1055</v>
      </c>
      <c r="M111" s="51" t="s">
        <v>1056</v>
      </c>
      <c r="N111" s="51" t="s">
        <v>1057</v>
      </c>
      <c r="O111" s="55" t="s">
        <v>1058</v>
      </c>
      <c r="R111" s="3">
        <v>0.0</v>
      </c>
      <c r="S111" s="3">
        <v>0.0</v>
      </c>
      <c r="T111" s="3">
        <v>0.0</v>
      </c>
      <c r="U111" s="57">
        <v>1.0</v>
      </c>
      <c r="V111" s="57">
        <v>1.0</v>
      </c>
      <c r="W111" s="57">
        <v>1.0</v>
      </c>
      <c r="X111" s="76">
        <v>3.0</v>
      </c>
      <c r="Y111" s="76">
        <v>1.0</v>
      </c>
      <c r="Z111" s="76">
        <v>2.0</v>
      </c>
      <c r="AA111" s="66">
        <v>5.0</v>
      </c>
      <c r="AB111" s="66">
        <v>3.0</v>
      </c>
      <c r="AC111" s="66">
        <v>4.0</v>
      </c>
      <c r="AD111" s="3" t="s">
        <v>1059</v>
      </c>
      <c r="AE111" s="59" t="s">
        <v>1060</v>
      </c>
    </row>
    <row r="112" ht="12.75" customHeight="1">
      <c r="A112" s="78" t="s">
        <v>1061</v>
      </c>
      <c r="B112" s="32">
        <v>25.0</v>
      </c>
      <c r="C112" s="9" t="s">
        <v>1062</v>
      </c>
      <c r="D112" s="32"/>
      <c r="E112" s="49"/>
      <c r="F112" s="50"/>
      <c r="H112" s="33"/>
      <c r="I112" s="33"/>
      <c r="J112" s="34"/>
      <c r="K112" s="35"/>
      <c r="L112" s="35"/>
      <c r="M112" s="35"/>
      <c r="N112" s="35"/>
      <c r="U112" s="57">
        <v>1.0</v>
      </c>
      <c r="V112" s="57">
        <v>1.0</v>
      </c>
      <c r="W112" s="57">
        <v>1.0</v>
      </c>
      <c r="X112" s="76">
        <v>2.0</v>
      </c>
      <c r="Y112" s="76">
        <v>1.0</v>
      </c>
      <c r="Z112" s="76">
        <v>1.0</v>
      </c>
      <c r="AA112" s="66">
        <v>2.0</v>
      </c>
      <c r="AB112" s="66">
        <v>1.0</v>
      </c>
      <c r="AC112" s="66">
        <v>1.0</v>
      </c>
      <c r="AD112" s="120"/>
      <c r="AE112" s="120"/>
    </row>
    <row r="113" ht="12.75" customHeight="1">
      <c r="A113" s="78" t="s">
        <v>1061</v>
      </c>
      <c r="B113" s="32">
        <v>26.0</v>
      </c>
      <c r="C113" s="9" t="s">
        <v>65</v>
      </c>
      <c r="D113" s="32"/>
      <c r="E113" s="52" t="s">
        <v>431</v>
      </c>
      <c r="F113" s="50"/>
      <c r="H113" s="33"/>
      <c r="I113" s="33"/>
      <c r="J113" s="60">
        <v>45170.0</v>
      </c>
      <c r="K113" s="51" t="s">
        <v>1063</v>
      </c>
      <c r="L113" s="64" t="s">
        <v>1064</v>
      </c>
      <c r="M113" s="51" t="s">
        <v>1065</v>
      </c>
      <c r="N113" s="51" t="s">
        <v>1066</v>
      </c>
      <c r="O113" s="55" t="s">
        <v>1067</v>
      </c>
      <c r="P113" s="56" t="s">
        <v>1068</v>
      </c>
      <c r="R113" s="3">
        <v>1.0</v>
      </c>
      <c r="S113" s="3">
        <v>0.0</v>
      </c>
      <c r="T113" s="3">
        <v>0.0</v>
      </c>
      <c r="U113" s="57">
        <v>1.0</v>
      </c>
      <c r="V113" s="57">
        <v>1.0</v>
      </c>
      <c r="W113" s="57">
        <v>2.0</v>
      </c>
      <c r="X113" s="76">
        <v>1.0</v>
      </c>
      <c r="Y113" s="76">
        <v>3.0</v>
      </c>
      <c r="Z113" s="76">
        <v>2.0</v>
      </c>
      <c r="AA113" s="66">
        <v>5.0</v>
      </c>
      <c r="AB113" s="66">
        <v>3.0</v>
      </c>
      <c r="AC113" s="66">
        <v>4.0</v>
      </c>
      <c r="AD113" s="3" t="s">
        <v>1069</v>
      </c>
      <c r="AE113" s="59" t="s">
        <v>1070</v>
      </c>
    </row>
    <row r="114" ht="13.5" customHeight="1">
      <c r="A114" s="9" t="s">
        <v>971</v>
      </c>
      <c r="B114" s="32">
        <v>27.0</v>
      </c>
      <c r="C114" s="9" t="s">
        <v>83</v>
      </c>
      <c r="D114" s="32"/>
      <c r="E114" s="52" t="s">
        <v>431</v>
      </c>
      <c r="F114" s="50"/>
      <c r="H114" s="33"/>
      <c r="I114" s="33"/>
      <c r="J114" s="60">
        <v>45069.0</v>
      </c>
      <c r="K114" s="35" t="s">
        <v>1071</v>
      </c>
      <c r="L114" s="75" t="s">
        <v>1072</v>
      </c>
      <c r="M114" s="35" t="s">
        <v>1073</v>
      </c>
      <c r="N114" s="35" t="s">
        <v>1074</v>
      </c>
      <c r="O114" s="55" t="s">
        <v>1075</v>
      </c>
      <c r="P114" s="56" t="s">
        <v>1076</v>
      </c>
      <c r="R114" s="3">
        <v>0.0</v>
      </c>
      <c r="S114" s="3">
        <v>0.0</v>
      </c>
      <c r="T114" s="3">
        <v>1.0</v>
      </c>
      <c r="AA114" s="66">
        <v>3.0</v>
      </c>
      <c r="AB114" s="66">
        <v>3.0</v>
      </c>
      <c r="AC114" s="66">
        <v>1.0</v>
      </c>
      <c r="AD114" s="3" t="s">
        <v>1077</v>
      </c>
      <c r="AE114" s="59" t="s">
        <v>1078</v>
      </c>
    </row>
    <row r="115" ht="12.75" customHeight="1">
      <c r="A115" s="9" t="s">
        <v>971</v>
      </c>
      <c r="B115" s="32">
        <v>28.0</v>
      </c>
      <c r="C115" s="9" t="s">
        <v>1079</v>
      </c>
      <c r="D115" s="32"/>
      <c r="E115" s="49"/>
      <c r="F115" s="50"/>
      <c r="H115" s="33"/>
      <c r="I115" s="33"/>
      <c r="J115" s="34"/>
      <c r="K115" s="35"/>
      <c r="L115" s="35"/>
      <c r="M115" s="35"/>
      <c r="N115" s="35"/>
      <c r="AD115" s="18"/>
      <c r="AE115" s="87"/>
    </row>
    <row r="116" ht="12.75" customHeight="1">
      <c r="A116" s="9" t="s">
        <v>971</v>
      </c>
      <c r="B116" s="32">
        <v>29.0</v>
      </c>
      <c r="C116" s="9" t="s">
        <v>1080</v>
      </c>
      <c r="D116" s="32"/>
      <c r="E116" s="49"/>
      <c r="F116" s="50"/>
      <c r="H116" s="33"/>
      <c r="I116" s="33"/>
      <c r="J116" s="34"/>
      <c r="K116" s="35"/>
      <c r="L116" s="35"/>
      <c r="M116" s="35"/>
      <c r="N116" s="35"/>
      <c r="AD116" s="18"/>
      <c r="AE116" s="87"/>
    </row>
    <row r="117" ht="12.75" customHeight="1">
      <c r="A117" s="9" t="s">
        <v>971</v>
      </c>
      <c r="B117" s="32">
        <v>30.0</v>
      </c>
      <c r="C117" s="9" t="s">
        <v>1081</v>
      </c>
      <c r="D117" s="32"/>
      <c r="E117" s="49"/>
      <c r="F117" s="50"/>
      <c r="H117" s="33"/>
      <c r="I117" s="33"/>
      <c r="J117" s="34"/>
      <c r="K117" s="35"/>
      <c r="L117" s="35"/>
      <c r="M117" s="35"/>
      <c r="N117" s="35"/>
      <c r="AA117" s="66">
        <v>3.0</v>
      </c>
      <c r="AB117" s="66">
        <v>1.0</v>
      </c>
      <c r="AC117" s="66">
        <v>3.0</v>
      </c>
      <c r="AD117" s="120"/>
      <c r="AE117" s="120"/>
    </row>
    <row r="118" ht="12.75" customHeight="1">
      <c r="A118" s="32"/>
      <c r="B118" s="9"/>
      <c r="C118" s="9"/>
      <c r="D118" s="32"/>
      <c r="E118" s="49"/>
      <c r="F118" s="50"/>
      <c r="H118" s="33"/>
      <c r="I118" s="33"/>
      <c r="J118" s="34"/>
      <c r="K118" s="35"/>
      <c r="L118" s="35"/>
      <c r="M118" s="35"/>
      <c r="N118" s="35"/>
      <c r="AD118" s="18"/>
      <c r="AE118" s="87"/>
    </row>
    <row r="119" ht="12.75" customHeight="1">
      <c r="B119" s="40">
        <v>45.0</v>
      </c>
      <c r="C119" s="41" t="s">
        <v>1082</v>
      </c>
      <c r="D119" s="40"/>
      <c r="E119" s="123"/>
      <c r="F119" s="123" t="s">
        <v>431</v>
      </c>
      <c r="G119" s="44">
        <v>6.0</v>
      </c>
      <c r="H119" s="44" t="s">
        <v>432</v>
      </c>
      <c r="I119" s="44" t="str">
        <f t="shared" ref="I119:I121" si="8">H119&amp;" "&amp;C119</f>
        <v>Kepala Pusat Teknologi Informasi dan Komunikasi Lembaga Penerbangan dan Antariksa Nasional (LAPAN)</v>
      </c>
      <c r="J119" s="34"/>
      <c r="K119" s="35"/>
      <c r="L119" s="35"/>
      <c r="M119" s="35"/>
      <c r="N119" s="35"/>
      <c r="O119" s="44"/>
      <c r="P119" s="44"/>
      <c r="Q119" s="44"/>
      <c r="R119" s="44"/>
      <c r="S119" s="44"/>
      <c r="T119" s="44"/>
      <c r="U119" s="57">
        <v>4.0</v>
      </c>
      <c r="V119" s="57">
        <v>2.0</v>
      </c>
      <c r="W119" s="57">
        <v>3.0</v>
      </c>
      <c r="X119" s="44"/>
      <c r="Y119" s="44"/>
      <c r="Z119" s="44"/>
      <c r="AA119" s="44"/>
      <c r="AB119" s="44"/>
      <c r="AC119" s="47"/>
      <c r="AD119" s="47"/>
      <c r="AE119" s="48"/>
    </row>
    <row r="120" ht="12.75" customHeight="1">
      <c r="B120" s="40">
        <v>46.0</v>
      </c>
      <c r="C120" s="41" t="s">
        <v>1083</v>
      </c>
      <c r="D120" s="40"/>
      <c r="E120" s="123"/>
      <c r="F120" s="45" t="s">
        <v>431</v>
      </c>
      <c r="G120" s="44"/>
      <c r="H120" s="44" t="s">
        <v>1084</v>
      </c>
      <c r="I120" s="44" t="str">
        <f t="shared" si="8"/>
        <v>Kepala Pusat Data dan Dokumentasi Ilmiah Lembaga Ilmu Pengetahuan Indonesia (LIPI)</v>
      </c>
      <c r="J120" s="34"/>
      <c r="K120" s="35"/>
      <c r="L120" s="35"/>
      <c r="M120" s="35"/>
      <c r="N120" s="35"/>
      <c r="O120" s="44"/>
      <c r="P120" s="44"/>
      <c r="Q120" s="44"/>
      <c r="R120" s="44"/>
      <c r="S120" s="44"/>
      <c r="T120" s="44"/>
      <c r="U120" s="57">
        <v>1.0</v>
      </c>
      <c r="V120" s="57">
        <v>1.0</v>
      </c>
      <c r="W120" s="57">
        <v>1.0</v>
      </c>
      <c r="X120" s="44"/>
      <c r="Y120" s="44"/>
      <c r="Z120" s="44"/>
      <c r="AA120" s="44"/>
      <c r="AB120" s="44"/>
      <c r="AC120" s="47"/>
      <c r="AD120" s="47"/>
      <c r="AE120" s="48"/>
    </row>
    <row r="121" ht="12.75" customHeight="1">
      <c r="B121" s="40">
        <v>53.0</v>
      </c>
      <c r="C121" s="41" t="s">
        <v>1085</v>
      </c>
      <c r="D121" s="40"/>
      <c r="E121" s="123"/>
      <c r="F121" s="123" t="s">
        <v>431</v>
      </c>
      <c r="G121" s="44">
        <v>6.0</v>
      </c>
      <c r="H121" s="44" t="s">
        <v>1086</v>
      </c>
      <c r="I121" s="44" t="str">
        <f t="shared" si="8"/>
        <v>Kepala Pusat Manajemen Informasi Badan Pengkajian dan Penerapan Teknologi</v>
      </c>
      <c r="J121" s="34"/>
      <c r="K121" s="35"/>
      <c r="L121" s="35"/>
      <c r="M121" s="35"/>
      <c r="N121" s="35"/>
      <c r="O121" s="44"/>
      <c r="P121" s="44"/>
      <c r="Q121" s="44"/>
      <c r="R121" s="44"/>
      <c r="S121" s="44"/>
      <c r="T121" s="44"/>
      <c r="U121" s="57">
        <v>5.0</v>
      </c>
      <c r="V121" s="57">
        <v>1.0</v>
      </c>
      <c r="W121" s="57">
        <v>4.0</v>
      </c>
      <c r="X121" s="44"/>
      <c r="Y121" s="44"/>
      <c r="Z121" s="44"/>
      <c r="AA121" s="44"/>
      <c r="AB121" s="44"/>
      <c r="AC121" s="47"/>
      <c r="AD121" s="47"/>
      <c r="AE121" s="48"/>
    </row>
    <row r="122" ht="12.75" customHeight="1">
      <c r="B122" s="32">
        <v>24.0</v>
      </c>
      <c r="C122" s="41" t="s">
        <v>1087</v>
      </c>
      <c r="D122" s="40"/>
      <c r="E122" s="123"/>
      <c r="F122" s="45" t="s">
        <v>431</v>
      </c>
      <c r="G122" s="44"/>
      <c r="H122" s="44"/>
      <c r="I122" s="44"/>
      <c r="J122" s="34"/>
      <c r="K122" s="35"/>
      <c r="L122" s="35"/>
      <c r="M122" s="35"/>
      <c r="N122" s="35"/>
      <c r="O122" s="44"/>
      <c r="P122" s="44"/>
      <c r="Q122" s="44"/>
      <c r="R122" s="44"/>
      <c r="S122" s="44"/>
      <c r="T122" s="44"/>
      <c r="U122" s="57">
        <v>1.0</v>
      </c>
      <c r="V122" s="57">
        <v>4.0</v>
      </c>
      <c r="W122" s="57">
        <v>3.0</v>
      </c>
      <c r="X122" s="44"/>
      <c r="Y122" s="44"/>
      <c r="Z122" s="44"/>
      <c r="AA122" s="44"/>
      <c r="AB122" s="44"/>
      <c r="AC122" s="47"/>
      <c r="AD122" s="47"/>
      <c r="AE122" s="48"/>
    </row>
    <row r="123" ht="12.75" customHeight="1">
      <c r="A123" s="9" t="s">
        <v>971</v>
      </c>
      <c r="C123" s="3" t="s">
        <v>60</v>
      </c>
      <c r="E123" s="52" t="s">
        <v>431</v>
      </c>
      <c r="H123" s="124" t="s">
        <v>1088</v>
      </c>
      <c r="I123" s="124" t="s">
        <v>1089</v>
      </c>
      <c r="J123" s="60">
        <v>44995.0</v>
      </c>
      <c r="K123" s="51" t="s">
        <v>1090</v>
      </c>
      <c r="L123" s="54" t="s">
        <v>1091</v>
      </c>
      <c r="M123" s="51" t="s">
        <v>1092</v>
      </c>
      <c r="N123" s="51" t="s">
        <v>1093</v>
      </c>
      <c r="O123" s="55" t="s">
        <v>1094</v>
      </c>
      <c r="R123" s="3">
        <v>1.0</v>
      </c>
      <c r="S123" s="3">
        <v>0.0</v>
      </c>
      <c r="T123" s="3">
        <v>1.0</v>
      </c>
      <c r="AD123" s="3" t="s">
        <v>1095</v>
      </c>
      <c r="AE123" s="101" t="s">
        <v>1096</v>
      </c>
    </row>
    <row r="124" ht="12.75" customHeight="1">
      <c r="A124" s="9" t="s">
        <v>971</v>
      </c>
      <c r="C124" s="125" t="s">
        <v>84</v>
      </c>
      <c r="E124" s="52" t="s">
        <v>431</v>
      </c>
      <c r="H124" s="3" t="s">
        <v>1097</v>
      </c>
      <c r="I124" s="3" t="s">
        <v>1098</v>
      </c>
      <c r="J124" s="60">
        <v>45132.0</v>
      </c>
      <c r="K124" s="51" t="s">
        <v>1099</v>
      </c>
      <c r="L124" s="54" t="s">
        <v>1100</v>
      </c>
      <c r="M124" s="51" t="s">
        <v>1101</v>
      </c>
      <c r="N124" s="51" t="s">
        <v>1102</v>
      </c>
      <c r="O124" s="55" t="s">
        <v>1103</v>
      </c>
      <c r="R124" s="3">
        <v>0.0</v>
      </c>
      <c r="S124" s="3">
        <v>0.0</v>
      </c>
      <c r="T124" s="3">
        <v>0.0</v>
      </c>
      <c r="AD124" s="108" t="s">
        <v>1104</v>
      </c>
      <c r="AE124" s="59" t="s">
        <v>1105</v>
      </c>
    </row>
    <row r="125" ht="12.75" customHeight="1">
      <c r="C125" s="3" t="s">
        <v>1106</v>
      </c>
      <c r="E125" s="52" t="s">
        <v>431</v>
      </c>
      <c r="H125" s="3" t="s">
        <v>1107</v>
      </c>
      <c r="I125" s="3" t="s">
        <v>1108</v>
      </c>
      <c r="J125" s="60">
        <v>45415.0</v>
      </c>
      <c r="K125" s="51" t="s">
        <v>1109</v>
      </c>
      <c r="L125" s="51" t="s">
        <v>1110</v>
      </c>
      <c r="M125" s="51" t="s">
        <v>1111</v>
      </c>
      <c r="N125" s="51" t="s">
        <v>523</v>
      </c>
      <c r="O125" s="55" t="s">
        <v>1112</v>
      </c>
      <c r="R125" s="3">
        <v>0.0</v>
      </c>
      <c r="S125" s="3">
        <v>0.0</v>
      </c>
      <c r="T125" s="3">
        <v>0.0</v>
      </c>
      <c r="U125" s="57">
        <v>3.0</v>
      </c>
      <c r="V125" s="57">
        <v>3.0</v>
      </c>
      <c r="W125" s="57">
        <v>1.0</v>
      </c>
      <c r="X125" s="76">
        <v>3.0</v>
      </c>
      <c r="Y125" s="76">
        <v>3.0</v>
      </c>
      <c r="Z125" s="76">
        <v>1.0</v>
      </c>
      <c r="AD125" s="126" t="s">
        <v>773</v>
      </c>
      <c r="AE125" s="59" t="s">
        <v>774</v>
      </c>
    </row>
    <row r="126" ht="12.75" customHeight="1">
      <c r="C126" s="3" t="s">
        <v>1113</v>
      </c>
      <c r="E126" s="52" t="s">
        <v>431</v>
      </c>
      <c r="H126" s="3" t="s">
        <v>1114</v>
      </c>
      <c r="I126" s="3" t="s">
        <v>1115</v>
      </c>
      <c r="J126" s="60">
        <v>45728.0</v>
      </c>
      <c r="K126" s="51" t="s">
        <v>1116</v>
      </c>
      <c r="L126" s="54" t="s">
        <v>1117</v>
      </c>
      <c r="M126" s="127">
        <v>1.41460477E8</v>
      </c>
      <c r="N126" s="51" t="s">
        <v>1118</v>
      </c>
      <c r="O126" s="55" t="s">
        <v>1119</v>
      </c>
      <c r="R126" s="3">
        <v>0.0</v>
      </c>
      <c r="S126" s="3">
        <v>0.0</v>
      </c>
      <c r="T126" s="3">
        <v>0.0</v>
      </c>
      <c r="AD126" s="128" t="s">
        <v>1120</v>
      </c>
      <c r="AE126" s="129" t="s">
        <v>1121</v>
      </c>
    </row>
    <row r="127" ht="12.75" customHeight="1">
      <c r="E127" s="49"/>
      <c r="J127" s="34"/>
      <c r="K127" s="35"/>
      <c r="L127" s="35"/>
      <c r="M127" s="35"/>
      <c r="N127" s="35"/>
      <c r="AE127" s="39"/>
    </row>
    <row r="128" ht="12.75" customHeight="1">
      <c r="E128" s="49"/>
      <c r="J128" s="34"/>
      <c r="K128" s="35"/>
      <c r="L128" s="35"/>
      <c r="M128" s="35"/>
      <c r="N128" s="35"/>
      <c r="AE128" s="39"/>
    </row>
    <row r="129" ht="12.75" customHeight="1">
      <c r="E129" s="49"/>
      <c r="J129" s="34"/>
      <c r="K129" s="35"/>
      <c r="L129" s="35"/>
      <c r="M129" s="35"/>
      <c r="N129" s="35"/>
      <c r="AE129" s="39"/>
    </row>
    <row r="130" ht="12.75" customHeight="1">
      <c r="E130" s="49"/>
      <c r="J130" s="34"/>
      <c r="K130" s="35"/>
      <c r="L130" s="35"/>
      <c r="M130" s="35"/>
      <c r="N130" s="35"/>
      <c r="AE130" s="39"/>
    </row>
    <row r="131" ht="12.75" customHeight="1">
      <c r="E131" s="49"/>
      <c r="J131" s="34"/>
      <c r="K131" s="35"/>
      <c r="L131" s="35"/>
      <c r="M131" s="35"/>
      <c r="N131" s="35"/>
      <c r="AE131" s="39"/>
    </row>
    <row r="132" ht="12.75" customHeight="1">
      <c r="E132" s="49"/>
      <c r="J132" s="34"/>
      <c r="K132" s="35"/>
      <c r="L132" s="35"/>
      <c r="M132" s="35"/>
      <c r="N132" s="35"/>
      <c r="AE132" s="39"/>
    </row>
    <row r="133" ht="12.75" customHeight="1">
      <c r="E133" s="49"/>
      <c r="J133" s="34"/>
      <c r="K133" s="35"/>
      <c r="L133" s="35"/>
      <c r="M133" s="35"/>
      <c r="N133" s="35"/>
      <c r="AE133" s="39"/>
    </row>
    <row r="134" ht="12.75" customHeight="1">
      <c r="E134" s="49"/>
      <c r="J134" s="34"/>
      <c r="K134" s="35"/>
      <c r="L134" s="35"/>
      <c r="M134" s="35"/>
      <c r="N134" s="35"/>
      <c r="AE134" s="39"/>
    </row>
    <row r="135" ht="12.75" customHeight="1">
      <c r="E135" s="49"/>
      <c r="J135" s="34"/>
      <c r="K135" s="35"/>
      <c r="L135" s="35"/>
      <c r="M135" s="35"/>
      <c r="N135" s="35"/>
      <c r="AE135" s="39"/>
    </row>
    <row r="136" ht="12.75" customHeight="1">
      <c r="E136" s="49"/>
      <c r="J136" s="34"/>
      <c r="K136" s="35"/>
      <c r="L136" s="35"/>
      <c r="M136" s="35"/>
      <c r="N136" s="35"/>
      <c r="AE136" s="39"/>
    </row>
    <row r="137" ht="12.75" customHeight="1">
      <c r="E137" s="49"/>
      <c r="J137" s="34"/>
      <c r="K137" s="35"/>
      <c r="L137" s="35"/>
      <c r="M137" s="35"/>
      <c r="N137" s="35"/>
      <c r="AE137" s="39"/>
    </row>
    <row r="138" ht="12.75" customHeight="1">
      <c r="E138" s="49"/>
      <c r="J138" s="34"/>
      <c r="K138" s="35"/>
      <c r="L138" s="35"/>
      <c r="M138" s="35"/>
      <c r="N138" s="35"/>
      <c r="AE138" s="39"/>
    </row>
    <row r="139" ht="12.75" customHeight="1">
      <c r="E139" s="49"/>
      <c r="J139" s="34"/>
      <c r="K139" s="35"/>
      <c r="L139" s="35"/>
      <c r="M139" s="35"/>
      <c r="N139" s="35"/>
      <c r="AE139" s="39"/>
    </row>
    <row r="140" ht="12.75" customHeight="1">
      <c r="E140" s="49"/>
      <c r="J140" s="34"/>
      <c r="K140" s="35"/>
      <c r="L140" s="35"/>
      <c r="M140" s="35"/>
      <c r="N140" s="35"/>
      <c r="AE140" s="39"/>
    </row>
    <row r="141" ht="12.75" customHeight="1">
      <c r="E141" s="49"/>
      <c r="J141" s="34"/>
      <c r="K141" s="35"/>
      <c r="L141" s="35"/>
      <c r="M141" s="35"/>
      <c r="N141" s="35"/>
      <c r="AE141" s="39"/>
    </row>
    <row r="142" ht="12.75" customHeight="1">
      <c r="E142" s="49"/>
      <c r="J142" s="34"/>
      <c r="K142" s="35"/>
      <c r="L142" s="35"/>
      <c r="M142" s="35"/>
      <c r="N142" s="35"/>
      <c r="AE142" s="39"/>
    </row>
    <row r="143" ht="12.75" customHeight="1">
      <c r="E143" s="49"/>
      <c r="J143" s="34"/>
      <c r="K143" s="35"/>
      <c r="L143" s="35"/>
      <c r="M143" s="35"/>
      <c r="N143" s="35"/>
      <c r="AE143" s="39"/>
    </row>
    <row r="144" ht="12.75" customHeight="1">
      <c r="E144" s="49"/>
      <c r="J144" s="34"/>
      <c r="K144" s="35"/>
      <c r="L144" s="35"/>
      <c r="M144" s="35"/>
      <c r="N144" s="35"/>
      <c r="AE144" s="39"/>
    </row>
    <row r="145" ht="12.75" customHeight="1">
      <c r="E145" s="49"/>
      <c r="J145" s="34"/>
      <c r="K145" s="35"/>
      <c r="L145" s="35"/>
      <c r="M145" s="35"/>
      <c r="N145" s="35"/>
      <c r="AE145" s="39"/>
    </row>
    <row r="146" ht="12.75" customHeight="1">
      <c r="E146" s="49"/>
      <c r="J146" s="34"/>
      <c r="K146" s="35"/>
      <c r="L146" s="35"/>
      <c r="M146" s="35"/>
      <c r="N146" s="35"/>
      <c r="AE146" s="39"/>
    </row>
    <row r="147" ht="12.75" customHeight="1">
      <c r="E147" s="49"/>
      <c r="J147" s="34"/>
      <c r="K147" s="35"/>
      <c r="L147" s="35"/>
      <c r="M147" s="35"/>
      <c r="N147" s="35"/>
      <c r="AE147" s="39"/>
    </row>
    <row r="148" ht="12.75" customHeight="1">
      <c r="E148" s="49"/>
      <c r="J148" s="34"/>
      <c r="K148" s="35"/>
      <c r="L148" s="35"/>
      <c r="M148" s="35"/>
      <c r="N148" s="35"/>
      <c r="AE148" s="39"/>
    </row>
    <row r="149" ht="12.75" customHeight="1">
      <c r="E149" s="49"/>
      <c r="J149" s="34"/>
      <c r="K149" s="35"/>
      <c r="L149" s="35"/>
      <c r="M149" s="35"/>
      <c r="N149" s="35"/>
      <c r="AE149" s="39"/>
    </row>
    <row r="150" ht="12.75" customHeight="1">
      <c r="E150" s="49"/>
      <c r="J150" s="34"/>
      <c r="K150" s="35"/>
      <c r="L150" s="35"/>
      <c r="M150" s="35"/>
      <c r="N150" s="35"/>
      <c r="AE150" s="39"/>
    </row>
    <row r="151" ht="12.75" customHeight="1">
      <c r="E151" s="49"/>
      <c r="J151" s="34"/>
      <c r="K151" s="35"/>
      <c r="L151" s="35"/>
      <c r="M151" s="35"/>
      <c r="N151" s="35"/>
      <c r="AE151" s="39"/>
    </row>
    <row r="152" ht="12.75" customHeight="1">
      <c r="E152" s="49"/>
      <c r="J152" s="34"/>
      <c r="K152" s="35"/>
      <c r="L152" s="35"/>
      <c r="M152" s="35"/>
      <c r="N152" s="35"/>
      <c r="AE152" s="39"/>
    </row>
    <row r="153" ht="12.75" customHeight="1">
      <c r="E153" s="49"/>
      <c r="J153" s="34"/>
      <c r="K153" s="35"/>
      <c r="L153" s="35"/>
      <c r="M153" s="35"/>
      <c r="N153" s="35"/>
      <c r="AE153" s="39"/>
    </row>
    <row r="154" ht="12.75" customHeight="1">
      <c r="E154" s="49"/>
      <c r="J154" s="34"/>
      <c r="K154" s="35"/>
      <c r="L154" s="35"/>
      <c r="M154" s="35"/>
      <c r="N154" s="35"/>
      <c r="AE154" s="39"/>
    </row>
    <row r="155" ht="12.75" customHeight="1">
      <c r="E155" s="49"/>
      <c r="J155" s="34"/>
      <c r="K155" s="35"/>
      <c r="L155" s="35"/>
      <c r="M155" s="35"/>
      <c r="N155" s="35"/>
      <c r="AE155" s="39"/>
    </row>
    <row r="156" ht="12.75" customHeight="1">
      <c r="E156" s="49"/>
      <c r="J156" s="34"/>
      <c r="K156" s="35"/>
      <c r="L156" s="35"/>
      <c r="M156" s="35"/>
      <c r="N156" s="35"/>
      <c r="AE156" s="39"/>
    </row>
    <row r="157" ht="12.75" customHeight="1">
      <c r="E157" s="49"/>
      <c r="J157" s="34"/>
      <c r="K157" s="35"/>
      <c r="L157" s="35"/>
      <c r="M157" s="35"/>
      <c r="N157" s="35"/>
      <c r="AE157" s="39"/>
    </row>
    <row r="158" ht="12.75" customHeight="1">
      <c r="E158" s="49"/>
      <c r="J158" s="34"/>
      <c r="K158" s="35"/>
      <c r="L158" s="35"/>
      <c r="M158" s="35"/>
      <c r="N158" s="35"/>
      <c r="AE158" s="39"/>
    </row>
    <row r="159" ht="12.75" customHeight="1">
      <c r="E159" s="49"/>
      <c r="J159" s="34"/>
      <c r="K159" s="35"/>
      <c r="L159" s="35"/>
      <c r="M159" s="35"/>
      <c r="N159" s="35"/>
      <c r="AE159" s="39"/>
    </row>
    <row r="160" ht="12.75" customHeight="1">
      <c r="E160" s="49"/>
      <c r="J160" s="34"/>
      <c r="K160" s="35"/>
      <c r="L160" s="35"/>
      <c r="M160" s="35"/>
      <c r="N160" s="35"/>
      <c r="AE160" s="39"/>
    </row>
    <row r="161" ht="12.75" customHeight="1">
      <c r="E161" s="49"/>
      <c r="J161" s="34"/>
      <c r="K161" s="35"/>
      <c r="L161" s="35"/>
      <c r="M161" s="35"/>
      <c r="N161" s="35"/>
      <c r="AE161" s="39"/>
    </row>
    <row r="162" ht="12.75" customHeight="1">
      <c r="E162" s="49"/>
      <c r="J162" s="34"/>
      <c r="K162" s="35"/>
      <c r="L162" s="35"/>
      <c r="M162" s="35"/>
      <c r="N162" s="35"/>
      <c r="AE162" s="39"/>
    </row>
    <row r="163" ht="12.75" customHeight="1">
      <c r="E163" s="49"/>
      <c r="J163" s="34"/>
      <c r="K163" s="35"/>
      <c r="L163" s="35"/>
      <c r="M163" s="35"/>
      <c r="N163" s="35"/>
      <c r="AE163" s="39"/>
    </row>
    <row r="164" ht="12.75" customHeight="1">
      <c r="E164" s="49"/>
      <c r="J164" s="34"/>
      <c r="K164" s="35"/>
      <c r="L164" s="35"/>
      <c r="M164" s="35"/>
      <c r="N164" s="35"/>
      <c r="AE164" s="39"/>
    </row>
    <row r="165" ht="12.75" customHeight="1">
      <c r="E165" s="49"/>
      <c r="J165" s="34"/>
      <c r="K165" s="35"/>
      <c r="L165" s="35"/>
      <c r="M165" s="35"/>
      <c r="N165" s="35"/>
      <c r="AE165" s="39"/>
    </row>
    <row r="166" ht="12.75" customHeight="1">
      <c r="E166" s="49"/>
      <c r="J166" s="34"/>
      <c r="K166" s="35"/>
      <c r="L166" s="35"/>
      <c r="M166" s="35"/>
      <c r="N166" s="35"/>
      <c r="AE166" s="39"/>
    </row>
    <row r="167" ht="12.75" customHeight="1">
      <c r="E167" s="49"/>
      <c r="J167" s="34"/>
      <c r="K167" s="35"/>
      <c r="L167" s="35"/>
      <c r="M167" s="35"/>
      <c r="N167" s="35"/>
      <c r="AE167" s="39"/>
    </row>
    <row r="168" ht="12.75" customHeight="1">
      <c r="E168" s="49"/>
      <c r="J168" s="34"/>
      <c r="K168" s="35"/>
      <c r="L168" s="35"/>
      <c r="M168" s="35"/>
      <c r="N168" s="35"/>
      <c r="AE168" s="39"/>
    </row>
    <row r="169" ht="12.75" customHeight="1">
      <c r="E169" s="49"/>
      <c r="J169" s="34"/>
      <c r="K169" s="35"/>
      <c r="L169" s="35"/>
      <c r="M169" s="35"/>
      <c r="N169" s="35"/>
      <c r="AE169" s="39"/>
    </row>
    <row r="170" ht="12.75" customHeight="1">
      <c r="E170" s="49"/>
      <c r="J170" s="34"/>
      <c r="K170" s="35"/>
      <c r="L170" s="35"/>
      <c r="M170" s="35"/>
      <c r="N170" s="35"/>
      <c r="AE170" s="39"/>
    </row>
    <row r="171" ht="12.75" customHeight="1">
      <c r="E171" s="49"/>
      <c r="J171" s="34"/>
      <c r="K171" s="35"/>
      <c r="L171" s="35"/>
      <c r="M171" s="35"/>
      <c r="N171" s="35"/>
      <c r="AE171" s="39"/>
    </row>
    <row r="172" ht="12.75" customHeight="1">
      <c r="E172" s="49"/>
      <c r="J172" s="34"/>
      <c r="K172" s="35"/>
      <c r="L172" s="35"/>
      <c r="M172" s="35"/>
      <c r="N172" s="35"/>
      <c r="AE172" s="39"/>
    </row>
    <row r="173" ht="12.75" customHeight="1">
      <c r="E173" s="49"/>
      <c r="J173" s="34"/>
      <c r="K173" s="35"/>
      <c r="L173" s="35"/>
      <c r="M173" s="35"/>
      <c r="N173" s="35"/>
      <c r="AE173" s="39"/>
    </row>
    <row r="174" ht="12.75" customHeight="1">
      <c r="E174" s="49"/>
      <c r="J174" s="34"/>
      <c r="K174" s="35"/>
      <c r="L174" s="35"/>
      <c r="M174" s="35"/>
      <c r="N174" s="35"/>
      <c r="AE174" s="39"/>
    </row>
    <row r="175" ht="12.75" customHeight="1">
      <c r="E175" s="49"/>
      <c r="J175" s="34"/>
      <c r="K175" s="35"/>
      <c r="L175" s="35"/>
      <c r="M175" s="35"/>
      <c r="N175" s="35"/>
      <c r="AE175" s="39"/>
    </row>
    <row r="176" ht="12.75" customHeight="1">
      <c r="E176" s="49"/>
      <c r="J176" s="34"/>
      <c r="K176" s="35"/>
      <c r="L176" s="35"/>
      <c r="M176" s="35"/>
      <c r="N176" s="35"/>
      <c r="AE176" s="39"/>
    </row>
    <row r="177" ht="12.75" customHeight="1">
      <c r="E177" s="49"/>
      <c r="J177" s="34"/>
      <c r="K177" s="35"/>
      <c r="L177" s="35"/>
      <c r="M177" s="35"/>
      <c r="N177" s="35"/>
      <c r="AE177" s="39"/>
    </row>
    <row r="178" ht="12.75" customHeight="1">
      <c r="E178" s="49"/>
      <c r="J178" s="34"/>
      <c r="K178" s="35"/>
      <c r="L178" s="35"/>
      <c r="M178" s="35"/>
      <c r="N178" s="35"/>
      <c r="AE178" s="39"/>
    </row>
    <row r="179" ht="12.75" customHeight="1">
      <c r="E179" s="49"/>
      <c r="J179" s="34"/>
      <c r="K179" s="35"/>
      <c r="L179" s="35"/>
      <c r="M179" s="35"/>
      <c r="N179" s="35"/>
      <c r="AE179" s="39"/>
    </row>
    <row r="180" ht="12.75" customHeight="1">
      <c r="E180" s="49"/>
      <c r="J180" s="34"/>
      <c r="K180" s="35"/>
      <c r="L180" s="35"/>
      <c r="M180" s="35"/>
      <c r="N180" s="35"/>
      <c r="AE180" s="39"/>
    </row>
    <row r="181" ht="12.75" customHeight="1">
      <c r="E181" s="49"/>
      <c r="J181" s="34"/>
      <c r="K181" s="35"/>
      <c r="L181" s="35"/>
      <c r="M181" s="35"/>
      <c r="N181" s="35"/>
      <c r="AE181" s="39"/>
    </row>
    <row r="182" ht="12.75" customHeight="1">
      <c r="E182" s="49"/>
      <c r="J182" s="34"/>
      <c r="K182" s="35"/>
      <c r="L182" s="35"/>
      <c r="M182" s="35"/>
      <c r="N182" s="35"/>
      <c r="AE182" s="39"/>
    </row>
    <row r="183" ht="12.75" customHeight="1">
      <c r="E183" s="49"/>
      <c r="J183" s="34"/>
      <c r="K183" s="35"/>
      <c r="L183" s="35"/>
      <c r="M183" s="35"/>
      <c r="N183" s="35"/>
      <c r="AE183" s="39"/>
    </row>
    <row r="184" ht="12.75" customHeight="1">
      <c r="E184" s="49"/>
      <c r="J184" s="34"/>
      <c r="K184" s="35"/>
      <c r="L184" s="35"/>
      <c r="M184" s="35"/>
      <c r="N184" s="35"/>
      <c r="AE184" s="39"/>
    </row>
    <row r="185" ht="12.75" customHeight="1">
      <c r="E185" s="49"/>
      <c r="J185" s="34"/>
      <c r="K185" s="35"/>
      <c r="L185" s="35"/>
      <c r="M185" s="35"/>
      <c r="N185" s="35"/>
      <c r="AE185" s="39"/>
    </row>
    <row r="186" ht="12.75" customHeight="1">
      <c r="E186" s="49"/>
      <c r="J186" s="34"/>
      <c r="K186" s="35"/>
      <c r="L186" s="35"/>
      <c r="M186" s="35"/>
      <c r="N186" s="35"/>
      <c r="AE186" s="39"/>
    </row>
    <row r="187" ht="12.75" customHeight="1">
      <c r="E187" s="49"/>
      <c r="J187" s="34"/>
      <c r="K187" s="35"/>
      <c r="L187" s="35"/>
      <c r="M187" s="35"/>
      <c r="N187" s="35"/>
      <c r="AE187" s="39"/>
    </row>
    <row r="188" ht="12.75" customHeight="1">
      <c r="E188" s="49"/>
      <c r="J188" s="34"/>
      <c r="K188" s="35"/>
      <c r="L188" s="35"/>
      <c r="M188" s="35"/>
      <c r="N188" s="35"/>
      <c r="AE188" s="39"/>
    </row>
    <row r="189" ht="12.75" customHeight="1">
      <c r="E189" s="49"/>
      <c r="J189" s="34"/>
      <c r="K189" s="35"/>
      <c r="L189" s="35"/>
      <c r="M189" s="35"/>
      <c r="N189" s="35"/>
      <c r="AE189" s="39"/>
    </row>
    <row r="190" ht="12.75" customHeight="1">
      <c r="E190" s="49"/>
      <c r="J190" s="34"/>
      <c r="K190" s="35"/>
      <c r="L190" s="35"/>
      <c r="M190" s="35"/>
      <c r="N190" s="35"/>
      <c r="AE190" s="39"/>
    </row>
    <row r="191" ht="12.75" customHeight="1">
      <c r="E191" s="49"/>
      <c r="J191" s="34"/>
      <c r="K191" s="35"/>
      <c r="L191" s="35"/>
      <c r="M191" s="35"/>
      <c r="N191" s="35"/>
      <c r="AE191" s="39"/>
    </row>
    <row r="192" ht="12.75" customHeight="1">
      <c r="E192" s="49"/>
      <c r="J192" s="34"/>
      <c r="K192" s="35"/>
      <c r="L192" s="35"/>
      <c r="M192" s="35"/>
      <c r="N192" s="35"/>
      <c r="AE192" s="39"/>
    </row>
    <row r="193" ht="12.75" customHeight="1">
      <c r="E193" s="49"/>
      <c r="J193" s="34"/>
      <c r="K193" s="35"/>
      <c r="L193" s="35"/>
      <c r="M193" s="35"/>
      <c r="N193" s="35"/>
      <c r="AE193" s="39"/>
    </row>
    <row r="194" ht="12.75" customHeight="1">
      <c r="E194" s="49"/>
      <c r="J194" s="34"/>
      <c r="K194" s="35"/>
      <c r="L194" s="35"/>
      <c r="M194" s="35"/>
      <c r="N194" s="35"/>
      <c r="AE194" s="39"/>
    </row>
    <row r="195" ht="12.75" customHeight="1">
      <c r="E195" s="49"/>
      <c r="J195" s="34"/>
      <c r="K195" s="35"/>
      <c r="L195" s="35"/>
      <c r="M195" s="35"/>
      <c r="N195" s="35"/>
      <c r="AE195" s="39"/>
    </row>
    <row r="196" ht="12.75" customHeight="1">
      <c r="E196" s="49"/>
      <c r="J196" s="34"/>
      <c r="K196" s="35"/>
      <c r="L196" s="35"/>
      <c r="M196" s="35"/>
      <c r="N196" s="35"/>
      <c r="AE196" s="39"/>
    </row>
    <row r="197" ht="12.75" customHeight="1">
      <c r="E197" s="49"/>
      <c r="J197" s="34"/>
      <c r="K197" s="35"/>
      <c r="L197" s="35"/>
      <c r="M197" s="35"/>
      <c r="N197" s="35"/>
      <c r="AE197" s="39"/>
    </row>
    <row r="198" ht="12.75" customHeight="1">
      <c r="E198" s="49"/>
      <c r="J198" s="34"/>
      <c r="K198" s="35"/>
      <c r="L198" s="35"/>
      <c r="M198" s="35"/>
      <c r="N198" s="35"/>
      <c r="AE198" s="39"/>
    </row>
    <row r="199" ht="12.75" customHeight="1">
      <c r="E199" s="49"/>
      <c r="J199" s="34"/>
      <c r="K199" s="35"/>
      <c r="L199" s="35"/>
      <c r="M199" s="35"/>
      <c r="N199" s="35"/>
      <c r="AE199" s="39"/>
    </row>
    <row r="200" ht="12.75" customHeight="1">
      <c r="E200" s="49"/>
      <c r="J200" s="34"/>
      <c r="K200" s="35"/>
      <c r="L200" s="35"/>
      <c r="M200" s="35"/>
      <c r="N200" s="35"/>
      <c r="AE200" s="39"/>
    </row>
    <row r="201" ht="12.75" customHeight="1">
      <c r="E201" s="49"/>
      <c r="J201" s="34"/>
      <c r="K201" s="35"/>
      <c r="L201" s="35"/>
      <c r="M201" s="35"/>
      <c r="N201" s="35"/>
      <c r="AE201" s="39"/>
    </row>
    <row r="202" ht="12.75" customHeight="1">
      <c r="E202" s="49"/>
      <c r="J202" s="34"/>
      <c r="K202" s="35"/>
      <c r="L202" s="35"/>
      <c r="M202" s="35"/>
      <c r="N202" s="35"/>
      <c r="AE202" s="39"/>
    </row>
    <row r="203" ht="12.75" customHeight="1">
      <c r="E203" s="49"/>
      <c r="J203" s="34"/>
      <c r="K203" s="35"/>
      <c r="L203" s="35"/>
      <c r="M203" s="35"/>
      <c r="N203" s="35"/>
      <c r="AE203" s="39"/>
    </row>
    <row r="204" ht="12.75" customHeight="1">
      <c r="E204" s="49"/>
      <c r="J204" s="34"/>
      <c r="K204" s="35"/>
      <c r="L204" s="35"/>
      <c r="M204" s="35"/>
      <c r="N204" s="35"/>
      <c r="AE204" s="39"/>
    </row>
    <row r="205" ht="12.75" customHeight="1">
      <c r="E205" s="49"/>
      <c r="J205" s="34"/>
      <c r="K205" s="35"/>
      <c r="L205" s="35"/>
      <c r="M205" s="35"/>
      <c r="N205" s="35"/>
      <c r="AE205" s="39"/>
    </row>
    <row r="206" ht="12.75" customHeight="1">
      <c r="E206" s="49"/>
      <c r="J206" s="34"/>
      <c r="K206" s="35"/>
      <c r="L206" s="35"/>
      <c r="M206" s="35"/>
      <c r="N206" s="35"/>
      <c r="AE206" s="39"/>
    </row>
    <row r="207" ht="12.75" customHeight="1">
      <c r="E207" s="49"/>
      <c r="J207" s="34"/>
      <c r="K207" s="35"/>
      <c r="L207" s="35"/>
      <c r="M207" s="35"/>
      <c r="N207" s="35"/>
      <c r="AE207" s="39"/>
    </row>
    <row r="208" ht="12.75" customHeight="1">
      <c r="E208" s="49"/>
      <c r="J208" s="34"/>
      <c r="K208" s="35"/>
      <c r="L208" s="35"/>
      <c r="M208" s="35"/>
      <c r="N208" s="35"/>
      <c r="AE208" s="39"/>
    </row>
    <row r="209" ht="12.75" customHeight="1">
      <c r="E209" s="49"/>
      <c r="J209" s="34"/>
      <c r="K209" s="35"/>
      <c r="L209" s="35"/>
      <c r="M209" s="35"/>
      <c r="N209" s="35"/>
      <c r="AE209" s="39"/>
    </row>
    <row r="210" ht="12.75" customHeight="1">
      <c r="E210" s="49"/>
      <c r="J210" s="34"/>
      <c r="K210" s="35"/>
      <c r="L210" s="35"/>
      <c r="M210" s="35"/>
      <c r="N210" s="35"/>
      <c r="AE210" s="39"/>
    </row>
    <row r="211" ht="12.75" customHeight="1">
      <c r="E211" s="49"/>
      <c r="J211" s="34"/>
      <c r="K211" s="35"/>
      <c r="L211" s="35"/>
      <c r="M211" s="35"/>
      <c r="N211" s="35"/>
      <c r="AE211" s="39"/>
    </row>
    <row r="212" ht="12.75" customHeight="1">
      <c r="E212" s="49"/>
      <c r="J212" s="34"/>
      <c r="K212" s="35"/>
      <c r="L212" s="35"/>
      <c r="M212" s="35"/>
      <c r="N212" s="35"/>
      <c r="AE212" s="39"/>
    </row>
    <row r="213" ht="12.75" customHeight="1">
      <c r="E213" s="49"/>
      <c r="J213" s="34"/>
      <c r="K213" s="35"/>
      <c r="L213" s="35"/>
      <c r="M213" s="35"/>
      <c r="N213" s="35"/>
      <c r="AE213" s="39"/>
    </row>
    <row r="214" ht="12.75" customHeight="1">
      <c r="E214" s="49"/>
      <c r="J214" s="34"/>
      <c r="K214" s="35"/>
      <c r="L214" s="35"/>
      <c r="M214" s="35"/>
      <c r="N214" s="35"/>
      <c r="AE214" s="39"/>
    </row>
    <row r="215" ht="12.75" customHeight="1">
      <c r="E215" s="49"/>
      <c r="J215" s="34"/>
      <c r="K215" s="35"/>
      <c r="L215" s="35"/>
      <c r="M215" s="35"/>
      <c r="N215" s="35"/>
      <c r="AE215" s="39"/>
    </row>
    <row r="216" ht="12.75" customHeight="1">
      <c r="E216" s="49"/>
      <c r="J216" s="34"/>
      <c r="K216" s="35"/>
      <c r="L216" s="35"/>
      <c r="M216" s="35"/>
      <c r="N216" s="35"/>
      <c r="AE216" s="39"/>
    </row>
    <row r="217" ht="12.75" customHeight="1">
      <c r="E217" s="49"/>
      <c r="J217" s="34"/>
      <c r="K217" s="35"/>
      <c r="L217" s="35"/>
      <c r="M217" s="35"/>
      <c r="N217" s="35"/>
      <c r="AE217" s="39"/>
    </row>
    <row r="218" ht="12.75" customHeight="1">
      <c r="E218" s="49"/>
      <c r="J218" s="34"/>
      <c r="K218" s="35"/>
      <c r="L218" s="35"/>
      <c r="M218" s="35"/>
      <c r="N218" s="35"/>
      <c r="AE218" s="39"/>
    </row>
    <row r="219" ht="12.75" customHeight="1">
      <c r="E219" s="49"/>
      <c r="J219" s="34"/>
      <c r="K219" s="35"/>
      <c r="L219" s="35"/>
      <c r="M219" s="35"/>
      <c r="N219" s="35"/>
      <c r="AE219" s="39"/>
    </row>
    <row r="220" ht="12.75" customHeight="1">
      <c r="E220" s="49"/>
      <c r="J220" s="34"/>
      <c r="K220" s="35"/>
      <c r="L220" s="35"/>
      <c r="M220" s="35"/>
      <c r="N220" s="35"/>
      <c r="AE220" s="39"/>
    </row>
    <row r="221" ht="12.75" customHeight="1">
      <c r="E221" s="49"/>
      <c r="J221" s="34"/>
      <c r="K221" s="35"/>
      <c r="L221" s="35"/>
      <c r="M221" s="35"/>
      <c r="N221" s="35"/>
      <c r="AE221" s="39"/>
    </row>
    <row r="222" ht="12.75" customHeight="1">
      <c r="E222" s="49"/>
      <c r="J222" s="34"/>
      <c r="K222" s="35"/>
      <c r="L222" s="35"/>
      <c r="M222" s="35"/>
      <c r="N222" s="35"/>
      <c r="AE222" s="39"/>
    </row>
    <row r="223" ht="12.75" customHeight="1">
      <c r="E223" s="49"/>
      <c r="J223" s="34"/>
      <c r="K223" s="35"/>
      <c r="L223" s="35"/>
      <c r="M223" s="35"/>
      <c r="N223" s="35"/>
      <c r="AE223" s="39"/>
    </row>
    <row r="224" ht="12.75" customHeight="1">
      <c r="E224" s="49"/>
      <c r="J224" s="34"/>
      <c r="K224" s="35"/>
      <c r="L224" s="35"/>
      <c r="M224" s="35"/>
      <c r="N224" s="35"/>
      <c r="AE224" s="39"/>
    </row>
    <row r="225" ht="12.75" customHeight="1">
      <c r="E225" s="49"/>
      <c r="J225" s="34"/>
      <c r="K225" s="35"/>
      <c r="L225" s="35"/>
      <c r="M225" s="35"/>
      <c r="N225" s="35"/>
      <c r="AE225" s="39"/>
    </row>
    <row r="226" ht="12.75" customHeight="1">
      <c r="E226" s="49"/>
      <c r="J226" s="34"/>
      <c r="K226" s="35"/>
      <c r="L226" s="35"/>
      <c r="M226" s="35"/>
      <c r="N226" s="35"/>
      <c r="AE226" s="39"/>
    </row>
    <row r="227" ht="12.75" customHeight="1">
      <c r="E227" s="49"/>
      <c r="J227" s="34"/>
      <c r="K227" s="35"/>
      <c r="L227" s="35"/>
      <c r="M227" s="35"/>
      <c r="N227" s="35"/>
      <c r="AE227" s="39"/>
    </row>
    <row r="228" ht="12.75" customHeight="1">
      <c r="E228" s="49"/>
      <c r="J228" s="34"/>
      <c r="K228" s="35"/>
      <c r="L228" s="35"/>
      <c r="M228" s="35"/>
      <c r="N228" s="35"/>
      <c r="AE228" s="39"/>
    </row>
    <row r="229" ht="12.75" customHeight="1">
      <c r="E229" s="49"/>
      <c r="J229" s="34"/>
      <c r="K229" s="35"/>
      <c r="L229" s="35"/>
      <c r="M229" s="35"/>
      <c r="N229" s="35"/>
      <c r="AE229" s="39"/>
    </row>
    <row r="230" ht="12.75" customHeight="1">
      <c r="E230" s="49"/>
      <c r="J230" s="34"/>
      <c r="K230" s="35"/>
      <c r="L230" s="35"/>
      <c r="M230" s="35"/>
      <c r="N230" s="35"/>
      <c r="AE230" s="39"/>
    </row>
    <row r="231" ht="12.75" customHeight="1">
      <c r="E231" s="49"/>
      <c r="J231" s="34"/>
      <c r="K231" s="35"/>
      <c r="L231" s="35"/>
      <c r="M231" s="35"/>
      <c r="N231" s="35"/>
      <c r="AE231" s="39"/>
    </row>
    <row r="232" ht="12.75" customHeight="1">
      <c r="E232" s="49"/>
      <c r="J232" s="34"/>
      <c r="K232" s="35"/>
      <c r="L232" s="35"/>
      <c r="M232" s="35"/>
      <c r="N232" s="35"/>
      <c r="AE232" s="39"/>
    </row>
    <row r="233" ht="12.75" customHeight="1">
      <c r="E233" s="49"/>
      <c r="J233" s="34"/>
      <c r="K233" s="35"/>
      <c r="L233" s="35"/>
      <c r="M233" s="35"/>
      <c r="N233" s="35"/>
      <c r="AE233" s="39"/>
    </row>
    <row r="234" ht="12.75" customHeight="1">
      <c r="E234" s="49"/>
      <c r="J234" s="34"/>
      <c r="K234" s="35"/>
      <c r="L234" s="35"/>
      <c r="M234" s="35"/>
      <c r="N234" s="35"/>
      <c r="AE234" s="39"/>
    </row>
    <row r="235" ht="12.75" customHeight="1">
      <c r="E235" s="49"/>
      <c r="J235" s="34"/>
      <c r="K235" s="35"/>
      <c r="L235" s="35"/>
      <c r="M235" s="35"/>
      <c r="N235" s="35"/>
      <c r="AE235" s="39"/>
    </row>
    <row r="236" ht="12.75" customHeight="1">
      <c r="E236" s="49"/>
      <c r="J236" s="34"/>
      <c r="K236" s="35"/>
      <c r="L236" s="35"/>
      <c r="M236" s="35"/>
      <c r="N236" s="35"/>
      <c r="AE236" s="39"/>
    </row>
    <row r="237" ht="12.75" customHeight="1">
      <c r="E237" s="49"/>
      <c r="J237" s="34"/>
      <c r="K237" s="35"/>
      <c r="L237" s="35"/>
      <c r="M237" s="35"/>
      <c r="N237" s="35"/>
      <c r="AE237" s="39"/>
    </row>
    <row r="238" ht="12.75" customHeight="1">
      <c r="E238" s="49"/>
      <c r="J238" s="34"/>
      <c r="K238" s="35"/>
      <c r="L238" s="35"/>
      <c r="M238" s="35"/>
      <c r="N238" s="35"/>
      <c r="AE238" s="39"/>
    </row>
    <row r="239" ht="12.75" customHeight="1">
      <c r="E239" s="49"/>
      <c r="J239" s="34"/>
      <c r="K239" s="35"/>
      <c r="L239" s="35"/>
      <c r="M239" s="35"/>
      <c r="N239" s="35"/>
      <c r="AE239" s="39"/>
    </row>
    <row r="240" ht="12.75" customHeight="1">
      <c r="E240" s="49"/>
      <c r="J240" s="34"/>
      <c r="K240" s="35"/>
      <c r="L240" s="35"/>
      <c r="M240" s="35"/>
      <c r="N240" s="35"/>
      <c r="AE240" s="39"/>
    </row>
    <row r="241" ht="12.75" customHeight="1">
      <c r="E241" s="49"/>
      <c r="J241" s="34"/>
      <c r="K241" s="35"/>
      <c r="L241" s="35"/>
      <c r="M241" s="35"/>
      <c r="N241" s="35"/>
      <c r="AE241" s="39"/>
    </row>
    <row r="242" ht="12.75" customHeight="1">
      <c r="E242" s="49"/>
      <c r="J242" s="34"/>
      <c r="K242" s="35"/>
      <c r="L242" s="35"/>
      <c r="M242" s="35"/>
      <c r="N242" s="35"/>
      <c r="AE242" s="39"/>
    </row>
    <row r="243" ht="12.75" customHeight="1">
      <c r="E243" s="49"/>
      <c r="J243" s="34"/>
      <c r="K243" s="35"/>
      <c r="L243" s="35"/>
      <c r="M243" s="35"/>
      <c r="N243" s="35"/>
      <c r="AE243" s="39"/>
    </row>
    <row r="244" ht="12.75" customHeight="1">
      <c r="E244" s="49"/>
      <c r="J244" s="34"/>
      <c r="K244" s="35"/>
      <c r="L244" s="35"/>
      <c r="M244" s="35"/>
      <c r="N244" s="35"/>
      <c r="AE244" s="39"/>
    </row>
    <row r="245" ht="12.75" customHeight="1">
      <c r="E245" s="49"/>
      <c r="J245" s="34"/>
      <c r="K245" s="35"/>
      <c r="L245" s="35"/>
      <c r="M245" s="35"/>
      <c r="N245" s="35"/>
      <c r="AE245" s="39"/>
    </row>
    <row r="246" ht="12.75" customHeight="1">
      <c r="E246" s="49"/>
      <c r="J246" s="34"/>
      <c r="K246" s="35"/>
      <c r="L246" s="35"/>
      <c r="M246" s="35"/>
      <c r="N246" s="35"/>
      <c r="AE246" s="39"/>
    </row>
    <row r="247" ht="12.75" customHeight="1">
      <c r="E247" s="49"/>
      <c r="J247" s="34"/>
      <c r="K247" s="35"/>
      <c r="L247" s="35"/>
      <c r="M247" s="35"/>
      <c r="N247" s="35"/>
      <c r="AE247" s="39"/>
    </row>
    <row r="248" ht="12.75" customHeight="1">
      <c r="E248" s="49"/>
      <c r="J248" s="34"/>
      <c r="K248" s="35"/>
      <c r="L248" s="35"/>
      <c r="M248" s="35"/>
      <c r="N248" s="35"/>
      <c r="AE248" s="39"/>
    </row>
    <row r="249" ht="12.75" customHeight="1">
      <c r="E249" s="49"/>
      <c r="J249" s="34"/>
      <c r="K249" s="35"/>
      <c r="L249" s="35"/>
      <c r="M249" s="35"/>
      <c r="N249" s="35"/>
      <c r="AE249" s="39"/>
    </row>
    <row r="250" ht="12.75" customHeight="1">
      <c r="E250" s="49"/>
      <c r="J250" s="34"/>
      <c r="K250" s="35"/>
      <c r="L250" s="35"/>
      <c r="M250" s="35"/>
      <c r="N250" s="35"/>
      <c r="AE250" s="39"/>
    </row>
    <row r="251" ht="12.75" customHeight="1">
      <c r="E251" s="49"/>
      <c r="J251" s="34"/>
      <c r="K251" s="35"/>
      <c r="L251" s="35"/>
      <c r="M251" s="35"/>
      <c r="N251" s="35"/>
      <c r="AE251" s="39"/>
    </row>
    <row r="252" ht="12.75" customHeight="1">
      <c r="E252" s="49"/>
      <c r="J252" s="34"/>
      <c r="K252" s="35"/>
      <c r="L252" s="35"/>
      <c r="M252" s="35"/>
      <c r="N252" s="35"/>
      <c r="AE252" s="39"/>
    </row>
    <row r="253" ht="12.75" customHeight="1">
      <c r="E253" s="49"/>
      <c r="J253" s="34"/>
      <c r="K253" s="35"/>
      <c r="L253" s="35"/>
      <c r="M253" s="35"/>
      <c r="N253" s="35"/>
      <c r="AE253" s="39"/>
    </row>
    <row r="254" ht="12.75" customHeight="1">
      <c r="E254" s="49"/>
      <c r="J254" s="34"/>
      <c r="K254" s="35"/>
      <c r="L254" s="35"/>
      <c r="M254" s="35"/>
      <c r="N254" s="35"/>
      <c r="AE254" s="39"/>
    </row>
    <row r="255" ht="12.75" customHeight="1">
      <c r="E255" s="49"/>
      <c r="J255" s="34"/>
      <c r="K255" s="35"/>
      <c r="L255" s="35"/>
      <c r="M255" s="35"/>
      <c r="N255" s="35"/>
      <c r="AE255" s="39"/>
    </row>
    <row r="256" ht="12.75" customHeight="1">
      <c r="E256" s="49"/>
      <c r="J256" s="34"/>
      <c r="K256" s="35"/>
      <c r="L256" s="35"/>
      <c r="M256" s="35"/>
      <c r="N256" s="35"/>
      <c r="AE256" s="39"/>
    </row>
    <row r="257" ht="12.75" customHeight="1">
      <c r="E257" s="49"/>
      <c r="J257" s="34"/>
      <c r="K257" s="35"/>
      <c r="L257" s="35"/>
      <c r="M257" s="35"/>
      <c r="N257" s="35"/>
      <c r="AE257" s="39"/>
    </row>
    <row r="258" ht="12.75" customHeight="1">
      <c r="E258" s="49"/>
      <c r="J258" s="34"/>
      <c r="K258" s="35"/>
      <c r="L258" s="35"/>
      <c r="M258" s="35"/>
      <c r="N258" s="35"/>
      <c r="AE258" s="39"/>
    </row>
    <row r="259" ht="12.75" customHeight="1">
      <c r="E259" s="49"/>
      <c r="J259" s="34"/>
      <c r="K259" s="35"/>
      <c r="L259" s="35"/>
      <c r="M259" s="35"/>
      <c r="N259" s="35"/>
      <c r="AE259" s="39"/>
    </row>
    <row r="260" ht="12.75" customHeight="1">
      <c r="E260" s="49"/>
      <c r="J260" s="34"/>
      <c r="K260" s="35"/>
      <c r="L260" s="35"/>
      <c r="M260" s="35"/>
      <c r="N260" s="35"/>
      <c r="AE260" s="39"/>
    </row>
    <row r="261" ht="12.75" customHeight="1">
      <c r="E261" s="49"/>
      <c r="J261" s="34"/>
      <c r="K261" s="35"/>
      <c r="L261" s="35"/>
      <c r="M261" s="35"/>
      <c r="N261" s="35"/>
      <c r="AE261" s="39"/>
    </row>
    <row r="262" ht="12.75" customHeight="1">
      <c r="E262" s="49"/>
      <c r="J262" s="34"/>
      <c r="K262" s="35"/>
      <c r="L262" s="35"/>
      <c r="M262" s="35"/>
      <c r="N262" s="35"/>
      <c r="AE262" s="39"/>
    </row>
    <row r="263" ht="12.75" customHeight="1">
      <c r="E263" s="49"/>
      <c r="J263" s="34"/>
      <c r="K263" s="35"/>
      <c r="L263" s="35"/>
      <c r="M263" s="35"/>
      <c r="N263" s="35"/>
      <c r="AE263" s="39"/>
    </row>
    <row r="264" ht="12.75" customHeight="1">
      <c r="E264" s="49"/>
      <c r="J264" s="34"/>
      <c r="K264" s="35"/>
      <c r="L264" s="35"/>
      <c r="M264" s="35"/>
      <c r="N264" s="35"/>
      <c r="AE264" s="39"/>
    </row>
    <row r="265" ht="12.75" customHeight="1">
      <c r="E265" s="49"/>
      <c r="J265" s="34"/>
      <c r="K265" s="35"/>
      <c r="L265" s="35"/>
      <c r="M265" s="35"/>
      <c r="N265" s="35"/>
      <c r="AE265" s="39"/>
    </row>
    <row r="266" ht="12.75" customHeight="1">
      <c r="E266" s="49"/>
      <c r="J266" s="34"/>
      <c r="K266" s="35"/>
      <c r="L266" s="35"/>
      <c r="M266" s="35"/>
      <c r="N266" s="35"/>
      <c r="AE266" s="39"/>
    </row>
    <row r="267" ht="12.75" customHeight="1">
      <c r="E267" s="49"/>
      <c r="J267" s="34"/>
      <c r="K267" s="35"/>
      <c r="L267" s="35"/>
      <c r="M267" s="35"/>
      <c r="N267" s="35"/>
      <c r="AE267" s="39"/>
    </row>
    <row r="268" ht="12.75" customHeight="1">
      <c r="E268" s="49"/>
      <c r="J268" s="34"/>
      <c r="K268" s="35"/>
      <c r="L268" s="35"/>
      <c r="M268" s="35"/>
      <c r="N268" s="35"/>
      <c r="AE268" s="39"/>
    </row>
    <row r="269" ht="12.75" customHeight="1">
      <c r="E269" s="49"/>
      <c r="J269" s="34"/>
      <c r="K269" s="35"/>
      <c r="L269" s="35"/>
      <c r="M269" s="35"/>
      <c r="N269" s="35"/>
      <c r="AE269" s="39"/>
    </row>
    <row r="270" ht="12.75" customHeight="1">
      <c r="E270" s="49"/>
      <c r="J270" s="34"/>
      <c r="K270" s="35"/>
      <c r="L270" s="35"/>
      <c r="M270" s="35"/>
      <c r="N270" s="35"/>
      <c r="AE270" s="39"/>
    </row>
    <row r="271" ht="12.75" customHeight="1">
      <c r="E271" s="49"/>
      <c r="J271" s="34"/>
      <c r="K271" s="35"/>
      <c r="L271" s="35"/>
      <c r="M271" s="35"/>
      <c r="N271" s="35"/>
      <c r="AE271" s="39"/>
    </row>
    <row r="272" ht="12.75" customHeight="1">
      <c r="E272" s="49"/>
      <c r="J272" s="34"/>
      <c r="K272" s="35"/>
      <c r="L272" s="35"/>
      <c r="M272" s="35"/>
      <c r="N272" s="35"/>
      <c r="AE272" s="39"/>
    </row>
    <row r="273" ht="12.75" customHeight="1">
      <c r="E273" s="49"/>
      <c r="J273" s="34"/>
      <c r="K273" s="35"/>
      <c r="L273" s="35"/>
      <c r="M273" s="35"/>
      <c r="N273" s="35"/>
      <c r="AE273" s="39"/>
    </row>
    <row r="274" ht="12.75" customHeight="1">
      <c r="E274" s="49"/>
      <c r="J274" s="34"/>
      <c r="K274" s="35"/>
      <c r="L274" s="35"/>
      <c r="M274" s="35"/>
      <c r="N274" s="35"/>
      <c r="AE274" s="39"/>
    </row>
    <row r="275" ht="12.75" customHeight="1">
      <c r="E275" s="49"/>
      <c r="J275" s="34"/>
      <c r="K275" s="35"/>
      <c r="L275" s="35"/>
      <c r="M275" s="35"/>
      <c r="N275" s="35"/>
      <c r="AE275" s="39"/>
    </row>
    <row r="276" ht="12.75" customHeight="1">
      <c r="E276" s="49"/>
      <c r="J276" s="34"/>
      <c r="K276" s="35"/>
      <c r="L276" s="35"/>
      <c r="M276" s="35"/>
      <c r="N276" s="35"/>
      <c r="AE276" s="39"/>
    </row>
    <row r="277" ht="12.75" customHeight="1">
      <c r="E277" s="49"/>
      <c r="J277" s="34"/>
      <c r="K277" s="35"/>
      <c r="L277" s="35"/>
      <c r="M277" s="35"/>
      <c r="N277" s="35"/>
      <c r="AE277" s="39"/>
    </row>
    <row r="278" ht="12.75" customHeight="1">
      <c r="E278" s="49"/>
      <c r="J278" s="34"/>
      <c r="K278" s="35"/>
      <c r="L278" s="35"/>
      <c r="M278" s="35"/>
      <c r="N278" s="35"/>
      <c r="AE278" s="39"/>
    </row>
    <row r="279" ht="12.75" customHeight="1">
      <c r="E279" s="49"/>
      <c r="J279" s="34"/>
      <c r="K279" s="35"/>
      <c r="L279" s="35"/>
      <c r="M279" s="35"/>
      <c r="N279" s="35"/>
      <c r="AE279" s="39"/>
    </row>
    <row r="280" ht="12.75" customHeight="1">
      <c r="E280" s="49"/>
      <c r="J280" s="34"/>
      <c r="K280" s="35"/>
      <c r="L280" s="35"/>
      <c r="M280" s="35"/>
      <c r="N280" s="35"/>
      <c r="AE280" s="39"/>
    </row>
    <row r="281" ht="12.75" customHeight="1">
      <c r="E281" s="49"/>
      <c r="J281" s="34"/>
      <c r="K281" s="35"/>
      <c r="L281" s="35"/>
      <c r="M281" s="35"/>
      <c r="N281" s="35"/>
      <c r="AE281" s="39"/>
    </row>
    <row r="282" ht="12.75" customHeight="1">
      <c r="E282" s="49"/>
      <c r="J282" s="34"/>
      <c r="K282" s="35"/>
      <c r="L282" s="35"/>
      <c r="M282" s="35"/>
      <c r="N282" s="35"/>
      <c r="AE282" s="39"/>
    </row>
    <row r="283" ht="12.75" customHeight="1">
      <c r="E283" s="49"/>
      <c r="J283" s="34"/>
      <c r="K283" s="35"/>
      <c r="L283" s="35"/>
      <c r="M283" s="35"/>
      <c r="N283" s="35"/>
      <c r="AE283" s="39"/>
    </row>
    <row r="284" ht="12.75" customHeight="1">
      <c r="E284" s="49"/>
      <c r="J284" s="34"/>
      <c r="K284" s="35"/>
      <c r="L284" s="35"/>
      <c r="M284" s="35"/>
      <c r="N284" s="35"/>
      <c r="AE284" s="39"/>
    </row>
    <row r="285" ht="12.75" customHeight="1">
      <c r="E285" s="49"/>
      <c r="J285" s="34"/>
      <c r="K285" s="35"/>
      <c r="L285" s="35"/>
      <c r="M285" s="35"/>
      <c r="N285" s="35"/>
      <c r="AE285" s="39"/>
    </row>
    <row r="286" ht="12.75" customHeight="1">
      <c r="E286" s="49"/>
      <c r="J286" s="34"/>
      <c r="K286" s="35"/>
      <c r="L286" s="35"/>
      <c r="M286" s="35"/>
      <c r="N286" s="35"/>
      <c r="AE286" s="39"/>
    </row>
    <row r="287" ht="12.75" customHeight="1">
      <c r="E287" s="49"/>
      <c r="J287" s="34"/>
      <c r="K287" s="35"/>
      <c r="L287" s="35"/>
      <c r="M287" s="35"/>
      <c r="N287" s="35"/>
      <c r="AE287" s="39"/>
    </row>
    <row r="288" ht="12.75" customHeight="1">
      <c r="E288" s="49"/>
      <c r="J288" s="34"/>
      <c r="K288" s="35"/>
      <c r="L288" s="35"/>
      <c r="M288" s="35"/>
      <c r="N288" s="35"/>
      <c r="AE288" s="39"/>
    </row>
    <row r="289" ht="12.75" customHeight="1">
      <c r="E289" s="49"/>
      <c r="J289" s="34"/>
      <c r="K289" s="35"/>
      <c r="L289" s="35"/>
      <c r="M289" s="35"/>
      <c r="N289" s="35"/>
      <c r="AE289" s="39"/>
    </row>
    <row r="290" ht="12.75" customHeight="1">
      <c r="E290" s="49"/>
      <c r="J290" s="34"/>
      <c r="K290" s="35"/>
      <c r="L290" s="35"/>
      <c r="M290" s="35"/>
      <c r="N290" s="35"/>
      <c r="AE290" s="39"/>
    </row>
    <row r="291" ht="12.75" customHeight="1">
      <c r="E291" s="49"/>
      <c r="J291" s="34"/>
      <c r="K291" s="35"/>
      <c r="L291" s="35"/>
      <c r="M291" s="35"/>
      <c r="N291" s="35"/>
      <c r="AE291" s="39"/>
    </row>
    <row r="292" ht="12.75" customHeight="1">
      <c r="E292" s="49"/>
      <c r="J292" s="34"/>
      <c r="K292" s="35"/>
      <c r="L292" s="35"/>
      <c r="M292" s="35"/>
      <c r="N292" s="35"/>
      <c r="AE292" s="39"/>
    </row>
    <row r="293" ht="12.75" customHeight="1">
      <c r="E293" s="49"/>
      <c r="J293" s="34"/>
      <c r="K293" s="35"/>
      <c r="L293" s="35"/>
      <c r="M293" s="35"/>
      <c r="N293" s="35"/>
      <c r="AE293" s="39"/>
    </row>
    <row r="294" ht="12.75" customHeight="1">
      <c r="E294" s="49"/>
      <c r="J294" s="34"/>
      <c r="K294" s="35"/>
      <c r="L294" s="35"/>
      <c r="M294" s="35"/>
      <c r="N294" s="35"/>
      <c r="AE294" s="39"/>
    </row>
    <row r="295" ht="12.75" customHeight="1">
      <c r="E295" s="49"/>
      <c r="J295" s="34"/>
      <c r="K295" s="35"/>
      <c r="L295" s="35"/>
      <c r="M295" s="35"/>
      <c r="N295" s="35"/>
      <c r="AE295" s="39"/>
    </row>
    <row r="296" ht="12.75" customHeight="1">
      <c r="E296" s="49"/>
      <c r="J296" s="34"/>
      <c r="K296" s="35"/>
      <c r="L296" s="35"/>
      <c r="M296" s="35"/>
      <c r="N296" s="35"/>
      <c r="AE296" s="39"/>
    </row>
    <row r="297" ht="12.75" customHeight="1">
      <c r="E297" s="49"/>
      <c r="J297" s="34"/>
      <c r="K297" s="35"/>
      <c r="L297" s="35"/>
      <c r="M297" s="35"/>
      <c r="N297" s="35"/>
      <c r="AE297" s="39"/>
    </row>
    <row r="298" ht="12.75" customHeight="1">
      <c r="E298" s="49"/>
      <c r="J298" s="34"/>
      <c r="K298" s="35"/>
      <c r="L298" s="35"/>
      <c r="M298" s="35"/>
      <c r="N298" s="35"/>
      <c r="AE298" s="39"/>
    </row>
    <row r="299" ht="12.75" customHeight="1">
      <c r="E299" s="49"/>
      <c r="J299" s="34"/>
      <c r="K299" s="35"/>
      <c r="L299" s="35"/>
      <c r="M299" s="35"/>
      <c r="N299" s="35"/>
      <c r="AE299" s="39"/>
    </row>
    <row r="300" ht="12.75" customHeight="1">
      <c r="E300" s="49"/>
      <c r="J300" s="34"/>
      <c r="K300" s="35"/>
      <c r="L300" s="35"/>
      <c r="M300" s="35"/>
      <c r="N300" s="35"/>
      <c r="AE300" s="39"/>
    </row>
    <row r="301" ht="12.75" customHeight="1">
      <c r="E301" s="49"/>
      <c r="J301" s="34"/>
      <c r="K301" s="35"/>
      <c r="L301" s="35"/>
      <c r="M301" s="35"/>
      <c r="N301" s="35"/>
      <c r="AE301" s="39"/>
    </row>
    <row r="302" ht="12.75" customHeight="1">
      <c r="E302" s="49"/>
      <c r="J302" s="34"/>
      <c r="K302" s="35"/>
      <c r="L302" s="35"/>
      <c r="M302" s="35"/>
      <c r="N302" s="35"/>
      <c r="AE302" s="39"/>
    </row>
    <row r="303" ht="12.75" customHeight="1">
      <c r="E303" s="49"/>
      <c r="J303" s="34"/>
      <c r="K303" s="35"/>
      <c r="L303" s="35"/>
      <c r="M303" s="35"/>
      <c r="N303" s="35"/>
      <c r="AE303" s="39"/>
    </row>
    <row r="304" ht="12.75" customHeight="1">
      <c r="E304" s="49"/>
      <c r="J304" s="34"/>
      <c r="K304" s="35"/>
      <c r="L304" s="35"/>
      <c r="M304" s="35"/>
      <c r="N304" s="35"/>
      <c r="AE304" s="39"/>
    </row>
    <row r="305" ht="12.75" customHeight="1">
      <c r="E305" s="49"/>
      <c r="J305" s="34"/>
      <c r="K305" s="35"/>
      <c r="L305" s="35"/>
      <c r="M305" s="35"/>
      <c r="N305" s="35"/>
      <c r="AE305" s="39"/>
    </row>
    <row r="306" ht="12.75" customHeight="1">
      <c r="E306" s="49"/>
      <c r="J306" s="34"/>
      <c r="K306" s="35"/>
      <c r="L306" s="35"/>
      <c r="M306" s="35"/>
      <c r="N306" s="35"/>
      <c r="AE306" s="39"/>
    </row>
    <row r="307" ht="12.75" customHeight="1">
      <c r="E307" s="49"/>
      <c r="J307" s="34"/>
      <c r="K307" s="35"/>
      <c r="L307" s="35"/>
      <c r="M307" s="35"/>
      <c r="N307" s="35"/>
      <c r="AE307" s="39"/>
    </row>
    <row r="308" ht="12.75" customHeight="1">
      <c r="E308" s="49"/>
      <c r="J308" s="34"/>
      <c r="K308" s="35"/>
      <c r="L308" s="35"/>
      <c r="M308" s="35"/>
      <c r="N308" s="35"/>
      <c r="AE308" s="39"/>
    </row>
    <row r="309" ht="12.75" customHeight="1">
      <c r="E309" s="49"/>
      <c r="J309" s="34"/>
      <c r="K309" s="35"/>
      <c r="L309" s="35"/>
      <c r="M309" s="35"/>
      <c r="N309" s="35"/>
      <c r="AE309" s="39"/>
    </row>
    <row r="310" ht="12.75" customHeight="1">
      <c r="E310" s="49"/>
      <c r="J310" s="34"/>
      <c r="K310" s="35"/>
      <c r="L310" s="35"/>
      <c r="M310" s="35"/>
      <c r="N310" s="35"/>
      <c r="AE310" s="39"/>
    </row>
    <row r="311" ht="12.75" customHeight="1">
      <c r="E311" s="49"/>
      <c r="J311" s="34"/>
      <c r="K311" s="35"/>
      <c r="L311" s="35"/>
      <c r="M311" s="35"/>
      <c r="N311" s="35"/>
      <c r="AE311" s="39"/>
    </row>
    <row r="312" ht="12.75" customHeight="1">
      <c r="E312" s="49"/>
      <c r="J312" s="34"/>
      <c r="K312" s="35"/>
      <c r="L312" s="35"/>
      <c r="M312" s="35"/>
      <c r="N312" s="35"/>
      <c r="AE312" s="39"/>
    </row>
    <row r="313" ht="12.75" customHeight="1">
      <c r="E313" s="49"/>
      <c r="J313" s="34"/>
      <c r="K313" s="35"/>
      <c r="L313" s="35"/>
      <c r="M313" s="35"/>
      <c r="N313" s="35"/>
      <c r="AE313" s="39"/>
    </row>
    <row r="314" ht="12.75" customHeight="1">
      <c r="E314" s="49"/>
      <c r="J314" s="34"/>
      <c r="K314" s="35"/>
      <c r="L314" s="35"/>
      <c r="M314" s="35"/>
      <c r="N314" s="35"/>
      <c r="AE314" s="39"/>
    </row>
    <row r="315" ht="12.75" customHeight="1">
      <c r="E315" s="49"/>
      <c r="J315" s="34"/>
      <c r="K315" s="35"/>
      <c r="L315" s="35"/>
      <c r="M315" s="35"/>
      <c r="N315" s="35"/>
      <c r="AE315" s="39"/>
    </row>
    <row r="316" ht="12.75" customHeight="1">
      <c r="E316" s="49"/>
      <c r="J316" s="34"/>
      <c r="K316" s="35"/>
      <c r="L316" s="35"/>
      <c r="M316" s="35"/>
      <c r="N316" s="35"/>
      <c r="AE316" s="39"/>
    </row>
    <row r="317" ht="12.75" customHeight="1">
      <c r="E317" s="49"/>
      <c r="J317" s="34"/>
      <c r="K317" s="35"/>
      <c r="L317" s="35"/>
      <c r="M317" s="35"/>
      <c r="N317" s="35"/>
      <c r="AE317" s="39"/>
    </row>
    <row r="318" ht="12.75" customHeight="1">
      <c r="E318" s="49"/>
      <c r="J318" s="34"/>
      <c r="K318" s="35"/>
      <c r="L318" s="35"/>
      <c r="M318" s="35"/>
      <c r="N318" s="35"/>
      <c r="AE318" s="39"/>
    </row>
    <row r="319" ht="12.75" customHeight="1">
      <c r="E319" s="49"/>
      <c r="J319" s="34"/>
      <c r="K319" s="35"/>
      <c r="L319" s="35"/>
      <c r="M319" s="35"/>
      <c r="N319" s="35"/>
      <c r="AE319" s="39"/>
    </row>
    <row r="320" ht="12.75" customHeight="1">
      <c r="E320" s="49"/>
      <c r="J320" s="34"/>
      <c r="K320" s="35"/>
      <c r="L320" s="35"/>
      <c r="M320" s="35"/>
      <c r="N320" s="35"/>
      <c r="AE320" s="39"/>
    </row>
    <row r="321" ht="12.75" customHeight="1">
      <c r="E321" s="49"/>
      <c r="J321" s="34"/>
      <c r="K321" s="35"/>
      <c r="L321" s="35"/>
      <c r="M321" s="35"/>
      <c r="N321" s="35"/>
      <c r="AE321" s="39"/>
    </row>
    <row r="322" ht="12.75" customHeight="1">
      <c r="E322" s="49"/>
      <c r="J322" s="34"/>
      <c r="K322" s="35"/>
      <c r="L322" s="35"/>
      <c r="M322" s="35"/>
      <c r="N322" s="35"/>
      <c r="AE322" s="39"/>
    </row>
    <row r="323" ht="12.75" customHeight="1">
      <c r="E323" s="49"/>
      <c r="J323" s="34"/>
      <c r="K323" s="35"/>
      <c r="L323" s="35"/>
      <c r="M323" s="35"/>
      <c r="N323" s="35"/>
      <c r="AE323" s="39"/>
    </row>
    <row r="324" ht="12.75" customHeight="1">
      <c r="E324" s="49"/>
      <c r="J324" s="34"/>
      <c r="K324" s="35"/>
      <c r="L324" s="35"/>
      <c r="M324" s="35"/>
      <c r="N324" s="35"/>
      <c r="AE324" s="39"/>
    </row>
    <row r="325" ht="12.75" customHeight="1">
      <c r="E325" s="49"/>
      <c r="J325" s="34"/>
      <c r="K325" s="35"/>
      <c r="L325" s="35"/>
      <c r="M325" s="35"/>
      <c r="N325" s="35"/>
      <c r="AE325" s="39"/>
    </row>
    <row r="326" ht="12.75" customHeight="1">
      <c r="E326" s="49"/>
      <c r="J326" s="34"/>
      <c r="K326" s="35"/>
      <c r="L326" s="35"/>
      <c r="M326" s="35"/>
      <c r="N326" s="35"/>
      <c r="AE326" s="39"/>
    </row>
    <row r="327" ht="12.75" customHeight="1">
      <c r="E327" s="49"/>
      <c r="J327" s="34"/>
      <c r="K327" s="35"/>
      <c r="L327" s="35"/>
      <c r="M327" s="35"/>
      <c r="N327" s="35"/>
      <c r="AE327" s="39"/>
    </row>
    <row r="328" ht="12.75" customHeight="1">
      <c r="E328" s="49"/>
      <c r="J328" s="34"/>
      <c r="K328" s="35"/>
      <c r="L328" s="35"/>
      <c r="M328" s="35"/>
      <c r="N328" s="35"/>
      <c r="AE328" s="39"/>
    </row>
    <row r="329" ht="12.75" customHeight="1">
      <c r="E329" s="49"/>
      <c r="J329" s="34"/>
      <c r="K329" s="35"/>
      <c r="L329" s="35"/>
      <c r="M329" s="35"/>
      <c r="N329" s="35"/>
      <c r="AE329" s="39"/>
    </row>
    <row r="330" ht="12.75" customHeight="1">
      <c r="E330" s="49"/>
      <c r="J330" s="34"/>
      <c r="K330" s="35"/>
      <c r="L330" s="35"/>
      <c r="M330" s="35"/>
      <c r="N330" s="35"/>
      <c r="AE330" s="39"/>
    </row>
    <row r="331" ht="12.75" customHeight="1">
      <c r="E331" s="49"/>
      <c r="J331" s="34"/>
      <c r="K331" s="35"/>
      <c r="L331" s="35"/>
      <c r="M331" s="35"/>
      <c r="N331" s="35"/>
      <c r="AE331" s="39"/>
    </row>
    <row r="332" ht="12.75" customHeight="1">
      <c r="E332" s="49"/>
      <c r="J332" s="34"/>
      <c r="K332" s="35"/>
      <c r="L332" s="35"/>
      <c r="M332" s="35"/>
      <c r="N332" s="35"/>
      <c r="AE332" s="39"/>
    </row>
    <row r="333" ht="12.75" customHeight="1">
      <c r="E333" s="49"/>
      <c r="J333" s="34"/>
      <c r="K333" s="35"/>
      <c r="L333" s="35"/>
      <c r="M333" s="35"/>
      <c r="N333" s="35"/>
      <c r="AE333" s="39"/>
    </row>
    <row r="334" ht="12.75" customHeight="1">
      <c r="E334" s="49"/>
      <c r="J334" s="34"/>
      <c r="K334" s="35"/>
      <c r="L334" s="35"/>
      <c r="M334" s="35"/>
      <c r="N334" s="35"/>
      <c r="AE334" s="39"/>
    </row>
    <row r="335" ht="12.75" customHeight="1">
      <c r="E335" s="49"/>
      <c r="J335" s="34"/>
      <c r="K335" s="35"/>
      <c r="L335" s="35"/>
      <c r="M335" s="35"/>
      <c r="N335" s="35"/>
      <c r="AE335" s="39"/>
    </row>
    <row r="336" ht="12.75" customHeight="1">
      <c r="E336" s="49"/>
      <c r="J336" s="34"/>
      <c r="K336" s="35"/>
      <c r="L336" s="35"/>
      <c r="M336" s="35"/>
      <c r="N336" s="35"/>
      <c r="AE336" s="39"/>
    </row>
    <row r="337" ht="12.75" customHeight="1">
      <c r="E337" s="49"/>
      <c r="J337" s="34"/>
      <c r="K337" s="35"/>
      <c r="L337" s="35"/>
      <c r="M337" s="35"/>
      <c r="N337" s="35"/>
      <c r="AE337" s="39"/>
    </row>
    <row r="338" ht="12.75" customHeight="1">
      <c r="E338" s="49"/>
      <c r="J338" s="34"/>
      <c r="K338" s="35"/>
      <c r="L338" s="35"/>
      <c r="M338" s="35"/>
      <c r="N338" s="35"/>
      <c r="AE338" s="39"/>
    </row>
    <row r="339" ht="12.75" customHeight="1">
      <c r="E339" s="49"/>
      <c r="J339" s="34"/>
      <c r="K339" s="35"/>
      <c r="L339" s="35"/>
      <c r="M339" s="35"/>
      <c r="N339" s="35"/>
      <c r="AE339" s="39"/>
    </row>
    <row r="340" ht="12.75" customHeight="1">
      <c r="E340" s="49"/>
      <c r="J340" s="34"/>
      <c r="K340" s="35"/>
      <c r="L340" s="35"/>
      <c r="M340" s="35"/>
      <c r="N340" s="35"/>
      <c r="AE340" s="39"/>
    </row>
    <row r="341" ht="12.75" customHeight="1">
      <c r="E341" s="49"/>
      <c r="J341" s="34"/>
      <c r="K341" s="35"/>
      <c r="L341" s="35"/>
      <c r="M341" s="35"/>
      <c r="N341" s="35"/>
      <c r="AE341" s="39"/>
    </row>
    <row r="342" ht="12.75" customHeight="1">
      <c r="E342" s="49"/>
      <c r="J342" s="34"/>
      <c r="K342" s="35"/>
      <c r="L342" s="35"/>
      <c r="M342" s="35"/>
      <c r="N342" s="35"/>
      <c r="AE342" s="39"/>
    </row>
    <row r="343" ht="12.75" customHeight="1">
      <c r="E343" s="49"/>
      <c r="J343" s="34"/>
      <c r="K343" s="35"/>
      <c r="L343" s="35"/>
      <c r="M343" s="35"/>
      <c r="N343" s="35"/>
      <c r="AE343" s="39"/>
    </row>
    <row r="344" ht="12.75" customHeight="1">
      <c r="E344" s="49"/>
      <c r="J344" s="34"/>
      <c r="K344" s="35"/>
      <c r="L344" s="35"/>
      <c r="M344" s="35"/>
      <c r="N344" s="35"/>
      <c r="AE344" s="39"/>
    </row>
    <row r="345" ht="12.75" customHeight="1">
      <c r="E345" s="49"/>
      <c r="J345" s="34"/>
      <c r="K345" s="35"/>
      <c r="L345" s="35"/>
      <c r="M345" s="35"/>
      <c r="N345" s="35"/>
      <c r="AE345" s="39"/>
    </row>
    <row r="346" ht="12.75" customHeight="1">
      <c r="E346" s="49"/>
      <c r="J346" s="34"/>
      <c r="K346" s="35"/>
      <c r="L346" s="35"/>
      <c r="M346" s="35"/>
      <c r="N346" s="35"/>
      <c r="AE346" s="39"/>
    </row>
    <row r="347" ht="12.75" customHeight="1">
      <c r="E347" s="49"/>
      <c r="J347" s="34"/>
      <c r="K347" s="35"/>
      <c r="L347" s="35"/>
      <c r="M347" s="35"/>
      <c r="N347" s="35"/>
      <c r="AE347" s="39"/>
    </row>
    <row r="348" ht="12.75" customHeight="1">
      <c r="E348" s="49"/>
      <c r="J348" s="34"/>
      <c r="K348" s="35"/>
      <c r="L348" s="35"/>
      <c r="M348" s="35"/>
      <c r="N348" s="35"/>
      <c r="AE348" s="39"/>
    </row>
    <row r="349" ht="12.75" customHeight="1">
      <c r="E349" s="49"/>
      <c r="J349" s="34"/>
      <c r="K349" s="35"/>
      <c r="L349" s="35"/>
      <c r="M349" s="35"/>
      <c r="N349" s="35"/>
      <c r="AE349" s="39"/>
    </row>
    <row r="350" ht="12.75" customHeight="1">
      <c r="E350" s="49"/>
      <c r="J350" s="34"/>
      <c r="K350" s="35"/>
      <c r="L350" s="35"/>
      <c r="M350" s="35"/>
      <c r="N350" s="35"/>
      <c r="AE350" s="39"/>
    </row>
    <row r="351" ht="12.75" customHeight="1">
      <c r="E351" s="49"/>
      <c r="J351" s="34"/>
      <c r="K351" s="35"/>
      <c r="L351" s="35"/>
      <c r="M351" s="35"/>
      <c r="N351" s="35"/>
      <c r="AE351" s="39"/>
    </row>
    <row r="352" ht="12.75" customHeight="1">
      <c r="E352" s="49"/>
      <c r="J352" s="34"/>
      <c r="K352" s="35"/>
      <c r="L352" s="35"/>
      <c r="M352" s="35"/>
      <c r="N352" s="35"/>
      <c r="AE352" s="39"/>
    </row>
    <row r="353" ht="12.75" customHeight="1">
      <c r="E353" s="49"/>
      <c r="J353" s="34"/>
      <c r="K353" s="35"/>
      <c r="L353" s="35"/>
      <c r="M353" s="35"/>
      <c r="N353" s="35"/>
      <c r="AE353" s="39"/>
    </row>
    <row r="354" ht="12.75" customHeight="1">
      <c r="E354" s="49"/>
      <c r="J354" s="34"/>
      <c r="K354" s="35"/>
      <c r="L354" s="35"/>
      <c r="M354" s="35"/>
      <c r="N354" s="35"/>
      <c r="AE354" s="39"/>
    </row>
    <row r="355" ht="12.75" customHeight="1">
      <c r="E355" s="49"/>
      <c r="J355" s="34"/>
      <c r="K355" s="35"/>
      <c r="L355" s="35"/>
      <c r="M355" s="35"/>
      <c r="N355" s="35"/>
      <c r="AE355" s="39"/>
    </row>
    <row r="356" ht="12.75" customHeight="1">
      <c r="E356" s="49"/>
      <c r="J356" s="34"/>
      <c r="K356" s="35"/>
      <c r="L356" s="35"/>
      <c r="M356" s="35"/>
      <c r="N356" s="35"/>
      <c r="AE356" s="39"/>
    </row>
    <row r="357" ht="12.75" customHeight="1">
      <c r="E357" s="49"/>
      <c r="J357" s="34"/>
      <c r="K357" s="35"/>
      <c r="L357" s="35"/>
      <c r="M357" s="35"/>
      <c r="N357" s="35"/>
      <c r="AE357" s="39"/>
    </row>
    <row r="358" ht="12.75" customHeight="1">
      <c r="E358" s="49"/>
      <c r="J358" s="34"/>
      <c r="K358" s="35"/>
      <c r="L358" s="35"/>
      <c r="M358" s="35"/>
      <c r="N358" s="35"/>
      <c r="AE358" s="39"/>
    </row>
    <row r="359" ht="12.75" customHeight="1">
      <c r="E359" s="49"/>
      <c r="J359" s="34"/>
      <c r="K359" s="35"/>
      <c r="L359" s="35"/>
      <c r="M359" s="35"/>
      <c r="N359" s="35"/>
      <c r="AE359" s="39"/>
    </row>
    <row r="360" ht="12.75" customHeight="1">
      <c r="E360" s="49"/>
      <c r="J360" s="34"/>
      <c r="K360" s="35"/>
      <c r="L360" s="35"/>
      <c r="M360" s="35"/>
      <c r="N360" s="35"/>
      <c r="AE360" s="39"/>
    </row>
    <row r="361" ht="12.75" customHeight="1">
      <c r="E361" s="49"/>
      <c r="J361" s="34"/>
      <c r="K361" s="35"/>
      <c r="L361" s="35"/>
      <c r="M361" s="35"/>
      <c r="N361" s="35"/>
      <c r="AE361" s="39"/>
    </row>
    <row r="362" ht="12.75" customHeight="1">
      <c r="E362" s="49"/>
      <c r="J362" s="34"/>
      <c r="K362" s="35"/>
      <c r="L362" s="35"/>
      <c r="M362" s="35"/>
      <c r="N362" s="35"/>
      <c r="AE362" s="39"/>
    </row>
    <row r="363" ht="12.75" customHeight="1">
      <c r="E363" s="49"/>
      <c r="J363" s="34"/>
      <c r="K363" s="35"/>
      <c r="L363" s="35"/>
      <c r="M363" s="35"/>
      <c r="N363" s="35"/>
      <c r="AE363" s="39"/>
    </row>
    <row r="364" ht="12.75" customHeight="1">
      <c r="E364" s="49"/>
      <c r="J364" s="34"/>
      <c r="K364" s="35"/>
      <c r="L364" s="35"/>
      <c r="M364" s="35"/>
      <c r="N364" s="35"/>
      <c r="AE364" s="39"/>
    </row>
    <row r="365" ht="12.75" customHeight="1">
      <c r="E365" s="49"/>
      <c r="J365" s="34"/>
      <c r="K365" s="35"/>
      <c r="L365" s="35"/>
      <c r="M365" s="35"/>
      <c r="N365" s="35"/>
      <c r="AE365" s="39"/>
    </row>
    <row r="366" ht="12.75" customHeight="1">
      <c r="E366" s="49"/>
      <c r="J366" s="34"/>
      <c r="K366" s="35"/>
      <c r="L366" s="35"/>
      <c r="M366" s="35"/>
      <c r="N366" s="35"/>
      <c r="AE366" s="39"/>
    </row>
    <row r="367" ht="12.75" customHeight="1">
      <c r="E367" s="49"/>
      <c r="J367" s="34"/>
      <c r="K367" s="35"/>
      <c r="L367" s="35"/>
      <c r="M367" s="35"/>
      <c r="N367" s="35"/>
      <c r="AE367" s="39"/>
    </row>
    <row r="368" ht="12.75" customHeight="1">
      <c r="E368" s="49"/>
      <c r="J368" s="34"/>
      <c r="K368" s="35"/>
      <c r="L368" s="35"/>
      <c r="M368" s="35"/>
      <c r="N368" s="35"/>
      <c r="AE368" s="39"/>
    </row>
    <row r="369" ht="12.75" customHeight="1">
      <c r="E369" s="49"/>
      <c r="J369" s="34"/>
      <c r="K369" s="35"/>
      <c r="L369" s="35"/>
      <c r="M369" s="35"/>
      <c r="N369" s="35"/>
      <c r="AE369" s="39"/>
    </row>
    <row r="370" ht="12.75" customHeight="1">
      <c r="E370" s="49"/>
      <c r="J370" s="34"/>
      <c r="K370" s="35"/>
      <c r="L370" s="35"/>
      <c r="M370" s="35"/>
      <c r="N370" s="35"/>
      <c r="AE370" s="39"/>
    </row>
    <row r="371" ht="12.75" customHeight="1">
      <c r="E371" s="49"/>
      <c r="J371" s="34"/>
      <c r="K371" s="35"/>
      <c r="L371" s="35"/>
      <c r="M371" s="35"/>
      <c r="N371" s="35"/>
      <c r="AE371" s="39"/>
    </row>
    <row r="372" ht="12.75" customHeight="1">
      <c r="E372" s="49"/>
      <c r="J372" s="34"/>
      <c r="K372" s="35"/>
      <c r="L372" s="35"/>
      <c r="M372" s="35"/>
      <c r="N372" s="35"/>
      <c r="AE372" s="39"/>
    </row>
    <row r="373" ht="12.75" customHeight="1">
      <c r="E373" s="49"/>
      <c r="J373" s="34"/>
      <c r="K373" s="35"/>
      <c r="L373" s="35"/>
      <c r="M373" s="35"/>
      <c r="N373" s="35"/>
      <c r="AE373" s="39"/>
    </row>
    <row r="374" ht="12.75" customHeight="1">
      <c r="E374" s="49"/>
      <c r="J374" s="34"/>
      <c r="K374" s="35"/>
      <c r="L374" s="35"/>
      <c r="M374" s="35"/>
      <c r="N374" s="35"/>
      <c r="AE374" s="39"/>
    </row>
    <row r="375" ht="12.75" customHeight="1">
      <c r="E375" s="49"/>
      <c r="J375" s="34"/>
      <c r="K375" s="35"/>
      <c r="L375" s="35"/>
      <c r="M375" s="35"/>
      <c r="N375" s="35"/>
      <c r="AE375" s="39"/>
    </row>
    <row r="376" ht="12.75" customHeight="1">
      <c r="E376" s="49"/>
      <c r="J376" s="34"/>
      <c r="K376" s="35"/>
      <c r="L376" s="35"/>
      <c r="M376" s="35"/>
      <c r="N376" s="35"/>
      <c r="AE376" s="39"/>
    </row>
    <row r="377" ht="12.75" customHeight="1">
      <c r="E377" s="49"/>
      <c r="J377" s="34"/>
      <c r="K377" s="35"/>
      <c r="L377" s="35"/>
      <c r="M377" s="35"/>
      <c r="N377" s="35"/>
      <c r="AE377" s="39"/>
    </row>
    <row r="378" ht="12.75" customHeight="1">
      <c r="E378" s="49"/>
      <c r="J378" s="34"/>
      <c r="K378" s="35"/>
      <c r="L378" s="35"/>
      <c r="M378" s="35"/>
      <c r="N378" s="35"/>
      <c r="AE378" s="39"/>
    </row>
    <row r="379" ht="12.75" customHeight="1">
      <c r="E379" s="49"/>
      <c r="J379" s="34"/>
      <c r="K379" s="35"/>
      <c r="L379" s="35"/>
      <c r="M379" s="35"/>
      <c r="N379" s="35"/>
      <c r="AE379" s="39"/>
    </row>
    <row r="380" ht="12.75" customHeight="1">
      <c r="E380" s="49"/>
      <c r="J380" s="34"/>
      <c r="K380" s="35"/>
      <c r="L380" s="35"/>
      <c r="M380" s="35"/>
      <c r="N380" s="35"/>
      <c r="AE380" s="39"/>
    </row>
    <row r="381" ht="12.75" customHeight="1">
      <c r="E381" s="49"/>
      <c r="J381" s="34"/>
      <c r="K381" s="35"/>
      <c r="L381" s="35"/>
      <c r="M381" s="35"/>
      <c r="N381" s="35"/>
      <c r="AE381" s="39"/>
    </row>
    <row r="382" ht="12.75" customHeight="1">
      <c r="E382" s="49"/>
      <c r="J382" s="34"/>
      <c r="K382" s="35"/>
      <c r="L382" s="35"/>
      <c r="M382" s="35"/>
      <c r="N382" s="35"/>
      <c r="AE382" s="39"/>
    </row>
    <row r="383" ht="12.75" customHeight="1">
      <c r="E383" s="49"/>
      <c r="J383" s="34"/>
      <c r="K383" s="35"/>
      <c r="L383" s="35"/>
      <c r="M383" s="35"/>
      <c r="N383" s="35"/>
      <c r="AE383" s="39"/>
    </row>
    <row r="384" ht="12.75" customHeight="1">
      <c r="E384" s="49"/>
      <c r="J384" s="34"/>
      <c r="K384" s="35"/>
      <c r="L384" s="35"/>
      <c r="M384" s="35"/>
      <c r="N384" s="35"/>
      <c r="AE384" s="39"/>
    </row>
    <row r="385" ht="12.75" customHeight="1">
      <c r="E385" s="49"/>
      <c r="J385" s="34"/>
      <c r="K385" s="35"/>
      <c r="L385" s="35"/>
      <c r="M385" s="35"/>
      <c r="N385" s="35"/>
      <c r="AE385" s="39"/>
    </row>
    <row r="386" ht="12.75" customHeight="1">
      <c r="E386" s="49"/>
      <c r="J386" s="34"/>
      <c r="K386" s="35"/>
      <c r="L386" s="35"/>
      <c r="M386" s="35"/>
      <c r="N386" s="35"/>
      <c r="AE386" s="39"/>
    </row>
    <row r="387" ht="12.75" customHeight="1">
      <c r="E387" s="49"/>
      <c r="J387" s="34"/>
      <c r="K387" s="35"/>
      <c r="L387" s="35"/>
      <c r="M387" s="35"/>
      <c r="N387" s="35"/>
      <c r="AE387" s="39"/>
    </row>
    <row r="388" ht="12.75" customHeight="1">
      <c r="E388" s="49"/>
      <c r="J388" s="34"/>
      <c r="K388" s="35"/>
      <c r="L388" s="35"/>
      <c r="M388" s="35"/>
      <c r="N388" s="35"/>
      <c r="AE388" s="39"/>
    </row>
    <row r="389" ht="12.75" customHeight="1">
      <c r="E389" s="49"/>
      <c r="J389" s="34"/>
      <c r="K389" s="35"/>
      <c r="L389" s="35"/>
      <c r="M389" s="35"/>
      <c r="N389" s="35"/>
      <c r="AE389" s="39"/>
    </row>
    <row r="390" ht="12.75" customHeight="1">
      <c r="E390" s="49"/>
      <c r="J390" s="34"/>
      <c r="K390" s="35"/>
      <c r="L390" s="35"/>
      <c r="M390" s="35"/>
      <c r="N390" s="35"/>
      <c r="AE390" s="39"/>
    </row>
    <row r="391" ht="12.75" customHeight="1">
      <c r="E391" s="49"/>
      <c r="J391" s="34"/>
      <c r="K391" s="35"/>
      <c r="L391" s="35"/>
      <c r="M391" s="35"/>
      <c r="N391" s="35"/>
      <c r="AE391" s="39"/>
    </row>
    <row r="392" ht="12.75" customHeight="1">
      <c r="E392" s="49"/>
      <c r="J392" s="34"/>
      <c r="K392" s="35"/>
      <c r="L392" s="35"/>
      <c r="M392" s="35"/>
      <c r="N392" s="35"/>
      <c r="AE392" s="39"/>
    </row>
    <row r="393" ht="12.75" customHeight="1">
      <c r="E393" s="49"/>
      <c r="J393" s="34"/>
      <c r="K393" s="35"/>
      <c r="L393" s="35"/>
      <c r="M393" s="35"/>
      <c r="N393" s="35"/>
      <c r="AE393" s="39"/>
    </row>
    <row r="394" ht="12.75" customHeight="1">
      <c r="E394" s="49"/>
      <c r="J394" s="34"/>
      <c r="K394" s="35"/>
      <c r="L394" s="35"/>
      <c r="M394" s="35"/>
      <c r="N394" s="35"/>
      <c r="AE394" s="39"/>
    </row>
    <row r="395" ht="12.75" customHeight="1">
      <c r="E395" s="49"/>
      <c r="J395" s="34"/>
      <c r="K395" s="35"/>
      <c r="L395" s="35"/>
      <c r="M395" s="35"/>
      <c r="N395" s="35"/>
      <c r="AE395" s="39"/>
    </row>
    <row r="396" ht="12.75" customHeight="1">
      <c r="E396" s="49"/>
      <c r="J396" s="34"/>
      <c r="K396" s="35"/>
      <c r="L396" s="35"/>
      <c r="M396" s="35"/>
      <c r="N396" s="35"/>
      <c r="AE396" s="39"/>
    </row>
    <row r="397" ht="12.75" customHeight="1">
      <c r="E397" s="49"/>
      <c r="J397" s="34"/>
      <c r="K397" s="35"/>
      <c r="L397" s="35"/>
      <c r="M397" s="35"/>
      <c r="N397" s="35"/>
      <c r="AE397" s="39"/>
    </row>
    <row r="398" ht="12.75" customHeight="1">
      <c r="E398" s="49"/>
      <c r="J398" s="34"/>
      <c r="K398" s="35"/>
      <c r="L398" s="35"/>
      <c r="M398" s="35"/>
      <c r="N398" s="35"/>
      <c r="AE398" s="39"/>
    </row>
    <row r="399" ht="12.75" customHeight="1">
      <c r="E399" s="49"/>
      <c r="J399" s="34"/>
      <c r="K399" s="35"/>
      <c r="L399" s="35"/>
      <c r="M399" s="35"/>
      <c r="N399" s="35"/>
      <c r="AE399" s="39"/>
    </row>
    <row r="400" ht="12.75" customHeight="1">
      <c r="E400" s="49"/>
      <c r="J400" s="34"/>
      <c r="K400" s="35"/>
      <c r="L400" s="35"/>
      <c r="M400" s="35"/>
      <c r="N400" s="35"/>
      <c r="AE400" s="39"/>
    </row>
    <row r="401" ht="12.75" customHeight="1">
      <c r="E401" s="49"/>
      <c r="J401" s="34"/>
      <c r="K401" s="35"/>
      <c r="L401" s="35"/>
      <c r="M401" s="35"/>
      <c r="N401" s="35"/>
      <c r="AE401" s="39"/>
    </row>
    <row r="402" ht="12.75" customHeight="1">
      <c r="E402" s="49"/>
      <c r="J402" s="34"/>
      <c r="K402" s="35"/>
      <c r="L402" s="35"/>
      <c r="M402" s="35"/>
      <c r="N402" s="35"/>
      <c r="AE402" s="39"/>
    </row>
    <row r="403" ht="12.75" customHeight="1">
      <c r="E403" s="49"/>
      <c r="J403" s="34"/>
      <c r="K403" s="35"/>
      <c r="L403" s="35"/>
      <c r="M403" s="35"/>
      <c r="N403" s="35"/>
      <c r="AE403" s="39"/>
    </row>
    <row r="404" ht="12.75" customHeight="1">
      <c r="E404" s="49"/>
      <c r="J404" s="34"/>
      <c r="K404" s="35"/>
      <c r="L404" s="35"/>
      <c r="M404" s="35"/>
      <c r="N404" s="35"/>
      <c r="AE404" s="39"/>
    </row>
    <row r="405" ht="12.75" customHeight="1">
      <c r="E405" s="49"/>
      <c r="J405" s="34"/>
      <c r="K405" s="35"/>
      <c r="L405" s="35"/>
      <c r="M405" s="35"/>
      <c r="N405" s="35"/>
      <c r="AE405" s="39"/>
    </row>
    <row r="406" ht="12.75" customHeight="1">
      <c r="E406" s="49"/>
      <c r="J406" s="34"/>
      <c r="K406" s="35"/>
      <c r="L406" s="35"/>
      <c r="M406" s="35"/>
      <c r="N406" s="35"/>
      <c r="AE406" s="39"/>
    </row>
    <row r="407" ht="12.75" customHeight="1">
      <c r="E407" s="49"/>
      <c r="J407" s="34"/>
      <c r="K407" s="35"/>
      <c r="L407" s="35"/>
      <c r="M407" s="35"/>
      <c r="N407" s="35"/>
      <c r="AE407" s="39"/>
    </row>
    <row r="408" ht="12.75" customHeight="1">
      <c r="E408" s="49"/>
      <c r="J408" s="34"/>
      <c r="K408" s="35"/>
      <c r="L408" s="35"/>
      <c r="M408" s="35"/>
      <c r="N408" s="35"/>
      <c r="AE408" s="39"/>
    </row>
    <row r="409" ht="12.75" customHeight="1">
      <c r="E409" s="49"/>
      <c r="J409" s="34"/>
      <c r="K409" s="35"/>
      <c r="L409" s="35"/>
      <c r="M409" s="35"/>
      <c r="N409" s="35"/>
      <c r="AE409" s="39"/>
    </row>
    <row r="410" ht="12.75" customHeight="1">
      <c r="E410" s="49"/>
      <c r="J410" s="34"/>
      <c r="K410" s="35"/>
      <c r="L410" s="35"/>
      <c r="M410" s="35"/>
      <c r="N410" s="35"/>
      <c r="AE410" s="39"/>
    </row>
    <row r="411" ht="12.75" customHeight="1">
      <c r="E411" s="49"/>
      <c r="J411" s="34"/>
      <c r="K411" s="35"/>
      <c r="L411" s="35"/>
      <c r="M411" s="35"/>
      <c r="N411" s="35"/>
      <c r="AE411" s="39"/>
    </row>
    <row r="412" ht="12.75" customHeight="1">
      <c r="E412" s="49"/>
      <c r="J412" s="34"/>
      <c r="K412" s="35"/>
      <c r="L412" s="35"/>
      <c r="M412" s="35"/>
      <c r="N412" s="35"/>
      <c r="AE412" s="39"/>
    </row>
    <row r="413" ht="12.75" customHeight="1">
      <c r="E413" s="49"/>
      <c r="J413" s="34"/>
      <c r="K413" s="35"/>
      <c r="L413" s="35"/>
      <c r="M413" s="35"/>
      <c r="N413" s="35"/>
      <c r="AE413" s="39"/>
    </row>
    <row r="414" ht="12.75" customHeight="1">
      <c r="E414" s="49"/>
      <c r="J414" s="34"/>
      <c r="K414" s="35"/>
      <c r="L414" s="35"/>
      <c r="M414" s="35"/>
      <c r="N414" s="35"/>
      <c r="AE414" s="39"/>
    </row>
    <row r="415" ht="12.75" customHeight="1">
      <c r="E415" s="49"/>
      <c r="J415" s="34"/>
      <c r="K415" s="35"/>
      <c r="L415" s="35"/>
      <c r="M415" s="35"/>
      <c r="N415" s="35"/>
      <c r="AE415" s="39"/>
    </row>
    <row r="416" ht="12.75" customHeight="1">
      <c r="E416" s="49"/>
      <c r="J416" s="34"/>
      <c r="K416" s="35"/>
      <c r="L416" s="35"/>
      <c r="M416" s="35"/>
      <c r="N416" s="35"/>
      <c r="AE416" s="39"/>
    </row>
    <row r="417" ht="12.75" customHeight="1">
      <c r="E417" s="49"/>
      <c r="J417" s="34"/>
      <c r="K417" s="35"/>
      <c r="L417" s="35"/>
      <c r="M417" s="35"/>
      <c r="N417" s="35"/>
      <c r="AE417" s="39"/>
    </row>
    <row r="418" ht="12.75" customHeight="1">
      <c r="E418" s="49"/>
      <c r="J418" s="34"/>
      <c r="K418" s="35"/>
      <c r="L418" s="35"/>
      <c r="M418" s="35"/>
      <c r="N418" s="35"/>
      <c r="AE418" s="39"/>
    </row>
    <row r="419" ht="12.75" customHeight="1">
      <c r="E419" s="49"/>
      <c r="J419" s="34"/>
      <c r="K419" s="35"/>
      <c r="L419" s="35"/>
      <c r="M419" s="35"/>
      <c r="N419" s="35"/>
      <c r="AE419" s="39"/>
    </row>
    <row r="420" ht="12.75" customHeight="1">
      <c r="E420" s="49"/>
      <c r="J420" s="34"/>
      <c r="K420" s="35"/>
      <c r="L420" s="35"/>
      <c r="M420" s="35"/>
      <c r="N420" s="35"/>
      <c r="AE420" s="39"/>
    </row>
    <row r="421" ht="12.75" customHeight="1">
      <c r="E421" s="49"/>
      <c r="J421" s="34"/>
      <c r="K421" s="35"/>
      <c r="L421" s="35"/>
      <c r="M421" s="35"/>
      <c r="N421" s="35"/>
      <c r="AE421" s="39"/>
    </row>
    <row r="422" ht="12.75" customHeight="1">
      <c r="E422" s="49"/>
      <c r="J422" s="34"/>
      <c r="K422" s="35"/>
      <c r="L422" s="35"/>
      <c r="M422" s="35"/>
      <c r="N422" s="35"/>
      <c r="AE422" s="39"/>
    </row>
    <row r="423" ht="12.75" customHeight="1">
      <c r="E423" s="49"/>
      <c r="J423" s="34"/>
      <c r="K423" s="35"/>
      <c r="L423" s="35"/>
      <c r="M423" s="35"/>
      <c r="N423" s="35"/>
      <c r="AE423" s="39"/>
    </row>
    <row r="424" ht="12.75" customHeight="1">
      <c r="E424" s="49"/>
      <c r="J424" s="34"/>
      <c r="K424" s="35"/>
      <c r="L424" s="35"/>
      <c r="M424" s="35"/>
      <c r="N424" s="35"/>
      <c r="AE424" s="39"/>
    </row>
    <row r="425" ht="12.75" customHeight="1">
      <c r="E425" s="49"/>
      <c r="J425" s="34"/>
      <c r="K425" s="35"/>
      <c r="L425" s="35"/>
      <c r="M425" s="35"/>
      <c r="N425" s="35"/>
      <c r="AE425" s="39"/>
    </row>
    <row r="426" ht="12.75" customHeight="1">
      <c r="E426" s="49"/>
      <c r="J426" s="34"/>
      <c r="K426" s="35"/>
      <c r="L426" s="35"/>
      <c r="M426" s="35"/>
      <c r="N426" s="35"/>
      <c r="AE426" s="39"/>
    </row>
    <row r="427" ht="12.75" customHeight="1">
      <c r="E427" s="49"/>
      <c r="J427" s="34"/>
      <c r="K427" s="35"/>
      <c r="L427" s="35"/>
      <c r="M427" s="35"/>
      <c r="N427" s="35"/>
      <c r="AE427" s="39"/>
    </row>
    <row r="428" ht="12.75" customHeight="1">
      <c r="E428" s="49"/>
      <c r="J428" s="34"/>
      <c r="K428" s="35"/>
      <c r="L428" s="35"/>
      <c r="M428" s="35"/>
      <c r="N428" s="35"/>
      <c r="AE428" s="39"/>
    </row>
    <row r="429" ht="12.75" customHeight="1">
      <c r="E429" s="49"/>
      <c r="J429" s="34"/>
      <c r="K429" s="35"/>
      <c r="L429" s="35"/>
      <c r="M429" s="35"/>
      <c r="N429" s="35"/>
      <c r="AE429" s="39"/>
    </row>
    <row r="430" ht="12.75" customHeight="1">
      <c r="E430" s="49"/>
      <c r="J430" s="34"/>
      <c r="K430" s="35"/>
      <c r="L430" s="35"/>
      <c r="M430" s="35"/>
      <c r="N430" s="35"/>
      <c r="AE430" s="39"/>
    </row>
    <row r="431" ht="12.75" customHeight="1">
      <c r="E431" s="49"/>
      <c r="J431" s="34"/>
      <c r="K431" s="35"/>
      <c r="L431" s="35"/>
      <c r="M431" s="35"/>
      <c r="N431" s="35"/>
      <c r="AE431" s="39"/>
    </row>
    <row r="432" ht="12.75" customHeight="1">
      <c r="E432" s="49"/>
      <c r="J432" s="34"/>
      <c r="K432" s="35"/>
      <c r="L432" s="35"/>
      <c r="M432" s="35"/>
      <c r="N432" s="35"/>
      <c r="AE432" s="39"/>
    </row>
    <row r="433" ht="12.75" customHeight="1">
      <c r="E433" s="49"/>
      <c r="J433" s="34"/>
      <c r="K433" s="35"/>
      <c r="L433" s="35"/>
      <c r="M433" s="35"/>
      <c r="N433" s="35"/>
      <c r="AE433" s="39"/>
    </row>
    <row r="434" ht="12.75" customHeight="1">
      <c r="E434" s="49"/>
      <c r="J434" s="34"/>
      <c r="K434" s="35"/>
      <c r="L434" s="35"/>
      <c r="M434" s="35"/>
      <c r="N434" s="35"/>
      <c r="AE434" s="39"/>
    </row>
    <row r="435" ht="12.75" customHeight="1">
      <c r="E435" s="49"/>
      <c r="J435" s="34"/>
      <c r="K435" s="35"/>
      <c r="L435" s="35"/>
      <c r="M435" s="35"/>
      <c r="N435" s="35"/>
      <c r="AE435" s="39"/>
    </row>
    <row r="436" ht="12.75" customHeight="1">
      <c r="E436" s="49"/>
      <c r="J436" s="34"/>
      <c r="K436" s="35"/>
      <c r="L436" s="35"/>
      <c r="M436" s="35"/>
      <c r="N436" s="35"/>
      <c r="AE436" s="39"/>
    </row>
    <row r="437" ht="12.75" customHeight="1">
      <c r="E437" s="49"/>
      <c r="J437" s="34"/>
      <c r="K437" s="35"/>
      <c r="L437" s="35"/>
      <c r="M437" s="35"/>
      <c r="N437" s="35"/>
      <c r="AE437" s="39"/>
    </row>
    <row r="438" ht="12.75" customHeight="1">
      <c r="E438" s="49"/>
      <c r="J438" s="34"/>
      <c r="K438" s="35"/>
      <c r="L438" s="35"/>
      <c r="M438" s="35"/>
      <c r="N438" s="35"/>
      <c r="AE438" s="39"/>
    </row>
    <row r="439" ht="12.75" customHeight="1">
      <c r="E439" s="49"/>
      <c r="J439" s="34"/>
      <c r="K439" s="35"/>
      <c r="L439" s="35"/>
      <c r="M439" s="35"/>
      <c r="N439" s="35"/>
      <c r="AE439" s="39"/>
    </row>
    <row r="440" ht="12.75" customHeight="1">
      <c r="E440" s="49"/>
      <c r="J440" s="34"/>
      <c r="K440" s="35"/>
      <c r="L440" s="35"/>
      <c r="M440" s="35"/>
      <c r="N440" s="35"/>
      <c r="AE440" s="39"/>
    </row>
    <row r="441" ht="12.75" customHeight="1">
      <c r="E441" s="49"/>
      <c r="J441" s="34"/>
      <c r="K441" s="35"/>
      <c r="L441" s="35"/>
      <c r="M441" s="35"/>
      <c r="N441" s="35"/>
      <c r="AE441" s="39"/>
    </row>
    <row r="442" ht="12.75" customHeight="1">
      <c r="E442" s="49"/>
      <c r="J442" s="34"/>
      <c r="K442" s="35"/>
      <c r="L442" s="35"/>
      <c r="M442" s="35"/>
      <c r="N442" s="35"/>
      <c r="AE442" s="39"/>
    </row>
    <row r="443" ht="12.75" customHeight="1">
      <c r="E443" s="49"/>
      <c r="J443" s="34"/>
      <c r="K443" s="35"/>
      <c r="L443" s="35"/>
      <c r="M443" s="35"/>
      <c r="N443" s="35"/>
      <c r="AE443" s="39"/>
    </row>
    <row r="444" ht="12.75" customHeight="1">
      <c r="E444" s="49"/>
      <c r="J444" s="34"/>
      <c r="K444" s="35"/>
      <c r="L444" s="35"/>
      <c r="M444" s="35"/>
      <c r="N444" s="35"/>
      <c r="AE444" s="39"/>
    </row>
    <row r="445" ht="12.75" customHeight="1">
      <c r="E445" s="49"/>
      <c r="J445" s="34"/>
      <c r="K445" s="35"/>
      <c r="L445" s="35"/>
      <c r="M445" s="35"/>
      <c r="N445" s="35"/>
      <c r="AE445" s="39"/>
    </row>
    <row r="446" ht="12.75" customHeight="1">
      <c r="E446" s="49"/>
      <c r="J446" s="34"/>
      <c r="K446" s="35"/>
      <c r="L446" s="35"/>
      <c r="M446" s="35"/>
      <c r="N446" s="35"/>
      <c r="AE446" s="39"/>
    </row>
    <row r="447" ht="12.75" customHeight="1">
      <c r="E447" s="49"/>
      <c r="J447" s="34"/>
      <c r="K447" s="35"/>
      <c r="L447" s="35"/>
      <c r="M447" s="35"/>
      <c r="N447" s="35"/>
      <c r="AE447" s="39"/>
    </row>
    <row r="448" ht="12.75" customHeight="1">
      <c r="E448" s="49"/>
      <c r="J448" s="34"/>
      <c r="K448" s="35"/>
      <c r="L448" s="35"/>
      <c r="M448" s="35"/>
      <c r="N448" s="35"/>
      <c r="AE448" s="39"/>
    </row>
    <row r="449" ht="12.75" customHeight="1">
      <c r="E449" s="49"/>
      <c r="J449" s="34"/>
      <c r="K449" s="35"/>
      <c r="L449" s="35"/>
      <c r="M449" s="35"/>
      <c r="N449" s="35"/>
      <c r="AE449" s="39"/>
    </row>
    <row r="450" ht="12.75" customHeight="1">
      <c r="E450" s="49"/>
      <c r="J450" s="34"/>
      <c r="K450" s="35"/>
      <c r="L450" s="35"/>
      <c r="M450" s="35"/>
      <c r="N450" s="35"/>
      <c r="AE450" s="39"/>
    </row>
    <row r="451" ht="12.75" customHeight="1">
      <c r="E451" s="49"/>
      <c r="J451" s="34"/>
      <c r="K451" s="35"/>
      <c r="L451" s="35"/>
      <c r="M451" s="35"/>
      <c r="N451" s="35"/>
      <c r="AE451" s="39"/>
    </row>
    <row r="452" ht="12.75" customHeight="1">
      <c r="E452" s="49"/>
      <c r="J452" s="34"/>
      <c r="K452" s="35"/>
      <c r="L452" s="35"/>
      <c r="M452" s="35"/>
      <c r="N452" s="35"/>
      <c r="AE452" s="39"/>
    </row>
    <row r="453" ht="12.75" customHeight="1">
      <c r="E453" s="49"/>
      <c r="J453" s="34"/>
      <c r="K453" s="35"/>
      <c r="L453" s="35"/>
      <c r="M453" s="35"/>
      <c r="N453" s="35"/>
      <c r="AE453" s="39"/>
    </row>
    <row r="454" ht="12.75" customHeight="1">
      <c r="E454" s="49"/>
      <c r="J454" s="34"/>
      <c r="K454" s="35"/>
      <c r="L454" s="35"/>
      <c r="M454" s="35"/>
      <c r="N454" s="35"/>
      <c r="AE454" s="39"/>
    </row>
    <row r="455" ht="12.75" customHeight="1">
      <c r="E455" s="49"/>
      <c r="J455" s="34"/>
      <c r="K455" s="35"/>
      <c r="L455" s="35"/>
      <c r="M455" s="35"/>
      <c r="N455" s="35"/>
      <c r="AE455" s="39"/>
    </row>
    <row r="456" ht="12.75" customHeight="1">
      <c r="E456" s="49"/>
      <c r="J456" s="34"/>
      <c r="K456" s="35"/>
      <c r="L456" s="35"/>
      <c r="M456" s="35"/>
      <c r="N456" s="35"/>
      <c r="AE456" s="39"/>
    </row>
    <row r="457" ht="12.75" customHeight="1">
      <c r="E457" s="49"/>
      <c r="J457" s="34"/>
      <c r="K457" s="35"/>
      <c r="L457" s="35"/>
      <c r="M457" s="35"/>
      <c r="N457" s="35"/>
      <c r="AE457" s="39"/>
    </row>
    <row r="458" ht="12.75" customHeight="1">
      <c r="E458" s="49"/>
      <c r="J458" s="34"/>
      <c r="K458" s="35"/>
      <c r="L458" s="35"/>
      <c r="M458" s="35"/>
      <c r="N458" s="35"/>
      <c r="AE458" s="39"/>
    </row>
    <row r="459" ht="12.75" customHeight="1">
      <c r="E459" s="49"/>
      <c r="J459" s="34"/>
      <c r="K459" s="35"/>
      <c r="L459" s="35"/>
      <c r="M459" s="35"/>
      <c r="N459" s="35"/>
      <c r="AE459" s="39"/>
    </row>
    <row r="460" ht="12.75" customHeight="1">
      <c r="E460" s="49"/>
      <c r="J460" s="34"/>
      <c r="K460" s="35"/>
      <c r="L460" s="35"/>
      <c r="M460" s="35"/>
      <c r="N460" s="35"/>
      <c r="AE460" s="39"/>
    </row>
    <row r="461" ht="12.75" customHeight="1">
      <c r="E461" s="49"/>
      <c r="J461" s="34"/>
      <c r="K461" s="35"/>
      <c r="L461" s="35"/>
      <c r="M461" s="35"/>
      <c r="N461" s="35"/>
      <c r="AE461" s="39"/>
    </row>
    <row r="462" ht="12.75" customHeight="1">
      <c r="E462" s="49"/>
      <c r="J462" s="34"/>
      <c r="K462" s="35"/>
      <c r="L462" s="35"/>
      <c r="M462" s="35"/>
      <c r="N462" s="35"/>
      <c r="AE462" s="39"/>
    </row>
    <row r="463" ht="12.75" customHeight="1">
      <c r="E463" s="49"/>
      <c r="J463" s="34"/>
      <c r="K463" s="35"/>
      <c r="L463" s="35"/>
      <c r="M463" s="35"/>
      <c r="N463" s="35"/>
      <c r="AE463" s="39"/>
    </row>
    <row r="464" ht="12.75" customHeight="1">
      <c r="E464" s="49"/>
      <c r="J464" s="34"/>
      <c r="K464" s="35"/>
      <c r="L464" s="35"/>
      <c r="M464" s="35"/>
      <c r="N464" s="35"/>
      <c r="AE464" s="39"/>
    </row>
    <row r="465" ht="12.75" customHeight="1">
      <c r="E465" s="49"/>
      <c r="J465" s="34"/>
      <c r="K465" s="35"/>
      <c r="L465" s="35"/>
      <c r="M465" s="35"/>
      <c r="N465" s="35"/>
      <c r="AE465" s="39"/>
    </row>
    <row r="466" ht="12.75" customHeight="1">
      <c r="E466" s="49"/>
      <c r="J466" s="34"/>
      <c r="K466" s="35"/>
      <c r="L466" s="35"/>
      <c r="M466" s="35"/>
      <c r="N466" s="35"/>
      <c r="AE466" s="39"/>
    </row>
    <row r="467" ht="12.75" customHeight="1">
      <c r="E467" s="49"/>
      <c r="J467" s="34"/>
      <c r="K467" s="35"/>
      <c r="L467" s="35"/>
      <c r="M467" s="35"/>
      <c r="N467" s="35"/>
      <c r="AE467" s="39"/>
    </row>
    <row r="468" ht="12.75" customHeight="1">
      <c r="E468" s="49"/>
      <c r="J468" s="34"/>
      <c r="K468" s="35"/>
      <c r="L468" s="35"/>
      <c r="M468" s="35"/>
      <c r="N468" s="35"/>
      <c r="AE468" s="39"/>
    </row>
    <row r="469" ht="12.75" customHeight="1">
      <c r="E469" s="49"/>
      <c r="J469" s="34"/>
      <c r="K469" s="35"/>
      <c r="L469" s="35"/>
      <c r="M469" s="35"/>
      <c r="N469" s="35"/>
      <c r="AE469" s="39"/>
    </row>
    <row r="470" ht="12.75" customHeight="1">
      <c r="E470" s="49"/>
      <c r="J470" s="34"/>
      <c r="K470" s="35"/>
      <c r="L470" s="35"/>
      <c r="M470" s="35"/>
      <c r="N470" s="35"/>
      <c r="AE470" s="39"/>
    </row>
    <row r="471" ht="12.75" customHeight="1">
      <c r="E471" s="49"/>
      <c r="J471" s="34"/>
      <c r="K471" s="35"/>
      <c r="L471" s="35"/>
      <c r="M471" s="35"/>
      <c r="N471" s="35"/>
      <c r="AE471" s="39"/>
    </row>
    <row r="472" ht="12.75" customHeight="1">
      <c r="E472" s="49"/>
      <c r="J472" s="34"/>
      <c r="K472" s="35"/>
      <c r="L472" s="35"/>
      <c r="M472" s="35"/>
      <c r="N472" s="35"/>
      <c r="AE472" s="39"/>
    </row>
    <row r="473" ht="12.75" customHeight="1">
      <c r="E473" s="49"/>
      <c r="J473" s="34"/>
      <c r="K473" s="35"/>
      <c r="L473" s="35"/>
      <c r="M473" s="35"/>
      <c r="N473" s="35"/>
      <c r="AE473" s="39"/>
    </row>
    <row r="474" ht="12.75" customHeight="1">
      <c r="E474" s="49"/>
      <c r="J474" s="34"/>
      <c r="K474" s="35"/>
      <c r="L474" s="35"/>
      <c r="M474" s="35"/>
      <c r="N474" s="35"/>
      <c r="AE474" s="39"/>
    </row>
    <row r="475" ht="12.75" customHeight="1">
      <c r="E475" s="49"/>
      <c r="J475" s="34"/>
      <c r="K475" s="35"/>
      <c r="L475" s="35"/>
      <c r="M475" s="35"/>
      <c r="N475" s="35"/>
      <c r="AE475" s="39"/>
    </row>
    <row r="476" ht="12.75" customHeight="1">
      <c r="E476" s="49"/>
      <c r="J476" s="34"/>
      <c r="K476" s="35"/>
      <c r="L476" s="35"/>
      <c r="M476" s="35"/>
      <c r="N476" s="35"/>
      <c r="AE476" s="39"/>
    </row>
    <row r="477" ht="12.75" customHeight="1">
      <c r="E477" s="49"/>
      <c r="J477" s="34"/>
      <c r="K477" s="35"/>
      <c r="L477" s="35"/>
      <c r="M477" s="35"/>
      <c r="N477" s="35"/>
      <c r="AE477" s="39"/>
    </row>
    <row r="478" ht="12.75" customHeight="1">
      <c r="E478" s="49"/>
      <c r="J478" s="34"/>
      <c r="K478" s="35"/>
      <c r="L478" s="35"/>
      <c r="M478" s="35"/>
      <c r="N478" s="35"/>
      <c r="AE478" s="39"/>
    </row>
    <row r="479" ht="12.75" customHeight="1">
      <c r="E479" s="49"/>
      <c r="J479" s="34"/>
      <c r="K479" s="35"/>
      <c r="L479" s="35"/>
      <c r="M479" s="35"/>
      <c r="N479" s="35"/>
      <c r="AE479" s="39"/>
    </row>
    <row r="480" ht="12.75" customHeight="1">
      <c r="E480" s="49"/>
      <c r="J480" s="34"/>
      <c r="K480" s="35"/>
      <c r="L480" s="35"/>
      <c r="M480" s="35"/>
      <c r="N480" s="35"/>
      <c r="AE480" s="39"/>
    </row>
    <row r="481" ht="12.75" customHeight="1">
      <c r="E481" s="49"/>
      <c r="J481" s="34"/>
      <c r="K481" s="35"/>
      <c r="L481" s="35"/>
      <c r="M481" s="35"/>
      <c r="N481" s="35"/>
      <c r="AE481" s="39"/>
    </row>
    <row r="482" ht="12.75" customHeight="1">
      <c r="E482" s="49"/>
      <c r="J482" s="34"/>
      <c r="K482" s="35"/>
      <c r="L482" s="35"/>
      <c r="M482" s="35"/>
      <c r="N482" s="35"/>
      <c r="AE482" s="39"/>
    </row>
    <row r="483" ht="12.75" customHeight="1">
      <c r="E483" s="49"/>
      <c r="J483" s="34"/>
      <c r="K483" s="35"/>
      <c r="L483" s="35"/>
      <c r="M483" s="35"/>
      <c r="N483" s="35"/>
      <c r="AE483" s="39"/>
    </row>
    <row r="484" ht="12.75" customHeight="1">
      <c r="E484" s="49"/>
      <c r="J484" s="34"/>
      <c r="K484" s="35"/>
      <c r="L484" s="35"/>
      <c r="M484" s="35"/>
      <c r="N484" s="35"/>
      <c r="AE484" s="39"/>
    </row>
    <row r="485" ht="12.75" customHeight="1">
      <c r="E485" s="49"/>
      <c r="J485" s="34"/>
      <c r="K485" s="35"/>
      <c r="L485" s="35"/>
      <c r="M485" s="35"/>
      <c r="N485" s="35"/>
      <c r="AE485" s="39"/>
    </row>
    <row r="486" ht="12.75" customHeight="1">
      <c r="E486" s="49"/>
      <c r="J486" s="34"/>
      <c r="K486" s="35"/>
      <c r="L486" s="35"/>
      <c r="M486" s="35"/>
      <c r="N486" s="35"/>
      <c r="AE486" s="39"/>
    </row>
    <row r="487" ht="12.75" customHeight="1">
      <c r="E487" s="49"/>
      <c r="J487" s="34"/>
      <c r="K487" s="35"/>
      <c r="L487" s="35"/>
      <c r="M487" s="35"/>
      <c r="N487" s="35"/>
      <c r="AE487" s="39"/>
    </row>
    <row r="488" ht="12.75" customHeight="1">
      <c r="E488" s="49"/>
      <c r="J488" s="34"/>
      <c r="K488" s="35"/>
      <c r="L488" s="35"/>
      <c r="M488" s="35"/>
      <c r="N488" s="35"/>
      <c r="AE488" s="39"/>
    </row>
    <row r="489" ht="12.75" customHeight="1">
      <c r="E489" s="49"/>
      <c r="J489" s="34"/>
      <c r="K489" s="35"/>
      <c r="L489" s="35"/>
      <c r="M489" s="35"/>
      <c r="N489" s="35"/>
      <c r="AE489" s="39"/>
    </row>
    <row r="490" ht="12.75" customHeight="1">
      <c r="E490" s="49"/>
      <c r="J490" s="34"/>
      <c r="K490" s="35"/>
      <c r="L490" s="35"/>
      <c r="M490" s="35"/>
      <c r="N490" s="35"/>
      <c r="AE490" s="39"/>
    </row>
    <row r="491" ht="12.75" customHeight="1">
      <c r="E491" s="49"/>
      <c r="J491" s="34"/>
      <c r="K491" s="35"/>
      <c r="L491" s="35"/>
      <c r="M491" s="35"/>
      <c r="N491" s="35"/>
      <c r="AE491" s="39"/>
    </row>
    <row r="492" ht="12.75" customHeight="1">
      <c r="E492" s="49"/>
      <c r="J492" s="34"/>
      <c r="K492" s="35"/>
      <c r="L492" s="35"/>
      <c r="M492" s="35"/>
      <c r="N492" s="35"/>
      <c r="AE492" s="39"/>
    </row>
    <row r="493" ht="12.75" customHeight="1">
      <c r="E493" s="49"/>
      <c r="J493" s="34"/>
      <c r="K493" s="35"/>
      <c r="L493" s="35"/>
      <c r="M493" s="35"/>
      <c r="N493" s="35"/>
      <c r="AE493" s="39"/>
    </row>
    <row r="494" ht="12.75" customHeight="1">
      <c r="E494" s="49"/>
      <c r="J494" s="34"/>
      <c r="K494" s="35"/>
      <c r="L494" s="35"/>
      <c r="M494" s="35"/>
      <c r="N494" s="35"/>
      <c r="AE494" s="39"/>
    </row>
    <row r="495" ht="12.75" customHeight="1">
      <c r="E495" s="49"/>
      <c r="J495" s="34"/>
      <c r="K495" s="35"/>
      <c r="L495" s="35"/>
      <c r="M495" s="35"/>
      <c r="N495" s="35"/>
      <c r="AE495" s="39"/>
    </row>
    <row r="496" ht="12.75" customHeight="1">
      <c r="E496" s="49"/>
      <c r="J496" s="34"/>
      <c r="K496" s="35"/>
      <c r="L496" s="35"/>
      <c r="M496" s="35"/>
      <c r="N496" s="35"/>
      <c r="AE496" s="39"/>
    </row>
    <row r="497" ht="12.75" customHeight="1">
      <c r="E497" s="49"/>
      <c r="J497" s="34"/>
      <c r="K497" s="35"/>
      <c r="L497" s="35"/>
      <c r="M497" s="35"/>
      <c r="N497" s="35"/>
      <c r="AE497" s="39"/>
    </row>
    <row r="498" ht="12.75" customHeight="1">
      <c r="E498" s="49"/>
      <c r="J498" s="34"/>
      <c r="K498" s="35"/>
      <c r="L498" s="35"/>
      <c r="M498" s="35"/>
      <c r="N498" s="35"/>
      <c r="AE498" s="39"/>
    </row>
    <row r="499" ht="12.75" customHeight="1">
      <c r="E499" s="49"/>
      <c r="J499" s="34"/>
      <c r="K499" s="35"/>
      <c r="L499" s="35"/>
      <c r="M499" s="35"/>
      <c r="N499" s="35"/>
      <c r="AE499" s="39"/>
    </row>
    <row r="500" ht="12.75" customHeight="1">
      <c r="E500" s="49"/>
      <c r="J500" s="34"/>
      <c r="K500" s="35"/>
      <c r="L500" s="35"/>
      <c r="M500" s="35"/>
      <c r="N500" s="35"/>
      <c r="AE500" s="39"/>
    </row>
    <row r="501" ht="12.75" customHeight="1">
      <c r="E501" s="49"/>
      <c r="J501" s="34"/>
      <c r="K501" s="35"/>
      <c r="L501" s="35"/>
      <c r="M501" s="35"/>
      <c r="N501" s="35"/>
      <c r="AE501" s="39"/>
    </row>
    <row r="502" ht="12.75" customHeight="1">
      <c r="E502" s="49"/>
      <c r="J502" s="34"/>
      <c r="K502" s="35"/>
      <c r="L502" s="35"/>
      <c r="M502" s="35"/>
      <c r="N502" s="35"/>
      <c r="AE502" s="39"/>
    </row>
    <row r="503" ht="12.75" customHeight="1">
      <c r="E503" s="49"/>
      <c r="J503" s="34"/>
      <c r="K503" s="35"/>
      <c r="L503" s="35"/>
      <c r="M503" s="35"/>
      <c r="N503" s="35"/>
      <c r="AE503" s="39"/>
    </row>
    <row r="504" ht="12.75" customHeight="1">
      <c r="E504" s="49"/>
      <c r="J504" s="34"/>
      <c r="K504" s="35"/>
      <c r="L504" s="35"/>
      <c r="M504" s="35"/>
      <c r="N504" s="35"/>
      <c r="AE504" s="39"/>
    </row>
    <row r="505" ht="12.75" customHeight="1">
      <c r="E505" s="49"/>
      <c r="J505" s="34"/>
      <c r="K505" s="35"/>
      <c r="L505" s="35"/>
      <c r="M505" s="35"/>
      <c r="N505" s="35"/>
      <c r="AE505" s="39"/>
    </row>
    <row r="506" ht="12.75" customHeight="1">
      <c r="E506" s="49"/>
      <c r="J506" s="34"/>
      <c r="K506" s="35"/>
      <c r="L506" s="35"/>
      <c r="M506" s="35"/>
      <c r="N506" s="35"/>
      <c r="AE506" s="39"/>
    </row>
    <row r="507" ht="12.75" customHeight="1">
      <c r="E507" s="49"/>
      <c r="J507" s="34"/>
      <c r="K507" s="35"/>
      <c r="L507" s="35"/>
      <c r="M507" s="35"/>
      <c r="N507" s="35"/>
      <c r="AE507" s="39"/>
    </row>
    <row r="508" ht="12.75" customHeight="1">
      <c r="E508" s="49"/>
      <c r="J508" s="34"/>
      <c r="K508" s="35"/>
      <c r="L508" s="35"/>
      <c r="M508" s="35"/>
      <c r="N508" s="35"/>
      <c r="AE508" s="39"/>
    </row>
    <row r="509" ht="12.75" customHeight="1">
      <c r="E509" s="49"/>
      <c r="J509" s="34"/>
      <c r="K509" s="35"/>
      <c r="L509" s="35"/>
      <c r="M509" s="35"/>
      <c r="N509" s="35"/>
      <c r="AE509" s="39"/>
    </row>
    <row r="510" ht="12.75" customHeight="1">
      <c r="E510" s="49"/>
      <c r="J510" s="34"/>
      <c r="K510" s="35"/>
      <c r="L510" s="35"/>
      <c r="M510" s="35"/>
      <c r="N510" s="35"/>
      <c r="AE510" s="39"/>
    </row>
    <row r="511" ht="12.75" customHeight="1">
      <c r="E511" s="49"/>
      <c r="J511" s="34"/>
      <c r="K511" s="35"/>
      <c r="L511" s="35"/>
      <c r="M511" s="35"/>
      <c r="N511" s="35"/>
      <c r="AE511" s="39"/>
    </row>
    <row r="512" ht="12.75" customHeight="1">
      <c r="E512" s="49"/>
      <c r="J512" s="34"/>
      <c r="K512" s="35"/>
      <c r="L512" s="35"/>
      <c r="M512" s="35"/>
      <c r="N512" s="35"/>
      <c r="AE512" s="39"/>
    </row>
    <row r="513" ht="12.75" customHeight="1">
      <c r="E513" s="49"/>
      <c r="J513" s="34"/>
      <c r="K513" s="35"/>
      <c r="L513" s="35"/>
      <c r="M513" s="35"/>
      <c r="N513" s="35"/>
      <c r="AE513" s="39"/>
    </row>
    <row r="514" ht="12.75" customHeight="1">
      <c r="E514" s="49"/>
      <c r="J514" s="34"/>
      <c r="K514" s="35"/>
      <c r="L514" s="35"/>
      <c r="M514" s="35"/>
      <c r="N514" s="35"/>
      <c r="AE514" s="39"/>
    </row>
    <row r="515" ht="12.75" customHeight="1">
      <c r="E515" s="49"/>
      <c r="J515" s="34"/>
      <c r="K515" s="35"/>
      <c r="L515" s="35"/>
      <c r="M515" s="35"/>
      <c r="N515" s="35"/>
      <c r="AE515" s="39"/>
    </row>
    <row r="516" ht="12.75" customHeight="1">
      <c r="E516" s="49"/>
      <c r="J516" s="34"/>
      <c r="K516" s="35"/>
      <c r="L516" s="35"/>
      <c r="M516" s="35"/>
      <c r="N516" s="35"/>
      <c r="AE516" s="39"/>
    </row>
    <row r="517" ht="12.75" customHeight="1">
      <c r="E517" s="49"/>
      <c r="J517" s="34"/>
      <c r="K517" s="35"/>
      <c r="L517" s="35"/>
      <c r="M517" s="35"/>
      <c r="N517" s="35"/>
      <c r="AE517" s="39"/>
    </row>
    <row r="518" ht="12.75" customHeight="1">
      <c r="E518" s="49"/>
      <c r="J518" s="34"/>
      <c r="K518" s="35"/>
      <c r="L518" s="35"/>
      <c r="M518" s="35"/>
      <c r="N518" s="35"/>
      <c r="AE518" s="39"/>
    </row>
    <row r="519" ht="12.75" customHeight="1">
      <c r="E519" s="49"/>
      <c r="J519" s="34"/>
      <c r="K519" s="35"/>
      <c r="L519" s="35"/>
      <c r="M519" s="35"/>
      <c r="N519" s="35"/>
      <c r="AE519" s="39"/>
    </row>
    <row r="520" ht="12.75" customHeight="1">
      <c r="E520" s="49"/>
      <c r="J520" s="34"/>
      <c r="K520" s="35"/>
      <c r="L520" s="35"/>
      <c r="M520" s="35"/>
      <c r="N520" s="35"/>
      <c r="AE520" s="39"/>
    </row>
    <row r="521" ht="12.75" customHeight="1">
      <c r="E521" s="49"/>
      <c r="J521" s="34"/>
      <c r="K521" s="35"/>
      <c r="L521" s="35"/>
      <c r="M521" s="35"/>
      <c r="N521" s="35"/>
      <c r="AE521" s="39"/>
    </row>
    <row r="522" ht="12.75" customHeight="1">
      <c r="E522" s="49"/>
      <c r="J522" s="34"/>
      <c r="K522" s="35"/>
      <c r="L522" s="35"/>
      <c r="M522" s="35"/>
      <c r="N522" s="35"/>
      <c r="AE522" s="39"/>
    </row>
    <row r="523" ht="12.75" customHeight="1">
      <c r="E523" s="49"/>
      <c r="J523" s="34"/>
      <c r="K523" s="35"/>
      <c r="L523" s="35"/>
      <c r="M523" s="35"/>
      <c r="N523" s="35"/>
      <c r="AE523" s="39"/>
    </row>
    <row r="524" ht="12.75" customHeight="1">
      <c r="E524" s="49"/>
      <c r="J524" s="34"/>
      <c r="K524" s="35"/>
      <c r="L524" s="35"/>
      <c r="M524" s="35"/>
      <c r="N524" s="35"/>
      <c r="AE524" s="39"/>
    </row>
    <row r="525" ht="12.75" customHeight="1">
      <c r="E525" s="49"/>
      <c r="J525" s="34"/>
      <c r="K525" s="35"/>
      <c r="L525" s="35"/>
      <c r="M525" s="35"/>
      <c r="N525" s="35"/>
      <c r="AE525" s="39"/>
    </row>
    <row r="526" ht="12.75" customHeight="1">
      <c r="E526" s="49"/>
      <c r="J526" s="34"/>
      <c r="K526" s="35"/>
      <c r="L526" s="35"/>
      <c r="M526" s="35"/>
      <c r="N526" s="35"/>
      <c r="AE526" s="39"/>
    </row>
    <row r="527" ht="12.75" customHeight="1">
      <c r="E527" s="49"/>
      <c r="J527" s="34"/>
      <c r="K527" s="35"/>
      <c r="L527" s="35"/>
      <c r="M527" s="35"/>
      <c r="N527" s="35"/>
      <c r="AE527" s="39"/>
    </row>
    <row r="528" ht="12.75" customHeight="1">
      <c r="E528" s="49"/>
      <c r="J528" s="34"/>
      <c r="K528" s="35"/>
      <c r="L528" s="35"/>
      <c r="M528" s="35"/>
      <c r="N528" s="35"/>
      <c r="AE528" s="39"/>
    </row>
    <row r="529" ht="12.75" customHeight="1">
      <c r="E529" s="49"/>
      <c r="J529" s="34"/>
      <c r="K529" s="35"/>
      <c r="L529" s="35"/>
      <c r="M529" s="35"/>
      <c r="N529" s="35"/>
      <c r="AE529" s="39"/>
    </row>
    <row r="530" ht="12.75" customHeight="1">
      <c r="E530" s="49"/>
      <c r="J530" s="34"/>
      <c r="K530" s="35"/>
      <c r="L530" s="35"/>
      <c r="M530" s="35"/>
      <c r="N530" s="35"/>
      <c r="AE530" s="39"/>
    </row>
    <row r="531" ht="12.75" customHeight="1">
      <c r="E531" s="49"/>
      <c r="J531" s="34"/>
      <c r="K531" s="35"/>
      <c r="L531" s="35"/>
      <c r="M531" s="35"/>
      <c r="N531" s="35"/>
      <c r="AE531" s="39"/>
    </row>
    <row r="532" ht="12.75" customHeight="1">
      <c r="E532" s="49"/>
      <c r="J532" s="34"/>
      <c r="K532" s="35"/>
      <c r="L532" s="35"/>
      <c r="M532" s="35"/>
      <c r="N532" s="35"/>
      <c r="AE532" s="39"/>
    </row>
    <row r="533" ht="12.75" customHeight="1">
      <c r="E533" s="49"/>
      <c r="J533" s="34"/>
      <c r="K533" s="35"/>
      <c r="L533" s="35"/>
      <c r="M533" s="35"/>
      <c r="N533" s="35"/>
      <c r="AE533" s="39"/>
    </row>
    <row r="534" ht="12.75" customHeight="1">
      <c r="E534" s="49"/>
      <c r="J534" s="34"/>
      <c r="K534" s="35"/>
      <c r="L534" s="35"/>
      <c r="M534" s="35"/>
      <c r="N534" s="35"/>
      <c r="AE534" s="39"/>
    </row>
    <row r="535" ht="12.75" customHeight="1">
      <c r="E535" s="49"/>
      <c r="J535" s="34"/>
      <c r="K535" s="35"/>
      <c r="L535" s="35"/>
      <c r="M535" s="35"/>
      <c r="N535" s="35"/>
      <c r="AE535" s="39"/>
    </row>
    <row r="536" ht="12.75" customHeight="1">
      <c r="E536" s="49"/>
      <c r="J536" s="34"/>
      <c r="K536" s="35"/>
      <c r="L536" s="35"/>
      <c r="M536" s="35"/>
      <c r="N536" s="35"/>
      <c r="AE536" s="39"/>
    </row>
    <row r="537" ht="12.75" customHeight="1">
      <c r="E537" s="49"/>
      <c r="J537" s="34"/>
      <c r="K537" s="35"/>
      <c r="L537" s="35"/>
      <c r="M537" s="35"/>
      <c r="N537" s="35"/>
      <c r="AE537" s="39"/>
    </row>
    <row r="538" ht="12.75" customHeight="1">
      <c r="E538" s="49"/>
      <c r="J538" s="34"/>
      <c r="K538" s="35"/>
      <c r="L538" s="35"/>
      <c r="M538" s="35"/>
      <c r="N538" s="35"/>
      <c r="AE538" s="39"/>
    </row>
    <row r="539" ht="12.75" customHeight="1">
      <c r="E539" s="49"/>
      <c r="J539" s="34"/>
      <c r="K539" s="35"/>
      <c r="L539" s="35"/>
      <c r="M539" s="35"/>
      <c r="N539" s="35"/>
      <c r="AE539" s="39"/>
    </row>
    <row r="540" ht="12.75" customHeight="1">
      <c r="E540" s="49"/>
      <c r="J540" s="34"/>
      <c r="K540" s="35"/>
      <c r="L540" s="35"/>
      <c r="M540" s="35"/>
      <c r="N540" s="35"/>
      <c r="AE540" s="39"/>
    </row>
    <row r="541" ht="12.75" customHeight="1">
      <c r="E541" s="49"/>
      <c r="J541" s="34"/>
      <c r="K541" s="35"/>
      <c r="L541" s="35"/>
      <c r="M541" s="35"/>
      <c r="N541" s="35"/>
      <c r="AE541" s="39"/>
    </row>
    <row r="542" ht="12.75" customHeight="1">
      <c r="E542" s="49"/>
      <c r="J542" s="34"/>
      <c r="K542" s="35"/>
      <c r="L542" s="35"/>
      <c r="M542" s="35"/>
      <c r="N542" s="35"/>
      <c r="AE542" s="39"/>
    </row>
    <row r="543" ht="12.75" customHeight="1">
      <c r="E543" s="49"/>
      <c r="J543" s="34"/>
      <c r="K543" s="35"/>
      <c r="L543" s="35"/>
      <c r="M543" s="35"/>
      <c r="N543" s="35"/>
      <c r="AE543" s="39"/>
    </row>
    <row r="544" ht="12.75" customHeight="1">
      <c r="E544" s="49"/>
      <c r="J544" s="34"/>
      <c r="K544" s="35"/>
      <c r="L544" s="35"/>
      <c r="M544" s="35"/>
      <c r="N544" s="35"/>
      <c r="AE544" s="39"/>
    </row>
    <row r="545" ht="12.75" customHeight="1">
      <c r="E545" s="49"/>
      <c r="J545" s="34"/>
      <c r="K545" s="35"/>
      <c r="L545" s="35"/>
      <c r="M545" s="35"/>
      <c r="N545" s="35"/>
      <c r="AE545" s="39"/>
    </row>
    <row r="546" ht="12.75" customHeight="1">
      <c r="E546" s="49"/>
      <c r="J546" s="34"/>
      <c r="K546" s="35"/>
      <c r="L546" s="35"/>
      <c r="M546" s="35"/>
      <c r="N546" s="35"/>
      <c r="AE546" s="39"/>
    </row>
    <row r="547" ht="12.75" customHeight="1">
      <c r="E547" s="49"/>
      <c r="J547" s="34"/>
      <c r="K547" s="35"/>
      <c r="L547" s="35"/>
      <c r="M547" s="35"/>
      <c r="N547" s="35"/>
      <c r="AE547" s="39"/>
    </row>
    <row r="548" ht="12.75" customHeight="1">
      <c r="E548" s="49"/>
      <c r="J548" s="34"/>
      <c r="K548" s="35"/>
      <c r="L548" s="35"/>
      <c r="M548" s="35"/>
      <c r="N548" s="35"/>
      <c r="AE548" s="39"/>
    </row>
    <row r="549" ht="12.75" customHeight="1">
      <c r="E549" s="49"/>
      <c r="J549" s="34"/>
      <c r="K549" s="35"/>
      <c r="L549" s="35"/>
      <c r="M549" s="35"/>
      <c r="N549" s="35"/>
      <c r="AE549" s="39"/>
    </row>
    <row r="550" ht="12.75" customHeight="1">
      <c r="E550" s="49"/>
      <c r="J550" s="34"/>
      <c r="K550" s="35"/>
      <c r="L550" s="35"/>
      <c r="M550" s="35"/>
      <c r="N550" s="35"/>
      <c r="AE550" s="39"/>
    </row>
    <row r="551" ht="12.75" customHeight="1">
      <c r="E551" s="49"/>
      <c r="J551" s="34"/>
      <c r="K551" s="35"/>
      <c r="L551" s="35"/>
      <c r="M551" s="35"/>
      <c r="N551" s="35"/>
      <c r="AE551" s="39"/>
    </row>
    <row r="552" ht="12.75" customHeight="1">
      <c r="E552" s="49"/>
      <c r="J552" s="34"/>
      <c r="K552" s="35"/>
      <c r="L552" s="35"/>
      <c r="M552" s="35"/>
      <c r="N552" s="35"/>
      <c r="AE552" s="39"/>
    </row>
    <row r="553" ht="12.75" customHeight="1">
      <c r="E553" s="49"/>
      <c r="J553" s="34"/>
      <c r="K553" s="35"/>
      <c r="L553" s="35"/>
      <c r="M553" s="35"/>
      <c r="N553" s="35"/>
      <c r="AE553" s="39"/>
    </row>
    <row r="554" ht="12.75" customHeight="1">
      <c r="E554" s="49"/>
      <c r="J554" s="34"/>
      <c r="K554" s="35"/>
      <c r="L554" s="35"/>
      <c r="M554" s="35"/>
      <c r="N554" s="35"/>
      <c r="AE554" s="39"/>
    </row>
    <row r="555" ht="12.75" customHeight="1">
      <c r="E555" s="49"/>
      <c r="J555" s="34"/>
      <c r="K555" s="35"/>
      <c r="L555" s="35"/>
      <c r="M555" s="35"/>
      <c r="N555" s="35"/>
      <c r="AE555" s="39"/>
    </row>
    <row r="556" ht="12.75" customHeight="1">
      <c r="E556" s="49"/>
      <c r="J556" s="34"/>
      <c r="K556" s="35"/>
      <c r="L556" s="35"/>
      <c r="M556" s="35"/>
      <c r="N556" s="35"/>
      <c r="AE556" s="39"/>
    </row>
    <row r="557" ht="12.75" customHeight="1">
      <c r="E557" s="49"/>
      <c r="J557" s="34"/>
      <c r="K557" s="35"/>
      <c r="L557" s="35"/>
      <c r="M557" s="35"/>
      <c r="N557" s="35"/>
      <c r="AE557" s="39"/>
    </row>
    <row r="558" ht="12.75" customHeight="1">
      <c r="E558" s="49"/>
      <c r="J558" s="34"/>
      <c r="K558" s="35"/>
      <c r="L558" s="35"/>
      <c r="M558" s="35"/>
      <c r="N558" s="35"/>
      <c r="AE558" s="39"/>
    </row>
    <row r="559" ht="12.75" customHeight="1">
      <c r="E559" s="49"/>
      <c r="J559" s="34"/>
      <c r="K559" s="35"/>
      <c r="L559" s="35"/>
      <c r="M559" s="35"/>
      <c r="N559" s="35"/>
      <c r="AE559" s="39"/>
    </row>
    <row r="560" ht="12.75" customHeight="1">
      <c r="E560" s="49"/>
      <c r="J560" s="34"/>
      <c r="K560" s="35"/>
      <c r="L560" s="35"/>
      <c r="M560" s="35"/>
      <c r="N560" s="35"/>
      <c r="AE560" s="39"/>
    </row>
    <row r="561" ht="12.75" customHeight="1">
      <c r="E561" s="49"/>
      <c r="J561" s="34"/>
      <c r="K561" s="35"/>
      <c r="L561" s="35"/>
      <c r="M561" s="35"/>
      <c r="N561" s="35"/>
      <c r="AE561" s="39"/>
    </row>
    <row r="562" ht="12.75" customHeight="1">
      <c r="E562" s="49"/>
      <c r="J562" s="34"/>
      <c r="K562" s="35"/>
      <c r="L562" s="35"/>
      <c r="M562" s="35"/>
      <c r="N562" s="35"/>
      <c r="AE562" s="39"/>
    </row>
    <row r="563" ht="12.75" customHeight="1">
      <c r="E563" s="49"/>
      <c r="J563" s="34"/>
      <c r="K563" s="35"/>
      <c r="L563" s="35"/>
      <c r="M563" s="35"/>
      <c r="N563" s="35"/>
      <c r="AE563" s="39"/>
    </row>
    <row r="564" ht="12.75" customHeight="1">
      <c r="E564" s="49"/>
      <c r="J564" s="34"/>
      <c r="K564" s="35"/>
      <c r="L564" s="35"/>
      <c r="M564" s="35"/>
      <c r="N564" s="35"/>
      <c r="AE564" s="39"/>
    </row>
    <row r="565" ht="12.75" customHeight="1">
      <c r="E565" s="49"/>
      <c r="J565" s="34"/>
      <c r="K565" s="35"/>
      <c r="L565" s="35"/>
      <c r="M565" s="35"/>
      <c r="N565" s="35"/>
      <c r="AE565" s="39"/>
    </row>
    <row r="566" ht="12.75" customHeight="1">
      <c r="E566" s="49"/>
      <c r="J566" s="34"/>
      <c r="K566" s="35"/>
      <c r="L566" s="35"/>
      <c r="M566" s="35"/>
      <c r="N566" s="35"/>
      <c r="AE566" s="39"/>
    </row>
    <row r="567" ht="12.75" customHeight="1">
      <c r="E567" s="49"/>
      <c r="J567" s="34"/>
      <c r="K567" s="35"/>
      <c r="L567" s="35"/>
      <c r="M567" s="35"/>
      <c r="N567" s="35"/>
      <c r="AE567" s="39"/>
    </row>
    <row r="568" ht="12.75" customHeight="1">
      <c r="E568" s="49"/>
      <c r="J568" s="34"/>
      <c r="K568" s="35"/>
      <c r="L568" s="35"/>
      <c r="M568" s="35"/>
      <c r="N568" s="35"/>
      <c r="AE568" s="39"/>
    </row>
    <row r="569" ht="12.75" customHeight="1">
      <c r="E569" s="49"/>
      <c r="J569" s="34"/>
      <c r="K569" s="35"/>
      <c r="L569" s="35"/>
      <c r="M569" s="35"/>
      <c r="N569" s="35"/>
      <c r="AE569" s="39"/>
    </row>
    <row r="570" ht="12.75" customHeight="1">
      <c r="E570" s="49"/>
      <c r="J570" s="34"/>
      <c r="K570" s="35"/>
      <c r="L570" s="35"/>
      <c r="M570" s="35"/>
      <c r="N570" s="35"/>
      <c r="AE570" s="39"/>
    </row>
    <row r="571" ht="12.75" customHeight="1">
      <c r="E571" s="49"/>
      <c r="J571" s="34"/>
      <c r="K571" s="35"/>
      <c r="L571" s="35"/>
      <c r="M571" s="35"/>
      <c r="N571" s="35"/>
      <c r="AE571" s="39"/>
    </row>
    <row r="572" ht="12.75" customHeight="1">
      <c r="E572" s="49"/>
      <c r="J572" s="34"/>
      <c r="K572" s="35"/>
      <c r="L572" s="35"/>
      <c r="M572" s="35"/>
      <c r="N572" s="35"/>
      <c r="AE572" s="39"/>
    </row>
    <row r="573" ht="12.75" customHeight="1">
      <c r="E573" s="49"/>
      <c r="J573" s="34"/>
      <c r="K573" s="35"/>
      <c r="L573" s="35"/>
      <c r="M573" s="35"/>
      <c r="N573" s="35"/>
      <c r="AE573" s="39"/>
    </row>
    <row r="574" ht="12.75" customHeight="1">
      <c r="E574" s="49"/>
      <c r="J574" s="34"/>
      <c r="K574" s="35"/>
      <c r="L574" s="35"/>
      <c r="M574" s="35"/>
      <c r="N574" s="35"/>
      <c r="AE574" s="39"/>
    </row>
    <row r="575" ht="12.75" customHeight="1">
      <c r="E575" s="49"/>
      <c r="J575" s="34"/>
      <c r="K575" s="35"/>
      <c r="L575" s="35"/>
      <c r="M575" s="35"/>
      <c r="N575" s="35"/>
      <c r="AE575" s="39"/>
    </row>
    <row r="576" ht="12.75" customHeight="1">
      <c r="E576" s="49"/>
      <c r="J576" s="34"/>
      <c r="K576" s="35"/>
      <c r="L576" s="35"/>
      <c r="M576" s="35"/>
      <c r="N576" s="35"/>
      <c r="AE576" s="39"/>
    </row>
    <row r="577" ht="12.75" customHeight="1">
      <c r="E577" s="49"/>
      <c r="J577" s="34"/>
      <c r="K577" s="35"/>
      <c r="L577" s="35"/>
      <c r="M577" s="35"/>
      <c r="N577" s="35"/>
      <c r="AE577" s="39"/>
    </row>
    <row r="578" ht="12.75" customHeight="1">
      <c r="E578" s="49"/>
      <c r="J578" s="34"/>
      <c r="K578" s="35"/>
      <c r="L578" s="35"/>
      <c r="M578" s="35"/>
      <c r="N578" s="35"/>
      <c r="AE578" s="39"/>
    </row>
    <row r="579" ht="12.75" customHeight="1">
      <c r="E579" s="49"/>
      <c r="J579" s="34"/>
      <c r="K579" s="35"/>
      <c r="L579" s="35"/>
      <c r="M579" s="35"/>
      <c r="N579" s="35"/>
      <c r="AE579" s="39"/>
    </row>
    <row r="580" ht="12.75" customHeight="1">
      <c r="E580" s="49"/>
      <c r="J580" s="34"/>
      <c r="K580" s="35"/>
      <c r="L580" s="35"/>
      <c r="M580" s="35"/>
      <c r="N580" s="35"/>
      <c r="AE580" s="39"/>
    </row>
    <row r="581" ht="12.75" customHeight="1">
      <c r="E581" s="49"/>
      <c r="J581" s="34"/>
      <c r="K581" s="35"/>
      <c r="L581" s="35"/>
      <c r="M581" s="35"/>
      <c r="N581" s="35"/>
      <c r="AE581" s="39"/>
    </row>
    <row r="582" ht="12.75" customHeight="1">
      <c r="E582" s="49"/>
      <c r="J582" s="34"/>
      <c r="K582" s="35"/>
      <c r="L582" s="35"/>
      <c r="M582" s="35"/>
      <c r="N582" s="35"/>
      <c r="AE582" s="39"/>
    </row>
    <row r="583" ht="12.75" customHeight="1">
      <c r="E583" s="49"/>
      <c r="J583" s="34"/>
      <c r="K583" s="35"/>
      <c r="L583" s="35"/>
      <c r="M583" s="35"/>
      <c r="N583" s="35"/>
      <c r="AE583" s="39"/>
    </row>
    <row r="584" ht="12.75" customHeight="1">
      <c r="E584" s="49"/>
      <c r="J584" s="34"/>
      <c r="K584" s="35"/>
      <c r="L584" s="35"/>
      <c r="M584" s="35"/>
      <c r="N584" s="35"/>
      <c r="AE584" s="39"/>
    </row>
    <row r="585" ht="12.75" customHeight="1">
      <c r="E585" s="49"/>
      <c r="J585" s="34"/>
      <c r="K585" s="35"/>
      <c r="L585" s="35"/>
      <c r="M585" s="35"/>
      <c r="N585" s="35"/>
      <c r="AE585" s="39"/>
    </row>
    <row r="586" ht="12.75" customHeight="1">
      <c r="E586" s="49"/>
      <c r="J586" s="34"/>
      <c r="K586" s="35"/>
      <c r="L586" s="35"/>
      <c r="M586" s="35"/>
      <c r="N586" s="35"/>
      <c r="AE586" s="39"/>
    </row>
    <row r="587" ht="12.75" customHeight="1">
      <c r="E587" s="49"/>
      <c r="J587" s="34"/>
      <c r="K587" s="35"/>
      <c r="L587" s="35"/>
      <c r="M587" s="35"/>
      <c r="N587" s="35"/>
      <c r="AE587" s="39"/>
    </row>
    <row r="588" ht="12.75" customHeight="1">
      <c r="E588" s="49"/>
      <c r="J588" s="34"/>
      <c r="K588" s="35"/>
      <c r="L588" s="35"/>
      <c r="M588" s="35"/>
      <c r="N588" s="35"/>
      <c r="AE588" s="39"/>
    </row>
    <row r="589" ht="12.75" customHeight="1">
      <c r="E589" s="49"/>
      <c r="J589" s="34"/>
      <c r="K589" s="35"/>
      <c r="L589" s="35"/>
      <c r="M589" s="35"/>
      <c r="N589" s="35"/>
      <c r="AE589" s="39"/>
    </row>
    <row r="590" ht="12.75" customHeight="1">
      <c r="E590" s="49"/>
      <c r="J590" s="34"/>
      <c r="K590" s="35"/>
      <c r="L590" s="35"/>
      <c r="M590" s="35"/>
      <c r="N590" s="35"/>
      <c r="AE590" s="39"/>
    </row>
    <row r="591" ht="12.75" customHeight="1">
      <c r="E591" s="49"/>
      <c r="J591" s="34"/>
      <c r="K591" s="35"/>
      <c r="L591" s="35"/>
      <c r="M591" s="35"/>
      <c r="N591" s="35"/>
      <c r="AE591" s="39"/>
    </row>
    <row r="592" ht="12.75" customHeight="1">
      <c r="E592" s="49"/>
      <c r="J592" s="34"/>
      <c r="K592" s="35"/>
      <c r="L592" s="35"/>
      <c r="M592" s="35"/>
      <c r="N592" s="35"/>
      <c r="AE592" s="39"/>
    </row>
    <row r="593" ht="12.75" customHeight="1">
      <c r="E593" s="49"/>
      <c r="J593" s="34"/>
      <c r="K593" s="35"/>
      <c r="L593" s="35"/>
      <c r="M593" s="35"/>
      <c r="N593" s="35"/>
      <c r="AE593" s="39"/>
    </row>
    <row r="594" ht="12.75" customHeight="1">
      <c r="E594" s="49"/>
      <c r="J594" s="34"/>
      <c r="K594" s="35"/>
      <c r="L594" s="35"/>
      <c r="M594" s="35"/>
      <c r="N594" s="35"/>
      <c r="AE594" s="39"/>
    </row>
    <row r="595" ht="12.75" customHeight="1">
      <c r="E595" s="49"/>
      <c r="J595" s="34"/>
      <c r="K595" s="35"/>
      <c r="L595" s="35"/>
      <c r="M595" s="35"/>
      <c r="N595" s="35"/>
      <c r="AE595" s="39"/>
    </row>
    <row r="596" ht="12.75" customHeight="1">
      <c r="E596" s="49"/>
      <c r="J596" s="34"/>
      <c r="K596" s="35"/>
      <c r="L596" s="35"/>
      <c r="M596" s="35"/>
      <c r="N596" s="35"/>
      <c r="AE596" s="39"/>
    </row>
    <row r="597" ht="12.75" customHeight="1">
      <c r="E597" s="49"/>
      <c r="J597" s="34"/>
      <c r="K597" s="35"/>
      <c r="L597" s="35"/>
      <c r="M597" s="35"/>
      <c r="N597" s="35"/>
      <c r="AE597" s="39"/>
    </row>
    <row r="598" ht="12.75" customHeight="1">
      <c r="E598" s="49"/>
      <c r="J598" s="34"/>
      <c r="K598" s="35"/>
      <c r="L598" s="35"/>
      <c r="M598" s="35"/>
      <c r="N598" s="35"/>
      <c r="AE598" s="39"/>
    </row>
    <row r="599" ht="12.75" customHeight="1">
      <c r="E599" s="49"/>
      <c r="J599" s="34"/>
      <c r="K599" s="35"/>
      <c r="L599" s="35"/>
      <c r="M599" s="35"/>
      <c r="N599" s="35"/>
      <c r="AE599" s="39"/>
    </row>
    <row r="600" ht="12.75" customHeight="1">
      <c r="E600" s="49"/>
      <c r="J600" s="34"/>
      <c r="K600" s="35"/>
      <c r="L600" s="35"/>
      <c r="M600" s="35"/>
      <c r="N600" s="35"/>
      <c r="AE600" s="39"/>
    </row>
    <row r="601" ht="12.75" customHeight="1">
      <c r="E601" s="49"/>
      <c r="J601" s="34"/>
      <c r="K601" s="35"/>
      <c r="L601" s="35"/>
      <c r="M601" s="35"/>
      <c r="N601" s="35"/>
      <c r="AE601" s="39"/>
    </row>
    <row r="602" ht="12.75" customHeight="1">
      <c r="E602" s="49"/>
      <c r="J602" s="34"/>
      <c r="K602" s="35"/>
      <c r="L602" s="35"/>
      <c r="M602" s="35"/>
      <c r="N602" s="35"/>
      <c r="AE602" s="39"/>
    </row>
    <row r="603" ht="12.75" customHeight="1">
      <c r="E603" s="49"/>
      <c r="J603" s="34"/>
      <c r="K603" s="35"/>
      <c r="L603" s="35"/>
      <c r="M603" s="35"/>
      <c r="N603" s="35"/>
      <c r="AE603" s="39"/>
    </row>
    <row r="604" ht="12.75" customHeight="1">
      <c r="E604" s="49"/>
      <c r="J604" s="34"/>
      <c r="K604" s="35"/>
      <c r="L604" s="35"/>
      <c r="M604" s="35"/>
      <c r="N604" s="35"/>
      <c r="AE604" s="39"/>
    </row>
    <row r="605" ht="12.75" customHeight="1">
      <c r="E605" s="49"/>
      <c r="J605" s="34"/>
      <c r="K605" s="35"/>
      <c r="L605" s="35"/>
      <c r="M605" s="35"/>
      <c r="N605" s="35"/>
      <c r="AE605" s="39"/>
    </row>
    <row r="606" ht="12.75" customHeight="1">
      <c r="E606" s="49"/>
      <c r="J606" s="34"/>
      <c r="K606" s="35"/>
      <c r="L606" s="35"/>
      <c r="M606" s="35"/>
      <c r="N606" s="35"/>
      <c r="AE606" s="39"/>
    </row>
    <row r="607" ht="12.75" customHeight="1">
      <c r="E607" s="49"/>
      <c r="J607" s="34"/>
      <c r="K607" s="35"/>
      <c r="L607" s="35"/>
      <c r="M607" s="35"/>
      <c r="N607" s="35"/>
      <c r="AE607" s="39"/>
    </row>
    <row r="608" ht="12.75" customHeight="1">
      <c r="E608" s="49"/>
      <c r="J608" s="34"/>
      <c r="K608" s="35"/>
      <c r="L608" s="35"/>
      <c r="M608" s="35"/>
      <c r="N608" s="35"/>
      <c r="AE608" s="39"/>
    </row>
    <row r="609" ht="12.75" customHeight="1">
      <c r="E609" s="49"/>
      <c r="J609" s="34"/>
      <c r="K609" s="35"/>
      <c r="L609" s="35"/>
      <c r="M609" s="35"/>
      <c r="N609" s="35"/>
      <c r="AE609" s="39"/>
    </row>
    <row r="610" ht="12.75" customHeight="1">
      <c r="E610" s="49"/>
      <c r="J610" s="34"/>
      <c r="K610" s="35"/>
      <c r="L610" s="35"/>
      <c r="M610" s="35"/>
      <c r="N610" s="35"/>
      <c r="AE610" s="39"/>
    </row>
    <row r="611" ht="12.75" customHeight="1">
      <c r="E611" s="49"/>
      <c r="J611" s="34"/>
      <c r="K611" s="35"/>
      <c r="L611" s="35"/>
      <c r="M611" s="35"/>
      <c r="N611" s="35"/>
      <c r="AE611" s="39"/>
    </row>
    <row r="612" ht="12.75" customHeight="1">
      <c r="E612" s="49"/>
      <c r="J612" s="34"/>
      <c r="K612" s="35"/>
      <c r="L612" s="35"/>
      <c r="M612" s="35"/>
      <c r="N612" s="35"/>
      <c r="AE612" s="39"/>
    </row>
    <row r="613" ht="12.75" customHeight="1">
      <c r="E613" s="49"/>
      <c r="J613" s="34"/>
      <c r="K613" s="35"/>
      <c r="L613" s="35"/>
      <c r="M613" s="35"/>
      <c r="N613" s="35"/>
      <c r="AE613" s="39"/>
    </row>
    <row r="614" ht="12.75" customHeight="1">
      <c r="E614" s="49"/>
      <c r="J614" s="34"/>
      <c r="K614" s="35"/>
      <c r="L614" s="35"/>
      <c r="M614" s="35"/>
      <c r="N614" s="35"/>
      <c r="AE614" s="39"/>
    </row>
    <row r="615" ht="12.75" customHeight="1">
      <c r="E615" s="49"/>
      <c r="J615" s="34"/>
      <c r="K615" s="35"/>
      <c r="L615" s="35"/>
      <c r="M615" s="35"/>
      <c r="N615" s="35"/>
      <c r="AE615" s="39"/>
    </row>
    <row r="616" ht="12.75" customHeight="1">
      <c r="E616" s="49"/>
      <c r="J616" s="34"/>
      <c r="K616" s="35"/>
      <c r="L616" s="35"/>
      <c r="M616" s="35"/>
      <c r="N616" s="35"/>
      <c r="AE616" s="39"/>
    </row>
    <row r="617" ht="12.75" customHeight="1">
      <c r="E617" s="49"/>
      <c r="J617" s="34"/>
      <c r="K617" s="35"/>
      <c r="L617" s="35"/>
      <c r="M617" s="35"/>
      <c r="N617" s="35"/>
      <c r="AE617" s="39"/>
    </row>
    <row r="618" ht="12.75" customHeight="1">
      <c r="E618" s="49"/>
      <c r="J618" s="34"/>
      <c r="K618" s="35"/>
      <c r="L618" s="35"/>
      <c r="M618" s="35"/>
      <c r="N618" s="35"/>
      <c r="AE618" s="39"/>
    </row>
    <row r="619" ht="12.75" customHeight="1">
      <c r="E619" s="49"/>
      <c r="J619" s="34"/>
      <c r="K619" s="35"/>
      <c r="L619" s="35"/>
      <c r="M619" s="35"/>
      <c r="N619" s="35"/>
      <c r="AE619" s="39"/>
    </row>
    <row r="620" ht="12.75" customHeight="1">
      <c r="E620" s="49"/>
      <c r="J620" s="34"/>
      <c r="K620" s="35"/>
      <c r="L620" s="35"/>
      <c r="M620" s="35"/>
      <c r="N620" s="35"/>
      <c r="AE620" s="39"/>
    </row>
    <row r="621" ht="12.75" customHeight="1">
      <c r="E621" s="49"/>
      <c r="J621" s="34"/>
      <c r="K621" s="35"/>
      <c r="L621" s="35"/>
      <c r="M621" s="35"/>
      <c r="N621" s="35"/>
      <c r="AE621" s="39"/>
    </row>
    <row r="622" ht="12.75" customHeight="1">
      <c r="E622" s="49"/>
      <c r="J622" s="34"/>
      <c r="K622" s="35"/>
      <c r="L622" s="35"/>
      <c r="M622" s="35"/>
      <c r="N622" s="35"/>
      <c r="AE622" s="39"/>
    </row>
    <row r="623" ht="12.75" customHeight="1">
      <c r="E623" s="49"/>
      <c r="J623" s="34"/>
      <c r="K623" s="35"/>
      <c r="L623" s="35"/>
      <c r="M623" s="35"/>
      <c r="N623" s="35"/>
      <c r="AE623" s="39"/>
    </row>
    <row r="624" ht="12.75" customHeight="1">
      <c r="E624" s="49"/>
      <c r="J624" s="34"/>
      <c r="K624" s="35"/>
      <c r="L624" s="35"/>
      <c r="M624" s="35"/>
      <c r="N624" s="35"/>
      <c r="AE624" s="39"/>
    </row>
    <row r="625" ht="12.75" customHeight="1">
      <c r="E625" s="49"/>
      <c r="J625" s="34"/>
      <c r="K625" s="35"/>
      <c r="L625" s="35"/>
      <c r="M625" s="35"/>
      <c r="N625" s="35"/>
      <c r="AE625" s="39"/>
    </row>
    <row r="626" ht="12.75" customHeight="1">
      <c r="E626" s="49"/>
      <c r="J626" s="34"/>
      <c r="K626" s="35"/>
      <c r="L626" s="35"/>
      <c r="M626" s="35"/>
      <c r="N626" s="35"/>
      <c r="AE626" s="39"/>
    </row>
    <row r="627" ht="12.75" customHeight="1">
      <c r="E627" s="49"/>
      <c r="J627" s="34"/>
      <c r="K627" s="35"/>
      <c r="L627" s="35"/>
      <c r="M627" s="35"/>
      <c r="N627" s="35"/>
      <c r="AE627" s="39"/>
    </row>
    <row r="628" ht="12.75" customHeight="1">
      <c r="E628" s="49"/>
      <c r="J628" s="34"/>
      <c r="K628" s="35"/>
      <c r="L628" s="35"/>
      <c r="M628" s="35"/>
      <c r="N628" s="35"/>
      <c r="AE628" s="39"/>
    </row>
    <row r="629" ht="12.75" customHeight="1">
      <c r="E629" s="49"/>
      <c r="J629" s="34"/>
      <c r="K629" s="35"/>
      <c r="L629" s="35"/>
      <c r="M629" s="35"/>
      <c r="N629" s="35"/>
      <c r="AE629" s="39"/>
    </row>
    <row r="630" ht="12.75" customHeight="1">
      <c r="E630" s="49"/>
      <c r="J630" s="34"/>
      <c r="K630" s="35"/>
      <c r="L630" s="35"/>
      <c r="M630" s="35"/>
      <c r="N630" s="35"/>
      <c r="AE630" s="39"/>
    </row>
    <row r="631" ht="12.75" customHeight="1">
      <c r="E631" s="49"/>
      <c r="J631" s="34"/>
      <c r="K631" s="35"/>
      <c r="L631" s="35"/>
      <c r="M631" s="35"/>
      <c r="N631" s="35"/>
      <c r="AE631" s="39"/>
    </row>
    <row r="632" ht="12.75" customHeight="1">
      <c r="E632" s="49"/>
      <c r="J632" s="34"/>
      <c r="K632" s="35"/>
      <c r="L632" s="35"/>
      <c r="M632" s="35"/>
      <c r="N632" s="35"/>
      <c r="AE632" s="39"/>
    </row>
    <row r="633" ht="12.75" customHeight="1">
      <c r="E633" s="49"/>
      <c r="J633" s="34"/>
      <c r="K633" s="35"/>
      <c r="L633" s="35"/>
      <c r="M633" s="35"/>
      <c r="N633" s="35"/>
      <c r="AE633" s="39"/>
    </row>
    <row r="634" ht="12.75" customHeight="1">
      <c r="E634" s="49"/>
      <c r="J634" s="34"/>
      <c r="K634" s="35"/>
      <c r="L634" s="35"/>
      <c r="M634" s="35"/>
      <c r="N634" s="35"/>
      <c r="AE634" s="39"/>
    </row>
    <row r="635" ht="12.75" customHeight="1">
      <c r="E635" s="49"/>
      <c r="J635" s="34"/>
      <c r="K635" s="35"/>
      <c r="L635" s="35"/>
      <c r="M635" s="35"/>
      <c r="N635" s="35"/>
      <c r="AE635" s="39"/>
    </row>
    <row r="636" ht="12.75" customHeight="1">
      <c r="E636" s="49"/>
      <c r="J636" s="34"/>
      <c r="K636" s="35"/>
      <c r="L636" s="35"/>
      <c r="M636" s="35"/>
      <c r="N636" s="35"/>
      <c r="AE636" s="39"/>
    </row>
    <row r="637" ht="12.75" customHeight="1">
      <c r="E637" s="49"/>
      <c r="J637" s="34"/>
      <c r="K637" s="35"/>
      <c r="L637" s="35"/>
      <c r="M637" s="35"/>
      <c r="N637" s="35"/>
      <c r="AE637" s="39"/>
    </row>
    <row r="638" ht="12.75" customHeight="1">
      <c r="E638" s="49"/>
      <c r="J638" s="34"/>
      <c r="K638" s="35"/>
      <c r="L638" s="35"/>
      <c r="M638" s="35"/>
      <c r="N638" s="35"/>
      <c r="AE638" s="39"/>
    </row>
    <row r="639" ht="12.75" customHeight="1">
      <c r="E639" s="49"/>
      <c r="J639" s="34"/>
      <c r="K639" s="35"/>
      <c r="L639" s="35"/>
      <c r="M639" s="35"/>
      <c r="N639" s="35"/>
      <c r="AE639" s="39"/>
    </row>
    <row r="640" ht="12.75" customHeight="1">
      <c r="E640" s="49"/>
      <c r="J640" s="34"/>
      <c r="K640" s="35"/>
      <c r="L640" s="35"/>
      <c r="M640" s="35"/>
      <c r="N640" s="35"/>
      <c r="AE640" s="39"/>
    </row>
    <row r="641" ht="12.75" customHeight="1">
      <c r="E641" s="49"/>
      <c r="J641" s="34"/>
      <c r="K641" s="35"/>
      <c r="L641" s="35"/>
      <c r="M641" s="35"/>
      <c r="N641" s="35"/>
      <c r="AE641" s="39"/>
    </row>
    <row r="642" ht="12.75" customHeight="1">
      <c r="E642" s="49"/>
      <c r="J642" s="34"/>
      <c r="K642" s="35"/>
      <c r="L642" s="35"/>
      <c r="M642" s="35"/>
      <c r="N642" s="35"/>
      <c r="AE642" s="39"/>
    </row>
    <row r="643" ht="12.75" customHeight="1">
      <c r="E643" s="49"/>
      <c r="J643" s="34"/>
      <c r="K643" s="35"/>
      <c r="L643" s="35"/>
      <c r="M643" s="35"/>
      <c r="N643" s="35"/>
      <c r="AE643" s="39"/>
    </row>
    <row r="644" ht="12.75" customHeight="1">
      <c r="E644" s="49"/>
      <c r="J644" s="34"/>
      <c r="K644" s="35"/>
      <c r="L644" s="35"/>
      <c r="M644" s="35"/>
      <c r="N644" s="35"/>
      <c r="AE644" s="39"/>
    </row>
    <row r="645" ht="12.75" customHeight="1">
      <c r="E645" s="49"/>
      <c r="J645" s="34"/>
      <c r="K645" s="35"/>
      <c r="L645" s="35"/>
      <c r="M645" s="35"/>
      <c r="N645" s="35"/>
      <c r="AE645" s="39"/>
    </row>
    <row r="646" ht="12.75" customHeight="1">
      <c r="E646" s="49"/>
      <c r="J646" s="34"/>
      <c r="K646" s="35"/>
      <c r="L646" s="35"/>
      <c r="M646" s="35"/>
      <c r="N646" s="35"/>
      <c r="AE646" s="39"/>
    </row>
    <row r="647" ht="12.75" customHeight="1">
      <c r="E647" s="49"/>
      <c r="J647" s="34"/>
      <c r="K647" s="35"/>
      <c r="L647" s="35"/>
      <c r="M647" s="35"/>
      <c r="N647" s="35"/>
      <c r="AE647" s="39"/>
    </row>
    <row r="648" ht="12.75" customHeight="1">
      <c r="E648" s="49"/>
      <c r="J648" s="34"/>
      <c r="K648" s="35"/>
      <c r="L648" s="35"/>
      <c r="M648" s="35"/>
      <c r="N648" s="35"/>
      <c r="AE648" s="39"/>
    </row>
    <row r="649" ht="12.75" customHeight="1">
      <c r="E649" s="49"/>
      <c r="J649" s="34"/>
      <c r="K649" s="35"/>
      <c r="L649" s="35"/>
      <c r="M649" s="35"/>
      <c r="N649" s="35"/>
      <c r="AE649" s="39"/>
    </row>
    <row r="650" ht="12.75" customHeight="1">
      <c r="E650" s="49"/>
      <c r="J650" s="34"/>
      <c r="K650" s="35"/>
      <c r="L650" s="35"/>
      <c r="M650" s="35"/>
      <c r="N650" s="35"/>
      <c r="AE650" s="39"/>
    </row>
    <row r="651" ht="12.75" customHeight="1">
      <c r="E651" s="49"/>
      <c r="J651" s="34"/>
      <c r="K651" s="35"/>
      <c r="L651" s="35"/>
      <c r="M651" s="35"/>
      <c r="N651" s="35"/>
      <c r="AE651" s="39"/>
    </row>
    <row r="652" ht="12.75" customHeight="1">
      <c r="E652" s="49"/>
      <c r="J652" s="34"/>
      <c r="K652" s="35"/>
      <c r="L652" s="35"/>
      <c r="M652" s="35"/>
      <c r="N652" s="35"/>
      <c r="AE652" s="39"/>
    </row>
    <row r="653" ht="12.75" customHeight="1">
      <c r="E653" s="49"/>
      <c r="J653" s="34"/>
      <c r="K653" s="35"/>
      <c r="L653" s="35"/>
      <c r="M653" s="35"/>
      <c r="N653" s="35"/>
      <c r="AE653" s="39"/>
    </row>
    <row r="654" ht="12.75" customHeight="1">
      <c r="E654" s="49"/>
      <c r="J654" s="34"/>
      <c r="K654" s="35"/>
      <c r="L654" s="35"/>
      <c r="M654" s="35"/>
      <c r="N654" s="35"/>
      <c r="AE654" s="39"/>
    </row>
    <row r="655" ht="12.75" customHeight="1">
      <c r="E655" s="49"/>
      <c r="J655" s="34"/>
      <c r="K655" s="35"/>
      <c r="L655" s="35"/>
      <c r="M655" s="35"/>
      <c r="N655" s="35"/>
      <c r="AE655" s="39"/>
    </row>
    <row r="656" ht="12.75" customHeight="1">
      <c r="E656" s="49"/>
      <c r="J656" s="34"/>
      <c r="K656" s="35"/>
      <c r="L656" s="35"/>
      <c r="M656" s="35"/>
      <c r="N656" s="35"/>
      <c r="AE656" s="39"/>
    </row>
    <row r="657" ht="12.75" customHeight="1">
      <c r="E657" s="49"/>
      <c r="J657" s="34"/>
      <c r="K657" s="35"/>
      <c r="L657" s="35"/>
      <c r="M657" s="35"/>
      <c r="N657" s="35"/>
      <c r="AE657" s="39"/>
    </row>
    <row r="658" ht="12.75" customHeight="1">
      <c r="E658" s="49"/>
      <c r="J658" s="34"/>
      <c r="K658" s="35"/>
      <c r="L658" s="35"/>
      <c r="M658" s="35"/>
      <c r="N658" s="35"/>
      <c r="AE658" s="39"/>
    </row>
    <row r="659" ht="12.75" customHeight="1">
      <c r="E659" s="49"/>
      <c r="J659" s="34"/>
      <c r="K659" s="35"/>
      <c r="L659" s="35"/>
      <c r="M659" s="35"/>
      <c r="N659" s="35"/>
      <c r="AE659" s="39"/>
    </row>
    <row r="660" ht="12.75" customHeight="1">
      <c r="E660" s="49"/>
      <c r="J660" s="34"/>
      <c r="K660" s="35"/>
      <c r="L660" s="35"/>
      <c r="M660" s="35"/>
      <c r="N660" s="35"/>
      <c r="AE660" s="39"/>
    </row>
    <row r="661" ht="12.75" customHeight="1">
      <c r="E661" s="49"/>
      <c r="J661" s="34"/>
      <c r="K661" s="35"/>
      <c r="L661" s="35"/>
      <c r="M661" s="35"/>
      <c r="N661" s="35"/>
      <c r="AE661" s="39"/>
    </row>
    <row r="662" ht="12.75" customHeight="1">
      <c r="E662" s="49"/>
      <c r="J662" s="34"/>
      <c r="K662" s="35"/>
      <c r="L662" s="35"/>
      <c r="M662" s="35"/>
      <c r="N662" s="35"/>
      <c r="AE662" s="39"/>
    </row>
    <row r="663" ht="12.75" customHeight="1">
      <c r="E663" s="49"/>
      <c r="J663" s="34"/>
      <c r="K663" s="35"/>
      <c r="L663" s="35"/>
      <c r="M663" s="35"/>
      <c r="N663" s="35"/>
      <c r="AE663" s="39"/>
    </row>
    <row r="664" ht="12.75" customHeight="1">
      <c r="E664" s="49"/>
      <c r="J664" s="34"/>
      <c r="K664" s="35"/>
      <c r="L664" s="35"/>
      <c r="M664" s="35"/>
      <c r="N664" s="35"/>
      <c r="AE664" s="39"/>
    </row>
    <row r="665" ht="12.75" customHeight="1">
      <c r="E665" s="49"/>
      <c r="J665" s="34"/>
      <c r="K665" s="35"/>
      <c r="L665" s="35"/>
      <c r="M665" s="35"/>
      <c r="N665" s="35"/>
      <c r="AE665" s="39"/>
    </row>
    <row r="666" ht="12.75" customHeight="1">
      <c r="E666" s="49"/>
      <c r="J666" s="34"/>
      <c r="K666" s="35"/>
      <c r="L666" s="35"/>
      <c r="M666" s="35"/>
      <c r="N666" s="35"/>
      <c r="AE666" s="39"/>
    </row>
    <row r="667" ht="12.75" customHeight="1">
      <c r="E667" s="49"/>
      <c r="J667" s="34"/>
      <c r="K667" s="35"/>
      <c r="L667" s="35"/>
      <c r="M667" s="35"/>
      <c r="N667" s="35"/>
      <c r="AE667" s="39"/>
    </row>
    <row r="668" ht="12.75" customHeight="1">
      <c r="E668" s="49"/>
      <c r="J668" s="34"/>
      <c r="K668" s="35"/>
      <c r="L668" s="35"/>
      <c r="M668" s="35"/>
      <c r="N668" s="35"/>
      <c r="AE668" s="39"/>
    </row>
    <row r="669" ht="12.75" customHeight="1">
      <c r="E669" s="49"/>
      <c r="J669" s="34"/>
      <c r="K669" s="35"/>
      <c r="L669" s="35"/>
      <c r="M669" s="35"/>
      <c r="N669" s="35"/>
      <c r="AE669" s="39"/>
    </row>
    <row r="670" ht="12.75" customHeight="1">
      <c r="E670" s="49"/>
      <c r="J670" s="34"/>
      <c r="K670" s="35"/>
      <c r="L670" s="35"/>
      <c r="M670" s="35"/>
      <c r="N670" s="35"/>
      <c r="AE670" s="39"/>
    </row>
    <row r="671" ht="12.75" customHeight="1">
      <c r="E671" s="49"/>
      <c r="J671" s="34"/>
      <c r="K671" s="35"/>
      <c r="L671" s="35"/>
      <c r="M671" s="35"/>
      <c r="N671" s="35"/>
      <c r="AE671" s="39"/>
    </row>
    <row r="672" ht="12.75" customHeight="1">
      <c r="E672" s="49"/>
      <c r="J672" s="34"/>
      <c r="K672" s="35"/>
      <c r="L672" s="35"/>
      <c r="M672" s="35"/>
      <c r="N672" s="35"/>
      <c r="AE672" s="39"/>
    </row>
    <row r="673" ht="12.75" customHeight="1">
      <c r="E673" s="49"/>
      <c r="J673" s="34"/>
      <c r="K673" s="35"/>
      <c r="L673" s="35"/>
      <c r="M673" s="35"/>
      <c r="N673" s="35"/>
      <c r="AE673" s="39"/>
    </row>
    <row r="674" ht="12.75" customHeight="1">
      <c r="E674" s="49"/>
      <c r="J674" s="34"/>
      <c r="K674" s="35"/>
      <c r="L674" s="35"/>
      <c r="M674" s="35"/>
      <c r="N674" s="35"/>
      <c r="AE674" s="39"/>
    </row>
    <row r="675" ht="12.75" customHeight="1">
      <c r="E675" s="49"/>
      <c r="J675" s="34"/>
      <c r="K675" s="35"/>
      <c r="L675" s="35"/>
      <c r="M675" s="35"/>
      <c r="N675" s="35"/>
      <c r="AE675" s="39"/>
    </row>
    <row r="676" ht="12.75" customHeight="1">
      <c r="E676" s="49"/>
      <c r="J676" s="34"/>
      <c r="K676" s="35"/>
      <c r="L676" s="35"/>
      <c r="M676" s="35"/>
      <c r="N676" s="35"/>
      <c r="AE676" s="39"/>
    </row>
    <row r="677" ht="12.75" customHeight="1">
      <c r="E677" s="49"/>
      <c r="J677" s="34"/>
      <c r="K677" s="35"/>
      <c r="L677" s="35"/>
      <c r="M677" s="35"/>
      <c r="N677" s="35"/>
      <c r="AE677" s="39"/>
    </row>
    <row r="678" ht="12.75" customHeight="1">
      <c r="E678" s="49"/>
      <c r="J678" s="34"/>
      <c r="K678" s="35"/>
      <c r="L678" s="35"/>
      <c r="M678" s="35"/>
      <c r="N678" s="35"/>
      <c r="AE678" s="39"/>
    </row>
    <row r="679" ht="12.75" customHeight="1">
      <c r="E679" s="49"/>
      <c r="J679" s="34"/>
      <c r="K679" s="35"/>
      <c r="L679" s="35"/>
      <c r="M679" s="35"/>
      <c r="N679" s="35"/>
      <c r="AE679" s="39"/>
    </row>
    <row r="680" ht="12.75" customHeight="1">
      <c r="E680" s="49"/>
      <c r="J680" s="34"/>
      <c r="K680" s="35"/>
      <c r="L680" s="35"/>
      <c r="M680" s="35"/>
      <c r="N680" s="35"/>
      <c r="AE680" s="39"/>
    </row>
    <row r="681" ht="12.75" customHeight="1">
      <c r="E681" s="49"/>
      <c r="J681" s="34"/>
      <c r="K681" s="35"/>
      <c r="L681" s="35"/>
      <c r="M681" s="35"/>
      <c r="N681" s="35"/>
      <c r="AE681" s="39"/>
    </row>
    <row r="682" ht="12.75" customHeight="1">
      <c r="E682" s="49"/>
      <c r="J682" s="34"/>
      <c r="K682" s="35"/>
      <c r="L682" s="35"/>
      <c r="M682" s="35"/>
      <c r="N682" s="35"/>
      <c r="AE682" s="39"/>
    </row>
    <row r="683" ht="12.75" customHeight="1">
      <c r="E683" s="49"/>
      <c r="J683" s="34"/>
      <c r="K683" s="35"/>
      <c r="L683" s="35"/>
      <c r="M683" s="35"/>
      <c r="N683" s="35"/>
      <c r="AE683" s="39"/>
    </row>
    <row r="684" ht="12.75" customHeight="1">
      <c r="E684" s="49"/>
      <c r="J684" s="34"/>
      <c r="K684" s="35"/>
      <c r="L684" s="35"/>
      <c r="M684" s="35"/>
      <c r="N684" s="35"/>
      <c r="AE684" s="39"/>
    </row>
    <row r="685" ht="12.75" customHeight="1">
      <c r="E685" s="49"/>
      <c r="J685" s="34"/>
      <c r="K685" s="35"/>
      <c r="L685" s="35"/>
      <c r="M685" s="35"/>
      <c r="N685" s="35"/>
      <c r="AE685" s="39"/>
    </row>
    <row r="686" ht="12.75" customHeight="1">
      <c r="E686" s="49"/>
      <c r="J686" s="34"/>
      <c r="K686" s="35"/>
      <c r="L686" s="35"/>
      <c r="M686" s="35"/>
      <c r="N686" s="35"/>
      <c r="AE686" s="39"/>
    </row>
    <row r="687" ht="12.75" customHeight="1">
      <c r="E687" s="49"/>
      <c r="J687" s="34"/>
      <c r="K687" s="35"/>
      <c r="L687" s="35"/>
      <c r="M687" s="35"/>
      <c r="N687" s="35"/>
      <c r="AE687" s="39"/>
    </row>
    <row r="688" ht="12.75" customHeight="1">
      <c r="E688" s="49"/>
      <c r="J688" s="34"/>
      <c r="K688" s="35"/>
      <c r="L688" s="35"/>
      <c r="M688" s="35"/>
      <c r="N688" s="35"/>
      <c r="AE688" s="39"/>
    </row>
    <row r="689" ht="12.75" customHeight="1">
      <c r="E689" s="49"/>
      <c r="J689" s="34"/>
      <c r="K689" s="35"/>
      <c r="L689" s="35"/>
      <c r="M689" s="35"/>
      <c r="N689" s="35"/>
      <c r="AE689" s="39"/>
    </row>
    <row r="690" ht="12.75" customHeight="1">
      <c r="E690" s="49"/>
      <c r="J690" s="34"/>
      <c r="K690" s="35"/>
      <c r="L690" s="35"/>
      <c r="M690" s="35"/>
      <c r="N690" s="35"/>
      <c r="AE690" s="39"/>
    </row>
    <row r="691" ht="12.75" customHeight="1">
      <c r="E691" s="49"/>
      <c r="J691" s="34"/>
      <c r="K691" s="35"/>
      <c r="L691" s="35"/>
      <c r="M691" s="35"/>
      <c r="N691" s="35"/>
      <c r="AE691" s="39"/>
    </row>
    <row r="692" ht="12.75" customHeight="1">
      <c r="E692" s="49"/>
      <c r="J692" s="34"/>
      <c r="K692" s="35"/>
      <c r="L692" s="35"/>
      <c r="M692" s="35"/>
      <c r="N692" s="35"/>
      <c r="AE692" s="39"/>
    </row>
    <row r="693" ht="12.75" customHeight="1">
      <c r="E693" s="49"/>
      <c r="J693" s="34"/>
      <c r="K693" s="35"/>
      <c r="L693" s="35"/>
      <c r="M693" s="35"/>
      <c r="N693" s="35"/>
      <c r="AE693" s="39"/>
    </row>
    <row r="694" ht="12.75" customHeight="1">
      <c r="E694" s="49"/>
      <c r="J694" s="34"/>
      <c r="K694" s="35"/>
      <c r="L694" s="35"/>
      <c r="M694" s="35"/>
      <c r="N694" s="35"/>
      <c r="AE694" s="39"/>
    </row>
    <row r="695" ht="12.75" customHeight="1">
      <c r="E695" s="49"/>
      <c r="J695" s="34"/>
      <c r="K695" s="35"/>
      <c r="L695" s="35"/>
      <c r="M695" s="35"/>
      <c r="N695" s="35"/>
      <c r="AE695" s="39"/>
    </row>
    <row r="696" ht="12.75" customHeight="1">
      <c r="E696" s="49"/>
      <c r="J696" s="34"/>
      <c r="K696" s="35"/>
      <c r="L696" s="35"/>
      <c r="M696" s="35"/>
      <c r="N696" s="35"/>
      <c r="AE696" s="39"/>
    </row>
    <row r="697" ht="12.75" customHeight="1">
      <c r="E697" s="49"/>
      <c r="J697" s="34"/>
      <c r="K697" s="35"/>
      <c r="L697" s="35"/>
      <c r="M697" s="35"/>
      <c r="N697" s="35"/>
      <c r="AE697" s="39"/>
    </row>
    <row r="698" ht="12.75" customHeight="1">
      <c r="E698" s="49"/>
      <c r="J698" s="34"/>
      <c r="K698" s="35"/>
      <c r="L698" s="35"/>
      <c r="M698" s="35"/>
      <c r="N698" s="35"/>
      <c r="AE698" s="39"/>
    </row>
    <row r="699" ht="12.75" customHeight="1">
      <c r="E699" s="49"/>
      <c r="J699" s="34"/>
      <c r="K699" s="35"/>
      <c r="L699" s="35"/>
      <c r="M699" s="35"/>
      <c r="N699" s="35"/>
      <c r="AE699" s="39"/>
    </row>
    <row r="700" ht="12.75" customHeight="1">
      <c r="E700" s="49"/>
      <c r="J700" s="34"/>
      <c r="K700" s="35"/>
      <c r="L700" s="35"/>
      <c r="M700" s="35"/>
      <c r="N700" s="35"/>
      <c r="AE700" s="39"/>
    </row>
    <row r="701" ht="12.75" customHeight="1">
      <c r="E701" s="49"/>
      <c r="J701" s="34"/>
      <c r="K701" s="35"/>
      <c r="L701" s="35"/>
      <c r="M701" s="35"/>
      <c r="N701" s="35"/>
      <c r="AE701" s="39"/>
    </row>
    <row r="702" ht="12.75" customHeight="1">
      <c r="E702" s="49"/>
      <c r="J702" s="34"/>
      <c r="K702" s="35"/>
      <c r="L702" s="35"/>
      <c r="M702" s="35"/>
      <c r="N702" s="35"/>
      <c r="AE702" s="39"/>
    </row>
    <row r="703" ht="12.75" customHeight="1">
      <c r="E703" s="49"/>
      <c r="J703" s="34"/>
      <c r="K703" s="35"/>
      <c r="L703" s="35"/>
      <c r="M703" s="35"/>
      <c r="N703" s="35"/>
      <c r="AE703" s="39"/>
    </row>
    <row r="704" ht="12.75" customHeight="1">
      <c r="E704" s="49"/>
      <c r="J704" s="34"/>
      <c r="K704" s="35"/>
      <c r="L704" s="35"/>
      <c r="M704" s="35"/>
      <c r="N704" s="35"/>
      <c r="AE704" s="39"/>
    </row>
    <row r="705" ht="12.75" customHeight="1">
      <c r="E705" s="49"/>
      <c r="J705" s="34"/>
      <c r="K705" s="35"/>
      <c r="L705" s="35"/>
      <c r="M705" s="35"/>
      <c r="N705" s="35"/>
      <c r="AE705" s="39"/>
    </row>
    <row r="706" ht="12.75" customHeight="1">
      <c r="E706" s="49"/>
      <c r="J706" s="34"/>
      <c r="K706" s="35"/>
      <c r="L706" s="35"/>
      <c r="M706" s="35"/>
      <c r="N706" s="35"/>
      <c r="AE706" s="39"/>
    </row>
    <row r="707" ht="12.75" customHeight="1">
      <c r="E707" s="49"/>
      <c r="J707" s="34"/>
      <c r="K707" s="35"/>
      <c r="L707" s="35"/>
      <c r="M707" s="35"/>
      <c r="N707" s="35"/>
      <c r="AE707" s="39"/>
    </row>
    <row r="708" ht="12.75" customHeight="1">
      <c r="E708" s="49"/>
      <c r="J708" s="34"/>
      <c r="K708" s="35"/>
      <c r="L708" s="35"/>
      <c r="M708" s="35"/>
      <c r="N708" s="35"/>
      <c r="AE708" s="39"/>
    </row>
    <row r="709" ht="12.75" customHeight="1">
      <c r="E709" s="49"/>
      <c r="J709" s="34"/>
      <c r="K709" s="35"/>
      <c r="L709" s="35"/>
      <c r="M709" s="35"/>
      <c r="N709" s="35"/>
      <c r="AE709" s="39"/>
    </row>
    <row r="710" ht="12.75" customHeight="1">
      <c r="E710" s="49"/>
      <c r="J710" s="34"/>
      <c r="K710" s="35"/>
      <c r="L710" s="35"/>
      <c r="M710" s="35"/>
      <c r="N710" s="35"/>
      <c r="AE710" s="39"/>
    </row>
    <row r="711" ht="12.75" customHeight="1">
      <c r="E711" s="49"/>
      <c r="J711" s="34"/>
      <c r="K711" s="35"/>
      <c r="L711" s="35"/>
      <c r="M711" s="35"/>
      <c r="N711" s="35"/>
      <c r="AE711" s="39"/>
    </row>
    <row r="712" ht="12.75" customHeight="1">
      <c r="E712" s="49"/>
      <c r="J712" s="34"/>
      <c r="K712" s="35"/>
      <c r="L712" s="35"/>
      <c r="M712" s="35"/>
      <c r="N712" s="35"/>
      <c r="AE712" s="39"/>
    </row>
    <row r="713" ht="12.75" customHeight="1">
      <c r="E713" s="49"/>
      <c r="J713" s="34"/>
      <c r="K713" s="35"/>
      <c r="L713" s="35"/>
      <c r="M713" s="35"/>
      <c r="N713" s="35"/>
      <c r="AE713" s="39"/>
    </row>
    <row r="714" ht="12.75" customHeight="1">
      <c r="E714" s="49"/>
      <c r="J714" s="34"/>
      <c r="K714" s="35"/>
      <c r="L714" s="35"/>
      <c r="M714" s="35"/>
      <c r="N714" s="35"/>
      <c r="AE714" s="39"/>
    </row>
    <row r="715" ht="12.75" customHeight="1">
      <c r="E715" s="49"/>
      <c r="J715" s="34"/>
      <c r="K715" s="35"/>
      <c r="L715" s="35"/>
      <c r="M715" s="35"/>
      <c r="N715" s="35"/>
      <c r="AE715" s="39"/>
    </row>
    <row r="716" ht="12.75" customHeight="1">
      <c r="E716" s="49"/>
      <c r="J716" s="34"/>
      <c r="K716" s="35"/>
      <c r="L716" s="35"/>
      <c r="M716" s="35"/>
      <c r="N716" s="35"/>
      <c r="AE716" s="39"/>
    </row>
    <row r="717" ht="12.75" customHeight="1">
      <c r="E717" s="49"/>
      <c r="J717" s="34"/>
      <c r="K717" s="35"/>
      <c r="L717" s="35"/>
      <c r="M717" s="35"/>
      <c r="N717" s="35"/>
      <c r="AE717" s="39"/>
    </row>
    <row r="718" ht="12.75" customHeight="1">
      <c r="E718" s="49"/>
      <c r="J718" s="34"/>
      <c r="K718" s="35"/>
      <c r="L718" s="35"/>
      <c r="M718" s="35"/>
      <c r="N718" s="35"/>
      <c r="AE718" s="39"/>
    </row>
    <row r="719" ht="12.75" customHeight="1">
      <c r="E719" s="49"/>
      <c r="J719" s="34"/>
      <c r="K719" s="35"/>
      <c r="L719" s="35"/>
      <c r="M719" s="35"/>
      <c r="N719" s="35"/>
      <c r="AE719" s="39"/>
    </row>
    <row r="720" ht="12.75" customHeight="1">
      <c r="E720" s="49"/>
      <c r="J720" s="34"/>
      <c r="K720" s="35"/>
      <c r="L720" s="35"/>
      <c r="M720" s="35"/>
      <c r="N720" s="35"/>
      <c r="AE720" s="39"/>
    </row>
    <row r="721" ht="12.75" customHeight="1">
      <c r="E721" s="49"/>
      <c r="J721" s="34"/>
      <c r="K721" s="35"/>
      <c r="L721" s="35"/>
      <c r="M721" s="35"/>
      <c r="N721" s="35"/>
      <c r="AE721" s="39"/>
    </row>
    <row r="722" ht="12.75" customHeight="1">
      <c r="E722" s="49"/>
      <c r="J722" s="34"/>
      <c r="K722" s="35"/>
      <c r="L722" s="35"/>
      <c r="M722" s="35"/>
      <c r="N722" s="35"/>
      <c r="AE722" s="39"/>
    </row>
    <row r="723" ht="12.75" customHeight="1">
      <c r="E723" s="49"/>
      <c r="J723" s="34"/>
      <c r="K723" s="35"/>
      <c r="L723" s="35"/>
      <c r="M723" s="35"/>
      <c r="N723" s="35"/>
      <c r="AE723" s="39"/>
    </row>
    <row r="724" ht="12.75" customHeight="1">
      <c r="E724" s="49"/>
      <c r="J724" s="34"/>
      <c r="K724" s="35"/>
      <c r="L724" s="35"/>
      <c r="M724" s="35"/>
      <c r="N724" s="35"/>
      <c r="AE724" s="39"/>
    </row>
    <row r="725" ht="12.75" customHeight="1">
      <c r="E725" s="49"/>
      <c r="J725" s="34"/>
      <c r="K725" s="35"/>
      <c r="L725" s="35"/>
      <c r="M725" s="35"/>
      <c r="N725" s="35"/>
      <c r="AE725" s="39"/>
    </row>
    <row r="726" ht="12.75" customHeight="1">
      <c r="E726" s="49"/>
      <c r="J726" s="34"/>
      <c r="K726" s="35"/>
      <c r="L726" s="35"/>
      <c r="M726" s="35"/>
      <c r="N726" s="35"/>
      <c r="AE726" s="39"/>
    </row>
    <row r="727" ht="12.75" customHeight="1">
      <c r="E727" s="49"/>
      <c r="J727" s="34"/>
      <c r="K727" s="35"/>
      <c r="L727" s="35"/>
      <c r="M727" s="35"/>
      <c r="N727" s="35"/>
      <c r="AE727" s="39"/>
    </row>
    <row r="728" ht="12.75" customHeight="1">
      <c r="E728" s="49"/>
      <c r="J728" s="34"/>
      <c r="K728" s="35"/>
      <c r="L728" s="35"/>
      <c r="M728" s="35"/>
      <c r="N728" s="35"/>
      <c r="AE728" s="39"/>
    </row>
    <row r="729" ht="12.75" customHeight="1">
      <c r="E729" s="49"/>
      <c r="J729" s="34"/>
      <c r="K729" s="35"/>
      <c r="L729" s="35"/>
      <c r="M729" s="35"/>
      <c r="N729" s="35"/>
      <c r="AE729" s="39"/>
    </row>
    <row r="730" ht="12.75" customHeight="1">
      <c r="E730" s="49"/>
      <c r="J730" s="34"/>
      <c r="K730" s="35"/>
      <c r="L730" s="35"/>
      <c r="M730" s="35"/>
      <c r="N730" s="35"/>
      <c r="AE730" s="39"/>
    </row>
    <row r="731" ht="12.75" customHeight="1">
      <c r="E731" s="49"/>
      <c r="J731" s="34"/>
      <c r="K731" s="35"/>
      <c r="L731" s="35"/>
      <c r="M731" s="35"/>
      <c r="N731" s="35"/>
      <c r="AE731" s="39"/>
    </row>
    <row r="732" ht="12.75" customHeight="1">
      <c r="E732" s="49"/>
      <c r="J732" s="34"/>
      <c r="K732" s="35"/>
      <c r="L732" s="35"/>
      <c r="M732" s="35"/>
      <c r="N732" s="35"/>
      <c r="AE732" s="39"/>
    </row>
    <row r="733" ht="12.75" customHeight="1">
      <c r="E733" s="49"/>
      <c r="J733" s="34"/>
      <c r="K733" s="35"/>
      <c r="L733" s="35"/>
      <c r="M733" s="35"/>
      <c r="N733" s="35"/>
      <c r="AE733" s="39"/>
    </row>
    <row r="734" ht="12.75" customHeight="1">
      <c r="E734" s="49"/>
      <c r="J734" s="34"/>
      <c r="K734" s="35"/>
      <c r="L734" s="35"/>
      <c r="M734" s="35"/>
      <c r="N734" s="35"/>
      <c r="AE734" s="39"/>
    </row>
    <row r="735" ht="12.75" customHeight="1">
      <c r="E735" s="49"/>
      <c r="J735" s="34"/>
      <c r="K735" s="35"/>
      <c r="L735" s="35"/>
      <c r="M735" s="35"/>
      <c r="N735" s="35"/>
      <c r="AE735" s="39"/>
    </row>
    <row r="736" ht="12.75" customHeight="1">
      <c r="E736" s="49"/>
      <c r="J736" s="34"/>
      <c r="K736" s="35"/>
      <c r="L736" s="35"/>
      <c r="M736" s="35"/>
      <c r="N736" s="35"/>
      <c r="AE736" s="39"/>
    </row>
    <row r="737" ht="12.75" customHeight="1">
      <c r="E737" s="49"/>
      <c r="J737" s="34"/>
      <c r="K737" s="35"/>
      <c r="L737" s="35"/>
      <c r="M737" s="35"/>
      <c r="N737" s="35"/>
      <c r="AE737" s="39"/>
    </row>
    <row r="738" ht="12.75" customHeight="1">
      <c r="E738" s="49"/>
      <c r="J738" s="34"/>
      <c r="K738" s="35"/>
      <c r="L738" s="35"/>
      <c r="M738" s="35"/>
      <c r="N738" s="35"/>
      <c r="AE738" s="39"/>
    </row>
    <row r="739" ht="12.75" customHeight="1">
      <c r="E739" s="49"/>
      <c r="J739" s="34"/>
      <c r="K739" s="35"/>
      <c r="L739" s="35"/>
      <c r="M739" s="35"/>
      <c r="N739" s="35"/>
      <c r="AE739" s="39"/>
    </row>
    <row r="740" ht="12.75" customHeight="1">
      <c r="E740" s="49"/>
      <c r="J740" s="34"/>
      <c r="K740" s="35"/>
      <c r="L740" s="35"/>
      <c r="M740" s="35"/>
      <c r="N740" s="35"/>
      <c r="AE740" s="39"/>
    </row>
    <row r="741" ht="12.75" customHeight="1">
      <c r="E741" s="49"/>
      <c r="J741" s="34"/>
      <c r="K741" s="35"/>
      <c r="L741" s="35"/>
      <c r="M741" s="35"/>
      <c r="N741" s="35"/>
      <c r="AE741" s="39"/>
    </row>
    <row r="742" ht="12.75" customHeight="1">
      <c r="E742" s="49"/>
      <c r="J742" s="34"/>
      <c r="K742" s="35"/>
      <c r="L742" s="35"/>
      <c r="M742" s="35"/>
      <c r="N742" s="35"/>
      <c r="AE742" s="39"/>
    </row>
    <row r="743" ht="12.75" customHeight="1">
      <c r="E743" s="49"/>
      <c r="J743" s="34"/>
      <c r="K743" s="35"/>
      <c r="L743" s="35"/>
      <c r="M743" s="35"/>
      <c r="N743" s="35"/>
      <c r="AE743" s="39"/>
    </row>
    <row r="744" ht="12.75" customHeight="1">
      <c r="E744" s="49"/>
      <c r="J744" s="34"/>
      <c r="K744" s="35"/>
      <c r="L744" s="35"/>
      <c r="M744" s="35"/>
      <c r="N744" s="35"/>
      <c r="AE744" s="39"/>
    </row>
    <row r="745" ht="12.75" customHeight="1">
      <c r="E745" s="49"/>
      <c r="J745" s="34"/>
      <c r="K745" s="35"/>
      <c r="L745" s="35"/>
      <c r="M745" s="35"/>
      <c r="N745" s="35"/>
      <c r="AE745" s="39"/>
    </row>
    <row r="746" ht="12.75" customHeight="1">
      <c r="E746" s="49"/>
      <c r="J746" s="34"/>
      <c r="K746" s="35"/>
      <c r="L746" s="35"/>
      <c r="M746" s="35"/>
      <c r="N746" s="35"/>
      <c r="AE746" s="39"/>
    </row>
    <row r="747" ht="12.75" customHeight="1">
      <c r="E747" s="49"/>
      <c r="J747" s="34"/>
      <c r="K747" s="35"/>
      <c r="L747" s="35"/>
      <c r="M747" s="35"/>
      <c r="N747" s="35"/>
      <c r="AE747" s="39"/>
    </row>
    <row r="748" ht="12.75" customHeight="1">
      <c r="E748" s="49"/>
      <c r="J748" s="34"/>
      <c r="K748" s="35"/>
      <c r="L748" s="35"/>
      <c r="M748" s="35"/>
      <c r="N748" s="35"/>
      <c r="AE748" s="39"/>
    </row>
    <row r="749" ht="12.75" customHeight="1">
      <c r="E749" s="49"/>
      <c r="J749" s="34"/>
      <c r="K749" s="35"/>
      <c r="L749" s="35"/>
      <c r="M749" s="35"/>
      <c r="N749" s="35"/>
      <c r="AE749" s="39"/>
    </row>
    <row r="750" ht="12.75" customHeight="1">
      <c r="E750" s="49"/>
      <c r="J750" s="34"/>
      <c r="K750" s="35"/>
      <c r="L750" s="35"/>
      <c r="M750" s="35"/>
      <c r="N750" s="35"/>
      <c r="AE750" s="39"/>
    </row>
    <row r="751" ht="12.75" customHeight="1">
      <c r="E751" s="49"/>
      <c r="J751" s="34"/>
      <c r="K751" s="35"/>
      <c r="L751" s="35"/>
      <c r="M751" s="35"/>
      <c r="N751" s="35"/>
      <c r="AE751" s="39"/>
    </row>
    <row r="752" ht="12.75" customHeight="1">
      <c r="E752" s="49"/>
      <c r="J752" s="34"/>
      <c r="K752" s="35"/>
      <c r="L752" s="35"/>
      <c r="M752" s="35"/>
      <c r="N752" s="35"/>
      <c r="AE752" s="39"/>
    </row>
    <row r="753" ht="12.75" customHeight="1">
      <c r="E753" s="49"/>
      <c r="J753" s="34"/>
      <c r="K753" s="35"/>
      <c r="L753" s="35"/>
      <c r="M753" s="35"/>
      <c r="N753" s="35"/>
      <c r="AE753" s="39"/>
    </row>
    <row r="754" ht="12.75" customHeight="1">
      <c r="E754" s="49"/>
      <c r="J754" s="34"/>
      <c r="K754" s="35"/>
      <c r="L754" s="35"/>
      <c r="M754" s="35"/>
      <c r="N754" s="35"/>
      <c r="AE754" s="39"/>
    </row>
    <row r="755" ht="12.75" customHeight="1">
      <c r="E755" s="49"/>
      <c r="J755" s="34"/>
      <c r="K755" s="35"/>
      <c r="L755" s="35"/>
      <c r="M755" s="35"/>
      <c r="N755" s="35"/>
      <c r="AE755" s="39"/>
    </row>
    <row r="756" ht="12.75" customHeight="1">
      <c r="E756" s="49"/>
      <c r="J756" s="34"/>
      <c r="K756" s="35"/>
      <c r="L756" s="35"/>
      <c r="M756" s="35"/>
      <c r="N756" s="35"/>
      <c r="AE756" s="39"/>
    </row>
    <row r="757" ht="12.75" customHeight="1">
      <c r="E757" s="49"/>
      <c r="J757" s="34"/>
      <c r="K757" s="35"/>
      <c r="L757" s="35"/>
      <c r="M757" s="35"/>
      <c r="N757" s="35"/>
      <c r="AE757" s="39"/>
    </row>
    <row r="758" ht="12.75" customHeight="1">
      <c r="E758" s="49"/>
      <c r="J758" s="34"/>
      <c r="K758" s="35"/>
      <c r="L758" s="35"/>
      <c r="M758" s="35"/>
      <c r="N758" s="35"/>
      <c r="AE758" s="39"/>
    </row>
    <row r="759" ht="12.75" customHeight="1">
      <c r="E759" s="49"/>
      <c r="J759" s="34"/>
      <c r="K759" s="35"/>
      <c r="L759" s="35"/>
      <c r="M759" s="35"/>
      <c r="N759" s="35"/>
      <c r="AE759" s="39"/>
    </row>
    <row r="760" ht="12.75" customHeight="1">
      <c r="E760" s="49"/>
      <c r="J760" s="34"/>
      <c r="K760" s="35"/>
      <c r="L760" s="35"/>
      <c r="M760" s="35"/>
      <c r="N760" s="35"/>
      <c r="AE760" s="39"/>
    </row>
    <row r="761" ht="12.75" customHeight="1">
      <c r="E761" s="49"/>
      <c r="J761" s="34"/>
      <c r="K761" s="35"/>
      <c r="L761" s="35"/>
      <c r="M761" s="35"/>
      <c r="N761" s="35"/>
      <c r="AE761" s="39"/>
    </row>
    <row r="762" ht="12.75" customHeight="1">
      <c r="E762" s="49"/>
      <c r="J762" s="34"/>
      <c r="K762" s="35"/>
      <c r="L762" s="35"/>
      <c r="M762" s="35"/>
      <c r="N762" s="35"/>
      <c r="AE762" s="39"/>
    </row>
    <row r="763" ht="12.75" customHeight="1">
      <c r="E763" s="49"/>
      <c r="J763" s="34"/>
      <c r="K763" s="35"/>
      <c r="L763" s="35"/>
      <c r="M763" s="35"/>
      <c r="N763" s="35"/>
      <c r="AE763" s="39"/>
    </row>
    <row r="764" ht="12.75" customHeight="1">
      <c r="E764" s="49"/>
      <c r="J764" s="34"/>
      <c r="K764" s="35"/>
      <c r="L764" s="35"/>
      <c r="M764" s="35"/>
      <c r="N764" s="35"/>
      <c r="AE764" s="39"/>
    </row>
    <row r="765" ht="12.75" customHeight="1">
      <c r="E765" s="49"/>
      <c r="J765" s="34"/>
      <c r="K765" s="35"/>
      <c r="L765" s="35"/>
      <c r="M765" s="35"/>
      <c r="N765" s="35"/>
      <c r="AE765" s="39"/>
    </row>
    <row r="766" ht="12.75" customHeight="1">
      <c r="E766" s="49"/>
      <c r="J766" s="34"/>
      <c r="K766" s="35"/>
      <c r="L766" s="35"/>
      <c r="M766" s="35"/>
      <c r="N766" s="35"/>
      <c r="AE766" s="39"/>
    </row>
    <row r="767" ht="12.75" customHeight="1">
      <c r="E767" s="49"/>
      <c r="J767" s="34"/>
      <c r="K767" s="35"/>
      <c r="L767" s="35"/>
      <c r="M767" s="35"/>
      <c r="N767" s="35"/>
      <c r="AE767" s="39"/>
    </row>
    <row r="768" ht="12.75" customHeight="1">
      <c r="E768" s="49"/>
      <c r="J768" s="34"/>
      <c r="K768" s="35"/>
      <c r="L768" s="35"/>
      <c r="M768" s="35"/>
      <c r="N768" s="35"/>
      <c r="AE768" s="39"/>
    </row>
    <row r="769" ht="12.75" customHeight="1">
      <c r="E769" s="49"/>
      <c r="J769" s="34"/>
      <c r="K769" s="35"/>
      <c r="L769" s="35"/>
      <c r="M769" s="35"/>
      <c r="N769" s="35"/>
      <c r="AE769" s="39"/>
    </row>
    <row r="770" ht="12.75" customHeight="1">
      <c r="E770" s="49"/>
      <c r="J770" s="34"/>
      <c r="K770" s="35"/>
      <c r="L770" s="35"/>
      <c r="M770" s="35"/>
      <c r="N770" s="35"/>
      <c r="AE770" s="39"/>
    </row>
    <row r="771" ht="12.75" customHeight="1">
      <c r="E771" s="49"/>
      <c r="J771" s="34"/>
      <c r="K771" s="35"/>
      <c r="L771" s="35"/>
      <c r="M771" s="35"/>
      <c r="N771" s="35"/>
      <c r="AE771" s="39"/>
    </row>
    <row r="772" ht="12.75" customHeight="1">
      <c r="E772" s="49"/>
      <c r="J772" s="34"/>
      <c r="K772" s="35"/>
      <c r="L772" s="35"/>
      <c r="M772" s="35"/>
      <c r="N772" s="35"/>
      <c r="AE772" s="39"/>
    </row>
    <row r="773" ht="12.75" customHeight="1">
      <c r="E773" s="49"/>
      <c r="J773" s="34"/>
      <c r="K773" s="35"/>
      <c r="L773" s="35"/>
      <c r="M773" s="35"/>
      <c r="N773" s="35"/>
      <c r="AE773" s="39"/>
    </row>
    <row r="774" ht="12.75" customHeight="1">
      <c r="E774" s="49"/>
      <c r="J774" s="34"/>
      <c r="K774" s="35"/>
      <c r="L774" s="35"/>
      <c r="M774" s="35"/>
      <c r="N774" s="35"/>
      <c r="AE774" s="39"/>
    </row>
    <row r="775" ht="12.75" customHeight="1">
      <c r="E775" s="49"/>
      <c r="J775" s="34"/>
      <c r="K775" s="35"/>
      <c r="L775" s="35"/>
      <c r="M775" s="35"/>
      <c r="N775" s="35"/>
      <c r="AE775" s="39"/>
    </row>
    <row r="776" ht="12.75" customHeight="1">
      <c r="E776" s="49"/>
      <c r="J776" s="34"/>
      <c r="K776" s="35"/>
      <c r="L776" s="35"/>
      <c r="M776" s="35"/>
      <c r="N776" s="35"/>
      <c r="AE776" s="39"/>
    </row>
    <row r="777" ht="12.75" customHeight="1">
      <c r="E777" s="49"/>
      <c r="J777" s="34"/>
      <c r="K777" s="35"/>
      <c r="L777" s="35"/>
      <c r="M777" s="35"/>
      <c r="N777" s="35"/>
      <c r="AE777" s="39"/>
    </row>
    <row r="778" ht="12.75" customHeight="1">
      <c r="E778" s="49"/>
      <c r="J778" s="34"/>
      <c r="K778" s="35"/>
      <c r="L778" s="35"/>
      <c r="M778" s="35"/>
      <c r="N778" s="35"/>
      <c r="AE778" s="39"/>
    </row>
    <row r="779" ht="12.75" customHeight="1">
      <c r="E779" s="49"/>
      <c r="J779" s="34"/>
      <c r="K779" s="35"/>
      <c r="L779" s="35"/>
      <c r="M779" s="35"/>
      <c r="N779" s="35"/>
      <c r="AE779" s="39"/>
    </row>
    <row r="780" ht="12.75" customHeight="1">
      <c r="E780" s="49"/>
      <c r="J780" s="34"/>
      <c r="K780" s="35"/>
      <c r="L780" s="35"/>
      <c r="M780" s="35"/>
      <c r="N780" s="35"/>
      <c r="AE780" s="39"/>
    </row>
    <row r="781" ht="12.75" customHeight="1">
      <c r="E781" s="49"/>
      <c r="J781" s="34"/>
      <c r="K781" s="35"/>
      <c r="L781" s="35"/>
      <c r="M781" s="35"/>
      <c r="N781" s="35"/>
      <c r="AE781" s="39"/>
    </row>
    <row r="782" ht="12.75" customHeight="1">
      <c r="E782" s="49"/>
      <c r="J782" s="34"/>
      <c r="K782" s="35"/>
      <c r="L782" s="35"/>
      <c r="M782" s="35"/>
      <c r="N782" s="35"/>
      <c r="AE782" s="39"/>
    </row>
    <row r="783" ht="12.75" customHeight="1">
      <c r="E783" s="49"/>
      <c r="J783" s="34"/>
      <c r="K783" s="35"/>
      <c r="L783" s="35"/>
      <c r="M783" s="35"/>
      <c r="N783" s="35"/>
      <c r="AE783" s="39"/>
    </row>
    <row r="784" ht="12.75" customHeight="1">
      <c r="E784" s="49"/>
      <c r="J784" s="34"/>
      <c r="K784" s="35"/>
      <c r="L784" s="35"/>
      <c r="M784" s="35"/>
      <c r="N784" s="35"/>
      <c r="AE784" s="39"/>
    </row>
    <row r="785" ht="12.75" customHeight="1">
      <c r="E785" s="49"/>
      <c r="J785" s="34"/>
      <c r="K785" s="35"/>
      <c r="L785" s="35"/>
      <c r="M785" s="35"/>
      <c r="N785" s="35"/>
      <c r="AE785" s="39"/>
    </row>
    <row r="786" ht="12.75" customHeight="1">
      <c r="E786" s="49"/>
      <c r="J786" s="34"/>
      <c r="K786" s="35"/>
      <c r="L786" s="35"/>
      <c r="M786" s="35"/>
      <c r="N786" s="35"/>
      <c r="AE786" s="39"/>
    </row>
    <row r="787" ht="12.75" customHeight="1">
      <c r="E787" s="49"/>
      <c r="J787" s="34"/>
      <c r="K787" s="35"/>
      <c r="L787" s="35"/>
      <c r="M787" s="35"/>
      <c r="N787" s="35"/>
      <c r="AE787" s="39"/>
    </row>
    <row r="788" ht="12.75" customHeight="1">
      <c r="E788" s="49"/>
      <c r="J788" s="34"/>
      <c r="K788" s="35"/>
      <c r="L788" s="35"/>
      <c r="M788" s="35"/>
      <c r="N788" s="35"/>
      <c r="AE788" s="39"/>
    </row>
    <row r="789" ht="12.75" customHeight="1">
      <c r="E789" s="49"/>
      <c r="J789" s="34"/>
      <c r="K789" s="35"/>
      <c r="L789" s="35"/>
      <c r="M789" s="35"/>
      <c r="N789" s="35"/>
      <c r="AE789" s="39"/>
    </row>
    <row r="790" ht="12.75" customHeight="1">
      <c r="E790" s="49"/>
      <c r="J790" s="34"/>
      <c r="K790" s="35"/>
      <c r="L790" s="35"/>
      <c r="M790" s="35"/>
      <c r="N790" s="35"/>
      <c r="AE790" s="39"/>
    </row>
    <row r="791" ht="12.75" customHeight="1">
      <c r="E791" s="49"/>
      <c r="J791" s="34"/>
      <c r="K791" s="35"/>
      <c r="L791" s="35"/>
      <c r="M791" s="35"/>
      <c r="N791" s="35"/>
      <c r="AE791" s="39"/>
    </row>
    <row r="792" ht="12.75" customHeight="1">
      <c r="E792" s="49"/>
      <c r="J792" s="34"/>
      <c r="K792" s="35"/>
      <c r="L792" s="35"/>
      <c r="M792" s="35"/>
      <c r="N792" s="35"/>
      <c r="AE792" s="39"/>
    </row>
    <row r="793" ht="12.75" customHeight="1">
      <c r="E793" s="49"/>
      <c r="J793" s="34"/>
      <c r="K793" s="35"/>
      <c r="L793" s="35"/>
      <c r="M793" s="35"/>
      <c r="N793" s="35"/>
      <c r="AE793" s="39"/>
    </row>
    <row r="794" ht="12.75" customHeight="1">
      <c r="E794" s="49"/>
      <c r="J794" s="34"/>
      <c r="K794" s="35"/>
      <c r="L794" s="35"/>
      <c r="M794" s="35"/>
      <c r="N794" s="35"/>
      <c r="AE794" s="39"/>
    </row>
    <row r="795" ht="12.75" customHeight="1">
      <c r="E795" s="49"/>
      <c r="J795" s="34"/>
      <c r="K795" s="35"/>
      <c r="L795" s="35"/>
      <c r="M795" s="35"/>
      <c r="N795" s="35"/>
      <c r="AE795" s="39"/>
    </row>
    <row r="796" ht="12.75" customHeight="1">
      <c r="E796" s="49"/>
      <c r="J796" s="34"/>
      <c r="K796" s="35"/>
      <c r="L796" s="35"/>
      <c r="M796" s="35"/>
      <c r="N796" s="35"/>
      <c r="AE796" s="39"/>
    </row>
    <row r="797" ht="12.75" customHeight="1">
      <c r="E797" s="49"/>
      <c r="J797" s="34"/>
      <c r="K797" s="35"/>
      <c r="L797" s="35"/>
      <c r="M797" s="35"/>
      <c r="N797" s="35"/>
      <c r="AE797" s="39"/>
    </row>
    <row r="798" ht="12.75" customHeight="1">
      <c r="E798" s="49"/>
      <c r="J798" s="34"/>
      <c r="K798" s="35"/>
      <c r="L798" s="35"/>
      <c r="M798" s="35"/>
      <c r="N798" s="35"/>
      <c r="AE798" s="39"/>
    </row>
    <row r="799" ht="12.75" customHeight="1">
      <c r="E799" s="49"/>
      <c r="J799" s="34"/>
      <c r="K799" s="35"/>
      <c r="L799" s="35"/>
      <c r="M799" s="35"/>
      <c r="N799" s="35"/>
      <c r="AE799" s="39"/>
    </row>
    <row r="800" ht="12.75" customHeight="1">
      <c r="E800" s="49"/>
      <c r="J800" s="34"/>
      <c r="K800" s="35"/>
      <c r="L800" s="35"/>
      <c r="M800" s="35"/>
      <c r="N800" s="35"/>
      <c r="AE800" s="39"/>
    </row>
    <row r="801" ht="12.75" customHeight="1">
      <c r="E801" s="49"/>
      <c r="J801" s="34"/>
      <c r="K801" s="35"/>
      <c r="L801" s="35"/>
      <c r="M801" s="35"/>
      <c r="N801" s="35"/>
      <c r="AE801" s="39"/>
    </row>
    <row r="802" ht="12.75" customHeight="1">
      <c r="E802" s="49"/>
      <c r="J802" s="34"/>
      <c r="K802" s="35"/>
      <c r="L802" s="35"/>
      <c r="M802" s="35"/>
      <c r="N802" s="35"/>
      <c r="AE802" s="39"/>
    </row>
    <row r="803" ht="12.75" customHeight="1">
      <c r="E803" s="49"/>
      <c r="J803" s="34"/>
      <c r="K803" s="35"/>
      <c r="L803" s="35"/>
      <c r="M803" s="35"/>
      <c r="N803" s="35"/>
      <c r="AE803" s="39"/>
    </row>
    <row r="804" ht="12.75" customHeight="1">
      <c r="E804" s="49"/>
      <c r="J804" s="34"/>
      <c r="K804" s="35"/>
      <c r="L804" s="35"/>
      <c r="M804" s="35"/>
      <c r="N804" s="35"/>
      <c r="AE804" s="39"/>
    </row>
    <row r="805" ht="12.75" customHeight="1">
      <c r="E805" s="49"/>
      <c r="J805" s="34"/>
      <c r="K805" s="35"/>
      <c r="L805" s="35"/>
      <c r="M805" s="35"/>
      <c r="N805" s="35"/>
      <c r="AE805" s="39"/>
    </row>
    <row r="806" ht="12.75" customHeight="1">
      <c r="E806" s="49"/>
      <c r="J806" s="34"/>
      <c r="K806" s="35"/>
      <c r="L806" s="35"/>
      <c r="M806" s="35"/>
      <c r="N806" s="35"/>
      <c r="AE806" s="39"/>
    </row>
    <row r="807" ht="12.75" customHeight="1">
      <c r="E807" s="49"/>
      <c r="J807" s="34"/>
      <c r="K807" s="35"/>
      <c r="L807" s="35"/>
      <c r="M807" s="35"/>
      <c r="N807" s="35"/>
      <c r="AE807" s="39"/>
    </row>
    <row r="808" ht="12.75" customHeight="1">
      <c r="E808" s="49"/>
      <c r="J808" s="34"/>
      <c r="K808" s="35"/>
      <c r="L808" s="35"/>
      <c r="M808" s="35"/>
      <c r="N808" s="35"/>
      <c r="AE808" s="39"/>
    </row>
    <row r="809" ht="12.75" customHeight="1">
      <c r="E809" s="49"/>
      <c r="J809" s="34"/>
      <c r="K809" s="35"/>
      <c r="L809" s="35"/>
      <c r="M809" s="35"/>
      <c r="N809" s="35"/>
      <c r="AE809" s="39"/>
    </row>
    <row r="810" ht="12.75" customHeight="1">
      <c r="E810" s="49"/>
      <c r="J810" s="34"/>
      <c r="K810" s="35"/>
      <c r="L810" s="35"/>
      <c r="M810" s="35"/>
      <c r="N810" s="35"/>
      <c r="AE810" s="39"/>
    </row>
    <row r="811" ht="12.75" customHeight="1">
      <c r="E811" s="49"/>
      <c r="J811" s="34"/>
      <c r="K811" s="35"/>
      <c r="L811" s="35"/>
      <c r="M811" s="35"/>
      <c r="N811" s="35"/>
      <c r="AE811" s="39"/>
    </row>
    <row r="812" ht="12.75" customHeight="1">
      <c r="E812" s="49"/>
      <c r="J812" s="34"/>
      <c r="K812" s="35"/>
      <c r="L812" s="35"/>
      <c r="M812" s="35"/>
      <c r="N812" s="35"/>
      <c r="AE812" s="39"/>
    </row>
    <row r="813" ht="12.75" customHeight="1">
      <c r="E813" s="49"/>
      <c r="J813" s="34"/>
      <c r="K813" s="35"/>
      <c r="L813" s="35"/>
      <c r="M813" s="35"/>
      <c r="N813" s="35"/>
      <c r="AE813" s="39"/>
    </row>
    <row r="814" ht="12.75" customHeight="1">
      <c r="E814" s="49"/>
      <c r="J814" s="34"/>
      <c r="K814" s="35"/>
      <c r="L814" s="35"/>
      <c r="M814" s="35"/>
      <c r="N814" s="35"/>
      <c r="AE814" s="39"/>
    </row>
    <row r="815" ht="12.75" customHeight="1">
      <c r="E815" s="49"/>
      <c r="J815" s="34"/>
      <c r="K815" s="35"/>
      <c r="L815" s="35"/>
      <c r="M815" s="35"/>
      <c r="N815" s="35"/>
      <c r="AE815" s="39"/>
    </row>
    <row r="816" ht="12.75" customHeight="1">
      <c r="E816" s="49"/>
      <c r="J816" s="34"/>
      <c r="K816" s="35"/>
      <c r="L816" s="35"/>
      <c r="M816" s="35"/>
      <c r="N816" s="35"/>
      <c r="AE816" s="39"/>
    </row>
    <row r="817" ht="12.75" customHeight="1">
      <c r="E817" s="49"/>
      <c r="J817" s="34"/>
      <c r="K817" s="35"/>
      <c r="L817" s="35"/>
      <c r="M817" s="35"/>
      <c r="N817" s="35"/>
      <c r="AE817" s="39"/>
    </row>
    <row r="818" ht="12.75" customHeight="1">
      <c r="E818" s="49"/>
      <c r="J818" s="34"/>
      <c r="K818" s="35"/>
      <c r="L818" s="35"/>
      <c r="M818" s="35"/>
      <c r="N818" s="35"/>
      <c r="AE818" s="39"/>
    </row>
    <row r="819" ht="12.75" customHeight="1">
      <c r="E819" s="49"/>
      <c r="J819" s="34"/>
      <c r="K819" s="35"/>
      <c r="L819" s="35"/>
      <c r="M819" s="35"/>
      <c r="N819" s="35"/>
      <c r="AE819" s="39"/>
    </row>
    <row r="820" ht="12.75" customHeight="1">
      <c r="E820" s="49"/>
      <c r="J820" s="34"/>
      <c r="K820" s="35"/>
      <c r="L820" s="35"/>
      <c r="M820" s="35"/>
      <c r="N820" s="35"/>
      <c r="AE820" s="39"/>
    </row>
    <row r="821" ht="12.75" customHeight="1">
      <c r="E821" s="49"/>
      <c r="J821" s="34"/>
      <c r="K821" s="35"/>
      <c r="L821" s="35"/>
      <c r="M821" s="35"/>
      <c r="N821" s="35"/>
      <c r="AE821" s="39"/>
    </row>
    <row r="822" ht="12.75" customHeight="1">
      <c r="E822" s="49"/>
      <c r="J822" s="34"/>
      <c r="K822" s="35"/>
      <c r="L822" s="35"/>
      <c r="M822" s="35"/>
      <c r="N822" s="35"/>
      <c r="AE822" s="39"/>
    </row>
    <row r="823" ht="12.75" customHeight="1">
      <c r="E823" s="49"/>
      <c r="J823" s="34"/>
      <c r="K823" s="35"/>
      <c r="L823" s="35"/>
      <c r="M823" s="35"/>
      <c r="N823" s="35"/>
      <c r="AE823" s="39"/>
    </row>
    <row r="824" ht="12.75" customHeight="1">
      <c r="E824" s="49"/>
      <c r="J824" s="34"/>
      <c r="K824" s="35"/>
      <c r="L824" s="35"/>
      <c r="M824" s="35"/>
      <c r="N824" s="35"/>
      <c r="AE824" s="39"/>
    </row>
    <row r="825" ht="12.75" customHeight="1">
      <c r="E825" s="49"/>
      <c r="J825" s="34"/>
      <c r="K825" s="35"/>
      <c r="L825" s="35"/>
      <c r="M825" s="35"/>
      <c r="N825" s="35"/>
      <c r="AE825" s="39"/>
    </row>
    <row r="826" ht="12.75" customHeight="1">
      <c r="E826" s="49"/>
      <c r="J826" s="34"/>
      <c r="K826" s="35"/>
      <c r="L826" s="35"/>
      <c r="M826" s="35"/>
      <c r="N826" s="35"/>
      <c r="AE826" s="39"/>
    </row>
    <row r="827" ht="12.75" customHeight="1">
      <c r="E827" s="49"/>
      <c r="J827" s="34"/>
      <c r="K827" s="35"/>
      <c r="L827" s="35"/>
      <c r="M827" s="35"/>
      <c r="N827" s="35"/>
      <c r="AE827" s="39"/>
    </row>
    <row r="828" ht="12.75" customHeight="1">
      <c r="E828" s="49"/>
      <c r="J828" s="34"/>
      <c r="K828" s="35"/>
      <c r="L828" s="35"/>
      <c r="M828" s="35"/>
      <c r="N828" s="35"/>
      <c r="AE828" s="39"/>
    </row>
    <row r="829" ht="12.75" customHeight="1">
      <c r="E829" s="49"/>
      <c r="J829" s="34"/>
      <c r="K829" s="35"/>
      <c r="L829" s="35"/>
      <c r="M829" s="35"/>
      <c r="N829" s="35"/>
      <c r="AE829" s="39"/>
    </row>
    <row r="830" ht="12.75" customHeight="1">
      <c r="E830" s="49"/>
      <c r="J830" s="34"/>
      <c r="K830" s="35"/>
      <c r="L830" s="35"/>
      <c r="M830" s="35"/>
      <c r="N830" s="35"/>
      <c r="AE830" s="39"/>
    </row>
    <row r="831" ht="12.75" customHeight="1">
      <c r="E831" s="49"/>
      <c r="J831" s="34"/>
      <c r="K831" s="35"/>
      <c r="L831" s="35"/>
      <c r="M831" s="35"/>
      <c r="N831" s="35"/>
      <c r="AE831" s="39"/>
    </row>
    <row r="832" ht="12.75" customHeight="1">
      <c r="E832" s="49"/>
      <c r="J832" s="34"/>
      <c r="K832" s="35"/>
      <c r="L832" s="35"/>
      <c r="M832" s="35"/>
      <c r="N832" s="35"/>
      <c r="AE832" s="39"/>
    </row>
    <row r="833" ht="12.75" customHeight="1">
      <c r="E833" s="49"/>
      <c r="J833" s="34"/>
      <c r="K833" s="35"/>
      <c r="L833" s="35"/>
      <c r="M833" s="35"/>
      <c r="N833" s="35"/>
      <c r="AE833" s="39"/>
    </row>
    <row r="834" ht="12.75" customHeight="1">
      <c r="E834" s="49"/>
      <c r="J834" s="34"/>
      <c r="K834" s="35"/>
      <c r="L834" s="35"/>
      <c r="M834" s="35"/>
      <c r="N834" s="35"/>
      <c r="AE834" s="39"/>
    </row>
    <row r="835" ht="12.75" customHeight="1">
      <c r="E835" s="49"/>
      <c r="J835" s="34"/>
      <c r="K835" s="35"/>
      <c r="L835" s="35"/>
      <c r="M835" s="35"/>
      <c r="N835" s="35"/>
      <c r="AE835" s="39"/>
    </row>
    <row r="836" ht="12.75" customHeight="1">
      <c r="E836" s="49"/>
      <c r="J836" s="34"/>
      <c r="K836" s="35"/>
      <c r="L836" s="35"/>
      <c r="M836" s="35"/>
      <c r="N836" s="35"/>
      <c r="AE836" s="39"/>
    </row>
    <row r="837" ht="12.75" customHeight="1">
      <c r="E837" s="49"/>
      <c r="J837" s="34"/>
      <c r="K837" s="35"/>
      <c r="L837" s="35"/>
      <c r="M837" s="35"/>
      <c r="N837" s="35"/>
      <c r="AE837" s="39"/>
    </row>
    <row r="838" ht="12.75" customHeight="1">
      <c r="E838" s="49"/>
      <c r="J838" s="34"/>
      <c r="K838" s="35"/>
      <c r="L838" s="35"/>
      <c r="M838" s="35"/>
      <c r="N838" s="35"/>
      <c r="AE838" s="39"/>
    </row>
    <row r="839" ht="12.75" customHeight="1">
      <c r="E839" s="49"/>
      <c r="J839" s="34"/>
      <c r="K839" s="35"/>
      <c r="L839" s="35"/>
      <c r="M839" s="35"/>
      <c r="N839" s="35"/>
      <c r="AE839" s="39"/>
    </row>
    <row r="840" ht="12.75" customHeight="1">
      <c r="E840" s="49"/>
      <c r="J840" s="34"/>
      <c r="K840" s="35"/>
      <c r="L840" s="35"/>
      <c r="M840" s="35"/>
      <c r="N840" s="35"/>
      <c r="AE840" s="39"/>
    </row>
    <row r="841" ht="12.75" customHeight="1">
      <c r="E841" s="49"/>
      <c r="J841" s="34"/>
      <c r="K841" s="35"/>
      <c r="L841" s="35"/>
      <c r="M841" s="35"/>
      <c r="N841" s="35"/>
      <c r="AE841" s="39"/>
    </row>
    <row r="842" ht="12.75" customHeight="1">
      <c r="E842" s="49"/>
      <c r="J842" s="34"/>
      <c r="K842" s="35"/>
      <c r="L842" s="35"/>
      <c r="M842" s="35"/>
      <c r="N842" s="35"/>
      <c r="AE842" s="39"/>
    </row>
    <row r="843" ht="12.75" customHeight="1">
      <c r="E843" s="49"/>
      <c r="J843" s="34"/>
      <c r="K843" s="35"/>
      <c r="L843" s="35"/>
      <c r="M843" s="35"/>
      <c r="N843" s="35"/>
      <c r="AE843" s="39"/>
    </row>
    <row r="844" ht="12.75" customHeight="1">
      <c r="E844" s="49"/>
      <c r="J844" s="34"/>
      <c r="K844" s="35"/>
      <c r="L844" s="35"/>
      <c r="M844" s="35"/>
      <c r="N844" s="35"/>
      <c r="AE844" s="39"/>
    </row>
    <row r="845" ht="12.75" customHeight="1">
      <c r="E845" s="49"/>
      <c r="J845" s="34"/>
      <c r="K845" s="35"/>
      <c r="L845" s="35"/>
      <c r="M845" s="35"/>
      <c r="N845" s="35"/>
      <c r="AE845" s="39"/>
    </row>
    <row r="846" ht="12.75" customHeight="1">
      <c r="E846" s="49"/>
      <c r="J846" s="34"/>
      <c r="K846" s="35"/>
      <c r="L846" s="35"/>
      <c r="M846" s="35"/>
      <c r="N846" s="35"/>
      <c r="AE846" s="39"/>
    </row>
    <row r="847" ht="12.75" customHeight="1">
      <c r="E847" s="49"/>
      <c r="J847" s="34"/>
      <c r="K847" s="35"/>
      <c r="L847" s="35"/>
      <c r="M847" s="35"/>
      <c r="N847" s="35"/>
      <c r="AE847" s="39"/>
    </row>
    <row r="848" ht="12.75" customHeight="1">
      <c r="E848" s="49"/>
      <c r="J848" s="34"/>
      <c r="K848" s="35"/>
      <c r="L848" s="35"/>
      <c r="M848" s="35"/>
      <c r="N848" s="35"/>
      <c r="AE848" s="39"/>
    </row>
    <row r="849" ht="12.75" customHeight="1">
      <c r="E849" s="49"/>
      <c r="J849" s="34"/>
      <c r="K849" s="35"/>
      <c r="L849" s="35"/>
      <c r="M849" s="35"/>
      <c r="N849" s="35"/>
      <c r="AE849" s="39"/>
    </row>
    <row r="850" ht="12.75" customHeight="1">
      <c r="E850" s="49"/>
      <c r="J850" s="34"/>
      <c r="K850" s="35"/>
      <c r="L850" s="35"/>
      <c r="M850" s="35"/>
      <c r="N850" s="35"/>
      <c r="AE850" s="39"/>
    </row>
    <row r="851" ht="12.75" customHeight="1">
      <c r="E851" s="49"/>
      <c r="J851" s="34"/>
      <c r="K851" s="35"/>
      <c r="L851" s="35"/>
      <c r="M851" s="35"/>
      <c r="N851" s="35"/>
      <c r="AE851" s="39"/>
    </row>
    <row r="852" ht="12.75" customHeight="1">
      <c r="E852" s="49"/>
      <c r="J852" s="34"/>
      <c r="K852" s="35"/>
      <c r="L852" s="35"/>
      <c r="M852" s="35"/>
      <c r="N852" s="35"/>
      <c r="AE852" s="39"/>
    </row>
    <row r="853" ht="12.75" customHeight="1">
      <c r="E853" s="49"/>
      <c r="J853" s="34"/>
      <c r="K853" s="35"/>
      <c r="L853" s="35"/>
      <c r="M853" s="35"/>
      <c r="N853" s="35"/>
      <c r="AE853" s="39"/>
    </row>
    <row r="854" ht="12.75" customHeight="1">
      <c r="E854" s="49"/>
      <c r="J854" s="34"/>
      <c r="K854" s="35"/>
      <c r="L854" s="35"/>
      <c r="M854" s="35"/>
      <c r="N854" s="35"/>
      <c r="AE854" s="39"/>
    </row>
    <row r="855" ht="12.75" customHeight="1">
      <c r="E855" s="49"/>
      <c r="J855" s="34"/>
      <c r="K855" s="35"/>
      <c r="L855" s="35"/>
      <c r="M855" s="35"/>
      <c r="N855" s="35"/>
      <c r="AE855" s="39"/>
    </row>
    <row r="856" ht="12.75" customHeight="1">
      <c r="E856" s="49"/>
      <c r="J856" s="34"/>
      <c r="K856" s="35"/>
      <c r="L856" s="35"/>
      <c r="M856" s="35"/>
      <c r="N856" s="35"/>
      <c r="AE856" s="39"/>
    </row>
    <row r="857" ht="12.75" customHeight="1">
      <c r="E857" s="49"/>
      <c r="J857" s="34"/>
      <c r="K857" s="35"/>
      <c r="L857" s="35"/>
      <c r="M857" s="35"/>
      <c r="N857" s="35"/>
      <c r="AE857" s="39"/>
    </row>
    <row r="858" ht="12.75" customHeight="1">
      <c r="E858" s="49"/>
      <c r="J858" s="34"/>
      <c r="K858" s="35"/>
      <c r="L858" s="35"/>
      <c r="M858" s="35"/>
      <c r="N858" s="35"/>
      <c r="AE858" s="39"/>
    </row>
    <row r="859" ht="12.75" customHeight="1">
      <c r="E859" s="49"/>
      <c r="J859" s="34"/>
      <c r="K859" s="35"/>
      <c r="L859" s="35"/>
      <c r="M859" s="35"/>
      <c r="N859" s="35"/>
      <c r="AE859" s="39"/>
    </row>
    <row r="860" ht="12.75" customHeight="1">
      <c r="E860" s="49"/>
      <c r="J860" s="34"/>
      <c r="K860" s="35"/>
      <c r="L860" s="35"/>
      <c r="M860" s="35"/>
      <c r="N860" s="35"/>
      <c r="AE860" s="39"/>
    </row>
    <row r="861" ht="12.75" customHeight="1">
      <c r="E861" s="49"/>
      <c r="J861" s="34"/>
      <c r="K861" s="35"/>
      <c r="L861" s="35"/>
      <c r="M861" s="35"/>
      <c r="N861" s="35"/>
      <c r="AE861" s="39"/>
    </row>
    <row r="862" ht="12.75" customHeight="1">
      <c r="E862" s="49"/>
      <c r="J862" s="34"/>
      <c r="K862" s="35"/>
      <c r="L862" s="35"/>
      <c r="M862" s="35"/>
      <c r="N862" s="35"/>
      <c r="AE862" s="39"/>
    </row>
    <row r="863" ht="12.75" customHeight="1">
      <c r="E863" s="49"/>
      <c r="J863" s="34"/>
      <c r="K863" s="35"/>
      <c r="L863" s="35"/>
      <c r="M863" s="35"/>
      <c r="N863" s="35"/>
      <c r="AE863" s="39"/>
    </row>
    <row r="864" ht="12.75" customHeight="1">
      <c r="E864" s="49"/>
      <c r="J864" s="34"/>
      <c r="K864" s="35"/>
      <c r="L864" s="35"/>
      <c r="M864" s="35"/>
      <c r="N864" s="35"/>
      <c r="AE864" s="39"/>
    </row>
    <row r="865" ht="12.75" customHeight="1">
      <c r="E865" s="49"/>
      <c r="J865" s="34"/>
      <c r="K865" s="35"/>
      <c r="L865" s="35"/>
      <c r="M865" s="35"/>
      <c r="N865" s="35"/>
      <c r="AE865" s="39"/>
    </row>
    <row r="866" ht="12.75" customHeight="1">
      <c r="E866" s="49"/>
      <c r="J866" s="34"/>
      <c r="K866" s="35"/>
      <c r="L866" s="35"/>
      <c r="M866" s="35"/>
      <c r="N866" s="35"/>
      <c r="AE866" s="39"/>
    </row>
    <row r="867" ht="12.75" customHeight="1">
      <c r="E867" s="49"/>
      <c r="J867" s="34"/>
      <c r="K867" s="35"/>
      <c r="L867" s="35"/>
      <c r="M867" s="35"/>
      <c r="N867" s="35"/>
      <c r="AE867" s="39"/>
    </row>
    <row r="868" ht="12.75" customHeight="1">
      <c r="E868" s="49"/>
      <c r="J868" s="34"/>
      <c r="K868" s="35"/>
      <c r="L868" s="35"/>
      <c r="M868" s="35"/>
      <c r="N868" s="35"/>
      <c r="AE868" s="39"/>
    </row>
    <row r="869" ht="12.75" customHeight="1">
      <c r="E869" s="49"/>
      <c r="J869" s="34"/>
      <c r="K869" s="35"/>
      <c r="L869" s="35"/>
      <c r="M869" s="35"/>
      <c r="N869" s="35"/>
      <c r="AE869" s="39"/>
    </row>
    <row r="870" ht="12.75" customHeight="1">
      <c r="E870" s="49"/>
      <c r="J870" s="34"/>
      <c r="K870" s="35"/>
      <c r="L870" s="35"/>
      <c r="M870" s="35"/>
      <c r="N870" s="35"/>
      <c r="AE870" s="39"/>
    </row>
    <row r="871" ht="12.75" customHeight="1">
      <c r="E871" s="49"/>
      <c r="J871" s="34"/>
      <c r="K871" s="35"/>
      <c r="L871" s="35"/>
      <c r="M871" s="35"/>
      <c r="N871" s="35"/>
      <c r="AE871" s="39"/>
    </row>
    <row r="872" ht="12.75" customHeight="1">
      <c r="E872" s="49"/>
      <c r="J872" s="34"/>
      <c r="K872" s="35"/>
      <c r="L872" s="35"/>
      <c r="M872" s="35"/>
      <c r="N872" s="35"/>
      <c r="AE872" s="39"/>
    </row>
    <row r="873" ht="12.75" customHeight="1">
      <c r="E873" s="49"/>
      <c r="J873" s="34"/>
      <c r="K873" s="35"/>
      <c r="L873" s="35"/>
      <c r="M873" s="35"/>
      <c r="N873" s="35"/>
      <c r="AE873" s="39"/>
    </row>
    <row r="874" ht="12.75" customHeight="1">
      <c r="E874" s="49"/>
      <c r="J874" s="34"/>
      <c r="K874" s="35"/>
      <c r="L874" s="35"/>
      <c r="M874" s="35"/>
      <c r="N874" s="35"/>
      <c r="AE874" s="39"/>
    </row>
    <row r="875" ht="12.75" customHeight="1">
      <c r="E875" s="49"/>
      <c r="J875" s="34"/>
      <c r="K875" s="35"/>
      <c r="L875" s="35"/>
      <c r="M875" s="35"/>
      <c r="N875" s="35"/>
      <c r="AE875" s="39"/>
    </row>
    <row r="876" ht="12.75" customHeight="1">
      <c r="E876" s="49"/>
      <c r="J876" s="34"/>
      <c r="K876" s="35"/>
      <c r="L876" s="35"/>
      <c r="M876" s="35"/>
      <c r="N876" s="35"/>
      <c r="AE876" s="39"/>
    </row>
    <row r="877" ht="12.75" customHeight="1">
      <c r="E877" s="49"/>
      <c r="J877" s="34"/>
      <c r="K877" s="35"/>
      <c r="L877" s="35"/>
      <c r="M877" s="35"/>
      <c r="N877" s="35"/>
      <c r="AE877" s="39"/>
    </row>
    <row r="878" ht="12.75" customHeight="1">
      <c r="E878" s="49"/>
      <c r="J878" s="34"/>
      <c r="K878" s="35"/>
      <c r="L878" s="35"/>
      <c r="M878" s="35"/>
      <c r="N878" s="35"/>
      <c r="AE878" s="39"/>
    </row>
    <row r="879" ht="12.75" customHeight="1">
      <c r="E879" s="49"/>
      <c r="J879" s="34"/>
      <c r="K879" s="35"/>
      <c r="L879" s="35"/>
      <c r="M879" s="35"/>
      <c r="N879" s="35"/>
      <c r="AE879" s="39"/>
    </row>
    <row r="880" ht="12.75" customHeight="1">
      <c r="E880" s="49"/>
      <c r="J880" s="34"/>
      <c r="K880" s="35"/>
      <c r="L880" s="35"/>
      <c r="M880" s="35"/>
      <c r="N880" s="35"/>
      <c r="AE880" s="39"/>
    </row>
    <row r="881" ht="12.75" customHeight="1">
      <c r="E881" s="49"/>
      <c r="J881" s="34"/>
      <c r="K881" s="35"/>
      <c r="L881" s="35"/>
      <c r="M881" s="35"/>
      <c r="N881" s="35"/>
      <c r="AE881" s="39"/>
    </row>
    <row r="882" ht="12.75" customHeight="1">
      <c r="E882" s="49"/>
      <c r="J882" s="34"/>
      <c r="K882" s="35"/>
      <c r="L882" s="35"/>
      <c r="M882" s="35"/>
      <c r="N882" s="35"/>
      <c r="AE882" s="39"/>
    </row>
    <row r="883" ht="12.75" customHeight="1">
      <c r="E883" s="49"/>
      <c r="J883" s="34"/>
      <c r="K883" s="35"/>
      <c r="L883" s="35"/>
      <c r="M883" s="35"/>
      <c r="N883" s="35"/>
      <c r="AE883" s="39"/>
    </row>
    <row r="884" ht="12.75" customHeight="1">
      <c r="E884" s="49"/>
      <c r="J884" s="34"/>
      <c r="K884" s="35"/>
      <c r="L884" s="35"/>
      <c r="M884" s="35"/>
      <c r="N884" s="35"/>
      <c r="AE884" s="39"/>
    </row>
    <row r="885" ht="12.75" customHeight="1">
      <c r="E885" s="49"/>
      <c r="J885" s="34"/>
      <c r="K885" s="35"/>
      <c r="L885" s="35"/>
      <c r="M885" s="35"/>
      <c r="N885" s="35"/>
      <c r="AE885" s="39"/>
    </row>
    <row r="886" ht="12.75" customHeight="1">
      <c r="E886" s="49"/>
      <c r="J886" s="34"/>
      <c r="K886" s="35"/>
      <c r="L886" s="35"/>
      <c r="M886" s="35"/>
      <c r="N886" s="35"/>
      <c r="AE886" s="39"/>
    </row>
    <row r="887" ht="12.75" customHeight="1">
      <c r="E887" s="49"/>
      <c r="J887" s="34"/>
      <c r="K887" s="35"/>
      <c r="L887" s="35"/>
      <c r="M887" s="35"/>
      <c r="N887" s="35"/>
      <c r="AE887" s="39"/>
    </row>
    <row r="888" ht="12.75" customHeight="1">
      <c r="E888" s="49"/>
      <c r="J888" s="34"/>
      <c r="K888" s="35"/>
      <c r="L888" s="35"/>
      <c r="M888" s="35"/>
      <c r="N888" s="35"/>
      <c r="AE888" s="39"/>
    </row>
    <row r="889" ht="12.75" customHeight="1">
      <c r="E889" s="49"/>
      <c r="J889" s="34"/>
      <c r="K889" s="35"/>
      <c r="L889" s="35"/>
      <c r="M889" s="35"/>
      <c r="N889" s="35"/>
      <c r="AE889" s="39"/>
    </row>
    <row r="890" ht="12.75" customHeight="1">
      <c r="E890" s="49"/>
      <c r="J890" s="34"/>
      <c r="K890" s="35"/>
      <c r="L890" s="35"/>
      <c r="M890" s="35"/>
      <c r="N890" s="35"/>
      <c r="AE890" s="39"/>
    </row>
    <row r="891" ht="12.75" customHeight="1">
      <c r="E891" s="49"/>
      <c r="J891" s="34"/>
      <c r="K891" s="35"/>
      <c r="L891" s="35"/>
      <c r="M891" s="35"/>
      <c r="N891" s="35"/>
      <c r="AE891" s="39"/>
    </row>
    <row r="892" ht="12.75" customHeight="1">
      <c r="E892" s="49"/>
      <c r="J892" s="34"/>
      <c r="K892" s="35"/>
      <c r="L892" s="35"/>
      <c r="M892" s="35"/>
      <c r="N892" s="35"/>
      <c r="AE892" s="39"/>
    </row>
    <row r="893" ht="12.75" customHeight="1">
      <c r="E893" s="49"/>
      <c r="J893" s="34"/>
      <c r="K893" s="35"/>
      <c r="L893" s="35"/>
      <c r="M893" s="35"/>
      <c r="N893" s="35"/>
      <c r="AE893" s="39"/>
    </row>
    <row r="894" ht="12.75" customHeight="1">
      <c r="E894" s="49"/>
      <c r="J894" s="34"/>
      <c r="K894" s="35"/>
      <c r="L894" s="35"/>
      <c r="M894" s="35"/>
      <c r="N894" s="35"/>
      <c r="AE894" s="39"/>
    </row>
    <row r="895" ht="12.75" customHeight="1">
      <c r="E895" s="49"/>
      <c r="J895" s="34"/>
      <c r="K895" s="35"/>
      <c r="L895" s="35"/>
      <c r="M895" s="35"/>
      <c r="N895" s="35"/>
      <c r="AE895" s="39"/>
    </row>
    <row r="896" ht="12.75" customHeight="1">
      <c r="E896" s="49"/>
      <c r="J896" s="34"/>
      <c r="K896" s="35"/>
      <c r="L896" s="35"/>
      <c r="M896" s="35"/>
      <c r="N896" s="35"/>
      <c r="AE896" s="39"/>
    </row>
    <row r="897" ht="12.75" customHeight="1">
      <c r="E897" s="49"/>
      <c r="J897" s="34"/>
      <c r="K897" s="35"/>
      <c r="L897" s="35"/>
      <c r="M897" s="35"/>
      <c r="N897" s="35"/>
      <c r="AE897" s="39"/>
    </row>
    <row r="898" ht="12.75" customHeight="1">
      <c r="E898" s="49"/>
      <c r="J898" s="34"/>
      <c r="K898" s="35"/>
      <c r="L898" s="35"/>
      <c r="M898" s="35"/>
      <c r="N898" s="35"/>
      <c r="AE898" s="39"/>
    </row>
    <row r="899" ht="12.75" customHeight="1">
      <c r="E899" s="49"/>
      <c r="J899" s="34"/>
      <c r="K899" s="35"/>
      <c r="L899" s="35"/>
      <c r="M899" s="35"/>
      <c r="N899" s="35"/>
      <c r="AE899" s="39"/>
    </row>
    <row r="900" ht="12.75" customHeight="1">
      <c r="E900" s="49"/>
      <c r="J900" s="34"/>
      <c r="K900" s="35"/>
      <c r="L900" s="35"/>
      <c r="M900" s="35"/>
      <c r="N900" s="35"/>
      <c r="AE900" s="39"/>
    </row>
    <row r="901" ht="12.75" customHeight="1">
      <c r="E901" s="49"/>
      <c r="J901" s="34"/>
      <c r="K901" s="35"/>
      <c r="L901" s="35"/>
      <c r="M901" s="35"/>
      <c r="N901" s="35"/>
      <c r="AE901" s="39"/>
    </row>
    <row r="902" ht="12.75" customHeight="1">
      <c r="E902" s="49"/>
      <c r="J902" s="34"/>
      <c r="K902" s="35"/>
      <c r="L902" s="35"/>
      <c r="M902" s="35"/>
      <c r="N902" s="35"/>
      <c r="AE902" s="39"/>
    </row>
    <row r="903" ht="12.75" customHeight="1">
      <c r="E903" s="49"/>
      <c r="J903" s="34"/>
      <c r="K903" s="35"/>
      <c r="L903" s="35"/>
      <c r="M903" s="35"/>
      <c r="N903" s="35"/>
      <c r="AE903" s="39"/>
    </row>
    <row r="904" ht="12.75" customHeight="1">
      <c r="E904" s="49"/>
      <c r="J904" s="34"/>
      <c r="K904" s="35"/>
      <c r="L904" s="35"/>
      <c r="M904" s="35"/>
      <c r="N904" s="35"/>
      <c r="AE904" s="39"/>
    </row>
    <row r="905" ht="12.75" customHeight="1">
      <c r="E905" s="49"/>
      <c r="J905" s="34"/>
      <c r="K905" s="35"/>
      <c r="L905" s="35"/>
      <c r="M905" s="35"/>
      <c r="N905" s="35"/>
      <c r="AE905" s="39"/>
    </row>
    <row r="906" ht="12.75" customHeight="1">
      <c r="E906" s="49"/>
      <c r="J906" s="34"/>
      <c r="K906" s="35"/>
      <c r="L906" s="35"/>
      <c r="M906" s="35"/>
      <c r="N906" s="35"/>
      <c r="AE906" s="39"/>
    </row>
    <row r="907" ht="12.75" customHeight="1">
      <c r="E907" s="49"/>
      <c r="J907" s="34"/>
      <c r="K907" s="35"/>
      <c r="L907" s="35"/>
      <c r="M907" s="35"/>
      <c r="N907" s="35"/>
      <c r="AE907" s="39"/>
    </row>
    <row r="908" ht="12.75" customHeight="1">
      <c r="E908" s="49"/>
      <c r="J908" s="34"/>
      <c r="K908" s="35"/>
      <c r="L908" s="35"/>
      <c r="M908" s="35"/>
      <c r="N908" s="35"/>
      <c r="AE908" s="39"/>
    </row>
    <row r="909" ht="12.75" customHeight="1">
      <c r="E909" s="49"/>
      <c r="J909" s="34"/>
      <c r="K909" s="35"/>
      <c r="L909" s="35"/>
      <c r="M909" s="35"/>
      <c r="N909" s="35"/>
      <c r="AE909" s="39"/>
    </row>
    <row r="910" ht="12.75" customHeight="1">
      <c r="E910" s="49"/>
      <c r="J910" s="34"/>
      <c r="K910" s="35"/>
      <c r="L910" s="35"/>
      <c r="M910" s="35"/>
      <c r="N910" s="35"/>
      <c r="AE910" s="39"/>
    </row>
    <row r="911" ht="12.75" customHeight="1">
      <c r="E911" s="49"/>
      <c r="J911" s="34"/>
      <c r="K911" s="35"/>
      <c r="L911" s="35"/>
      <c r="M911" s="35"/>
      <c r="N911" s="35"/>
      <c r="AE911" s="39"/>
    </row>
    <row r="912" ht="12.75" customHeight="1">
      <c r="E912" s="49"/>
      <c r="J912" s="34"/>
      <c r="K912" s="35"/>
      <c r="L912" s="35"/>
      <c r="M912" s="35"/>
      <c r="N912" s="35"/>
      <c r="AE912" s="39"/>
    </row>
    <row r="913" ht="12.75" customHeight="1">
      <c r="E913" s="49"/>
      <c r="J913" s="34"/>
      <c r="K913" s="35"/>
      <c r="L913" s="35"/>
      <c r="M913" s="35"/>
      <c r="N913" s="35"/>
      <c r="AE913" s="39"/>
    </row>
    <row r="914" ht="12.75" customHeight="1">
      <c r="E914" s="49"/>
      <c r="J914" s="34"/>
      <c r="K914" s="35"/>
      <c r="L914" s="35"/>
      <c r="M914" s="35"/>
      <c r="N914" s="35"/>
      <c r="AE914" s="39"/>
    </row>
    <row r="915" ht="12.75" customHeight="1">
      <c r="E915" s="49"/>
      <c r="J915" s="34"/>
      <c r="K915" s="35"/>
      <c r="L915" s="35"/>
      <c r="M915" s="35"/>
      <c r="N915" s="35"/>
      <c r="AE915" s="39"/>
    </row>
    <row r="916" ht="12.75" customHeight="1">
      <c r="E916" s="49"/>
      <c r="J916" s="34"/>
      <c r="K916" s="35"/>
      <c r="L916" s="35"/>
      <c r="M916" s="35"/>
      <c r="N916" s="35"/>
      <c r="AE916" s="39"/>
    </row>
    <row r="917" ht="12.75" customHeight="1">
      <c r="E917" s="49"/>
      <c r="J917" s="34"/>
      <c r="K917" s="35"/>
      <c r="L917" s="35"/>
      <c r="M917" s="35"/>
      <c r="N917" s="35"/>
      <c r="AE917" s="39"/>
    </row>
    <row r="918" ht="12.75" customHeight="1">
      <c r="E918" s="49"/>
      <c r="J918" s="34"/>
      <c r="K918" s="35"/>
      <c r="L918" s="35"/>
      <c r="M918" s="35"/>
      <c r="N918" s="35"/>
      <c r="AE918" s="39"/>
    </row>
    <row r="919" ht="12.75" customHeight="1">
      <c r="E919" s="49"/>
      <c r="J919" s="34"/>
      <c r="K919" s="35"/>
      <c r="L919" s="35"/>
      <c r="M919" s="35"/>
      <c r="N919" s="35"/>
      <c r="AE919" s="39"/>
    </row>
    <row r="920" ht="12.75" customHeight="1">
      <c r="E920" s="49"/>
      <c r="J920" s="34"/>
      <c r="K920" s="35"/>
      <c r="L920" s="35"/>
      <c r="M920" s="35"/>
      <c r="N920" s="35"/>
      <c r="AE920" s="39"/>
    </row>
    <row r="921" ht="12.75" customHeight="1">
      <c r="E921" s="49"/>
      <c r="J921" s="34"/>
      <c r="K921" s="35"/>
      <c r="L921" s="35"/>
      <c r="M921" s="35"/>
      <c r="N921" s="35"/>
      <c r="AE921" s="39"/>
    </row>
    <row r="922" ht="12.75" customHeight="1">
      <c r="E922" s="49"/>
      <c r="J922" s="34"/>
      <c r="K922" s="35"/>
      <c r="L922" s="35"/>
      <c r="M922" s="35"/>
      <c r="N922" s="35"/>
      <c r="AE922" s="39"/>
    </row>
    <row r="923" ht="12.75" customHeight="1">
      <c r="E923" s="49"/>
      <c r="J923" s="34"/>
      <c r="K923" s="35"/>
      <c r="L923" s="35"/>
      <c r="M923" s="35"/>
      <c r="N923" s="35"/>
      <c r="AE923" s="39"/>
    </row>
    <row r="924" ht="12.75" customHeight="1">
      <c r="E924" s="49"/>
      <c r="J924" s="34"/>
      <c r="K924" s="35"/>
      <c r="L924" s="35"/>
      <c r="M924" s="35"/>
      <c r="N924" s="35"/>
      <c r="AE924" s="39"/>
    </row>
    <row r="925" ht="12.75" customHeight="1">
      <c r="E925" s="49"/>
      <c r="J925" s="34"/>
      <c r="K925" s="35"/>
      <c r="L925" s="35"/>
      <c r="M925" s="35"/>
      <c r="N925" s="35"/>
      <c r="AE925" s="39"/>
    </row>
    <row r="926" ht="12.75" customHeight="1">
      <c r="E926" s="49"/>
      <c r="J926" s="34"/>
      <c r="K926" s="35"/>
      <c r="L926" s="35"/>
      <c r="M926" s="35"/>
      <c r="N926" s="35"/>
      <c r="AE926" s="39"/>
    </row>
    <row r="927" ht="12.75" customHeight="1">
      <c r="E927" s="49"/>
      <c r="J927" s="34"/>
      <c r="K927" s="35"/>
      <c r="L927" s="35"/>
      <c r="M927" s="35"/>
      <c r="N927" s="35"/>
      <c r="AE927" s="39"/>
    </row>
    <row r="928" ht="12.75" customHeight="1">
      <c r="E928" s="49"/>
      <c r="J928" s="34"/>
      <c r="K928" s="35"/>
      <c r="L928" s="35"/>
      <c r="M928" s="35"/>
      <c r="N928" s="35"/>
      <c r="AE928" s="39"/>
    </row>
    <row r="929" ht="12.75" customHeight="1">
      <c r="E929" s="49"/>
      <c r="J929" s="34"/>
      <c r="K929" s="35"/>
      <c r="L929" s="35"/>
      <c r="M929" s="35"/>
      <c r="N929" s="35"/>
      <c r="AE929" s="39"/>
    </row>
    <row r="930" ht="12.75" customHeight="1">
      <c r="E930" s="49"/>
      <c r="J930" s="34"/>
      <c r="K930" s="35"/>
      <c r="L930" s="35"/>
      <c r="M930" s="35"/>
      <c r="N930" s="35"/>
      <c r="AE930" s="39"/>
    </row>
    <row r="931" ht="12.75" customHeight="1">
      <c r="E931" s="49"/>
      <c r="J931" s="34"/>
      <c r="K931" s="35"/>
      <c r="L931" s="35"/>
      <c r="M931" s="35"/>
      <c r="N931" s="35"/>
      <c r="AE931" s="39"/>
    </row>
    <row r="932" ht="12.75" customHeight="1">
      <c r="E932" s="49"/>
      <c r="J932" s="34"/>
      <c r="K932" s="35"/>
      <c r="L932" s="35"/>
      <c r="M932" s="35"/>
      <c r="N932" s="35"/>
      <c r="AE932" s="39"/>
    </row>
    <row r="933" ht="12.75" customHeight="1">
      <c r="E933" s="49"/>
      <c r="J933" s="34"/>
      <c r="K933" s="35"/>
      <c r="L933" s="35"/>
      <c r="M933" s="35"/>
      <c r="N933" s="35"/>
      <c r="AE933" s="39"/>
    </row>
    <row r="934" ht="12.75" customHeight="1">
      <c r="E934" s="49"/>
      <c r="J934" s="34"/>
      <c r="K934" s="35"/>
      <c r="L934" s="35"/>
      <c r="M934" s="35"/>
      <c r="N934" s="35"/>
      <c r="AE934" s="39"/>
    </row>
    <row r="935" ht="12.75" customHeight="1">
      <c r="E935" s="49"/>
      <c r="J935" s="34"/>
      <c r="K935" s="35"/>
      <c r="L935" s="35"/>
      <c r="M935" s="35"/>
      <c r="N935" s="35"/>
      <c r="AE935" s="39"/>
    </row>
    <row r="936" ht="12.75" customHeight="1">
      <c r="E936" s="49"/>
      <c r="J936" s="34"/>
      <c r="K936" s="35"/>
      <c r="L936" s="35"/>
      <c r="M936" s="35"/>
      <c r="N936" s="35"/>
      <c r="AE936" s="39"/>
    </row>
    <row r="937" ht="12.75" customHeight="1">
      <c r="E937" s="49"/>
      <c r="J937" s="34"/>
      <c r="K937" s="35"/>
      <c r="L937" s="35"/>
      <c r="M937" s="35"/>
      <c r="N937" s="35"/>
      <c r="AE937" s="39"/>
    </row>
    <row r="938" ht="12.75" customHeight="1">
      <c r="E938" s="49"/>
      <c r="J938" s="34"/>
      <c r="K938" s="35"/>
      <c r="L938" s="35"/>
      <c r="M938" s="35"/>
      <c r="N938" s="35"/>
      <c r="AE938" s="39"/>
    </row>
    <row r="939" ht="12.75" customHeight="1">
      <c r="E939" s="49"/>
      <c r="J939" s="34"/>
      <c r="K939" s="35"/>
      <c r="L939" s="35"/>
      <c r="M939" s="35"/>
      <c r="N939" s="35"/>
      <c r="AE939" s="39"/>
    </row>
    <row r="940" ht="12.75" customHeight="1">
      <c r="E940" s="49"/>
      <c r="J940" s="34"/>
      <c r="K940" s="35"/>
      <c r="L940" s="35"/>
      <c r="M940" s="35"/>
      <c r="N940" s="35"/>
      <c r="AE940" s="39"/>
    </row>
    <row r="941" ht="12.75" customHeight="1">
      <c r="E941" s="49"/>
      <c r="J941" s="34"/>
      <c r="K941" s="35"/>
      <c r="L941" s="35"/>
      <c r="M941" s="35"/>
      <c r="N941" s="35"/>
      <c r="AE941" s="39"/>
    </row>
    <row r="942" ht="12.75" customHeight="1">
      <c r="E942" s="49"/>
      <c r="J942" s="34"/>
      <c r="K942" s="35"/>
      <c r="L942" s="35"/>
      <c r="M942" s="35"/>
      <c r="N942" s="35"/>
      <c r="AE942" s="39"/>
    </row>
    <row r="943" ht="12.75" customHeight="1">
      <c r="E943" s="49"/>
      <c r="J943" s="34"/>
      <c r="K943" s="35"/>
      <c r="L943" s="35"/>
      <c r="M943" s="35"/>
      <c r="N943" s="35"/>
      <c r="AE943" s="39"/>
    </row>
    <row r="944" ht="12.75" customHeight="1">
      <c r="E944" s="49"/>
      <c r="J944" s="34"/>
      <c r="K944" s="35"/>
      <c r="L944" s="35"/>
      <c r="M944" s="35"/>
      <c r="N944" s="35"/>
      <c r="AE944" s="39"/>
    </row>
    <row r="945" ht="12.75" customHeight="1">
      <c r="E945" s="49"/>
      <c r="J945" s="34"/>
      <c r="K945" s="35"/>
      <c r="L945" s="35"/>
      <c r="M945" s="35"/>
      <c r="N945" s="35"/>
      <c r="AE945" s="39"/>
    </row>
    <row r="946" ht="12.75" customHeight="1">
      <c r="E946" s="49"/>
      <c r="J946" s="34"/>
      <c r="K946" s="35"/>
      <c r="L946" s="35"/>
      <c r="M946" s="35"/>
      <c r="N946" s="35"/>
      <c r="AE946" s="39"/>
    </row>
    <row r="947" ht="12.75" customHeight="1">
      <c r="E947" s="49"/>
      <c r="J947" s="34"/>
      <c r="K947" s="35"/>
      <c r="L947" s="35"/>
      <c r="M947" s="35"/>
      <c r="N947" s="35"/>
      <c r="AE947" s="39"/>
    </row>
    <row r="948" ht="12.75" customHeight="1">
      <c r="E948" s="49"/>
      <c r="J948" s="34"/>
      <c r="K948" s="35"/>
      <c r="L948" s="35"/>
      <c r="M948" s="35"/>
      <c r="N948" s="35"/>
      <c r="AE948" s="39"/>
    </row>
    <row r="949" ht="12.75" customHeight="1">
      <c r="E949" s="49"/>
      <c r="J949" s="34"/>
      <c r="K949" s="35"/>
      <c r="L949" s="35"/>
      <c r="M949" s="35"/>
      <c r="N949" s="35"/>
      <c r="AE949" s="39"/>
    </row>
    <row r="950" ht="12.75" customHeight="1">
      <c r="E950" s="49"/>
      <c r="J950" s="34"/>
      <c r="K950" s="35"/>
      <c r="L950" s="35"/>
      <c r="M950" s="35"/>
      <c r="N950" s="35"/>
      <c r="AE950" s="39"/>
    </row>
    <row r="951" ht="12.75" customHeight="1">
      <c r="E951" s="49"/>
      <c r="J951" s="34"/>
      <c r="K951" s="35"/>
      <c r="L951" s="35"/>
      <c r="M951" s="35"/>
      <c r="N951" s="35"/>
      <c r="AE951" s="39"/>
    </row>
    <row r="952" ht="12.75" customHeight="1">
      <c r="E952" s="49"/>
      <c r="J952" s="34"/>
      <c r="K952" s="35"/>
      <c r="L952" s="35"/>
      <c r="M952" s="35"/>
      <c r="N952" s="35"/>
      <c r="AE952" s="39"/>
    </row>
    <row r="953" ht="12.75" customHeight="1">
      <c r="E953" s="49"/>
      <c r="J953" s="34"/>
      <c r="K953" s="35"/>
      <c r="L953" s="35"/>
      <c r="M953" s="35"/>
      <c r="N953" s="35"/>
      <c r="AE953" s="39"/>
    </row>
    <row r="954" ht="12.75" customHeight="1">
      <c r="E954" s="49"/>
      <c r="J954" s="34"/>
      <c r="K954" s="35"/>
      <c r="L954" s="35"/>
      <c r="M954" s="35"/>
      <c r="N954" s="35"/>
      <c r="AE954" s="39"/>
    </row>
    <row r="955" ht="12.75" customHeight="1">
      <c r="E955" s="49"/>
      <c r="J955" s="34"/>
      <c r="K955" s="35"/>
      <c r="L955" s="35"/>
      <c r="M955" s="35"/>
      <c r="N955" s="35"/>
      <c r="AE955" s="39"/>
    </row>
    <row r="956" ht="12.75" customHeight="1">
      <c r="E956" s="49"/>
      <c r="J956" s="34"/>
      <c r="K956" s="35"/>
      <c r="L956" s="35"/>
      <c r="M956" s="35"/>
      <c r="N956" s="35"/>
      <c r="AE956" s="39"/>
    </row>
    <row r="957" ht="12.75" customHeight="1">
      <c r="E957" s="49"/>
      <c r="J957" s="34"/>
      <c r="K957" s="35"/>
      <c r="L957" s="35"/>
      <c r="M957" s="35"/>
      <c r="N957" s="35"/>
      <c r="AE957" s="39"/>
    </row>
    <row r="958" ht="12.75" customHeight="1">
      <c r="E958" s="49"/>
      <c r="J958" s="34"/>
      <c r="K958" s="35"/>
      <c r="L958" s="35"/>
      <c r="M958" s="35"/>
      <c r="N958" s="35"/>
      <c r="AE958" s="39"/>
    </row>
    <row r="959" ht="12.75" customHeight="1">
      <c r="E959" s="49"/>
      <c r="J959" s="34"/>
      <c r="K959" s="35"/>
      <c r="L959" s="35"/>
      <c r="M959" s="35"/>
      <c r="N959" s="35"/>
      <c r="AE959" s="39"/>
    </row>
    <row r="960" ht="12.75" customHeight="1">
      <c r="E960" s="49"/>
      <c r="J960" s="34"/>
      <c r="K960" s="35"/>
      <c r="L960" s="35"/>
      <c r="M960" s="35"/>
      <c r="N960" s="35"/>
      <c r="AE960" s="39"/>
    </row>
    <row r="961" ht="12.75" customHeight="1">
      <c r="E961" s="49"/>
      <c r="J961" s="34"/>
      <c r="K961" s="35"/>
      <c r="L961" s="35"/>
      <c r="M961" s="35"/>
      <c r="N961" s="35"/>
      <c r="AE961" s="39"/>
    </row>
    <row r="962" ht="12.75" customHeight="1">
      <c r="E962" s="49"/>
      <c r="J962" s="34"/>
      <c r="K962" s="35"/>
      <c r="L962" s="35"/>
      <c r="M962" s="35"/>
      <c r="N962" s="35"/>
      <c r="AE962" s="39"/>
    </row>
    <row r="963" ht="12.75" customHeight="1">
      <c r="E963" s="49"/>
      <c r="J963" s="34"/>
      <c r="K963" s="35"/>
      <c r="L963" s="35"/>
      <c r="M963" s="35"/>
      <c r="N963" s="35"/>
      <c r="AE963" s="39"/>
    </row>
    <row r="964" ht="12.75" customHeight="1">
      <c r="E964" s="49"/>
      <c r="J964" s="34"/>
      <c r="K964" s="35"/>
      <c r="L964" s="35"/>
      <c r="M964" s="35"/>
      <c r="N964" s="35"/>
      <c r="AE964" s="39"/>
    </row>
    <row r="965" ht="12.75" customHeight="1">
      <c r="E965" s="49"/>
      <c r="J965" s="34"/>
      <c r="K965" s="35"/>
      <c r="L965" s="35"/>
      <c r="M965" s="35"/>
      <c r="N965" s="35"/>
      <c r="AE965" s="39"/>
    </row>
    <row r="966" ht="12.75" customHeight="1">
      <c r="E966" s="49"/>
      <c r="J966" s="34"/>
      <c r="K966" s="35"/>
      <c r="L966" s="35"/>
      <c r="M966" s="35"/>
      <c r="N966" s="35"/>
      <c r="AE966" s="39"/>
    </row>
    <row r="967" ht="12.75" customHeight="1">
      <c r="E967" s="49"/>
      <c r="J967" s="34"/>
      <c r="K967" s="35"/>
      <c r="L967" s="35"/>
      <c r="M967" s="35"/>
      <c r="N967" s="35"/>
      <c r="AE967" s="39"/>
    </row>
    <row r="968" ht="12.75" customHeight="1">
      <c r="E968" s="49"/>
      <c r="J968" s="34"/>
      <c r="K968" s="35"/>
      <c r="L968" s="35"/>
      <c r="M968" s="35"/>
      <c r="N968" s="35"/>
      <c r="AE968" s="39"/>
    </row>
    <row r="969" ht="12.75" customHeight="1">
      <c r="E969" s="49"/>
      <c r="J969" s="34"/>
      <c r="K969" s="35"/>
      <c r="L969" s="35"/>
      <c r="M969" s="35"/>
      <c r="N969" s="35"/>
      <c r="AE969" s="39"/>
    </row>
    <row r="970" ht="12.75" customHeight="1">
      <c r="E970" s="49"/>
      <c r="J970" s="34"/>
      <c r="K970" s="35"/>
      <c r="L970" s="35"/>
      <c r="M970" s="35"/>
      <c r="N970" s="35"/>
      <c r="AE970" s="39"/>
    </row>
    <row r="971" ht="12.75" customHeight="1">
      <c r="E971" s="49"/>
      <c r="J971" s="34"/>
      <c r="K971" s="35"/>
      <c r="L971" s="35"/>
      <c r="M971" s="35"/>
      <c r="N971" s="35"/>
      <c r="AE971" s="39"/>
    </row>
    <row r="972" ht="12.75" customHeight="1">
      <c r="E972" s="49"/>
      <c r="J972" s="34"/>
      <c r="K972" s="35"/>
      <c r="L972" s="35"/>
      <c r="M972" s="35"/>
      <c r="N972" s="35"/>
      <c r="AE972" s="39"/>
    </row>
    <row r="973" ht="12.75" customHeight="1">
      <c r="E973" s="49"/>
      <c r="J973" s="34"/>
      <c r="K973" s="35"/>
      <c r="L973" s="35"/>
      <c r="M973" s="35"/>
      <c r="N973" s="35"/>
      <c r="AE973" s="39"/>
    </row>
    <row r="974" ht="12.75" customHeight="1">
      <c r="E974" s="49"/>
      <c r="J974" s="34"/>
      <c r="K974" s="35"/>
      <c r="L974" s="35"/>
      <c r="M974" s="35"/>
      <c r="N974" s="35"/>
      <c r="AE974" s="39"/>
    </row>
    <row r="975" ht="12.75" customHeight="1">
      <c r="E975" s="49"/>
      <c r="J975" s="34"/>
      <c r="K975" s="35"/>
      <c r="L975" s="35"/>
      <c r="M975" s="35"/>
      <c r="N975" s="35"/>
      <c r="AE975" s="39"/>
    </row>
    <row r="976" ht="12.75" customHeight="1">
      <c r="E976" s="49"/>
      <c r="J976" s="34"/>
      <c r="K976" s="35"/>
      <c r="L976" s="35"/>
      <c r="M976" s="35"/>
      <c r="N976" s="35"/>
      <c r="AE976" s="39"/>
    </row>
    <row r="977" ht="12.75" customHeight="1">
      <c r="E977" s="49"/>
      <c r="J977" s="34"/>
      <c r="K977" s="35"/>
      <c r="L977" s="35"/>
      <c r="M977" s="35"/>
      <c r="N977" s="35"/>
      <c r="AE977" s="39"/>
    </row>
    <row r="978" ht="12.75" customHeight="1">
      <c r="E978" s="49"/>
      <c r="J978" s="34"/>
      <c r="K978" s="35"/>
      <c r="L978" s="35"/>
      <c r="M978" s="35"/>
      <c r="N978" s="35"/>
      <c r="AE978" s="39"/>
    </row>
    <row r="979" ht="12.75" customHeight="1">
      <c r="E979" s="49"/>
      <c r="J979" s="34"/>
      <c r="K979" s="35"/>
      <c r="L979" s="35"/>
      <c r="M979" s="35"/>
      <c r="N979" s="35"/>
      <c r="AE979" s="39"/>
    </row>
    <row r="980" ht="12.75" customHeight="1">
      <c r="E980" s="49"/>
      <c r="J980" s="34"/>
      <c r="K980" s="35"/>
      <c r="L980" s="35"/>
      <c r="M980" s="35"/>
      <c r="N980" s="35"/>
      <c r="AE980" s="39"/>
    </row>
    <row r="981" ht="12.75" customHeight="1">
      <c r="E981" s="49"/>
      <c r="J981" s="34"/>
      <c r="K981" s="35"/>
      <c r="L981" s="35"/>
      <c r="M981" s="35"/>
      <c r="N981" s="35"/>
      <c r="AE981" s="39"/>
    </row>
    <row r="982" ht="12.75" customHeight="1">
      <c r="E982" s="49"/>
      <c r="J982" s="34"/>
      <c r="K982" s="35"/>
      <c r="L982" s="35"/>
      <c r="M982" s="35"/>
      <c r="N982" s="35"/>
      <c r="AE982" s="39"/>
    </row>
    <row r="983" ht="12.75" customHeight="1">
      <c r="E983" s="49"/>
      <c r="J983" s="34"/>
      <c r="K983" s="35"/>
      <c r="L983" s="35"/>
      <c r="M983" s="35"/>
      <c r="N983" s="35"/>
      <c r="AE983" s="39"/>
    </row>
    <row r="984" ht="12.75" customHeight="1">
      <c r="E984" s="49"/>
      <c r="J984" s="34"/>
      <c r="K984" s="35"/>
      <c r="L984" s="35"/>
      <c r="M984" s="35"/>
      <c r="N984" s="35"/>
      <c r="AE984" s="39"/>
    </row>
    <row r="985" ht="12.75" customHeight="1">
      <c r="E985" s="49"/>
      <c r="J985" s="34"/>
      <c r="K985" s="35"/>
      <c r="L985" s="35"/>
      <c r="M985" s="35"/>
      <c r="N985" s="35"/>
      <c r="AE985" s="39"/>
    </row>
    <row r="986" ht="12.75" customHeight="1">
      <c r="E986" s="49"/>
      <c r="J986" s="34"/>
      <c r="K986" s="35"/>
      <c r="L986" s="35"/>
      <c r="M986" s="35"/>
      <c r="N986" s="35"/>
      <c r="AE986" s="39"/>
    </row>
    <row r="987" ht="12.75" customHeight="1">
      <c r="E987" s="49"/>
      <c r="J987" s="34"/>
      <c r="K987" s="35"/>
      <c r="L987" s="35"/>
      <c r="M987" s="35"/>
      <c r="N987" s="35"/>
      <c r="AE987" s="39"/>
    </row>
    <row r="988" ht="12.75" customHeight="1">
      <c r="E988" s="49"/>
      <c r="J988" s="34"/>
      <c r="K988" s="35"/>
      <c r="L988" s="35"/>
      <c r="M988" s="35"/>
      <c r="N988" s="35"/>
      <c r="AE988" s="39"/>
    </row>
    <row r="989" ht="12.75" customHeight="1">
      <c r="E989" s="49"/>
      <c r="J989" s="34"/>
      <c r="K989" s="35"/>
      <c r="L989" s="35"/>
      <c r="M989" s="35"/>
      <c r="N989" s="35"/>
      <c r="AE989" s="39"/>
    </row>
    <row r="990" ht="12.75" customHeight="1">
      <c r="E990" s="49"/>
      <c r="J990" s="34"/>
      <c r="K990" s="35"/>
      <c r="L990" s="35"/>
      <c r="M990" s="35"/>
      <c r="N990" s="35"/>
      <c r="AE990" s="39"/>
    </row>
    <row r="991" ht="12.75" customHeight="1">
      <c r="E991" s="49"/>
      <c r="J991" s="34"/>
      <c r="K991" s="35"/>
      <c r="L991" s="35"/>
      <c r="M991" s="35"/>
      <c r="N991" s="35"/>
      <c r="AE991" s="39"/>
    </row>
    <row r="992" ht="12.75" customHeight="1">
      <c r="E992" s="49"/>
      <c r="J992" s="34"/>
      <c r="K992" s="35"/>
      <c r="L992" s="35"/>
      <c r="M992" s="35"/>
      <c r="N992" s="35"/>
      <c r="AE992" s="39"/>
    </row>
    <row r="993" ht="12.75" customHeight="1">
      <c r="E993" s="49"/>
      <c r="J993" s="34"/>
      <c r="K993" s="35"/>
      <c r="L993" s="35"/>
      <c r="M993" s="35"/>
      <c r="N993" s="35"/>
      <c r="AE993" s="39"/>
    </row>
    <row r="994" ht="12.75" customHeight="1">
      <c r="E994" s="49"/>
      <c r="J994" s="34"/>
      <c r="K994" s="35"/>
      <c r="L994" s="35"/>
      <c r="M994" s="35"/>
      <c r="N994" s="35"/>
      <c r="AE994" s="39"/>
    </row>
    <row r="995" ht="12.75" customHeight="1">
      <c r="E995" s="49"/>
      <c r="J995" s="34"/>
      <c r="K995" s="35"/>
      <c r="L995" s="35"/>
      <c r="M995" s="35"/>
      <c r="N995" s="35"/>
      <c r="AE995" s="39"/>
    </row>
    <row r="996" ht="12.75" customHeight="1">
      <c r="E996" s="49"/>
      <c r="J996" s="34"/>
      <c r="K996" s="35"/>
      <c r="L996" s="35"/>
      <c r="M996" s="35"/>
      <c r="N996" s="35"/>
      <c r="AE996" s="39"/>
    </row>
    <row r="997" ht="12.75" customHeight="1">
      <c r="E997" s="49"/>
      <c r="J997" s="34"/>
      <c r="K997" s="35"/>
      <c r="L997" s="35"/>
      <c r="M997" s="35"/>
      <c r="N997" s="35"/>
      <c r="AE997" s="39"/>
    </row>
    <row r="998" ht="12.75" customHeight="1">
      <c r="E998" s="49"/>
      <c r="J998" s="34"/>
      <c r="K998" s="35"/>
      <c r="L998" s="35"/>
      <c r="M998" s="35"/>
      <c r="N998" s="35"/>
      <c r="AE998" s="39"/>
    </row>
    <row r="999" ht="12.75" customHeight="1">
      <c r="E999" s="49"/>
      <c r="J999" s="34"/>
      <c r="K999" s="35"/>
      <c r="L999" s="35"/>
      <c r="M999" s="35"/>
      <c r="N999" s="35"/>
      <c r="AE999" s="39"/>
    </row>
    <row r="1000" ht="12.75" customHeight="1">
      <c r="E1000" s="49"/>
      <c r="J1000" s="34"/>
      <c r="K1000" s="35"/>
      <c r="L1000" s="35"/>
      <c r="M1000" s="35"/>
      <c r="N1000" s="35"/>
      <c r="AE1000" s="39"/>
    </row>
    <row r="1001" ht="12.75" customHeight="1">
      <c r="E1001" s="49"/>
      <c r="J1001" s="34"/>
      <c r="K1001" s="35"/>
      <c r="L1001" s="35"/>
      <c r="M1001" s="35"/>
      <c r="N1001" s="35"/>
      <c r="AE1001" s="39"/>
    </row>
    <row r="1002" ht="12.75" customHeight="1">
      <c r="E1002" s="49"/>
      <c r="J1002" s="34"/>
      <c r="K1002" s="35"/>
      <c r="L1002" s="35"/>
      <c r="M1002" s="35"/>
      <c r="N1002" s="35"/>
      <c r="AE1002" s="39"/>
    </row>
    <row r="1003" ht="12.75" customHeight="1">
      <c r="E1003" s="49"/>
      <c r="J1003" s="34"/>
      <c r="K1003" s="35"/>
      <c r="L1003" s="35"/>
      <c r="M1003" s="35"/>
      <c r="N1003" s="35"/>
      <c r="AE1003" s="39"/>
    </row>
    <row r="1004" ht="12.75" customHeight="1">
      <c r="E1004" s="49"/>
      <c r="J1004" s="34"/>
      <c r="K1004" s="35"/>
      <c r="L1004" s="35"/>
      <c r="M1004" s="35"/>
      <c r="N1004" s="35"/>
      <c r="AE1004" s="39"/>
    </row>
    <row r="1005" ht="12.75" customHeight="1">
      <c r="E1005" s="49"/>
      <c r="J1005" s="34"/>
      <c r="K1005" s="35"/>
      <c r="L1005" s="35"/>
      <c r="M1005" s="35"/>
      <c r="N1005" s="35"/>
      <c r="AE1005" s="39"/>
    </row>
    <row r="1006" ht="12.75" customHeight="1">
      <c r="E1006" s="49"/>
      <c r="J1006" s="34"/>
      <c r="K1006" s="35"/>
      <c r="L1006" s="35"/>
      <c r="M1006" s="35"/>
      <c r="N1006" s="35"/>
      <c r="AE1006" s="39"/>
    </row>
    <row r="1007" ht="12.75" customHeight="1">
      <c r="E1007" s="49"/>
      <c r="J1007" s="34"/>
      <c r="K1007" s="35"/>
      <c r="L1007" s="35"/>
      <c r="M1007" s="35"/>
      <c r="N1007" s="35"/>
      <c r="AE1007" s="39"/>
    </row>
    <row r="1008" ht="12.75" customHeight="1">
      <c r="E1008" s="49"/>
      <c r="J1008" s="34"/>
      <c r="K1008" s="35"/>
      <c r="L1008" s="35"/>
      <c r="M1008" s="35"/>
      <c r="N1008" s="35"/>
      <c r="AE1008" s="39"/>
    </row>
    <row r="1009" ht="12.75" customHeight="1">
      <c r="E1009" s="49"/>
      <c r="J1009" s="34"/>
      <c r="K1009" s="35"/>
      <c r="L1009" s="35"/>
      <c r="M1009" s="35"/>
      <c r="N1009" s="35"/>
      <c r="AE1009" s="39"/>
    </row>
    <row r="1010" ht="12.75" customHeight="1">
      <c r="E1010" s="49"/>
      <c r="J1010" s="34"/>
      <c r="K1010" s="35"/>
      <c r="L1010" s="35"/>
      <c r="M1010" s="35"/>
      <c r="N1010" s="35"/>
      <c r="AE1010" s="39"/>
    </row>
    <row r="1011" ht="12.75" customHeight="1">
      <c r="E1011" s="49"/>
      <c r="J1011" s="34"/>
      <c r="K1011" s="35"/>
      <c r="L1011" s="35"/>
      <c r="M1011" s="35"/>
      <c r="N1011" s="35"/>
      <c r="AE1011" s="39"/>
    </row>
    <row r="1012" ht="12.75" customHeight="1">
      <c r="E1012" s="49"/>
      <c r="J1012" s="34"/>
      <c r="K1012" s="35"/>
      <c r="L1012" s="35"/>
      <c r="M1012" s="35"/>
      <c r="N1012" s="35"/>
      <c r="AE1012" s="39"/>
    </row>
    <row r="1013" ht="12.75" customHeight="1">
      <c r="E1013" s="49"/>
      <c r="J1013" s="34"/>
      <c r="K1013" s="35"/>
      <c r="L1013" s="35"/>
      <c r="M1013" s="35"/>
      <c r="N1013" s="35"/>
      <c r="AE1013" s="39"/>
    </row>
    <row r="1014" ht="12.75" customHeight="1">
      <c r="E1014" s="49"/>
      <c r="J1014" s="34"/>
      <c r="K1014" s="35"/>
      <c r="L1014" s="35"/>
      <c r="M1014" s="35"/>
      <c r="N1014" s="35"/>
      <c r="AE1014" s="39"/>
    </row>
    <row r="1015" ht="12.75" customHeight="1">
      <c r="E1015" s="49"/>
      <c r="J1015" s="34"/>
      <c r="K1015" s="35"/>
      <c r="L1015" s="35"/>
      <c r="M1015" s="35"/>
      <c r="N1015" s="35"/>
      <c r="AE1015" s="39"/>
    </row>
    <row r="1016" ht="12.75" customHeight="1">
      <c r="E1016" s="49"/>
      <c r="J1016" s="34"/>
      <c r="K1016" s="35"/>
      <c r="L1016" s="35"/>
      <c r="M1016" s="35"/>
      <c r="N1016" s="35"/>
      <c r="AE1016" s="39"/>
    </row>
    <row r="1017" ht="12.75" customHeight="1">
      <c r="E1017" s="49"/>
      <c r="J1017" s="34"/>
      <c r="K1017" s="35"/>
      <c r="L1017" s="35"/>
      <c r="M1017" s="35"/>
      <c r="N1017" s="35"/>
      <c r="AE1017" s="39"/>
    </row>
    <row r="1018" ht="12.75" customHeight="1">
      <c r="E1018" s="49"/>
      <c r="J1018" s="34"/>
      <c r="K1018" s="35"/>
      <c r="L1018" s="35"/>
      <c r="M1018" s="35"/>
      <c r="N1018" s="35"/>
      <c r="AE1018" s="39"/>
    </row>
    <row r="1019" ht="12.75" customHeight="1">
      <c r="E1019" s="49"/>
      <c r="J1019" s="34"/>
      <c r="K1019" s="35"/>
      <c r="L1019" s="35"/>
      <c r="M1019" s="35"/>
      <c r="N1019" s="35"/>
      <c r="AE1019" s="39"/>
    </row>
    <row r="1020" ht="12.75" customHeight="1">
      <c r="E1020" s="49"/>
      <c r="J1020" s="34"/>
      <c r="K1020" s="35"/>
      <c r="L1020" s="35"/>
      <c r="M1020" s="35"/>
      <c r="N1020" s="35"/>
      <c r="AE1020" s="39"/>
    </row>
    <row r="1021" ht="12.75" customHeight="1">
      <c r="E1021" s="49"/>
      <c r="J1021" s="34"/>
      <c r="K1021" s="35"/>
      <c r="L1021" s="35"/>
      <c r="M1021" s="35"/>
      <c r="N1021" s="35"/>
      <c r="AE1021" s="39"/>
    </row>
    <row r="1022" ht="12.75" customHeight="1">
      <c r="E1022" s="49"/>
      <c r="J1022" s="34"/>
      <c r="K1022" s="35"/>
      <c r="L1022" s="35"/>
      <c r="M1022" s="35"/>
      <c r="N1022" s="35"/>
      <c r="AE1022" s="39"/>
    </row>
    <row r="1023" ht="12.75" customHeight="1">
      <c r="E1023" s="49"/>
      <c r="J1023" s="34"/>
      <c r="K1023" s="35"/>
      <c r="L1023" s="35"/>
      <c r="M1023" s="35"/>
      <c r="N1023" s="35"/>
      <c r="AE1023" s="39"/>
    </row>
    <row r="1024" ht="12.75" customHeight="1">
      <c r="E1024" s="49"/>
      <c r="J1024" s="34"/>
      <c r="K1024" s="35"/>
      <c r="L1024" s="35"/>
      <c r="M1024" s="35"/>
      <c r="N1024" s="35"/>
      <c r="AE1024" s="39"/>
    </row>
    <row r="1025" ht="12.75" customHeight="1">
      <c r="E1025" s="49"/>
      <c r="J1025" s="34"/>
      <c r="K1025" s="35"/>
      <c r="L1025" s="35"/>
      <c r="M1025" s="35"/>
      <c r="N1025" s="35"/>
      <c r="AE1025" s="39"/>
    </row>
    <row r="1026" ht="12.75" customHeight="1">
      <c r="E1026" s="49"/>
      <c r="J1026" s="34"/>
      <c r="K1026" s="35"/>
      <c r="L1026" s="35"/>
      <c r="M1026" s="35"/>
      <c r="N1026" s="35"/>
      <c r="AE1026" s="39"/>
    </row>
    <row r="1027" ht="12.75" customHeight="1">
      <c r="E1027" s="49"/>
      <c r="J1027" s="34"/>
      <c r="K1027" s="35"/>
      <c r="L1027" s="35"/>
      <c r="M1027" s="35"/>
      <c r="N1027" s="35"/>
      <c r="AE1027" s="39"/>
    </row>
    <row r="1028" ht="12.75" customHeight="1">
      <c r="E1028" s="49"/>
      <c r="J1028" s="34"/>
      <c r="K1028" s="35"/>
      <c r="L1028" s="35"/>
      <c r="M1028" s="35"/>
      <c r="N1028" s="35"/>
      <c r="AE1028" s="39"/>
    </row>
    <row r="1029" ht="12.75" customHeight="1">
      <c r="E1029" s="49"/>
      <c r="J1029" s="34"/>
      <c r="K1029" s="35"/>
      <c r="L1029" s="35"/>
      <c r="M1029" s="35"/>
      <c r="N1029" s="35"/>
      <c r="AE1029" s="39"/>
    </row>
    <row r="1030" ht="12.75" customHeight="1">
      <c r="E1030" s="49"/>
      <c r="J1030" s="34"/>
      <c r="K1030" s="35"/>
      <c r="L1030" s="35"/>
      <c r="M1030" s="35"/>
      <c r="N1030" s="35"/>
      <c r="AE1030" s="39"/>
    </row>
    <row r="1031" ht="12.75" customHeight="1">
      <c r="E1031" s="49"/>
      <c r="J1031" s="34"/>
      <c r="K1031" s="35"/>
      <c r="L1031" s="35"/>
      <c r="M1031" s="35"/>
      <c r="N1031" s="35"/>
      <c r="AE1031" s="39"/>
    </row>
    <row r="1032" ht="12.75" customHeight="1">
      <c r="E1032" s="49"/>
      <c r="J1032" s="34"/>
      <c r="K1032" s="35"/>
      <c r="L1032" s="35"/>
      <c r="M1032" s="35"/>
      <c r="N1032" s="35"/>
      <c r="AE1032" s="39"/>
    </row>
    <row r="1033" ht="12.75" customHeight="1">
      <c r="E1033" s="49"/>
      <c r="J1033" s="34"/>
      <c r="K1033" s="35"/>
      <c r="L1033" s="35"/>
      <c r="M1033" s="35"/>
      <c r="N1033" s="35"/>
      <c r="AE1033" s="39"/>
    </row>
    <row r="1034" ht="12.75" customHeight="1">
      <c r="E1034" s="49"/>
      <c r="J1034" s="34"/>
      <c r="K1034" s="35"/>
      <c r="L1034" s="35"/>
      <c r="M1034" s="35"/>
      <c r="N1034" s="35"/>
      <c r="AE1034" s="39"/>
    </row>
    <row r="1035" ht="12.75" customHeight="1">
      <c r="E1035" s="49"/>
      <c r="J1035" s="34"/>
      <c r="K1035" s="35"/>
      <c r="L1035" s="35"/>
      <c r="M1035" s="35"/>
      <c r="N1035" s="35"/>
      <c r="AE1035" s="39"/>
    </row>
    <row r="1036" ht="12.75" customHeight="1">
      <c r="E1036" s="49"/>
      <c r="J1036" s="34"/>
      <c r="K1036" s="35"/>
      <c r="L1036" s="35"/>
      <c r="M1036" s="35"/>
      <c r="N1036" s="35"/>
      <c r="AE1036" s="39"/>
    </row>
    <row r="1037" ht="12.75" customHeight="1">
      <c r="E1037" s="49"/>
      <c r="J1037" s="34"/>
      <c r="K1037" s="35"/>
      <c r="L1037" s="35"/>
      <c r="M1037" s="35"/>
      <c r="N1037" s="35"/>
      <c r="AE1037" s="39"/>
    </row>
    <row r="1038" ht="12.75" customHeight="1">
      <c r="E1038" s="49"/>
      <c r="J1038" s="34"/>
      <c r="K1038" s="35"/>
      <c r="L1038" s="35"/>
      <c r="M1038" s="35"/>
      <c r="N1038" s="35"/>
      <c r="AE1038" s="39"/>
    </row>
    <row r="1039" ht="12.75" customHeight="1">
      <c r="E1039" s="49"/>
      <c r="J1039" s="34"/>
      <c r="K1039" s="35"/>
      <c r="L1039" s="35"/>
      <c r="M1039" s="35"/>
      <c r="N1039" s="35"/>
      <c r="AE1039" s="39"/>
    </row>
    <row r="1040" ht="12.75" customHeight="1">
      <c r="E1040" s="49"/>
      <c r="J1040" s="130"/>
      <c r="K1040" s="131"/>
      <c r="L1040" s="131"/>
      <c r="M1040" s="131"/>
      <c r="N1040" s="131"/>
      <c r="AE1040" s="39"/>
    </row>
    <row r="1041" ht="12.75" customHeight="1">
      <c r="E1041" s="49"/>
      <c r="J1041" s="130"/>
      <c r="K1041" s="131"/>
      <c r="L1041" s="131"/>
      <c r="M1041" s="131"/>
      <c r="N1041" s="131"/>
      <c r="AE1041" s="39"/>
    </row>
    <row r="1042" ht="12.75" customHeight="1">
      <c r="E1042" s="49"/>
      <c r="J1042" s="130"/>
      <c r="K1042" s="131"/>
      <c r="L1042" s="131"/>
      <c r="M1042" s="131"/>
      <c r="N1042" s="131"/>
      <c r="AE1042" s="39"/>
    </row>
    <row r="1043" ht="12.75" customHeight="1">
      <c r="E1043" s="49"/>
      <c r="J1043" s="130"/>
      <c r="K1043" s="131"/>
      <c r="L1043" s="131"/>
      <c r="M1043" s="131"/>
      <c r="N1043" s="131"/>
      <c r="AE1043" s="39"/>
    </row>
    <row r="1044" ht="12.75" customHeight="1">
      <c r="E1044" s="49"/>
      <c r="J1044" s="130"/>
      <c r="K1044" s="131"/>
      <c r="L1044" s="131"/>
      <c r="M1044" s="131"/>
      <c r="N1044" s="131"/>
      <c r="AE1044" s="39"/>
    </row>
    <row r="1045" ht="12.75" customHeight="1">
      <c r="E1045" s="49"/>
      <c r="J1045" s="130"/>
      <c r="K1045" s="131"/>
      <c r="L1045" s="131"/>
      <c r="M1045" s="131"/>
      <c r="N1045" s="131"/>
      <c r="AE1045" s="39"/>
    </row>
    <row r="1046" ht="12.75" customHeight="1">
      <c r="E1046" s="49"/>
      <c r="J1046" s="130"/>
      <c r="K1046" s="131"/>
      <c r="L1046" s="131"/>
      <c r="M1046" s="131"/>
      <c r="N1046" s="131"/>
      <c r="AE1046" s="39"/>
    </row>
    <row r="1047" ht="12.75" customHeight="1">
      <c r="E1047" s="49"/>
      <c r="J1047" s="130"/>
      <c r="K1047" s="131"/>
      <c r="L1047" s="131"/>
      <c r="M1047" s="131"/>
      <c r="N1047" s="131"/>
      <c r="AE1047" s="39"/>
    </row>
    <row r="1048" ht="12.75" customHeight="1">
      <c r="E1048" s="49"/>
      <c r="J1048" s="130"/>
      <c r="K1048" s="131"/>
      <c r="L1048" s="131"/>
      <c r="M1048" s="131"/>
      <c r="N1048" s="131"/>
      <c r="AE1048" s="39"/>
    </row>
    <row r="1049" ht="12.75" customHeight="1">
      <c r="E1049" s="49"/>
      <c r="J1049" s="130"/>
      <c r="K1049" s="131"/>
      <c r="L1049" s="131"/>
      <c r="M1049" s="131"/>
      <c r="N1049" s="131"/>
      <c r="AE1049" s="39"/>
    </row>
    <row r="1050" ht="12.75" customHeight="1">
      <c r="E1050" s="49"/>
      <c r="J1050" s="130"/>
      <c r="K1050" s="131"/>
      <c r="L1050" s="131"/>
      <c r="M1050" s="131"/>
      <c r="N1050" s="131"/>
      <c r="AE1050" s="39"/>
    </row>
    <row r="1051" ht="12.75" customHeight="1">
      <c r="E1051" s="49"/>
      <c r="J1051" s="130"/>
      <c r="K1051" s="131"/>
      <c r="L1051" s="131"/>
      <c r="M1051" s="131"/>
      <c r="N1051" s="131"/>
      <c r="AE1051" s="39"/>
    </row>
    <row r="1052" ht="12.75" customHeight="1">
      <c r="E1052" s="49"/>
      <c r="J1052" s="130"/>
      <c r="K1052" s="131"/>
      <c r="L1052" s="131"/>
      <c r="M1052" s="131"/>
      <c r="N1052" s="131"/>
      <c r="AE1052" s="39"/>
    </row>
    <row r="1053" ht="12.75" customHeight="1">
      <c r="E1053" s="49"/>
      <c r="J1053" s="130"/>
      <c r="K1053" s="131"/>
      <c r="L1053" s="131"/>
      <c r="M1053" s="131"/>
      <c r="N1053" s="131"/>
      <c r="AE1053" s="39"/>
    </row>
    <row r="1054" ht="12.75" customHeight="1">
      <c r="E1054" s="49"/>
      <c r="J1054" s="130"/>
      <c r="K1054" s="131"/>
      <c r="L1054" s="131"/>
      <c r="M1054" s="131"/>
      <c r="N1054" s="131"/>
      <c r="AE1054" s="39"/>
    </row>
    <row r="1055" ht="12.75" customHeight="1">
      <c r="E1055" s="49"/>
      <c r="J1055" s="130"/>
      <c r="K1055" s="131"/>
      <c r="L1055" s="131"/>
      <c r="M1055" s="131"/>
      <c r="N1055" s="131"/>
      <c r="AE1055" s="39"/>
    </row>
    <row r="1056" ht="12.75" customHeight="1">
      <c r="E1056" s="49"/>
      <c r="J1056" s="130"/>
      <c r="K1056" s="131"/>
      <c r="L1056" s="131"/>
      <c r="M1056" s="131"/>
      <c r="N1056" s="131"/>
      <c r="AE1056" s="39"/>
    </row>
    <row r="1057" ht="12.75" customHeight="1">
      <c r="E1057" s="49"/>
      <c r="J1057" s="130"/>
      <c r="K1057" s="131"/>
      <c r="L1057" s="131"/>
      <c r="M1057" s="131"/>
      <c r="N1057" s="131"/>
      <c r="AE1057" s="39"/>
    </row>
    <row r="1058" ht="12.75" customHeight="1">
      <c r="E1058" s="49"/>
      <c r="J1058" s="130"/>
      <c r="K1058" s="131"/>
      <c r="L1058" s="131"/>
      <c r="M1058" s="131"/>
      <c r="N1058" s="131"/>
      <c r="AE1058" s="39"/>
    </row>
    <row r="1059" ht="12.75" customHeight="1">
      <c r="E1059" s="49"/>
      <c r="J1059" s="130"/>
      <c r="K1059" s="131"/>
      <c r="L1059" s="131"/>
      <c r="M1059" s="131"/>
      <c r="N1059" s="131"/>
      <c r="AE1059" s="39"/>
    </row>
    <row r="1060" ht="12.75" customHeight="1">
      <c r="E1060" s="49"/>
      <c r="J1060" s="130"/>
      <c r="K1060" s="131"/>
      <c r="L1060" s="131"/>
      <c r="M1060" s="131"/>
      <c r="N1060" s="131"/>
      <c r="AE1060" s="39"/>
    </row>
    <row r="1061" ht="12.75" customHeight="1">
      <c r="E1061" s="49"/>
      <c r="J1061" s="130"/>
      <c r="K1061" s="131"/>
      <c r="L1061" s="131"/>
      <c r="M1061" s="131"/>
      <c r="N1061" s="131"/>
      <c r="AE1061" s="39"/>
    </row>
    <row r="1062" ht="12.75" customHeight="1">
      <c r="E1062" s="49"/>
      <c r="J1062" s="130"/>
      <c r="K1062" s="131"/>
      <c r="L1062" s="131"/>
      <c r="M1062" s="131"/>
      <c r="N1062" s="131"/>
      <c r="AE1062" s="39"/>
    </row>
    <row r="1063" ht="12.75" customHeight="1">
      <c r="E1063" s="49"/>
      <c r="J1063" s="130"/>
      <c r="K1063" s="131"/>
      <c r="L1063" s="131"/>
      <c r="M1063" s="131"/>
      <c r="N1063" s="131"/>
      <c r="AE1063" s="39"/>
    </row>
    <row r="1064" ht="12.75" customHeight="1">
      <c r="E1064" s="49"/>
      <c r="J1064" s="130"/>
      <c r="K1064" s="131"/>
      <c r="L1064" s="131"/>
      <c r="M1064" s="131"/>
      <c r="N1064" s="131"/>
      <c r="AE1064" s="39"/>
    </row>
    <row r="1065" ht="12.75" customHeight="1">
      <c r="E1065" s="49"/>
      <c r="J1065" s="130"/>
      <c r="K1065" s="131"/>
      <c r="L1065" s="131"/>
      <c r="M1065" s="131"/>
      <c r="N1065" s="131"/>
      <c r="AE1065" s="39"/>
    </row>
    <row r="1066" ht="12.75" customHeight="1">
      <c r="E1066" s="49"/>
      <c r="J1066" s="130"/>
      <c r="K1066" s="131"/>
      <c r="L1066" s="131"/>
      <c r="M1066" s="131"/>
      <c r="N1066" s="131"/>
      <c r="AE1066" s="39"/>
    </row>
    <row r="1067" ht="12.75" customHeight="1">
      <c r="E1067" s="49"/>
      <c r="J1067" s="130"/>
      <c r="K1067" s="131"/>
      <c r="L1067" s="131"/>
      <c r="M1067" s="131"/>
      <c r="N1067" s="131"/>
      <c r="AE1067" s="39"/>
    </row>
    <row r="1068" ht="12.75" customHeight="1">
      <c r="E1068" s="49"/>
      <c r="J1068" s="130"/>
      <c r="K1068" s="131"/>
      <c r="L1068" s="131"/>
      <c r="M1068" s="131"/>
      <c r="N1068" s="131"/>
      <c r="AE1068" s="39"/>
    </row>
    <row r="1069" ht="12.75" customHeight="1">
      <c r="E1069" s="49"/>
      <c r="J1069" s="130"/>
      <c r="K1069" s="131"/>
      <c r="L1069" s="131"/>
      <c r="M1069" s="131"/>
      <c r="N1069" s="131"/>
      <c r="AE1069" s="39"/>
    </row>
    <row r="1070" ht="12.75" customHeight="1">
      <c r="E1070" s="49"/>
      <c r="J1070" s="130"/>
      <c r="K1070" s="131"/>
      <c r="L1070" s="131"/>
      <c r="M1070" s="131"/>
      <c r="N1070" s="131"/>
      <c r="AE1070" s="39"/>
    </row>
    <row r="1071" ht="12.75" customHeight="1">
      <c r="E1071" s="49"/>
      <c r="J1071" s="130"/>
      <c r="K1071" s="131"/>
      <c r="L1071" s="131"/>
      <c r="M1071" s="131"/>
      <c r="N1071" s="131"/>
      <c r="AE1071" s="39"/>
    </row>
    <row r="1072" ht="12.75" customHeight="1">
      <c r="E1072" s="49"/>
      <c r="J1072" s="130"/>
      <c r="K1072" s="131"/>
      <c r="L1072" s="131"/>
      <c r="M1072" s="131"/>
      <c r="N1072" s="131"/>
      <c r="AE1072" s="39"/>
    </row>
    <row r="1073" ht="12.75" customHeight="1">
      <c r="E1073" s="49"/>
      <c r="J1073" s="130"/>
      <c r="K1073" s="131"/>
      <c r="L1073" s="131"/>
      <c r="M1073" s="131"/>
      <c r="N1073" s="131"/>
      <c r="AE1073" s="39"/>
    </row>
    <row r="1074" ht="12.75" customHeight="1">
      <c r="E1074" s="49"/>
      <c r="J1074" s="130"/>
      <c r="K1074" s="131"/>
      <c r="L1074" s="131"/>
      <c r="M1074" s="131"/>
      <c r="N1074" s="131"/>
      <c r="AE1074" s="39"/>
    </row>
    <row r="1075" ht="12.75" customHeight="1">
      <c r="E1075" s="49"/>
      <c r="J1075" s="130"/>
      <c r="K1075" s="131"/>
      <c r="L1075" s="131"/>
      <c r="M1075" s="131"/>
      <c r="N1075" s="131"/>
      <c r="AE1075" s="39"/>
    </row>
    <row r="1076" ht="12.75" customHeight="1">
      <c r="E1076" s="49"/>
      <c r="J1076" s="130"/>
      <c r="K1076" s="131"/>
      <c r="L1076" s="131"/>
      <c r="M1076" s="131"/>
      <c r="N1076" s="131"/>
      <c r="AE1076" s="39"/>
    </row>
    <row r="1077" ht="12.75" customHeight="1">
      <c r="E1077" s="49"/>
      <c r="J1077" s="130"/>
      <c r="K1077" s="131"/>
      <c r="L1077" s="131"/>
      <c r="M1077" s="131"/>
      <c r="N1077" s="131"/>
      <c r="AE1077" s="39"/>
    </row>
    <row r="1078" ht="12.75" customHeight="1">
      <c r="E1078" s="49"/>
      <c r="J1078" s="130"/>
      <c r="K1078" s="131"/>
      <c r="L1078" s="131"/>
      <c r="M1078" s="131"/>
      <c r="N1078" s="131"/>
      <c r="AE1078" s="39"/>
    </row>
    <row r="1079" ht="12.75" customHeight="1">
      <c r="E1079" s="49"/>
      <c r="J1079" s="130"/>
      <c r="K1079" s="131"/>
      <c r="L1079" s="131"/>
      <c r="M1079" s="131"/>
      <c r="N1079" s="131"/>
      <c r="AE1079" s="39"/>
    </row>
    <row r="1080" ht="12.75" customHeight="1">
      <c r="E1080" s="49"/>
      <c r="J1080" s="130"/>
      <c r="K1080" s="131"/>
      <c r="L1080" s="131"/>
      <c r="M1080" s="131"/>
      <c r="N1080" s="131"/>
      <c r="AE1080" s="39"/>
    </row>
    <row r="1081" ht="12.75" customHeight="1">
      <c r="E1081" s="49"/>
      <c r="J1081" s="130"/>
      <c r="K1081" s="131"/>
      <c r="L1081" s="131"/>
      <c r="M1081" s="131"/>
      <c r="N1081" s="131"/>
      <c r="AE1081" s="39"/>
    </row>
    <row r="1082" ht="12.75" customHeight="1">
      <c r="E1082" s="49"/>
      <c r="J1082" s="130"/>
      <c r="K1082" s="131"/>
      <c r="L1082" s="131"/>
      <c r="M1082" s="131"/>
      <c r="N1082" s="131"/>
      <c r="AE1082" s="39"/>
    </row>
    <row r="1083" ht="12.75" customHeight="1">
      <c r="E1083" s="49"/>
      <c r="J1083" s="130"/>
      <c r="K1083" s="131"/>
      <c r="L1083" s="131"/>
      <c r="M1083" s="131"/>
      <c r="N1083" s="131"/>
      <c r="AE1083" s="39"/>
    </row>
    <row r="1084" ht="12.75" customHeight="1">
      <c r="E1084" s="49"/>
      <c r="J1084" s="130"/>
      <c r="K1084" s="131"/>
      <c r="L1084" s="131"/>
      <c r="M1084" s="131"/>
      <c r="N1084" s="131"/>
      <c r="AE1084" s="39"/>
    </row>
    <row r="1085" ht="12.75" customHeight="1">
      <c r="E1085" s="49"/>
      <c r="J1085" s="130"/>
      <c r="K1085" s="131"/>
      <c r="L1085" s="131"/>
      <c r="M1085" s="131"/>
      <c r="N1085" s="131"/>
      <c r="AE1085" s="39"/>
    </row>
    <row r="1086" ht="12.75" customHeight="1">
      <c r="E1086" s="49"/>
      <c r="J1086" s="130"/>
      <c r="K1086" s="131"/>
      <c r="L1086" s="131"/>
      <c r="M1086" s="131"/>
      <c r="N1086" s="131"/>
      <c r="AE1086" s="39"/>
    </row>
    <row r="1087" ht="12.75" customHeight="1">
      <c r="E1087" s="49"/>
      <c r="J1087" s="130"/>
      <c r="K1087" s="131"/>
      <c r="L1087" s="131"/>
      <c r="M1087" s="131"/>
      <c r="N1087" s="131"/>
      <c r="AE1087" s="39"/>
    </row>
    <row r="1088" ht="12.75" customHeight="1">
      <c r="E1088" s="49"/>
      <c r="J1088" s="130"/>
      <c r="K1088" s="131"/>
      <c r="L1088" s="131"/>
      <c r="M1088" s="131"/>
      <c r="N1088" s="131"/>
      <c r="AE1088" s="39"/>
    </row>
    <row r="1089" ht="12.75" customHeight="1">
      <c r="E1089" s="49"/>
      <c r="J1089" s="130"/>
      <c r="K1089" s="131"/>
      <c r="L1089" s="131"/>
      <c r="M1089" s="131"/>
      <c r="N1089" s="131"/>
      <c r="AE1089" s="39"/>
    </row>
    <row r="1090" ht="12.75" customHeight="1">
      <c r="E1090" s="49"/>
      <c r="J1090" s="130"/>
      <c r="K1090" s="131"/>
      <c r="L1090" s="131"/>
      <c r="M1090" s="131"/>
      <c r="N1090" s="131"/>
      <c r="AE1090" s="39"/>
    </row>
    <row r="1091" ht="12.75" customHeight="1">
      <c r="E1091" s="49"/>
      <c r="J1091" s="130"/>
      <c r="K1091" s="131"/>
      <c r="L1091" s="131"/>
      <c r="M1091" s="131"/>
      <c r="N1091" s="131"/>
      <c r="AE1091" s="39"/>
    </row>
    <row r="1092" ht="12.75" customHeight="1">
      <c r="E1092" s="49"/>
      <c r="J1092" s="130"/>
      <c r="K1092" s="131"/>
      <c r="L1092" s="131"/>
      <c r="M1092" s="131"/>
      <c r="N1092" s="131"/>
      <c r="AE1092" s="39"/>
    </row>
    <row r="1093" ht="12.75" customHeight="1">
      <c r="E1093" s="49"/>
      <c r="J1093" s="130"/>
      <c r="K1093" s="131"/>
      <c r="L1093" s="131"/>
      <c r="M1093" s="131"/>
      <c r="N1093" s="131"/>
      <c r="AE1093" s="39"/>
    </row>
    <row r="1094" ht="12.75" customHeight="1">
      <c r="E1094" s="49"/>
      <c r="J1094" s="130"/>
      <c r="K1094" s="131"/>
      <c r="L1094" s="131"/>
      <c r="M1094" s="131"/>
      <c r="N1094" s="131"/>
      <c r="AE1094" s="39"/>
    </row>
    <row r="1095" ht="12.75" customHeight="1">
      <c r="E1095" s="49"/>
      <c r="J1095" s="130"/>
      <c r="K1095" s="131"/>
      <c r="L1095" s="131"/>
      <c r="M1095" s="131"/>
      <c r="N1095" s="131"/>
      <c r="AE1095" s="39"/>
    </row>
    <row r="1096" ht="12.75" customHeight="1">
      <c r="E1096" s="49"/>
      <c r="J1096" s="130"/>
      <c r="K1096" s="131"/>
      <c r="L1096" s="131"/>
      <c r="M1096" s="131"/>
      <c r="N1096" s="131"/>
      <c r="AE1096" s="39"/>
    </row>
    <row r="1097" ht="12.75" customHeight="1">
      <c r="E1097" s="49"/>
      <c r="J1097" s="130"/>
      <c r="K1097" s="131"/>
      <c r="L1097" s="131"/>
      <c r="M1097" s="131"/>
      <c r="N1097" s="131"/>
      <c r="AE1097" s="39"/>
    </row>
    <row r="1098" ht="12.75" customHeight="1">
      <c r="E1098" s="49"/>
      <c r="J1098" s="130"/>
      <c r="K1098" s="131"/>
      <c r="L1098" s="131"/>
      <c r="M1098" s="131"/>
      <c r="N1098" s="131"/>
      <c r="AE1098" s="39"/>
    </row>
    <row r="1099" ht="12.75" customHeight="1">
      <c r="E1099" s="49"/>
      <c r="J1099" s="130"/>
      <c r="K1099" s="131"/>
      <c r="L1099" s="131"/>
      <c r="M1099" s="131"/>
      <c r="N1099" s="131"/>
      <c r="AE1099" s="39"/>
    </row>
    <row r="1100" ht="12.75" customHeight="1">
      <c r="E1100" s="49"/>
      <c r="J1100" s="130"/>
      <c r="K1100" s="131"/>
      <c r="L1100" s="131"/>
      <c r="M1100" s="131"/>
      <c r="N1100" s="131"/>
      <c r="AE1100" s="39"/>
    </row>
    <row r="1101" ht="12.75" customHeight="1">
      <c r="E1101" s="49"/>
      <c r="J1101" s="130"/>
      <c r="K1101" s="131"/>
      <c r="L1101" s="131"/>
      <c r="M1101" s="131"/>
      <c r="N1101" s="131"/>
      <c r="AE1101" s="39"/>
    </row>
    <row r="1102" ht="12.75" customHeight="1">
      <c r="E1102" s="49"/>
      <c r="J1102" s="130"/>
      <c r="K1102" s="131"/>
      <c r="L1102" s="131"/>
      <c r="M1102" s="131"/>
      <c r="N1102" s="131"/>
      <c r="AE1102" s="39"/>
    </row>
    <row r="1103" ht="12.75" customHeight="1">
      <c r="E1103" s="49"/>
      <c r="J1103" s="130"/>
      <c r="K1103" s="131"/>
      <c r="L1103" s="131"/>
      <c r="M1103" s="131"/>
      <c r="N1103" s="131"/>
      <c r="AE1103" s="39"/>
    </row>
    <row r="1104" ht="12.75" customHeight="1">
      <c r="E1104" s="49"/>
      <c r="J1104" s="130"/>
      <c r="K1104" s="131"/>
      <c r="L1104" s="131"/>
      <c r="M1104" s="131"/>
      <c r="N1104" s="131"/>
      <c r="AE1104" s="39"/>
    </row>
    <row r="1105" ht="12.75" customHeight="1">
      <c r="E1105" s="49"/>
      <c r="J1105" s="130"/>
      <c r="K1105" s="131"/>
      <c r="L1105" s="131"/>
      <c r="M1105" s="131"/>
      <c r="N1105" s="131"/>
      <c r="AE1105" s="39"/>
    </row>
    <row r="1106" ht="12.75" customHeight="1">
      <c r="E1106" s="49"/>
      <c r="J1106" s="130"/>
      <c r="K1106" s="131"/>
      <c r="L1106" s="131"/>
      <c r="M1106" s="131"/>
      <c r="N1106" s="131"/>
      <c r="AE1106" s="39"/>
    </row>
    <row r="1107" ht="12.75" customHeight="1">
      <c r="E1107" s="49"/>
      <c r="J1107" s="130"/>
      <c r="K1107" s="131"/>
      <c r="L1107" s="131"/>
      <c r="M1107" s="131"/>
      <c r="N1107" s="131"/>
      <c r="AE1107" s="39"/>
    </row>
    <row r="1108" ht="12.75" customHeight="1">
      <c r="E1108" s="49"/>
      <c r="J1108" s="130"/>
      <c r="K1108" s="131"/>
      <c r="L1108" s="131"/>
      <c r="M1108" s="131"/>
      <c r="N1108" s="131"/>
      <c r="AE1108" s="39"/>
    </row>
    <row r="1109" ht="12.75" customHeight="1">
      <c r="E1109" s="49"/>
      <c r="J1109" s="130"/>
      <c r="K1109" s="131"/>
      <c r="L1109" s="131"/>
      <c r="M1109" s="131"/>
      <c r="N1109" s="131"/>
      <c r="AE1109" s="39"/>
    </row>
    <row r="1110" ht="12.75" customHeight="1">
      <c r="E1110" s="49"/>
      <c r="J1110" s="130"/>
      <c r="K1110" s="131"/>
      <c r="L1110" s="131"/>
      <c r="M1110" s="131"/>
      <c r="N1110" s="131"/>
      <c r="AE1110" s="39"/>
    </row>
    <row r="1111" ht="12.75" customHeight="1">
      <c r="E1111" s="49"/>
      <c r="J1111" s="130"/>
      <c r="K1111" s="131"/>
      <c r="L1111" s="131"/>
      <c r="M1111" s="131"/>
      <c r="N1111" s="131"/>
      <c r="AE1111" s="39"/>
    </row>
    <row r="1112" ht="12.75" customHeight="1">
      <c r="E1112" s="49"/>
      <c r="J1112" s="130"/>
      <c r="K1112" s="131"/>
      <c r="L1112" s="131"/>
      <c r="M1112" s="131"/>
      <c r="N1112" s="131"/>
      <c r="AE1112" s="39"/>
    </row>
    <row r="1113" ht="12.75" customHeight="1">
      <c r="E1113" s="49"/>
      <c r="J1113" s="130"/>
      <c r="K1113" s="131"/>
      <c r="L1113" s="131"/>
      <c r="M1113" s="131"/>
      <c r="N1113" s="131"/>
      <c r="AE1113" s="39"/>
    </row>
    <row r="1114" ht="12.75" customHeight="1">
      <c r="E1114" s="49"/>
      <c r="J1114" s="130"/>
      <c r="K1114" s="131"/>
      <c r="L1114" s="131"/>
      <c r="M1114" s="131"/>
      <c r="N1114" s="131"/>
      <c r="AE1114" s="39"/>
    </row>
    <row r="1115" ht="12.75" customHeight="1">
      <c r="E1115" s="49"/>
      <c r="J1115" s="130"/>
      <c r="K1115" s="131"/>
      <c r="L1115" s="131"/>
      <c r="M1115" s="131"/>
      <c r="N1115" s="131"/>
      <c r="AE1115" s="39"/>
    </row>
    <row r="1116" ht="12.75" customHeight="1">
      <c r="E1116" s="49"/>
      <c r="J1116" s="130"/>
      <c r="K1116" s="131"/>
      <c r="L1116" s="131"/>
      <c r="M1116" s="131"/>
      <c r="N1116" s="131"/>
      <c r="AE1116" s="39"/>
    </row>
    <row r="1117" ht="12.75" customHeight="1">
      <c r="E1117" s="49"/>
      <c r="J1117" s="130"/>
      <c r="K1117" s="131"/>
      <c r="L1117" s="131"/>
      <c r="M1117" s="131"/>
      <c r="N1117" s="131"/>
      <c r="AE1117" s="39"/>
    </row>
    <row r="1118" ht="12.75" customHeight="1">
      <c r="E1118" s="49"/>
      <c r="J1118" s="130"/>
      <c r="K1118" s="131"/>
      <c r="L1118" s="131"/>
      <c r="M1118" s="131"/>
      <c r="N1118" s="131"/>
      <c r="AE1118" s="39"/>
    </row>
    <row r="1119" ht="12.75" customHeight="1">
      <c r="E1119" s="49"/>
      <c r="J1119" s="130"/>
      <c r="K1119" s="131"/>
      <c r="L1119" s="131"/>
      <c r="M1119" s="131"/>
      <c r="N1119" s="131"/>
      <c r="AE1119" s="39"/>
    </row>
    <row r="1120" ht="12.75" customHeight="1">
      <c r="E1120" s="49"/>
      <c r="J1120" s="130"/>
      <c r="K1120" s="131"/>
      <c r="L1120" s="131"/>
      <c r="M1120" s="131"/>
      <c r="N1120" s="131"/>
      <c r="AE1120" s="39"/>
    </row>
    <row r="1121" ht="12.75" customHeight="1">
      <c r="E1121" s="49"/>
      <c r="J1121" s="130"/>
      <c r="K1121" s="131"/>
      <c r="L1121" s="131"/>
      <c r="M1121" s="131"/>
      <c r="N1121" s="131"/>
      <c r="AE1121" s="39"/>
    </row>
    <row r="1122" ht="12.75" customHeight="1">
      <c r="E1122" s="49"/>
      <c r="J1122" s="130"/>
      <c r="K1122" s="131"/>
      <c r="L1122" s="131"/>
      <c r="M1122" s="131"/>
      <c r="N1122" s="131"/>
      <c r="AE1122" s="39"/>
    </row>
    <row r="1123" ht="12.75" customHeight="1">
      <c r="E1123" s="49"/>
      <c r="J1123" s="130"/>
      <c r="K1123" s="131"/>
      <c r="L1123" s="131"/>
      <c r="M1123" s="131"/>
      <c r="N1123" s="131"/>
      <c r="AE1123" s="39"/>
    </row>
    <row r="1124" ht="12.75" customHeight="1">
      <c r="E1124" s="49"/>
      <c r="J1124" s="130"/>
      <c r="K1124" s="131"/>
      <c r="L1124" s="131"/>
      <c r="M1124" s="131"/>
      <c r="N1124" s="131"/>
      <c r="AE1124" s="39"/>
    </row>
    <row r="1125" ht="12.75" customHeight="1">
      <c r="E1125" s="49"/>
      <c r="J1125" s="130"/>
      <c r="K1125" s="131"/>
      <c r="L1125" s="131"/>
      <c r="M1125" s="131"/>
      <c r="N1125" s="131"/>
      <c r="AE1125" s="39"/>
    </row>
    <row r="1126" ht="12.75" customHeight="1">
      <c r="E1126" s="49"/>
      <c r="J1126" s="130"/>
      <c r="K1126" s="131"/>
      <c r="L1126" s="131"/>
      <c r="M1126" s="131"/>
      <c r="N1126" s="131"/>
      <c r="AE1126" s="39"/>
    </row>
    <row r="1127" ht="12.75" customHeight="1">
      <c r="E1127" s="49"/>
      <c r="J1127" s="130"/>
      <c r="K1127" s="131"/>
      <c r="L1127" s="131"/>
      <c r="M1127" s="131"/>
      <c r="N1127" s="131"/>
      <c r="AE1127" s="39"/>
    </row>
    <row r="1128" ht="12.75" customHeight="1">
      <c r="E1128" s="49"/>
      <c r="J1128" s="130"/>
      <c r="K1128" s="131"/>
      <c r="L1128" s="131"/>
      <c r="M1128" s="131"/>
      <c r="N1128" s="131"/>
      <c r="AE1128" s="39"/>
    </row>
    <row r="1129" ht="12.75" customHeight="1">
      <c r="E1129" s="49"/>
      <c r="J1129" s="130"/>
      <c r="K1129" s="131"/>
      <c r="L1129" s="131"/>
      <c r="M1129" s="131"/>
      <c r="N1129" s="131"/>
      <c r="AE1129" s="39"/>
    </row>
    <row r="1130" ht="12.75" customHeight="1">
      <c r="E1130" s="49"/>
      <c r="J1130" s="130"/>
      <c r="K1130" s="131"/>
      <c r="L1130" s="131"/>
      <c r="M1130" s="131"/>
      <c r="N1130" s="131"/>
      <c r="AE1130" s="39"/>
    </row>
    <row r="1131" ht="12.75" customHeight="1">
      <c r="E1131" s="49"/>
      <c r="J1131" s="130"/>
      <c r="K1131" s="131"/>
      <c r="L1131" s="131"/>
      <c r="M1131" s="131"/>
      <c r="N1131" s="131"/>
      <c r="AE1131" s="39"/>
    </row>
    <row r="1132" ht="12.75" customHeight="1">
      <c r="E1132" s="49"/>
      <c r="J1132" s="130"/>
      <c r="K1132" s="131"/>
      <c r="L1132" s="131"/>
      <c r="M1132" s="131"/>
      <c r="N1132" s="131"/>
      <c r="AE1132" s="39"/>
    </row>
    <row r="1133" ht="12.75" customHeight="1">
      <c r="E1133" s="49"/>
      <c r="J1133" s="130"/>
      <c r="K1133" s="131"/>
      <c r="L1133" s="131"/>
      <c r="M1133" s="131"/>
      <c r="N1133" s="131"/>
      <c r="AE1133" s="39"/>
    </row>
    <row r="1134" ht="12.75" customHeight="1">
      <c r="E1134" s="49"/>
      <c r="J1134" s="130"/>
      <c r="K1134" s="131"/>
      <c r="L1134" s="131"/>
      <c r="M1134" s="131"/>
      <c r="N1134" s="131"/>
      <c r="AE1134" s="39"/>
    </row>
    <row r="1135" ht="12.75" customHeight="1">
      <c r="E1135" s="49"/>
      <c r="J1135" s="130"/>
      <c r="K1135" s="131"/>
      <c r="L1135" s="131"/>
      <c r="M1135" s="131"/>
      <c r="N1135" s="131"/>
      <c r="AE1135" s="39"/>
    </row>
    <row r="1136" ht="12.75" customHeight="1">
      <c r="E1136" s="49"/>
      <c r="J1136" s="130"/>
      <c r="K1136" s="131"/>
      <c r="L1136" s="131"/>
      <c r="M1136" s="131"/>
      <c r="N1136" s="131"/>
      <c r="AE1136" s="39"/>
    </row>
    <row r="1137" ht="12.75" customHeight="1">
      <c r="E1137" s="49"/>
      <c r="J1137" s="130"/>
      <c r="K1137" s="131"/>
      <c r="L1137" s="131"/>
      <c r="M1137" s="131"/>
      <c r="N1137" s="131"/>
      <c r="AE1137" s="39"/>
    </row>
    <row r="1138" ht="12.75" customHeight="1">
      <c r="E1138" s="49"/>
      <c r="J1138" s="130"/>
      <c r="K1138" s="131"/>
      <c r="L1138" s="131"/>
      <c r="M1138" s="131"/>
      <c r="N1138" s="131"/>
      <c r="AE1138" s="39"/>
    </row>
    <row r="1139" ht="12.75" customHeight="1">
      <c r="E1139" s="49"/>
      <c r="J1139" s="130"/>
      <c r="K1139" s="131"/>
      <c r="L1139" s="131"/>
      <c r="M1139" s="131"/>
      <c r="N1139" s="131"/>
      <c r="AE1139" s="39"/>
    </row>
    <row r="1140" ht="12.75" customHeight="1">
      <c r="E1140" s="49"/>
      <c r="J1140" s="130"/>
      <c r="K1140" s="131"/>
      <c r="L1140" s="131"/>
      <c r="M1140" s="131"/>
      <c r="N1140" s="131"/>
      <c r="AE1140" s="39"/>
    </row>
    <row r="1141" ht="12.75" customHeight="1">
      <c r="E1141" s="49"/>
      <c r="J1141" s="130"/>
      <c r="K1141" s="131"/>
      <c r="L1141" s="131"/>
      <c r="M1141" s="131"/>
      <c r="N1141" s="131"/>
      <c r="AE1141" s="39"/>
    </row>
    <row r="1142" ht="12.75" customHeight="1">
      <c r="E1142" s="49"/>
      <c r="J1142" s="130"/>
      <c r="K1142" s="131"/>
      <c r="L1142" s="131"/>
      <c r="M1142" s="131"/>
      <c r="N1142" s="131"/>
      <c r="AE1142" s="39"/>
    </row>
    <row r="1143" ht="12.75" customHeight="1">
      <c r="E1143" s="49"/>
      <c r="J1143" s="130"/>
      <c r="K1143" s="131"/>
      <c r="L1143" s="131"/>
      <c r="M1143" s="131"/>
      <c r="N1143" s="131"/>
      <c r="AE1143" s="39"/>
    </row>
    <row r="1144" ht="12.75" customHeight="1">
      <c r="E1144" s="49"/>
      <c r="J1144" s="130"/>
      <c r="K1144" s="131"/>
      <c r="L1144" s="131"/>
      <c r="M1144" s="131"/>
      <c r="N1144" s="131"/>
      <c r="AE1144" s="39"/>
    </row>
    <row r="1145" ht="12.75" customHeight="1">
      <c r="E1145" s="49"/>
      <c r="J1145" s="130"/>
      <c r="K1145" s="131"/>
      <c r="L1145" s="131"/>
      <c r="M1145" s="131"/>
      <c r="N1145" s="131"/>
      <c r="AE1145" s="39"/>
    </row>
    <row r="1146" ht="12.75" customHeight="1">
      <c r="E1146" s="49"/>
      <c r="J1146" s="130"/>
      <c r="K1146" s="131"/>
      <c r="L1146" s="131"/>
      <c r="M1146" s="131"/>
      <c r="N1146" s="131"/>
      <c r="AE1146" s="39"/>
    </row>
    <row r="1147" ht="12.75" customHeight="1">
      <c r="E1147" s="49"/>
      <c r="J1147" s="130"/>
      <c r="K1147" s="131"/>
      <c r="L1147" s="131"/>
      <c r="M1147" s="131"/>
      <c r="N1147" s="131"/>
      <c r="AE1147" s="39"/>
    </row>
    <row r="1148" ht="12.75" customHeight="1">
      <c r="E1148" s="49"/>
      <c r="J1148" s="130"/>
      <c r="K1148" s="131"/>
      <c r="L1148" s="131"/>
      <c r="M1148" s="131"/>
      <c r="N1148" s="131"/>
      <c r="AE1148" s="39"/>
    </row>
    <row r="1149" ht="12.75" customHeight="1">
      <c r="E1149" s="49"/>
      <c r="J1149" s="130"/>
      <c r="K1149" s="131"/>
      <c r="L1149" s="131"/>
      <c r="M1149" s="131"/>
      <c r="N1149" s="131"/>
      <c r="AE1149" s="39"/>
    </row>
    <row r="1150" ht="12.75" customHeight="1">
      <c r="E1150" s="49"/>
      <c r="J1150" s="130"/>
      <c r="K1150" s="131"/>
      <c r="L1150" s="131"/>
      <c r="M1150" s="131"/>
      <c r="N1150" s="131"/>
      <c r="AE1150" s="39"/>
    </row>
    <row r="1151" ht="12.75" customHeight="1">
      <c r="E1151" s="49"/>
      <c r="J1151" s="130"/>
      <c r="K1151" s="131"/>
      <c r="L1151" s="131"/>
      <c r="M1151" s="131"/>
      <c r="N1151" s="131"/>
      <c r="AE1151" s="39"/>
    </row>
    <row r="1152" ht="12.75" customHeight="1">
      <c r="E1152" s="49"/>
      <c r="J1152" s="130"/>
      <c r="K1152" s="131"/>
      <c r="L1152" s="131"/>
      <c r="M1152" s="131"/>
      <c r="N1152" s="131"/>
      <c r="AE1152" s="39"/>
    </row>
    <row r="1153" ht="12.75" customHeight="1">
      <c r="E1153" s="49"/>
      <c r="J1153" s="130"/>
      <c r="K1153" s="131"/>
      <c r="L1153" s="131"/>
      <c r="M1153" s="131"/>
      <c r="N1153" s="131"/>
      <c r="AE1153" s="39"/>
    </row>
    <row r="1154" ht="12.75" customHeight="1">
      <c r="E1154" s="49"/>
      <c r="J1154" s="130"/>
      <c r="K1154" s="131"/>
      <c r="L1154" s="131"/>
      <c r="M1154" s="131"/>
      <c r="N1154" s="131"/>
      <c r="AE1154" s="39"/>
    </row>
    <row r="1155" ht="12.75" customHeight="1">
      <c r="E1155" s="49"/>
      <c r="J1155" s="130"/>
      <c r="K1155" s="131"/>
      <c r="L1155" s="131"/>
      <c r="M1155" s="131"/>
      <c r="N1155" s="131"/>
      <c r="AE1155" s="39"/>
    </row>
    <row r="1156" ht="12.75" customHeight="1">
      <c r="E1156" s="49"/>
      <c r="J1156" s="130"/>
      <c r="K1156" s="131"/>
      <c r="L1156" s="131"/>
      <c r="M1156" s="131"/>
      <c r="N1156" s="131"/>
      <c r="AE1156" s="39"/>
    </row>
    <row r="1157" ht="12.75" customHeight="1">
      <c r="E1157" s="49"/>
      <c r="J1157" s="130"/>
      <c r="K1157" s="131"/>
      <c r="L1157" s="131"/>
      <c r="M1157" s="131"/>
      <c r="N1157" s="131"/>
      <c r="AE1157" s="39"/>
    </row>
    <row r="1158" ht="12.75" customHeight="1">
      <c r="E1158" s="49"/>
      <c r="J1158" s="130"/>
      <c r="K1158" s="131"/>
      <c r="L1158" s="131"/>
      <c r="M1158" s="131"/>
      <c r="N1158" s="131"/>
      <c r="AE1158" s="39"/>
    </row>
    <row r="1159" ht="12.75" customHeight="1">
      <c r="E1159" s="49"/>
      <c r="J1159" s="130"/>
      <c r="K1159" s="131"/>
      <c r="L1159" s="131"/>
      <c r="M1159" s="131"/>
      <c r="N1159" s="131"/>
      <c r="AE1159" s="39"/>
    </row>
    <row r="1160" ht="12.75" customHeight="1">
      <c r="E1160" s="49"/>
      <c r="J1160" s="130"/>
      <c r="K1160" s="131"/>
      <c r="L1160" s="131"/>
      <c r="M1160" s="131"/>
      <c r="N1160" s="131"/>
      <c r="AE1160" s="39"/>
    </row>
    <row r="1161" ht="12.75" customHeight="1">
      <c r="E1161" s="49"/>
      <c r="J1161" s="130"/>
      <c r="K1161" s="131"/>
      <c r="L1161" s="131"/>
      <c r="M1161" s="131"/>
      <c r="N1161" s="131"/>
      <c r="AE1161" s="39"/>
    </row>
    <row r="1162" ht="12.75" customHeight="1">
      <c r="E1162" s="49"/>
      <c r="J1162" s="130"/>
      <c r="K1162" s="131"/>
      <c r="L1162" s="131"/>
      <c r="M1162" s="131"/>
      <c r="N1162" s="131"/>
      <c r="AE1162" s="39"/>
    </row>
    <row r="1163" ht="12.75" customHeight="1">
      <c r="E1163" s="49"/>
      <c r="J1163" s="130"/>
      <c r="K1163" s="131"/>
      <c r="L1163" s="131"/>
      <c r="M1163" s="131"/>
      <c r="N1163" s="131"/>
      <c r="AE1163" s="39"/>
    </row>
    <row r="1164" ht="12.75" customHeight="1">
      <c r="E1164" s="49"/>
      <c r="J1164" s="130"/>
      <c r="K1164" s="131"/>
      <c r="L1164" s="131"/>
      <c r="M1164" s="131"/>
      <c r="N1164" s="131"/>
      <c r="AE1164" s="39"/>
    </row>
    <row r="1165" ht="12.75" customHeight="1">
      <c r="E1165" s="49"/>
      <c r="J1165" s="130"/>
      <c r="K1165" s="131"/>
      <c r="L1165" s="131"/>
      <c r="M1165" s="131"/>
      <c r="N1165" s="131"/>
      <c r="AE1165" s="39"/>
    </row>
    <row r="1166" ht="12.75" customHeight="1">
      <c r="E1166" s="49"/>
      <c r="J1166" s="130"/>
      <c r="K1166" s="131"/>
      <c r="L1166" s="131"/>
      <c r="M1166" s="131"/>
      <c r="N1166" s="131"/>
      <c r="AE1166" s="39"/>
    </row>
    <row r="1167" ht="12.75" customHeight="1">
      <c r="E1167" s="49"/>
      <c r="J1167" s="130"/>
      <c r="K1167" s="131"/>
      <c r="L1167" s="131"/>
      <c r="M1167" s="131"/>
      <c r="N1167" s="131"/>
      <c r="AE1167" s="39"/>
    </row>
    <row r="1168" ht="12.75" customHeight="1">
      <c r="E1168" s="49"/>
      <c r="J1168" s="130"/>
      <c r="K1168" s="131"/>
      <c r="L1168" s="131"/>
      <c r="M1168" s="131"/>
      <c r="N1168" s="131"/>
      <c r="AE1168" s="39"/>
    </row>
    <row r="1169" ht="12.75" customHeight="1">
      <c r="E1169" s="49"/>
      <c r="J1169" s="130"/>
      <c r="K1169" s="131"/>
      <c r="L1169" s="131"/>
      <c r="M1169" s="131"/>
      <c r="N1169" s="131"/>
      <c r="AE1169" s="39"/>
    </row>
    <row r="1170" ht="12.75" customHeight="1">
      <c r="E1170" s="49"/>
      <c r="J1170" s="130"/>
      <c r="K1170" s="131"/>
      <c r="L1170" s="131"/>
      <c r="M1170" s="131"/>
      <c r="N1170" s="131"/>
      <c r="AE1170" s="39"/>
    </row>
    <row r="1171" ht="12.75" customHeight="1">
      <c r="E1171" s="49"/>
      <c r="J1171" s="130"/>
      <c r="K1171" s="131"/>
      <c r="L1171" s="131"/>
      <c r="M1171" s="131"/>
      <c r="N1171" s="131"/>
      <c r="AE1171" s="39"/>
    </row>
    <row r="1172" ht="12.75" customHeight="1">
      <c r="E1172" s="49"/>
      <c r="J1172" s="130"/>
      <c r="K1172" s="131"/>
      <c r="L1172" s="131"/>
      <c r="M1172" s="131"/>
      <c r="N1172" s="131"/>
      <c r="AE1172" s="39"/>
    </row>
    <row r="1173" ht="12.75" customHeight="1">
      <c r="E1173" s="49"/>
      <c r="J1173" s="130"/>
      <c r="K1173" s="131"/>
      <c r="L1173" s="131"/>
      <c r="M1173" s="131"/>
      <c r="N1173" s="131"/>
      <c r="AE1173" s="39"/>
    </row>
    <row r="1174" ht="12.75" customHeight="1">
      <c r="E1174" s="49"/>
      <c r="J1174" s="130"/>
      <c r="K1174" s="131"/>
      <c r="L1174" s="131"/>
      <c r="M1174" s="131"/>
      <c r="N1174" s="131"/>
      <c r="AE1174" s="39"/>
    </row>
    <row r="1175" ht="12.75" customHeight="1">
      <c r="E1175" s="49"/>
      <c r="J1175" s="130"/>
      <c r="K1175" s="131"/>
      <c r="L1175" s="131"/>
      <c r="M1175" s="131"/>
      <c r="N1175" s="131"/>
      <c r="AE1175" s="39"/>
    </row>
    <row r="1176" ht="12.75" customHeight="1">
      <c r="E1176" s="49"/>
      <c r="J1176" s="130"/>
      <c r="K1176" s="131"/>
      <c r="L1176" s="131"/>
      <c r="M1176" s="131"/>
      <c r="N1176" s="131"/>
      <c r="AE1176" s="39"/>
    </row>
    <row r="1177" ht="12.75" customHeight="1">
      <c r="E1177" s="49"/>
      <c r="J1177" s="130"/>
      <c r="K1177" s="131"/>
      <c r="L1177" s="131"/>
      <c r="M1177" s="131"/>
      <c r="N1177" s="131"/>
      <c r="AE1177" s="39"/>
    </row>
    <row r="1178" ht="12.75" customHeight="1">
      <c r="E1178" s="49"/>
      <c r="J1178" s="130"/>
      <c r="K1178" s="131"/>
      <c r="L1178" s="131"/>
      <c r="M1178" s="131"/>
      <c r="N1178" s="131"/>
      <c r="AE1178" s="39"/>
    </row>
    <row r="1179" ht="12.75" customHeight="1">
      <c r="E1179" s="49"/>
      <c r="J1179" s="130"/>
      <c r="K1179" s="131"/>
      <c r="L1179" s="131"/>
      <c r="M1179" s="131"/>
      <c r="N1179" s="131"/>
      <c r="AE1179" s="39"/>
    </row>
    <row r="1180" ht="12.75" customHeight="1">
      <c r="E1180" s="49"/>
      <c r="J1180" s="130"/>
      <c r="K1180" s="131"/>
      <c r="L1180" s="131"/>
      <c r="M1180" s="131"/>
      <c r="N1180" s="131"/>
      <c r="AE1180" s="39"/>
    </row>
    <row r="1181" ht="12.75" customHeight="1">
      <c r="E1181" s="49"/>
      <c r="J1181" s="130"/>
      <c r="K1181" s="131"/>
      <c r="L1181" s="131"/>
      <c r="M1181" s="131"/>
      <c r="N1181" s="131"/>
      <c r="AE1181" s="39"/>
    </row>
    <row r="1182" ht="12.75" customHeight="1">
      <c r="E1182" s="49"/>
      <c r="J1182" s="130"/>
      <c r="K1182" s="131"/>
      <c r="L1182" s="131"/>
      <c r="M1182" s="131"/>
      <c r="N1182" s="131"/>
      <c r="AE1182" s="39"/>
    </row>
    <row r="1183" ht="12.75" customHeight="1">
      <c r="E1183" s="49"/>
      <c r="J1183" s="130"/>
      <c r="K1183" s="131"/>
      <c r="L1183" s="131"/>
      <c r="M1183" s="131"/>
      <c r="N1183" s="131"/>
      <c r="AE1183" s="39"/>
    </row>
    <row r="1184" ht="12.75" customHeight="1">
      <c r="E1184" s="49"/>
      <c r="J1184" s="130"/>
      <c r="K1184" s="131"/>
      <c r="L1184" s="131"/>
      <c r="M1184" s="131"/>
      <c r="N1184" s="131"/>
      <c r="AE1184" s="39"/>
    </row>
    <row r="1185" ht="12.75" customHeight="1">
      <c r="E1185" s="49"/>
      <c r="J1185" s="130"/>
      <c r="K1185" s="131"/>
      <c r="L1185" s="131"/>
      <c r="M1185" s="131"/>
      <c r="N1185" s="131"/>
      <c r="AE1185" s="39"/>
    </row>
    <row r="1186" ht="12.75" customHeight="1">
      <c r="E1186" s="49"/>
      <c r="J1186" s="130"/>
      <c r="K1186" s="131"/>
      <c r="L1186" s="131"/>
      <c r="M1186" s="131"/>
      <c r="N1186" s="131"/>
      <c r="AE1186" s="39"/>
    </row>
    <row r="1187" ht="12.75" customHeight="1">
      <c r="E1187" s="49"/>
      <c r="J1187" s="130"/>
      <c r="K1187" s="131"/>
      <c r="L1187" s="131"/>
      <c r="M1187" s="131"/>
      <c r="N1187" s="131"/>
      <c r="AE1187" s="39"/>
    </row>
    <row r="1188" ht="12.75" customHeight="1">
      <c r="E1188" s="49"/>
      <c r="J1188" s="130"/>
      <c r="K1188" s="131"/>
      <c r="L1188" s="131"/>
      <c r="M1188" s="131"/>
      <c r="N1188" s="131"/>
      <c r="AE1188" s="39"/>
    </row>
    <row r="1189" ht="12.75" customHeight="1">
      <c r="E1189" s="49"/>
      <c r="J1189" s="130"/>
      <c r="K1189" s="131"/>
      <c r="L1189" s="131"/>
      <c r="M1189" s="131"/>
      <c r="N1189" s="131"/>
      <c r="AE1189" s="39"/>
    </row>
    <row r="1190" ht="12.75" customHeight="1">
      <c r="E1190" s="49"/>
      <c r="J1190" s="130"/>
      <c r="K1190" s="131"/>
      <c r="L1190" s="131"/>
      <c r="M1190" s="131"/>
      <c r="N1190" s="131"/>
      <c r="AE1190" s="39"/>
    </row>
    <row r="1191" ht="12.75" customHeight="1">
      <c r="E1191" s="49"/>
      <c r="J1191" s="130"/>
      <c r="K1191" s="131"/>
      <c r="L1191" s="131"/>
      <c r="M1191" s="131"/>
      <c r="N1191" s="131"/>
      <c r="AE1191" s="39"/>
    </row>
    <row r="1192" ht="12.75" customHeight="1">
      <c r="E1192" s="49"/>
      <c r="J1192" s="130"/>
      <c r="K1192" s="131"/>
      <c r="L1192" s="131"/>
      <c r="M1192" s="131"/>
      <c r="N1192" s="131"/>
      <c r="AE1192" s="39"/>
    </row>
    <row r="1193" ht="12.75" customHeight="1">
      <c r="E1193" s="49"/>
      <c r="J1193" s="130"/>
      <c r="K1193" s="131"/>
      <c r="L1193" s="131"/>
      <c r="M1193" s="131"/>
      <c r="N1193" s="131"/>
      <c r="AE1193" s="39"/>
    </row>
    <row r="1194" ht="12.75" customHeight="1">
      <c r="E1194" s="49"/>
      <c r="J1194" s="130"/>
      <c r="K1194" s="131"/>
      <c r="L1194" s="131"/>
      <c r="M1194" s="131"/>
      <c r="N1194" s="131"/>
      <c r="AE1194" s="39"/>
    </row>
    <row r="1195" ht="12.75" customHeight="1">
      <c r="E1195" s="49"/>
      <c r="J1195" s="130"/>
      <c r="K1195" s="131"/>
      <c r="L1195" s="131"/>
      <c r="M1195" s="131"/>
      <c r="N1195" s="131"/>
      <c r="AE1195" s="39"/>
    </row>
    <row r="1196" ht="12.75" customHeight="1">
      <c r="E1196" s="49"/>
      <c r="J1196" s="130"/>
      <c r="K1196" s="131"/>
      <c r="L1196" s="131"/>
      <c r="M1196" s="131"/>
      <c r="N1196" s="131"/>
      <c r="AE1196" s="39"/>
    </row>
    <row r="1197" ht="12.75" customHeight="1">
      <c r="E1197" s="49"/>
      <c r="J1197" s="130"/>
      <c r="K1197" s="131"/>
      <c r="L1197" s="131"/>
      <c r="M1197" s="131"/>
      <c r="N1197" s="131"/>
      <c r="AE1197" s="39"/>
    </row>
    <row r="1198" ht="12.75" customHeight="1">
      <c r="E1198" s="49"/>
      <c r="J1198" s="130"/>
      <c r="K1198" s="131"/>
      <c r="L1198" s="131"/>
      <c r="M1198" s="131"/>
      <c r="N1198" s="131"/>
      <c r="AE1198" s="39"/>
    </row>
    <row r="1199" ht="12.75" customHeight="1">
      <c r="E1199" s="49"/>
      <c r="J1199" s="130"/>
      <c r="K1199" s="131"/>
      <c r="L1199" s="131"/>
      <c r="M1199" s="131"/>
      <c r="N1199" s="131"/>
      <c r="AE1199" s="39"/>
    </row>
    <row r="1200" ht="12.75" customHeight="1">
      <c r="E1200" s="49"/>
      <c r="J1200" s="130"/>
      <c r="K1200" s="131"/>
      <c r="L1200" s="131"/>
      <c r="M1200" s="131"/>
      <c r="N1200" s="131"/>
      <c r="AE1200" s="39"/>
    </row>
    <row r="1201" ht="12.75" customHeight="1">
      <c r="E1201" s="49"/>
      <c r="J1201" s="130"/>
      <c r="K1201" s="131"/>
      <c r="L1201" s="131"/>
      <c r="M1201" s="131"/>
      <c r="N1201" s="131"/>
      <c r="AE1201" s="39"/>
    </row>
    <row r="1202" ht="12.75" customHeight="1">
      <c r="E1202" s="49"/>
      <c r="J1202" s="130"/>
      <c r="K1202" s="131"/>
      <c r="L1202" s="131"/>
      <c r="M1202" s="131"/>
      <c r="N1202" s="131"/>
      <c r="AE1202" s="39"/>
    </row>
    <row r="1203" ht="12.75" customHeight="1">
      <c r="E1203" s="49"/>
      <c r="J1203" s="130"/>
      <c r="K1203" s="131"/>
      <c r="L1203" s="131"/>
      <c r="M1203" s="131"/>
      <c r="N1203" s="131"/>
      <c r="AE1203" s="39"/>
    </row>
    <row r="1204" ht="12.75" customHeight="1">
      <c r="E1204" s="49"/>
      <c r="J1204" s="130"/>
      <c r="K1204" s="131"/>
      <c r="L1204" s="131"/>
      <c r="M1204" s="131"/>
      <c r="N1204" s="131"/>
      <c r="AE1204" s="39"/>
    </row>
    <row r="1205" ht="12.75" customHeight="1">
      <c r="E1205" s="49"/>
      <c r="J1205" s="130"/>
      <c r="K1205" s="131"/>
      <c r="L1205" s="131"/>
      <c r="M1205" s="131"/>
      <c r="N1205" s="131"/>
      <c r="AE1205" s="39"/>
    </row>
    <row r="1206" ht="12.75" customHeight="1">
      <c r="E1206" s="49"/>
      <c r="J1206" s="130"/>
      <c r="K1206" s="131"/>
      <c r="L1206" s="131"/>
      <c r="M1206" s="131"/>
      <c r="N1206" s="131"/>
      <c r="AE1206" s="39"/>
    </row>
    <row r="1207" ht="12.75" customHeight="1">
      <c r="E1207" s="49"/>
      <c r="J1207" s="130"/>
      <c r="K1207" s="131"/>
      <c r="L1207" s="131"/>
      <c r="M1207" s="131"/>
      <c r="N1207" s="131"/>
      <c r="AE1207" s="39"/>
    </row>
    <row r="1208" ht="12.75" customHeight="1">
      <c r="E1208" s="49"/>
      <c r="J1208" s="130"/>
      <c r="K1208" s="131"/>
      <c r="L1208" s="131"/>
      <c r="M1208" s="131"/>
      <c r="N1208" s="131"/>
      <c r="AE1208" s="39"/>
    </row>
    <row r="1209" ht="12.75" customHeight="1">
      <c r="E1209" s="49"/>
      <c r="J1209" s="130"/>
      <c r="K1209" s="131"/>
      <c r="L1209" s="131"/>
      <c r="M1209" s="131"/>
      <c r="N1209" s="131"/>
      <c r="AE1209" s="39"/>
    </row>
    <row r="1210" ht="12.75" customHeight="1">
      <c r="E1210" s="49"/>
      <c r="J1210" s="130"/>
      <c r="K1210" s="131"/>
      <c r="L1210" s="131"/>
      <c r="M1210" s="131"/>
      <c r="N1210" s="131"/>
      <c r="AE1210" s="39"/>
    </row>
    <row r="1211" ht="12.75" customHeight="1">
      <c r="E1211" s="49"/>
      <c r="J1211" s="130"/>
      <c r="K1211" s="131"/>
      <c r="L1211" s="131"/>
      <c r="M1211" s="131"/>
      <c r="N1211" s="131"/>
      <c r="AE1211" s="39"/>
    </row>
    <row r="1212" ht="12.75" customHeight="1">
      <c r="E1212" s="49"/>
      <c r="J1212" s="130"/>
      <c r="K1212" s="131"/>
      <c r="L1212" s="131"/>
      <c r="M1212" s="131"/>
      <c r="N1212" s="131"/>
      <c r="AE1212" s="39"/>
    </row>
    <row r="1213" ht="12.75" customHeight="1">
      <c r="E1213" s="49"/>
      <c r="J1213" s="130"/>
      <c r="K1213" s="131"/>
      <c r="L1213" s="131"/>
      <c r="M1213" s="131"/>
      <c r="N1213" s="131"/>
      <c r="AE1213" s="39"/>
    </row>
    <row r="1214" ht="12.75" customHeight="1">
      <c r="E1214" s="49"/>
      <c r="J1214" s="130"/>
      <c r="K1214" s="131"/>
      <c r="L1214" s="131"/>
      <c r="M1214" s="131"/>
      <c r="N1214" s="131"/>
      <c r="AE1214" s="39"/>
    </row>
    <row r="1215" ht="12.75" customHeight="1">
      <c r="E1215" s="49"/>
      <c r="J1215" s="130"/>
      <c r="K1215" s="131"/>
      <c r="L1215" s="131"/>
      <c r="M1215" s="131"/>
      <c r="N1215" s="131"/>
      <c r="AE1215" s="39"/>
    </row>
    <row r="1216" ht="12.75" customHeight="1">
      <c r="E1216" s="49"/>
      <c r="J1216" s="130"/>
      <c r="K1216" s="131"/>
      <c r="L1216" s="131"/>
      <c r="M1216" s="131"/>
      <c r="N1216" s="131"/>
      <c r="AE1216" s="39"/>
    </row>
    <row r="1217" ht="12.75" customHeight="1">
      <c r="E1217" s="49"/>
      <c r="J1217" s="130"/>
      <c r="K1217" s="131"/>
      <c r="L1217" s="131"/>
      <c r="M1217" s="131"/>
      <c r="N1217" s="131"/>
      <c r="AE1217" s="39"/>
    </row>
    <row r="1218" ht="12.75" customHeight="1">
      <c r="E1218" s="49"/>
      <c r="J1218" s="130"/>
      <c r="K1218" s="131"/>
      <c r="L1218" s="131"/>
      <c r="M1218" s="131"/>
      <c r="N1218" s="131"/>
      <c r="AE1218" s="39"/>
    </row>
    <row r="1219" ht="12.75" customHeight="1">
      <c r="E1219" s="49"/>
      <c r="J1219" s="130"/>
      <c r="K1219" s="131"/>
      <c r="L1219" s="131"/>
      <c r="M1219" s="131"/>
      <c r="N1219" s="131"/>
      <c r="AE1219" s="39"/>
    </row>
    <row r="1220" ht="12.75" customHeight="1">
      <c r="E1220" s="49"/>
      <c r="J1220" s="130"/>
      <c r="K1220" s="131"/>
      <c r="L1220" s="131"/>
      <c r="M1220" s="131"/>
      <c r="N1220" s="131"/>
      <c r="AE1220" s="39"/>
    </row>
    <row r="1221" ht="12.75" customHeight="1">
      <c r="E1221" s="49"/>
      <c r="J1221" s="130"/>
      <c r="K1221" s="131"/>
      <c r="L1221" s="131"/>
      <c r="M1221" s="131"/>
      <c r="N1221" s="131"/>
      <c r="AE1221" s="39"/>
    </row>
    <row r="1222" ht="12.75" customHeight="1">
      <c r="E1222" s="49"/>
      <c r="J1222" s="130"/>
      <c r="K1222" s="131"/>
      <c r="L1222" s="131"/>
      <c r="M1222" s="131"/>
      <c r="N1222" s="131"/>
      <c r="AE1222" s="39"/>
    </row>
    <row r="1223" ht="12.75" customHeight="1">
      <c r="E1223" s="49"/>
      <c r="J1223" s="130"/>
      <c r="K1223" s="131"/>
      <c r="L1223" s="131"/>
      <c r="M1223" s="131"/>
      <c r="N1223" s="131"/>
      <c r="AE1223" s="39"/>
    </row>
    <row r="1224" ht="12.75" customHeight="1">
      <c r="E1224" s="49"/>
      <c r="J1224" s="130"/>
      <c r="K1224" s="131"/>
      <c r="L1224" s="131"/>
      <c r="M1224" s="131"/>
      <c r="N1224" s="131"/>
      <c r="AE1224" s="39"/>
    </row>
    <row r="1225" ht="12.75" customHeight="1">
      <c r="E1225" s="49"/>
      <c r="J1225" s="130"/>
      <c r="K1225" s="131"/>
      <c r="L1225" s="131"/>
      <c r="M1225" s="131"/>
      <c r="N1225" s="131"/>
      <c r="AE1225" s="39"/>
    </row>
    <row r="1226" ht="12.75" customHeight="1">
      <c r="E1226" s="49"/>
      <c r="J1226" s="130"/>
      <c r="K1226" s="131"/>
      <c r="L1226" s="131"/>
      <c r="M1226" s="131"/>
      <c r="N1226" s="131"/>
      <c r="AE1226" s="39"/>
    </row>
    <row r="1227" ht="12.75" customHeight="1">
      <c r="E1227" s="49"/>
      <c r="J1227" s="130"/>
      <c r="K1227" s="131"/>
      <c r="L1227" s="131"/>
      <c r="M1227" s="131"/>
      <c r="N1227" s="131"/>
      <c r="AE1227" s="39"/>
    </row>
    <row r="1228" ht="12.75" customHeight="1">
      <c r="E1228" s="49"/>
      <c r="J1228" s="130"/>
      <c r="K1228" s="131"/>
      <c r="L1228" s="131"/>
      <c r="M1228" s="131"/>
      <c r="N1228" s="131"/>
      <c r="AE1228" s="39"/>
    </row>
    <row r="1229" ht="12.75" customHeight="1">
      <c r="E1229" s="49"/>
      <c r="J1229" s="130"/>
      <c r="K1229" s="131"/>
      <c r="L1229" s="131"/>
      <c r="M1229" s="131"/>
      <c r="N1229" s="131"/>
      <c r="AE1229" s="39"/>
    </row>
    <row r="1230" ht="12.75" customHeight="1">
      <c r="E1230" s="49"/>
      <c r="J1230" s="130"/>
      <c r="K1230" s="131"/>
      <c r="L1230" s="131"/>
      <c r="M1230" s="131"/>
      <c r="N1230" s="131"/>
      <c r="AE1230" s="39"/>
    </row>
    <row r="1231" ht="12.75" customHeight="1">
      <c r="E1231" s="49"/>
      <c r="J1231" s="130"/>
      <c r="K1231" s="131"/>
      <c r="L1231" s="131"/>
      <c r="M1231" s="131"/>
      <c r="N1231" s="131"/>
      <c r="AE1231" s="39"/>
    </row>
    <row r="1232" ht="12.75" customHeight="1">
      <c r="E1232" s="49"/>
      <c r="J1232" s="130"/>
      <c r="K1232" s="131"/>
      <c r="L1232" s="131"/>
      <c r="M1232" s="131"/>
      <c r="N1232" s="131"/>
      <c r="AE1232" s="39"/>
    </row>
    <row r="1233" ht="12.75" customHeight="1">
      <c r="E1233" s="49"/>
      <c r="J1233" s="130"/>
      <c r="K1233" s="131"/>
      <c r="L1233" s="131"/>
      <c r="M1233" s="131"/>
      <c r="N1233" s="131"/>
      <c r="AE1233" s="39"/>
    </row>
    <row r="1234" ht="12.75" customHeight="1">
      <c r="E1234" s="49"/>
      <c r="J1234" s="130"/>
      <c r="K1234" s="131"/>
      <c r="L1234" s="131"/>
      <c r="M1234" s="131"/>
      <c r="N1234" s="131"/>
      <c r="AE1234" s="39"/>
    </row>
    <row r="1235" ht="12.75" customHeight="1">
      <c r="E1235" s="49"/>
      <c r="J1235" s="130"/>
      <c r="K1235" s="131"/>
      <c r="L1235" s="131"/>
      <c r="M1235" s="131"/>
      <c r="N1235" s="131"/>
      <c r="AE1235" s="39"/>
    </row>
    <row r="1236" ht="12.75" customHeight="1">
      <c r="E1236" s="49"/>
      <c r="J1236" s="130"/>
      <c r="K1236" s="131"/>
      <c r="L1236" s="131"/>
      <c r="M1236" s="131"/>
      <c r="N1236" s="131"/>
      <c r="AE1236" s="39"/>
    </row>
    <row r="1237" ht="12.75" customHeight="1">
      <c r="E1237" s="49"/>
      <c r="J1237" s="130"/>
      <c r="K1237" s="131"/>
      <c r="L1237" s="131"/>
      <c r="M1237" s="131"/>
      <c r="N1237" s="131"/>
      <c r="AE1237" s="39"/>
    </row>
    <row r="1238" ht="12.75" customHeight="1">
      <c r="E1238" s="49"/>
      <c r="J1238" s="130"/>
      <c r="K1238" s="131"/>
      <c r="L1238" s="131"/>
      <c r="M1238" s="131"/>
      <c r="N1238" s="131"/>
      <c r="AE1238" s="39"/>
    </row>
    <row r="1239" ht="12.75" customHeight="1">
      <c r="E1239" s="49"/>
      <c r="J1239" s="130"/>
      <c r="K1239" s="131"/>
      <c r="L1239" s="131"/>
      <c r="M1239" s="131"/>
      <c r="N1239" s="131"/>
      <c r="AE1239" s="39"/>
    </row>
    <row r="1240" ht="12.75" customHeight="1">
      <c r="E1240" s="49"/>
      <c r="J1240" s="130"/>
      <c r="K1240" s="131"/>
      <c r="L1240" s="131"/>
      <c r="M1240" s="131"/>
      <c r="N1240" s="131"/>
      <c r="AE1240" s="39"/>
    </row>
    <row r="1241" ht="12.75" customHeight="1">
      <c r="E1241" s="49"/>
      <c r="J1241" s="130"/>
      <c r="K1241" s="131"/>
      <c r="L1241" s="131"/>
      <c r="M1241" s="131"/>
      <c r="N1241" s="131"/>
      <c r="AE1241" s="39"/>
    </row>
    <row r="1242" ht="12.75" customHeight="1">
      <c r="E1242" s="49"/>
      <c r="J1242" s="130"/>
      <c r="K1242" s="131"/>
      <c r="L1242" s="131"/>
      <c r="M1242" s="131"/>
      <c r="N1242" s="131"/>
      <c r="AE1242" s="39"/>
    </row>
    <row r="1243" ht="12.75" customHeight="1">
      <c r="E1243" s="49"/>
      <c r="J1243" s="130"/>
      <c r="K1243" s="131"/>
      <c r="L1243" s="131"/>
      <c r="M1243" s="131"/>
      <c r="N1243" s="131"/>
      <c r="AE1243" s="39"/>
    </row>
    <row r="1244" ht="12.75" customHeight="1">
      <c r="E1244" s="49"/>
      <c r="J1244" s="130"/>
      <c r="K1244" s="131"/>
      <c r="L1244" s="131"/>
      <c r="M1244" s="131"/>
      <c r="N1244" s="131"/>
      <c r="AE1244" s="39"/>
    </row>
    <row r="1245" ht="12.75" customHeight="1">
      <c r="E1245" s="49"/>
      <c r="J1245" s="130"/>
      <c r="K1245" s="131"/>
      <c r="L1245" s="131"/>
      <c r="M1245" s="131"/>
      <c r="N1245" s="131"/>
      <c r="AE1245" s="39"/>
    </row>
    <row r="1246" ht="12.75" customHeight="1">
      <c r="E1246" s="49"/>
      <c r="J1246" s="130"/>
      <c r="K1246" s="131"/>
      <c r="L1246" s="131"/>
      <c r="M1246" s="131"/>
      <c r="N1246" s="131"/>
      <c r="AE1246" s="39"/>
    </row>
    <row r="1247" ht="12.75" customHeight="1">
      <c r="E1247" s="49"/>
      <c r="J1247" s="130"/>
      <c r="K1247" s="131"/>
      <c r="L1247" s="131"/>
      <c r="M1247" s="131"/>
      <c r="N1247" s="131"/>
      <c r="AE1247" s="39"/>
    </row>
    <row r="1248" ht="12.75" customHeight="1">
      <c r="E1248" s="49"/>
      <c r="J1248" s="130"/>
      <c r="K1248" s="131"/>
      <c r="L1248" s="131"/>
      <c r="M1248" s="131"/>
      <c r="N1248" s="131"/>
      <c r="AE1248" s="39"/>
    </row>
    <row r="1249" ht="12.75" customHeight="1">
      <c r="E1249" s="49"/>
      <c r="J1249" s="130"/>
      <c r="K1249" s="131"/>
      <c r="L1249" s="131"/>
      <c r="M1249" s="131"/>
      <c r="N1249" s="131"/>
      <c r="AE1249" s="39"/>
    </row>
    <row r="1250" ht="12.75" customHeight="1">
      <c r="E1250" s="49"/>
      <c r="J1250" s="130"/>
      <c r="K1250" s="131"/>
      <c r="L1250" s="131"/>
      <c r="M1250" s="131"/>
      <c r="N1250" s="131"/>
      <c r="AE1250" s="39"/>
    </row>
    <row r="1251" ht="12.75" customHeight="1">
      <c r="E1251" s="49"/>
      <c r="J1251" s="130"/>
      <c r="K1251" s="131"/>
      <c r="L1251" s="131"/>
      <c r="M1251" s="131"/>
      <c r="N1251" s="131"/>
      <c r="AE1251" s="39"/>
    </row>
    <row r="1252" ht="12.75" customHeight="1">
      <c r="E1252" s="49"/>
      <c r="J1252" s="130"/>
      <c r="K1252" s="131"/>
      <c r="L1252" s="131"/>
      <c r="M1252" s="131"/>
      <c r="N1252" s="131"/>
      <c r="AE1252" s="39"/>
    </row>
    <row r="1253" ht="12.75" customHeight="1">
      <c r="E1253" s="49"/>
      <c r="J1253" s="130"/>
      <c r="K1253" s="131"/>
      <c r="L1253" s="131"/>
      <c r="M1253" s="131"/>
      <c r="N1253" s="131"/>
      <c r="AE1253" s="39"/>
    </row>
    <row r="1254" ht="12.75" customHeight="1">
      <c r="E1254" s="49"/>
      <c r="J1254" s="130"/>
      <c r="K1254" s="131"/>
      <c r="L1254" s="131"/>
      <c r="M1254" s="131"/>
      <c r="N1254" s="131"/>
      <c r="AE1254" s="39"/>
    </row>
    <row r="1255" ht="12.75" customHeight="1">
      <c r="E1255" s="49"/>
      <c r="J1255" s="130"/>
      <c r="K1255" s="131"/>
      <c r="L1255" s="131"/>
      <c r="M1255" s="131"/>
      <c r="N1255" s="131"/>
      <c r="AE1255" s="39"/>
    </row>
    <row r="1256" ht="12.75" customHeight="1">
      <c r="E1256" s="49"/>
      <c r="J1256" s="130"/>
      <c r="K1256" s="131"/>
      <c r="L1256" s="131"/>
      <c r="M1256" s="131"/>
      <c r="N1256" s="131"/>
      <c r="AE1256" s="39"/>
    </row>
    <row r="1257" ht="12.75" customHeight="1">
      <c r="E1257" s="49"/>
      <c r="J1257" s="130"/>
      <c r="K1257" s="131"/>
      <c r="L1257" s="131"/>
      <c r="M1257" s="131"/>
      <c r="N1257" s="131"/>
      <c r="AE1257" s="39"/>
    </row>
    <row r="1258" ht="12.75" customHeight="1">
      <c r="E1258" s="49"/>
      <c r="J1258" s="130"/>
      <c r="K1258" s="131"/>
      <c r="L1258" s="131"/>
      <c r="M1258" s="131"/>
      <c r="N1258" s="131"/>
      <c r="AE1258" s="39"/>
    </row>
    <row r="1259" ht="12.75" customHeight="1">
      <c r="E1259" s="49"/>
      <c r="J1259" s="130"/>
      <c r="K1259" s="131"/>
      <c r="L1259" s="131"/>
      <c r="M1259" s="131"/>
      <c r="N1259" s="131"/>
      <c r="AE1259" s="39"/>
    </row>
    <row r="1260" ht="12.75" customHeight="1">
      <c r="E1260" s="49"/>
      <c r="J1260" s="130"/>
      <c r="K1260" s="131"/>
      <c r="L1260" s="131"/>
      <c r="M1260" s="131"/>
      <c r="N1260" s="131"/>
      <c r="AE1260" s="39"/>
    </row>
    <row r="1261" ht="12.75" customHeight="1">
      <c r="E1261" s="49"/>
      <c r="J1261" s="130"/>
      <c r="K1261" s="131"/>
      <c r="L1261" s="131"/>
      <c r="M1261" s="131"/>
      <c r="N1261" s="131"/>
      <c r="AE1261" s="39"/>
    </row>
    <row r="1262" ht="12.75" customHeight="1">
      <c r="E1262" s="49"/>
      <c r="J1262" s="130"/>
      <c r="K1262" s="131"/>
      <c r="L1262" s="131"/>
      <c r="M1262" s="131"/>
      <c r="N1262" s="131"/>
      <c r="AE1262" s="39"/>
    </row>
    <row r="1263" ht="12.75" customHeight="1">
      <c r="E1263" s="49"/>
      <c r="J1263" s="130"/>
      <c r="K1263" s="131"/>
      <c r="L1263" s="131"/>
      <c r="M1263" s="131"/>
      <c r="N1263" s="131"/>
      <c r="AE1263" s="39"/>
    </row>
    <row r="1264" ht="12.75" customHeight="1">
      <c r="E1264" s="49"/>
      <c r="J1264" s="130"/>
      <c r="K1264" s="131"/>
      <c r="L1264" s="131"/>
      <c r="M1264" s="131"/>
      <c r="N1264" s="131"/>
      <c r="AE1264" s="39"/>
    </row>
    <row r="1265" ht="12.75" customHeight="1">
      <c r="E1265" s="49"/>
      <c r="J1265" s="130"/>
      <c r="K1265" s="131"/>
      <c r="L1265" s="131"/>
      <c r="M1265" s="131"/>
      <c r="N1265" s="131"/>
      <c r="AE1265" s="39"/>
    </row>
    <row r="1266" ht="12.75" customHeight="1">
      <c r="E1266" s="49"/>
      <c r="J1266" s="130"/>
      <c r="K1266" s="131"/>
      <c r="L1266" s="131"/>
      <c r="M1266" s="131"/>
      <c r="N1266" s="131"/>
      <c r="AE1266" s="39"/>
    </row>
    <row r="1267" ht="12.75" customHeight="1">
      <c r="E1267" s="49"/>
      <c r="J1267" s="130"/>
      <c r="K1267" s="131"/>
      <c r="L1267" s="131"/>
      <c r="M1267" s="131"/>
      <c r="N1267" s="131"/>
      <c r="AE1267" s="39"/>
    </row>
    <row r="1268" ht="12.75" customHeight="1">
      <c r="E1268" s="49"/>
      <c r="J1268" s="130"/>
      <c r="K1268" s="131"/>
      <c r="L1268" s="131"/>
      <c r="M1268" s="131"/>
      <c r="N1268" s="131"/>
      <c r="AE1268" s="39"/>
    </row>
    <row r="1269" ht="12.75" customHeight="1">
      <c r="E1269" s="49"/>
      <c r="J1269" s="130"/>
      <c r="K1269" s="131"/>
      <c r="L1269" s="131"/>
      <c r="M1269" s="131"/>
      <c r="N1269" s="131"/>
      <c r="AE1269" s="39"/>
    </row>
    <row r="1270" ht="12.75" customHeight="1">
      <c r="E1270" s="49"/>
      <c r="J1270" s="130"/>
      <c r="K1270" s="131"/>
      <c r="L1270" s="131"/>
      <c r="M1270" s="131"/>
      <c r="N1270" s="131"/>
      <c r="AE1270" s="39"/>
    </row>
    <row r="1271" ht="12.75" customHeight="1">
      <c r="E1271" s="49"/>
      <c r="J1271" s="130"/>
      <c r="K1271" s="131"/>
      <c r="L1271" s="131"/>
      <c r="M1271" s="131"/>
      <c r="N1271" s="131"/>
      <c r="AE1271" s="39"/>
    </row>
    <row r="1272" ht="12.75" customHeight="1">
      <c r="E1272" s="49"/>
      <c r="J1272" s="130"/>
      <c r="K1272" s="131"/>
      <c r="L1272" s="131"/>
      <c r="M1272" s="131"/>
      <c r="N1272" s="131"/>
      <c r="AE1272" s="39"/>
    </row>
    <row r="1273" ht="12.75" customHeight="1">
      <c r="E1273" s="49"/>
      <c r="J1273" s="130"/>
      <c r="K1273" s="131"/>
      <c r="L1273" s="131"/>
      <c r="M1273" s="131"/>
      <c r="N1273" s="131"/>
      <c r="AE1273" s="39"/>
    </row>
    <row r="1274" ht="12.75" customHeight="1">
      <c r="E1274" s="49"/>
      <c r="J1274" s="130"/>
      <c r="K1274" s="131"/>
      <c r="L1274" s="131"/>
      <c r="M1274" s="131"/>
      <c r="N1274" s="131"/>
      <c r="AE1274" s="39"/>
    </row>
    <row r="1275" ht="12.75" customHeight="1">
      <c r="E1275" s="49"/>
      <c r="J1275" s="130"/>
      <c r="K1275" s="131"/>
      <c r="L1275" s="131"/>
      <c r="M1275" s="131"/>
      <c r="N1275" s="131"/>
      <c r="AE1275" s="39"/>
    </row>
    <row r="1276" ht="12.75" customHeight="1">
      <c r="E1276" s="49"/>
      <c r="J1276" s="130"/>
      <c r="K1276" s="131"/>
      <c r="L1276" s="131"/>
      <c r="M1276" s="131"/>
      <c r="N1276" s="131"/>
      <c r="AE1276" s="39"/>
    </row>
    <row r="1277" ht="12.75" customHeight="1">
      <c r="E1277" s="49"/>
      <c r="J1277" s="130"/>
      <c r="K1277" s="131"/>
      <c r="L1277" s="131"/>
      <c r="M1277" s="131"/>
      <c r="N1277" s="131"/>
      <c r="AE1277" s="39"/>
    </row>
    <row r="1278" ht="12.75" customHeight="1">
      <c r="E1278" s="49"/>
      <c r="J1278" s="130"/>
      <c r="K1278" s="131"/>
      <c r="L1278" s="131"/>
      <c r="M1278" s="131"/>
      <c r="N1278" s="131"/>
      <c r="AE1278" s="39"/>
    </row>
    <row r="1279" ht="12.75" customHeight="1">
      <c r="E1279" s="49"/>
      <c r="J1279" s="130"/>
      <c r="K1279" s="131"/>
      <c r="L1279" s="131"/>
      <c r="M1279" s="131"/>
      <c r="N1279" s="131"/>
      <c r="AE1279" s="39"/>
    </row>
    <row r="1280" ht="12.75" customHeight="1">
      <c r="E1280" s="49"/>
      <c r="J1280" s="130"/>
      <c r="K1280" s="131"/>
      <c r="L1280" s="131"/>
      <c r="M1280" s="131"/>
      <c r="N1280" s="131"/>
      <c r="AE1280" s="39"/>
    </row>
    <row r="1281" ht="12.75" customHeight="1">
      <c r="E1281" s="49"/>
      <c r="J1281" s="130"/>
      <c r="K1281" s="131"/>
      <c r="L1281" s="131"/>
      <c r="M1281" s="131"/>
      <c r="N1281" s="131"/>
      <c r="AE1281" s="39"/>
    </row>
    <row r="1282" ht="12.75" customHeight="1">
      <c r="E1282" s="49"/>
      <c r="J1282" s="130"/>
      <c r="K1282" s="131"/>
      <c r="L1282" s="131"/>
      <c r="M1282" s="131"/>
      <c r="N1282" s="131"/>
      <c r="AE1282" s="39"/>
    </row>
    <row r="1283" ht="12.75" customHeight="1">
      <c r="E1283" s="49"/>
      <c r="J1283" s="130"/>
      <c r="K1283" s="131"/>
      <c r="L1283" s="131"/>
      <c r="M1283" s="131"/>
      <c r="N1283" s="131"/>
      <c r="AE1283" s="39"/>
    </row>
    <row r="1284" ht="12.75" customHeight="1">
      <c r="E1284" s="49"/>
      <c r="J1284" s="130"/>
      <c r="K1284" s="131"/>
      <c r="L1284" s="131"/>
      <c r="M1284" s="131"/>
      <c r="N1284" s="131"/>
      <c r="AE1284" s="39"/>
    </row>
    <row r="1285" ht="12.75" customHeight="1">
      <c r="E1285" s="49"/>
      <c r="J1285" s="130"/>
      <c r="K1285" s="131"/>
      <c r="L1285" s="131"/>
      <c r="M1285" s="131"/>
      <c r="N1285" s="131"/>
      <c r="AE1285" s="39"/>
    </row>
    <row r="1286" ht="12.75" customHeight="1">
      <c r="E1286" s="49"/>
      <c r="J1286" s="130"/>
      <c r="K1286" s="131"/>
      <c r="L1286" s="131"/>
      <c r="M1286" s="131"/>
      <c r="N1286" s="131"/>
      <c r="AE1286" s="39"/>
    </row>
    <row r="1287" ht="12.75" customHeight="1">
      <c r="E1287" s="49"/>
      <c r="J1287" s="130"/>
      <c r="K1287" s="131"/>
      <c r="L1287" s="131"/>
      <c r="M1287" s="131"/>
      <c r="N1287" s="131"/>
      <c r="AE1287" s="39"/>
    </row>
    <row r="1288" ht="12.75" customHeight="1">
      <c r="E1288" s="49"/>
      <c r="J1288" s="130"/>
      <c r="K1288" s="131"/>
      <c r="L1288" s="131"/>
      <c r="M1288" s="131"/>
      <c r="N1288" s="131"/>
      <c r="AE1288" s="39"/>
    </row>
    <row r="1289" ht="12.75" customHeight="1">
      <c r="E1289" s="49"/>
      <c r="J1289" s="130"/>
      <c r="K1289" s="131"/>
      <c r="L1289" s="131"/>
      <c r="M1289" s="131"/>
      <c r="N1289" s="131"/>
      <c r="AE1289" s="39"/>
    </row>
    <row r="1290" ht="12.75" customHeight="1">
      <c r="E1290" s="49"/>
      <c r="J1290" s="130"/>
      <c r="K1290" s="131"/>
      <c r="L1290" s="131"/>
      <c r="M1290" s="131"/>
      <c r="N1290" s="131"/>
      <c r="AE1290" s="39"/>
    </row>
    <row r="1291" ht="12.75" customHeight="1">
      <c r="E1291" s="49"/>
      <c r="J1291" s="130"/>
      <c r="K1291" s="131"/>
      <c r="L1291" s="131"/>
      <c r="M1291" s="131"/>
      <c r="N1291" s="131"/>
      <c r="AE1291" s="39"/>
    </row>
    <row r="1292" ht="12.75" customHeight="1">
      <c r="E1292" s="49"/>
      <c r="J1292" s="130"/>
      <c r="K1292" s="131"/>
      <c r="L1292" s="131"/>
      <c r="M1292" s="131"/>
      <c r="N1292" s="131"/>
      <c r="AE1292" s="39"/>
    </row>
    <row r="1293" ht="12.75" customHeight="1">
      <c r="E1293" s="49"/>
      <c r="J1293" s="130"/>
      <c r="K1293" s="131"/>
      <c r="L1293" s="131"/>
      <c r="M1293" s="131"/>
      <c r="N1293" s="131"/>
      <c r="AE1293" s="39"/>
    </row>
    <row r="1294" ht="12.75" customHeight="1">
      <c r="E1294" s="49"/>
      <c r="J1294" s="130"/>
      <c r="K1294" s="131"/>
      <c r="L1294" s="131"/>
      <c r="M1294" s="131"/>
      <c r="N1294" s="131"/>
      <c r="AE1294" s="39"/>
    </row>
    <row r="1295" ht="12.75" customHeight="1">
      <c r="E1295" s="49"/>
      <c r="J1295" s="130"/>
      <c r="K1295" s="131"/>
      <c r="L1295" s="131"/>
      <c r="M1295" s="131"/>
      <c r="N1295" s="131"/>
      <c r="AE1295" s="39"/>
    </row>
    <row r="1296" ht="12.75" customHeight="1">
      <c r="E1296" s="49"/>
      <c r="J1296" s="130"/>
      <c r="K1296" s="131"/>
      <c r="L1296" s="131"/>
      <c r="M1296" s="131"/>
      <c r="N1296" s="131"/>
      <c r="AE1296" s="39"/>
    </row>
    <row r="1297" ht="12.75" customHeight="1">
      <c r="E1297" s="49"/>
      <c r="J1297" s="130"/>
      <c r="K1297" s="131"/>
      <c r="L1297" s="131"/>
      <c r="M1297" s="131"/>
      <c r="N1297" s="131"/>
      <c r="AE1297" s="39"/>
    </row>
    <row r="1298" ht="12.75" customHeight="1">
      <c r="E1298" s="49"/>
      <c r="J1298" s="130"/>
      <c r="K1298" s="131"/>
      <c r="L1298" s="131"/>
      <c r="M1298" s="131"/>
      <c r="N1298" s="131"/>
      <c r="AE1298" s="39"/>
    </row>
    <row r="1299" ht="12.75" customHeight="1">
      <c r="E1299" s="49"/>
      <c r="J1299" s="130"/>
      <c r="K1299" s="131"/>
      <c r="L1299" s="131"/>
      <c r="M1299" s="131"/>
      <c r="N1299" s="131"/>
      <c r="AE1299" s="39"/>
    </row>
    <row r="1300" ht="12.75" customHeight="1">
      <c r="E1300" s="49"/>
      <c r="J1300" s="130"/>
      <c r="K1300" s="131"/>
      <c r="L1300" s="131"/>
      <c r="M1300" s="131"/>
      <c r="N1300" s="131"/>
      <c r="AE1300" s="39"/>
    </row>
    <row r="1301" ht="12.75" customHeight="1">
      <c r="E1301" s="49"/>
      <c r="J1301" s="130"/>
      <c r="K1301" s="131"/>
      <c r="L1301" s="131"/>
      <c r="M1301" s="131"/>
      <c r="N1301" s="131"/>
      <c r="AE1301" s="39"/>
    </row>
    <row r="1302" ht="12.75" customHeight="1">
      <c r="E1302" s="49"/>
      <c r="J1302" s="130"/>
      <c r="K1302" s="131"/>
      <c r="L1302" s="131"/>
      <c r="M1302" s="131"/>
      <c r="N1302" s="131"/>
      <c r="AE1302" s="39"/>
    </row>
    <row r="1303" ht="12.75" customHeight="1">
      <c r="E1303" s="49"/>
      <c r="J1303" s="130"/>
      <c r="K1303" s="131"/>
      <c r="L1303" s="131"/>
      <c r="M1303" s="131"/>
      <c r="N1303" s="131"/>
      <c r="AE1303" s="39"/>
    </row>
    <row r="1304" ht="12.75" customHeight="1">
      <c r="E1304" s="49"/>
      <c r="J1304" s="130"/>
      <c r="K1304" s="131"/>
      <c r="L1304" s="131"/>
      <c r="M1304" s="131"/>
      <c r="N1304" s="131"/>
      <c r="AE1304" s="39"/>
    </row>
    <row r="1305" ht="12.75" customHeight="1">
      <c r="E1305" s="49"/>
      <c r="J1305" s="130"/>
      <c r="K1305" s="131"/>
      <c r="L1305" s="131"/>
      <c r="M1305" s="131"/>
      <c r="N1305" s="131"/>
      <c r="AE1305" s="39"/>
    </row>
    <row r="1306" ht="12.75" customHeight="1">
      <c r="E1306" s="49"/>
      <c r="J1306" s="130"/>
      <c r="K1306" s="131"/>
      <c r="L1306" s="131"/>
      <c r="M1306" s="131"/>
      <c r="N1306" s="131"/>
      <c r="AE1306" s="39"/>
    </row>
    <row r="1307" ht="12.75" customHeight="1">
      <c r="E1307" s="49"/>
      <c r="J1307" s="130"/>
      <c r="K1307" s="131"/>
      <c r="L1307" s="131"/>
      <c r="M1307" s="131"/>
      <c r="N1307" s="131"/>
      <c r="AE1307" s="39"/>
    </row>
    <row r="1308" ht="12.75" customHeight="1">
      <c r="E1308" s="49"/>
      <c r="J1308" s="130"/>
      <c r="K1308" s="131"/>
      <c r="L1308" s="131"/>
      <c r="M1308" s="131"/>
      <c r="N1308" s="131"/>
      <c r="AE1308" s="39"/>
    </row>
    <row r="1309" ht="12.75" customHeight="1">
      <c r="E1309" s="49"/>
      <c r="J1309" s="130"/>
      <c r="K1309" s="131"/>
      <c r="L1309" s="131"/>
      <c r="M1309" s="131"/>
      <c r="N1309" s="131"/>
      <c r="AE1309" s="39"/>
    </row>
    <row r="1310" ht="12.75" customHeight="1">
      <c r="E1310" s="49"/>
      <c r="J1310" s="130"/>
      <c r="K1310" s="131"/>
      <c r="L1310" s="131"/>
      <c r="M1310" s="131"/>
      <c r="N1310" s="131"/>
      <c r="AE1310" s="39"/>
    </row>
    <row r="1311" ht="12.75" customHeight="1">
      <c r="E1311" s="49"/>
      <c r="J1311" s="130"/>
      <c r="K1311" s="131"/>
      <c r="L1311" s="131"/>
      <c r="M1311" s="131"/>
      <c r="N1311" s="131"/>
      <c r="AE1311" s="39"/>
    </row>
    <row r="1312" ht="12.75" customHeight="1">
      <c r="E1312" s="49"/>
      <c r="J1312" s="130"/>
      <c r="K1312" s="131"/>
      <c r="L1312" s="131"/>
      <c r="M1312" s="131"/>
      <c r="N1312" s="131"/>
      <c r="AE1312" s="39"/>
    </row>
    <row r="1313" ht="12.75" customHeight="1">
      <c r="E1313" s="49"/>
      <c r="J1313" s="130"/>
      <c r="K1313" s="131"/>
      <c r="L1313" s="131"/>
      <c r="M1313" s="131"/>
      <c r="N1313" s="131"/>
      <c r="AE1313" s="39"/>
    </row>
    <row r="1314" ht="12.75" customHeight="1">
      <c r="E1314" s="49"/>
      <c r="J1314" s="130"/>
      <c r="K1314" s="131"/>
      <c r="L1314" s="131"/>
      <c r="M1314" s="131"/>
      <c r="N1314" s="131"/>
      <c r="AE1314" s="39"/>
    </row>
    <row r="1315" ht="12.75" customHeight="1">
      <c r="E1315" s="49"/>
      <c r="J1315" s="130"/>
      <c r="K1315" s="131"/>
      <c r="L1315" s="131"/>
      <c r="M1315" s="131"/>
      <c r="N1315" s="131"/>
      <c r="AE1315" s="39"/>
    </row>
    <row r="1316" ht="12.75" customHeight="1">
      <c r="E1316" s="49"/>
      <c r="J1316" s="130"/>
      <c r="K1316" s="131"/>
      <c r="L1316" s="131"/>
      <c r="M1316" s="131"/>
      <c r="N1316" s="131"/>
      <c r="AE1316" s="39"/>
    </row>
    <row r="1317" ht="12.75" customHeight="1">
      <c r="E1317" s="49"/>
      <c r="J1317" s="130"/>
      <c r="K1317" s="131"/>
      <c r="L1317" s="131"/>
      <c r="M1317" s="131"/>
      <c r="N1317" s="131"/>
      <c r="AE1317" s="39"/>
    </row>
    <row r="1318" ht="12.75" customHeight="1">
      <c r="E1318" s="49"/>
      <c r="J1318" s="130"/>
      <c r="K1318" s="131"/>
      <c r="L1318" s="131"/>
      <c r="M1318" s="131"/>
      <c r="N1318" s="131"/>
      <c r="AE1318" s="39"/>
    </row>
    <row r="1319" ht="12.75" customHeight="1">
      <c r="E1319" s="49"/>
      <c r="J1319" s="130"/>
      <c r="K1319" s="131"/>
      <c r="L1319" s="131"/>
      <c r="M1319" s="131"/>
      <c r="N1319" s="131"/>
      <c r="AE1319" s="39"/>
    </row>
    <row r="1320" ht="12.75" customHeight="1">
      <c r="E1320" s="49"/>
      <c r="J1320" s="130"/>
      <c r="K1320" s="131"/>
      <c r="L1320" s="131"/>
      <c r="M1320" s="131"/>
      <c r="N1320" s="131"/>
      <c r="AE1320" s="39"/>
    </row>
    <row r="1321" ht="12.75" customHeight="1">
      <c r="E1321" s="49"/>
      <c r="J1321" s="130"/>
      <c r="K1321" s="131"/>
      <c r="L1321" s="131"/>
      <c r="M1321" s="131"/>
      <c r="N1321" s="131"/>
      <c r="AE1321" s="39"/>
    </row>
    <row r="1322" ht="12.75" customHeight="1">
      <c r="E1322" s="49"/>
      <c r="J1322" s="130"/>
      <c r="K1322" s="131"/>
      <c r="L1322" s="131"/>
      <c r="M1322" s="131"/>
      <c r="N1322" s="131"/>
      <c r="AE1322" s="39"/>
    </row>
    <row r="1323" ht="12.75" customHeight="1">
      <c r="E1323" s="49"/>
      <c r="J1323" s="130"/>
      <c r="K1323" s="131"/>
      <c r="L1323" s="131"/>
      <c r="M1323" s="131"/>
      <c r="N1323" s="131"/>
      <c r="AE1323" s="39"/>
    </row>
    <row r="1324" ht="12.75" customHeight="1">
      <c r="E1324" s="49"/>
      <c r="J1324" s="130"/>
      <c r="K1324" s="131"/>
      <c r="L1324" s="131"/>
      <c r="M1324" s="131"/>
      <c r="N1324" s="131"/>
      <c r="AE1324" s="39"/>
    </row>
    <row r="1325" ht="12.75" customHeight="1">
      <c r="E1325" s="49"/>
      <c r="J1325" s="130"/>
      <c r="K1325" s="131"/>
      <c r="L1325" s="131"/>
      <c r="M1325" s="131"/>
      <c r="N1325" s="131"/>
      <c r="AE1325" s="39"/>
    </row>
    <row r="1326" ht="12.75" customHeight="1">
      <c r="E1326" s="49"/>
      <c r="J1326" s="130"/>
      <c r="K1326" s="131"/>
      <c r="L1326" s="131"/>
      <c r="M1326" s="131"/>
      <c r="N1326" s="131"/>
      <c r="AE1326" s="39"/>
    </row>
    <row r="1327" ht="12.75" customHeight="1">
      <c r="E1327" s="49"/>
      <c r="J1327" s="130"/>
      <c r="K1327" s="131"/>
      <c r="L1327" s="131"/>
      <c r="M1327" s="131"/>
      <c r="N1327" s="131"/>
      <c r="AE1327" s="39"/>
    </row>
    <row r="1328" ht="12.75" customHeight="1">
      <c r="E1328" s="49"/>
      <c r="J1328" s="130"/>
      <c r="K1328" s="131"/>
      <c r="L1328" s="131"/>
      <c r="M1328" s="131"/>
      <c r="N1328" s="131"/>
      <c r="AE1328" s="39"/>
    </row>
    <row r="1329" ht="12.75" customHeight="1">
      <c r="E1329" s="49"/>
      <c r="J1329" s="130"/>
      <c r="K1329" s="131"/>
      <c r="L1329" s="131"/>
      <c r="M1329" s="131"/>
      <c r="N1329" s="131"/>
      <c r="AE1329" s="39"/>
    </row>
    <row r="1330" ht="12.75" customHeight="1">
      <c r="E1330" s="49"/>
      <c r="J1330" s="130"/>
      <c r="K1330" s="131"/>
      <c r="L1330" s="131"/>
      <c r="M1330" s="131"/>
      <c r="N1330" s="131"/>
      <c r="AE1330" s="39"/>
    </row>
    <row r="1331" ht="12.75" customHeight="1">
      <c r="E1331" s="49"/>
      <c r="J1331" s="130"/>
      <c r="K1331" s="131"/>
      <c r="L1331" s="131"/>
      <c r="M1331" s="131"/>
      <c r="N1331" s="131"/>
      <c r="AE1331" s="39"/>
    </row>
    <row r="1332" ht="12.75" customHeight="1">
      <c r="E1332" s="49"/>
      <c r="J1332" s="130"/>
      <c r="K1332" s="131"/>
      <c r="L1332" s="131"/>
      <c r="M1332" s="131"/>
      <c r="N1332" s="131"/>
      <c r="AE1332" s="39"/>
    </row>
    <row r="1333" ht="12.75" customHeight="1">
      <c r="E1333" s="49"/>
      <c r="J1333" s="130"/>
      <c r="K1333" s="131"/>
      <c r="L1333" s="131"/>
      <c r="M1333" s="131"/>
      <c r="N1333" s="131"/>
      <c r="AE1333" s="39"/>
    </row>
    <row r="1334" ht="12.75" customHeight="1">
      <c r="E1334" s="49"/>
      <c r="J1334" s="130"/>
      <c r="K1334" s="131"/>
      <c r="L1334" s="131"/>
      <c r="M1334" s="131"/>
      <c r="N1334" s="131"/>
      <c r="AE1334" s="39"/>
    </row>
    <row r="1335" ht="12.75" customHeight="1">
      <c r="E1335" s="49"/>
      <c r="J1335" s="130"/>
      <c r="K1335" s="131"/>
      <c r="L1335" s="131"/>
      <c r="M1335" s="131"/>
      <c r="N1335" s="131"/>
      <c r="AE1335" s="39"/>
    </row>
    <row r="1336" ht="12.75" customHeight="1">
      <c r="E1336" s="49"/>
      <c r="J1336" s="130"/>
      <c r="K1336" s="131"/>
      <c r="L1336" s="131"/>
      <c r="M1336" s="131"/>
      <c r="N1336" s="131"/>
      <c r="AE1336" s="39"/>
    </row>
    <row r="1337" ht="12.75" customHeight="1">
      <c r="E1337" s="49"/>
      <c r="J1337" s="130"/>
      <c r="K1337" s="131"/>
      <c r="L1337" s="131"/>
      <c r="M1337" s="131"/>
      <c r="N1337" s="131"/>
      <c r="AE1337" s="39"/>
    </row>
    <row r="1338" ht="12.75" customHeight="1">
      <c r="E1338" s="49"/>
      <c r="J1338" s="130"/>
      <c r="K1338" s="131"/>
      <c r="L1338" s="131"/>
      <c r="M1338" s="131"/>
      <c r="N1338" s="131"/>
      <c r="AE1338" s="39"/>
    </row>
    <row r="1339" ht="12.75" customHeight="1">
      <c r="E1339" s="49"/>
      <c r="J1339" s="130"/>
      <c r="K1339" s="131"/>
      <c r="L1339" s="131"/>
      <c r="M1339" s="131"/>
      <c r="N1339" s="131"/>
      <c r="AE1339" s="39"/>
    </row>
    <row r="1340" ht="12.75" customHeight="1">
      <c r="E1340" s="49"/>
      <c r="J1340" s="130"/>
      <c r="K1340" s="131"/>
      <c r="L1340" s="131"/>
      <c r="M1340" s="131"/>
      <c r="N1340" s="131"/>
      <c r="AE1340" s="39"/>
    </row>
    <row r="1341" ht="12.75" customHeight="1">
      <c r="E1341" s="49"/>
      <c r="J1341" s="130"/>
      <c r="K1341" s="131"/>
      <c r="L1341" s="131"/>
      <c r="M1341" s="131"/>
      <c r="N1341" s="131"/>
      <c r="AE1341" s="39"/>
    </row>
    <row r="1342" ht="12.75" customHeight="1">
      <c r="E1342" s="49"/>
      <c r="J1342" s="130"/>
      <c r="K1342" s="131"/>
      <c r="L1342" s="131"/>
      <c r="M1342" s="131"/>
      <c r="N1342" s="131"/>
      <c r="AE1342" s="39"/>
    </row>
    <row r="1343" ht="12.75" customHeight="1">
      <c r="E1343" s="49"/>
      <c r="J1343" s="130"/>
      <c r="K1343" s="131"/>
      <c r="L1343" s="131"/>
      <c r="M1343" s="131"/>
      <c r="N1343" s="131"/>
      <c r="AE1343" s="39"/>
    </row>
    <row r="1344" ht="12.75" customHeight="1">
      <c r="E1344" s="49"/>
      <c r="J1344" s="130"/>
      <c r="K1344" s="131"/>
      <c r="L1344" s="131"/>
      <c r="M1344" s="131"/>
      <c r="N1344" s="131"/>
      <c r="AE1344" s="39"/>
    </row>
    <row r="1345" ht="12.75" customHeight="1">
      <c r="E1345" s="49"/>
      <c r="J1345" s="130"/>
      <c r="K1345" s="131"/>
      <c r="L1345" s="131"/>
      <c r="M1345" s="131"/>
      <c r="N1345" s="131"/>
      <c r="AE1345" s="39"/>
    </row>
    <row r="1346" ht="12.75" customHeight="1">
      <c r="E1346" s="49"/>
      <c r="J1346" s="130"/>
      <c r="K1346" s="131"/>
      <c r="L1346" s="131"/>
      <c r="M1346" s="131"/>
      <c r="N1346" s="131"/>
      <c r="AE1346" s="39"/>
    </row>
    <row r="1347" ht="12.75" customHeight="1">
      <c r="E1347" s="49"/>
      <c r="J1347" s="130"/>
      <c r="K1347" s="131"/>
      <c r="L1347" s="131"/>
      <c r="M1347" s="131"/>
      <c r="N1347" s="131"/>
      <c r="AE1347" s="39"/>
    </row>
    <row r="1348" ht="12.75" customHeight="1">
      <c r="E1348" s="49"/>
      <c r="J1348" s="130"/>
      <c r="K1348" s="131"/>
      <c r="L1348" s="131"/>
      <c r="M1348" s="131"/>
      <c r="N1348" s="131"/>
      <c r="AE1348" s="39"/>
    </row>
    <row r="1349" ht="12.75" customHeight="1">
      <c r="E1349" s="49"/>
      <c r="J1349" s="130"/>
      <c r="K1349" s="131"/>
      <c r="L1349" s="131"/>
      <c r="M1349" s="131"/>
      <c r="N1349" s="131"/>
      <c r="AE1349" s="39"/>
    </row>
    <row r="1350" ht="12.75" customHeight="1">
      <c r="E1350" s="49"/>
      <c r="J1350" s="130"/>
      <c r="K1350" s="131"/>
      <c r="L1350" s="131"/>
      <c r="M1350" s="131"/>
      <c r="N1350" s="131"/>
      <c r="AE1350" s="39"/>
    </row>
    <row r="1351" ht="12.75" customHeight="1">
      <c r="E1351" s="49"/>
      <c r="J1351" s="130"/>
      <c r="K1351" s="131"/>
      <c r="L1351" s="131"/>
      <c r="M1351" s="131"/>
      <c r="N1351" s="131"/>
      <c r="AE1351" s="39"/>
    </row>
    <row r="1352" ht="12.75" customHeight="1">
      <c r="E1352" s="49"/>
      <c r="J1352" s="130"/>
      <c r="K1352" s="131"/>
      <c r="L1352" s="131"/>
      <c r="M1352" s="131"/>
      <c r="N1352" s="131"/>
      <c r="AE1352" s="39"/>
    </row>
    <row r="1353" ht="12.75" customHeight="1">
      <c r="E1353" s="49"/>
      <c r="J1353" s="130"/>
      <c r="K1353" s="131"/>
      <c r="L1353" s="131"/>
      <c r="M1353" s="131"/>
      <c r="N1353" s="131"/>
      <c r="AE1353" s="39"/>
    </row>
    <row r="1354" ht="12.75" customHeight="1">
      <c r="E1354" s="49"/>
      <c r="J1354" s="130"/>
      <c r="K1354" s="131"/>
      <c r="L1354" s="131"/>
      <c r="M1354" s="131"/>
      <c r="N1354" s="131"/>
      <c r="AE1354" s="39"/>
    </row>
    <row r="1355" ht="12.75" customHeight="1">
      <c r="E1355" s="49"/>
      <c r="J1355" s="130"/>
      <c r="K1355" s="131"/>
      <c r="L1355" s="131"/>
      <c r="M1355" s="131"/>
      <c r="N1355" s="131"/>
      <c r="AE1355" s="39"/>
    </row>
    <row r="1356" ht="12.75" customHeight="1">
      <c r="E1356" s="49"/>
      <c r="J1356" s="130"/>
      <c r="K1356" s="131"/>
      <c r="L1356" s="131"/>
      <c r="M1356" s="131"/>
      <c r="N1356" s="131"/>
      <c r="AE1356" s="39"/>
    </row>
    <row r="1357" ht="12.75" customHeight="1">
      <c r="E1357" s="49"/>
      <c r="J1357" s="130"/>
      <c r="K1357" s="131"/>
      <c r="L1357" s="131"/>
      <c r="M1357" s="131"/>
      <c r="N1357" s="131"/>
      <c r="AE1357" s="39"/>
    </row>
    <row r="1358" ht="12.75" customHeight="1">
      <c r="E1358" s="49"/>
      <c r="J1358" s="130"/>
      <c r="K1358" s="131"/>
      <c r="L1358" s="131"/>
      <c r="M1358" s="131"/>
      <c r="N1358" s="131"/>
      <c r="AE1358" s="39"/>
    </row>
    <row r="1359" ht="12.75" customHeight="1">
      <c r="E1359" s="49"/>
      <c r="J1359" s="130"/>
      <c r="K1359" s="131"/>
      <c r="L1359" s="131"/>
      <c r="M1359" s="131"/>
      <c r="N1359" s="131"/>
      <c r="AE1359" s="39"/>
    </row>
    <row r="1360" ht="12.75" customHeight="1">
      <c r="E1360" s="49"/>
      <c r="J1360" s="130"/>
      <c r="K1360" s="131"/>
      <c r="L1360" s="131"/>
      <c r="M1360" s="131"/>
      <c r="N1360" s="131"/>
      <c r="AE1360" s="39"/>
    </row>
    <row r="1361" ht="12.75" customHeight="1">
      <c r="E1361" s="49"/>
      <c r="J1361" s="130"/>
      <c r="K1361" s="131"/>
      <c r="L1361" s="131"/>
      <c r="M1361" s="131"/>
      <c r="N1361" s="131"/>
      <c r="AE1361" s="39"/>
    </row>
    <row r="1362" ht="12.75" customHeight="1">
      <c r="E1362" s="49"/>
      <c r="J1362" s="130"/>
      <c r="K1362" s="131"/>
      <c r="L1362" s="131"/>
      <c r="M1362" s="131"/>
      <c r="N1362" s="131"/>
      <c r="AE1362" s="39"/>
    </row>
    <row r="1363" ht="12.75" customHeight="1">
      <c r="E1363" s="49"/>
      <c r="J1363" s="130"/>
      <c r="K1363" s="131"/>
      <c r="L1363" s="131"/>
      <c r="M1363" s="131"/>
      <c r="N1363" s="131"/>
      <c r="AE1363" s="39"/>
    </row>
    <row r="1364" ht="12.75" customHeight="1">
      <c r="E1364" s="49"/>
      <c r="J1364" s="130"/>
      <c r="K1364" s="131"/>
      <c r="L1364" s="131"/>
      <c r="M1364" s="131"/>
      <c r="N1364" s="131"/>
      <c r="AE1364" s="39"/>
    </row>
    <row r="1365" ht="12.75" customHeight="1">
      <c r="E1365" s="49"/>
      <c r="J1365" s="130"/>
      <c r="K1365" s="131"/>
      <c r="L1365" s="131"/>
      <c r="M1365" s="131"/>
      <c r="N1365" s="131"/>
      <c r="AE1365" s="39"/>
    </row>
    <row r="1366" ht="12.75" customHeight="1">
      <c r="E1366" s="49"/>
      <c r="J1366" s="130"/>
      <c r="K1366" s="131"/>
      <c r="L1366" s="131"/>
      <c r="M1366" s="131"/>
      <c r="N1366" s="131"/>
      <c r="AE1366" s="39"/>
    </row>
    <row r="1367" ht="12.75" customHeight="1">
      <c r="E1367" s="49"/>
      <c r="J1367" s="130"/>
      <c r="K1367" s="131"/>
      <c r="L1367" s="131"/>
      <c r="M1367" s="131"/>
      <c r="N1367" s="131"/>
      <c r="AE1367" s="39"/>
    </row>
    <row r="1368" ht="12.75" customHeight="1">
      <c r="E1368" s="49"/>
      <c r="J1368" s="130"/>
      <c r="K1368" s="131"/>
      <c r="L1368" s="131"/>
      <c r="M1368" s="131"/>
      <c r="N1368" s="131"/>
      <c r="AE1368" s="39"/>
    </row>
    <row r="1369" ht="12.75" customHeight="1">
      <c r="E1369" s="49"/>
      <c r="J1369" s="130"/>
      <c r="K1369" s="131"/>
      <c r="L1369" s="131"/>
      <c r="M1369" s="131"/>
      <c r="N1369" s="131"/>
      <c r="AE1369" s="39"/>
    </row>
    <row r="1370" ht="12.75" customHeight="1">
      <c r="E1370" s="49"/>
      <c r="J1370" s="130"/>
      <c r="K1370" s="131"/>
      <c r="L1370" s="131"/>
      <c r="M1370" s="131"/>
      <c r="N1370" s="131"/>
      <c r="AE1370" s="39"/>
    </row>
    <row r="1371" ht="12.75" customHeight="1">
      <c r="E1371" s="49"/>
      <c r="J1371" s="130"/>
      <c r="K1371" s="131"/>
      <c r="L1371" s="131"/>
      <c r="M1371" s="131"/>
      <c r="N1371" s="131"/>
      <c r="AE1371" s="39"/>
    </row>
    <row r="1372" ht="12.75" customHeight="1">
      <c r="E1372" s="49"/>
      <c r="J1372" s="130"/>
      <c r="K1372" s="131"/>
      <c r="L1372" s="131"/>
      <c r="M1372" s="131"/>
      <c r="N1372" s="131"/>
      <c r="AE1372" s="39"/>
    </row>
    <row r="1373" ht="12.75" customHeight="1">
      <c r="E1373" s="49"/>
      <c r="J1373" s="130"/>
      <c r="K1373" s="131"/>
      <c r="L1373" s="131"/>
      <c r="M1373" s="131"/>
      <c r="N1373" s="131"/>
      <c r="AE1373" s="39"/>
    </row>
    <row r="1374" ht="12.75" customHeight="1">
      <c r="E1374" s="49"/>
      <c r="J1374" s="130"/>
      <c r="K1374" s="131"/>
      <c r="L1374" s="131"/>
      <c r="M1374" s="131"/>
      <c r="N1374" s="131"/>
      <c r="AE1374" s="39"/>
    </row>
    <row r="1375" ht="12.75" customHeight="1">
      <c r="E1375" s="49"/>
      <c r="J1375" s="130"/>
      <c r="K1375" s="131"/>
      <c r="L1375" s="131"/>
      <c r="M1375" s="131"/>
      <c r="N1375" s="131"/>
      <c r="AE1375" s="39"/>
    </row>
    <row r="1376" ht="12.75" customHeight="1">
      <c r="E1376" s="49"/>
      <c r="J1376" s="130"/>
      <c r="K1376" s="131"/>
      <c r="L1376" s="131"/>
      <c r="M1376" s="131"/>
      <c r="N1376" s="131"/>
      <c r="AE1376" s="39"/>
    </row>
    <row r="1377" ht="12.75" customHeight="1">
      <c r="E1377" s="49"/>
      <c r="J1377" s="130"/>
      <c r="K1377" s="131"/>
      <c r="L1377" s="131"/>
      <c r="M1377" s="131"/>
      <c r="N1377" s="131"/>
      <c r="AE1377" s="39"/>
    </row>
    <row r="1378" ht="12.75" customHeight="1">
      <c r="E1378" s="49"/>
      <c r="J1378" s="130"/>
      <c r="K1378" s="131"/>
      <c r="L1378" s="131"/>
      <c r="M1378" s="131"/>
      <c r="N1378" s="131"/>
      <c r="AE1378" s="39"/>
    </row>
    <row r="1379" ht="12.75" customHeight="1">
      <c r="E1379" s="49"/>
      <c r="J1379" s="130"/>
      <c r="K1379" s="131"/>
      <c r="L1379" s="131"/>
      <c r="M1379" s="131"/>
      <c r="N1379" s="131"/>
      <c r="AE1379" s="39"/>
    </row>
    <row r="1380" ht="12.75" customHeight="1">
      <c r="E1380" s="49"/>
      <c r="J1380" s="130"/>
      <c r="K1380" s="131"/>
      <c r="L1380" s="131"/>
      <c r="M1380" s="131"/>
      <c r="N1380" s="131"/>
      <c r="AE1380" s="39"/>
    </row>
    <row r="1381" ht="12.75" customHeight="1">
      <c r="E1381" s="49"/>
      <c r="J1381" s="130"/>
      <c r="K1381" s="131"/>
      <c r="L1381" s="131"/>
      <c r="M1381" s="131"/>
      <c r="N1381" s="131"/>
      <c r="AE1381" s="39"/>
    </row>
    <row r="1382" ht="12.75" customHeight="1">
      <c r="E1382" s="49"/>
      <c r="J1382" s="130"/>
      <c r="K1382" s="131"/>
      <c r="L1382" s="131"/>
      <c r="M1382" s="131"/>
      <c r="N1382" s="131"/>
      <c r="AE1382" s="39"/>
    </row>
    <row r="1383" ht="12.75" customHeight="1">
      <c r="E1383" s="49"/>
      <c r="J1383" s="130"/>
      <c r="K1383" s="131"/>
      <c r="L1383" s="131"/>
      <c r="M1383" s="131"/>
      <c r="N1383" s="131"/>
      <c r="AE1383" s="39"/>
    </row>
    <row r="1384" ht="12.75" customHeight="1">
      <c r="E1384" s="49"/>
      <c r="J1384" s="130"/>
      <c r="K1384" s="131"/>
      <c r="L1384" s="131"/>
      <c r="M1384" s="131"/>
      <c r="N1384" s="131"/>
      <c r="AE1384" s="39"/>
    </row>
    <row r="1385" ht="12.75" customHeight="1">
      <c r="E1385" s="49"/>
      <c r="J1385" s="130"/>
      <c r="K1385" s="131"/>
      <c r="L1385" s="131"/>
      <c r="M1385" s="131"/>
      <c r="N1385" s="131"/>
      <c r="AE1385" s="39"/>
    </row>
    <row r="1386" ht="12.75" customHeight="1">
      <c r="E1386" s="49"/>
      <c r="J1386" s="130"/>
      <c r="K1386" s="131"/>
      <c r="L1386" s="131"/>
      <c r="M1386" s="131"/>
      <c r="N1386" s="131"/>
      <c r="AE1386" s="39"/>
    </row>
    <row r="1387" ht="12.75" customHeight="1">
      <c r="E1387" s="49"/>
      <c r="J1387" s="130"/>
      <c r="K1387" s="131"/>
      <c r="L1387" s="131"/>
      <c r="M1387" s="131"/>
      <c r="N1387" s="131"/>
      <c r="AE1387" s="39"/>
    </row>
    <row r="1388" ht="12.75" customHeight="1">
      <c r="E1388" s="49"/>
      <c r="J1388" s="130"/>
      <c r="K1388" s="131"/>
      <c r="L1388" s="131"/>
      <c r="M1388" s="131"/>
      <c r="N1388" s="131"/>
      <c r="AE1388" s="39"/>
    </row>
    <row r="1389" ht="12.75" customHeight="1">
      <c r="E1389" s="49"/>
      <c r="J1389" s="130"/>
      <c r="K1389" s="131"/>
      <c r="L1389" s="131"/>
      <c r="M1389" s="131"/>
      <c r="N1389" s="131"/>
      <c r="AE1389" s="39"/>
    </row>
    <row r="1390" ht="12.75" customHeight="1">
      <c r="E1390" s="49"/>
      <c r="J1390" s="130"/>
      <c r="K1390" s="131"/>
      <c r="L1390" s="131"/>
      <c r="M1390" s="131"/>
      <c r="N1390" s="131"/>
      <c r="AE1390" s="39"/>
    </row>
    <row r="1391" ht="12.75" customHeight="1">
      <c r="E1391" s="49"/>
      <c r="J1391" s="130"/>
      <c r="K1391" s="131"/>
      <c r="L1391" s="131"/>
      <c r="M1391" s="131"/>
      <c r="N1391" s="131"/>
      <c r="AE1391" s="39"/>
    </row>
    <row r="1392" ht="12.75" customHeight="1">
      <c r="E1392" s="49"/>
      <c r="J1392" s="130"/>
      <c r="K1392" s="131"/>
      <c r="L1392" s="131"/>
      <c r="M1392" s="131"/>
      <c r="N1392" s="131"/>
      <c r="AE1392" s="39"/>
    </row>
    <row r="1393" ht="12.75" customHeight="1">
      <c r="E1393" s="49"/>
      <c r="J1393" s="130"/>
      <c r="K1393" s="131"/>
      <c r="L1393" s="131"/>
      <c r="M1393" s="131"/>
      <c r="N1393" s="131"/>
      <c r="AE1393" s="39"/>
    </row>
    <row r="1394" ht="12.75" customHeight="1">
      <c r="E1394" s="49"/>
      <c r="J1394" s="130"/>
      <c r="K1394" s="131"/>
      <c r="L1394" s="131"/>
      <c r="M1394" s="131"/>
      <c r="N1394" s="131"/>
      <c r="AE1394" s="39"/>
    </row>
    <row r="1395" ht="12.75" customHeight="1">
      <c r="E1395" s="49"/>
      <c r="J1395" s="130"/>
      <c r="K1395" s="131"/>
      <c r="L1395" s="131"/>
      <c r="M1395" s="131"/>
      <c r="N1395" s="131"/>
      <c r="AE1395" s="39"/>
    </row>
    <row r="1396" ht="12.75" customHeight="1">
      <c r="E1396" s="49"/>
      <c r="J1396" s="130"/>
      <c r="K1396" s="131"/>
      <c r="L1396" s="131"/>
      <c r="M1396" s="131"/>
      <c r="N1396" s="131"/>
      <c r="AE1396" s="39"/>
    </row>
    <row r="1397" ht="12.75" customHeight="1">
      <c r="E1397" s="49"/>
      <c r="J1397" s="130"/>
      <c r="K1397" s="131"/>
      <c r="L1397" s="131"/>
      <c r="M1397" s="131"/>
      <c r="N1397" s="131"/>
      <c r="AE1397" s="39"/>
    </row>
    <row r="1398" ht="12.75" customHeight="1">
      <c r="E1398" s="49"/>
      <c r="J1398" s="130"/>
      <c r="K1398" s="131"/>
      <c r="L1398" s="131"/>
      <c r="M1398" s="131"/>
      <c r="N1398" s="131"/>
      <c r="AE1398" s="39"/>
    </row>
    <row r="1399" ht="12.75" customHeight="1">
      <c r="E1399" s="49"/>
      <c r="J1399" s="130"/>
      <c r="K1399" s="131"/>
      <c r="L1399" s="131"/>
      <c r="M1399" s="131"/>
      <c r="N1399" s="131"/>
      <c r="AE1399" s="39"/>
    </row>
    <row r="1400" ht="12.75" customHeight="1">
      <c r="E1400" s="49"/>
      <c r="J1400" s="130"/>
      <c r="K1400" s="131"/>
      <c r="L1400" s="131"/>
      <c r="M1400" s="131"/>
      <c r="N1400" s="131"/>
      <c r="AE1400" s="39"/>
    </row>
    <row r="1401" ht="12.75" customHeight="1">
      <c r="E1401" s="49"/>
      <c r="J1401" s="130"/>
      <c r="K1401" s="131"/>
      <c r="L1401" s="131"/>
      <c r="M1401" s="131"/>
      <c r="N1401" s="131"/>
      <c r="AE1401" s="39"/>
    </row>
    <row r="1402" ht="12.75" customHeight="1">
      <c r="E1402" s="49"/>
      <c r="J1402" s="130"/>
      <c r="K1402" s="131"/>
      <c r="L1402" s="131"/>
      <c r="M1402" s="131"/>
      <c r="N1402" s="131"/>
      <c r="AE1402" s="39"/>
    </row>
    <row r="1403" ht="12.75" customHeight="1">
      <c r="E1403" s="49"/>
      <c r="J1403" s="130"/>
      <c r="K1403" s="131"/>
      <c r="L1403" s="131"/>
      <c r="M1403" s="131"/>
      <c r="N1403" s="131"/>
      <c r="AE1403" s="39"/>
    </row>
    <row r="1404" ht="12.75" customHeight="1">
      <c r="E1404" s="49"/>
      <c r="J1404" s="130"/>
      <c r="K1404" s="131"/>
      <c r="L1404" s="131"/>
      <c r="M1404" s="131"/>
      <c r="N1404" s="131"/>
      <c r="AE1404" s="39"/>
    </row>
    <row r="1405" ht="12.75" customHeight="1">
      <c r="E1405" s="49"/>
      <c r="J1405" s="130"/>
      <c r="K1405" s="131"/>
      <c r="L1405" s="131"/>
      <c r="M1405" s="131"/>
      <c r="N1405" s="131"/>
      <c r="AE1405" s="39"/>
    </row>
    <row r="1406" ht="12.75" customHeight="1">
      <c r="E1406" s="49"/>
      <c r="J1406" s="130"/>
      <c r="K1406" s="131"/>
      <c r="L1406" s="131"/>
      <c r="M1406" s="131"/>
      <c r="N1406" s="131"/>
      <c r="AE1406" s="39"/>
    </row>
    <row r="1407" ht="12.75" customHeight="1">
      <c r="E1407" s="49"/>
      <c r="J1407" s="130"/>
      <c r="K1407" s="131"/>
      <c r="L1407" s="131"/>
      <c r="M1407" s="131"/>
      <c r="N1407" s="131"/>
      <c r="AE1407" s="39"/>
    </row>
    <row r="1408" ht="12.75" customHeight="1">
      <c r="E1408" s="49"/>
      <c r="J1408" s="130"/>
      <c r="K1408" s="131"/>
      <c r="L1408" s="131"/>
      <c r="M1408" s="131"/>
      <c r="N1408" s="131"/>
      <c r="AE1408" s="39"/>
    </row>
    <row r="1409" ht="12.75" customHeight="1">
      <c r="E1409" s="49"/>
      <c r="J1409" s="130"/>
      <c r="K1409" s="131"/>
      <c r="L1409" s="131"/>
      <c r="M1409" s="131"/>
      <c r="N1409" s="131"/>
      <c r="AE1409" s="39"/>
    </row>
    <row r="1410" ht="12.75" customHeight="1">
      <c r="E1410" s="49"/>
      <c r="J1410" s="130"/>
      <c r="K1410" s="131"/>
      <c r="L1410" s="131"/>
      <c r="M1410" s="131"/>
      <c r="N1410" s="131"/>
      <c r="AE1410" s="39"/>
    </row>
    <row r="1411" ht="12.75" customHeight="1">
      <c r="E1411" s="49"/>
      <c r="J1411" s="130"/>
      <c r="K1411" s="131"/>
      <c r="L1411" s="131"/>
      <c r="M1411" s="131"/>
      <c r="N1411" s="131"/>
      <c r="AE1411" s="39"/>
    </row>
    <row r="1412" ht="12.75" customHeight="1">
      <c r="E1412" s="49"/>
      <c r="J1412" s="130"/>
      <c r="K1412" s="131"/>
      <c r="L1412" s="131"/>
      <c r="M1412" s="131"/>
      <c r="N1412" s="131"/>
      <c r="AE1412" s="39"/>
    </row>
    <row r="1413" ht="12.75" customHeight="1">
      <c r="E1413" s="49"/>
      <c r="J1413" s="130"/>
      <c r="K1413" s="131"/>
      <c r="L1413" s="131"/>
      <c r="M1413" s="131"/>
      <c r="N1413" s="131"/>
      <c r="AE1413" s="39"/>
    </row>
    <row r="1414" ht="12.75" customHeight="1">
      <c r="E1414" s="49"/>
      <c r="J1414" s="130"/>
      <c r="K1414" s="131"/>
      <c r="L1414" s="131"/>
      <c r="M1414" s="131"/>
      <c r="N1414" s="131"/>
      <c r="AE1414" s="39"/>
    </row>
    <row r="1415" ht="12.75" customHeight="1">
      <c r="E1415" s="49"/>
      <c r="J1415" s="130"/>
      <c r="K1415" s="131"/>
      <c r="L1415" s="131"/>
      <c r="M1415" s="131"/>
      <c r="N1415" s="131"/>
      <c r="AE1415" s="39"/>
    </row>
    <row r="1416" ht="12.75" customHeight="1">
      <c r="E1416" s="49"/>
      <c r="J1416" s="130"/>
      <c r="K1416" s="131"/>
      <c r="L1416" s="131"/>
      <c r="M1416" s="131"/>
      <c r="N1416" s="131"/>
      <c r="AE1416" s="39"/>
    </row>
    <row r="1417" ht="12.75" customHeight="1">
      <c r="E1417" s="49"/>
      <c r="J1417" s="130"/>
      <c r="K1417" s="131"/>
      <c r="L1417" s="131"/>
      <c r="M1417" s="131"/>
      <c r="N1417" s="131"/>
      <c r="AE1417" s="39"/>
    </row>
    <row r="1418" ht="12.75" customHeight="1">
      <c r="E1418" s="49"/>
      <c r="J1418" s="130"/>
      <c r="K1418" s="131"/>
      <c r="L1418" s="131"/>
      <c r="M1418" s="131"/>
      <c r="N1418" s="131"/>
      <c r="AE1418" s="39"/>
    </row>
    <row r="1419" ht="12.75" customHeight="1">
      <c r="E1419" s="49"/>
      <c r="J1419" s="130"/>
      <c r="K1419" s="131"/>
      <c r="L1419" s="131"/>
      <c r="M1419" s="131"/>
      <c r="N1419" s="131"/>
      <c r="AE1419" s="39"/>
    </row>
    <row r="1420" ht="12.75" customHeight="1">
      <c r="E1420" s="49"/>
      <c r="J1420" s="130"/>
      <c r="K1420" s="131"/>
      <c r="L1420" s="131"/>
      <c r="M1420" s="131"/>
      <c r="N1420" s="131"/>
      <c r="AE1420" s="39"/>
    </row>
    <row r="1421" ht="12.75" customHeight="1">
      <c r="E1421" s="49"/>
      <c r="J1421" s="130"/>
      <c r="K1421" s="131"/>
      <c r="L1421" s="131"/>
      <c r="M1421" s="131"/>
      <c r="N1421" s="131"/>
      <c r="AE1421" s="39"/>
    </row>
    <row r="1422" ht="12.75" customHeight="1">
      <c r="E1422" s="49"/>
      <c r="J1422" s="130"/>
      <c r="K1422" s="131"/>
      <c r="L1422" s="131"/>
      <c r="M1422" s="131"/>
      <c r="N1422" s="131"/>
      <c r="AE1422" s="39"/>
    </row>
    <row r="1423" ht="12.75" customHeight="1">
      <c r="E1423" s="49"/>
      <c r="J1423" s="130"/>
      <c r="K1423" s="131"/>
      <c r="L1423" s="131"/>
      <c r="M1423" s="131"/>
      <c r="N1423" s="131"/>
      <c r="AE1423" s="39"/>
    </row>
    <row r="1424" ht="12.75" customHeight="1">
      <c r="E1424" s="49"/>
      <c r="J1424" s="130"/>
      <c r="K1424" s="131"/>
      <c r="L1424" s="131"/>
      <c r="M1424" s="131"/>
      <c r="N1424" s="131"/>
      <c r="AE1424" s="39"/>
    </row>
    <row r="1425" ht="12.75" customHeight="1">
      <c r="E1425" s="49"/>
      <c r="J1425" s="130"/>
      <c r="K1425" s="131"/>
      <c r="L1425" s="131"/>
      <c r="M1425" s="131"/>
      <c r="N1425" s="131"/>
      <c r="AE1425" s="39"/>
    </row>
    <row r="1426" ht="12.75" customHeight="1">
      <c r="E1426" s="49"/>
      <c r="J1426" s="130"/>
      <c r="K1426" s="131"/>
      <c r="L1426" s="131"/>
      <c r="M1426" s="131"/>
      <c r="N1426" s="131"/>
      <c r="AE1426" s="39"/>
    </row>
    <row r="1427" ht="12.75" customHeight="1">
      <c r="E1427" s="49"/>
      <c r="J1427" s="130"/>
      <c r="K1427" s="131"/>
      <c r="L1427" s="131"/>
      <c r="M1427" s="131"/>
      <c r="N1427" s="131"/>
      <c r="AE1427" s="39"/>
    </row>
    <row r="1428" ht="12.75" customHeight="1">
      <c r="E1428" s="49"/>
      <c r="J1428" s="130"/>
      <c r="K1428" s="131"/>
      <c r="L1428" s="131"/>
      <c r="M1428" s="131"/>
      <c r="N1428" s="131"/>
      <c r="AE1428" s="39"/>
    </row>
    <row r="1429" ht="12.75" customHeight="1">
      <c r="E1429" s="49"/>
      <c r="J1429" s="130"/>
      <c r="K1429" s="131"/>
      <c r="L1429" s="131"/>
      <c r="M1429" s="131"/>
      <c r="N1429" s="131"/>
      <c r="AE1429" s="39"/>
    </row>
    <row r="1430" ht="12.75" customHeight="1">
      <c r="E1430" s="49"/>
      <c r="J1430" s="130"/>
      <c r="K1430" s="131"/>
      <c r="L1430" s="131"/>
      <c r="M1430" s="131"/>
      <c r="N1430" s="131"/>
      <c r="AE1430" s="39"/>
    </row>
    <row r="1431" ht="12.75" customHeight="1">
      <c r="E1431" s="49"/>
      <c r="J1431" s="130"/>
      <c r="K1431" s="131"/>
      <c r="L1431" s="131"/>
      <c r="M1431" s="131"/>
      <c r="N1431" s="131"/>
      <c r="AE1431" s="39"/>
    </row>
    <row r="1432" ht="12.75" customHeight="1">
      <c r="E1432" s="49"/>
      <c r="J1432" s="130"/>
      <c r="K1432" s="131"/>
      <c r="L1432" s="131"/>
      <c r="M1432" s="131"/>
      <c r="N1432" s="131"/>
      <c r="AE1432" s="39"/>
    </row>
    <row r="1433" ht="12.75" customHeight="1">
      <c r="E1433" s="49"/>
      <c r="J1433" s="130"/>
      <c r="K1433" s="131"/>
      <c r="L1433" s="131"/>
      <c r="M1433" s="131"/>
      <c r="N1433" s="131"/>
      <c r="AE1433" s="39"/>
    </row>
    <row r="1434" ht="12.75" customHeight="1">
      <c r="E1434" s="49"/>
      <c r="J1434" s="130"/>
      <c r="K1434" s="131"/>
      <c r="L1434" s="131"/>
      <c r="M1434" s="131"/>
      <c r="N1434" s="131"/>
      <c r="AE1434" s="39"/>
    </row>
    <row r="1435" ht="12.75" customHeight="1">
      <c r="E1435" s="49"/>
      <c r="J1435" s="130"/>
      <c r="K1435" s="131"/>
      <c r="L1435" s="131"/>
      <c r="M1435" s="131"/>
      <c r="N1435" s="131"/>
      <c r="AE1435" s="39"/>
    </row>
    <row r="1436" ht="12.75" customHeight="1">
      <c r="E1436" s="49"/>
      <c r="J1436" s="130"/>
      <c r="K1436" s="131"/>
      <c r="L1436" s="131"/>
      <c r="M1436" s="131"/>
      <c r="N1436" s="131"/>
      <c r="AE1436" s="39"/>
    </row>
    <row r="1437" ht="12.75" customHeight="1">
      <c r="E1437" s="49"/>
      <c r="J1437" s="130"/>
      <c r="K1437" s="131"/>
      <c r="L1437" s="131"/>
      <c r="M1437" s="131"/>
      <c r="N1437" s="131"/>
      <c r="AE1437" s="39"/>
    </row>
    <row r="1438" ht="12.75" customHeight="1">
      <c r="E1438" s="49"/>
      <c r="J1438" s="130"/>
      <c r="K1438" s="131"/>
      <c r="L1438" s="131"/>
      <c r="M1438" s="131"/>
      <c r="N1438" s="131"/>
      <c r="AE1438" s="39"/>
    </row>
    <row r="1439" ht="12.75" customHeight="1">
      <c r="E1439" s="49"/>
      <c r="J1439" s="130"/>
      <c r="K1439" s="131"/>
      <c r="L1439" s="131"/>
      <c r="M1439" s="131"/>
      <c r="N1439" s="131"/>
      <c r="AE1439" s="39"/>
    </row>
    <row r="1440" ht="12.75" customHeight="1">
      <c r="E1440" s="49"/>
      <c r="J1440" s="130"/>
      <c r="K1440" s="131"/>
      <c r="L1440" s="131"/>
      <c r="M1440" s="131"/>
      <c r="N1440" s="131"/>
      <c r="AE1440" s="39"/>
    </row>
    <row r="1441" ht="12.75" customHeight="1">
      <c r="E1441" s="49"/>
      <c r="J1441" s="130"/>
      <c r="K1441" s="131"/>
      <c r="L1441" s="131"/>
      <c r="M1441" s="131"/>
      <c r="N1441" s="131"/>
      <c r="AE1441" s="39"/>
    </row>
    <row r="1442" ht="12.75" customHeight="1">
      <c r="E1442" s="49"/>
      <c r="J1442" s="130"/>
      <c r="K1442" s="131"/>
      <c r="L1442" s="131"/>
      <c r="M1442" s="131"/>
      <c r="N1442" s="131"/>
      <c r="AE1442" s="39"/>
    </row>
    <row r="1443" ht="12.75" customHeight="1">
      <c r="E1443" s="49"/>
      <c r="J1443" s="130"/>
      <c r="K1443" s="131"/>
      <c r="L1443" s="131"/>
      <c r="M1443" s="131"/>
      <c r="N1443" s="131"/>
      <c r="AE1443" s="39"/>
    </row>
    <row r="1444" ht="12.75" customHeight="1">
      <c r="E1444" s="49"/>
      <c r="J1444" s="130"/>
      <c r="K1444" s="131"/>
      <c r="L1444" s="131"/>
      <c r="M1444" s="131"/>
      <c r="N1444" s="131"/>
      <c r="AE1444" s="39"/>
    </row>
    <row r="1445" ht="12.75" customHeight="1">
      <c r="E1445" s="49"/>
      <c r="J1445" s="130"/>
      <c r="K1445" s="131"/>
      <c r="L1445" s="131"/>
      <c r="M1445" s="131"/>
      <c r="N1445" s="131"/>
      <c r="AE1445" s="39"/>
    </row>
    <row r="1446" ht="12.75" customHeight="1">
      <c r="E1446" s="49"/>
      <c r="J1446" s="130"/>
      <c r="K1446" s="131"/>
      <c r="L1446" s="131"/>
      <c r="M1446" s="131"/>
      <c r="N1446" s="131"/>
      <c r="AE1446" s="39"/>
    </row>
    <row r="1447" ht="12.75" customHeight="1">
      <c r="E1447" s="49"/>
      <c r="J1447" s="130"/>
      <c r="K1447" s="131"/>
      <c r="L1447" s="131"/>
      <c r="M1447" s="131"/>
      <c r="N1447" s="131"/>
      <c r="AE1447" s="39"/>
    </row>
    <row r="1448" ht="12.75" customHeight="1">
      <c r="E1448" s="49"/>
      <c r="J1448" s="130"/>
      <c r="K1448" s="131"/>
      <c r="L1448" s="131"/>
      <c r="M1448" s="131"/>
      <c r="N1448" s="131"/>
      <c r="AE1448" s="39"/>
    </row>
    <row r="1449" ht="12.75" customHeight="1">
      <c r="E1449" s="49"/>
      <c r="J1449" s="130"/>
      <c r="K1449" s="131"/>
      <c r="L1449" s="131"/>
      <c r="M1449" s="131"/>
      <c r="N1449" s="131"/>
      <c r="AE1449" s="39"/>
    </row>
    <row r="1450" ht="12.75" customHeight="1">
      <c r="E1450" s="49"/>
      <c r="J1450" s="130"/>
      <c r="K1450" s="131"/>
      <c r="L1450" s="131"/>
      <c r="M1450" s="131"/>
      <c r="N1450" s="131"/>
      <c r="AE1450" s="39"/>
    </row>
    <row r="1451" ht="12.75" customHeight="1">
      <c r="E1451" s="49"/>
      <c r="J1451" s="130"/>
      <c r="K1451" s="131"/>
      <c r="L1451" s="131"/>
      <c r="M1451" s="131"/>
      <c r="N1451" s="131"/>
      <c r="AE1451" s="39"/>
    </row>
    <row r="1452" ht="12.75" customHeight="1">
      <c r="E1452" s="49"/>
      <c r="J1452" s="130"/>
      <c r="K1452" s="131"/>
      <c r="L1452" s="131"/>
      <c r="M1452" s="131"/>
      <c r="N1452" s="131"/>
      <c r="AE1452" s="39"/>
    </row>
    <row r="1453" ht="12.75" customHeight="1">
      <c r="E1453" s="49"/>
      <c r="J1453" s="130"/>
      <c r="K1453" s="131"/>
      <c r="L1453" s="131"/>
      <c r="M1453" s="131"/>
      <c r="N1453" s="131"/>
      <c r="AE1453" s="39"/>
    </row>
    <row r="1454" ht="12.75" customHeight="1">
      <c r="E1454" s="49"/>
      <c r="J1454" s="130"/>
      <c r="K1454" s="131"/>
      <c r="L1454" s="131"/>
      <c r="M1454" s="131"/>
      <c r="N1454" s="131"/>
      <c r="AE1454" s="39"/>
    </row>
    <row r="1455" ht="12.75" customHeight="1">
      <c r="E1455" s="49"/>
      <c r="J1455" s="130"/>
      <c r="K1455" s="131"/>
      <c r="L1455" s="131"/>
      <c r="M1455" s="131"/>
      <c r="N1455" s="131"/>
      <c r="AE1455" s="39"/>
    </row>
    <row r="1456" ht="12.75" customHeight="1">
      <c r="E1456" s="49"/>
      <c r="J1456" s="130"/>
      <c r="K1456" s="131"/>
      <c r="L1456" s="131"/>
      <c r="M1456" s="131"/>
      <c r="N1456" s="131"/>
      <c r="AE1456" s="39"/>
    </row>
    <row r="1457" ht="12.75" customHeight="1">
      <c r="E1457" s="49"/>
      <c r="J1457" s="130"/>
      <c r="K1457" s="131"/>
      <c r="L1457" s="131"/>
      <c r="M1457" s="131"/>
      <c r="N1457" s="131"/>
      <c r="AE1457" s="39"/>
    </row>
    <row r="1458" ht="12.75" customHeight="1">
      <c r="E1458" s="49"/>
      <c r="J1458" s="130"/>
      <c r="K1458" s="131"/>
      <c r="L1458" s="131"/>
      <c r="M1458" s="131"/>
      <c r="N1458" s="131"/>
      <c r="AE1458" s="39"/>
    </row>
    <row r="1459" ht="12.75" customHeight="1">
      <c r="E1459" s="49"/>
      <c r="J1459" s="130"/>
      <c r="K1459" s="131"/>
      <c r="L1459" s="131"/>
      <c r="M1459" s="131"/>
      <c r="N1459" s="131"/>
      <c r="AE1459" s="39"/>
    </row>
    <row r="1460" ht="12.75" customHeight="1">
      <c r="E1460" s="49"/>
      <c r="J1460" s="130"/>
      <c r="K1460" s="131"/>
      <c r="L1460" s="131"/>
      <c r="M1460" s="131"/>
      <c r="N1460" s="131"/>
      <c r="AE1460" s="39"/>
    </row>
    <row r="1461" ht="12.75" customHeight="1">
      <c r="E1461" s="49"/>
      <c r="J1461" s="130"/>
      <c r="K1461" s="131"/>
      <c r="L1461" s="131"/>
      <c r="M1461" s="131"/>
      <c r="N1461" s="131"/>
      <c r="AE1461" s="39"/>
    </row>
    <row r="1462" ht="12.75" customHeight="1">
      <c r="E1462" s="49"/>
      <c r="J1462" s="130"/>
      <c r="K1462" s="131"/>
      <c r="L1462" s="131"/>
      <c r="M1462" s="131"/>
      <c r="N1462" s="131"/>
      <c r="AE1462" s="39"/>
    </row>
    <row r="1463" ht="12.75" customHeight="1">
      <c r="E1463" s="49"/>
      <c r="J1463" s="130"/>
      <c r="K1463" s="131"/>
      <c r="L1463" s="131"/>
      <c r="M1463" s="131"/>
      <c r="N1463" s="131"/>
      <c r="AE1463" s="39"/>
    </row>
    <row r="1464" ht="12.75" customHeight="1">
      <c r="E1464" s="49"/>
      <c r="J1464" s="130"/>
      <c r="K1464" s="131"/>
      <c r="L1464" s="131"/>
      <c r="M1464" s="131"/>
      <c r="N1464" s="131"/>
      <c r="AE1464" s="39"/>
    </row>
    <row r="1465" ht="12.75" customHeight="1">
      <c r="E1465" s="49"/>
      <c r="J1465" s="130"/>
      <c r="K1465" s="131"/>
      <c r="L1465" s="131"/>
      <c r="M1465" s="131"/>
      <c r="N1465" s="131"/>
      <c r="AE1465" s="39"/>
    </row>
    <row r="1466" ht="12.75" customHeight="1">
      <c r="E1466" s="49"/>
      <c r="J1466" s="130"/>
      <c r="K1466" s="131"/>
      <c r="L1466" s="131"/>
      <c r="M1466" s="131"/>
      <c r="N1466" s="131"/>
      <c r="AE1466" s="39"/>
    </row>
    <row r="1467" ht="12.75" customHeight="1">
      <c r="E1467" s="49"/>
      <c r="J1467" s="130"/>
      <c r="K1467" s="131"/>
      <c r="L1467" s="131"/>
      <c r="M1467" s="131"/>
      <c r="N1467" s="131"/>
      <c r="AE1467" s="39"/>
    </row>
    <row r="1468" ht="12.75" customHeight="1">
      <c r="E1468" s="49"/>
      <c r="J1468" s="130"/>
      <c r="K1468" s="131"/>
      <c r="L1468" s="131"/>
      <c r="M1468" s="131"/>
      <c r="N1468" s="131"/>
      <c r="AE1468" s="39"/>
    </row>
    <row r="1469" ht="12.75" customHeight="1">
      <c r="E1469" s="49"/>
      <c r="J1469" s="130"/>
      <c r="K1469" s="131"/>
      <c r="L1469" s="131"/>
      <c r="M1469" s="131"/>
      <c r="N1469" s="131"/>
      <c r="AE1469" s="39"/>
    </row>
    <row r="1470" ht="12.75" customHeight="1">
      <c r="E1470" s="49"/>
      <c r="J1470" s="130"/>
      <c r="K1470" s="131"/>
      <c r="L1470" s="131"/>
      <c r="M1470" s="131"/>
      <c r="N1470" s="131"/>
      <c r="AE1470" s="39"/>
    </row>
    <row r="1471" ht="12.75" customHeight="1">
      <c r="E1471" s="49"/>
      <c r="J1471" s="130"/>
      <c r="K1471" s="131"/>
      <c r="L1471" s="131"/>
      <c r="M1471" s="131"/>
      <c r="N1471" s="131"/>
      <c r="AE1471" s="39"/>
    </row>
    <row r="1472" ht="12.75" customHeight="1">
      <c r="E1472" s="49"/>
      <c r="J1472" s="130"/>
      <c r="K1472" s="131"/>
      <c r="L1472" s="131"/>
      <c r="M1472" s="131"/>
      <c r="N1472" s="131"/>
      <c r="AE1472" s="39"/>
    </row>
    <row r="1473" ht="12.75" customHeight="1">
      <c r="E1473" s="49"/>
      <c r="J1473" s="130"/>
      <c r="K1473" s="131"/>
      <c r="L1473" s="131"/>
      <c r="M1473" s="131"/>
      <c r="N1473" s="131"/>
      <c r="AE1473" s="39"/>
    </row>
    <row r="1474" ht="12.75" customHeight="1">
      <c r="E1474" s="49"/>
      <c r="J1474" s="130"/>
      <c r="K1474" s="131"/>
      <c r="L1474" s="131"/>
      <c r="M1474" s="131"/>
      <c r="N1474" s="131"/>
      <c r="AE1474" s="39"/>
    </row>
    <row r="1475" ht="12.75" customHeight="1">
      <c r="E1475" s="49"/>
      <c r="J1475" s="130"/>
      <c r="K1475" s="131"/>
      <c r="L1475" s="131"/>
      <c r="M1475" s="131"/>
      <c r="N1475" s="131"/>
      <c r="AE1475" s="39"/>
    </row>
    <row r="1476" ht="12.75" customHeight="1">
      <c r="E1476" s="49"/>
      <c r="J1476" s="130"/>
      <c r="K1476" s="131"/>
      <c r="L1476" s="131"/>
      <c r="M1476" s="131"/>
      <c r="N1476" s="131"/>
      <c r="AE1476" s="39"/>
    </row>
    <row r="1477" ht="12.75" customHeight="1">
      <c r="E1477" s="49"/>
      <c r="J1477" s="130"/>
      <c r="K1477" s="131"/>
      <c r="L1477" s="131"/>
      <c r="M1477" s="131"/>
      <c r="N1477" s="131"/>
      <c r="AE1477" s="39"/>
    </row>
    <row r="1478" ht="12.75" customHeight="1">
      <c r="E1478" s="49"/>
      <c r="J1478" s="130"/>
      <c r="K1478" s="131"/>
      <c r="L1478" s="131"/>
      <c r="M1478" s="131"/>
      <c r="N1478" s="131"/>
      <c r="AE1478" s="39"/>
    </row>
    <row r="1479" ht="12.75" customHeight="1">
      <c r="E1479" s="49"/>
      <c r="J1479" s="130"/>
      <c r="K1479" s="131"/>
      <c r="L1479" s="131"/>
      <c r="M1479" s="131"/>
      <c r="N1479" s="131"/>
      <c r="AE1479" s="39"/>
    </row>
    <row r="1480" ht="12.75" customHeight="1">
      <c r="E1480" s="49"/>
      <c r="J1480" s="130"/>
      <c r="K1480" s="131"/>
      <c r="L1480" s="131"/>
      <c r="M1480" s="131"/>
      <c r="N1480" s="131"/>
      <c r="AE1480" s="39"/>
    </row>
    <row r="1481" ht="12.75" customHeight="1">
      <c r="E1481" s="49"/>
      <c r="J1481" s="130"/>
      <c r="K1481" s="131"/>
      <c r="L1481" s="131"/>
      <c r="M1481" s="131"/>
      <c r="N1481" s="131"/>
      <c r="AE1481" s="39"/>
    </row>
    <row r="1482" ht="12.75" customHeight="1">
      <c r="E1482" s="49"/>
      <c r="J1482" s="130"/>
      <c r="K1482" s="131"/>
      <c r="L1482" s="131"/>
      <c r="M1482" s="131"/>
      <c r="N1482" s="131"/>
      <c r="AE1482" s="39"/>
    </row>
    <row r="1483" ht="12.75" customHeight="1">
      <c r="E1483" s="49"/>
      <c r="J1483" s="130"/>
      <c r="K1483" s="131"/>
      <c r="L1483" s="131"/>
      <c r="M1483" s="131"/>
      <c r="N1483" s="131"/>
      <c r="AE1483" s="39"/>
    </row>
    <row r="1484" ht="12.75" customHeight="1">
      <c r="E1484" s="49"/>
      <c r="J1484" s="130"/>
      <c r="K1484" s="131"/>
      <c r="L1484" s="131"/>
      <c r="M1484" s="131"/>
      <c r="N1484" s="131"/>
      <c r="AE1484" s="39"/>
    </row>
    <row r="1485" ht="12.75" customHeight="1">
      <c r="E1485" s="49"/>
      <c r="J1485" s="130"/>
      <c r="K1485" s="131"/>
      <c r="L1485" s="131"/>
      <c r="M1485" s="131"/>
      <c r="N1485" s="131"/>
      <c r="AE1485" s="39"/>
    </row>
    <row r="1486" ht="12.75" customHeight="1">
      <c r="E1486" s="49"/>
      <c r="J1486" s="130"/>
      <c r="K1486" s="131"/>
      <c r="L1486" s="131"/>
      <c r="M1486" s="131"/>
      <c r="N1486" s="131"/>
      <c r="AE1486" s="39"/>
    </row>
    <row r="1487" ht="12.75" customHeight="1">
      <c r="E1487" s="49"/>
      <c r="J1487" s="130"/>
      <c r="K1487" s="131"/>
      <c r="L1487" s="131"/>
      <c r="M1487" s="131"/>
      <c r="N1487" s="131"/>
      <c r="AE1487" s="39"/>
    </row>
    <row r="1488" ht="12.75" customHeight="1">
      <c r="E1488" s="49"/>
      <c r="J1488" s="130"/>
      <c r="K1488" s="131"/>
      <c r="L1488" s="131"/>
      <c r="M1488" s="131"/>
      <c r="N1488" s="131"/>
      <c r="AE1488" s="39"/>
    </row>
    <row r="1489" ht="12.75" customHeight="1">
      <c r="E1489" s="49"/>
      <c r="J1489" s="130"/>
      <c r="K1489" s="131"/>
      <c r="L1489" s="131"/>
      <c r="M1489" s="131"/>
      <c r="N1489" s="131"/>
      <c r="AE1489" s="39"/>
    </row>
    <row r="1490" ht="12.75" customHeight="1">
      <c r="E1490" s="49"/>
      <c r="J1490" s="130"/>
      <c r="K1490" s="131"/>
      <c r="L1490" s="131"/>
      <c r="M1490" s="131"/>
      <c r="N1490" s="131"/>
      <c r="AE1490" s="39"/>
    </row>
    <row r="1491" ht="12.75" customHeight="1">
      <c r="E1491" s="49"/>
      <c r="J1491" s="130"/>
      <c r="K1491" s="131"/>
      <c r="L1491" s="131"/>
      <c r="M1491" s="131"/>
      <c r="N1491" s="131"/>
      <c r="AE1491" s="39"/>
    </row>
    <row r="1492" ht="12.75" customHeight="1">
      <c r="E1492" s="49"/>
      <c r="J1492" s="130"/>
      <c r="K1492" s="131"/>
      <c r="L1492" s="131"/>
      <c r="M1492" s="131"/>
      <c r="N1492" s="131"/>
      <c r="AE1492" s="39"/>
    </row>
    <row r="1493" ht="12.75" customHeight="1">
      <c r="E1493" s="49"/>
      <c r="J1493" s="130"/>
      <c r="K1493" s="131"/>
      <c r="L1493" s="131"/>
      <c r="M1493" s="131"/>
      <c r="N1493" s="131"/>
      <c r="AE1493" s="39"/>
    </row>
    <row r="1494" ht="12.75" customHeight="1">
      <c r="E1494" s="49"/>
      <c r="J1494" s="130"/>
      <c r="K1494" s="131"/>
      <c r="L1494" s="131"/>
      <c r="M1494" s="131"/>
      <c r="N1494" s="131"/>
      <c r="AE1494" s="39"/>
    </row>
    <row r="1495" ht="12.75" customHeight="1">
      <c r="E1495" s="49"/>
      <c r="J1495" s="130"/>
      <c r="K1495" s="131"/>
      <c r="L1495" s="131"/>
      <c r="M1495" s="131"/>
      <c r="N1495" s="131"/>
      <c r="AE1495" s="39"/>
    </row>
    <row r="1496" ht="12.75" customHeight="1">
      <c r="E1496" s="49"/>
      <c r="J1496" s="130"/>
      <c r="K1496" s="131"/>
      <c r="L1496" s="131"/>
      <c r="M1496" s="131"/>
      <c r="N1496" s="131"/>
      <c r="AE1496" s="39"/>
    </row>
    <row r="1497" ht="12.75" customHeight="1">
      <c r="E1497" s="49"/>
      <c r="J1497" s="130"/>
      <c r="K1497" s="131"/>
      <c r="L1497" s="131"/>
      <c r="M1497" s="131"/>
      <c r="N1497" s="131"/>
      <c r="AE1497" s="39"/>
    </row>
    <row r="1498" ht="12.75" customHeight="1">
      <c r="E1498" s="49"/>
      <c r="J1498" s="130"/>
      <c r="K1498" s="131"/>
      <c r="L1498" s="131"/>
      <c r="M1498" s="131"/>
      <c r="N1498" s="131"/>
      <c r="AE1498" s="39"/>
    </row>
    <row r="1499" ht="12.75" customHeight="1">
      <c r="E1499" s="49"/>
      <c r="J1499" s="130"/>
      <c r="K1499" s="131"/>
      <c r="L1499" s="131"/>
      <c r="M1499" s="131"/>
      <c r="N1499" s="131"/>
      <c r="AE1499" s="39"/>
    </row>
    <row r="1500" ht="12.75" customHeight="1">
      <c r="E1500" s="49"/>
      <c r="J1500" s="130"/>
      <c r="K1500" s="131"/>
      <c r="L1500" s="131"/>
      <c r="M1500" s="131"/>
      <c r="N1500" s="131"/>
      <c r="AE1500" s="39"/>
    </row>
    <row r="1501" ht="12.75" customHeight="1">
      <c r="E1501" s="49"/>
      <c r="J1501" s="130"/>
      <c r="K1501" s="131"/>
      <c r="L1501" s="131"/>
      <c r="M1501" s="131"/>
      <c r="N1501" s="131"/>
      <c r="AE1501" s="39"/>
    </row>
    <row r="1502" ht="12.75" customHeight="1">
      <c r="E1502" s="49"/>
      <c r="J1502" s="130"/>
      <c r="K1502" s="131"/>
      <c r="L1502" s="131"/>
      <c r="M1502" s="131"/>
      <c r="N1502" s="131"/>
      <c r="AE1502" s="39"/>
    </row>
    <row r="1503" ht="12.75" customHeight="1">
      <c r="E1503" s="49"/>
      <c r="J1503" s="130"/>
      <c r="K1503" s="131"/>
      <c r="L1503" s="131"/>
      <c r="M1503" s="131"/>
      <c r="N1503" s="131"/>
      <c r="AE1503" s="39"/>
    </row>
    <row r="1504" ht="12.75" customHeight="1">
      <c r="E1504" s="49"/>
      <c r="J1504" s="130"/>
      <c r="K1504" s="131"/>
      <c r="L1504" s="131"/>
      <c r="M1504" s="131"/>
      <c r="N1504" s="131"/>
      <c r="AE1504" s="39"/>
    </row>
    <row r="1505" ht="12.75" customHeight="1">
      <c r="E1505" s="49"/>
      <c r="J1505" s="130"/>
      <c r="K1505" s="131"/>
      <c r="L1505" s="131"/>
      <c r="M1505" s="131"/>
      <c r="N1505" s="131"/>
      <c r="AE1505" s="39"/>
    </row>
    <row r="1506" ht="12.75" customHeight="1">
      <c r="E1506" s="49"/>
      <c r="J1506" s="130"/>
      <c r="K1506" s="131"/>
      <c r="L1506" s="131"/>
      <c r="M1506" s="131"/>
      <c r="N1506" s="131"/>
      <c r="AE1506" s="39"/>
    </row>
    <row r="1507" ht="12.75" customHeight="1">
      <c r="E1507" s="49"/>
      <c r="J1507" s="130"/>
      <c r="K1507" s="131"/>
      <c r="L1507" s="131"/>
      <c r="M1507" s="131"/>
      <c r="N1507" s="131"/>
      <c r="AE1507" s="39"/>
    </row>
    <row r="1508" ht="12.75" customHeight="1">
      <c r="E1508" s="49"/>
      <c r="J1508" s="130"/>
      <c r="K1508" s="131"/>
      <c r="L1508" s="131"/>
      <c r="M1508" s="131"/>
      <c r="N1508" s="131"/>
      <c r="AE1508" s="39"/>
    </row>
    <row r="1509" ht="12.75" customHeight="1">
      <c r="E1509" s="49"/>
      <c r="J1509" s="130"/>
      <c r="K1509" s="131"/>
      <c r="L1509" s="131"/>
      <c r="M1509" s="131"/>
      <c r="N1509" s="131"/>
      <c r="AE1509" s="39"/>
    </row>
    <row r="1510" ht="12.75" customHeight="1">
      <c r="E1510" s="49"/>
      <c r="J1510" s="130"/>
      <c r="K1510" s="131"/>
      <c r="L1510" s="131"/>
      <c r="M1510" s="131"/>
      <c r="N1510" s="131"/>
      <c r="AE1510" s="39"/>
    </row>
    <row r="1511" ht="12.75" customHeight="1">
      <c r="E1511" s="49"/>
      <c r="J1511" s="130"/>
      <c r="K1511" s="131"/>
      <c r="L1511" s="131"/>
      <c r="M1511" s="131"/>
      <c r="N1511" s="131"/>
      <c r="AE1511" s="39"/>
    </row>
    <row r="1512" ht="12.75" customHeight="1">
      <c r="E1512" s="49"/>
      <c r="J1512" s="130"/>
      <c r="K1512" s="131"/>
      <c r="L1512" s="131"/>
      <c r="M1512" s="131"/>
      <c r="N1512" s="131"/>
      <c r="AE1512" s="39"/>
    </row>
    <row r="1513" ht="12.75" customHeight="1">
      <c r="E1513" s="49"/>
      <c r="J1513" s="130"/>
      <c r="K1513" s="131"/>
      <c r="L1513" s="131"/>
      <c r="M1513" s="131"/>
      <c r="N1513" s="131"/>
      <c r="AE1513" s="39"/>
    </row>
    <row r="1514" ht="12.75" customHeight="1">
      <c r="E1514" s="49"/>
      <c r="J1514" s="130"/>
      <c r="K1514" s="131"/>
      <c r="L1514" s="131"/>
      <c r="M1514" s="131"/>
      <c r="N1514" s="131"/>
      <c r="AE1514" s="39"/>
    </row>
    <row r="1515" ht="12.75" customHeight="1">
      <c r="E1515" s="49"/>
      <c r="J1515" s="130"/>
      <c r="K1515" s="131"/>
      <c r="L1515" s="131"/>
      <c r="M1515" s="131"/>
      <c r="N1515" s="131"/>
      <c r="AE1515" s="39"/>
    </row>
    <row r="1516" ht="12.75" customHeight="1">
      <c r="E1516" s="49"/>
      <c r="J1516" s="130"/>
      <c r="K1516" s="131"/>
      <c r="L1516" s="131"/>
      <c r="M1516" s="131"/>
      <c r="N1516" s="131"/>
      <c r="AE1516" s="39"/>
    </row>
    <row r="1517" ht="12.75" customHeight="1">
      <c r="E1517" s="49"/>
      <c r="J1517" s="130"/>
      <c r="K1517" s="131"/>
      <c r="L1517" s="131"/>
      <c r="M1517" s="131"/>
      <c r="N1517" s="131"/>
      <c r="AE1517" s="39"/>
    </row>
    <row r="1518" ht="12.75" customHeight="1">
      <c r="E1518" s="49"/>
      <c r="J1518" s="130"/>
      <c r="K1518" s="131"/>
      <c r="L1518" s="131"/>
      <c r="M1518" s="131"/>
      <c r="N1518" s="131"/>
      <c r="AE1518" s="39"/>
    </row>
    <row r="1519" ht="12.75" customHeight="1">
      <c r="E1519" s="49"/>
      <c r="J1519" s="130"/>
      <c r="K1519" s="131"/>
      <c r="L1519" s="131"/>
      <c r="M1519" s="131"/>
      <c r="N1519" s="131"/>
      <c r="AE1519" s="39"/>
    </row>
    <row r="1520" ht="12.75" customHeight="1">
      <c r="E1520" s="49"/>
      <c r="J1520" s="130"/>
      <c r="K1520" s="131"/>
      <c r="L1520" s="131"/>
      <c r="M1520" s="131"/>
      <c r="N1520" s="131"/>
      <c r="AE1520" s="39"/>
    </row>
    <row r="1521" ht="12.75" customHeight="1">
      <c r="E1521" s="49"/>
      <c r="J1521" s="130"/>
      <c r="K1521" s="131"/>
      <c r="L1521" s="131"/>
      <c r="M1521" s="131"/>
      <c r="N1521" s="131"/>
      <c r="AE1521" s="39"/>
    </row>
    <row r="1522" ht="12.75" customHeight="1">
      <c r="E1522" s="49"/>
      <c r="J1522" s="130"/>
      <c r="K1522" s="131"/>
      <c r="L1522" s="131"/>
      <c r="M1522" s="131"/>
      <c r="N1522" s="131"/>
      <c r="AE1522" s="39"/>
    </row>
    <row r="1523" ht="12.75" customHeight="1">
      <c r="E1523" s="49"/>
      <c r="J1523" s="130"/>
      <c r="K1523" s="131"/>
      <c r="L1523" s="131"/>
      <c r="M1523" s="131"/>
      <c r="N1523" s="131"/>
      <c r="AE1523" s="39"/>
    </row>
    <row r="1524" ht="12.75" customHeight="1">
      <c r="E1524" s="49"/>
      <c r="J1524" s="130"/>
      <c r="K1524" s="131"/>
      <c r="L1524" s="131"/>
      <c r="M1524" s="131"/>
      <c r="N1524" s="131"/>
      <c r="AE1524" s="39"/>
    </row>
    <row r="1525" ht="12.75" customHeight="1">
      <c r="E1525" s="49"/>
      <c r="J1525" s="130"/>
      <c r="K1525" s="131"/>
      <c r="L1525" s="131"/>
      <c r="M1525" s="131"/>
      <c r="N1525" s="131"/>
      <c r="AE1525" s="39"/>
    </row>
    <row r="1526" ht="12.75" customHeight="1">
      <c r="E1526" s="49"/>
      <c r="J1526" s="130"/>
      <c r="K1526" s="131"/>
      <c r="L1526" s="131"/>
      <c r="M1526" s="131"/>
      <c r="N1526" s="131"/>
      <c r="AE1526" s="39"/>
    </row>
    <row r="1527" ht="12.75" customHeight="1">
      <c r="E1527" s="49"/>
      <c r="J1527" s="130"/>
      <c r="K1527" s="131"/>
      <c r="L1527" s="131"/>
      <c r="M1527" s="131"/>
      <c r="N1527" s="131"/>
      <c r="AE1527" s="39"/>
    </row>
    <row r="1528" ht="12.75" customHeight="1">
      <c r="E1528" s="49"/>
      <c r="J1528" s="130"/>
      <c r="K1528" s="131"/>
      <c r="L1528" s="131"/>
      <c r="M1528" s="131"/>
      <c r="N1528" s="131"/>
      <c r="AE1528" s="39"/>
    </row>
    <row r="1529" ht="12.75" customHeight="1">
      <c r="E1529" s="49"/>
      <c r="J1529" s="130"/>
      <c r="K1529" s="131"/>
      <c r="L1529" s="131"/>
      <c r="M1529" s="131"/>
      <c r="N1529" s="131"/>
      <c r="AE1529" s="39"/>
    </row>
    <row r="1530" ht="12.75" customHeight="1">
      <c r="E1530" s="49"/>
      <c r="J1530" s="130"/>
      <c r="K1530" s="131"/>
      <c r="L1530" s="131"/>
      <c r="M1530" s="131"/>
      <c r="N1530" s="131"/>
      <c r="AE1530" s="39"/>
    </row>
    <row r="1531" ht="12.75" customHeight="1">
      <c r="E1531" s="49"/>
      <c r="J1531" s="130"/>
      <c r="K1531" s="131"/>
      <c r="L1531" s="131"/>
      <c r="M1531" s="131"/>
      <c r="N1531" s="131"/>
      <c r="AE1531" s="39"/>
    </row>
    <row r="1532" ht="12.75" customHeight="1">
      <c r="E1532" s="49"/>
      <c r="J1532" s="130"/>
      <c r="K1532" s="131"/>
      <c r="L1532" s="131"/>
      <c r="M1532" s="131"/>
      <c r="N1532" s="131"/>
      <c r="AE1532" s="39"/>
    </row>
    <row r="1533" ht="12.75" customHeight="1">
      <c r="E1533" s="49"/>
      <c r="J1533" s="130"/>
      <c r="K1533" s="131"/>
      <c r="L1533" s="131"/>
      <c r="M1533" s="131"/>
      <c r="N1533" s="131"/>
      <c r="AE1533" s="39"/>
    </row>
    <row r="1534" ht="12.75" customHeight="1">
      <c r="E1534" s="49"/>
      <c r="J1534" s="130"/>
      <c r="K1534" s="131"/>
      <c r="L1534" s="131"/>
      <c r="M1534" s="131"/>
      <c r="N1534" s="131"/>
      <c r="AE1534" s="39"/>
    </row>
    <row r="1535" ht="12.75" customHeight="1">
      <c r="E1535" s="49"/>
      <c r="J1535" s="130"/>
      <c r="K1535" s="131"/>
      <c r="L1535" s="131"/>
      <c r="M1535" s="131"/>
      <c r="N1535" s="131"/>
      <c r="AE1535" s="39"/>
    </row>
    <row r="1536" ht="12.75" customHeight="1">
      <c r="E1536" s="49"/>
      <c r="J1536" s="130"/>
      <c r="K1536" s="131"/>
      <c r="L1536" s="131"/>
      <c r="M1536" s="131"/>
      <c r="N1536" s="131"/>
      <c r="AE1536" s="39"/>
    </row>
    <row r="1537" ht="12.75" customHeight="1">
      <c r="E1537" s="49"/>
      <c r="J1537" s="130"/>
      <c r="K1537" s="131"/>
      <c r="L1537" s="131"/>
      <c r="M1537" s="131"/>
      <c r="N1537" s="131"/>
      <c r="AE1537" s="39"/>
    </row>
    <row r="1538" ht="12.75" customHeight="1">
      <c r="E1538" s="49"/>
      <c r="J1538" s="130"/>
      <c r="K1538" s="131"/>
      <c r="L1538" s="131"/>
      <c r="M1538" s="131"/>
      <c r="N1538" s="131"/>
      <c r="AE1538" s="39"/>
    </row>
    <row r="1539" ht="12.75" customHeight="1">
      <c r="E1539" s="49"/>
      <c r="J1539" s="130"/>
      <c r="K1539" s="131"/>
      <c r="L1539" s="131"/>
      <c r="M1539" s="131"/>
      <c r="N1539" s="131"/>
      <c r="AE1539" s="39"/>
    </row>
    <row r="1540" ht="12.75" customHeight="1">
      <c r="E1540" s="49"/>
      <c r="J1540" s="130"/>
      <c r="K1540" s="131"/>
      <c r="L1540" s="131"/>
      <c r="M1540" s="131"/>
      <c r="N1540" s="131"/>
      <c r="AE1540" s="39"/>
    </row>
    <row r="1541" ht="12.75" customHeight="1">
      <c r="E1541" s="49"/>
      <c r="J1541" s="130"/>
      <c r="K1541" s="131"/>
      <c r="L1541" s="131"/>
      <c r="M1541" s="131"/>
      <c r="N1541" s="131"/>
      <c r="AE1541" s="39"/>
    </row>
    <row r="1542" ht="12.75" customHeight="1">
      <c r="E1542" s="49"/>
      <c r="J1542" s="130"/>
      <c r="K1542" s="131"/>
      <c r="L1542" s="131"/>
      <c r="M1542" s="131"/>
      <c r="N1542" s="131"/>
      <c r="AE1542" s="39"/>
    </row>
    <row r="1543" ht="12.75" customHeight="1">
      <c r="E1543" s="49"/>
      <c r="J1543" s="130"/>
      <c r="K1543" s="131"/>
      <c r="L1543" s="131"/>
      <c r="M1543" s="131"/>
      <c r="N1543" s="131"/>
      <c r="AE1543" s="39"/>
    </row>
    <row r="1544" ht="12.75" customHeight="1">
      <c r="E1544" s="49"/>
      <c r="J1544" s="130"/>
      <c r="K1544" s="131"/>
      <c r="L1544" s="131"/>
      <c r="M1544" s="131"/>
      <c r="N1544" s="131"/>
      <c r="AE1544" s="39"/>
    </row>
    <row r="1545" ht="12.75" customHeight="1">
      <c r="E1545" s="49"/>
      <c r="J1545" s="130"/>
      <c r="K1545" s="131"/>
      <c r="L1545" s="131"/>
      <c r="M1545" s="131"/>
      <c r="N1545" s="131"/>
      <c r="AE1545" s="39"/>
    </row>
    <row r="1546" ht="12.75" customHeight="1">
      <c r="E1546" s="49"/>
      <c r="J1546" s="130"/>
      <c r="K1546" s="131"/>
      <c r="L1546" s="131"/>
      <c r="M1546" s="131"/>
      <c r="N1546" s="131"/>
      <c r="AE1546" s="39"/>
    </row>
    <row r="1547" ht="12.75" customHeight="1">
      <c r="E1547" s="49"/>
      <c r="J1547" s="130"/>
      <c r="K1547" s="131"/>
      <c r="L1547" s="131"/>
      <c r="M1547" s="131"/>
      <c r="N1547" s="131"/>
      <c r="AE1547" s="39"/>
    </row>
    <row r="1548" ht="12.75" customHeight="1">
      <c r="E1548" s="49"/>
      <c r="J1548" s="130"/>
      <c r="K1548" s="131"/>
      <c r="L1548" s="131"/>
      <c r="M1548" s="131"/>
      <c r="N1548" s="131"/>
      <c r="AE1548" s="39"/>
    </row>
    <row r="1549" ht="12.75" customHeight="1">
      <c r="E1549" s="49"/>
      <c r="J1549" s="130"/>
      <c r="K1549" s="131"/>
      <c r="L1549" s="131"/>
      <c r="M1549" s="131"/>
      <c r="N1549" s="131"/>
      <c r="AE1549" s="39"/>
    </row>
    <row r="1550" ht="12.75" customHeight="1">
      <c r="E1550" s="49"/>
      <c r="J1550" s="130"/>
      <c r="K1550" s="131"/>
      <c r="L1550" s="131"/>
      <c r="M1550" s="131"/>
      <c r="N1550" s="131"/>
      <c r="AE1550" s="39"/>
    </row>
    <row r="1551" ht="12.75" customHeight="1">
      <c r="E1551" s="49"/>
      <c r="J1551" s="130"/>
      <c r="K1551" s="131"/>
      <c r="L1551" s="131"/>
      <c r="M1551" s="131"/>
      <c r="N1551" s="131"/>
      <c r="AE1551" s="39"/>
    </row>
    <row r="1552" ht="12.75" customHeight="1">
      <c r="E1552" s="49"/>
      <c r="J1552" s="130"/>
      <c r="K1552" s="131"/>
      <c r="L1552" s="131"/>
      <c r="M1552" s="131"/>
      <c r="N1552" s="131"/>
      <c r="AE1552" s="39"/>
    </row>
    <row r="1553" ht="12.75" customHeight="1">
      <c r="E1553" s="49"/>
      <c r="J1553" s="130"/>
      <c r="K1553" s="131"/>
      <c r="L1553" s="131"/>
      <c r="M1553" s="131"/>
      <c r="N1553" s="131"/>
      <c r="AE1553" s="39"/>
    </row>
    <row r="1554" ht="12.75" customHeight="1">
      <c r="E1554" s="49"/>
      <c r="J1554" s="130"/>
      <c r="K1554" s="131"/>
      <c r="L1554" s="131"/>
      <c r="M1554" s="131"/>
      <c r="N1554" s="131"/>
      <c r="AE1554" s="39"/>
    </row>
    <row r="1555" ht="12.75" customHeight="1">
      <c r="E1555" s="49"/>
      <c r="J1555" s="130"/>
      <c r="K1555" s="131"/>
      <c r="L1555" s="131"/>
      <c r="M1555" s="131"/>
      <c r="N1555" s="131"/>
      <c r="AE1555" s="39"/>
    </row>
    <row r="1556" ht="12.75" customHeight="1">
      <c r="E1556" s="49"/>
      <c r="J1556" s="130"/>
      <c r="K1556" s="131"/>
      <c r="L1556" s="131"/>
      <c r="M1556" s="131"/>
      <c r="N1556" s="131"/>
      <c r="AE1556" s="39"/>
    </row>
    <row r="1557" ht="12.75" customHeight="1">
      <c r="E1557" s="49"/>
      <c r="J1557" s="130"/>
      <c r="K1557" s="131"/>
      <c r="L1557" s="131"/>
      <c r="M1557" s="131"/>
      <c r="N1557" s="131"/>
      <c r="AE1557" s="39"/>
    </row>
    <row r="1558" ht="12.75" customHeight="1">
      <c r="E1558" s="49"/>
      <c r="J1558" s="130"/>
      <c r="K1558" s="131"/>
      <c r="L1558" s="131"/>
      <c r="M1558" s="131"/>
      <c r="N1558" s="131"/>
      <c r="AE1558" s="39"/>
    </row>
    <row r="1559" ht="12.75" customHeight="1">
      <c r="E1559" s="49"/>
      <c r="J1559" s="130"/>
      <c r="K1559" s="131"/>
      <c r="L1559" s="131"/>
      <c r="M1559" s="131"/>
      <c r="N1559" s="131"/>
      <c r="AE1559" s="39"/>
    </row>
    <row r="1560" ht="12.75" customHeight="1">
      <c r="E1560" s="49"/>
      <c r="J1560" s="130"/>
      <c r="K1560" s="131"/>
      <c r="L1560" s="131"/>
      <c r="M1560" s="131"/>
      <c r="N1560" s="131"/>
      <c r="AE1560" s="39"/>
    </row>
    <row r="1561" ht="12.75" customHeight="1">
      <c r="E1561" s="49"/>
      <c r="J1561" s="130"/>
      <c r="K1561" s="131"/>
      <c r="L1561" s="131"/>
      <c r="M1561" s="131"/>
      <c r="N1561" s="131"/>
      <c r="AE1561" s="39"/>
    </row>
    <row r="1562" ht="12.75" customHeight="1">
      <c r="E1562" s="49"/>
      <c r="J1562" s="130"/>
      <c r="K1562" s="131"/>
      <c r="L1562" s="131"/>
      <c r="M1562" s="131"/>
      <c r="N1562" s="131"/>
      <c r="AE1562" s="39"/>
    </row>
    <row r="1563" ht="12.75" customHeight="1">
      <c r="E1563" s="49"/>
      <c r="J1563" s="130"/>
      <c r="K1563" s="131"/>
      <c r="L1563" s="131"/>
      <c r="M1563" s="131"/>
      <c r="N1563" s="131"/>
      <c r="AE1563" s="39"/>
    </row>
    <row r="1564" ht="12.75" customHeight="1">
      <c r="E1564" s="49"/>
      <c r="J1564" s="130"/>
      <c r="K1564" s="131"/>
      <c r="L1564" s="131"/>
      <c r="M1564" s="131"/>
      <c r="N1564" s="131"/>
      <c r="AE1564" s="39"/>
    </row>
    <row r="1565" ht="12.75" customHeight="1">
      <c r="E1565" s="49"/>
      <c r="J1565" s="130"/>
      <c r="K1565" s="131"/>
      <c r="L1565" s="131"/>
      <c r="M1565" s="131"/>
      <c r="N1565" s="131"/>
      <c r="AE1565" s="39"/>
    </row>
    <row r="1566" ht="12.75" customHeight="1">
      <c r="E1566" s="49"/>
      <c r="J1566" s="130"/>
      <c r="K1566" s="131"/>
      <c r="L1566" s="131"/>
      <c r="M1566" s="131"/>
      <c r="N1566" s="131"/>
      <c r="AE1566" s="39"/>
    </row>
    <row r="1567" ht="12.75" customHeight="1">
      <c r="E1567" s="49"/>
      <c r="J1567" s="130"/>
      <c r="K1567" s="131"/>
      <c r="L1567" s="131"/>
      <c r="M1567" s="131"/>
      <c r="N1567" s="131"/>
      <c r="AE1567" s="39"/>
    </row>
    <row r="1568" ht="12.75" customHeight="1">
      <c r="E1568" s="49"/>
      <c r="J1568" s="130"/>
      <c r="K1568" s="131"/>
      <c r="L1568" s="131"/>
      <c r="M1568" s="131"/>
      <c r="N1568" s="131"/>
      <c r="AE1568" s="39"/>
    </row>
    <row r="1569" ht="12.75" customHeight="1">
      <c r="E1569" s="49"/>
      <c r="J1569" s="130"/>
      <c r="K1569" s="131"/>
      <c r="L1569" s="131"/>
      <c r="M1569" s="131"/>
      <c r="N1569" s="131"/>
      <c r="AE1569" s="39"/>
    </row>
    <row r="1570" ht="12.75" customHeight="1">
      <c r="E1570" s="49"/>
      <c r="J1570" s="130"/>
      <c r="K1570" s="131"/>
      <c r="L1570" s="131"/>
      <c r="M1570" s="131"/>
      <c r="N1570" s="131"/>
      <c r="AE1570" s="39"/>
    </row>
    <row r="1571" ht="12.75" customHeight="1">
      <c r="E1571" s="49"/>
      <c r="J1571" s="130"/>
      <c r="K1571" s="131"/>
      <c r="L1571" s="131"/>
      <c r="M1571" s="131"/>
      <c r="N1571" s="131"/>
      <c r="AE1571" s="39"/>
    </row>
    <row r="1572" ht="12.75" customHeight="1">
      <c r="E1572" s="49"/>
      <c r="J1572" s="130"/>
      <c r="K1572" s="131"/>
      <c r="L1572" s="131"/>
      <c r="M1572" s="131"/>
      <c r="N1572" s="131"/>
      <c r="AE1572" s="39"/>
    </row>
    <row r="1573" ht="12.75" customHeight="1">
      <c r="E1573" s="49"/>
      <c r="J1573" s="130"/>
      <c r="K1573" s="131"/>
      <c r="L1573" s="131"/>
      <c r="M1573" s="131"/>
      <c r="N1573" s="131"/>
      <c r="AE1573" s="39"/>
    </row>
    <row r="1574" ht="12.75" customHeight="1">
      <c r="E1574" s="49"/>
      <c r="J1574" s="130"/>
      <c r="K1574" s="131"/>
      <c r="L1574" s="131"/>
      <c r="M1574" s="131"/>
      <c r="N1574" s="131"/>
      <c r="AE1574" s="39"/>
    </row>
    <row r="1575" ht="12.75" customHeight="1">
      <c r="E1575" s="49"/>
      <c r="J1575" s="130"/>
      <c r="K1575" s="131"/>
      <c r="L1575" s="131"/>
      <c r="M1575" s="131"/>
      <c r="N1575" s="131"/>
      <c r="AE1575" s="39"/>
    </row>
    <row r="1576" ht="12.75" customHeight="1">
      <c r="E1576" s="49"/>
      <c r="J1576" s="130"/>
      <c r="K1576" s="131"/>
      <c r="L1576" s="131"/>
      <c r="M1576" s="131"/>
      <c r="N1576" s="131"/>
      <c r="AE1576" s="39"/>
    </row>
    <row r="1577" ht="12.75" customHeight="1">
      <c r="E1577" s="49"/>
      <c r="J1577" s="130"/>
      <c r="K1577" s="131"/>
      <c r="L1577" s="131"/>
      <c r="M1577" s="131"/>
      <c r="N1577" s="131"/>
      <c r="AE1577" s="39"/>
    </row>
    <row r="1578" ht="12.75" customHeight="1">
      <c r="E1578" s="49"/>
      <c r="J1578" s="130"/>
      <c r="K1578" s="131"/>
      <c r="L1578" s="131"/>
      <c r="M1578" s="131"/>
      <c r="N1578" s="131"/>
      <c r="AE1578" s="39"/>
    </row>
    <row r="1579" ht="12.75" customHeight="1">
      <c r="E1579" s="49"/>
      <c r="J1579" s="130"/>
      <c r="K1579" s="131"/>
      <c r="L1579" s="131"/>
      <c r="M1579" s="131"/>
      <c r="N1579" s="131"/>
      <c r="AE1579" s="39"/>
    </row>
    <row r="1580" ht="12.75" customHeight="1">
      <c r="E1580" s="49"/>
      <c r="J1580" s="130"/>
      <c r="K1580" s="131"/>
      <c r="L1580" s="131"/>
      <c r="M1580" s="131"/>
      <c r="N1580" s="131"/>
      <c r="AE1580" s="39"/>
    </row>
    <row r="1581" ht="12.75" customHeight="1">
      <c r="E1581" s="49"/>
      <c r="J1581" s="130"/>
      <c r="K1581" s="131"/>
      <c r="L1581" s="131"/>
      <c r="M1581" s="131"/>
      <c r="N1581" s="131"/>
      <c r="AE1581" s="39"/>
    </row>
    <row r="1582" ht="12.75" customHeight="1">
      <c r="E1582" s="49"/>
      <c r="J1582" s="130"/>
      <c r="K1582" s="131"/>
      <c r="L1582" s="131"/>
      <c r="M1582" s="131"/>
      <c r="N1582" s="131"/>
      <c r="AE1582" s="39"/>
    </row>
    <row r="1583" ht="12.75" customHeight="1">
      <c r="E1583" s="49"/>
      <c r="J1583" s="130"/>
      <c r="K1583" s="131"/>
      <c r="L1583" s="131"/>
      <c r="M1583" s="131"/>
      <c r="N1583" s="131"/>
      <c r="AE1583" s="39"/>
    </row>
    <row r="1584" ht="12.75" customHeight="1">
      <c r="E1584" s="49"/>
      <c r="J1584" s="130"/>
      <c r="K1584" s="131"/>
      <c r="L1584" s="131"/>
      <c r="M1584" s="131"/>
      <c r="N1584" s="131"/>
      <c r="AE1584" s="39"/>
    </row>
    <row r="1585" ht="12.75" customHeight="1">
      <c r="E1585" s="49"/>
      <c r="J1585" s="130"/>
      <c r="K1585" s="131"/>
      <c r="L1585" s="131"/>
      <c r="M1585" s="131"/>
      <c r="N1585" s="131"/>
      <c r="AE1585" s="39"/>
    </row>
    <row r="1586" ht="12.75" customHeight="1">
      <c r="E1586" s="49"/>
      <c r="J1586" s="130"/>
      <c r="K1586" s="131"/>
      <c r="L1586" s="131"/>
      <c r="M1586" s="131"/>
      <c r="N1586" s="131"/>
      <c r="AE1586" s="39"/>
    </row>
    <row r="1587" ht="12.75" customHeight="1">
      <c r="E1587" s="49"/>
      <c r="J1587" s="130"/>
      <c r="K1587" s="131"/>
      <c r="L1587" s="131"/>
      <c r="M1587" s="131"/>
      <c r="N1587" s="131"/>
      <c r="AE1587" s="39"/>
    </row>
    <row r="1588" ht="12.75" customHeight="1">
      <c r="E1588" s="49"/>
      <c r="J1588" s="130"/>
      <c r="K1588" s="131"/>
      <c r="L1588" s="131"/>
      <c r="M1588" s="131"/>
      <c r="N1588" s="131"/>
      <c r="AE1588" s="39"/>
    </row>
    <row r="1589" ht="12.75" customHeight="1">
      <c r="E1589" s="49"/>
      <c r="J1589" s="130"/>
      <c r="K1589" s="131"/>
      <c r="L1589" s="131"/>
      <c r="M1589" s="131"/>
      <c r="N1589" s="131"/>
      <c r="AE1589" s="39"/>
    </row>
    <row r="1590" ht="12.75" customHeight="1">
      <c r="E1590" s="49"/>
      <c r="J1590" s="130"/>
      <c r="K1590" s="131"/>
      <c r="L1590" s="131"/>
      <c r="M1590" s="131"/>
      <c r="N1590" s="131"/>
      <c r="AE1590" s="39"/>
    </row>
    <row r="1591" ht="12.75" customHeight="1">
      <c r="E1591" s="49"/>
      <c r="J1591" s="130"/>
      <c r="K1591" s="131"/>
      <c r="L1591" s="131"/>
      <c r="M1591" s="131"/>
      <c r="N1591" s="131"/>
      <c r="AE1591" s="39"/>
    </row>
    <row r="1592" ht="12.75" customHeight="1">
      <c r="E1592" s="49"/>
      <c r="J1592" s="130"/>
      <c r="K1592" s="131"/>
      <c r="L1592" s="131"/>
      <c r="M1592" s="131"/>
      <c r="N1592" s="131"/>
      <c r="AE1592" s="39"/>
    </row>
    <row r="1593" ht="12.75" customHeight="1">
      <c r="E1593" s="49"/>
      <c r="J1593" s="130"/>
      <c r="K1593" s="131"/>
      <c r="L1593" s="131"/>
      <c r="M1593" s="131"/>
      <c r="N1593" s="131"/>
      <c r="AE1593" s="39"/>
    </row>
    <row r="1594" ht="12.75" customHeight="1">
      <c r="E1594" s="49"/>
      <c r="J1594" s="130"/>
      <c r="K1594" s="131"/>
      <c r="L1594" s="131"/>
      <c r="M1594" s="131"/>
      <c r="N1594" s="131"/>
      <c r="AE1594" s="39"/>
    </row>
    <row r="1595" ht="12.75" customHeight="1">
      <c r="E1595" s="49"/>
      <c r="J1595" s="130"/>
      <c r="K1595" s="131"/>
      <c r="L1595" s="131"/>
      <c r="M1595" s="131"/>
      <c r="N1595" s="131"/>
      <c r="AE1595" s="39"/>
    </row>
    <row r="1596" ht="12.75" customHeight="1">
      <c r="E1596" s="49"/>
      <c r="J1596" s="130"/>
      <c r="K1596" s="131"/>
      <c r="L1596" s="131"/>
      <c r="M1596" s="131"/>
      <c r="N1596" s="131"/>
      <c r="AE1596" s="39"/>
    </row>
    <row r="1597" ht="12.75" customHeight="1">
      <c r="E1597" s="49"/>
      <c r="J1597" s="130"/>
      <c r="K1597" s="131"/>
      <c r="L1597" s="131"/>
      <c r="M1597" s="131"/>
      <c r="N1597" s="131"/>
      <c r="AE1597" s="39"/>
    </row>
    <row r="1598" ht="12.75" customHeight="1">
      <c r="E1598" s="49"/>
      <c r="J1598" s="130"/>
      <c r="K1598" s="131"/>
      <c r="L1598" s="131"/>
      <c r="M1598" s="131"/>
      <c r="N1598" s="131"/>
      <c r="AE1598" s="39"/>
    </row>
    <row r="1599" ht="12.75" customHeight="1">
      <c r="E1599" s="49"/>
      <c r="J1599" s="130"/>
      <c r="K1599" s="131"/>
      <c r="L1599" s="131"/>
      <c r="M1599" s="131"/>
      <c r="N1599" s="131"/>
      <c r="AE1599" s="39"/>
    </row>
    <row r="1600" ht="12.75" customHeight="1">
      <c r="E1600" s="49"/>
      <c r="J1600" s="130"/>
      <c r="K1600" s="131"/>
      <c r="L1600" s="131"/>
      <c r="M1600" s="131"/>
      <c r="N1600" s="131"/>
      <c r="AE1600" s="39"/>
    </row>
    <row r="1601" ht="12.75" customHeight="1">
      <c r="E1601" s="49"/>
      <c r="J1601" s="130"/>
      <c r="K1601" s="131"/>
      <c r="L1601" s="131"/>
      <c r="M1601" s="131"/>
      <c r="N1601" s="131"/>
      <c r="AE1601" s="39"/>
    </row>
    <row r="1602" ht="12.75" customHeight="1">
      <c r="E1602" s="49"/>
      <c r="J1602" s="130"/>
      <c r="K1602" s="131"/>
      <c r="L1602" s="131"/>
      <c r="M1602" s="131"/>
      <c r="N1602" s="131"/>
      <c r="AE1602" s="39"/>
    </row>
    <row r="1603" ht="12.75" customHeight="1">
      <c r="E1603" s="49"/>
      <c r="J1603" s="130"/>
      <c r="K1603" s="131"/>
      <c r="L1603" s="131"/>
      <c r="M1603" s="131"/>
      <c r="N1603" s="131"/>
      <c r="AE1603" s="39"/>
    </row>
    <row r="1604" ht="12.75" customHeight="1">
      <c r="E1604" s="49"/>
      <c r="J1604" s="130"/>
      <c r="K1604" s="131"/>
      <c r="L1604" s="131"/>
      <c r="M1604" s="131"/>
      <c r="N1604" s="131"/>
      <c r="AE1604" s="39"/>
    </row>
    <row r="1605" ht="12.75" customHeight="1">
      <c r="E1605" s="49"/>
      <c r="J1605" s="130"/>
      <c r="K1605" s="131"/>
      <c r="L1605" s="131"/>
      <c r="M1605" s="131"/>
      <c r="N1605" s="131"/>
      <c r="AE1605" s="39"/>
    </row>
    <row r="1606" ht="12.75" customHeight="1">
      <c r="E1606" s="49"/>
      <c r="J1606" s="130"/>
      <c r="K1606" s="131"/>
      <c r="L1606" s="131"/>
      <c r="M1606" s="131"/>
      <c r="N1606" s="131"/>
      <c r="AE1606" s="39"/>
    </row>
    <row r="1607" ht="12.75" customHeight="1">
      <c r="E1607" s="49"/>
      <c r="J1607" s="130"/>
      <c r="K1607" s="131"/>
      <c r="L1607" s="131"/>
      <c r="M1607" s="131"/>
      <c r="N1607" s="131"/>
      <c r="AE1607" s="39"/>
    </row>
    <row r="1608" ht="12.75" customHeight="1">
      <c r="E1608" s="49"/>
      <c r="J1608" s="130"/>
      <c r="K1608" s="131"/>
      <c r="L1608" s="131"/>
      <c r="M1608" s="131"/>
      <c r="N1608" s="131"/>
      <c r="AE1608" s="39"/>
    </row>
    <row r="1609" ht="12.75" customHeight="1">
      <c r="E1609" s="49"/>
      <c r="J1609" s="130"/>
      <c r="K1609" s="131"/>
      <c r="L1609" s="131"/>
      <c r="M1609" s="131"/>
      <c r="N1609" s="131"/>
      <c r="AE1609" s="39"/>
    </row>
    <row r="1610" ht="12.75" customHeight="1">
      <c r="E1610" s="49"/>
      <c r="J1610" s="130"/>
      <c r="K1610" s="131"/>
      <c r="L1610" s="131"/>
      <c r="M1610" s="131"/>
      <c r="N1610" s="131"/>
      <c r="AE1610" s="39"/>
    </row>
    <row r="1611" ht="12.75" customHeight="1">
      <c r="E1611" s="49"/>
      <c r="J1611" s="130"/>
      <c r="K1611" s="131"/>
      <c r="L1611" s="131"/>
      <c r="M1611" s="131"/>
      <c r="N1611" s="131"/>
      <c r="AE1611" s="39"/>
    </row>
    <row r="1612" ht="12.75" customHeight="1">
      <c r="E1612" s="49"/>
      <c r="J1612" s="130"/>
      <c r="K1612" s="131"/>
      <c r="L1612" s="131"/>
      <c r="M1612" s="131"/>
      <c r="N1612" s="131"/>
      <c r="AE1612" s="39"/>
    </row>
    <row r="1613" ht="12.75" customHeight="1">
      <c r="E1613" s="49"/>
      <c r="J1613" s="130"/>
      <c r="K1613" s="131"/>
      <c r="L1613" s="131"/>
      <c r="M1613" s="131"/>
      <c r="N1613" s="131"/>
      <c r="AE1613" s="39"/>
    </row>
    <row r="1614" ht="12.75" customHeight="1">
      <c r="E1614" s="49"/>
      <c r="J1614" s="130"/>
      <c r="K1614" s="131"/>
      <c r="L1614" s="131"/>
      <c r="M1614" s="131"/>
      <c r="N1614" s="131"/>
      <c r="AE1614" s="39"/>
    </row>
    <row r="1615" ht="12.75" customHeight="1">
      <c r="E1615" s="49"/>
      <c r="J1615" s="130"/>
      <c r="K1615" s="131"/>
      <c r="L1615" s="131"/>
      <c r="M1615" s="131"/>
      <c r="N1615" s="131"/>
      <c r="AE1615" s="39"/>
    </row>
    <row r="1616" ht="12.75" customHeight="1">
      <c r="E1616" s="49"/>
      <c r="J1616" s="130"/>
      <c r="K1616" s="131"/>
      <c r="L1616" s="131"/>
      <c r="M1616" s="131"/>
      <c r="N1616" s="131"/>
      <c r="AE1616" s="39"/>
    </row>
    <row r="1617" ht="12.75" customHeight="1">
      <c r="E1617" s="49"/>
      <c r="J1617" s="130"/>
      <c r="K1617" s="131"/>
      <c r="L1617" s="131"/>
      <c r="M1617" s="131"/>
      <c r="N1617" s="131"/>
      <c r="AE1617" s="39"/>
    </row>
    <row r="1618" ht="12.75" customHeight="1">
      <c r="E1618" s="49"/>
      <c r="J1618" s="130"/>
      <c r="K1618" s="131"/>
      <c r="L1618" s="131"/>
      <c r="M1618" s="131"/>
      <c r="N1618" s="131"/>
      <c r="AE1618" s="39"/>
    </row>
    <row r="1619" ht="12.75" customHeight="1">
      <c r="E1619" s="49"/>
      <c r="J1619" s="130"/>
      <c r="K1619" s="131"/>
      <c r="L1619" s="131"/>
      <c r="M1619" s="131"/>
      <c r="N1619" s="131"/>
      <c r="AE1619" s="39"/>
    </row>
    <row r="1620" ht="12.75" customHeight="1">
      <c r="E1620" s="49"/>
      <c r="J1620" s="130"/>
      <c r="K1620" s="131"/>
      <c r="L1620" s="131"/>
      <c r="M1620" s="131"/>
      <c r="N1620" s="131"/>
      <c r="AE1620" s="39"/>
    </row>
    <row r="1621" ht="12.75" customHeight="1">
      <c r="E1621" s="49"/>
      <c r="J1621" s="130"/>
      <c r="K1621" s="131"/>
      <c r="L1621" s="131"/>
      <c r="M1621" s="131"/>
      <c r="N1621" s="131"/>
      <c r="AE1621" s="39"/>
    </row>
    <row r="1622" ht="12.75" customHeight="1">
      <c r="E1622" s="49"/>
      <c r="J1622" s="130"/>
      <c r="K1622" s="131"/>
      <c r="L1622" s="131"/>
      <c r="M1622" s="131"/>
      <c r="N1622" s="131"/>
      <c r="AE1622" s="39"/>
    </row>
    <row r="1623" ht="12.75" customHeight="1">
      <c r="E1623" s="49"/>
      <c r="J1623" s="130"/>
      <c r="K1623" s="131"/>
      <c r="L1623" s="131"/>
      <c r="M1623" s="131"/>
      <c r="N1623" s="131"/>
      <c r="AE1623" s="39"/>
    </row>
    <row r="1624" ht="12.75" customHeight="1">
      <c r="E1624" s="49"/>
      <c r="J1624" s="130"/>
      <c r="K1624" s="131"/>
      <c r="L1624" s="131"/>
      <c r="M1624" s="131"/>
      <c r="N1624" s="131"/>
      <c r="AE1624" s="39"/>
    </row>
    <row r="1625" ht="12.75" customHeight="1">
      <c r="E1625" s="49"/>
      <c r="J1625" s="130"/>
      <c r="K1625" s="131"/>
      <c r="L1625" s="131"/>
      <c r="M1625" s="131"/>
      <c r="N1625" s="131"/>
      <c r="AE1625" s="39"/>
    </row>
    <row r="1626" ht="12.75" customHeight="1">
      <c r="E1626" s="49"/>
      <c r="J1626" s="130"/>
      <c r="K1626" s="131"/>
      <c r="L1626" s="131"/>
      <c r="M1626" s="131"/>
      <c r="N1626" s="131"/>
      <c r="AE1626" s="39"/>
    </row>
    <row r="1627" ht="12.75" customHeight="1">
      <c r="E1627" s="49"/>
      <c r="J1627" s="130"/>
      <c r="K1627" s="131"/>
      <c r="L1627" s="131"/>
      <c r="M1627" s="131"/>
      <c r="N1627" s="131"/>
      <c r="AE1627" s="39"/>
    </row>
    <row r="1628" ht="12.75" customHeight="1">
      <c r="E1628" s="49"/>
      <c r="J1628" s="130"/>
      <c r="K1628" s="131"/>
      <c r="L1628" s="131"/>
      <c r="M1628" s="131"/>
      <c r="N1628" s="131"/>
      <c r="AE1628" s="39"/>
    </row>
    <row r="1629" ht="12.75" customHeight="1">
      <c r="E1629" s="49"/>
      <c r="J1629" s="130"/>
      <c r="K1629" s="131"/>
      <c r="L1629" s="131"/>
      <c r="M1629" s="131"/>
      <c r="N1629" s="131"/>
      <c r="AE1629" s="39"/>
    </row>
    <row r="1630" ht="12.75" customHeight="1">
      <c r="E1630" s="49"/>
      <c r="J1630" s="130"/>
      <c r="K1630" s="131"/>
      <c r="L1630" s="131"/>
      <c r="M1630" s="131"/>
      <c r="N1630" s="131"/>
      <c r="AE1630" s="39"/>
    </row>
    <row r="1631" ht="12.75" customHeight="1">
      <c r="E1631" s="49"/>
      <c r="J1631" s="130"/>
      <c r="K1631" s="131"/>
      <c r="L1631" s="131"/>
      <c r="M1631" s="131"/>
      <c r="N1631" s="131"/>
      <c r="AE1631" s="39"/>
    </row>
    <row r="1632" ht="12.75" customHeight="1">
      <c r="E1632" s="49"/>
      <c r="J1632" s="130"/>
      <c r="K1632" s="131"/>
      <c r="L1632" s="131"/>
      <c r="M1632" s="131"/>
      <c r="N1632" s="131"/>
      <c r="AE1632" s="39"/>
    </row>
    <row r="1633" ht="12.75" customHeight="1">
      <c r="E1633" s="49"/>
      <c r="J1633" s="130"/>
      <c r="K1633" s="131"/>
      <c r="L1633" s="131"/>
      <c r="M1633" s="131"/>
      <c r="N1633" s="131"/>
      <c r="AE1633" s="39"/>
    </row>
    <row r="1634" ht="12.75" customHeight="1">
      <c r="E1634" s="49"/>
      <c r="J1634" s="130"/>
      <c r="K1634" s="131"/>
      <c r="L1634" s="131"/>
      <c r="M1634" s="131"/>
      <c r="N1634" s="131"/>
      <c r="AE1634" s="39"/>
    </row>
    <row r="1635" ht="12.75" customHeight="1">
      <c r="E1635" s="49"/>
      <c r="J1635" s="130"/>
      <c r="K1635" s="131"/>
      <c r="L1635" s="131"/>
      <c r="M1635" s="131"/>
      <c r="N1635" s="131"/>
      <c r="AE1635" s="39"/>
    </row>
    <row r="1636" ht="12.75" customHeight="1">
      <c r="E1636" s="49"/>
      <c r="J1636" s="130"/>
      <c r="K1636" s="131"/>
      <c r="L1636" s="131"/>
      <c r="M1636" s="131"/>
      <c r="N1636" s="131"/>
      <c r="AE1636" s="39"/>
    </row>
    <row r="1637" ht="12.75" customHeight="1">
      <c r="E1637" s="49"/>
      <c r="J1637" s="130"/>
      <c r="K1637" s="131"/>
      <c r="L1637" s="131"/>
      <c r="M1637" s="131"/>
      <c r="N1637" s="131"/>
      <c r="AE1637" s="39"/>
    </row>
    <row r="1638" ht="12.75" customHeight="1">
      <c r="E1638" s="49"/>
      <c r="J1638" s="130"/>
      <c r="K1638" s="131"/>
      <c r="L1638" s="131"/>
      <c r="M1638" s="131"/>
      <c r="N1638" s="131"/>
      <c r="AE1638" s="39"/>
    </row>
    <row r="1639" ht="12.75" customHeight="1">
      <c r="E1639" s="49"/>
      <c r="J1639" s="130"/>
      <c r="K1639" s="131"/>
      <c r="L1639" s="131"/>
      <c r="M1639" s="131"/>
      <c r="N1639" s="131"/>
      <c r="AE1639" s="39"/>
    </row>
    <row r="1640" ht="12.75" customHeight="1">
      <c r="E1640" s="49"/>
      <c r="J1640" s="130"/>
      <c r="K1640" s="131"/>
      <c r="L1640" s="131"/>
      <c r="M1640" s="131"/>
      <c r="N1640" s="131"/>
      <c r="AE1640" s="39"/>
    </row>
    <row r="1641" ht="12.75" customHeight="1">
      <c r="E1641" s="49"/>
      <c r="J1641" s="130"/>
      <c r="K1641" s="131"/>
      <c r="L1641" s="131"/>
      <c r="M1641" s="131"/>
      <c r="N1641" s="131"/>
      <c r="AE1641" s="39"/>
    </row>
    <row r="1642" ht="12.75" customHeight="1">
      <c r="E1642" s="49"/>
      <c r="J1642" s="130"/>
      <c r="K1642" s="131"/>
      <c r="L1642" s="131"/>
      <c r="M1642" s="131"/>
      <c r="N1642" s="131"/>
      <c r="AE1642" s="39"/>
    </row>
    <row r="1643" ht="12.75" customHeight="1">
      <c r="E1643" s="49"/>
      <c r="J1643" s="130"/>
      <c r="K1643" s="131"/>
      <c r="L1643" s="131"/>
      <c r="M1643" s="131"/>
      <c r="N1643" s="131"/>
      <c r="AE1643" s="39"/>
    </row>
    <row r="1644" ht="12.75" customHeight="1">
      <c r="E1644" s="49"/>
      <c r="J1644" s="130"/>
      <c r="K1644" s="131"/>
      <c r="L1644" s="131"/>
      <c r="M1644" s="131"/>
      <c r="N1644" s="131"/>
      <c r="AE1644" s="39"/>
    </row>
    <row r="1645" ht="12.75" customHeight="1">
      <c r="E1645" s="49"/>
      <c r="J1645" s="130"/>
      <c r="K1645" s="131"/>
      <c r="L1645" s="131"/>
      <c r="M1645" s="131"/>
      <c r="N1645" s="131"/>
      <c r="AE1645" s="39"/>
    </row>
    <row r="1646" ht="12.75" customHeight="1">
      <c r="E1646" s="49"/>
      <c r="J1646" s="130"/>
      <c r="K1646" s="131"/>
      <c r="L1646" s="131"/>
      <c r="M1646" s="131"/>
      <c r="N1646" s="131"/>
      <c r="AE1646" s="39"/>
    </row>
    <row r="1647" ht="12.75" customHeight="1">
      <c r="E1647" s="49"/>
      <c r="J1647" s="130"/>
      <c r="K1647" s="131"/>
      <c r="L1647" s="131"/>
      <c r="M1647" s="131"/>
      <c r="N1647" s="131"/>
      <c r="AE1647" s="39"/>
    </row>
    <row r="1648" ht="12.75" customHeight="1">
      <c r="E1648" s="49"/>
      <c r="J1648" s="130"/>
      <c r="K1648" s="131"/>
      <c r="L1648" s="131"/>
      <c r="M1648" s="131"/>
      <c r="N1648" s="131"/>
      <c r="AE1648" s="39"/>
    </row>
    <row r="1649" ht="12.75" customHeight="1">
      <c r="E1649" s="49"/>
      <c r="J1649" s="130"/>
      <c r="K1649" s="131"/>
      <c r="L1649" s="131"/>
      <c r="M1649" s="131"/>
      <c r="N1649" s="131"/>
      <c r="AE1649" s="39"/>
    </row>
    <row r="1650" ht="12.75" customHeight="1">
      <c r="E1650" s="49"/>
      <c r="J1650" s="130"/>
      <c r="K1650" s="131"/>
      <c r="L1650" s="131"/>
      <c r="M1650" s="131"/>
      <c r="N1650" s="131"/>
      <c r="AE1650" s="39"/>
    </row>
    <row r="1651" ht="12.75" customHeight="1">
      <c r="E1651" s="49"/>
      <c r="J1651" s="130"/>
      <c r="K1651" s="131"/>
      <c r="L1651" s="131"/>
      <c r="M1651" s="131"/>
      <c r="N1651" s="131"/>
      <c r="AE1651" s="39"/>
    </row>
    <row r="1652" ht="12.75" customHeight="1">
      <c r="E1652" s="49"/>
      <c r="J1652" s="130"/>
      <c r="K1652" s="131"/>
      <c r="L1652" s="131"/>
      <c r="M1652" s="131"/>
      <c r="N1652" s="131"/>
      <c r="AE1652" s="39"/>
    </row>
    <row r="1653" ht="12.75" customHeight="1">
      <c r="E1653" s="49"/>
      <c r="J1653" s="130"/>
      <c r="K1653" s="131"/>
      <c r="L1653" s="131"/>
      <c r="M1653" s="131"/>
      <c r="N1653" s="131"/>
      <c r="AE1653" s="39"/>
    </row>
    <row r="1654" ht="12.75" customHeight="1">
      <c r="E1654" s="49"/>
      <c r="J1654" s="130"/>
      <c r="K1654" s="131"/>
      <c r="L1654" s="131"/>
      <c r="M1654" s="131"/>
      <c r="N1654" s="131"/>
      <c r="AE1654" s="39"/>
    </row>
    <row r="1655" ht="12.75" customHeight="1">
      <c r="E1655" s="49"/>
      <c r="J1655" s="130"/>
      <c r="K1655" s="131"/>
      <c r="L1655" s="131"/>
      <c r="M1655" s="131"/>
      <c r="N1655" s="131"/>
      <c r="AE1655" s="39"/>
    </row>
    <row r="1656" ht="12.75" customHeight="1">
      <c r="E1656" s="49"/>
      <c r="J1656" s="130"/>
      <c r="K1656" s="131"/>
      <c r="L1656" s="131"/>
      <c r="M1656" s="131"/>
      <c r="N1656" s="131"/>
      <c r="AE1656" s="39"/>
    </row>
    <row r="1657" ht="12.75" customHeight="1">
      <c r="E1657" s="49"/>
      <c r="J1657" s="130"/>
      <c r="K1657" s="131"/>
      <c r="L1657" s="131"/>
      <c r="M1657" s="131"/>
      <c r="N1657" s="131"/>
      <c r="AE1657" s="39"/>
    </row>
    <row r="1658" ht="12.75" customHeight="1">
      <c r="E1658" s="49"/>
      <c r="J1658" s="130"/>
      <c r="K1658" s="131"/>
      <c r="L1658" s="131"/>
      <c r="M1658" s="131"/>
      <c r="N1658" s="131"/>
      <c r="AE1658" s="39"/>
    </row>
    <row r="1659" ht="12.75" customHeight="1">
      <c r="E1659" s="49"/>
      <c r="J1659" s="130"/>
      <c r="K1659" s="131"/>
      <c r="L1659" s="131"/>
      <c r="M1659" s="131"/>
      <c r="N1659" s="131"/>
      <c r="AE1659" s="39"/>
    </row>
    <row r="1660" ht="12.75" customHeight="1">
      <c r="E1660" s="49"/>
      <c r="J1660" s="130"/>
      <c r="K1660" s="131"/>
      <c r="L1660" s="131"/>
      <c r="M1660" s="131"/>
      <c r="N1660" s="131"/>
      <c r="AE1660" s="39"/>
    </row>
    <row r="1661" ht="12.75" customHeight="1">
      <c r="E1661" s="49"/>
      <c r="J1661" s="130"/>
      <c r="K1661" s="131"/>
      <c r="L1661" s="131"/>
      <c r="M1661" s="131"/>
      <c r="N1661" s="131"/>
      <c r="AE1661" s="39"/>
    </row>
    <row r="1662" ht="12.75" customHeight="1">
      <c r="E1662" s="49"/>
      <c r="J1662" s="130"/>
      <c r="K1662" s="131"/>
      <c r="L1662" s="131"/>
      <c r="M1662" s="131"/>
      <c r="N1662" s="131"/>
      <c r="AE1662" s="39"/>
    </row>
    <row r="1663" ht="12.75" customHeight="1">
      <c r="E1663" s="49"/>
      <c r="J1663" s="130"/>
      <c r="K1663" s="131"/>
      <c r="L1663" s="131"/>
      <c r="M1663" s="131"/>
      <c r="N1663" s="131"/>
      <c r="AE1663" s="39"/>
    </row>
    <row r="1664" ht="12.75" customHeight="1">
      <c r="E1664" s="49"/>
      <c r="J1664" s="130"/>
      <c r="K1664" s="131"/>
      <c r="L1664" s="131"/>
      <c r="M1664" s="131"/>
      <c r="N1664" s="131"/>
      <c r="AE1664" s="39"/>
    </row>
    <row r="1665" ht="12.75" customHeight="1">
      <c r="E1665" s="49"/>
      <c r="J1665" s="130"/>
      <c r="K1665" s="131"/>
      <c r="L1665" s="131"/>
      <c r="M1665" s="131"/>
      <c r="N1665" s="131"/>
      <c r="AE1665" s="39"/>
    </row>
    <row r="1666" ht="12.75" customHeight="1">
      <c r="E1666" s="49"/>
      <c r="J1666" s="130"/>
      <c r="K1666" s="131"/>
      <c r="L1666" s="131"/>
      <c r="M1666" s="131"/>
      <c r="N1666" s="131"/>
      <c r="AE1666" s="39"/>
    </row>
    <row r="1667" ht="12.75" customHeight="1">
      <c r="E1667" s="49"/>
      <c r="J1667" s="130"/>
      <c r="K1667" s="131"/>
      <c r="L1667" s="131"/>
      <c r="M1667" s="131"/>
      <c r="N1667" s="131"/>
      <c r="AE1667" s="39"/>
    </row>
    <row r="1668" ht="12.75" customHeight="1">
      <c r="E1668" s="49"/>
      <c r="J1668" s="130"/>
      <c r="K1668" s="131"/>
      <c r="L1668" s="131"/>
      <c r="M1668" s="131"/>
      <c r="N1668" s="131"/>
      <c r="AE1668" s="39"/>
    </row>
    <row r="1669" ht="12.75" customHeight="1">
      <c r="E1669" s="49"/>
      <c r="J1669" s="130"/>
      <c r="K1669" s="131"/>
      <c r="L1669" s="131"/>
      <c r="M1669" s="131"/>
      <c r="N1669" s="131"/>
      <c r="AE1669" s="39"/>
    </row>
    <row r="1670" ht="12.75" customHeight="1">
      <c r="E1670" s="49"/>
      <c r="J1670" s="130"/>
      <c r="K1670" s="131"/>
      <c r="L1670" s="131"/>
      <c r="M1670" s="131"/>
      <c r="N1670" s="131"/>
      <c r="AE1670" s="39"/>
    </row>
    <row r="1671" ht="12.75" customHeight="1">
      <c r="E1671" s="49"/>
      <c r="J1671" s="130"/>
      <c r="K1671" s="131"/>
      <c r="L1671" s="131"/>
      <c r="M1671" s="131"/>
      <c r="N1671" s="131"/>
      <c r="AE1671" s="39"/>
    </row>
    <row r="1672" ht="12.75" customHeight="1">
      <c r="E1672" s="49"/>
      <c r="J1672" s="130"/>
      <c r="K1672" s="131"/>
      <c r="L1672" s="131"/>
      <c r="M1672" s="131"/>
      <c r="N1672" s="131"/>
      <c r="AE1672" s="39"/>
    </row>
    <row r="1673" ht="12.75" customHeight="1">
      <c r="E1673" s="49"/>
      <c r="J1673" s="130"/>
      <c r="K1673" s="131"/>
      <c r="L1673" s="131"/>
      <c r="M1673" s="131"/>
      <c r="N1673" s="131"/>
      <c r="AE1673" s="39"/>
    </row>
    <row r="1674" ht="12.75" customHeight="1">
      <c r="E1674" s="49"/>
      <c r="J1674" s="130"/>
      <c r="K1674" s="131"/>
      <c r="L1674" s="131"/>
      <c r="M1674" s="131"/>
      <c r="N1674" s="131"/>
      <c r="AE1674" s="39"/>
    </row>
    <row r="1675" ht="12.75" customHeight="1">
      <c r="E1675" s="49"/>
      <c r="J1675" s="130"/>
      <c r="K1675" s="131"/>
      <c r="L1675" s="131"/>
      <c r="M1675" s="131"/>
      <c r="N1675" s="131"/>
      <c r="AE1675" s="39"/>
    </row>
    <row r="1676" ht="12.75" customHeight="1">
      <c r="E1676" s="49"/>
      <c r="J1676" s="130"/>
      <c r="K1676" s="131"/>
      <c r="L1676" s="131"/>
      <c r="M1676" s="131"/>
      <c r="N1676" s="131"/>
      <c r="AE1676" s="39"/>
    </row>
    <row r="1677" ht="12.75" customHeight="1">
      <c r="E1677" s="49"/>
      <c r="J1677" s="130"/>
      <c r="K1677" s="131"/>
      <c r="L1677" s="131"/>
      <c r="M1677" s="131"/>
      <c r="N1677" s="131"/>
      <c r="AE1677" s="39"/>
    </row>
    <row r="1678" ht="12.75" customHeight="1">
      <c r="E1678" s="49"/>
      <c r="J1678" s="130"/>
      <c r="K1678" s="131"/>
      <c r="L1678" s="131"/>
      <c r="M1678" s="131"/>
      <c r="N1678" s="131"/>
      <c r="AE1678" s="39"/>
    </row>
    <row r="1679" ht="12.75" customHeight="1">
      <c r="E1679" s="49"/>
      <c r="J1679" s="130"/>
      <c r="K1679" s="131"/>
      <c r="L1679" s="131"/>
      <c r="M1679" s="131"/>
      <c r="N1679" s="131"/>
      <c r="AE1679" s="39"/>
    </row>
    <row r="1680" ht="12.75" customHeight="1">
      <c r="E1680" s="49"/>
      <c r="J1680" s="130"/>
      <c r="K1680" s="131"/>
      <c r="L1680" s="131"/>
      <c r="M1680" s="131"/>
      <c r="N1680" s="131"/>
      <c r="AE1680" s="39"/>
    </row>
    <row r="1681" ht="12.75" customHeight="1">
      <c r="E1681" s="49"/>
      <c r="J1681" s="130"/>
      <c r="K1681" s="131"/>
      <c r="L1681" s="131"/>
      <c r="M1681" s="131"/>
      <c r="N1681" s="131"/>
      <c r="AE1681" s="39"/>
    </row>
    <row r="1682" ht="12.75" customHeight="1">
      <c r="E1682" s="49"/>
      <c r="J1682" s="130"/>
      <c r="K1682" s="131"/>
      <c r="L1682" s="131"/>
      <c r="M1682" s="131"/>
      <c r="N1682" s="131"/>
      <c r="AE1682" s="39"/>
    </row>
    <row r="1683" ht="12.75" customHeight="1">
      <c r="E1683" s="49"/>
      <c r="J1683" s="130"/>
      <c r="K1683" s="131"/>
      <c r="L1683" s="131"/>
      <c r="M1683" s="131"/>
      <c r="N1683" s="131"/>
      <c r="AE1683" s="39"/>
    </row>
    <row r="1684" ht="12.75" customHeight="1">
      <c r="E1684" s="49"/>
      <c r="J1684" s="130"/>
      <c r="K1684" s="131"/>
      <c r="L1684" s="131"/>
      <c r="M1684" s="131"/>
      <c r="N1684" s="131"/>
      <c r="AE1684" s="39"/>
    </row>
    <row r="1685" ht="12.75" customHeight="1">
      <c r="E1685" s="49"/>
      <c r="J1685" s="130"/>
      <c r="K1685" s="131"/>
      <c r="L1685" s="131"/>
      <c r="M1685" s="131"/>
      <c r="N1685" s="131"/>
      <c r="AE1685" s="39"/>
    </row>
    <row r="1686" ht="12.75" customHeight="1">
      <c r="E1686" s="49"/>
      <c r="J1686" s="130"/>
      <c r="K1686" s="131"/>
      <c r="L1686" s="131"/>
      <c r="M1686" s="131"/>
      <c r="N1686" s="131"/>
      <c r="AE1686" s="39"/>
    </row>
    <row r="1687" ht="12.75" customHeight="1">
      <c r="E1687" s="49"/>
      <c r="J1687" s="130"/>
      <c r="K1687" s="131"/>
      <c r="L1687" s="131"/>
      <c r="M1687" s="131"/>
      <c r="N1687" s="131"/>
      <c r="AE1687" s="39"/>
    </row>
    <row r="1688" ht="12.75" customHeight="1">
      <c r="E1688" s="49"/>
      <c r="J1688" s="130"/>
      <c r="K1688" s="131"/>
      <c r="L1688" s="131"/>
      <c r="M1688" s="131"/>
      <c r="N1688" s="131"/>
      <c r="AE1688" s="39"/>
    </row>
    <row r="1689" ht="12.75" customHeight="1">
      <c r="E1689" s="49"/>
      <c r="J1689" s="130"/>
      <c r="K1689" s="131"/>
      <c r="L1689" s="131"/>
      <c r="M1689" s="131"/>
      <c r="N1689" s="131"/>
      <c r="AE1689" s="39"/>
    </row>
    <row r="1690" ht="12.75" customHeight="1">
      <c r="E1690" s="49"/>
      <c r="J1690" s="130"/>
      <c r="K1690" s="131"/>
      <c r="L1690" s="131"/>
      <c r="M1690" s="131"/>
      <c r="N1690" s="131"/>
      <c r="AE1690" s="39"/>
    </row>
    <row r="1691" ht="12.75" customHeight="1">
      <c r="E1691" s="49"/>
      <c r="J1691" s="130"/>
      <c r="K1691" s="131"/>
      <c r="L1691" s="131"/>
      <c r="M1691" s="131"/>
      <c r="N1691" s="131"/>
      <c r="AE1691" s="39"/>
    </row>
    <row r="1692" ht="12.75" customHeight="1">
      <c r="E1692" s="49"/>
      <c r="J1692" s="130"/>
      <c r="K1692" s="131"/>
      <c r="L1692" s="131"/>
      <c r="M1692" s="131"/>
      <c r="N1692" s="131"/>
      <c r="AE1692" s="39"/>
    </row>
    <row r="1693" ht="12.75" customHeight="1">
      <c r="E1693" s="49"/>
      <c r="J1693" s="130"/>
      <c r="K1693" s="131"/>
      <c r="L1693" s="131"/>
      <c r="M1693" s="131"/>
      <c r="N1693" s="131"/>
      <c r="AE1693" s="39"/>
    </row>
    <row r="1694" ht="12.75" customHeight="1">
      <c r="E1694" s="49"/>
      <c r="J1694" s="130"/>
      <c r="K1694" s="131"/>
      <c r="L1694" s="131"/>
      <c r="M1694" s="131"/>
      <c r="N1694" s="131"/>
      <c r="AE1694" s="39"/>
    </row>
    <row r="1695" ht="12.75" customHeight="1">
      <c r="E1695" s="49"/>
      <c r="J1695" s="130"/>
      <c r="K1695" s="131"/>
      <c r="L1695" s="131"/>
      <c r="M1695" s="131"/>
      <c r="N1695" s="131"/>
      <c r="AE1695" s="39"/>
    </row>
    <row r="1696" ht="12.75" customHeight="1">
      <c r="E1696" s="49"/>
      <c r="J1696" s="130"/>
      <c r="K1696" s="131"/>
      <c r="L1696" s="131"/>
      <c r="M1696" s="131"/>
      <c r="N1696" s="131"/>
      <c r="AE1696" s="39"/>
    </row>
    <row r="1697" ht="12.75" customHeight="1">
      <c r="E1697" s="49"/>
      <c r="J1697" s="130"/>
      <c r="K1697" s="131"/>
      <c r="L1697" s="131"/>
      <c r="M1697" s="131"/>
      <c r="N1697" s="131"/>
      <c r="AE1697" s="39"/>
    </row>
    <row r="1698" ht="12.75" customHeight="1">
      <c r="E1698" s="49"/>
      <c r="J1698" s="130"/>
      <c r="K1698" s="131"/>
      <c r="L1698" s="131"/>
      <c r="M1698" s="131"/>
      <c r="N1698" s="131"/>
      <c r="AE1698" s="39"/>
    </row>
    <row r="1699" ht="12.75" customHeight="1">
      <c r="E1699" s="49"/>
      <c r="J1699" s="130"/>
      <c r="K1699" s="131"/>
      <c r="L1699" s="131"/>
      <c r="M1699" s="131"/>
      <c r="N1699" s="131"/>
      <c r="AE1699" s="39"/>
    </row>
    <row r="1700" ht="12.75" customHeight="1">
      <c r="E1700" s="49"/>
      <c r="J1700" s="130"/>
      <c r="K1700" s="131"/>
      <c r="L1700" s="131"/>
      <c r="M1700" s="131"/>
      <c r="N1700" s="131"/>
      <c r="AE1700" s="39"/>
    </row>
    <row r="1701" ht="12.75" customHeight="1">
      <c r="E1701" s="49"/>
      <c r="J1701" s="130"/>
      <c r="K1701" s="131"/>
      <c r="L1701" s="131"/>
      <c r="M1701" s="131"/>
      <c r="N1701" s="131"/>
      <c r="AE1701" s="39"/>
    </row>
    <row r="1702" ht="12.75" customHeight="1">
      <c r="E1702" s="49"/>
      <c r="J1702" s="130"/>
      <c r="K1702" s="131"/>
      <c r="L1702" s="131"/>
      <c r="M1702" s="131"/>
      <c r="N1702" s="131"/>
      <c r="AE1702" s="39"/>
    </row>
    <row r="1703" ht="12.75" customHeight="1">
      <c r="E1703" s="49"/>
      <c r="J1703" s="130"/>
      <c r="K1703" s="131"/>
      <c r="L1703" s="131"/>
      <c r="M1703" s="131"/>
      <c r="N1703" s="131"/>
      <c r="AE1703" s="39"/>
    </row>
    <row r="1704" ht="12.75" customHeight="1">
      <c r="E1704" s="49"/>
      <c r="J1704" s="130"/>
      <c r="K1704" s="131"/>
      <c r="L1704" s="131"/>
      <c r="M1704" s="131"/>
      <c r="N1704" s="131"/>
      <c r="AE1704" s="39"/>
    </row>
    <row r="1705" ht="12.75" customHeight="1">
      <c r="E1705" s="49"/>
      <c r="J1705" s="130"/>
      <c r="K1705" s="131"/>
      <c r="L1705" s="131"/>
      <c r="M1705" s="131"/>
      <c r="N1705" s="131"/>
      <c r="AE1705" s="39"/>
    </row>
    <row r="1706" ht="12.75" customHeight="1">
      <c r="E1706" s="49"/>
      <c r="J1706" s="130"/>
      <c r="K1706" s="131"/>
      <c r="L1706" s="131"/>
      <c r="M1706" s="131"/>
      <c r="N1706" s="131"/>
      <c r="AE1706" s="39"/>
    </row>
    <row r="1707" ht="12.75" customHeight="1">
      <c r="E1707" s="49"/>
      <c r="J1707" s="130"/>
      <c r="K1707" s="131"/>
      <c r="L1707" s="131"/>
      <c r="M1707" s="131"/>
      <c r="N1707" s="131"/>
      <c r="AE1707" s="39"/>
    </row>
    <row r="1708" ht="12.75" customHeight="1">
      <c r="E1708" s="49"/>
      <c r="J1708" s="130"/>
      <c r="K1708" s="131"/>
      <c r="L1708" s="131"/>
      <c r="M1708" s="131"/>
      <c r="N1708" s="131"/>
      <c r="AE1708" s="39"/>
    </row>
    <row r="1709" ht="12.75" customHeight="1">
      <c r="E1709" s="49"/>
      <c r="J1709" s="130"/>
      <c r="K1709" s="131"/>
      <c r="L1709" s="131"/>
      <c r="M1709" s="131"/>
      <c r="N1709" s="131"/>
      <c r="AE1709" s="39"/>
    </row>
    <row r="1710" ht="12.75" customHeight="1">
      <c r="E1710" s="49"/>
      <c r="J1710" s="130"/>
      <c r="K1710" s="131"/>
      <c r="L1710" s="131"/>
      <c r="M1710" s="131"/>
      <c r="N1710" s="131"/>
      <c r="AE1710" s="39"/>
    </row>
    <row r="1711" ht="12.75" customHeight="1">
      <c r="E1711" s="49"/>
      <c r="J1711" s="130"/>
      <c r="K1711" s="131"/>
      <c r="L1711" s="131"/>
      <c r="M1711" s="131"/>
      <c r="N1711" s="131"/>
      <c r="AE1711" s="39"/>
    </row>
    <row r="1712" ht="12.75" customHeight="1">
      <c r="E1712" s="49"/>
      <c r="J1712" s="130"/>
      <c r="K1712" s="131"/>
      <c r="L1712" s="131"/>
      <c r="M1712" s="131"/>
      <c r="N1712" s="131"/>
      <c r="AE1712" s="39"/>
    </row>
    <row r="1713" ht="12.75" customHeight="1">
      <c r="E1713" s="49"/>
      <c r="J1713" s="130"/>
      <c r="K1713" s="131"/>
      <c r="L1713" s="131"/>
      <c r="M1713" s="131"/>
      <c r="N1713" s="131"/>
      <c r="AE1713" s="39"/>
    </row>
    <row r="1714" ht="12.75" customHeight="1">
      <c r="E1714" s="49"/>
      <c r="J1714" s="130"/>
      <c r="K1714" s="131"/>
      <c r="L1714" s="131"/>
      <c r="M1714" s="131"/>
      <c r="N1714" s="131"/>
      <c r="AE1714" s="39"/>
    </row>
    <row r="1715" ht="12.75" customHeight="1">
      <c r="E1715" s="49"/>
      <c r="J1715" s="130"/>
      <c r="K1715" s="131"/>
      <c r="L1715" s="131"/>
      <c r="M1715" s="131"/>
      <c r="N1715" s="131"/>
      <c r="AE1715" s="39"/>
    </row>
    <row r="1716" ht="12.75" customHeight="1">
      <c r="E1716" s="49"/>
      <c r="J1716" s="130"/>
      <c r="K1716" s="131"/>
      <c r="L1716" s="131"/>
      <c r="M1716" s="131"/>
      <c r="N1716" s="131"/>
      <c r="AE1716" s="39"/>
    </row>
    <row r="1717" ht="12.75" customHeight="1">
      <c r="E1717" s="49"/>
      <c r="J1717" s="130"/>
      <c r="K1717" s="131"/>
      <c r="L1717" s="131"/>
      <c r="M1717" s="131"/>
      <c r="N1717" s="131"/>
      <c r="AE1717" s="39"/>
    </row>
    <row r="1718" ht="12.75" customHeight="1">
      <c r="E1718" s="49"/>
      <c r="J1718" s="130"/>
      <c r="K1718" s="131"/>
      <c r="L1718" s="131"/>
      <c r="M1718" s="131"/>
      <c r="N1718" s="131"/>
      <c r="AE1718" s="39"/>
    </row>
    <row r="1719" ht="12.75" customHeight="1">
      <c r="E1719" s="49"/>
      <c r="J1719" s="130"/>
      <c r="K1719" s="131"/>
      <c r="L1719" s="131"/>
      <c r="M1719" s="131"/>
      <c r="N1719" s="131"/>
      <c r="AE1719" s="39"/>
    </row>
    <row r="1720" ht="12.75" customHeight="1">
      <c r="E1720" s="49"/>
      <c r="J1720" s="130"/>
      <c r="K1720" s="131"/>
      <c r="L1720" s="131"/>
      <c r="M1720" s="131"/>
      <c r="N1720" s="131"/>
      <c r="AE1720" s="39"/>
    </row>
    <row r="1721" ht="12.75" customHeight="1">
      <c r="E1721" s="49"/>
      <c r="J1721" s="130"/>
      <c r="K1721" s="131"/>
      <c r="L1721" s="131"/>
      <c r="M1721" s="131"/>
      <c r="N1721" s="131"/>
      <c r="AE1721" s="39"/>
    </row>
    <row r="1722" ht="12.75" customHeight="1">
      <c r="E1722" s="49"/>
      <c r="J1722" s="130"/>
      <c r="K1722" s="131"/>
      <c r="L1722" s="131"/>
      <c r="M1722" s="131"/>
      <c r="N1722" s="131"/>
      <c r="AE1722" s="39"/>
    </row>
    <row r="1723" ht="12.75" customHeight="1">
      <c r="E1723" s="49"/>
      <c r="J1723" s="130"/>
      <c r="K1723" s="131"/>
      <c r="L1723" s="131"/>
      <c r="M1723" s="131"/>
      <c r="N1723" s="131"/>
      <c r="AE1723" s="39"/>
    </row>
    <row r="1724" ht="12.75" customHeight="1">
      <c r="E1724" s="49"/>
      <c r="J1724" s="130"/>
      <c r="K1724" s="131"/>
      <c r="L1724" s="131"/>
      <c r="M1724" s="131"/>
      <c r="N1724" s="131"/>
      <c r="AE1724" s="39"/>
    </row>
    <row r="1725" ht="12.75" customHeight="1">
      <c r="E1725" s="49"/>
      <c r="J1725" s="130"/>
      <c r="K1725" s="131"/>
      <c r="L1725" s="131"/>
      <c r="M1725" s="131"/>
      <c r="N1725" s="131"/>
      <c r="AE1725" s="39"/>
    </row>
    <row r="1726" ht="12.75" customHeight="1">
      <c r="E1726" s="49"/>
      <c r="J1726" s="130"/>
      <c r="K1726" s="131"/>
      <c r="L1726" s="131"/>
      <c r="M1726" s="131"/>
      <c r="N1726" s="131"/>
      <c r="AE1726" s="39"/>
    </row>
    <row r="1727" ht="12.75" customHeight="1">
      <c r="E1727" s="49"/>
      <c r="J1727" s="130"/>
      <c r="K1727" s="131"/>
      <c r="L1727" s="131"/>
      <c r="M1727" s="131"/>
      <c r="N1727" s="131"/>
      <c r="AE1727" s="39"/>
    </row>
    <row r="1728" ht="12.75" customHeight="1">
      <c r="E1728" s="49"/>
      <c r="J1728" s="130"/>
      <c r="K1728" s="131"/>
      <c r="L1728" s="131"/>
      <c r="M1728" s="131"/>
      <c r="N1728" s="131"/>
      <c r="AE1728" s="39"/>
    </row>
    <row r="1729" ht="12.75" customHeight="1">
      <c r="E1729" s="49"/>
      <c r="J1729" s="130"/>
      <c r="K1729" s="131"/>
      <c r="L1729" s="131"/>
      <c r="M1729" s="131"/>
      <c r="N1729" s="131"/>
      <c r="AE1729" s="39"/>
    </row>
    <row r="1730" ht="12.75" customHeight="1">
      <c r="E1730" s="49"/>
      <c r="J1730" s="130"/>
      <c r="K1730" s="131"/>
      <c r="L1730" s="131"/>
      <c r="M1730" s="131"/>
      <c r="N1730" s="131"/>
      <c r="AE1730" s="39"/>
    </row>
    <row r="1731" ht="12.75" customHeight="1">
      <c r="E1731" s="49"/>
      <c r="J1731" s="130"/>
      <c r="K1731" s="131"/>
      <c r="L1731" s="131"/>
      <c r="M1731" s="131"/>
      <c r="N1731" s="131"/>
      <c r="AE1731" s="39"/>
    </row>
    <row r="1732" ht="12.75" customHeight="1">
      <c r="E1732" s="49"/>
      <c r="J1732" s="130"/>
      <c r="K1732" s="131"/>
      <c r="L1732" s="131"/>
      <c r="M1732" s="131"/>
      <c r="N1732" s="131"/>
      <c r="AE1732" s="39"/>
    </row>
    <row r="1733" ht="12.75" customHeight="1">
      <c r="E1733" s="49"/>
      <c r="J1733" s="130"/>
      <c r="K1733" s="131"/>
      <c r="L1733" s="131"/>
      <c r="M1733" s="131"/>
      <c r="N1733" s="131"/>
      <c r="AE1733" s="39"/>
    </row>
    <row r="1734" ht="12.75" customHeight="1">
      <c r="E1734" s="49"/>
      <c r="J1734" s="130"/>
      <c r="K1734" s="131"/>
      <c r="L1734" s="131"/>
      <c r="M1734" s="131"/>
      <c r="N1734" s="131"/>
      <c r="AE1734" s="39"/>
    </row>
    <row r="1735" ht="12.75" customHeight="1">
      <c r="E1735" s="49"/>
      <c r="J1735" s="130"/>
      <c r="K1735" s="131"/>
      <c r="L1735" s="131"/>
      <c r="M1735" s="131"/>
      <c r="N1735" s="131"/>
      <c r="AE1735" s="39"/>
    </row>
    <row r="1736" ht="12.75" customHeight="1">
      <c r="E1736" s="49"/>
      <c r="J1736" s="130"/>
      <c r="K1736" s="131"/>
      <c r="L1736" s="131"/>
      <c r="M1736" s="131"/>
      <c r="N1736" s="131"/>
      <c r="AE1736" s="39"/>
    </row>
    <row r="1737" ht="12.75" customHeight="1">
      <c r="E1737" s="49"/>
      <c r="J1737" s="130"/>
      <c r="K1737" s="131"/>
      <c r="L1737" s="131"/>
      <c r="M1737" s="131"/>
      <c r="N1737" s="131"/>
      <c r="AE1737" s="39"/>
    </row>
    <row r="1738" ht="12.75" customHeight="1">
      <c r="E1738" s="49"/>
      <c r="J1738" s="130"/>
      <c r="K1738" s="131"/>
      <c r="L1738" s="131"/>
      <c r="M1738" s="131"/>
      <c r="N1738" s="131"/>
      <c r="AE1738" s="39"/>
    </row>
    <row r="1739" ht="12.75" customHeight="1">
      <c r="E1739" s="49"/>
      <c r="J1739" s="130"/>
      <c r="K1739" s="131"/>
      <c r="L1739" s="131"/>
      <c r="M1739" s="131"/>
      <c r="N1739" s="131"/>
      <c r="AE1739" s="39"/>
    </row>
    <row r="1740" ht="12.75" customHeight="1">
      <c r="E1740" s="49"/>
      <c r="J1740" s="130"/>
      <c r="K1740" s="131"/>
      <c r="L1740" s="131"/>
      <c r="M1740" s="131"/>
      <c r="N1740" s="131"/>
      <c r="AE1740" s="39"/>
    </row>
    <row r="1741" ht="12.75" customHeight="1">
      <c r="E1741" s="49"/>
      <c r="J1741" s="130"/>
      <c r="K1741" s="131"/>
      <c r="L1741" s="131"/>
      <c r="M1741" s="131"/>
      <c r="N1741" s="131"/>
      <c r="AE1741" s="39"/>
    </row>
    <row r="1742" ht="12.75" customHeight="1">
      <c r="E1742" s="49"/>
      <c r="J1742" s="130"/>
      <c r="K1742" s="131"/>
      <c r="L1742" s="131"/>
      <c r="M1742" s="131"/>
      <c r="N1742" s="131"/>
      <c r="AE1742" s="39"/>
    </row>
    <row r="1743" ht="12.75" customHeight="1">
      <c r="E1743" s="49"/>
      <c r="J1743" s="130"/>
      <c r="K1743" s="131"/>
      <c r="L1743" s="131"/>
      <c r="M1743" s="131"/>
      <c r="N1743" s="131"/>
      <c r="AE1743" s="39"/>
    </row>
    <row r="1744" ht="12.75" customHeight="1">
      <c r="E1744" s="49"/>
      <c r="J1744" s="130"/>
      <c r="K1744" s="131"/>
      <c r="L1744" s="131"/>
      <c r="M1744" s="131"/>
      <c r="N1744" s="131"/>
      <c r="AE1744" s="39"/>
    </row>
    <row r="1745" ht="12.75" customHeight="1">
      <c r="E1745" s="49"/>
      <c r="J1745" s="130"/>
      <c r="K1745" s="131"/>
      <c r="L1745" s="131"/>
      <c r="M1745" s="131"/>
      <c r="N1745" s="131"/>
      <c r="AE1745" s="39"/>
    </row>
    <row r="1746" ht="12.75" customHeight="1">
      <c r="E1746" s="49"/>
      <c r="J1746" s="130"/>
      <c r="K1746" s="131"/>
      <c r="L1746" s="131"/>
      <c r="M1746" s="131"/>
      <c r="N1746" s="131"/>
      <c r="AE1746" s="39"/>
    </row>
    <row r="1747" ht="12.75" customHeight="1">
      <c r="E1747" s="49"/>
      <c r="J1747" s="130"/>
      <c r="K1747" s="131"/>
      <c r="L1747" s="131"/>
      <c r="M1747" s="131"/>
      <c r="N1747" s="131"/>
      <c r="AE1747" s="39"/>
    </row>
    <row r="1748" ht="12.75" customHeight="1">
      <c r="E1748" s="49"/>
      <c r="J1748" s="130"/>
      <c r="K1748" s="131"/>
      <c r="L1748" s="131"/>
      <c r="M1748" s="131"/>
      <c r="N1748" s="131"/>
      <c r="AE1748" s="39"/>
    </row>
    <row r="1749" ht="12.75" customHeight="1">
      <c r="E1749" s="49"/>
      <c r="J1749" s="130"/>
      <c r="K1749" s="131"/>
      <c r="L1749" s="131"/>
      <c r="M1749" s="131"/>
      <c r="N1749" s="131"/>
      <c r="AE1749" s="39"/>
    </row>
    <row r="1750" ht="12.75" customHeight="1">
      <c r="E1750" s="49"/>
      <c r="J1750" s="130"/>
      <c r="K1750" s="131"/>
      <c r="L1750" s="131"/>
      <c r="M1750" s="131"/>
      <c r="N1750" s="131"/>
      <c r="AE1750" s="39"/>
    </row>
    <row r="1751" ht="12.75" customHeight="1">
      <c r="E1751" s="49"/>
      <c r="J1751" s="130"/>
      <c r="K1751" s="131"/>
      <c r="L1751" s="131"/>
      <c r="M1751" s="131"/>
      <c r="N1751" s="131"/>
      <c r="AE1751" s="39"/>
    </row>
    <row r="1752" ht="12.75" customHeight="1">
      <c r="E1752" s="49"/>
      <c r="J1752" s="130"/>
      <c r="K1752" s="131"/>
      <c r="L1752" s="131"/>
      <c r="M1752" s="131"/>
      <c r="N1752" s="131"/>
      <c r="AE1752" s="39"/>
    </row>
    <row r="1753" ht="12.75" customHeight="1">
      <c r="E1753" s="49"/>
      <c r="J1753" s="130"/>
      <c r="K1753" s="131"/>
      <c r="L1753" s="131"/>
      <c r="M1753" s="131"/>
      <c r="N1753" s="131"/>
      <c r="AE1753" s="39"/>
    </row>
    <row r="1754" ht="12.75" customHeight="1">
      <c r="E1754" s="49"/>
      <c r="J1754" s="130"/>
      <c r="K1754" s="131"/>
      <c r="L1754" s="131"/>
      <c r="M1754" s="131"/>
      <c r="N1754" s="131"/>
      <c r="AE1754" s="39"/>
    </row>
    <row r="1755" ht="12.75" customHeight="1">
      <c r="E1755" s="49"/>
      <c r="J1755" s="130"/>
      <c r="K1755" s="131"/>
      <c r="L1755" s="131"/>
      <c r="M1755" s="131"/>
      <c r="N1755" s="131"/>
      <c r="AE1755" s="39"/>
    </row>
    <row r="1756" ht="12.75" customHeight="1">
      <c r="E1756" s="49"/>
      <c r="J1756" s="130"/>
      <c r="K1756" s="131"/>
      <c r="L1756" s="131"/>
      <c r="M1756" s="131"/>
      <c r="N1756" s="131"/>
      <c r="AE1756" s="39"/>
    </row>
    <row r="1757" ht="12.75" customHeight="1">
      <c r="E1757" s="49"/>
      <c r="J1757" s="130"/>
      <c r="K1757" s="131"/>
      <c r="L1757" s="131"/>
      <c r="M1757" s="131"/>
      <c r="N1757" s="131"/>
      <c r="AE1757" s="39"/>
    </row>
    <row r="1758" ht="12.75" customHeight="1">
      <c r="E1758" s="49"/>
      <c r="J1758" s="130"/>
      <c r="K1758" s="131"/>
      <c r="L1758" s="131"/>
      <c r="M1758" s="131"/>
      <c r="N1758" s="131"/>
      <c r="AE1758" s="39"/>
    </row>
    <row r="1759" ht="12.75" customHeight="1">
      <c r="E1759" s="49"/>
      <c r="J1759" s="130"/>
      <c r="K1759" s="131"/>
      <c r="L1759" s="131"/>
      <c r="M1759" s="131"/>
      <c r="N1759" s="131"/>
      <c r="AE1759" s="39"/>
    </row>
    <row r="1760" ht="12.75" customHeight="1">
      <c r="E1760" s="49"/>
      <c r="J1760" s="130"/>
      <c r="K1760" s="131"/>
      <c r="L1760" s="131"/>
      <c r="M1760" s="131"/>
      <c r="N1760" s="131"/>
      <c r="AE1760" s="39"/>
    </row>
    <row r="1761" ht="12.75" customHeight="1">
      <c r="E1761" s="49"/>
      <c r="J1761" s="130"/>
      <c r="K1761" s="131"/>
      <c r="L1761" s="131"/>
      <c r="M1761" s="131"/>
      <c r="N1761" s="131"/>
      <c r="AE1761" s="39"/>
    </row>
    <row r="1762" ht="12.75" customHeight="1">
      <c r="E1762" s="49"/>
      <c r="J1762" s="130"/>
      <c r="K1762" s="131"/>
      <c r="L1762" s="131"/>
      <c r="M1762" s="131"/>
      <c r="N1762" s="131"/>
      <c r="AE1762" s="39"/>
    </row>
    <row r="1763" ht="12.75" customHeight="1">
      <c r="E1763" s="49"/>
      <c r="J1763" s="130"/>
      <c r="K1763" s="131"/>
      <c r="L1763" s="131"/>
      <c r="M1763" s="131"/>
      <c r="N1763" s="131"/>
      <c r="AE1763" s="39"/>
    </row>
    <row r="1764" ht="12.75" customHeight="1">
      <c r="E1764" s="49"/>
      <c r="J1764" s="130"/>
      <c r="K1764" s="131"/>
      <c r="L1764" s="131"/>
      <c r="M1764" s="131"/>
      <c r="N1764" s="131"/>
      <c r="AE1764" s="39"/>
    </row>
    <row r="1765" ht="12.75" customHeight="1">
      <c r="E1765" s="49"/>
      <c r="J1765" s="130"/>
      <c r="K1765" s="131"/>
      <c r="L1765" s="131"/>
      <c r="M1765" s="131"/>
      <c r="N1765" s="131"/>
      <c r="AE1765" s="39"/>
    </row>
    <row r="1766" ht="12.75" customHeight="1">
      <c r="E1766" s="49"/>
      <c r="J1766" s="130"/>
      <c r="K1766" s="131"/>
      <c r="L1766" s="131"/>
      <c r="M1766" s="131"/>
      <c r="N1766" s="131"/>
      <c r="AE1766" s="39"/>
    </row>
    <row r="1767" ht="12.75" customHeight="1">
      <c r="E1767" s="49"/>
      <c r="J1767" s="130"/>
      <c r="K1767" s="131"/>
      <c r="L1767" s="131"/>
      <c r="M1767" s="131"/>
      <c r="N1767" s="131"/>
      <c r="AE1767" s="39"/>
    </row>
    <row r="1768" ht="12.75" customHeight="1">
      <c r="E1768" s="49"/>
      <c r="J1768" s="130"/>
      <c r="K1768" s="131"/>
      <c r="L1768" s="131"/>
      <c r="M1768" s="131"/>
      <c r="N1768" s="131"/>
      <c r="AE1768" s="39"/>
    </row>
    <row r="1769" ht="12.75" customHeight="1">
      <c r="E1769" s="49"/>
      <c r="J1769" s="130"/>
      <c r="K1769" s="131"/>
      <c r="L1769" s="131"/>
      <c r="M1769" s="131"/>
      <c r="N1769" s="131"/>
      <c r="AE1769" s="39"/>
    </row>
    <row r="1770" ht="12.75" customHeight="1">
      <c r="E1770" s="49"/>
      <c r="J1770" s="130"/>
      <c r="K1770" s="131"/>
      <c r="L1770" s="131"/>
      <c r="M1770" s="131"/>
      <c r="N1770" s="131"/>
      <c r="AE1770" s="39"/>
    </row>
    <row r="1771" ht="12.75" customHeight="1">
      <c r="E1771" s="49"/>
      <c r="J1771" s="130"/>
      <c r="K1771" s="131"/>
      <c r="L1771" s="131"/>
      <c r="M1771" s="131"/>
      <c r="N1771" s="131"/>
      <c r="AE1771" s="39"/>
    </row>
    <row r="1772" ht="12.75" customHeight="1">
      <c r="E1772" s="49"/>
      <c r="J1772" s="130"/>
      <c r="K1772" s="131"/>
      <c r="L1772" s="131"/>
      <c r="M1772" s="131"/>
      <c r="N1772" s="131"/>
      <c r="AE1772" s="39"/>
    </row>
    <row r="1773" ht="12.75" customHeight="1">
      <c r="E1773" s="49"/>
      <c r="J1773" s="130"/>
      <c r="K1773" s="131"/>
      <c r="L1773" s="131"/>
      <c r="M1773" s="131"/>
      <c r="N1773" s="131"/>
      <c r="AE1773" s="39"/>
    </row>
    <row r="1774" ht="12.75" customHeight="1">
      <c r="E1774" s="49"/>
      <c r="J1774" s="130"/>
      <c r="K1774" s="131"/>
      <c r="L1774" s="131"/>
      <c r="M1774" s="131"/>
      <c r="N1774" s="131"/>
      <c r="AE1774" s="39"/>
    </row>
    <row r="1775" ht="12.75" customHeight="1">
      <c r="E1775" s="49"/>
      <c r="J1775" s="130"/>
      <c r="K1775" s="131"/>
      <c r="L1775" s="131"/>
      <c r="M1775" s="131"/>
      <c r="N1775" s="131"/>
      <c r="AE1775" s="39"/>
    </row>
    <row r="1776" ht="12.75" customHeight="1">
      <c r="E1776" s="49"/>
      <c r="J1776" s="130"/>
      <c r="K1776" s="131"/>
      <c r="L1776" s="131"/>
      <c r="M1776" s="131"/>
      <c r="N1776" s="131"/>
      <c r="AE1776" s="39"/>
    </row>
    <row r="1777" ht="12.75" customHeight="1">
      <c r="E1777" s="49"/>
      <c r="J1777" s="130"/>
      <c r="K1777" s="131"/>
      <c r="L1777" s="131"/>
      <c r="M1777" s="131"/>
      <c r="N1777" s="131"/>
      <c r="AE1777" s="39"/>
    </row>
    <row r="1778" ht="12.75" customHeight="1">
      <c r="E1778" s="49"/>
      <c r="J1778" s="130"/>
      <c r="K1778" s="131"/>
      <c r="L1778" s="131"/>
      <c r="M1778" s="131"/>
      <c r="N1778" s="131"/>
      <c r="AE1778" s="39"/>
    </row>
    <row r="1779" ht="12.75" customHeight="1">
      <c r="E1779" s="49"/>
      <c r="J1779" s="130"/>
      <c r="K1779" s="131"/>
      <c r="L1779" s="131"/>
      <c r="M1779" s="131"/>
      <c r="N1779" s="131"/>
      <c r="AE1779" s="39"/>
    </row>
    <row r="1780" ht="12.75" customHeight="1">
      <c r="E1780" s="49"/>
      <c r="J1780" s="130"/>
      <c r="K1780" s="131"/>
      <c r="L1780" s="131"/>
      <c r="M1780" s="131"/>
      <c r="N1780" s="131"/>
      <c r="AE1780" s="39"/>
    </row>
    <row r="1781" ht="12.75" customHeight="1">
      <c r="E1781" s="49"/>
      <c r="J1781" s="130"/>
      <c r="K1781" s="131"/>
      <c r="L1781" s="131"/>
      <c r="M1781" s="131"/>
      <c r="N1781" s="131"/>
      <c r="AE1781" s="39"/>
    </row>
    <row r="1782" ht="12.75" customHeight="1">
      <c r="E1782" s="49"/>
      <c r="J1782" s="130"/>
      <c r="K1782" s="131"/>
      <c r="L1782" s="131"/>
      <c r="M1782" s="131"/>
      <c r="N1782" s="131"/>
      <c r="AE1782" s="39"/>
    </row>
    <row r="1783" ht="12.75" customHeight="1">
      <c r="E1783" s="49"/>
      <c r="J1783" s="130"/>
      <c r="K1783" s="131"/>
      <c r="L1783" s="131"/>
      <c r="M1783" s="131"/>
      <c r="N1783" s="131"/>
      <c r="AE1783" s="39"/>
    </row>
    <row r="1784" ht="12.75" customHeight="1">
      <c r="E1784" s="49"/>
      <c r="J1784" s="130"/>
      <c r="K1784" s="131"/>
      <c r="L1784" s="131"/>
      <c r="M1784" s="131"/>
      <c r="N1784" s="131"/>
      <c r="AE1784" s="39"/>
    </row>
    <row r="1785" ht="12.75" customHeight="1">
      <c r="E1785" s="49"/>
      <c r="J1785" s="130"/>
      <c r="K1785" s="131"/>
      <c r="L1785" s="131"/>
      <c r="M1785" s="131"/>
      <c r="N1785" s="131"/>
      <c r="AE1785" s="39"/>
    </row>
    <row r="1786" ht="12.75" customHeight="1">
      <c r="E1786" s="49"/>
      <c r="J1786" s="130"/>
      <c r="K1786" s="131"/>
      <c r="L1786" s="131"/>
      <c r="M1786" s="131"/>
      <c r="N1786" s="131"/>
      <c r="AE1786" s="39"/>
    </row>
    <row r="1787" ht="12.75" customHeight="1">
      <c r="E1787" s="49"/>
      <c r="J1787" s="130"/>
      <c r="K1787" s="131"/>
      <c r="L1787" s="131"/>
      <c r="M1787" s="131"/>
      <c r="N1787" s="131"/>
      <c r="AE1787" s="39"/>
    </row>
    <row r="1788" ht="12.75" customHeight="1">
      <c r="E1788" s="49"/>
      <c r="J1788" s="130"/>
      <c r="K1788" s="131"/>
      <c r="L1788" s="131"/>
      <c r="M1788" s="131"/>
      <c r="N1788" s="131"/>
      <c r="AE1788" s="39"/>
    </row>
    <row r="1789" ht="12.75" customHeight="1">
      <c r="E1789" s="49"/>
      <c r="J1789" s="130"/>
      <c r="K1789" s="131"/>
      <c r="L1789" s="131"/>
      <c r="M1789" s="131"/>
      <c r="N1789" s="131"/>
      <c r="AE1789" s="39"/>
    </row>
    <row r="1790" ht="12.75" customHeight="1">
      <c r="E1790" s="49"/>
      <c r="J1790" s="130"/>
      <c r="K1790" s="131"/>
      <c r="L1790" s="131"/>
      <c r="M1790" s="131"/>
      <c r="N1790" s="131"/>
      <c r="AE1790" s="39"/>
    </row>
    <row r="1791" ht="12.75" customHeight="1">
      <c r="E1791" s="49"/>
      <c r="J1791" s="130"/>
      <c r="K1791" s="131"/>
      <c r="L1791" s="131"/>
      <c r="M1791" s="131"/>
      <c r="N1791" s="131"/>
      <c r="AE1791" s="39"/>
    </row>
    <row r="1792" ht="12.75" customHeight="1">
      <c r="E1792" s="49"/>
      <c r="J1792" s="130"/>
      <c r="K1792" s="131"/>
      <c r="L1792" s="131"/>
      <c r="M1792" s="131"/>
      <c r="N1792" s="131"/>
      <c r="AE1792" s="39"/>
    </row>
    <row r="1793" ht="12.75" customHeight="1">
      <c r="E1793" s="49"/>
      <c r="J1793" s="130"/>
      <c r="K1793" s="131"/>
      <c r="L1793" s="131"/>
      <c r="M1793" s="131"/>
      <c r="N1793" s="131"/>
      <c r="AE1793" s="39"/>
    </row>
    <row r="1794" ht="12.75" customHeight="1">
      <c r="E1794" s="49"/>
      <c r="J1794" s="130"/>
      <c r="K1794" s="131"/>
      <c r="L1794" s="131"/>
      <c r="M1794" s="131"/>
      <c r="N1794" s="131"/>
      <c r="AE1794" s="39"/>
    </row>
    <row r="1795" ht="12.75" customHeight="1">
      <c r="E1795" s="49"/>
      <c r="J1795" s="130"/>
      <c r="K1795" s="131"/>
      <c r="L1795" s="131"/>
      <c r="M1795" s="131"/>
      <c r="N1795" s="131"/>
      <c r="AE1795" s="39"/>
    </row>
    <row r="1796" ht="12.75" customHeight="1">
      <c r="E1796" s="49"/>
      <c r="J1796" s="130"/>
      <c r="K1796" s="131"/>
      <c r="L1796" s="131"/>
      <c r="M1796" s="131"/>
      <c r="N1796" s="131"/>
      <c r="AE1796" s="39"/>
    </row>
    <row r="1797" ht="12.75" customHeight="1">
      <c r="E1797" s="49"/>
      <c r="J1797" s="130"/>
      <c r="K1797" s="131"/>
      <c r="L1797" s="131"/>
      <c r="M1797" s="131"/>
      <c r="N1797" s="131"/>
      <c r="AE1797" s="39"/>
    </row>
    <row r="1798" ht="12.75" customHeight="1">
      <c r="E1798" s="49"/>
      <c r="J1798" s="130"/>
      <c r="K1798" s="131"/>
      <c r="L1798" s="131"/>
      <c r="M1798" s="131"/>
      <c r="N1798" s="131"/>
      <c r="AE1798" s="39"/>
    </row>
    <row r="1799" ht="12.75" customHeight="1">
      <c r="E1799" s="49"/>
      <c r="J1799" s="130"/>
      <c r="K1799" s="131"/>
      <c r="L1799" s="131"/>
      <c r="M1799" s="131"/>
      <c r="N1799" s="131"/>
      <c r="AE1799" s="39"/>
    </row>
    <row r="1800" ht="12.75" customHeight="1">
      <c r="E1800" s="49"/>
      <c r="J1800" s="130"/>
      <c r="K1800" s="131"/>
      <c r="L1800" s="131"/>
      <c r="M1800" s="131"/>
      <c r="N1800" s="131"/>
      <c r="AE1800" s="39"/>
    </row>
    <row r="1801" ht="12.75" customHeight="1">
      <c r="E1801" s="49"/>
      <c r="J1801" s="130"/>
      <c r="K1801" s="131"/>
      <c r="L1801" s="131"/>
      <c r="M1801" s="131"/>
      <c r="N1801" s="131"/>
      <c r="AE1801" s="39"/>
    </row>
    <row r="1802" ht="12.75" customHeight="1">
      <c r="E1802" s="49"/>
      <c r="J1802" s="130"/>
      <c r="K1802" s="131"/>
      <c r="L1802" s="131"/>
      <c r="M1802" s="131"/>
      <c r="N1802" s="131"/>
      <c r="AE1802" s="39"/>
    </row>
    <row r="1803" ht="12.75" customHeight="1">
      <c r="E1803" s="49"/>
      <c r="J1803" s="130"/>
      <c r="K1803" s="131"/>
      <c r="L1803" s="131"/>
      <c r="M1803" s="131"/>
      <c r="N1803" s="131"/>
      <c r="AE1803" s="39"/>
    </row>
    <row r="1804" ht="12.75" customHeight="1">
      <c r="E1804" s="49"/>
      <c r="J1804" s="130"/>
      <c r="K1804" s="131"/>
      <c r="L1804" s="131"/>
      <c r="M1804" s="131"/>
      <c r="N1804" s="131"/>
      <c r="AE1804" s="39"/>
    </row>
    <row r="1805" ht="12.75" customHeight="1">
      <c r="E1805" s="49"/>
      <c r="J1805" s="130"/>
      <c r="K1805" s="131"/>
      <c r="L1805" s="131"/>
      <c r="M1805" s="131"/>
      <c r="N1805" s="131"/>
      <c r="AE1805" s="39"/>
    </row>
    <row r="1806" ht="12.75" customHeight="1">
      <c r="E1806" s="49"/>
      <c r="J1806" s="130"/>
      <c r="K1806" s="131"/>
      <c r="L1806" s="131"/>
      <c r="M1806" s="131"/>
      <c r="N1806" s="131"/>
      <c r="AE1806" s="39"/>
    </row>
    <row r="1807" ht="12.75" customHeight="1">
      <c r="E1807" s="49"/>
      <c r="J1807" s="130"/>
      <c r="K1807" s="131"/>
      <c r="L1807" s="131"/>
      <c r="M1807" s="131"/>
      <c r="N1807" s="131"/>
      <c r="AE1807" s="39"/>
    </row>
    <row r="1808" ht="12.75" customHeight="1">
      <c r="E1808" s="49"/>
      <c r="J1808" s="130"/>
      <c r="K1808" s="131"/>
      <c r="L1808" s="131"/>
      <c r="M1808" s="131"/>
      <c r="N1808" s="131"/>
      <c r="AE1808" s="39"/>
    </row>
    <row r="1809" ht="12.75" customHeight="1">
      <c r="E1809" s="49"/>
      <c r="J1809" s="130"/>
      <c r="K1809" s="131"/>
      <c r="L1809" s="131"/>
      <c r="M1809" s="131"/>
      <c r="N1809" s="131"/>
      <c r="AE1809" s="39"/>
    </row>
    <row r="1810" ht="12.75" customHeight="1">
      <c r="E1810" s="49"/>
      <c r="J1810" s="130"/>
      <c r="K1810" s="131"/>
      <c r="L1810" s="131"/>
      <c r="M1810" s="131"/>
      <c r="N1810" s="131"/>
      <c r="AE1810" s="39"/>
    </row>
    <row r="1811" ht="12.75" customHeight="1">
      <c r="E1811" s="49"/>
      <c r="J1811" s="130"/>
      <c r="K1811" s="131"/>
      <c r="L1811" s="131"/>
      <c r="M1811" s="131"/>
      <c r="N1811" s="131"/>
      <c r="AE1811" s="39"/>
    </row>
    <row r="1812" ht="12.75" customHeight="1">
      <c r="E1812" s="49"/>
      <c r="J1812" s="130"/>
      <c r="K1812" s="131"/>
      <c r="L1812" s="131"/>
      <c r="M1812" s="131"/>
      <c r="N1812" s="131"/>
      <c r="AE1812" s="39"/>
    </row>
    <row r="1813" ht="12.75" customHeight="1">
      <c r="E1813" s="49"/>
      <c r="J1813" s="130"/>
      <c r="K1813" s="131"/>
      <c r="L1813" s="131"/>
      <c r="M1813" s="131"/>
      <c r="N1813" s="131"/>
      <c r="AE1813" s="39"/>
    </row>
    <row r="1814" ht="12.75" customHeight="1">
      <c r="E1814" s="49"/>
      <c r="J1814" s="130"/>
      <c r="K1814" s="131"/>
      <c r="L1814" s="131"/>
      <c r="M1814" s="131"/>
      <c r="N1814" s="131"/>
      <c r="AE1814" s="39"/>
    </row>
    <row r="1815" ht="12.75" customHeight="1">
      <c r="E1815" s="49"/>
      <c r="J1815" s="130"/>
      <c r="K1815" s="131"/>
      <c r="L1815" s="131"/>
      <c r="M1815" s="131"/>
      <c r="N1815" s="131"/>
      <c r="AE1815" s="39"/>
    </row>
    <row r="1816" ht="12.75" customHeight="1">
      <c r="E1816" s="49"/>
      <c r="J1816" s="130"/>
      <c r="K1816" s="131"/>
      <c r="L1816" s="131"/>
      <c r="M1816" s="131"/>
      <c r="N1816" s="131"/>
      <c r="AE1816" s="39"/>
    </row>
    <row r="1817" ht="12.75" customHeight="1">
      <c r="E1817" s="49"/>
      <c r="J1817" s="130"/>
      <c r="K1817" s="131"/>
      <c r="L1817" s="131"/>
      <c r="M1817" s="131"/>
      <c r="N1817" s="131"/>
      <c r="AE1817" s="39"/>
    </row>
    <row r="1818" ht="12.75" customHeight="1">
      <c r="E1818" s="49"/>
      <c r="J1818" s="130"/>
      <c r="K1818" s="131"/>
      <c r="L1818" s="131"/>
      <c r="M1818" s="131"/>
      <c r="N1818" s="131"/>
      <c r="AE1818" s="39"/>
    </row>
    <row r="1819" ht="12.75" customHeight="1">
      <c r="E1819" s="49"/>
      <c r="J1819" s="130"/>
      <c r="K1819" s="131"/>
      <c r="L1819" s="131"/>
      <c r="M1819" s="131"/>
      <c r="N1819" s="131"/>
      <c r="AE1819" s="39"/>
    </row>
    <row r="1820" ht="12.75" customHeight="1">
      <c r="E1820" s="49"/>
      <c r="J1820" s="130"/>
      <c r="K1820" s="131"/>
      <c r="L1820" s="131"/>
      <c r="M1820" s="131"/>
      <c r="N1820" s="131"/>
      <c r="AE1820" s="39"/>
    </row>
    <row r="1821" ht="12.75" customHeight="1">
      <c r="E1821" s="49"/>
      <c r="J1821" s="130"/>
      <c r="K1821" s="131"/>
      <c r="L1821" s="131"/>
      <c r="M1821" s="131"/>
      <c r="N1821" s="131"/>
      <c r="AE1821" s="39"/>
    </row>
    <row r="1822" ht="12.75" customHeight="1">
      <c r="E1822" s="49"/>
      <c r="J1822" s="130"/>
      <c r="K1822" s="131"/>
      <c r="L1822" s="131"/>
      <c r="M1822" s="131"/>
      <c r="N1822" s="131"/>
      <c r="AE1822" s="39"/>
    </row>
    <row r="1823" ht="12.75" customHeight="1">
      <c r="E1823" s="49"/>
      <c r="J1823" s="130"/>
      <c r="K1823" s="131"/>
      <c r="L1823" s="131"/>
      <c r="M1823" s="131"/>
      <c r="N1823" s="131"/>
      <c r="AE1823" s="39"/>
    </row>
    <row r="1824" ht="12.75" customHeight="1">
      <c r="E1824" s="49"/>
      <c r="J1824" s="130"/>
      <c r="K1824" s="131"/>
      <c r="L1824" s="131"/>
      <c r="M1824" s="131"/>
      <c r="N1824" s="131"/>
      <c r="AE1824" s="39"/>
    </row>
    <row r="1825" ht="12.75" customHeight="1">
      <c r="E1825" s="49"/>
      <c r="J1825" s="130"/>
      <c r="K1825" s="131"/>
      <c r="L1825" s="131"/>
      <c r="M1825" s="131"/>
      <c r="N1825" s="131"/>
      <c r="AE1825" s="39"/>
    </row>
    <row r="1826" ht="12.75" customHeight="1">
      <c r="E1826" s="49"/>
      <c r="J1826" s="130"/>
      <c r="K1826" s="131"/>
      <c r="L1826" s="131"/>
      <c r="M1826" s="131"/>
      <c r="N1826" s="131"/>
      <c r="AE1826" s="39"/>
    </row>
    <row r="1827" ht="12.75" customHeight="1">
      <c r="E1827" s="49"/>
      <c r="J1827" s="130"/>
      <c r="K1827" s="131"/>
      <c r="L1827" s="131"/>
      <c r="M1827" s="131"/>
      <c r="N1827" s="131"/>
      <c r="AE1827" s="39"/>
    </row>
    <row r="1828" ht="12.75" customHeight="1">
      <c r="E1828" s="49"/>
      <c r="J1828" s="130"/>
      <c r="K1828" s="131"/>
      <c r="L1828" s="131"/>
      <c r="M1828" s="131"/>
      <c r="N1828" s="131"/>
      <c r="AE1828" s="39"/>
    </row>
    <row r="1829" ht="12.75" customHeight="1">
      <c r="E1829" s="49"/>
      <c r="J1829" s="130"/>
      <c r="K1829" s="131"/>
      <c r="L1829" s="131"/>
      <c r="M1829" s="131"/>
      <c r="N1829" s="131"/>
      <c r="AE1829" s="39"/>
    </row>
    <row r="1830" ht="12.75" customHeight="1">
      <c r="E1830" s="49"/>
      <c r="J1830" s="130"/>
      <c r="K1830" s="131"/>
      <c r="L1830" s="131"/>
      <c r="M1830" s="131"/>
      <c r="N1830" s="131"/>
      <c r="AE1830" s="39"/>
    </row>
    <row r="1831" ht="12.75" customHeight="1">
      <c r="E1831" s="49"/>
      <c r="J1831" s="130"/>
      <c r="K1831" s="131"/>
      <c r="L1831" s="131"/>
      <c r="M1831" s="131"/>
      <c r="N1831" s="131"/>
      <c r="AE1831" s="39"/>
    </row>
    <row r="1832" ht="12.75" customHeight="1">
      <c r="E1832" s="49"/>
      <c r="J1832" s="130"/>
      <c r="K1832" s="131"/>
      <c r="L1832" s="131"/>
      <c r="M1832" s="131"/>
      <c r="N1832" s="131"/>
      <c r="AE1832" s="39"/>
    </row>
    <row r="1833" ht="12.75" customHeight="1">
      <c r="E1833" s="49"/>
      <c r="J1833" s="130"/>
      <c r="K1833" s="131"/>
      <c r="L1833" s="131"/>
      <c r="M1833" s="131"/>
      <c r="N1833" s="131"/>
      <c r="AE1833" s="39"/>
    </row>
    <row r="1834" ht="12.75" customHeight="1">
      <c r="E1834" s="49"/>
      <c r="J1834" s="130"/>
      <c r="K1834" s="131"/>
      <c r="L1834" s="131"/>
      <c r="M1834" s="131"/>
      <c r="N1834" s="131"/>
      <c r="AE1834" s="39"/>
    </row>
    <row r="1835" ht="12.75" customHeight="1">
      <c r="E1835" s="49"/>
      <c r="J1835" s="130"/>
      <c r="K1835" s="131"/>
      <c r="L1835" s="131"/>
      <c r="M1835" s="131"/>
      <c r="N1835" s="131"/>
      <c r="AE1835" s="39"/>
    </row>
    <row r="1836" ht="12.75" customHeight="1">
      <c r="E1836" s="49"/>
      <c r="J1836" s="130"/>
      <c r="K1836" s="131"/>
      <c r="L1836" s="131"/>
      <c r="M1836" s="131"/>
      <c r="N1836" s="131"/>
      <c r="AE1836" s="39"/>
    </row>
    <row r="1837" ht="12.75" customHeight="1">
      <c r="E1837" s="49"/>
      <c r="J1837" s="130"/>
      <c r="K1837" s="131"/>
      <c r="L1837" s="131"/>
      <c r="M1837" s="131"/>
      <c r="N1837" s="131"/>
      <c r="AE1837" s="39"/>
    </row>
    <row r="1838" ht="12.75" customHeight="1">
      <c r="E1838" s="49"/>
      <c r="J1838" s="130"/>
      <c r="K1838" s="131"/>
      <c r="L1838" s="131"/>
      <c r="M1838" s="131"/>
      <c r="N1838" s="131"/>
      <c r="AE1838" s="39"/>
    </row>
    <row r="1839" ht="12.75" customHeight="1">
      <c r="E1839" s="49"/>
      <c r="J1839" s="130"/>
      <c r="K1839" s="131"/>
      <c r="L1839" s="131"/>
      <c r="M1839" s="131"/>
      <c r="N1839" s="131"/>
      <c r="AE1839" s="39"/>
    </row>
    <row r="1840" ht="12.75" customHeight="1">
      <c r="E1840" s="49"/>
      <c r="J1840" s="130"/>
      <c r="K1840" s="131"/>
      <c r="L1840" s="131"/>
      <c r="M1840" s="131"/>
      <c r="N1840" s="131"/>
      <c r="AE1840" s="39"/>
    </row>
    <row r="1841" ht="12.75" customHeight="1">
      <c r="E1841" s="49"/>
      <c r="J1841" s="130"/>
      <c r="K1841" s="131"/>
      <c r="L1841" s="131"/>
      <c r="M1841" s="131"/>
      <c r="N1841" s="131"/>
      <c r="AE1841" s="39"/>
    </row>
    <row r="1842" ht="12.75" customHeight="1">
      <c r="E1842" s="49"/>
      <c r="J1842" s="130"/>
      <c r="K1842" s="131"/>
      <c r="L1842" s="131"/>
      <c r="M1842" s="131"/>
      <c r="N1842" s="131"/>
      <c r="AE1842" s="39"/>
    </row>
    <row r="1843" ht="12.75" customHeight="1">
      <c r="E1843" s="49"/>
      <c r="J1843" s="130"/>
      <c r="K1843" s="131"/>
      <c r="L1843" s="131"/>
      <c r="M1843" s="131"/>
      <c r="N1843" s="131"/>
      <c r="AE1843" s="39"/>
    </row>
    <row r="1844" ht="12.75" customHeight="1">
      <c r="E1844" s="49"/>
      <c r="J1844" s="130"/>
      <c r="K1844" s="131"/>
      <c r="L1844" s="131"/>
      <c r="M1844" s="131"/>
      <c r="N1844" s="131"/>
      <c r="AE1844" s="39"/>
    </row>
    <row r="1845" ht="12.75" customHeight="1">
      <c r="E1845" s="49"/>
      <c r="J1845" s="130"/>
      <c r="K1845" s="131"/>
      <c r="L1845" s="131"/>
      <c r="M1845" s="131"/>
      <c r="N1845" s="131"/>
      <c r="AE1845" s="39"/>
    </row>
    <row r="1846" ht="12.75" customHeight="1">
      <c r="E1846" s="49"/>
      <c r="J1846" s="130"/>
      <c r="K1846" s="131"/>
      <c r="L1846" s="131"/>
      <c r="M1846" s="131"/>
      <c r="N1846" s="131"/>
      <c r="AE1846" s="39"/>
    </row>
    <row r="1847" ht="12.75" customHeight="1">
      <c r="E1847" s="49"/>
      <c r="J1847" s="130"/>
      <c r="K1847" s="131"/>
      <c r="L1847" s="131"/>
      <c r="M1847" s="131"/>
      <c r="N1847" s="131"/>
      <c r="AE1847" s="39"/>
    </row>
    <row r="1848" ht="12.75" customHeight="1">
      <c r="E1848" s="49"/>
      <c r="J1848" s="130"/>
      <c r="K1848" s="131"/>
      <c r="L1848" s="131"/>
      <c r="M1848" s="131"/>
      <c r="N1848" s="131"/>
      <c r="AE1848" s="39"/>
    </row>
    <row r="1849" ht="12.75" customHeight="1">
      <c r="E1849" s="49"/>
      <c r="J1849" s="130"/>
      <c r="K1849" s="131"/>
      <c r="L1849" s="131"/>
      <c r="M1849" s="131"/>
      <c r="N1849" s="131"/>
      <c r="AE1849" s="39"/>
    </row>
    <row r="1850" ht="12.75" customHeight="1">
      <c r="E1850" s="49"/>
      <c r="J1850" s="130"/>
      <c r="K1850" s="131"/>
      <c r="L1850" s="131"/>
      <c r="M1850" s="131"/>
      <c r="N1850" s="131"/>
      <c r="AE1850" s="39"/>
    </row>
    <row r="1851" ht="12.75" customHeight="1">
      <c r="E1851" s="49"/>
      <c r="J1851" s="130"/>
      <c r="K1851" s="131"/>
      <c r="L1851" s="131"/>
      <c r="M1851" s="131"/>
      <c r="N1851" s="131"/>
      <c r="AE1851" s="39"/>
    </row>
    <row r="1852" ht="12.75" customHeight="1">
      <c r="E1852" s="49"/>
      <c r="J1852" s="130"/>
      <c r="K1852" s="131"/>
      <c r="L1852" s="131"/>
      <c r="M1852" s="131"/>
      <c r="N1852" s="131"/>
      <c r="AE1852" s="39"/>
    </row>
    <row r="1853" ht="12.75" customHeight="1">
      <c r="E1853" s="49"/>
      <c r="J1853" s="130"/>
      <c r="K1853" s="131"/>
      <c r="L1853" s="131"/>
      <c r="M1853" s="131"/>
      <c r="N1853" s="131"/>
      <c r="AE1853" s="39"/>
    </row>
    <row r="1854" ht="12.75" customHeight="1">
      <c r="E1854" s="49"/>
      <c r="J1854" s="130"/>
      <c r="K1854" s="131"/>
      <c r="L1854" s="131"/>
      <c r="M1854" s="131"/>
      <c r="N1854" s="131"/>
      <c r="AE1854" s="39"/>
    </row>
    <row r="1855" ht="12.75" customHeight="1">
      <c r="E1855" s="49"/>
      <c r="J1855" s="130"/>
      <c r="K1855" s="131"/>
      <c r="L1855" s="131"/>
      <c r="M1855" s="131"/>
      <c r="N1855" s="131"/>
      <c r="AE1855" s="39"/>
    </row>
    <row r="1856" ht="12.75" customHeight="1">
      <c r="E1856" s="49"/>
      <c r="J1856" s="130"/>
      <c r="K1856" s="131"/>
      <c r="L1856" s="131"/>
      <c r="M1856" s="131"/>
      <c r="N1856" s="131"/>
      <c r="AE1856" s="39"/>
    </row>
    <row r="1857" ht="12.75" customHeight="1">
      <c r="E1857" s="49"/>
      <c r="J1857" s="130"/>
      <c r="K1857" s="131"/>
      <c r="L1857" s="131"/>
      <c r="M1857" s="131"/>
      <c r="N1857" s="131"/>
      <c r="AE1857" s="39"/>
    </row>
    <row r="1858" ht="12.75" customHeight="1">
      <c r="E1858" s="49"/>
      <c r="J1858" s="130"/>
      <c r="K1858" s="131"/>
      <c r="L1858" s="131"/>
      <c r="M1858" s="131"/>
      <c r="N1858" s="131"/>
      <c r="AE1858" s="39"/>
    </row>
    <row r="1859" ht="12.75" customHeight="1">
      <c r="E1859" s="49"/>
      <c r="J1859" s="130"/>
      <c r="K1859" s="131"/>
      <c r="L1859" s="131"/>
      <c r="M1859" s="131"/>
      <c r="N1859" s="131"/>
      <c r="AE1859" s="39"/>
    </row>
    <row r="1860" ht="12.75" customHeight="1">
      <c r="E1860" s="49"/>
      <c r="J1860" s="130"/>
      <c r="K1860" s="131"/>
      <c r="L1860" s="131"/>
      <c r="M1860" s="131"/>
      <c r="N1860" s="131"/>
      <c r="AE1860" s="39"/>
    </row>
    <row r="1861" ht="12.75" customHeight="1">
      <c r="E1861" s="49"/>
      <c r="J1861" s="130"/>
      <c r="K1861" s="131"/>
      <c r="L1861" s="131"/>
      <c r="M1861" s="131"/>
      <c r="N1861" s="131"/>
      <c r="AE1861" s="39"/>
    </row>
    <row r="1862" ht="12.75" customHeight="1">
      <c r="E1862" s="49"/>
      <c r="J1862" s="130"/>
      <c r="K1862" s="131"/>
      <c r="L1862" s="131"/>
      <c r="M1862" s="131"/>
      <c r="N1862" s="131"/>
      <c r="AE1862" s="39"/>
    </row>
    <row r="1863" ht="12.75" customHeight="1">
      <c r="E1863" s="49"/>
      <c r="J1863" s="130"/>
      <c r="K1863" s="131"/>
      <c r="L1863" s="131"/>
      <c r="M1863" s="131"/>
      <c r="N1863" s="131"/>
      <c r="AE1863" s="39"/>
    </row>
    <row r="1864" ht="12.75" customHeight="1">
      <c r="E1864" s="49"/>
      <c r="J1864" s="130"/>
      <c r="K1864" s="131"/>
      <c r="L1864" s="131"/>
      <c r="M1864" s="131"/>
      <c r="N1864" s="131"/>
      <c r="AE1864" s="39"/>
    </row>
    <row r="1865" ht="12.75" customHeight="1">
      <c r="E1865" s="49"/>
      <c r="J1865" s="130"/>
      <c r="K1865" s="131"/>
      <c r="L1865" s="131"/>
      <c r="M1865" s="131"/>
      <c r="N1865" s="131"/>
      <c r="AE1865" s="39"/>
    </row>
    <row r="1866" ht="12.75" customHeight="1">
      <c r="E1866" s="49"/>
      <c r="J1866" s="130"/>
      <c r="K1866" s="131"/>
      <c r="L1866" s="131"/>
      <c r="M1866" s="131"/>
      <c r="N1866" s="131"/>
      <c r="AE1866" s="39"/>
    </row>
    <row r="1867" ht="12.75" customHeight="1">
      <c r="E1867" s="49"/>
      <c r="J1867" s="130"/>
      <c r="K1867" s="131"/>
      <c r="L1867" s="131"/>
      <c r="M1867" s="131"/>
      <c r="N1867" s="131"/>
      <c r="AE1867" s="39"/>
    </row>
    <row r="1868" ht="12.75" customHeight="1">
      <c r="E1868" s="49"/>
      <c r="J1868" s="130"/>
      <c r="K1868" s="131"/>
      <c r="L1868" s="131"/>
      <c r="M1868" s="131"/>
      <c r="N1868" s="131"/>
      <c r="AE1868" s="39"/>
    </row>
    <row r="1869" ht="12.75" customHeight="1">
      <c r="E1869" s="49"/>
      <c r="J1869" s="130"/>
      <c r="K1869" s="131"/>
      <c r="L1869" s="131"/>
      <c r="M1869" s="131"/>
      <c r="N1869" s="131"/>
      <c r="AE1869" s="39"/>
    </row>
    <row r="1870" ht="12.75" customHeight="1">
      <c r="E1870" s="49"/>
      <c r="J1870" s="130"/>
      <c r="K1870" s="131"/>
      <c r="L1870" s="131"/>
      <c r="M1870" s="131"/>
      <c r="N1870" s="131"/>
      <c r="AE1870" s="39"/>
    </row>
    <row r="1871" ht="12.75" customHeight="1">
      <c r="E1871" s="49"/>
      <c r="J1871" s="130"/>
      <c r="K1871" s="131"/>
      <c r="L1871" s="131"/>
      <c r="M1871" s="131"/>
      <c r="N1871" s="131"/>
      <c r="AE1871" s="39"/>
    </row>
    <row r="1872" ht="12.75" customHeight="1">
      <c r="E1872" s="49"/>
      <c r="J1872" s="130"/>
      <c r="K1872" s="131"/>
      <c r="L1872" s="131"/>
      <c r="M1872" s="131"/>
      <c r="N1872" s="131"/>
      <c r="AE1872" s="39"/>
    </row>
    <row r="1873" ht="12.75" customHeight="1">
      <c r="E1873" s="49"/>
      <c r="J1873" s="130"/>
      <c r="K1873" s="131"/>
      <c r="L1873" s="131"/>
      <c r="M1873" s="131"/>
      <c r="N1873" s="131"/>
      <c r="AE1873" s="39"/>
    </row>
    <row r="1874" ht="12.75" customHeight="1">
      <c r="E1874" s="49"/>
      <c r="J1874" s="130"/>
      <c r="K1874" s="131"/>
      <c r="L1874" s="131"/>
      <c r="M1874" s="131"/>
      <c r="N1874" s="131"/>
      <c r="AE1874" s="39"/>
    </row>
    <row r="1875" ht="12.75" customHeight="1">
      <c r="E1875" s="49"/>
      <c r="J1875" s="130"/>
      <c r="K1875" s="131"/>
      <c r="L1875" s="131"/>
      <c r="M1875" s="131"/>
      <c r="N1875" s="131"/>
      <c r="AE1875" s="39"/>
    </row>
    <row r="1876" ht="12.75" customHeight="1">
      <c r="E1876" s="49"/>
      <c r="J1876" s="130"/>
      <c r="K1876" s="131"/>
      <c r="L1876" s="131"/>
      <c r="M1876" s="131"/>
      <c r="N1876" s="131"/>
      <c r="AE1876" s="39"/>
    </row>
    <row r="1877" ht="12.75" customHeight="1">
      <c r="E1877" s="49"/>
      <c r="J1877" s="130"/>
      <c r="K1877" s="131"/>
      <c r="L1877" s="131"/>
      <c r="M1877" s="131"/>
      <c r="N1877" s="131"/>
      <c r="AE1877" s="39"/>
    </row>
    <row r="1878" ht="12.75" customHeight="1">
      <c r="E1878" s="49"/>
      <c r="J1878" s="130"/>
      <c r="K1878" s="131"/>
      <c r="L1878" s="131"/>
      <c r="M1878" s="131"/>
      <c r="N1878" s="131"/>
      <c r="AE1878" s="39"/>
    </row>
    <row r="1879" ht="12.75" customHeight="1">
      <c r="E1879" s="49"/>
      <c r="J1879" s="130"/>
      <c r="K1879" s="131"/>
      <c r="L1879" s="131"/>
      <c r="M1879" s="131"/>
      <c r="N1879" s="131"/>
      <c r="AE1879" s="39"/>
    </row>
    <row r="1880" ht="12.75" customHeight="1">
      <c r="E1880" s="49"/>
      <c r="J1880" s="130"/>
      <c r="K1880" s="131"/>
      <c r="L1880" s="131"/>
      <c r="M1880" s="131"/>
      <c r="N1880" s="131"/>
      <c r="AE1880" s="39"/>
    </row>
    <row r="1881" ht="12.75" customHeight="1">
      <c r="E1881" s="49"/>
      <c r="J1881" s="130"/>
      <c r="K1881" s="131"/>
      <c r="L1881" s="131"/>
      <c r="M1881" s="131"/>
      <c r="N1881" s="131"/>
      <c r="AE1881" s="39"/>
    </row>
    <row r="1882" ht="12.75" customHeight="1">
      <c r="E1882" s="49"/>
      <c r="J1882" s="130"/>
      <c r="K1882" s="131"/>
      <c r="L1882" s="131"/>
      <c r="M1882" s="131"/>
      <c r="N1882" s="131"/>
      <c r="AE1882" s="39"/>
    </row>
    <row r="1883" ht="12.75" customHeight="1">
      <c r="E1883" s="49"/>
      <c r="J1883" s="130"/>
      <c r="K1883" s="131"/>
      <c r="L1883" s="131"/>
      <c r="M1883" s="131"/>
      <c r="N1883" s="131"/>
      <c r="AE1883" s="39"/>
    </row>
    <row r="1884" ht="12.75" customHeight="1">
      <c r="E1884" s="49"/>
      <c r="J1884" s="130"/>
      <c r="K1884" s="131"/>
      <c r="L1884" s="131"/>
      <c r="M1884" s="131"/>
      <c r="N1884" s="131"/>
      <c r="AE1884" s="39"/>
    </row>
    <row r="1885" ht="12.75" customHeight="1">
      <c r="E1885" s="49"/>
      <c r="J1885" s="130"/>
      <c r="K1885" s="131"/>
      <c r="L1885" s="131"/>
      <c r="M1885" s="131"/>
      <c r="N1885" s="131"/>
      <c r="AE1885" s="39"/>
    </row>
    <row r="1886" ht="12.75" customHeight="1">
      <c r="E1886" s="49"/>
      <c r="J1886" s="130"/>
      <c r="K1886" s="131"/>
      <c r="L1886" s="131"/>
      <c r="M1886" s="131"/>
      <c r="N1886" s="131"/>
      <c r="AE1886" s="39"/>
    </row>
    <row r="1887" ht="12.75" customHeight="1">
      <c r="E1887" s="49"/>
      <c r="J1887" s="130"/>
      <c r="K1887" s="131"/>
      <c r="L1887" s="131"/>
      <c r="M1887" s="131"/>
      <c r="N1887" s="131"/>
      <c r="AE1887" s="39"/>
    </row>
    <row r="1888" ht="12.75" customHeight="1">
      <c r="E1888" s="49"/>
      <c r="J1888" s="130"/>
      <c r="K1888" s="131"/>
      <c r="L1888" s="131"/>
      <c r="M1888" s="131"/>
      <c r="N1888" s="131"/>
      <c r="AE1888" s="39"/>
    </row>
    <row r="1889" ht="12.75" customHeight="1">
      <c r="E1889" s="49"/>
      <c r="J1889" s="130"/>
      <c r="K1889" s="131"/>
      <c r="L1889" s="131"/>
      <c r="M1889" s="131"/>
      <c r="N1889" s="131"/>
      <c r="AE1889" s="39"/>
    </row>
    <row r="1890" ht="12.75" customHeight="1">
      <c r="E1890" s="49"/>
      <c r="J1890" s="130"/>
      <c r="K1890" s="131"/>
      <c r="L1890" s="131"/>
      <c r="M1890" s="131"/>
      <c r="N1890" s="131"/>
      <c r="AE1890" s="39"/>
    </row>
    <row r="1891" ht="12.75" customHeight="1">
      <c r="E1891" s="49"/>
      <c r="J1891" s="130"/>
      <c r="K1891" s="131"/>
      <c r="L1891" s="131"/>
      <c r="M1891" s="131"/>
      <c r="N1891" s="131"/>
      <c r="AE1891" s="39"/>
    </row>
    <row r="1892" ht="12.75" customHeight="1">
      <c r="E1892" s="49"/>
      <c r="J1892" s="130"/>
      <c r="K1892" s="131"/>
      <c r="L1892" s="131"/>
      <c r="M1892" s="131"/>
      <c r="N1892" s="131"/>
      <c r="AE1892" s="39"/>
    </row>
    <row r="1893" ht="12.75" customHeight="1">
      <c r="E1893" s="49"/>
      <c r="J1893" s="130"/>
      <c r="K1893" s="131"/>
      <c r="L1893" s="131"/>
      <c r="M1893" s="131"/>
      <c r="N1893" s="131"/>
      <c r="AE1893" s="39"/>
    </row>
    <row r="1894" ht="12.75" customHeight="1">
      <c r="E1894" s="49"/>
      <c r="J1894" s="130"/>
      <c r="K1894" s="131"/>
      <c r="L1894" s="131"/>
      <c r="M1894" s="131"/>
      <c r="N1894" s="131"/>
      <c r="AE1894" s="39"/>
    </row>
    <row r="1895" ht="12.75" customHeight="1">
      <c r="E1895" s="49"/>
      <c r="J1895" s="130"/>
      <c r="K1895" s="131"/>
      <c r="L1895" s="131"/>
      <c r="M1895" s="131"/>
      <c r="N1895" s="131"/>
      <c r="AE1895" s="39"/>
    </row>
    <row r="1896" ht="12.75" customHeight="1">
      <c r="E1896" s="49"/>
      <c r="J1896" s="130"/>
      <c r="K1896" s="131"/>
      <c r="L1896" s="131"/>
      <c r="M1896" s="131"/>
      <c r="N1896" s="131"/>
      <c r="AE1896" s="39"/>
    </row>
    <row r="1897" ht="12.75" customHeight="1">
      <c r="E1897" s="49"/>
      <c r="J1897" s="130"/>
      <c r="K1897" s="131"/>
      <c r="L1897" s="131"/>
      <c r="M1897" s="131"/>
      <c r="N1897" s="131"/>
      <c r="AE1897" s="39"/>
    </row>
    <row r="1898" ht="12.75" customHeight="1">
      <c r="E1898" s="49"/>
      <c r="J1898" s="130"/>
      <c r="K1898" s="131"/>
      <c r="L1898" s="131"/>
      <c r="M1898" s="131"/>
      <c r="N1898" s="131"/>
      <c r="AE1898" s="39"/>
    </row>
    <row r="1899" ht="12.75" customHeight="1">
      <c r="E1899" s="49"/>
      <c r="J1899" s="130"/>
      <c r="K1899" s="131"/>
      <c r="L1899" s="131"/>
      <c r="M1899" s="131"/>
      <c r="N1899" s="131"/>
      <c r="AE1899" s="39"/>
    </row>
    <row r="1900" ht="12.75" customHeight="1">
      <c r="E1900" s="49"/>
      <c r="J1900" s="130"/>
      <c r="K1900" s="131"/>
      <c r="L1900" s="131"/>
      <c r="M1900" s="131"/>
      <c r="N1900" s="131"/>
      <c r="AE1900" s="39"/>
    </row>
    <row r="1901" ht="12.75" customHeight="1">
      <c r="E1901" s="49"/>
      <c r="J1901" s="130"/>
      <c r="K1901" s="131"/>
      <c r="L1901" s="131"/>
      <c r="M1901" s="131"/>
      <c r="N1901" s="131"/>
      <c r="AE1901" s="39"/>
    </row>
    <row r="1902" ht="12.75" customHeight="1">
      <c r="E1902" s="49"/>
      <c r="J1902" s="130"/>
      <c r="K1902" s="131"/>
      <c r="L1902" s="131"/>
      <c r="M1902" s="131"/>
      <c r="N1902" s="131"/>
      <c r="AE1902" s="39"/>
    </row>
    <row r="1903" ht="12.75" customHeight="1">
      <c r="E1903" s="49"/>
      <c r="J1903" s="130"/>
      <c r="K1903" s="131"/>
      <c r="L1903" s="131"/>
      <c r="M1903" s="131"/>
      <c r="N1903" s="131"/>
      <c r="AE1903" s="39"/>
    </row>
    <row r="1904" ht="12.75" customHeight="1">
      <c r="E1904" s="49"/>
      <c r="J1904" s="130"/>
      <c r="K1904" s="131"/>
      <c r="L1904" s="131"/>
      <c r="M1904" s="131"/>
      <c r="N1904" s="131"/>
      <c r="AE1904" s="39"/>
    </row>
    <row r="1905" ht="12.75" customHeight="1">
      <c r="E1905" s="49"/>
      <c r="J1905" s="130"/>
      <c r="K1905" s="131"/>
      <c r="L1905" s="131"/>
      <c r="M1905" s="131"/>
      <c r="N1905" s="131"/>
      <c r="AE1905" s="39"/>
    </row>
    <row r="1906" ht="12.75" customHeight="1">
      <c r="E1906" s="49"/>
      <c r="J1906" s="130"/>
      <c r="K1906" s="131"/>
      <c r="L1906" s="131"/>
      <c r="M1906" s="131"/>
      <c r="N1906" s="131"/>
      <c r="AE1906" s="39"/>
    </row>
    <row r="1907" ht="12.75" customHeight="1">
      <c r="E1907" s="49"/>
      <c r="J1907" s="130"/>
      <c r="K1907" s="131"/>
      <c r="L1907" s="131"/>
      <c r="M1907" s="131"/>
      <c r="N1907" s="131"/>
      <c r="AE1907" s="39"/>
    </row>
    <row r="1908" ht="12.75" customHeight="1">
      <c r="E1908" s="49"/>
      <c r="J1908" s="130"/>
      <c r="K1908" s="131"/>
      <c r="L1908" s="131"/>
      <c r="M1908" s="131"/>
      <c r="N1908" s="131"/>
      <c r="AE1908" s="39"/>
    </row>
    <row r="1909" ht="12.75" customHeight="1">
      <c r="E1909" s="49"/>
      <c r="J1909" s="130"/>
      <c r="K1909" s="131"/>
      <c r="L1909" s="131"/>
      <c r="M1909" s="131"/>
      <c r="N1909" s="131"/>
      <c r="AE1909" s="39"/>
    </row>
    <row r="1910" ht="12.75" customHeight="1">
      <c r="E1910" s="49"/>
      <c r="J1910" s="130"/>
      <c r="K1910" s="131"/>
      <c r="L1910" s="131"/>
      <c r="M1910" s="131"/>
      <c r="N1910" s="131"/>
      <c r="AE1910" s="39"/>
    </row>
    <row r="1911" ht="12.75" customHeight="1">
      <c r="E1911" s="49"/>
      <c r="J1911" s="130"/>
      <c r="K1911" s="131"/>
      <c r="L1911" s="131"/>
      <c r="M1911" s="131"/>
      <c r="N1911" s="131"/>
      <c r="AE1911" s="39"/>
    </row>
    <row r="1912" ht="12.75" customHeight="1">
      <c r="E1912" s="49"/>
      <c r="J1912" s="130"/>
      <c r="K1912" s="131"/>
      <c r="L1912" s="131"/>
      <c r="M1912" s="131"/>
      <c r="N1912" s="131"/>
      <c r="AE1912" s="39"/>
    </row>
    <row r="1913" ht="12.75" customHeight="1">
      <c r="E1913" s="49"/>
      <c r="J1913" s="130"/>
      <c r="K1913" s="131"/>
      <c r="L1913" s="131"/>
      <c r="M1913" s="131"/>
      <c r="N1913" s="131"/>
      <c r="AE1913" s="39"/>
    </row>
    <row r="1914" ht="12.75" customHeight="1">
      <c r="E1914" s="49"/>
      <c r="J1914" s="130"/>
      <c r="K1914" s="131"/>
      <c r="L1914" s="131"/>
      <c r="M1914" s="131"/>
      <c r="N1914" s="131"/>
      <c r="AE1914" s="39"/>
    </row>
    <row r="1915" ht="12.75" customHeight="1">
      <c r="E1915" s="49"/>
      <c r="J1915" s="130"/>
      <c r="K1915" s="131"/>
      <c r="L1915" s="131"/>
      <c r="M1915" s="131"/>
      <c r="N1915" s="131"/>
      <c r="AE1915" s="39"/>
    </row>
    <row r="1916" ht="12.75" customHeight="1">
      <c r="E1916" s="49"/>
      <c r="J1916" s="130"/>
      <c r="K1916" s="131"/>
      <c r="L1916" s="131"/>
      <c r="M1916" s="131"/>
      <c r="N1916" s="131"/>
      <c r="AE1916" s="39"/>
    </row>
    <row r="1917" ht="12.75" customHeight="1">
      <c r="E1917" s="49"/>
      <c r="J1917" s="130"/>
      <c r="K1917" s="131"/>
      <c r="L1917" s="131"/>
      <c r="M1917" s="131"/>
      <c r="N1917" s="131"/>
      <c r="AE1917" s="39"/>
    </row>
    <row r="1918" ht="12.75" customHeight="1">
      <c r="E1918" s="49"/>
      <c r="J1918" s="130"/>
      <c r="K1918" s="131"/>
      <c r="L1918" s="131"/>
      <c r="M1918" s="131"/>
      <c r="N1918" s="131"/>
      <c r="AE1918" s="39"/>
    </row>
    <row r="1919" ht="12.75" customHeight="1">
      <c r="E1919" s="49"/>
      <c r="J1919" s="130"/>
      <c r="K1919" s="131"/>
      <c r="L1919" s="131"/>
      <c r="M1919" s="131"/>
      <c r="N1919" s="131"/>
      <c r="AE1919" s="39"/>
    </row>
    <row r="1920" ht="12.75" customHeight="1">
      <c r="E1920" s="49"/>
      <c r="J1920" s="130"/>
      <c r="K1920" s="131"/>
      <c r="L1920" s="131"/>
      <c r="M1920" s="131"/>
      <c r="N1920" s="131"/>
      <c r="AE1920" s="39"/>
    </row>
    <row r="1921" ht="12.75" customHeight="1">
      <c r="E1921" s="49"/>
      <c r="J1921" s="130"/>
      <c r="K1921" s="131"/>
      <c r="L1921" s="131"/>
      <c r="M1921" s="131"/>
      <c r="N1921" s="131"/>
      <c r="AE1921" s="39"/>
    </row>
    <row r="1922" ht="12.75" customHeight="1">
      <c r="E1922" s="49"/>
      <c r="J1922" s="130"/>
      <c r="K1922" s="131"/>
      <c r="L1922" s="131"/>
      <c r="M1922" s="131"/>
      <c r="N1922" s="131"/>
      <c r="AE1922" s="39"/>
    </row>
    <row r="1923" ht="12.75" customHeight="1">
      <c r="E1923" s="49"/>
      <c r="J1923" s="130"/>
      <c r="K1923" s="131"/>
      <c r="L1923" s="131"/>
      <c r="M1923" s="131"/>
      <c r="N1923" s="131"/>
      <c r="AE1923" s="39"/>
    </row>
    <row r="1924" ht="12.75" customHeight="1">
      <c r="E1924" s="49"/>
      <c r="J1924" s="130"/>
      <c r="K1924" s="131"/>
      <c r="L1924" s="131"/>
      <c r="M1924" s="131"/>
      <c r="N1924" s="131"/>
      <c r="AE1924" s="39"/>
    </row>
    <row r="1925" ht="12.75" customHeight="1">
      <c r="E1925" s="49"/>
      <c r="J1925" s="130"/>
      <c r="K1925" s="131"/>
      <c r="L1925" s="131"/>
      <c r="M1925" s="131"/>
      <c r="N1925" s="131"/>
      <c r="AE1925" s="39"/>
    </row>
    <row r="1926" ht="12.75" customHeight="1">
      <c r="E1926" s="49"/>
      <c r="J1926" s="130"/>
      <c r="K1926" s="131"/>
      <c r="L1926" s="131"/>
      <c r="M1926" s="131"/>
      <c r="N1926" s="131"/>
      <c r="AE1926" s="39"/>
    </row>
    <row r="1927" ht="12.75" customHeight="1">
      <c r="E1927" s="49"/>
      <c r="J1927" s="130"/>
      <c r="K1927" s="131"/>
      <c r="L1927" s="131"/>
      <c r="M1927" s="131"/>
      <c r="N1927" s="131"/>
      <c r="AE1927" s="39"/>
    </row>
    <row r="1928" ht="12.75" customHeight="1">
      <c r="E1928" s="49"/>
      <c r="J1928" s="130"/>
      <c r="K1928" s="131"/>
      <c r="L1928" s="131"/>
      <c r="M1928" s="131"/>
      <c r="N1928" s="131"/>
      <c r="AE1928" s="39"/>
    </row>
    <row r="1929" ht="12.75" customHeight="1">
      <c r="E1929" s="49"/>
      <c r="J1929" s="130"/>
      <c r="K1929" s="131"/>
      <c r="L1929" s="131"/>
      <c r="M1929" s="131"/>
      <c r="N1929" s="131"/>
      <c r="AE1929" s="39"/>
    </row>
    <row r="1930" ht="12.75" customHeight="1">
      <c r="E1930" s="49"/>
      <c r="J1930" s="130"/>
      <c r="K1930" s="131"/>
      <c r="L1930" s="131"/>
      <c r="M1930" s="131"/>
      <c r="N1930" s="131"/>
      <c r="AE1930" s="39"/>
    </row>
    <row r="1931" ht="12.75" customHeight="1">
      <c r="E1931" s="49"/>
      <c r="J1931" s="130"/>
      <c r="K1931" s="131"/>
      <c r="L1931" s="131"/>
      <c r="M1931" s="131"/>
      <c r="N1931" s="131"/>
      <c r="AE1931" s="39"/>
    </row>
    <row r="1932" ht="12.75" customHeight="1">
      <c r="E1932" s="49"/>
      <c r="J1932" s="130"/>
      <c r="K1932" s="131"/>
      <c r="L1932" s="131"/>
      <c r="M1932" s="131"/>
      <c r="N1932" s="131"/>
      <c r="AE1932" s="39"/>
    </row>
    <row r="1933" ht="12.75" customHeight="1">
      <c r="E1933" s="49"/>
      <c r="J1933" s="130"/>
      <c r="K1933" s="131"/>
      <c r="L1933" s="131"/>
      <c r="M1933" s="131"/>
      <c r="N1933" s="131"/>
      <c r="AE1933" s="39"/>
    </row>
    <row r="1934" ht="12.75" customHeight="1">
      <c r="E1934" s="49"/>
      <c r="J1934" s="130"/>
      <c r="K1934" s="131"/>
      <c r="L1934" s="131"/>
      <c r="M1934" s="131"/>
      <c r="N1934" s="131"/>
      <c r="AE1934" s="39"/>
    </row>
    <row r="1935" ht="12.75" customHeight="1">
      <c r="E1935" s="49"/>
      <c r="J1935" s="130"/>
      <c r="K1935" s="131"/>
      <c r="L1935" s="131"/>
      <c r="M1935" s="131"/>
      <c r="N1935" s="131"/>
      <c r="AE1935" s="39"/>
    </row>
    <row r="1936" ht="12.75" customHeight="1">
      <c r="E1936" s="49"/>
      <c r="J1936" s="130"/>
      <c r="K1936" s="131"/>
      <c r="L1936" s="131"/>
      <c r="M1936" s="131"/>
      <c r="N1936" s="131"/>
      <c r="AE1936" s="39"/>
    </row>
    <row r="1937" ht="12.75" customHeight="1">
      <c r="E1937" s="49"/>
      <c r="J1937" s="130"/>
      <c r="K1937" s="131"/>
      <c r="L1937" s="131"/>
      <c r="M1937" s="131"/>
      <c r="N1937" s="131"/>
      <c r="AE1937" s="39"/>
    </row>
    <row r="1938" ht="12.75" customHeight="1">
      <c r="E1938" s="49"/>
      <c r="J1938" s="130"/>
      <c r="K1938" s="131"/>
      <c r="L1938" s="131"/>
      <c r="M1938" s="131"/>
      <c r="N1938" s="131"/>
      <c r="AE1938" s="39"/>
    </row>
    <row r="1939" ht="12.75" customHeight="1">
      <c r="E1939" s="49"/>
      <c r="J1939" s="130"/>
      <c r="K1939" s="131"/>
      <c r="L1939" s="131"/>
      <c r="M1939" s="131"/>
      <c r="N1939" s="131"/>
      <c r="AE1939" s="39"/>
    </row>
    <row r="1940" ht="12.75" customHeight="1">
      <c r="E1940" s="49"/>
      <c r="J1940" s="130"/>
      <c r="K1940" s="131"/>
      <c r="L1940" s="131"/>
      <c r="M1940" s="131"/>
      <c r="N1940" s="131"/>
      <c r="AE1940" s="39"/>
    </row>
    <row r="1941" ht="12.75" customHeight="1">
      <c r="E1941" s="49"/>
      <c r="J1941" s="130"/>
      <c r="K1941" s="131"/>
      <c r="L1941" s="131"/>
      <c r="M1941" s="131"/>
      <c r="N1941" s="131"/>
      <c r="AE1941" s="39"/>
    </row>
    <row r="1942" ht="12.75" customHeight="1">
      <c r="E1942" s="49"/>
      <c r="J1942" s="130"/>
      <c r="K1942" s="131"/>
      <c r="L1942" s="131"/>
      <c r="M1942" s="131"/>
      <c r="N1942" s="131"/>
      <c r="AE1942" s="39"/>
    </row>
    <row r="1943" ht="12.75" customHeight="1">
      <c r="E1943" s="49"/>
      <c r="J1943" s="130"/>
      <c r="K1943" s="131"/>
      <c r="L1943" s="131"/>
      <c r="M1943" s="131"/>
      <c r="N1943" s="131"/>
      <c r="AE1943" s="39"/>
    </row>
    <row r="1944" ht="12.75" customHeight="1">
      <c r="E1944" s="49"/>
      <c r="J1944" s="130"/>
      <c r="K1944" s="131"/>
      <c r="L1944" s="131"/>
      <c r="M1944" s="131"/>
      <c r="N1944" s="131"/>
      <c r="AE1944" s="39"/>
    </row>
    <row r="1945" ht="12.75" customHeight="1">
      <c r="E1945" s="49"/>
      <c r="J1945" s="130"/>
      <c r="K1945" s="131"/>
      <c r="L1945" s="131"/>
      <c r="M1945" s="131"/>
      <c r="N1945" s="131"/>
      <c r="AE1945" s="39"/>
    </row>
    <row r="1946" ht="12.75" customHeight="1">
      <c r="E1946" s="49"/>
      <c r="J1946" s="130"/>
      <c r="K1946" s="131"/>
      <c r="L1946" s="131"/>
      <c r="M1946" s="131"/>
      <c r="N1946" s="131"/>
      <c r="AE1946" s="39"/>
    </row>
    <row r="1947" ht="12.75" customHeight="1">
      <c r="E1947" s="49"/>
      <c r="J1947" s="130"/>
      <c r="K1947" s="131"/>
      <c r="L1947" s="131"/>
      <c r="M1947" s="131"/>
      <c r="N1947" s="131"/>
      <c r="AE1947" s="39"/>
    </row>
    <row r="1948" ht="12.75" customHeight="1">
      <c r="E1948" s="49"/>
      <c r="J1948" s="130"/>
      <c r="K1948" s="131"/>
      <c r="L1948" s="131"/>
      <c r="M1948" s="131"/>
      <c r="N1948" s="131"/>
      <c r="AE1948" s="39"/>
    </row>
    <row r="1949" ht="12.75" customHeight="1">
      <c r="E1949" s="49"/>
      <c r="J1949" s="130"/>
      <c r="K1949" s="131"/>
      <c r="L1949" s="131"/>
      <c r="M1949" s="131"/>
      <c r="N1949" s="131"/>
      <c r="AE1949" s="39"/>
    </row>
    <row r="1950" ht="12.75" customHeight="1">
      <c r="E1950" s="49"/>
      <c r="J1950" s="130"/>
      <c r="K1950" s="131"/>
      <c r="L1950" s="131"/>
      <c r="M1950" s="131"/>
      <c r="N1950" s="131"/>
      <c r="AE1950" s="39"/>
    </row>
    <row r="1951" ht="12.75" customHeight="1">
      <c r="E1951" s="49"/>
      <c r="J1951" s="130"/>
      <c r="K1951" s="131"/>
      <c r="L1951" s="131"/>
      <c r="M1951" s="131"/>
      <c r="N1951" s="131"/>
      <c r="AE1951" s="39"/>
    </row>
    <row r="1952" ht="12.75" customHeight="1">
      <c r="E1952" s="49"/>
      <c r="J1952" s="130"/>
      <c r="K1952" s="131"/>
      <c r="L1952" s="131"/>
      <c r="M1952" s="131"/>
      <c r="N1952" s="131"/>
      <c r="AE1952" s="39"/>
    </row>
    <row r="1953" ht="12.75" customHeight="1">
      <c r="E1953" s="49"/>
      <c r="J1953" s="130"/>
      <c r="K1953" s="131"/>
      <c r="L1953" s="131"/>
      <c r="M1953" s="131"/>
      <c r="N1953" s="131"/>
      <c r="AE1953" s="39"/>
    </row>
    <row r="1954" ht="12.75" customHeight="1">
      <c r="E1954" s="49"/>
      <c r="J1954" s="130"/>
      <c r="K1954" s="131"/>
      <c r="L1954" s="131"/>
      <c r="M1954" s="131"/>
      <c r="N1954" s="131"/>
      <c r="AE1954" s="39"/>
    </row>
    <row r="1955" ht="12.75" customHeight="1">
      <c r="E1955" s="49"/>
      <c r="J1955" s="130"/>
      <c r="K1955" s="131"/>
      <c r="L1955" s="131"/>
      <c r="M1955" s="131"/>
      <c r="N1955" s="131"/>
      <c r="AE1955" s="39"/>
    </row>
    <row r="1956" ht="12.75" customHeight="1">
      <c r="E1956" s="49"/>
      <c r="J1956" s="130"/>
      <c r="K1956" s="131"/>
      <c r="L1956" s="131"/>
      <c r="M1956" s="131"/>
      <c r="N1956" s="131"/>
      <c r="AE1956" s="39"/>
    </row>
    <row r="1957" ht="12.75" customHeight="1">
      <c r="E1957" s="49"/>
      <c r="J1957" s="130"/>
      <c r="K1957" s="131"/>
      <c r="L1957" s="131"/>
      <c r="M1957" s="131"/>
      <c r="N1957" s="131"/>
      <c r="AE1957" s="39"/>
    </row>
    <row r="1958" ht="12.75" customHeight="1">
      <c r="E1958" s="49"/>
      <c r="J1958" s="130"/>
      <c r="K1958" s="131"/>
      <c r="L1958" s="131"/>
      <c r="M1958" s="131"/>
      <c r="N1958" s="131"/>
      <c r="AE1958" s="39"/>
    </row>
    <row r="1959" ht="12.75" customHeight="1">
      <c r="E1959" s="49"/>
      <c r="J1959" s="130"/>
      <c r="K1959" s="131"/>
      <c r="L1959" s="131"/>
      <c r="M1959" s="131"/>
      <c r="N1959" s="131"/>
      <c r="AE1959" s="39"/>
    </row>
    <row r="1960" ht="12.75" customHeight="1">
      <c r="E1960" s="49"/>
      <c r="J1960" s="130"/>
      <c r="K1960" s="131"/>
      <c r="L1960" s="131"/>
      <c r="M1960" s="131"/>
      <c r="N1960" s="131"/>
      <c r="AE1960" s="39"/>
    </row>
    <row r="1961" ht="12.75" customHeight="1">
      <c r="E1961" s="49"/>
      <c r="J1961" s="130"/>
      <c r="K1961" s="131"/>
      <c r="L1961" s="131"/>
      <c r="M1961" s="131"/>
      <c r="N1961" s="131"/>
      <c r="AE1961" s="39"/>
    </row>
    <row r="1962" ht="12.75" customHeight="1">
      <c r="E1962" s="49"/>
      <c r="J1962" s="130"/>
      <c r="K1962" s="131"/>
      <c r="L1962" s="131"/>
      <c r="M1962" s="131"/>
      <c r="N1962" s="131"/>
      <c r="AE1962" s="39"/>
    </row>
    <row r="1963" ht="12.75" customHeight="1">
      <c r="E1963" s="49"/>
      <c r="J1963" s="130"/>
      <c r="K1963" s="131"/>
      <c r="L1963" s="131"/>
      <c r="M1963" s="131"/>
      <c r="N1963" s="131"/>
      <c r="AE1963" s="39"/>
    </row>
    <row r="1964" ht="12.75" customHeight="1">
      <c r="E1964" s="49"/>
      <c r="J1964" s="130"/>
      <c r="K1964" s="131"/>
      <c r="L1964" s="131"/>
      <c r="M1964" s="131"/>
      <c r="N1964" s="131"/>
      <c r="AE1964" s="39"/>
    </row>
    <row r="1965" ht="12.75" customHeight="1">
      <c r="E1965" s="49"/>
      <c r="J1965" s="130"/>
      <c r="K1965" s="131"/>
      <c r="L1965" s="131"/>
      <c r="M1965" s="131"/>
      <c r="N1965" s="131"/>
      <c r="AE1965" s="39"/>
    </row>
    <row r="1966" ht="12.75" customHeight="1">
      <c r="E1966" s="49"/>
      <c r="J1966" s="130"/>
      <c r="K1966" s="131"/>
      <c r="L1966" s="131"/>
      <c r="M1966" s="131"/>
      <c r="N1966" s="131"/>
      <c r="AE1966" s="39"/>
    </row>
    <row r="1967" ht="12.75" customHeight="1">
      <c r="E1967" s="49"/>
      <c r="J1967" s="130"/>
      <c r="K1967" s="131"/>
      <c r="L1967" s="131"/>
      <c r="M1967" s="131"/>
      <c r="N1967" s="131"/>
      <c r="AE1967" s="39"/>
    </row>
    <row r="1968" ht="12.75" customHeight="1">
      <c r="E1968" s="49"/>
      <c r="J1968" s="130"/>
      <c r="K1968" s="131"/>
      <c r="L1968" s="131"/>
      <c r="M1968" s="131"/>
      <c r="N1968" s="131"/>
      <c r="AE1968" s="39"/>
    </row>
    <row r="1969" ht="12.75" customHeight="1">
      <c r="E1969" s="49"/>
      <c r="J1969" s="130"/>
      <c r="K1969" s="131"/>
      <c r="L1969" s="131"/>
      <c r="M1969" s="131"/>
      <c r="N1969" s="131"/>
      <c r="AE1969" s="39"/>
    </row>
    <row r="1970" ht="12.75" customHeight="1">
      <c r="E1970" s="49"/>
      <c r="J1970" s="130"/>
      <c r="K1970" s="131"/>
      <c r="L1970" s="131"/>
      <c r="M1970" s="131"/>
      <c r="N1970" s="131"/>
      <c r="AE1970" s="39"/>
    </row>
    <row r="1971" ht="12.75" customHeight="1">
      <c r="E1971" s="49"/>
      <c r="J1971" s="130"/>
      <c r="K1971" s="131"/>
      <c r="L1971" s="131"/>
      <c r="M1971" s="131"/>
      <c r="N1971" s="131"/>
      <c r="AE1971" s="39"/>
    </row>
    <row r="1972" ht="12.75" customHeight="1">
      <c r="E1972" s="49"/>
      <c r="J1972" s="130"/>
      <c r="K1972" s="131"/>
      <c r="L1972" s="131"/>
      <c r="M1972" s="131"/>
      <c r="N1972" s="131"/>
      <c r="AE1972" s="39"/>
    </row>
    <row r="1973" ht="12.75" customHeight="1">
      <c r="E1973" s="49"/>
      <c r="J1973" s="130"/>
      <c r="K1973" s="131"/>
      <c r="L1973" s="131"/>
      <c r="M1973" s="131"/>
      <c r="N1973" s="131"/>
      <c r="AE1973" s="39"/>
    </row>
    <row r="1974" ht="12.75" customHeight="1">
      <c r="E1974" s="49"/>
      <c r="J1974" s="130"/>
      <c r="K1974" s="131"/>
      <c r="L1974" s="131"/>
      <c r="M1974" s="131"/>
      <c r="N1974" s="131"/>
      <c r="AE1974" s="39"/>
    </row>
    <row r="1975" ht="12.75" customHeight="1">
      <c r="E1975" s="49"/>
      <c r="J1975" s="130"/>
      <c r="K1975" s="131"/>
      <c r="L1975" s="131"/>
      <c r="M1975" s="131"/>
      <c r="N1975" s="131"/>
      <c r="AE1975" s="39"/>
    </row>
    <row r="1976" ht="12.75" customHeight="1">
      <c r="E1976" s="49"/>
      <c r="J1976" s="130"/>
      <c r="K1976" s="131"/>
      <c r="L1976" s="131"/>
      <c r="M1976" s="131"/>
      <c r="N1976" s="131"/>
      <c r="AE1976" s="39"/>
    </row>
    <row r="1977" ht="12.75" customHeight="1">
      <c r="E1977" s="49"/>
      <c r="J1977" s="130"/>
      <c r="K1977" s="131"/>
      <c r="L1977" s="131"/>
      <c r="M1977" s="131"/>
      <c r="N1977" s="131"/>
      <c r="AE1977" s="39"/>
    </row>
    <row r="1978" ht="12.75" customHeight="1">
      <c r="E1978" s="49"/>
      <c r="J1978" s="130"/>
      <c r="K1978" s="131"/>
      <c r="L1978" s="131"/>
      <c r="M1978" s="131"/>
      <c r="N1978" s="131"/>
      <c r="AE1978" s="39"/>
    </row>
    <row r="1979" ht="12.75" customHeight="1">
      <c r="E1979" s="49"/>
      <c r="J1979" s="130"/>
      <c r="K1979" s="131"/>
      <c r="L1979" s="131"/>
      <c r="M1979" s="131"/>
      <c r="N1979" s="131"/>
      <c r="AE1979" s="39"/>
    </row>
    <row r="1980" ht="12.75" customHeight="1">
      <c r="E1980" s="49"/>
      <c r="J1980" s="130"/>
      <c r="K1980" s="131"/>
      <c r="L1980" s="131"/>
      <c r="M1980" s="131"/>
      <c r="N1980" s="131"/>
      <c r="AE1980" s="39"/>
    </row>
    <row r="1981" ht="12.75" customHeight="1">
      <c r="E1981" s="49"/>
      <c r="J1981" s="130"/>
      <c r="K1981" s="131"/>
      <c r="L1981" s="131"/>
      <c r="M1981" s="131"/>
      <c r="N1981" s="131"/>
      <c r="AE1981" s="39"/>
    </row>
    <row r="1982" ht="12.75" customHeight="1">
      <c r="E1982" s="49"/>
      <c r="J1982" s="130"/>
      <c r="K1982" s="131"/>
      <c r="L1982" s="131"/>
      <c r="M1982" s="131"/>
      <c r="N1982" s="131"/>
      <c r="AE1982" s="39"/>
    </row>
    <row r="1983" ht="12.75" customHeight="1">
      <c r="E1983" s="49"/>
      <c r="J1983" s="130"/>
      <c r="K1983" s="131"/>
      <c r="L1983" s="131"/>
      <c r="M1983" s="131"/>
      <c r="N1983" s="131"/>
      <c r="AE1983" s="39"/>
    </row>
    <row r="1984" ht="12.75" customHeight="1">
      <c r="E1984" s="49"/>
      <c r="J1984" s="130"/>
      <c r="K1984" s="131"/>
      <c r="L1984" s="131"/>
      <c r="M1984" s="131"/>
      <c r="N1984" s="131"/>
      <c r="AE1984" s="39"/>
    </row>
    <row r="1985" ht="12.75" customHeight="1">
      <c r="E1985" s="49"/>
      <c r="J1985" s="130"/>
      <c r="K1985" s="131"/>
      <c r="L1985" s="131"/>
      <c r="M1985" s="131"/>
      <c r="N1985" s="131"/>
      <c r="AE1985" s="39"/>
    </row>
    <row r="1986" ht="12.75" customHeight="1">
      <c r="E1986" s="49"/>
      <c r="J1986" s="130"/>
      <c r="K1986" s="131"/>
      <c r="L1986" s="131"/>
      <c r="M1986" s="131"/>
      <c r="N1986" s="131"/>
      <c r="AE1986" s="39"/>
    </row>
    <row r="1987" ht="12.75" customHeight="1">
      <c r="E1987" s="49"/>
      <c r="J1987" s="130"/>
      <c r="K1987" s="131"/>
      <c r="L1987" s="131"/>
      <c r="M1987" s="131"/>
      <c r="N1987" s="131"/>
      <c r="AE1987" s="39"/>
    </row>
    <row r="1988" ht="12.75" customHeight="1">
      <c r="E1988" s="49"/>
      <c r="J1988" s="130"/>
      <c r="K1988" s="131"/>
      <c r="L1988" s="131"/>
      <c r="M1988" s="131"/>
      <c r="N1988" s="131"/>
      <c r="AE1988" s="39"/>
    </row>
    <row r="1989" ht="12.75" customHeight="1">
      <c r="E1989" s="49"/>
      <c r="J1989" s="130"/>
      <c r="K1989" s="131"/>
      <c r="L1989" s="131"/>
      <c r="M1989" s="131"/>
      <c r="N1989" s="131"/>
      <c r="AE1989" s="39"/>
    </row>
    <row r="1990" ht="12.75" customHeight="1">
      <c r="E1990" s="49"/>
      <c r="J1990" s="130"/>
      <c r="K1990" s="131"/>
      <c r="L1990" s="131"/>
      <c r="M1990" s="131"/>
      <c r="N1990" s="131"/>
      <c r="AE1990" s="39"/>
    </row>
    <row r="1991" ht="12.75" customHeight="1">
      <c r="E1991" s="49"/>
      <c r="J1991" s="130"/>
      <c r="K1991" s="131"/>
      <c r="L1991" s="131"/>
      <c r="M1991" s="131"/>
      <c r="N1991" s="131"/>
      <c r="AE1991" s="39"/>
    </row>
    <row r="1992" ht="12.75" customHeight="1">
      <c r="E1992" s="49"/>
      <c r="J1992" s="130"/>
      <c r="K1992" s="131"/>
      <c r="L1992" s="131"/>
      <c r="M1992" s="131"/>
      <c r="N1992" s="131"/>
      <c r="AE1992" s="39"/>
    </row>
    <row r="1993" ht="12.75" customHeight="1">
      <c r="E1993" s="49"/>
      <c r="J1993" s="130"/>
      <c r="K1993" s="131"/>
      <c r="L1993" s="131"/>
      <c r="M1993" s="131"/>
      <c r="N1993" s="131"/>
      <c r="AE1993" s="39"/>
    </row>
    <row r="1994" ht="12.75" customHeight="1">
      <c r="E1994" s="49"/>
      <c r="J1994" s="130"/>
      <c r="K1994" s="131"/>
      <c r="L1994" s="131"/>
      <c r="M1994" s="131"/>
      <c r="N1994" s="131"/>
      <c r="AE1994" s="39"/>
    </row>
    <row r="1995" ht="12.75" customHeight="1">
      <c r="E1995" s="49"/>
      <c r="J1995" s="130"/>
      <c r="K1995" s="131"/>
      <c r="L1995" s="131"/>
      <c r="M1995" s="131"/>
      <c r="N1995" s="131"/>
      <c r="AE1995" s="39"/>
    </row>
    <row r="1996" ht="12.75" customHeight="1">
      <c r="E1996" s="49"/>
      <c r="J1996" s="130"/>
      <c r="K1996" s="131"/>
      <c r="L1996" s="131"/>
      <c r="M1996" s="131"/>
      <c r="N1996" s="131"/>
      <c r="AE1996" s="39"/>
    </row>
    <row r="1997" ht="12.75" customHeight="1">
      <c r="E1997" s="49"/>
      <c r="J1997" s="130"/>
      <c r="K1997" s="131"/>
      <c r="L1997" s="131"/>
      <c r="M1997" s="131"/>
      <c r="N1997" s="131"/>
      <c r="AE1997" s="39"/>
    </row>
    <row r="1998" ht="12.75" customHeight="1">
      <c r="E1998" s="49"/>
      <c r="J1998" s="130"/>
      <c r="K1998" s="131"/>
      <c r="L1998" s="131"/>
      <c r="M1998" s="131"/>
      <c r="N1998" s="131"/>
      <c r="AE1998" s="39"/>
    </row>
    <row r="1999" ht="12.75" customHeight="1">
      <c r="E1999" s="49"/>
      <c r="J1999" s="130"/>
      <c r="K1999" s="131"/>
      <c r="L1999" s="131"/>
      <c r="M1999" s="131"/>
      <c r="N1999" s="131"/>
      <c r="AE1999" s="39"/>
    </row>
    <row r="2000" ht="12.75" customHeight="1">
      <c r="E2000" s="49"/>
      <c r="J2000" s="130"/>
      <c r="K2000" s="131"/>
      <c r="L2000" s="131"/>
      <c r="M2000" s="131"/>
      <c r="N2000" s="131"/>
      <c r="AE2000" s="39"/>
    </row>
    <row r="2001" ht="12.75" customHeight="1">
      <c r="E2001" s="49"/>
      <c r="J2001" s="130"/>
      <c r="K2001" s="131"/>
      <c r="L2001" s="131"/>
      <c r="M2001" s="131"/>
      <c r="N2001" s="131"/>
      <c r="AE2001" s="39"/>
    </row>
    <row r="2002" ht="12.75" customHeight="1">
      <c r="E2002" s="49"/>
      <c r="J2002" s="130"/>
      <c r="K2002" s="131"/>
      <c r="L2002" s="131"/>
      <c r="M2002" s="131"/>
      <c r="N2002" s="131"/>
      <c r="AE2002" s="39"/>
    </row>
    <row r="2003" ht="12.75" customHeight="1">
      <c r="E2003" s="49"/>
      <c r="J2003" s="130"/>
      <c r="K2003" s="131"/>
      <c r="L2003" s="131"/>
      <c r="M2003" s="131"/>
      <c r="N2003" s="131"/>
      <c r="AE2003" s="39"/>
    </row>
    <row r="2004" ht="12.75" customHeight="1">
      <c r="E2004" s="49"/>
      <c r="J2004" s="130"/>
      <c r="K2004" s="131"/>
      <c r="L2004" s="131"/>
      <c r="M2004" s="131"/>
      <c r="N2004" s="131"/>
      <c r="AE2004" s="39"/>
    </row>
    <row r="2005" ht="12.75" customHeight="1">
      <c r="E2005" s="49"/>
      <c r="J2005" s="130"/>
      <c r="K2005" s="131"/>
      <c r="L2005" s="131"/>
      <c r="M2005" s="131"/>
      <c r="N2005" s="131"/>
      <c r="AE2005" s="39"/>
    </row>
    <row r="2006" ht="12.75" customHeight="1">
      <c r="E2006" s="49"/>
      <c r="J2006" s="130"/>
      <c r="K2006" s="131"/>
      <c r="L2006" s="131"/>
      <c r="M2006" s="131"/>
      <c r="N2006" s="131"/>
      <c r="AE2006" s="39"/>
    </row>
    <row r="2007" ht="12.75" customHeight="1">
      <c r="E2007" s="49"/>
      <c r="J2007" s="130"/>
      <c r="K2007" s="131"/>
      <c r="L2007" s="131"/>
      <c r="M2007" s="131"/>
      <c r="N2007" s="131"/>
      <c r="AE2007" s="39"/>
    </row>
    <row r="2008" ht="12.75" customHeight="1">
      <c r="E2008" s="49"/>
      <c r="J2008" s="130"/>
      <c r="K2008" s="131"/>
      <c r="L2008" s="131"/>
      <c r="M2008" s="131"/>
      <c r="N2008" s="131"/>
      <c r="AE2008" s="39"/>
    </row>
    <row r="2009" ht="12.75" customHeight="1">
      <c r="E2009" s="49"/>
      <c r="J2009" s="130"/>
      <c r="K2009" s="131"/>
      <c r="L2009" s="131"/>
      <c r="M2009" s="131"/>
      <c r="N2009" s="131"/>
      <c r="AE2009" s="39"/>
    </row>
    <row r="2010" ht="12.75" customHeight="1">
      <c r="E2010" s="49"/>
      <c r="J2010" s="130"/>
      <c r="K2010" s="131"/>
      <c r="L2010" s="131"/>
      <c r="M2010" s="131"/>
      <c r="N2010" s="131"/>
      <c r="AE2010" s="39"/>
    </row>
    <row r="2011" ht="12.75" customHeight="1">
      <c r="E2011" s="49"/>
      <c r="J2011" s="130"/>
      <c r="K2011" s="131"/>
      <c r="L2011" s="131"/>
      <c r="M2011" s="131"/>
      <c r="N2011" s="131"/>
      <c r="AE2011" s="39"/>
    </row>
    <row r="2012" ht="12.75" customHeight="1">
      <c r="E2012" s="49"/>
      <c r="J2012" s="130"/>
      <c r="K2012" s="131"/>
      <c r="L2012" s="131"/>
      <c r="M2012" s="131"/>
      <c r="N2012" s="131"/>
      <c r="AE2012" s="39"/>
    </row>
    <row r="2013" ht="12.75" customHeight="1">
      <c r="E2013" s="49"/>
      <c r="J2013" s="130"/>
      <c r="K2013" s="131"/>
      <c r="L2013" s="131"/>
      <c r="M2013" s="131"/>
      <c r="N2013" s="131"/>
      <c r="AE2013" s="39"/>
    </row>
    <row r="2014" ht="12.75" customHeight="1">
      <c r="E2014" s="49"/>
      <c r="J2014" s="130"/>
      <c r="K2014" s="131"/>
      <c r="L2014" s="131"/>
      <c r="M2014" s="131"/>
      <c r="N2014" s="131"/>
      <c r="AE2014" s="39"/>
    </row>
    <row r="2015" ht="12.75" customHeight="1">
      <c r="E2015" s="49"/>
      <c r="J2015" s="130"/>
      <c r="K2015" s="131"/>
      <c r="L2015" s="131"/>
      <c r="M2015" s="131"/>
      <c r="N2015" s="131"/>
      <c r="AE2015" s="39"/>
    </row>
    <row r="2016" ht="12.75" customHeight="1">
      <c r="E2016" s="49"/>
      <c r="J2016" s="130"/>
      <c r="K2016" s="131"/>
      <c r="L2016" s="131"/>
      <c r="M2016" s="131"/>
      <c r="N2016" s="131"/>
      <c r="AE2016" s="39"/>
    </row>
    <row r="2017" ht="12.75" customHeight="1">
      <c r="E2017" s="49"/>
      <c r="J2017" s="130"/>
      <c r="K2017" s="131"/>
      <c r="L2017" s="131"/>
      <c r="M2017" s="131"/>
      <c r="N2017" s="131"/>
      <c r="AE2017" s="39"/>
    </row>
    <row r="2018" ht="12.75" customHeight="1">
      <c r="E2018" s="49"/>
      <c r="J2018" s="130"/>
      <c r="K2018" s="131"/>
      <c r="L2018" s="131"/>
      <c r="M2018" s="131"/>
      <c r="N2018" s="131"/>
      <c r="AE2018" s="39"/>
    </row>
    <row r="2019" ht="12.75" customHeight="1">
      <c r="E2019" s="49"/>
      <c r="J2019" s="130"/>
      <c r="K2019" s="131"/>
      <c r="L2019" s="131"/>
      <c r="M2019" s="131"/>
      <c r="N2019" s="131"/>
      <c r="AE2019" s="39"/>
    </row>
    <row r="2020" ht="12.75" customHeight="1">
      <c r="E2020" s="49"/>
      <c r="J2020" s="130"/>
      <c r="K2020" s="131"/>
      <c r="L2020" s="131"/>
      <c r="M2020" s="131"/>
      <c r="N2020" s="131"/>
      <c r="AE2020" s="39"/>
    </row>
    <row r="2021" ht="12.75" customHeight="1">
      <c r="E2021" s="49"/>
      <c r="J2021" s="130"/>
      <c r="K2021" s="131"/>
      <c r="L2021" s="131"/>
      <c r="M2021" s="131"/>
      <c r="N2021" s="131"/>
      <c r="AE2021" s="39"/>
    </row>
    <row r="2022" ht="12.75" customHeight="1">
      <c r="E2022" s="49"/>
      <c r="J2022" s="130"/>
      <c r="K2022" s="131"/>
      <c r="L2022" s="131"/>
      <c r="M2022" s="131"/>
      <c r="N2022" s="131"/>
      <c r="AE2022" s="39"/>
    </row>
    <row r="2023" ht="12.75" customHeight="1">
      <c r="E2023" s="49"/>
      <c r="J2023" s="130"/>
      <c r="K2023" s="131"/>
      <c r="L2023" s="131"/>
      <c r="M2023" s="131"/>
      <c r="N2023" s="131"/>
      <c r="AE2023" s="39"/>
    </row>
    <row r="2024" ht="12.75" customHeight="1">
      <c r="E2024" s="49"/>
      <c r="J2024" s="130"/>
      <c r="K2024" s="131"/>
      <c r="L2024" s="131"/>
      <c r="M2024" s="131"/>
      <c r="N2024" s="131"/>
      <c r="AE2024" s="39"/>
    </row>
    <row r="2025" ht="12.75" customHeight="1">
      <c r="E2025" s="49"/>
      <c r="J2025" s="130"/>
      <c r="K2025" s="131"/>
      <c r="L2025" s="131"/>
      <c r="M2025" s="131"/>
      <c r="N2025" s="131"/>
      <c r="AE2025" s="39"/>
    </row>
    <row r="2026" ht="12.75" customHeight="1">
      <c r="E2026" s="49"/>
      <c r="J2026" s="130"/>
      <c r="K2026" s="131"/>
      <c r="L2026" s="131"/>
      <c r="M2026" s="131"/>
      <c r="N2026" s="131"/>
      <c r="AE2026" s="39"/>
    </row>
    <row r="2027" ht="12.75" customHeight="1">
      <c r="E2027" s="49"/>
      <c r="J2027" s="130"/>
      <c r="K2027" s="131"/>
      <c r="L2027" s="131"/>
      <c r="M2027" s="131"/>
      <c r="N2027" s="131"/>
      <c r="AE2027" s="39"/>
    </row>
    <row r="2028" ht="12.75" customHeight="1">
      <c r="E2028" s="49"/>
      <c r="J2028" s="130"/>
      <c r="K2028" s="131"/>
      <c r="L2028" s="131"/>
      <c r="M2028" s="131"/>
      <c r="N2028" s="131"/>
      <c r="AE2028" s="39"/>
    </row>
    <row r="2029" ht="12.75" customHeight="1">
      <c r="E2029" s="49"/>
      <c r="J2029" s="130"/>
      <c r="K2029" s="131"/>
      <c r="L2029" s="131"/>
      <c r="M2029" s="131"/>
      <c r="N2029" s="131"/>
      <c r="AE2029" s="39"/>
    </row>
    <row r="2030" ht="12.75" customHeight="1">
      <c r="E2030" s="49"/>
      <c r="J2030" s="130"/>
      <c r="K2030" s="131"/>
      <c r="L2030" s="131"/>
      <c r="M2030" s="131"/>
      <c r="N2030" s="131"/>
      <c r="AE2030" s="39"/>
    </row>
    <row r="2031" ht="12.75" customHeight="1">
      <c r="E2031" s="49"/>
      <c r="J2031" s="130"/>
      <c r="K2031" s="131"/>
      <c r="L2031" s="131"/>
      <c r="M2031" s="131"/>
      <c r="N2031" s="131"/>
      <c r="AE2031" s="39"/>
    </row>
    <row r="2032" ht="12.75" customHeight="1">
      <c r="E2032" s="49"/>
      <c r="J2032" s="130"/>
      <c r="K2032" s="131"/>
      <c r="L2032" s="131"/>
      <c r="M2032" s="131"/>
      <c r="N2032" s="131"/>
      <c r="AE2032" s="39"/>
    </row>
    <row r="2033" ht="12.75" customHeight="1">
      <c r="E2033" s="49"/>
      <c r="J2033" s="130"/>
      <c r="K2033" s="131"/>
      <c r="L2033" s="131"/>
      <c r="M2033" s="131"/>
      <c r="N2033" s="131"/>
      <c r="AE2033" s="39"/>
    </row>
    <row r="2034" ht="12.75" customHeight="1">
      <c r="E2034" s="49"/>
      <c r="J2034" s="130"/>
      <c r="K2034" s="131"/>
      <c r="L2034" s="131"/>
      <c r="M2034" s="131"/>
      <c r="N2034" s="131"/>
      <c r="AE2034" s="39"/>
    </row>
    <row r="2035" ht="12.75" customHeight="1">
      <c r="E2035" s="49"/>
      <c r="J2035" s="130"/>
      <c r="K2035" s="131"/>
      <c r="L2035" s="131"/>
      <c r="M2035" s="131"/>
      <c r="N2035" s="131"/>
      <c r="AE2035" s="39"/>
    </row>
    <row r="2036" ht="12.75" customHeight="1">
      <c r="E2036" s="49"/>
      <c r="J2036" s="130"/>
      <c r="K2036" s="131"/>
      <c r="L2036" s="131"/>
      <c r="M2036" s="131"/>
      <c r="N2036" s="131"/>
      <c r="AE2036" s="39"/>
    </row>
    <row r="2037" ht="12.75" customHeight="1">
      <c r="E2037" s="49"/>
      <c r="J2037" s="130"/>
      <c r="K2037" s="131"/>
      <c r="L2037" s="131"/>
      <c r="M2037" s="131"/>
      <c r="N2037" s="131"/>
      <c r="AE2037" s="39"/>
    </row>
    <row r="2038" ht="12.75" customHeight="1">
      <c r="E2038" s="49"/>
      <c r="J2038" s="130"/>
      <c r="K2038" s="131"/>
      <c r="L2038" s="131"/>
      <c r="M2038" s="131"/>
      <c r="N2038" s="131"/>
      <c r="AE2038" s="39"/>
    </row>
    <row r="2039" ht="12.75" customHeight="1">
      <c r="E2039" s="49"/>
      <c r="J2039" s="130"/>
      <c r="K2039" s="131"/>
      <c r="L2039" s="131"/>
      <c r="M2039" s="131"/>
      <c r="N2039" s="131"/>
      <c r="AE2039" s="39"/>
    </row>
  </sheetData>
  <hyperlinks>
    <hyperlink r:id="rId1" ref="O5"/>
    <hyperlink r:id="rId2" ref="P5"/>
    <hyperlink r:id="rId3" ref="AE5"/>
    <hyperlink r:id="rId4" ref="P6"/>
    <hyperlink r:id="rId5" ref="AE6"/>
    <hyperlink r:id="rId6" ref="AE7"/>
    <hyperlink r:id="rId7" ref="O8"/>
    <hyperlink r:id="rId8" ref="AE8"/>
    <hyperlink r:id="rId9" ref="P9"/>
    <hyperlink r:id="rId10" ref="AE9"/>
    <hyperlink r:id="rId11" ref="AE10"/>
    <hyperlink r:id="rId12" ref="O11"/>
    <hyperlink r:id="rId13" ref="AE11"/>
    <hyperlink r:id="rId14" ref="O12"/>
    <hyperlink r:id="rId15" ref="AE12"/>
    <hyperlink r:id="rId16" ref="AE13"/>
    <hyperlink r:id="rId17" ref="O14"/>
    <hyperlink r:id="rId18" ref="P14"/>
    <hyperlink r:id="rId19" ref="AE14"/>
    <hyperlink r:id="rId20" ref="O15"/>
    <hyperlink r:id="rId21" ref="AE15"/>
    <hyperlink r:id="rId22" ref="O16"/>
    <hyperlink r:id="rId23" ref="AE16"/>
    <hyperlink r:id="rId24" ref="O17"/>
    <hyperlink r:id="rId25" ref="AE17"/>
    <hyperlink r:id="rId26" ref="O18"/>
    <hyperlink r:id="rId27" ref="P18"/>
    <hyperlink r:id="rId28" ref="AE18"/>
    <hyperlink r:id="rId29" ref="P19"/>
    <hyperlink r:id="rId30" ref="AE19"/>
    <hyperlink r:id="rId31" ref="O20"/>
    <hyperlink r:id="rId32" ref="P20"/>
    <hyperlink r:id="rId33" ref="AE20"/>
    <hyperlink r:id="rId34" ref="O21"/>
    <hyperlink r:id="rId35" ref="AE21"/>
    <hyperlink r:id="rId36" ref="O22"/>
    <hyperlink r:id="rId37" ref="AE22"/>
    <hyperlink r:id="rId38" ref="O23"/>
    <hyperlink r:id="rId39" ref="AE23"/>
    <hyperlink r:id="rId40" ref="P24"/>
    <hyperlink r:id="rId41" ref="AE24"/>
    <hyperlink r:id="rId42" ref="O25"/>
    <hyperlink r:id="rId43" ref="AE25"/>
    <hyperlink r:id="rId44" ref="O26"/>
    <hyperlink r:id="rId45" ref="P26"/>
    <hyperlink r:id="rId46" ref="AE26"/>
    <hyperlink r:id="rId47" ref="O27"/>
    <hyperlink r:id="rId48" ref="AE27"/>
    <hyperlink r:id="rId49" ref="O28"/>
    <hyperlink r:id="rId50" ref="AE28"/>
    <hyperlink r:id="rId51" ref="O29"/>
    <hyperlink r:id="rId52" ref="P29"/>
    <hyperlink r:id="rId53" ref="AE29"/>
    <hyperlink r:id="rId54" ref="O30"/>
    <hyperlink r:id="rId55" ref="P30"/>
    <hyperlink r:id="rId56" ref="AE30"/>
    <hyperlink r:id="rId57" ref="P31"/>
    <hyperlink r:id="rId58" ref="AE31"/>
    <hyperlink r:id="rId59" ref="O32"/>
    <hyperlink r:id="rId60" ref="P32"/>
    <hyperlink r:id="rId61" ref="AE32"/>
    <hyperlink r:id="rId62" ref="O33"/>
    <hyperlink r:id="rId63" ref="AE33"/>
    <hyperlink r:id="rId64" ref="O34"/>
    <hyperlink r:id="rId65" ref="AE34"/>
    <hyperlink r:id="rId66" ref="AE35"/>
    <hyperlink r:id="rId67" ref="O36"/>
    <hyperlink r:id="rId68" ref="AE36"/>
    <hyperlink r:id="rId69" ref="O37"/>
    <hyperlink r:id="rId70" ref="AE37"/>
    <hyperlink r:id="rId71" ref="O38"/>
    <hyperlink r:id="rId72" ref="AE38"/>
    <hyperlink r:id="rId73" ref="O40"/>
    <hyperlink r:id="rId74" ref="AE40"/>
    <hyperlink r:id="rId75" ref="O41"/>
    <hyperlink r:id="rId76" ref="AE41"/>
    <hyperlink r:id="rId77" ref="O42"/>
    <hyperlink r:id="rId78" ref="AE42"/>
    <hyperlink r:id="rId79" ref="O43"/>
    <hyperlink r:id="rId80" ref="O44"/>
    <hyperlink r:id="rId81" ref="AE44"/>
    <hyperlink r:id="rId82" ref="O47"/>
    <hyperlink r:id="rId83" ref="AE47"/>
    <hyperlink r:id="rId84" ref="O48"/>
    <hyperlink r:id="rId85" ref="P48"/>
    <hyperlink r:id="rId86" ref="AE48"/>
    <hyperlink r:id="rId87" ref="O49"/>
    <hyperlink r:id="rId88" ref="P49"/>
    <hyperlink r:id="rId89" ref="AE49"/>
    <hyperlink r:id="rId90" ref="O50"/>
    <hyperlink r:id="rId91" ref="P50"/>
    <hyperlink r:id="rId92" ref="AE50"/>
    <hyperlink r:id="rId93" ref="O51"/>
    <hyperlink r:id="rId94" ref="AE51"/>
    <hyperlink r:id="rId95" ref="O52"/>
    <hyperlink r:id="rId96" ref="AE52"/>
    <hyperlink r:id="rId97" ref="O53"/>
    <hyperlink r:id="rId98" ref="AE53"/>
    <hyperlink r:id="rId99" ref="AE54"/>
    <hyperlink r:id="rId100" ref="O55"/>
    <hyperlink r:id="rId101" ref="P55"/>
    <hyperlink r:id="rId102" ref="AE55"/>
    <hyperlink r:id="rId103" ref="P56"/>
    <hyperlink r:id="rId104" ref="AE56"/>
    <hyperlink r:id="rId105" ref="O57"/>
    <hyperlink r:id="rId106" ref="AE57"/>
    <hyperlink r:id="rId107" ref="AE58"/>
    <hyperlink r:id="rId108" ref="O59"/>
    <hyperlink r:id="rId109" ref="P59"/>
    <hyperlink r:id="rId110" ref="AE59"/>
    <hyperlink r:id="rId111" ref="AE60"/>
    <hyperlink r:id="rId112" ref="O61"/>
    <hyperlink r:id="rId113" ref="AE61"/>
    <hyperlink r:id="rId114" ref="O62"/>
    <hyperlink r:id="rId115" ref="P62"/>
    <hyperlink r:id="rId116" ref="AE62"/>
    <hyperlink r:id="rId117" ref="AE63"/>
    <hyperlink r:id="rId118" ref="O64"/>
    <hyperlink r:id="rId119" ref="AE64"/>
    <hyperlink r:id="rId120" ref="AE65"/>
    <hyperlink r:id="rId121" ref="O66"/>
    <hyperlink r:id="rId122" ref="P66"/>
    <hyperlink r:id="rId123" ref="AE66"/>
    <hyperlink r:id="rId124" ref="AE67"/>
    <hyperlink r:id="rId125" ref="P68"/>
    <hyperlink r:id="rId126" ref="AE68"/>
    <hyperlink r:id="rId127" ref="O69"/>
    <hyperlink r:id="rId128" ref="AE69"/>
    <hyperlink r:id="rId129" ref="O70"/>
    <hyperlink r:id="rId130" ref="AE70"/>
    <hyperlink r:id="rId131" ref="O73"/>
    <hyperlink r:id="rId132" ref="P73"/>
    <hyperlink r:id="rId133" ref="AE73"/>
    <hyperlink r:id="rId134" ref="O74"/>
    <hyperlink r:id="rId135" ref="AE74"/>
    <hyperlink r:id="rId136" ref="O75"/>
    <hyperlink r:id="rId137" ref="AE75"/>
    <hyperlink r:id="rId138" ref="O76"/>
    <hyperlink r:id="rId139" ref="AE76"/>
    <hyperlink r:id="rId140" ref="AE77"/>
    <hyperlink r:id="rId141" ref="O78"/>
    <hyperlink r:id="rId142" ref="P78"/>
    <hyperlink r:id="rId143" ref="AE78"/>
    <hyperlink r:id="rId144" ref="O79"/>
    <hyperlink r:id="rId145" ref="AE79"/>
    <hyperlink r:id="rId146" ref="O80"/>
    <hyperlink r:id="rId147" ref="AE80"/>
    <hyperlink r:id="rId148" ref="O81"/>
    <hyperlink r:id="rId149" ref="AE81"/>
    <hyperlink r:id="rId150" ref="AE82"/>
    <hyperlink r:id="rId151" ref="O83"/>
    <hyperlink r:id="rId152" ref="AE83"/>
    <hyperlink r:id="rId153" ref="O84"/>
    <hyperlink r:id="rId154" ref="P84"/>
    <hyperlink r:id="rId155" ref="AE84"/>
    <hyperlink r:id="rId156" ref="AE88"/>
    <hyperlink r:id="rId157" ref="P89"/>
    <hyperlink r:id="rId158" ref="AE89"/>
    <hyperlink r:id="rId159" ref="O90"/>
    <hyperlink r:id="rId160" ref="AE90"/>
    <hyperlink r:id="rId161" ref="O91"/>
    <hyperlink r:id="rId162" ref="AE91"/>
    <hyperlink r:id="rId163" ref="O92"/>
    <hyperlink r:id="rId164" ref="AE92"/>
    <hyperlink r:id="rId165" ref="O93"/>
    <hyperlink r:id="rId166" ref="AE93"/>
    <hyperlink r:id="rId167" ref="O94"/>
    <hyperlink r:id="rId168" ref="AE94"/>
    <hyperlink r:id="rId169" ref="AE95"/>
    <hyperlink r:id="rId170" ref="O96"/>
    <hyperlink r:id="rId171" ref="AE96"/>
    <hyperlink r:id="rId172" ref="O100"/>
    <hyperlink r:id="rId173" ref="AE100"/>
    <hyperlink r:id="rId174" ref="O103"/>
    <hyperlink r:id="rId175" ref="AE103"/>
    <hyperlink r:id="rId176" ref="O111"/>
    <hyperlink r:id="rId177" ref="AE111"/>
    <hyperlink r:id="rId178" ref="O113"/>
    <hyperlink r:id="rId179" ref="P113"/>
    <hyperlink r:id="rId180" ref="AE113"/>
    <hyperlink r:id="rId181" ref="O114"/>
    <hyperlink r:id="rId182" ref="P114"/>
    <hyperlink r:id="rId183" ref="AE114"/>
    <hyperlink r:id="rId184" ref="O123"/>
    <hyperlink r:id="rId185" ref="AE123"/>
    <hyperlink r:id="rId186" ref="O124"/>
    <hyperlink r:id="rId187" ref="AE124"/>
    <hyperlink r:id="rId188" ref="O125"/>
    <hyperlink r:id="rId189" ref="AE125"/>
    <hyperlink r:id="rId190" ref="O126"/>
    <hyperlink r:id="rId191" ref="AE126"/>
  </hyperlinks>
  <printOptions/>
  <pageMargins bottom="0.75" footer="0.0" header="0.0" left="0.7" right="0.7" top="0.75"/>
  <pageSetup orientation="landscape"/>
  <drawing r:id="rId19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0"/>
  <cols>
    <col customWidth="1" min="1" max="1" width="4.38"/>
    <col customWidth="1" min="2" max="2" width="11.25"/>
    <col customWidth="1" min="3" max="3" width="17.25"/>
    <col customWidth="1" min="4" max="4" width="5.0"/>
    <col customWidth="1" min="5" max="5" width="35.63"/>
    <col customWidth="1" hidden="1" min="6" max="6" width="8.63"/>
    <col customWidth="1" min="7" max="7" width="9.13"/>
    <col customWidth="1" min="8" max="8" width="7.63"/>
    <col customWidth="1" min="9" max="9" width="9.0"/>
    <col customWidth="1" min="11" max="11" width="21.63"/>
    <col customWidth="1" min="12" max="12" width="54.13"/>
    <col customWidth="1" min="13" max="13" width="72.5"/>
    <col customWidth="1" min="14" max="14" width="16.13"/>
    <col customWidth="1" min="15" max="15" width="32.38"/>
    <col customWidth="1" min="17" max="17" width="17.13"/>
    <col customWidth="1" min="18" max="18" width="38.0"/>
    <col customWidth="1" min="19" max="19" width="6.5"/>
    <col customWidth="1" min="20" max="20" width="26.63"/>
    <col hidden="1" min="23" max="23" width="12.63"/>
    <col customWidth="1" min="26" max="26" width="91.0"/>
    <col customWidth="1" min="27" max="27" width="41.5"/>
    <col customWidth="1" min="28" max="28" width="13.0"/>
    <col customWidth="1" min="29" max="29" width="10.88"/>
    <col customWidth="1" min="30" max="30" width="17.5"/>
    <col customWidth="1" min="31" max="31" width="6.25"/>
    <col customWidth="1" min="32" max="33" width="7.13"/>
    <col customWidth="1" min="34" max="34" width="6.25"/>
    <col customWidth="1" min="35" max="36" width="7.13"/>
    <col customWidth="1" min="37" max="37" width="6.25"/>
    <col customWidth="1" min="38" max="39" width="7.13"/>
    <col customWidth="1" min="40" max="40" width="17.63"/>
    <col customWidth="1" min="41" max="43" width="18.75"/>
  </cols>
  <sheetData>
    <row r="1">
      <c r="A1" s="29" t="s">
        <v>1122</v>
      </c>
      <c r="B1" s="29" t="s">
        <v>1123</v>
      </c>
      <c r="C1" s="28" t="s">
        <v>3</v>
      </c>
      <c r="D1" s="28" t="s">
        <v>0</v>
      </c>
      <c r="E1" s="28" t="s">
        <v>1124</v>
      </c>
      <c r="F1" s="28" t="s">
        <v>1125</v>
      </c>
      <c r="G1" s="132" t="s">
        <v>1126</v>
      </c>
      <c r="H1" s="133" t="s">
        <v>1127</v>
      </c>
      <c r="I1" s="134" t="s">
        <v>6</v>
      </c>
      <c r="J1" s="135"/>
      <c r="K1" s="38" t="s">
        <v>416</v>
      </c>
      <c r="L1" s="33" t="s">
        <v>1128</v>
      </c>
      <c r="M1" s="33" t="s">
        <v>1129</v>
      </c>
      <c r="N1" s="136" t="s">
        <v>419</v>
      </c>
      <c r="O1" s="137" t="s">
        <v>420</v>
      </c>
      <c r="P1" s="137" t="s">
        <v>421</v>
      </c>
      <c r="Q1" s="137" t="s">
        <v>422</v>
      </c>
      <c r="R1" s="137" t="s">
        <v>423</v>
      </c>
      <c r="T1" s="138" t="s">
        <v>424</v>
      </c>
      <c r="U1" s="139" t="s">
        <v>1130</v>
      </c>
      <c r="V1" s="3" t="s">
        <v>11</v>
      </c>
      <c r="W1" s="3" t="s">
        <v>12</v>
      </c>
      <c r="X1" s="140" t="s">
        <v>426</v>
      </c>
      <c r="Y1" s="3" t="s">
        <v>1131</v>
      </c>
      <c r="Z1" s="3" t="s">
        <v>1132</v>
      </c>
      <c r="AA1" s="3" t="s">
        <v>1133</v>
      </c>
      <c r="AB1" s="3" t="s">
        <v>13</v>
      </c>
      <c r="AC1" s="3" t="s">
        <v>14</v>
      </c>
      <c r="AD1" s="3" t="s">
        <v>15</v>
      </c>
      <c r="AE1" s="4">
        <v>44378.0</v>
      </c>
      <c r="AF1" s="3" t="s">
        <v>16</v>
      </c>
      <c r="AG1" s="3" t="s">
        <v>17</v>
      </c>
      <c r="AH1" s="4">
        <v>44743.0</v>
      </c>
      <c r="AI1" s="3" t="s">
        <v>18</v>
      </c>
      <c r="AJ1" s="3" t="s">
        <v>19</v>
      </c>
      <c r="AK1" s="4">
        <v>45108.0</v>
      </c>
      <c r="AL1" s="3" t="s">
        <v>20</v>
      </c>
      <c r="AM1" s="3" t="s">
        <v>21</v>
      </c>
      <c r="AN1" s="90" t="s">
        <v>1134</v>
      </c>
      <c r="AO1" s="90" t="s">
        <v>428</v>
      </c>
      <c r="AP1" s="90" t="s">
        <v>1135</v>
      </c>
      <c r="AQ1" s="90" t="s">
        <v>1136</v>
      </c>
    </row>
    <row r="2" ht="15.75" hidden="1" customHeight="1">
      <c r="G2" s="141"/>
      <c r="H2" s="142"/>
      <c r="I2" s="143"/>
      <c r="J2" s="142" t="s">
        <v>429</v>
      </c>
      <c r="L2" s="33"/>
      <c r="M2" s="33"/>
      <c r="N2" s="136"/>
      <c r="O2" s="137"/>
      <c r="P2" s="137"/>
      <c r="Q2" s="137"/>
      <c r="R2" s="137"/>
      <c r="T2" s="138"/>
      <c r="U2" s="144"/>
      <c r="X2" s="145"/>
      <c r="AN2" s="18"/>
      <c r="AO2" s="18"/>
      <c r="AP2" s="18"/>
      <c r="AQ2" s="18"/>
    </row>
    <row r="3" ht="15.75" hidden="1" customHeight="1">
      <c r="A3" s="146"/>
      <c r="B3" s="146"/>
      <c r="C3" s="146"/>
      <c r="D3" s="44"/>
      <c r="E3" s="44"/>
      <c r="F3" s="44"/>
      <c r="G3" s="147"/>
      <c r="H3" s="45">
        <f t="shared" ref="H3:J3" si="1">COUNTIF(H4:H555,"ada")</f>
        <v>417</v>
      </c>
      <c r="I3" s="148">
        <f t="shared" si="1"/>
        <v>388</v>
      </c>
      <c r="J3" s="45">
        <f t="shared" si="1"/>
        <v>232</v>
      </c>
      <c r="K3" s="44"/>
      <c r="L3" s="44"/>
      <c r="M3" s="45"/>
      <c r="N3" s="149">
        <f t="shared" ref="N3:O3" si="2">COUNTIF(N4:N555,"&lt;&gt;")</f>
        <v>411</v>
      </c>
      <c r="O3" s="150">
        <f t="shared" si="2"/>
        <v>422</v>
      </c>
      <c r="P3" s="48"/>
      <c r="Q3" s="48"/>
      <c r="R3" s="48"/>
      <c r="S3" s="151">
        <f>COUNTIF(I4:I555,"ada")</f>
        <v>388</v>
      </c>
      <c r="T3" s="152"/>
      <c r="U3" s="153">
        <f>COUNTIF(U4:U555,"sudah")</f>
        <v>433</v>
      </c>
      <c r="V3" s="44"/>
      <c r="W3" s="154"/>
      <c r="X3" s="155"/>
      <c r="Y3" s="47"/>
      <c r="Z3" s="47"/>
      <c r="AA3" s="156"/>
      <c r="AB3" s="44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</row>
    <row r="4" ht="15.75" customHeight="1">
      <c r="A4" s="157">
        <v>1.0</v>
      </c>
      <c r="B4" s="158">
        <v>11.0</v>
      </c>
      <c r="C4" s="157" t="s">
        <v>1137</v>
      </c>
      <c r="D4" s="159"/>
      <c r="E4" s="159" t="s">
        <v>86</v>
      </c>
      <c r="F4" s="159">
        <v>2021.0</v>
      </c>
      <c r="G4" s="160" t="str">
        <f t="shared" ref="G4:G554" si="3">LEFT(E4,FIND(" ",E4) - 1)</f>
        <v>Provinsi</v>
      </c>
      <c r="H4" s="161" t="s">
        <v>431</v>
      </c>
      <c r="I4" s="161" t="s">
        <v>431</v>
      </c>
      <c r="J4" s="162"/>
      <c r="K4" s="162"/>
      <c r="L4" s="163" t="s">
        <v>1138</v>
      </c>
      <c r="M4" s="159" t="str">
        <f t="shared" ref="M4:M211" si="4">"Kepala"&amp;" "&amp;L4&amp;" "&amp;E4</f>
        <v>Kepala Dinas Komunikasi, Informatika, dan Persandian Provinsi Aceh</v>
      </c>
      <c r="N4" s="164">
        <v>44839.0</v>
      </c>
      <c r="O4" s="165" t="s">
        <v>1139</v>
      </c>
      <c r="P4" s="166" t="s">
        <v>1140</v>
      </c>
      <c r="Q4" s="165" t="s">
        <v>1141</v>
      </c>
      <c r="R4" s="165" t="s">
        <v>1142</v>
      </c>
      <c r="S4" s="162"/>
      <c r="T4" s="167" t="s">
        <v>1143</v>
      </c>
      <c r="U4" s="168"/>
      <c r="V4" s="169" t="str">
        <f t="shared" ref="V4:V385" si="5">IF(ISBLANK(O4),"Tidak Ada","Ada")</f>
        <v>Ada</v>
      </c>
      <c r="W4" s="162" t="str">
        <f t="shared" ref="W4:W385" si="6">IF(ISBLANK(N4),"Belum","Sudah")</f>
        <v>Sudah</v>
      </c>
      <c r="X4" s="170">
        <v>833.0</v>
      </c>
      <c r="Y4" s="169" t="str">
        <f t="shared" ref="Y4:Y455" si="7">IF(ISBLANK(Z4),"Tidak Ada","Ada")</f>
        <v>Tidak Ada</v>
      </c>
      <c r="Z4" s="162"/>
      <c r="AA4" s="56" t="s">
        <v>1144</v>
      </c>
      <c r="AB4" s="170">
        <v>14.0</v>
      </c>
      <c r="AC4" s="170">
        <v>13.0</v>
      </c>
      <c r="AD4" s="170">
        <v>2.0</v>
      </c>
      <c r="AE4" s="170">
        <v>5.0</v>
      </c>
      <c r="AF4" s="170">
        <v>4.0</v>
      </c>
      <c r="AG4" s="170">
        <v>3.0</v>
      </c>
      <c r="AH4" s="170">
        <v>3.0</v>
      </c>
      <c r="AI4" s="170">
        <v>3.0</v>
      </c>
      <c r="AJ4" s="170">
        <v>4.0</v>
      </c>
      <c r="AK4" s="66">
        <v>5.0</v>
      </c>
      <c r="AL4" s="66">
        <v>4.0</v>
      </c>
      <c r="AM4" s="66">
        <v>5.0</v>
      </c>
      <c r="AN4" s="3" t="s">
        <v>1145</v>
      </c>
      <c r="AO4" s="171" t="s">
        <v>1146</v>
      </c>
      <c r="AP4" s="172"/>
      <c r="AQ4" s="172"/>
    </row>
    <row r="5" ht="15.75" customHeight="1">
      <c r="A5" s="33"/>
      <c r="B5" s="173">
        <v>11.0</v>
      </c>
      <c r="C5" s="174" t="s">
        <v>1137</v>
      </c>
      <c r="D5" s="175">
        <v>1.0</v>
      </c>
      <c r="E5" s="175" t="s">
        <v>1147</v>
      </c>
      <c r="F5" s="175">
        <v>2020.0</v>
      </c>
      <c r="G5" s="176" t="str">
        <f t="shared" si="3"/>
        <v>Kabupaten</v>
      </c>
      <c r="H5" s="177" t="s">
        <v>431</v>
      </c>
      <c r="I5" s="178"/>
      <c r="L5" s="36" t="s">
        <v>1138</v>
      </c>
      <c r="M5" s="33" t="str">
        <f t="shared" si="4"/>
        <v>Kepala Dinas Komunikasi, Informatika, dan Persandian Kabupaten Aceh Barat</v>
      </c>
      <c r="N5" s="179">
        <v>45443.0</v>
      </c>
      <c r="O5" s="180" t="s">
        <v>1148</v>
      </c>
      <c r="P5" s="181" t="s">
        <v>1149</v>
      </c>
      <c r="Q5" s="180" t="s">
        <v>1150</v>
      </c>
      <c r="R5" s="180" t="s">
        <v>587</v>
      </c>
      <c r="T5" s="182" t="s">
        <v>1151</v>
      </c>
      <c r="U5" s="144"/>
      <c r="V5" s="183" t="str">
        <f t="shared" si="5"/>
        <v>Ada</v>
      </c>
      <c r="W5" s="7" t="str">
        <f t="shared" si="6"/>
        <v>Sudah</v>
      </c>
      <c r="X5" s="145"/>
      <c r="Y5" s="169" t="str">
        <f t="shared" si="7"/>
        <v>Tidak Ada</v>
      </c>
      <c r="AA5" s="61" t="s">
        <v>1152</v>
      </c>
      <c r="AB5" s="3">
        <v>0.0</v>
      </c>
      <c r="AC5" s="3">
        <v>0.0</v>
      </c>
      <c r="AD5" s="3">
        <v>0.0</v>
      </c>
      <c r="AE5" s="57">
        <v>3.0</v>
      </c>
      <c r="AF5" s="57">
        <v>1.0</v>
      </c>
      <c r="AG5" s="57">
        <v>1.0</v>
      </c>
      <c r="AH5" s="76">
        <v>3.0</v>
      </c>
      <c r="AI5" s="76">
        <v>2.0</v>
      </c>
      <c r="AJ5" s="76">
        <v>1.0</v>
      </c>
      <c r="AK5" s="66">
        <v>3.0</v>
      </c>
      <c r="AL5" s="66">
        <v>2.0</v>
      </c>
      <c r="AM5" s="66">
        <v>3.0</v>
      </c>
      <c r="AN5" s="3" t="s">
        <v>1153</v>
      </c>
      <c r="AO5" s="101" t="s">
        <v>1154</v>
      </c>
      <c r="AP5" s="3"/>
      <c r="AQ5" s="3"/>
    </row>
    <row r="6" ht="15.75" customHeight="1">
      <c r="A6" s="33"/>
      <c r="B6" s="173">
        <v>11.0</v>
      </c>
      <c r="C6" s="174" t="s">
        <v>1137</v>
      </c>
      <c r="D6" s="175">
        <v>2.0</v>
      </c>
      <c r="E6" s="175" t="s">
        <v>389</v>
      </c>
      <c r="F6" s="175"/>
      <c r="G6" s="176" t="str">
        <f t="shared" si="3"/>
        <v>Kabupaten</v>
      </c>
      <c r="H6" s="177" t="s">
        <v>431</v>
      </c>
      <c r="I6" s="178" t="s">
        <v>431</v>
      </c>
      <c r="L6" s="36" t="s">
        <v>1138</v>
      </c>
      <c r="M6" s="33" t="str">
        <f t="shared" si="4"/>
        <v>Kepala Dinas Komunikasi, Informatika, dan Persandian Kabupaten Aceh Barat Daya</v>
      </c>
      <c r="N6" s="179">
        <v>45131.0</v>
      </c>
      <c r="O6" s="180" t="s">
        <v>1155</v>
      </c>
      <c r="P6" s="181" t="s">
        <v>1156</v>
      </c>
      <c r="Q6" s="180" t="s">
        <v>1157</v>
      </c>
      <c r="R6" s="180" t="s">
        <v>1158</v>
      </c>
      <c r="T6" s="182" t="s">
        <v>1159</v>
      </c>
      <c r="U6" s="144"/>
      <c r="V6" s="183" t="str">
        <f t="shared" si="5"/>
        <v>Ada</v>
      </c>
      <c r="W6" s="7" t="str">
        <f t="shared" si="6"/>
        <v>Sudah</v>
      </c>
      <c r="X6" s="145"/>
      <c r="Y6" s="169" t="str">
        <f t="shared" si="7"/>
        <v>Tidak Ada</v>
      </c>
      <c r="AA6" s="56" t="s">
        <v>1160</v>
      </c>
      <c r="AB6" s="3">
        <v>0.0</v>
      </c>
      <c r="AC6" s="3">
        <v>0.0</v>
      </c>
      <c r="AD6" s="3">
        <v>3.0</v>
      </c>
      <c r="AE6" s="3"/>
      <c r="AF6" s="3"/>
      <c r="AG6" s="3"/>
      <c r="AH6" s="76">
        <v>1.0</v>
      </c>
      <c r="AI6" s="76">
        <v>1.0</v>
      </c>
      <c r="AJ6" s="76">
        <v>1.0</v>
      </c>
      <c r="AK6" s="66">
        <v>3.0</v>
      </c>
      <c r="AL6" s="66">
        <v>1.0</v>
      </c>
      <c r="AM6" s="66">
        <v>1.0</v>
      </c>
      <c r="AN6" s="3" t="s">
        <v>1161</v>
      </c>
      <c r="AO6" s="101" t="s">
        <v>1162</v>
      </c>
      <c r="AP6" s="3"/>
      <c r="AQ6" s="3"/>
    </row>
    <row r="7" ht="15.75" customHeight="1">
      <c r="A7" s="33"/>
      <c r="B7" s="173">
        <v>11.0</v>
      </c>
      <c r="C7" s="174" t="s">
        <v>1137</v>
      </c>
      <c r="D7" s="175">
        <v>3.0</v>
      </c>
      <c r="E7" s="175" t="s">
        <v>1163</v>
      </c>
      <c r="F7" s="175"/>
      <c r="G7" s="176" t="str">
        <f t="shared" si="3"/>
        <v>Kabupaten</v>
      </c>
      <c r="H7" s="184"/>
      <c r="I7" s="178"/>
      <c r="L7" s="33" t="s">
        <v>1164</v>
      </c>
      <c r="M7" s="33" t="str">
        <f t="shared" si="4"/>
        <v>Kepala Dinas Komunikasi dan Informatika Kabupaten Aceh Besar</v>
      </c>
      <c r="N7" s="136"/>
      <c r="O7" s="137"/>
      <c r="P7" s="137"/>
      <c r="Q7" s="137"/>
      <c r="R7" s="137"/>
      <c r="T7" s="185"/>
      <c r="U7" s="144"/>
      <c r="V7" s="183" t="str">
        <f t="shared" si="5"/>
        <v>Tidak Ada</v>
      </c>
      <c r="W7" s="7" t="str">
        <f t="shared" si="6"/>
        <v>Belum</v>
      </c>
      <c r="X7" s="145"/>
      <c r="Y7" s="169" t="str">
        <f t="shared" si="7"/>
        <v>Tidak Ada</v>
      </c>
      <c r="AA7" s="186" t="s">
        <v>1165</v>
      </c>
      <c r="AH7" s="76">
        <v>1.0</v>
      </c>
      <c r="AI7" s="76">
        <v>1.0</v>
      </c>
      <c r="AJ7" s="76">
        <v>1.0</v>
      </c>
      <c r="AK7" s="66">
        <v>1.0</v>
      </c>
      <c r="AL7" s="66">
        <v>1.0</v>
      </c>
      <c r="AM7" s="66">
        <v>1.0</v>
      </c>
      <c r="AN7" s="187"/>
      <c r="AO7" s="187"/>
      <c r="AP7" s="187"/>
      <c r="AQ7" s="187"/>
    </row>
    <row r="8" ht="15.75" customHeight="1">
      <c r="A8" s="33"/>
      <c r="B8" s="173">
        <v>11.0</v>
      </c>
      <c r="C8" s="174" t="s">
        <v>1137</v>
      </c>
      <c r="D8" s="175">
        <v>4.0</v>
      </c>
      <c r="E8" s="175" t="s">
        <v>388</v>
      </c>
      <c r="F8" s="175"/>
      <c r="G8" s="176" t="str">
        <f t="shared" si="3"/>
        <v>Kabupaten</v>
      </c>
      <c r="H8" s="177" t="s">
        <v>431</v>
      </c>
      <c r="I8" s="178" t="s">
        <v>431</v>
      </c>
      <c r="L8" s="36" t="s">
        <v>1138</v>
      </c>
      <c r="M8" s="33" t="str">
        <f t="shared" si="4"/>
        <v>Kepala Dinas Komunikasi, Informatika, dan Persandian Kabupaten Aceh Jaya</v>
      </c>
      <c r="N8" s="179">
        <v>45002.0</v>
      </c>
      <c r="O8" s="137" t="s">
        <v>1166</v>
      </c>
      <c r="P8" s="188" t="s">
        <v>1167</v>
      </c>
      <c r="Q8" s="137" t="s">
        <v>1168</v>
      </c>
      <c r="R8" s="137" t="s">
        <v>1169</v>
      </c>
      <c r="T8" s="182" t="s">
        <v>1170</v>
      </c>
      <c r="U8" s="139" t="s">
        <v>1171</v>
      </c>
      <c r="V8" s="183" t="str">
        <f t="shared" si="5"/>
        <v>Ada</v>
      </c>
      <c r="W8" s="7" t="str">
        <f t="shared" si="6"/>
        <v>Sudah</v>
      </c>
      <c r="X8" s="145"/>
      <c r="Y8" s="169" t="str">
        <f t="shared" si="7"/>
        <v>Ada</v>
      </c>
      <c r="Z8" s="7" t="s">
        <v>1172</v>
      </c>
      <c r="AA8" s="56" t="s">
        <v>1173</v>
      </c>
      <c r="AB8" s="3">
        <v>2.0</v>
      </c>
      <c r="AC8" s="3">
        <v>0.0</v>
      </c>
      <c r="AD8" s="3">
        <v>3.0</v>
      </c>
      <c r="AE8" s="3"/>
      <c r="AF8" s="3"/>
      <c r="AG8" s="3"/>
      <c r="AH8" s="76">
        <v>1.0</v>
      </c>
      <c r="AI8" s="76">
        <v>1.0</v>
      </c>
      <c r="AJ8" s="76">
        <v>1.0</v>
      </c>
      <c r="AK8" s="66">
        <v>3.0</v>
      </c>
      <c r="AL8" s="66">
        <v>2.0</v>
      </c>
      <c r="AM8" s="66">
        <v>2.0</v>
      </c>
      <c r="AN8" s="189" t="s">
        <v>1174</v>
      </c>
      <c r="AO8" s="190" t="s">
        <v>1175</v>
      </c>
      <c r="AP8" s="81">
        <v>2023.0</v>
      </c>
      <c r="AQ8" s="191"/>
    </row>
    <row r="9" ht="15.75" customHeight="1">
      <c r="A9" s="33"/>
      <c r="B9" s="173">
        <v>11.0</v>
      </c>
      <c r="C9" s="174" t="s">
        <v>1137</v>
      </c>
      <c r="D9" s="175">
        <v>5.0</v>
      </c>
      <c r="E9" s="175" t="s">
        <v>1176</v>
      </c>
      <c r="F9" s="175">
        <v>2021.0</v>
      </c>
      <c r="G9" s="176" t="str">
        <f t="shared" si="3"/>
        <v>Kabupaten</v>
      </c>
      <c r="H9" s="177" t="s">
        <v>431</v>
      </c>
      <c r="I9" s="178"/>
      <c r="L9" s="36" t="s">
        <v>1138</v>
      </c>
      <c r="M9" s="33" t="str">
        <f t="shared" si="4"/>
        <v>Kepala Dinas Komunikasi, Informatika, dan Persandian Kabupaten Aceh Selatan</v>
      </c>
      <c r="N9" s="179">
        <v>45439.0</v>
      </c>
      <c r="O9" s="180" t="s">
        <v>1177</v>
      </c>
      <c r="P9" s="181" t="s">
        <v>1178</v>
      </c>
      <c r="Q9" s="180" t="s">
        <v>1179</v>
      </c>
      <c r="R9" s="180" t="s">
        <v>1180</v>
      </c>
      <c r="T9" s="182" t="s">
        <v>1181</v>
      </c>
      <c r="U9" s="139" t="s">
        <v>1171</v>
      </c>
      <c r="V9" s="183" t="str">
        <f t="shared" si="5"/>
        <v>Ada</v>
      </c>
      <c r="W9" s="7" t="str">
        <f t="shared" si="6"/>
        <v>Sudah</v>
      </c>
      <c r="X9" s="145"/>
      <c r="Y9" s="169" t="str">
        <f t="shared" si="7"/>
        <v>Ada</v>
      </c>
      <c r="Z9" s="7" t="s">
        <v>1182</v>
      </c>
      <c r="AA9" s="56" t="s">
        <v>1183</v>
      </c>
      <c r="AB9" s="3">
        <v>0.0</v>
      </c>
      <c r="AC9" s="3">
        <v>0.0</v>
      </c>
      <c r="AD9" s="3">
        <v>1.0</v>
      </c>
      <c r="AE9" s="3"/>
      <c r="AF9" s="3"/>
      <c r="AG9" s="3"/>
      <c r="AH9" s="76">
        <v>1.0</v>
      </c>
      <c r="AI9" s="76">
        <v>1.0</v>
      </c>
      <c r="AJ9" s="76">
        <v>1.0</v>
      </c>
      <c r="AK9" s="66">
        <v>2.0</v>
      </c>
      <c r="AL9" s="66">
        <v>1.0</v>
      </c>
      <c r="AM9" s="66">
        <v>1.0</v>
      </c>
      <c r="AN9" s="189" t="s">
        <v>1184</v>
      </c>
      <c r="AO9" s="192" t="s">
        <v>1185</v>
      </c>
      <c r="AP9" s="193"/>
      <c r="AQ9" s="193"/>
    </row>
    <row r="10" ht="15.75" customHeight="1">
      <c r="A10" s="33"/>
      <c r="B10" s="173">
        <v>11.0</v>
      </c>
      <c r="C10" s="174" t="s">
        <v>1137</v>
      </c>
      <c r="D10" s="175">
        <v>6.0</v>
      </c>
      <c r="E10" s="175" t="s">
        <v>1186</v>
      </c>
      <c r="F10" s="175"/>
      <c r="G10" s="176" t="str">
        <f t="shared" si="3"/>
        <v>Kabupaten</v>
      </c>
      <c r="H10" s="184"/>
      <c r="I10" s="178"/>
      <c r="L10" s="33" t="s">
        <v>1164</v>
      </c>
      <c r="M10" s="33" t="str">
        <f t="shared" si="4"/>
        <v>Kepala Dinas Komunikasi dan Informatika Kabupaten Aceh Singkil</v>
      </c>
      <c r="N10" s="136"/>
      <c r="O10" s="137"/>
      <c r="P10" s="137"/>
      <c r="Q10" s="137"/>
      <c r="R10" s="137"/>
      <c r="T10" s="185"/>
      <c r="U10" s="144"/>
      <c r="V10" s="183" t="str">
        <f t="shared" si="5"/>
        <v>Tidak Ada</v>
      </c>
      <c r="W10" s="7" t="str">
        <f t="shared" si="6"/>
        <v>Belum</v>
      </c>
      <c r="X10" s="145"/>
      <c r="Y10" s="169" t="str">
        <f t="shared" si="7"/>
        <v>Tidak Ada</v>
      </c>
      <c r="AA10" s="61" t="s">
        <v>1187</v>
      </c>
      <c r="AE10" s="57">
        <v>3.0</v>
      </c>
      <c r="AF10" s="57">
        <v>1.0</v>
      </c>
      <c r="AG10" s="57">
        <v>1.0</v>
      </c>
      <c r="AK10" s="66">
        <v>3.0</v>
      </c>
      <c r="AL10" s="66">
        <v>1.0</v>
      </c>
      <c r="AM10" s="66">
        <v>1.0</v>
      </c>
      <c r="AN10" s="187"/>
      <c r="AO10" s="187"/>
      <c r="AP10" s="187"/>
      <c r="AQ10" s="187"/>
    </row>
    <row r="11" ht="15.75" customHeight="1">
      <c r="A11" s="33"/>
      <c r="B11" s="173">
        <v>11.0</v>
      </c>
      <c r="C11" s="174" t="s">
        <v>1137</v>
      </c>
      <c r="D11" s="175">
        <v>7.0</v>
      </c>
      <c r="E11" s="175" t="s">
        <v>186</v>
      </c>
      <c r="F11" s="175">
        <v>2021.0</v>
      </c>
      <c r="G11" s="176" t="str">
        <f t="shared" si="3"/>
        <v>Kabupaten</v>
      </c>
      <c r="H11" s="177" t="s">
        <v>431</v>
      </c>
      <c r="I11" s="178"/>
      <c r="J11" s="49" t="s">
        <v>431</v>
      </c>
      <c r="K11" s="33">
        <v>1.0</v>
      </c>
      <c r="L11" s="33" t="s">
        <v>1164</v>
      </c>
      <c r="M11" s="33" t="str">
        <f t="shared" si="4"/>
        <v>Kepala Dinas Komunikasi dan Informatika Kabupaten Aceh Tamiang</v>
      </c>
      <c r="N11" s="194">
        <v>45447.0</v>
      </c>
      <c r="O11" s="180" t="s">
        <v>1188</v>
      </c>
      <c r="P11" s="181" t="s">
        <v>1189</v>
      </c>
      <c r="Q11" s="180" t="s">
        <v>1190</v>
      </c>
      <c r="R11" s="195" t="s">
        <v>1191</v>
      </c>
      <c r="T11" s="182" t="s">
        <v>1192</v>
      </c>
      <c r="U11" s="144"/>
      <c r="V11" s="183" t="str">
        <f t="shared" si="5"/>
        <v>Ada</v>
      </c>
      <c r="W11" s="7" t="str">
        <f t="shared" si="6"/>
        <v>Sudah</v>
      </c>
      <c r="X11" s="145"/>
      <c r="Y11" s="169" t="str">
        <f t="shared" si="7"/>
        <v>Tidak Ada</v>
      </c>
      <c r="AA11" s="56" t="s">
        <v>1193</v>
      </c>
      <c r="AB11" s="3">
        <v>0.0</v>
      </c>
      <c r="AC11" s="3">
        <v>0.0</v>
      </c>
      <c r="AD11" s="3">
        <v>0.0</v>
      </c>
      <c r="AE11" s="57">
        <v>3.0</v>
      </c>
      <c r="AF11" s="57">
        <v>3.0</v>
      </c>
      <c r="AG11" s="57">
        <v>3.0</v>
      </c>
      <c r="AH11" s="76">
        <v>3.0</v>
      </c>
      <c r="AI11" s="76">
        <v>2.0</v>
      </c>
      <c r="AJ11" s="76">
        <v>2.0</v>
      </c>
      <c r="AK11" s="66">
        <v>3.0</v>
      </c>
      <c r="AL11" s="66">
        <v>2.0</v>
      </c>
      <c r="AM11" s="66">
        <v>3.0</v>
      </c>
      <c r="AN11" s="92" t="s">
        <v>1194</v>
      </c>
      <c r="AO11" s="196" t="s">
        <v>1195</v>
      </c>
      <c r="AP11" s="62"/>
      <c r="AQ11" s="62"/>
    </row>
    <row r="12" ht="15.75" customHeight="1">
      <c r="A12" s="33"/>
      <c r="B12" s="173">
        <v>11.0</v>
      </c>
      <c r="C12" s="174" t="s">
        <v>1137</v>
      </c>
      <c r="D12" s="175">
        <v>8.0</v>
      </c>
      <c r="E12" s="175" t="s">
        <v>1196</v>
      </c>
      <c r="F12" s="175"/>
      <c r="G12" s="176" t="str">
        <f t="shared" si="3"/>
        <v>Kabupaten</v>
      </c>
      <c r="H12" s="177"/>
      <c r="I12" s="197" t="s">
        <v>431</v>
      </c>
      <c r="L12" s="33" t="s">
        <v>1164</v>
      </c>
      <c r="M12" s="33" t="str">
        <f t="shared" si="4"/>
        <v>Kepala Dinas Komunikasi dan Informatika Kabupaten Aceh Tengah</v>
      </c>
      <c r="N12" s="136"/>
      <c r="O12" s="137"/>
      <c r="P12" s="137"/>
      <c r="Q12" s="137"/>
      <c r="R12" s="137"/>
      <c r="T12" s="185"/>
      <c r="U12" s="144"/>
      <c r="V12" s="183" t="str">
        <f t="shared" si="5"/>
        <v>Tidak Ada</v>
      </c>
      <c r="W12" s="7" t="str">
        <f t="shared" si="6"/>
        <v>Belum</v>
      </c>
      <c r="X12" s="145"/>
      <c r="Y12" s="169" t="str">
        <f t="shared" si="7"/>
        <v>Tidak Ada</v>
      </c>
      <c r="AA12" s="61" t="s">
        <v>1197</v>
      </c>
      <c r="AH12" s="76">
        <v>1.0</v>
      </c>
      <c r="AI12" s="76">
        <v>1.0</v>
      </c>
      <c r="AJ12" s="76">
        <v>1.0</v>
      </c>
      <c r="AK12" s="66">
        <v>2.0</v>
      </c>
      <c r="AL12" s="66">
        <v>2.0</v>
      </c>
      <c r="AM12" s="66">
        <v>1.0</v>
      </c>
      <c r="AN12" s="187"/>
      <c r="AO12" s="187"/>
      <c r="AP12" s="187"/>
      <c r="AQ12" s="187"/>
    </row>
    <row r="13" ht="15.75" customHeight="1">
      <c r="A13" s="33"/>
      <c r="B13" s="173">
        <v>11.0</v>
      </c>
      <c r="C13" s="174" t="s">
        <v>1137</v>
      </c>
      <c r="D13" s="175">
        <v>9.0</v>
      </c>
      <c r="E13" s="175" t="s">
        <v>1198</v>
      </c>
      <c r="F13" s="175"/>
      <c r="G13" s="176" t="str">
        <f t="shared" si="3"/>
        <v>Kabupaten</v>
      </c>
      <c r="H13" s="184"/>
      <c r="I13" s="178"/>
      <c r="L13" s="33" t="s">
        <v>1164</v>
      </c>
      <c r="M13" s="33" t="str">
        <f t="shared" si="4"/>
        <v>Kepala Dinas Komunikasi dan Informatika Kabupaten Aceh Tenggara</v>
      </c>
      <c r="N13" s="136"/>
      <c r="O13" s="137"/>
      <c r="P13" s="137"/>
      <c r="Q13" s="137"/>
      <c r="R13" s="137"/>
      <c r="T13" s="185"/>
      <c r="U13" s="144"/>
      <c r="V13" s="183" t="str">
        <f t="shared" si="5"/>
        <v>Tidak Ada</v>
      </c>
      <c r="W13" s="7" t="str">
        <f t="shared" si="6"/>
        <v>Belum</v>
      </c>
      <c r="X13" s="145"/>
      <c r="Y13" s="169" t="str">
        <f t="shared" si="7"/>
        <v>Tidak Ada</v>
      </c>
      <c r="AH13" s="76">
        <v>1.0</v>
      </c>
      <c r="AI13" s="76">
        <v>1.0</v>
      </c>
      <c r="AJ13" s="76">
        <v>1.0</v>
      </c>
      <c r="AK13" s="66">
        <v>1.0</v>
      </c>
      <c r="AL13" s="66">
        <v>1.0</v>
      </c>
      <c r="AM13" s="66">
        <v>1.0</v>
      </c>
      <c r="AN13" s="187"/>
      <c r="AO13" s="187"/>
      <c r="AP13" s="187"/>
      <c r="AQ13" s="187"/>
    </row>
    <row r="14" ht="15.75" customHeight="1">
      <c r="A14" s="33"/>
      <c r="B14" s="173">
        <v>11.0</v>
      </c>
      <c r="C14" s="174" t="s">
        <v>1137</v>
      </c>
      <c r="D14" s="175">
        <v>10.0</v>
      </c>
      <c r="E14" s="175" t="s">
        <v>387</v>
      </c>
      <c r="F14" s="175"/>
      <c r="G14" s="176" t="str">
        <f t="shared" si="3"/>
        <v>Kabupaten</v>
      </c>
      <c r="H14" s="177" t="s">
        <v>431</v>
      </c>
      <c r="I14" s="197" t="s">
        <v>431</v>
      </c>
      <c r="J14" s="32" t="s">
        <v>431</v>
      </c>
      <c r="K14" s="33">
        <v>1.0</v>
      </c>
      <c r="L14" s="33" t="s">
        <v>1164</v>
      </c>
      <c r="M14" s="33" t="str">
        <f t="shared" si="4"/>
        <v>Kepala Dinas Komunikasi dan Informatika Kabupaten Aceh Timur</v>
      </c>
      <c r="N14" s="179">
        <v>45454.0</v>
      </c>
      <c r="O14" s="198" t="s">
        <v>1199</v>
      </c>
      <c r="P14" s="181" t="s">
        <v>1200</v>
      </c>
      <c r="Q14" s="180" t="s">
        <v>1201</v>
      </c>
      <c r="R14" s="199" t="s">
        <v>1202</v>
      </c>
      <c r="T14" s="182" t="s">
        <v>1203</v>
      </c>
      <c r="U14" s="144"/>
      <c r="V14" s="183" t="str">
        <f t="shared" si="5"/>
        <v>Ada</v>
      </c>
      <c r="W14" s="7" t="str">
        <f t="shared" si="6"/>
        <v>Sudah</v>
      </c>
      <c r="X14" s="145"/>
      <c r="Y14" s="169" t="str">
        <f t="shared" si="7"/>
        <v>Tidak Ada</v>
      </c>
      <c r="AA14" s="61" t="s">
        <v>1204</v>
      </c>
      <c r="AB14" s="3">
        <v>0.0</v>
      </c>
      <c r="AC14" s="3">
        <v>1.0</v>
      </c>
      <c r="AD14" s="3">
        <v>0.0</v>
      </c>
      <c r="AE14" s="57">
        <v>3.0</v>
      </c>
      <c r="AF14" s="57">
        <v>1.0</v>
      </c>
      <c r="AG14" s="57">
        <v>3.0</v>
      </c>
      <c r="AH14" s="76">
        <v>3.0</v>
      </c>
      <c r="AI14" s="76">
        <v>1.0</v>
      </c>
      <c r="AJ14" s="76">
        <v>1.0</v>
      </c>
      <c r="AK14" s="66">
        <v>3.0</v>
      </c>
      <c r="AL14" s="66">
        <v>1.0</v>
      </c>
      <c r="AM14" s="66">
        <v>1.0</v>
      </c>
      <c r="AN14" s="3" t="s">
        <v>1205</v>
      </c>
      <c r="AO14" s="59" t="s">
        <v>1206</v>
      </c>
      <c r="AP14" s="58"/>
      <c r="AQ14" s="58"/>
    </row>
    <row r="15" ht="15.75" customHeight="1">
      <c r="A15" s="33"/>
      <c r="B15" s="173">
        <v>11.0</v>
      </c>
      <c r="C15" s="174" t="s">
        <v>1137</v>
      </c>
      <c r="D15" s="175">
        <v>11.0</v>
      </c>
      <c r="E15" s="175" t="s">
        <v>1207</v>
      </c>
      <c r="F15" s="175"/>
      <c r="G15" s="176" t="str">
        <f t="shared" si="3"/>
        <v>Kabupaten</v>
      </c>
      <c r="H15" s="184"/>
      <c r="I15" s="178"/>
      <c r="L15" s="33" t="s">
        <v>1164</v>
      </c>
      <c r="M15" s="33" t="str">
        <f t="shared" si="4"/>
        <v>Kepala Dinas Komunikasi dan Informatika Kabupaten Aceh Utara</v>
      </c>
      <c r="N15" s="136"/>
      <c r="O15" s="137"/>
      <c r="P15" s="137"/>
      <c r="Q15" s="137"/>
      <c r="R15" s="137"/>
      <c r="T15" s="185"/>
      <c r="U15" s="139" t="s">
        <v>1171</v>
      </c>
      <c r="V15" s="183" t="str">
        <f t="shared" si="5"/>
        <v>Tidak Ada</v>
      </c>
      <c r="W15" s="7" t="str">
        <f t="shared" si="6"/>
        <v>Belum</v>
      </c>
      <c r="X15" s="145"/>
      <c r="Y15" s="169" t="str">
        <f t="shared" si="7"/>
        <v>Ada</v>
      </c>
      <c r="Z15" s="7" t="s">
        <v>1208</v>
      </c>
      <c r="AA15" s="61" t="s">
        <v>1209</v>
      </c>
      <c r="AH15" s="76">
        <v>1.0</v>
      </c>
      <c r="AI15" s="76">
        <v>1.0</v>
      </c>
      <c r="AJ15" s="76">
        <v>1.0</v>
      </c>
      <c r="AK15" s="66">
        <v>1.0</v>
      </c>
      <c r="AL15" s="66">
        <v>1.0</v>
      </c>
      <c r="AM15" s="66">
        <v>1.0</v>
      </c>
      <c r="AN15" s="187"/>
      <c r="AO15" s="187"/>
      <c r="AP15" s="187"/>
      <c r="AQ15" s="187"/>
    </row>
    <row r="16" ht="15.75" customHeight="1">
      <c r="A16" s="33"/>
      <c r="B16" s="173">
        <v>11.0</v>
      </c>
      <c r="C16" s="174" t="s">
        <v>1137</v>
      </c>
      <c r="D16" s="175">
        <v>12.0</v>
      </c>
      <c r="E16" s="175" t="s">
        <v>187</v>
      </c>
      <c r="F16" s="175"/>
      <c r="G16" s="176" t="str">
        <f t="shared" si="3"/>
        <v>Kabupaten</v>
      </c>
      <c r="H16" s="177" t="s">
        <v>431</v>
      </c>
      <c r="I16" s="197" t="s">
        <v>431</v>
      </c>
      <c r="L16" s="33" t="s">
        <v>1164</v>
      </c>
      <c r="M16" s="33" t="str">
        <f t="shared" si="4"/>
        <v>Kepala Dinas Komunikasi dan Informatika Kabupaten Bener Meriah</v>
      </c>
      <c r="N16" s="179">
        <v>45196.0</v>
      </c>
      <c r="O16" s="180" t="s">
        <v>1210</v>
      </c>
      <c r="P16" s="181" t="s">
        <v>1211</v>
      </c>
      <c r="Q16" s="180" t="s">
        <v>1212</v>
      </c>
      <c r="R16" s="180" t="s">
        <v>1213</v>
      </c>
      <c r="T16" s="182" t="s">
        <v>1214</v>
      </c>
      <c r="U16" s="139" t="s">
        <v>1171</v>
      </c>
      <c r="V16" s="183" t="str">
        <f t="shared" si="5"/>
        <v>Ada</v>
      </c>
      <c r="W16" s="7" t="str">
        <f t="shared" si="6"/>
        <v>Sudah</v>
      </c>
      <c r="X16" s="145"/>
      <c r="Y16" s="169" t="str">
        <f t="shared" si="7"/>
        <v>Ada</v>
      </c>
      <c r="Z16" s="7" t="s">
        <v>1215</v>
      </c>
      <c r="AA16" s="61" t="s">
        <v>1216</v>
      </c>
      <c r="AB16" s="3">
        <v>0.0</v>
      </c>
      <c r="AC16" s="3">
        <v>0.0</v>
      </c>
      <c r="AD16" s="3">
        <v>0.0</v>
      </c>
      <c r="AE16" s="57">
        <v>3.0</v>
      </c>
      <c r="AF16" s="57">
        <v>1.0</v>
      </c>
      <c r="AG16" s="57">
        <v>3.0</v>
      </c>
      <c r="AH16" s="76">
        <v>3.0</v>
      </c>
      <c r="AI16" s="76">
        <v>2.0</v>
      </c>
      <c r="AJ16" s="76">
        <v>2.0</v>
      </c>
      <c r="AK16" s="66">
        <v>3.0</v>
      </c>
      <c r="AL16" s="66">
        <v>1.0</v>
      </c>
      <c r="AM16" s="66">
        <v>2.0</v>
      </c>
      <c r="AN16" s="3" t="s">
        <v>1217</v>
      </c>
      <c r="AO16" s="59" t="s">
        <v>1218</v>
      </c>
      <c r="AP16" s="58"/>
      <c r="AQ16" s="58"/>
    </row>
    <row r="17" ht="15.75" customHeight="1">
      <c r="A17" s="33"/>
      <c r="B17" s="173">
        <v>11.0</v>
      </c>
      <c r="C17" s="174" t="s">
        <v>1137</v>
      </c>
      <c r="D17" s="175">
        <v>13.0</v>
      </c>
      <c r="E17" s="175" t="s">
        <v>390</v>
      </c>
      <c r="F17" s="175">
        <v>2021.0</v>
      </c>
      <c r="G17" s="176" t="str">
        <f t="shared" si="3"/>
        <v>Kabupaten</v>
      </c>
      <c r="H17" s="177" t="s">
        <v>431</v>
      </c>
      <c r="I17" s="178"/>
      <c r="L17" s="36" t="s">
        <v>1138</v>
      </c>
      <c r="M17" s="33" t="str">
        <f t="shared" si="4"/>
        <v>Kepala Dinas Komunikasi, Informatika, dan Persandian Kabupaten Bireuen</v>
      </c>
      <c r="N17" s="179">
        <v>45434.0</v>
      </c>
      <c r="O17" s="180" t="s">
        <v>1219</v>
      </c>
      <c r="P17" s="181" t="s">
        <v>1220</v>
      </c>
      <c r="Q17" s="180" t="s">
        <v>1221</v>
      </c>
      <c r="R17" s="180" t="s">
        <v>1222</v>
      </c>
      <c r="T17" s="182" t="s">
        <v>1223</v>
      </c>
      <c r="U17" s="139" t="s">
        <v>1171</v>
      </c>
      <c r="V17" s="183" t="str">
        <f t="shared" si="5"/>
        <v>Ada</v>
      </c>
      <c r="W17" s="7" t="str">
        <f t="shared" si="6"/>
        <v>Sudah</v>
      </c>
      <c r="X17" s="145"/>
      <c r="Y17" s="169" t="str">
        <f t="shared" si="7"/>
        <v>Ada</v>
      </c>
      <c r="Z17" s="7" t="s">
        <v>1224</v>
      </c>
      <c r="AA17" s="56" t="s">
        <v>1225</v>
      </c>
      <c r="AB17" s="3">
        <v>0.0</v>
      </c>
      <c r="AC17" s="3">
        <v>0.0</v>
      </c>
      <c r="AD17" s="3">
        <v>0.0</v>
      </c>
      <c r="AE17" s="57">
        <v>1.0</v>
      </c>
      <c r="AF17" s="57">
        <v>1.0</v>
      </c>
      <c r="AG17" s="57">
        <v>1.0</v>
      </c>
      <c r="AH17" s="76">
        <v>1.0</v>
      </c>
      <c r="AI17" s="76">
        <v>1.0</v>
      </c>
      <c r="AJ17" s="76">
        <v>1.0</v>
      </c>
      <c r="AK17" s="66">
        <v>1.0</v>
      </c>
      <c r="AL17" s="66">
        <v>1.0</v>
      </c>
      <c r="AM17" s="66">
        <v>2.0</v>
      </c>
      <c r="AN17" s="3" t="s">
        <v>1226</v>
      </c>
      <c r="AO17" s="101" t="s">
        <v>1227</v>
      </c>
      <c r="AP17" s="3"/>
      <c r="AQ17" s="3"/>
    </row>
    <row r="18" ht="15.75" customHeight="1">
      <c r="A18" s="33"/>
      <c r="B18" s="173">
        <v>11.0</v>
      </c>
      <c r="C18" s="174" t="s">
        <v>1137</v>
      </c>
      <c r="D18" s="175">
        <v>14.0</v>
      </c>
      <c r="E18" s="175" t="s">
        <v>1228</v>
      </c>
      <c r="F18" s="175"/>
      <c r="G18" s="176" t="str">
        <f t="shared" si="3"/>
        <v>Kabupaten</v>
      </c>
      <c r="H18" s="184"/>
      <c r="I18" s="178"/>
      <c r="L18" s="36" t="s">
        <v>1138</v>
      </c>
      <c r="M18" s="33" t="str">
        <f t="shared" si="4"/>
        <v>Kepala Dinas Komunikasi, Informatika, dan Persandian Kabupaten Gayo Lues</v>
      </c>
      <c r="N18" s="136"/>
      <c r="O18" s="137"/>
      <c r="P18" s="137"/>
      <c r="Q18" s="137"/>
      <c r="R18" s="137"/>
      <c r="T18" s="185"/>
      <c r="U18" s="144"/>
      <c r="V18" s="183" t="str">
        <f t="shared" si="5"/>
        <v>Tidak Ada</v>
      </c>
      <c r="W18" s="7" t="str">
        <f t="shared" si="6"/>
        <v>Belum</v>
      </c>
      <c r="X18" s="145"/>
      <c r="Y18" s="169" t="str">
        <f t="shared" si="7"/>
        <v>Tidak Ada</v>
      </c>
      <c r="AH18" s="76">
        <v>1.0</v>
      </c>
      <c r="AI18" s="76">
        <v>1.0</v>
      </c>
      <c r="AJ18" s="76">
        <v>1.0</v>
      </c>
      <c r="AK18" s="66">
        <v>3.0</v>
      </c>
      <c r="AL18" s="66">
        <v>1.0</v>
      </c>
      <c r="AM18" s="66">
        <v>1.0</v>
      </c>
      <c r="AN18" s="187"/>
      <c r="AO18" s="187"/>
      <c r="AP18" s="187"/>
      <c r="AQ18" s="187"/>
    </row>
    <row r="19" ht="15.75" customHeight="1">
      <c r="A19" s="33"/>
      <c r="B19" s="173">
        <v>11.0</v>
      </c>
      <c r="C19" s="174" t="s">
        <v>1137</v>
      </c>
      <c r="D19" s="175">
        <v>15.0</v>
      </c>
      <c r="E19" s="175" t="s">
        <v>188</v>
      </c>
      <c r="F19" s="175"/>
      <c r="G19" s="176" t="str">
        <f t="shared" si="3"/>
        <v>Kabupaten</v>
      </c>
      <c r="H19" s="184" t="s">
        <v>431</v>
      </c>
      <c r="I19" s="178" t="s">
        <v>431</v>
      </c>
      <c r="J19" s="49" t="s">
        <v>431</v>
      </c>
      <c r="K19" s="33">
        <v>1.0</v>
      </c>
      <c r="L19" s="36" t="s">
        <v>1229</v>
      </c>
      <c r="M19" s="33" t="str">
        <f t="shared" si="4"/>
        <v>Kepala Dinas Komunikasi, Informatika, dan Statistik Kabupaten Nagan Raya</v>
      </c>
      <c r="N19" s="179">
        <v>45222.0</v>
      </c>
      <c r="O19" s="180" t="s">
        <v>1230</v>
      </c>
      <c r="P19" s="181" t="s">
        <v>1231</v>
      </c>
      <c r="Q19" s="180" t="s">
        <v>1232</v>
      </c>
      <c r="R19" s="180" t="s">
        <v>1233</v>
      </c>
      <c r="T19" s="182" t="s">
        <v>1234</v>
      </c>
      <c r="U19" s="144"/>
      <c r="V19" s="183" t="str">
        <f t="shared" si="5"/>
        <v>Ada</v>
      </c>
      <c r="W19" s="7" t="str">
        <f t="shared" si="6"/>
        <v>Sudah</v>
      </c>
      <c r="X19" s="145"/>
      <c r="Y19" s="169" t="str">
        <f t="shared" si="7"/>
        <v>Tidak Ada</v>
      </c>
      <c r="AA19" s="56" t="s">
        <v>1235</v>
      </c>
      <c r="AB19" s="3">
        <v>0.0</v>
      </c>
      <c r="AC19" s="3">
        <v>0.0</v>
      </c>
      <c r="AD19" s="3">
        <v>0.0</v>
      </c>
      <c r="AE19" s="57">
        <v>2.0</v>
      </c>
      <c r="AF19" s="57">
        <v>1.0</v>
      </c>
      <c r="AG19" s="57">
        <v>1.0</v>
      </c>
      <c r="AH19" s="76">
        <v>1.0</v>
      </c>
      <c r="AI19" s="76">
        <v>1.0</v>
      </c>
      <c r="AJ19" s="76">
        <v>1.0</v>
      </c>
      <c r="AK19" s="66">
        <v>3.0</v>
      </c>
      <c r="AL19" s="66">
        <v>2.0</v>
      </c>
      <c r="AM19" s="66">
        <v>2.0</v>
      </c>
      <c r="AN19" s="73" t="s">
        <v>1236</v>
      </c>
      <c r="AO19" s="59" t="s">
        <v>1237</v>
      </c>
      <c r="AP19" s="58"/>
      <c r="AQ19" s="58"/>
    </row>
    <row r="20" ht="15.75" customHeight="1">
      <c r="A20" s="33"/>
      <c r="B20" s="173">
        <v>11.0</v>
      </c>
      <c r="C20" s="174" t="s">
        <v>1137</v>
      </c>
      <c r="D20" s="175">
        <v>16.0</v>
      </c>
      <c r="E20" s="175" t="s">
        <v>189</v>
      </c>
      <c r="F20" s="175"/>
      <c r="G20" s="176" t="str">
        <f t="shared" si="3"/>
        <v>Kabupaten</v>
      </c>
      <c r="H20" s="177" t="s">
        <v>431</v>
      </c>
      <c r="I20" s="178"/>
      <c r="J20" s="33" t="s">
        <v>431</v>
      </c>
      <c r="L20" s="36" t="s">
        <v>1138</v>
      </c>
      <c r="M20" s="33" t="str">
        <f t="shared" si="4"/>
        <v>Kepala Dinas Komunikasi, Informatika, dan Persandian Kabupaten Pidie</v>
      </c>
      <c r="N20" s="194">
        <v>45477.0</v>
      </c>
      <c r="O20" s="180" t="s">
        <v>1238</v>
      </c>
      <c r="P20" s="181" t="s">
        <v>1239</v>
      </c>
      <c r="Q20" s="180" t="s">
        <v>1240</v>
      </c>
      <c r="R20" s="180" t="s">
        <v>1241</v>
      </c>
      <c r="T20" s="182" t="s">
        <v>1242</v>
      </c>
      <c r="U20" s="144"/>
      <c r="V20" s="183" t="str">
        <f t="shared" si="5"/>
        <v>Ada</v>
      </c>
      <c r="W20" s="7" t="str">
        <f t="shared" si="6"/>
        <v>Sudah</v>
      </c>
      <c r="X20" s="145"/>
      <c r="Y20" s="169" t="str">
        <f t="shared" si="7"/>
        <v>Tidak Ada</v>
      </c>
      <c r="AA20" s="56" t="s">
        <v>1243</v>
      </c>
      <c r="AB20" s="3">
        <v>0.0</v>
      </c>
      <c r="AC20" s="3">
        <v>0.0</v>
      </c>
      <c r="AD20" s="3">
        <v>0.0</v>
      </c>
      <c r="AE20" s="3"/>
      <c r="AF20" s="3"/>
      <c r="AG20" s="3"/>
      <c r="AH20" s="76">
        <v>1.0</v>
      </c>
      <c r="AI20" s="76">
        <v>1.0</v>
      </c>
      <c r="AJ20" s="76">
        <v>2.0</v>
      </c>
      <c r="AK20" s="76">
        <v>1.0</v>
      </c>
      <c r="AL20" s="76">
        <v>1.0</v>
      </c>
      <c r="AM20" s="76">
        <v>2.0</v>
      </c>
      <c r="AN20" s="81" t="s">
        <v>1244</v>
      </c>
      <c r="AO20" s="200" t="s">
        <v>1245</v>
      </c>
      <c r="AP20" s="81"/>
      <c r="AQ20" s="81"/>
    </row>
    <row r="21" ht="15.75" customHeight="1">
      <c r="A21" s="33"/>
      <c r="B21" s="173">
        <v>11.0</v>
      </c>
      <c r="C21" s="174" t="s">
        <v>1137</v>
      </c>
      <c r="D21" s="175">
        <v>17.0</v>
      </c>
      <c r="E21" s="175" t="s">
        <v>1246</v>
      </c>
      <c r="F21" s="175">
        <v>2018.0</v>
      </c>
      <c r="G21" s="176" t="str">
        <f t="shared" si="3"/>
        <v>Kabupaten</v>
      </c>
      <c r="H21" s="177" t="s">
        <v>431</v>
      </c>
      <c r="I21" s="178"/>
      <c r="L21" s="33" t="s">
        <v>1164</v>
      </c>
      <c r="M21" s="33" t="str">
        <f t="shared" si="4"/>
        <v>Kepala Dinas Komunikasi dan Informatika Kabupaten Pidie Jaya</v>
      </c>
      <c r="N21" s="179">
        <v>45420.0</v>
      </c>
      <c r="O21" s="180" t="s">
        <v>1247</v>
      </c>
      <c r="P21" s="181" t="s">
        <v>1248</v>
      </c>
      <c r="Q21" s="180" t="s">
        <v>1249</v>
      </c>
      <c r="R21" s="180" t="s">
        <v>1250</v>
      </c>
      <c r="T21" s="182" t="s">
        <v>1251</v>
      </c>
      <c r="U21" s="139" t="s">
        <v>1171</v>
      </c>
      <c r="V21" s="183" t="str">
        <f t="shared" si="5"/>
        <v>Ada</v>
      </c>
      <c r="W21" s="7" t="str">
        <f t="shared" si="6"/>
        <v>Sudah</v>
      </c>
      <c r="X21" s="145"/>
      <c r="Y21" s="169" t="str">
        <f t="shared" si="7"/>
        <v>Ada</v>
      </c>
      <c r="Z21" s="7" t="s">
        <v>1252</v>
      </c>
      <c r="AA21" s="56" t="s">
        <v>1253</v>
      </c>
      <c r="AB21" s="3">
        <v>0.0</v>
      </c>
      <c r="AC21" s="3">
        <v>0.0</v>
      </c>
      <c r="AD21" s="3">
        <v>0.0</v>
      </c>
      <c r="AE21" s="3"/>
      <c r="AF21" s="3"/>
      <c r="AG21" s="3"/>
      <c r="AH21" s="76">
        <v>1.0</v>
      </c>
      <c r="AI21" s="76">
        <v>1.0</v>
      </c>
      <c r="AJ21" s="76">
        <v>1.0</v>
      </c>
      <c r="AK21" s="66">
        <v>3.0</v>
      </c>
      <c r="AL21" s="66">
        <v>2.0</v>
      </c>
      <c r="AM21" s="66">
        <v>1.0</v>
      </c>
      <c r="AN21" s="3" t="s">
        <v>1254</v>
      </c>
      <c r="AO21" s="101" t="s">
        <v>1255</v>
      </c>
      <c r="AP21" s="3"/>
      <c r="AQ21" s="3"/>
    </row>
    <row r="22" ht="15.75" customHeight="1">
      <c r="A22" s="33"/>
      <c r="B22" s="173">
        <v>11.0</v>
      </c>
      <c r="C22" s="174" t="s">
        <v>1137</v>
      </c>
      <c r="D22" s="175">
        <v>18.0</v>
      </c>
      <c r="E22" s="175" t="s">
        <v>1256</v>
      </c>
      <c r="F22" s="175"/>
      <c r="G22" s="176" t="str">
        <f t="shared" si="3"/>
        <v>Kabupaten</v>
      </c>
      <c r="H22" s="184"/>
      <c r="I22" s="178"/>
      <c r="J22" s="32" t="s">
        <v>431</v>
      </c>
      <c r="K22" s="33">
        <v>1.0</v>
      </c>
      <c r="L22" s="36" t="s">
        <v>1138</v>
      </c>
      <c r="M22" s="33" t="str">
        <f t="shared" si="4"/>
        <v>Kepala Dinas Komunikasi, Informatika, dan Persandian Kabupaten Simeulue</v>
      </c>
      <c r="N22" s="136"/>
      <c r="O22" s="137"/>
      <c r="P22" s="137"/>
      <c r="Q22" s="137"/>
      <c r="R22" s="137"/>
      <c r="T22" s="185"/>
      <c r="U22" s="144"/>
      <c r="V22" s="183" t="str">
        <f t="shared" si="5"/>
        <v>Tidak Ada</v>
      </c>
      <c r="W22" s="7" t="str">
        <f t="shared" si="6"/>
        <v>Belum</v>
      </c>
      <c r="X22" s="145"/>
      <c r="Y22" s="169" t="str">
        <f t="shared" si="7"/>
        <v>Tidak Ada</v>
      </c>
      <c r="AA22" s="56" t="s">
        <v>1257</v>
      </c>
      <c r="AE22" s="57">
        <v>1.0</v>
      </c>
      <c r="AF22" s="57">
        <v>1.0</v>
      </c>
      <c r="AG22" s="57">
        <v>1.0</v>
      </c>
      <c r="AK22" s="66">
        <v>2.0</v>
      </c>
      <c r="AL22" s="66">
        <v>1.0</v>
      </c>
      <c r="AM22" s="66">
        <v>1.0</v>
      </c>
      <c r="AN22" s="18"/>
      <c r="AO22" s="187"/>
      <c r="AP22" s="187"/>
      <c r="AQ22" s="187"/>
    </row>
    <row r="23" ht="15.75" customHeight="1">
      <c r="A23" s="33"/>
      <c r="B23" s="173">
        <v>11.0</v>
      </c>
      <c r="C23" s="174" t="s">
        <v>1137</v>
      </c>
      <c r="D23" s="175">
        <v>19.0</v>
      </c>
      <c r="E23" s="175" t="s">
        <v>381</v>
      </c>
      <c r="F23" s="175">
        <v>2022.0</v>
      </c>
      <c r="G23" s="201" t="str">
        <f t="shared" si="3"/>
        <v>Kota</v>
      </c>
      <c r="H23" s="177" t="s">
        <v>431</v>
      </c>
      <c r="I23" s="197" t="s">
        <v>431</v>
      </c>
      <c r="L23" s="36" t="s">
        <v>1229</v>
      </c>
      <c r="M23" s="33" t="str">
        <f t="shared" si="4"/>
        <v>Kepala Dinas Komunikasi, Informatika, dan Statistik Kota Banda Aceh</v>
      </c>
      <c r="N23" s="179">
        <v>45012.0</v>
      </c>
      <c r="O23" s="180" t="s">
        <v>1258</v>
      </c>
      <c r="P23" s="181" t="s">
        <v>1259</v>
      </c>
      <c r="Q23" s="180" t="s">
        <v>1260</v>
      </c>
      <c r="R23" s="180" t="s">
        <v>1261</v>
      </c>
      <c r="T23" s="182" t="s">
        <v>1262</v>
      </c>
      <c r="U23" s="139" t="s">
        <v>1171</v>
      </c>
      <c r="V23" s="183" t="str">
        <f t="shared" si="5"/>
        <v>Ada</v>
      </c>
      <c r="W23" s="7" t="str">
        <f t="shared" si="6"/>
        <v>Sudah</v>
      </c>
      <c r="X23" s="145"/>
      <c r="Y23" s="169" t="str">
        <f t="shared" si="7"/>
        <v>Ada</v>
      </c>
      <c r="Z23" s="7" t="s">
        <v>1263</v>
      </c>
      <c r="AA23" s="61" t="s">
        <v>1264</v>
      </c>
      <c r="AB23" s="3">
        <v>2.0</v>
      </c>
      <c r="AC23" s="3">
        <v>1.0</v>
      </c>
      <c r="AD23" s="3">
        <v>0.0</v>
      </c>
      <c r="AE23" s="57">
        <v>4.0</v>
      </c>
      <c r="AF23" s="57">
        <v>2.0</v>
      </c>
      <c r="AG23" s="57">
        <v>3.0</v>
      </c>
      <c r="AH23" s="76">
        <v>5.0</v>
      </c>
      <c r="AI23" s="76">
        <v>2.0</v>
      </c>
      <c r="AJ23" s="76">
        <v>3.0</v>
      </c>
      <c r="AK23" s="66">
        <v>5.0</v>
      </c>
      <c r="AL23" s="66">
        <v>2.0</v>
      </c>
      <c r="AM23" s="66">
        <v>3.0</v>
      </c>
      <c r="AN23" s="81" t="s">
        <v>1265</v>
      </c>
      <c r="AO23" s="200" t="s">
        <v>1266</v>
      </c>
      <c r="AP23" s="81">
        <v>2019.0</v>
      </c>
      <c r="AQ23" s="81"/>
    </row>
    <row r="24" ht="15.75" customHeight="1">
      <c r="A24" s="33"/>
      <c r="B24" s="173">
        <v>11.0</v>
      </c>
      <c r="C24" s="174" t="s">
        <v>1137</v>
      </c>
      <c r="D24" s="175">
        <v>20.0</v>
      </c>
      <c r="E24" s="175" t="s">
        <v>182</v>
      </c>
      <c r="F24" s="175">
        <v>2020.0</v>
      </c>
      <c r="G24" s="201" t="str">
        <f t="shared" si="3"/>
        <v>Kota</v>
      </c>
      <c r="H24" s="177" t="s">
        <v>431</v>
      </c>
      <c r="I24" s="178" t="s">
        <v>431</v>
      </c>
      <c r="L24" s="33" t="s">
        <v>1164</v>
      </c>
      <c r="M24" s="33" t="str">
        <f t="shared" si="4"/>
        <v>Kepala Dinas Komunikasi dan Informatika Kota Langsa</v>
      </c>
      <c r="N24" s="179">
        <v>45198.0</v>
      </c>
      <c r="O24" s="202" t="s">
        <v>1267</v>
      </c>
      <c r="P24" s="137"/>
      <c r="Q24" s="180" t="s">
        <v>1268</v>
      </c>
      <c r="R24" s="180" t="s">
        <v>1269</v>
      </c>
      <c r="T24" s="182" t="s">
        <v>1270</v>
      </c>
      <c r="U24" s="139" t="s">
        <v>1171</v>
      </c>
      <c r="V24" s="183" t="str">
        <f t="shared" si="5"/>
        <v>Ada</v>
      </c>
      <c r="W24" s="7" t="str">
        <f t="shared" si="6"/>
        <v>Sudah</v>
      </c>
      <c r="X24" s="145"/>
      <c r="Y24" s="169" t="str">
        <f t="shared" si="7"/>
        <v>Ada</v>
      </c>
      <c r="Z24" s="7" t="s">
        <v>1271</v>
      </c>
      <c r="AA24" s="56" t="s">
        <v>1272</v>
      </c>
      <c r="AB24" s="3">
        <v>0.0</v>
      </c>
      <c r="AC24" s="3">
        <v>0.0</v>
      </c>
      <c r="AD24" s="3">
        <v>0.0</v>
      </c>
      <c r="AE24" s="57">
        <v>1.0</v>
      </c>
      <c r="AF24" s="57">
        <v>1.0</v>
      </c>
      <c r="AG24" s="57">
        <v>1.0</v>
      </c>
      <c r="AH24" s="76">
        <v>3.0</v>
      </c>
      <c r="AI24" s="76">
        <v>1.0</v>
      </c>
      <c r="AJ24" s="76">
        <v>1.0</v>
      </c>
      <c r="AK24" s="66">
        <v>1.0</v>
      </c>
      <c r="AL24" s="66">
        <v>1.0</v>
      </c>
      <c r="AM24" s="66">
        <v>1.0</v>
      </c>
      <c r="AN24" s="81" t="s">
        <v>1273</v>
      </c>
      <c r="AO24" s="203" t="s">
        <v>1274</v>
      </c>
      <c r="AP24" s="204"/>
      <c r="AQ24" s="204"/>
    </row>
    <row r="25" ht="15.75" customHeight="1">
      <c r="A25" s="33"/>
      <c r="B25" s="173">
        <v>11.0</v>
      </c>
      <c r="C25" s="174" t="s">
        <v>1137</v>
      </c>
      <c r="D25" s="175">
        <v>21.0</v>
      </c>
      <c r="E25" s="175" t="s">
        <v>1275</v>
      </c>
      <c r="F25" s="175"/>
      <c r="G25" s="201" t="str">
        <f t="shared" si="3"/>
        <v>Kota</v>
      </c>
      <c r="H25" s="184"/>
      <c r="I25" s="178"/>
      <c r="L25" s="36" t="s">
        <v>1138</v>
      </c>
      <c r="M25" s="33" t="str">
        <f t="shared" si="4"/>
        <v>Kepala Dinas Komunikasi, Informatika, dan Persandian Kota Lhokseumawe</v>
      </c>
      <c r="N25" s="136"/>
      <c r="O25" s="137"/>
      <c r="P25" s="137"/>
      <c r="Q25" s="137"/>
      <c r="R25" s="137"/>
      <c r="T25" s="185"/>
      <c r="U25" s="144"/>
      <c r="V25" s="183" t="str">
        <f t="shared" si="5"/>
        <v>Tidak Ada</v>
      </c>
      <c r="W25" s="7" t="str">
        <f t="shared" si="6"/>
        <v>Belum</v>
      </c>
      <c r="X25" s="145"/>
      <c r="Y25" s="169" t="str">
        <f t="shared" si="7"/>
        <v>Tidak Ada</v>
      </c>
      <c r="AE25" s="57">
        <v>1.0</v>
      </c>
      <c r="AF25" s="57">
        <v>1.0</v>
      </c>
      <c r="AG25" s="57">
        <v>1.0</v>
      </c>
      <c r="AK25" s="66">
        <v>1.0</v>
      </c>
      <c r="AL25" s="66">
        <v>1.0</v>
      </c>
      <c r="AM25" s="66">
        <v>1.0</v>
      </c>
      <c r="AN25" s="187"/>
      <c r="AO25" s="205"/>
      <c r="AP25" s="205"/>
      <c r="AQ25" s="205"/>
    </row>
    <row r="26" ht="15.75" customHeight="1">
      <c r="A26" s="33"/>
      <c r="B26" s="173">
        <v>11.0</v>
      </c>
      <c r="C26" s="174" t="s">
        <v>1137</v>
      </c>
      <c r="D26" s="175">
        <v>22.0</v>
      </c>
      <c r="E26" s="175" t="s">
        <v>181</v>
      </c>
      <c r="F26" s="175">
        <v>2022.0</v>
      </c>
      <c r="G26" s="201" t="str">
        <f t="shared" si="3"/>
        <v>Kota</v>
      </c>
      <c r="H26" s="177" t="s">
        <v>431</v>
      </c>
      <c r="I26" s="197" t="s">
        <v>431</v>
      </c>
      <c r="L26" s="36" t="s">
        <v>1276</v>
      </c>
      <c r="M26" s="33" t="str">
        <f t="shared" si="4"/>
        <v>Kepala Dinas Komunikasi, Informatika, Statistik, dan Persandian Kota Sabang</v>
      </c>
      <c r="N26" s="179">
        <v>45258.0</v>
      </c>
      <c r="O26" s="180" t="s">
        <v>1277</v>
      </c>
      <c r="P26" s="181" t="s">
        <v>1278</v>
      </c>
      <c r="Q26" s="180" t="s">
        <v>1279</v>
      </c>
      <c r="R26" s="180" t="s">
        <v>1280</v>
      </c>
      <c r="T26" s="182" t="s">
        <v>1281</v>
      </c>
      <c r="U26" s="139" t="s">
        <v>1171</v>
      </c>
      <c r="V26" s="183" t="str">
        <f t="shared" si="5"/>
        <v>Ada</v>
      </c>
      <c r="W26" s="7" t="str">
        <f t="shared" si="6"/>
        <v>Sudah</v>
      </c>
      <c r="X26" s="145"/>
      <c r="Y26" s="169" t="str">
        <f t="shared" si="7"/>
        <v>Ada</v>
      </c>
      <c r="Z26" s="7" t="s">
        <v>1282</v>
      </c>
      <c r="AA26" s="56" t="s">
        <v>1283</v>
      </c>
      <c r="AB26" s="3">
        <v>0.0</v>
      </c>
      <c r="AC26" s="3">
        <v>0.0</v>
      </c>
      <c r="AD26" s="3">
        <v>0.0</v>
      </c>
      <c r="AE26" s="57">
        <v>1.0</v>
      </c>
      <c r="AF26" s="57">
        <v>1.0</v>
      </c>
      <c r="AG26" s="57">
        <v>1.0</v>
      </c>
      <c r="AH26" s="76">
        <v>1.0</v>
      </c>
      <c r="AI26" s="76">
        <v>1.0</v>
      </c>
      <c r="AJ26" s="76">
        <v>1.0</v>
      </c>
      <c r="AK26" s="66">
        <v>3.0</v>
      </c>
      <c r="AL26" s="66">
        <v>1.0</v>
      </c>
      <c r="AM26" s="66">
        <v>2.0</v>
      </c>
      <c r="AN26" s="81" t="s">
        <v>1284</v>
      </c>
      <c r="AO26" s="200" t="s">
        <v>1285</v>
      </c>
      <c r="AP26" s="81">
        <v>2023.0</v>
      </c>
      <c r="AQ26" s="81"/>
    </row>
    <row r="27">
      <c r="A27" s="33"/>
      <c r="B27" s="174"/>
      <c r="C27" s="174" t="s">
        <v>1137</v>
      </c>
      <c r="D27" s="175">
        <v>23.0</v>
      </c>
      <c r="E27" s="175" t="s">
        <v>115</v>
      </c>
      <c r="F27" s="175">
        <v>2020.0</v>
      </c>
      <c r="G27" s="201" t="str">
        <f t="shared" si="3"/>
        <v>Kota</v>
      </c>
      <c r="H27" s="177" t="s">
        <v>431</v>
      </c>
      <c r="I27" s="178" t="s">
        <v>431</v>
      </c>
      <c r="L27" s="33" t="s">
        <v>1164</v>
      </c>
      <c r="M27" s="33" t="str">
        <f t="shared" si="4"/>
        <v>Kepala Dinas Komunikasi dan Informatika Kota Subulussalam</v>
      </c>
      <c r="N27" s="179">
        <v>45439.0</v>
      </c>
      <c r="O27" s="180" t="s">
        <v>1286</v>
      </c>
      <c r="P27" s="181" t="s">
        <v>1287</v>
      </c>
      <c r="Q27" s="180" t="s">
        <v>1288</v>
      </c>
      <c r="R27" s="180" t="s">
        <v>1289</v>
      </c>
      <c r="T27" s="182" t="s">
        <v>1290</v>
      </c>
      <c r="U27" s="144"/>
      <c r="V27" s="183" t="str">
        <f t="shared" si="5"/>
        <v>Ada</v>
      </c>
      <c r="W27" s="7" t="str">
        <f t="shared" si="6"/>
        <v>Sudah</v>
      </c>
      <c r="X27" s="145"/>
      <c r="Y27" s="169" t="str">
        <f t="shared" si="7"/>
        <v>Tidak Ada</v>
      </c>
      <c r="AB27" s="3">
        <v>0.0</v>
      </c>
      <c r="AC27" s="3">
        <v>0.0</v>
      </c>
      <c r="AD27" s="3">
        <v>0.0</v>
      </c>
      <c r="AE27" s="57">
        <v>1.0</v>
      </c>
      <c r="AF27" s="57">
        <v>1.0</v>
      </c>
      <c r="AG27" s="57">
        <v>1.0</v>
      </c>
      <c r="AH27" s="76">
        <v>1.0</v>
      </c>
      <c r="AI27" s="76">
        <v>1.0</v>
      </c>
      <c r="AJ27" s="76">
        <v>1.0</v>
      </c>
      <c r="AK27" s="66">
        <v>3.0</v>
      </c>
      <c r="AL27" s="66">
        <v>1.0</v>
      </c>
      <c r="AM27" s="66">
        <v>1.0</v>
      </c>
      <c r="AN27" s="81" t="s">
        <v>1291</v>
      </c>
      <c r="AO27" s="203" t="s">
        <v>1292</v>
      </c>
      <c r="AP27" s="204"/>
      <c r="AQ27" s="204"/>
    </row>
    <row r="28" ht="15.75" customHeight="1">
      <c r="A28" s="157">
        <v>2.0</v>
      </c>
      <c r="B28" s="158">
        <v>12.0</v>
      </c>
      <c r="C28" s="157" t="s">
        <v>1293</v>
      </c>
      <c r="D28" s="159"/>
      <c r="E28" s="159" t="s">
        <v>113</v>
      </c>
      <c r="F28" s="159"/>
      <c r="G28" s="206" t="str">
        <f t="shared" si="3"/>
        <v>Provinsi</v>
      </c>
      <c r="H28" s="207" t="s">
        <v>431</v>
      </c>
      <c r="I28" s="207" t="s">
        <v>431</v>
      </c>
      <c r="J28" s="162"/>
      <c r="K28" s="162"/>
      <c r="L28" s="159" t="s">
        <v>1164</v>
      </c>
      <c r="M28" s="159" t="str">
        <f t="shared" si="4"/>
        <v>Kepala Dinas Komunikasi dan Informatika Provinsi Sumatera Utara</v>
      </c>
      <c r="N28" s="164">
        <v>45258.0</v>
      </c>
      <c r="O28" s="208" t="s">
        <v>1294</v>
      </c>
      <c r="P28" s="209" t="s">
        <v>1295</v>
      </c>
      <c r="Q28" s="208" t="s">
        <v>1296</v>
      </c>
      <c r="R28" s="208" t="s">
        <v>1297</v>
      </c>
      <c r="S28" s="162"/>
      <c r="T28" s="167" t="s">
        <v>1298</v>
      </c>
      <c r="U28" s="168"/>
      <c r="V28" s="169" t="str">
        <f t="shared" si="5"/>
        <v>Ada</v>
      </c>
      <c r="W28" s="162" t="str">
        <f t="shared" si="6"/>
        <v>Sudah</v>
      </c>
      <c r="X28" s="162"/>
      <c r="Y28" s="169" t="str">
        <f t="shared" si="7"/>
        <v>Tidak Ada</v>
      </c>
      <c r="Z28" s="162"/>
      <c r="AA28" s="61" t="s">
        <v>1299</v>
      </c>
      <c r="AB28" s="170">
        <v>0.0</v>
      </c>
      <c r="AC28" s="170">
        <v>0.0</v>
      </c>
      <c r="AD28" s="170">
        <v>3.0</v>
      </c>
      <c r="AE28" s="57">
        <v>1.0</v>
      </c>
      <c r="AF28" s="57">
        <v>3.0</v>
      </c>
      <c r="AG28" s="57">
        <v>3.0</v>
      </c>
      <c r="AH28" s="76">
        <v>5.0</v>
      </c>
      <c r="AI28" s="76">
        <v>1.0</v>
      </c>
      <c r="AJ28" s="76">
        <v>4.0</v>
      </c>
      <c r="AK28" s="66">
        <v>5.0</v>
      </c>
      <c r="AL28" s="66">
        <v>1.0</v>
      </c>
      <c r="AM28" s="66">
        <v>3.0</v>
      </c>
      <c r="AN28" s="81" t="s">
        <v>1300</v>
      </c>
      <c r="AO28" s="200" t="s">
        <v>1301</v>
      </c>
      <c r="AP28" s="81"/>
      <c r="AQ28" s="81"/>
    </row>
    <row r="29" ht="15.75" customHeight="1">
      <c r="A29" s="33"/>
      <c r="B29" s="173">
        <v>12.0</v>
      </c>
      <c r="C29" s="174" t="s">
        <v>1293</v>
      </c>
      <c r="D29" s="175">
        <v>1.0</v>
      </c>
      <c r="E29" s="175" t="s">
        <v>386</v>
      </c>
      <c r="F29" s="175">
        <v>2019.0</v>
      </c>
      <c r="G29" s="201" t="str">
        <f t="shared" si="3"/>
        <v>Kabupaten</v>
      </c>
      <c r="H29" s="184" t="s">
        <v>431</v>
      </c>
      <c r="I29" s="178" t="s">
        <v>431</v>
      </c>
      <c r="J29" s="33" t="s">
        <v>431</v>
      </c>
      <c r="K29" s="33"/>
      <c r="L29" s="33" t="s">
        <v>1164</v>
      </c>
      <c r="M29" s="33" t="str">
        <f t="shared" si="4"/>
        <v>Kepala Dinas Komunikasi dan Informatika Kabupaten Asahan</v>
      </c>
      <c r="N29" s="210">
        <v>44882.0</v>
      </c>
      <c r="O29" s="137" t="s">
        <v>1302</v>
      </c>
      <c r="P29" s="188" t="s">
        <v>1303</v>
      </c>
      <c r="Q29" s="137" t="s">
        <v>1304</v>
      </c>
      <c r="R29" s="137" t="s">
        <v>1305</v>
      </c>
      <c r="T29" s="182" t="s">
        <v>1306</v>
      </c>
      <c r="U29" s="139" t="s">
        <v>1171</v>
      </c>
      <c r="V29" s="183" t="str">
        <f t="shared" si="5"/>
        <v>Ada</v>
      </c>
      <c r="W29" s="7" t="str">
        <f t="shared" si="6"/>
        <v>Sudah</v>
      </c>
      <c r="X29" s="145"/>
      <c r="Y29" s="169" t="str">
        <f t="shared" si="7"/>
        <v>Tidak Ada</v>
      </c>
      <c r="AB29" s="3">
        <v>0.0</v>
      </c>
      <c r="AC29" s="3">
        <v>0.0</v>
      </c>
      <c r="AD29" s="3">
        <v>1.0</v>
      </c>
      <c r="AE29" s="57">
        <v>2.0</v>
      </c>
      <c r="AF29" s="57">
        <v>2.0</v>
      </c>
      <c r="AG29" s="57">
        <v>1.0</v>
      </c>
      <c r="AH29" s="76">
        <v>1.0</v>
      </c>
      <c r="AI29" s="76">
        <v>1.0</v>
      </c>
      <c r="AJ29" s="76">
        <v>1.0</v>
      </c>
      <c r="AK29" s="66">
        <v>3.0</v>
      </c>
      <c r="AL29" s="66">
        <v>1.0</v>
      </c>
      <c r="AM29" s="66">
        <v>1.0</v>
      </c>
      <c r="AN29" s="81" t="s">
        <v>1307</v>
      </c>
      <c r="AO29" s="200" t="s">
        <v>1308</v>
      </c>
      <c r="AP29" s="81">
        <v>2023.0</v>
      </c>
      <c r="AQ29" s="81"/>
    </row>
    <row r="30" ht="15.75" customHeight="1">
      <c r="A30" s="33"/>
      <c r="B30" s="173">
        <v>12.0</v>
      </c>
      <c r="C30" s="174" t="s">
        <v>1293</v>
      </c>
      <c r="D30" s="175">
        <v>2.0</v>
      </c>
      <c r="E30" s="175" t="s">
        <v>190</v>
      </c>
      <c r="F30" s="175"/>
      <c r="G30" s="201" t="str">
        <f t="shared" si="3"/>
        <v>Kabupaten</v>
      </c>
      <c r="H30" s="177" t="s">
        <v>431</v>
      </c>
      <c r="I30" s="197" t="s">
        <v>431</v>
      </c>
      <c r="L30" s="33" t="s">
        <v>1164</v>
      </c>
      <c r="M30" s="33" t="str">
        <f t="shared" si="4"/>
        <v>Kepala Dinas Komunikasi dan Informatika Kabupaten Batubara</v>
      </c>
      <c r="N30" s="179">
        <v>45202.0</v>
      </c>
      <c r="O30" s="180" t="s">
        <v>1309</v>
      </c>
      <c r="P30" s="181" t="s">
        <v>1310</v>
      </c>
      <c r="Q30" s="180" t="s">
        <v>1311</v>
      </c>
      <c r="R30" s="180" t="s">
        <v>1312</v>
      </c>
      <c r="T30" s="182" t="s">
        <v>1313</v>
      </c>
      <c r="U30" s="139" t="s">
        <v>1171</v>
      </c>
      <c r="V30" s="183" t="str">
        <f t="shared" si="5"/>
        <v>Ada</v>
      </c>
      <c r="W30" s="7" t="str">
        <f t="shared" si="6"/>
        <v>Sudah</v>
      </c>
      <c r="X30" s="145"/>
      <c r="Y30" s="169" t="str">
        <f t="shared" si="7"/>
        <v>Ada</v>
      </c>
      <c r="Z30" s="7" t="s">
        <v>1314</v>
      </c>
      <c r="AB30" s="3">
        <v>1.0</v>
      </c>
      <c r="AC30" s="3">
        <v>0.0</v>
      </c>
      <c r="AD30" s="3">
        <v>0.0</v>
      </c>
      <c r="AE30" s="57">
        <v>1.0</v>
      </c>
      <c r="AF30" s="57">
        <v>1.0</v>
      </c>
      <c r="AG30" s="57">
        <v>1.0</v>
      </c>
      <c r="AH30" s="76">
        <v>3.0</v>
      </c>
      <c r="AI30" s="76">
        <v>1.0</v>
      </c>
      <c r="AJ30" s="76">
        <v>1.0</v>
      </c>
      <c r="AK30" s="66">
        <v>3.0</v>
      </c>
      <c r="AL30" s="66">
        <v>1.0</v>
      </c>
      <c r="AM30" s="66">
        <v>2.0</v>
      </c>
      <c r="AN30" s="81" t="s">
        <v>1315</v>
      </c>
      <c r="AO30" s="200" t="s">
        <v>1316</v>
      </c>
      <c r="AQ30" s="81"/>
    </row>
    <row r="31" ht="15.75" customHeight="1">
      <c r="A31" s="33"/>
      <c r="B31" s="173">
        <v>12.0</v>
      </c>
      <c r="C31" s="174" t="s">
        <v>1293</v>
      </c>
      <c r="D31" s="175">
        <v>3.0</v>
      </c>
      <c r="E31" s="175" t="s">
        <v>1317</v>
      </c>
      <c r="F31" s="175">
        <v>2017.0</v>
      </c>
      <c r="G31" s="201" t="str">
        <f t="shared" si="3"/>
        <v>Kabupaten</v>
      </c>
      <c r="H31" s="184"/>
      <c r="I31" s="178"/>
      <c r="L31" s="33" t="s">
        <v>1164</v>
      </c>
      <c r="M31" s="33" t="str">
        <f t="shared" si="4"/>
        <v>Kepala Dinas Komunikasi dan Informatika Kabupaten Dairi</v>
      </c>
      <c r="N31" s="136"/>
      <c r="O31" s="137"/>
      <c r="P31" s="137"/>
      <c r="Q31" s="137"/>
      <c r="R31" s="137"/>
      <c r="T31" s="185"/>
      <c r="U31" s="139" t="s">
        <v>1171</v>
      </c>
      <c r="V31" s="183" t="str">
        <f t="shared" si="5"/>
        <v>Tidak Ada</v>
      </c>
      <c r="W31" s="7" t="str">
        <f t="shared" si="6"/>
        <v>Belum</v>
      </c>
      <c r="X31" s="145"/>
      <c r="Y31" s="169" t="str">
        <f t="shared" si="7"/>
        <v>Ada</v>
      </c>
      <c r="Z31" s="7" t="s">
        <v>1318</v>
      </c>
      <c r="AE31" s="57">
        <v>3.0</v>
      </c>
      <c r="AF31" s="57">
        <v>1.0</v>
      </c>
      <c r="AG31" s="57">
        <v>1.0</v>
      </c>
      <c r="AH31" s="76">
        <v>2.0</v>
      </c>
      <c r="AI31" s="76">
        <v>1.0</v>
      </c>
      <c r="AJ31" s="76">
        <v>1.0</v>
      </c>
      <c r="AK31" s="66">
        <v>3.0</v>
      </c>
      <c r="AL31" s="66">
        <v>2.0</v>
      </c>
      <c r="AM31" s="66">
        <v>1.0</v>
      </c>
      <c r="AN31" s="187"/>
      <c r="AO31" s="187"/>
      <c r="AP31" s="204">
        <v>2021.0</v>
      </c>
      <c r="AQ31" s="187"/>
    </row>
    <row r="32" ht="15.75" customHeight="1">
      <c r="A32" s="33"/>
      <c r="B32" s="173">
        <v>12.0</v>
      </c>
      <c r="C32" s="174" t="s">
        <v>1293</v>
      </c>
      <c r="D32" s="175">
        <v>4.0</v>
      </c>
      <c r="E32" s="175" t="s">
        <v>191</v>
      </c>
      <c r="F32" s="175"/>
      <c r="G32" s="201" t="str">
        <f t="shared" si="3"/>
        <v>Kabupaten</v>
      </c>
      <c r="H32" s="184" t="s">
        <v>431</v>
      </c>
      <c r="I32" s="178" t="s">
        <v>431</v>
      </c>
      <c r="J32" s="33" t="s">
        <v>431</v>
      </c>
      <c r="L32" s="33" t="s">
        <v>1164</v>
      </c>
      <c r="M32" s="33" t="str">
        <f t="shared" si="4"/>
        <v>Kepala Dinas Komunikasi dan Informatika Kabupaten Deli Serdang</v>
      </c>
      <c r="N32" s="179">
        <v>45593.0</v>
      </c>
      <c r="O32" s="180" t="s">
        <v>1319</v>
      </c>
      <c r="P32" s="181" t="s">
        <v>1320</v>
      </c>
      <c r="Q32" s="180" t="s">
        <v>1321</v>
      </c>
      <c r="R32" s="180" t="s">
        <v>1322</v>
      </c>
      <c r="T32" s="211" t="s">
        <v>1323</v>
      </c>
      <c r="U32" s="139" t="s">
        <v>1171</v>
      </c>
      <c r="V32" s="183" t="str">
        <f t="shared" si="5"/>
        <v>Ada</v>
      </c>
      <c r="W32" s="7" t="str">
        <f t="shared" si="6"/>
        <v>Sudah</v>
      </c>
      <c r="X32" s="145"/>
      <c r="Y32" s="169" t="str">
        <f t="shared" si="7"/>
        <v>Ada</v>
      </c>
      <c r="Z32" s="7" t="s">
        <v>1324</v>
      </c>
      <c r="AA32" s="61" t="s">
        <v>1325</v>
      </c>
      <c r="AB32" s="3">
        <v>2.0</v>
      </c>
      <c r="AC32" s="3">
        <v>3.0</v>
      </c>
      <c r="AD32" s="3">
        <v>1.0</v>
      </c>
      <c r="AE32" s="57">
        <v>1.0</v>
      </c>
      <c r="AF32" s="57">
        <v>2.0</v>
      </c>
      <c r="AG32" s="57">
        <v>2.0</v>
      </c>
      <c r="AH32" s="76">
        <v>4.0</v>
      </c>
      <c r="AI32" s="76">
        <v>3.0</v>
      </c>
      <c r="AJ32" s="76">
        <v>3.0</v>
      </c>
      <c r="AK32" s="66">
        <v>4.0</v>
      </c>
      <c r="AL32" s="66">
        <v>3.0</v>
      </c>
      <c r="AM32" s="66">
        <v>3.0</v>
      </c>
      <c r="AN32" s="81" t="s">
        <v>1326</v>
      </c>
      <c r="AO32" s="200" t="s">
        <v>1327</v>
      </c>
      <c r="AP32" s="81">
        <v>2018.0</v>
      </c>
      <c r="AQ32" s="81"/>
    </row>
    <row r="33" ht="15.75" customHeight="1">
      <c r="A33" s="33"/>
      <c r="B33" s="173">
        <v>12.0</v>
      </c>
      <c r="C33" s="174" t="s">
        <v>1293</v>
      </c>
      <c r="D33" s="175">
        <v>5.0</v>
      </c>
      <c r="E33" s="175" t="s">
        <v>1328</v>
      </c>
      <c r="F33" s="175"/>
      <c r="G33" s="201" t="str">
        <f t="shared" si="3"/>
        <v>Kabupaten</v>
      </c>
      <c r="H33" s="177" t="s">
        <v>431</v>
      </c>
      <c r="I33" s="178"/>
      <c r="L33" s="33" t="s">
        <v>1164</v>
      </c>
      <c r="M33" s="33" t="str">
        <f t="shared" si="4"/>
        <v>Kepala Dinas Komunikasi dan Informatika Kabupaten Humbang Hasundutan</v>
      </c>
      <c r="N33" s="179">
        <v>45373.0</v>
      </c>
      <c r="O33" s="180" t="s">
        <v>1329</v>
      </c>
      <c r="P33" s="181" t="s">
        <v>1330</v>
      </c>
      <c r="Q33" s="180" t="s">
        <v>1331</v>
      </c>
      <c r="R33" s="180" t="s">
        <v>1332</v>
      </c>
      <c r="T33" s="182" t="s">
        <v>1333</v>
      </c>
      <c r="U33" s="139" t="s">
        <v>1171</v>
      </c>
      <c r="V33" s="183" t="str">
        <f t="shared" si="5"/>
        <v>Ada</v>
      </c>
      <c r="W33" s="7" t="str">
        <f t="shared" si="6"/>
        <v>Sudah</v>
      </c>
      <c r="X33" s="145"/>
      <c r="Y33" s="169" t="str">
        <f t="shared" si="7"/>
        <v>Tidak Ada</v>
      </c>
      <c r="AB33" s="3">
        <v>0.0</v>
      </c>
      <c r="AC33" s="3">
        <v>5.0</v>
      </c>
      <c r="AD33" s="3">
        <v>0.0</v>
      </c>
      <c r="AE33" s="57">
        <v>1.0</v>
      </c>
      <c r="AF33" s="57">
        <v>1.0</v>
      </c>
      <c r="AG33" s="57">
        <v>1.0</v>
      </c>
      <c r="AH33" s="76">
        <v>1.0</v>
      </c>
      <c r="AI33" s="76">
        <v>1.0</v>
      </c>
      <c r="AJ33" s="76">
        <v>1.0</v>
      </c>
      <c r="AK33" s="66">
        <v>1.0</v>
      </c>
      <c r="AL33" s="66">
        <v>1.0</v>
      </c>
      <c r="AM33" s="66">
        <v>3.0</v>
      </c>
      <c r="AN33" s="81" t="s">
        <v>1334</v>
      </c>
      <c r="AO33" s="203" t="s">
        <v>1335</v>
      </c>
      <c r="AP33" s="204">
        <v>2021.0</v>
      </c>
      <c r="AQ33" s="204"/>
    </row>
    <row r="34">
      <c r="A34" s="33"/>
      <c r="B34" s="173">
        <v>12.0</v>
      </c>
      <c r="C34" s="174" t="s">
        <v>1293</v>
      </c>
      <c r="D34" s="175">
        <v>6.0</v>
      </c>
      <c r="E34" s="175" t="s">
        <v>192</v>
      </c>
      <c r="F34" s="175">
        <v>2021.0</v>
      </c>
      <c r="G34" s="201" t="str">
        <f t="shared" si="3"/>
        <v>Kabupaten</v>
      </c>
      <c r="H34" s="177" t="s">
        <v>431</v>
      </c>
      <c r="I34" s="197" t="s">
        <v>431</v>
      </c>
      <c r="L34" s="33" t="s">
        <v>1164</v>
      </c>
      <c r="M34" s="33" t="str">
        <f t="shared" si="4"/>
        <v>Kepala Dinas Komunikasi dan Informatika Kabupaten Karo</v>
      </c>
      <c r="N34" s="179">
        <v>45377.0</v>
      </c>
      <c r="O34" s="212" t="s">
        <v>1336</v>
      </c>
      <c r="P34" s="181" t="s">
        <v>1337</v>
      </c>
      <c r="Q34" s="180" t="s">
        <v>1338</v>
      </c>
      <c r="R34" s="180" t="s">
        <v>1339</v>
      </c>
      <c r="T34" s="182" t="s">
        <v>1340</v>
      </c>
      <c r="U34" s="139" t="s">
        <v>1171</v>
      </c>
      <c r="V34" s="183" t="str">
        <f t="shared" si="5"/>
        <v>Ada</v>
      </c>
      <c r="W34" s="7" t="str">
        <f t="shared" si="6"/>
        <v>Sudah</v>
      </c>
      <c r="X34" s="145"/>
      <c r="Y34" s="169" t="str">
        <f t="shared" si="7"/>
        <v>Ada</v>
      </c>
      <c r="Z34" s="7" t="s">
        <v>1341</v>
      </c>
      <c r="AB34" s="3">
        <v>0.0</v>
      </c>
      <c r="AC34" s="3">
        <v>0.0</v>
      </c>
      <c r="AD34" s="3">
        <v>0.0</v>
      </c>
      <c r="AE34" s="3">
        <v>3.0</v>
      </c>
      <c r="AF34" s="3">
        <v>1.0</v>
      </c>
      <c r="AG34" s="3">
        <v>1.0</v>
      </c>
      <c r="AH34" s="76">
        <v>3.0</v>
      </c>
      <c r="AI34" s="76">
        <v>2.0</v>
      </c>
      <c r="AJ34" s="76">
        <v>3.0</v>
      </c>
      <c r="AK34" s="66">
        <v>3.0</v>
      </c>
      <c r="AL34" s="66">
        <v>2.0</v>
      </c>
      <c r="AM34" s="66">
        <v>3.0</v>
      </c>
      <c r="AN34" s="81" t="s">
        <v>1342</v>
      </c>
      <c r="AO34" s="203" t="s">
        <v>1343</v>
      </c>
      <c r="AP34" s="204">
        <v>2021.0</v>
      </c>
      <c r="AQ34" s="204"/>
    </row>
    <row r="35" ht="15.75" customHeight="1">
      <c r="A35" s="33"/>
      <c r="B35" s="173">
        <v>12.0</v>
      </c>
      <c r="C35" s="174" t="s">
        <v>1293</v>
      </c>
      <c r="D35" s="175">
        <v>7.0</v>
      </c>
      <c r="E35" s="175" t="s">
        <v>1344</v>
      </c>
      <c r="G35" s="201" t="str">
        <f t="shared" si="3"/>
        <v>Kabupaten</v>
      </c>
      <c r="H35" s="177" t="s">
        <v>431</v>
      </c>
      <c r="I35" s="197" t="s">
        <v>431</v>
      </c>
      <c r="J35" s="213" t="s">
        <v>431</v>
      </c>
      <c r="K35" s="33">
        <v>1.0</v>
      </c>
      <c r="L35" s="33" t="s">
        <v>1164</v>
      </c>
      <c r="M35" s="33" t="str">
        <f t="shared" si="4"/>
        <v>Kepala Dinas Komunikasi dan Informatika Kabupaten Labuhanbatu</v>
      </c>
      <c r="N35" s="179">
        <v>45800.0</v>
      </c>
      <c r="O35" s="180" t="s">
        <v>1345</v>
      </c>
      <c r="P35" s="181" t="s">
        <v>1346</v>
      </c>
      <c r="Q35" s="180" t="s">
        <v>1347</v>
      </c>
      <c r="R35" s="180" t="s">
        <v>1348</v>
      </c>
      <c r="T35" s="182" t="s">
        <v>1349</v>
      </c>
      <c r="U35" s="139" t="s">
        <v>1171</v>
      </c>
      <c r="V35" s="183" t="str">
        <f t="shared" si="5"/>
        <v>Ada</v>
      </c>
      <c r="W35" s="7" t="str">
        <f t="shared" si="6"/>
        <v>Sudah</v>
      </c>
      <c r="X35" s="145"/>
      <c r="Y35" s="169" t="str">
        <f t="shared" si="7"/>
        <v>Ada</v>
      </c>
      <c r="Z35" s="7" t="s">
        <v>1350</v>
      </c>
      <c r="AE35" s="57">
        <v>1.0</v>
      </c>
      <c r="AF35" s="57">
        <v>1.0</v>
      </c>
      <c r="AG35" s="57">
        <v>1.0</v>
      </c>
      <c r="AH35" s="76">
        <v>1.0</v>
      </c>
      <c r="AI35" s="76">
        <v>1.0</v>
      </c>
      <c r="AJ35" s="76">
        <v>3.0</v>
      </c>
      <c r="AK35" s="66">
        <v>2.0</v>
      </c>
      <c r="AL35" s="66">
        <v>3.0</v>
      </c>
      <c r="AM35" s="66">
        <v>3.0</v>
      </c>
      <c r="AN35" s="187" t="s">
        <v>1351</v>
      </c>
      <c r="AO35" s="214" t="s">
        <v>1352</v>
      </c>
      <c r="AP35" s="187"/>
      <c r="AQ35" s="187"/>
    </row>
    <row r="36" ht="15.75" customHeight="1">
      <c r="A36" s="33"/>
      <c r="B36" s="173">
        <v>12.0</v>
      </c>
      <c r="C36" s="174" t="s">
        <v>1293</v>
      </c>
      <c r="D36" s="175">
        <v>8.0</v>
      </c>
      <c r="E36" s="175" t="s">
        <v>1353</v>
      </c>
      <c r="G36" s="201" t="str">
        <f t="shared" si="3"/>
        <v>Kabupaten</v>
      </c>
      <c r="H36" s="177"/>
      <c r="I36" s="178"/>
      <c r="L36" s="33" t="s">
        <v>1164</v>
      </c>
      <c r="M36" s="33" t="str">
        <f t="shared" si="4"/>
        <v>Kepala Dinas Komunikasi dan Informatika Kabupaten Labuhanbatu Selatan</v>
      </c>
      <c r="N36" s="136"/>
      <c r="O36" s="180" t="s">
        <v>1354</v>
      </c>
      <c r="P36" s="215" t="s">
        <v>1355</v>
      </c>
      <c r="Q36" s="137"/>
      <c r="R36" s="180" t="s">
        <v>1356</v>
      </c>
      <c r="T36" s="185"/>
      <c r="U36" s="139" t="s">
        <v>1171</v>
      </c>
      <c r="V36" s="183" t="str">
        <f t="shared" si="5"/>
        <v>Ada</v>
      </c>
      <c r="W36" s="7" t="str">
        <f t="shared" si="6"/>
        <v>Belum</v>
      </c>
      <c r="X36" s="145"/>
      <c r="Y36" s="169" t="str">
        <f t="shared" si="7"/>
        <v>Ada</v>
      </c>
      <c r="Z36" s="7" t="s">
        <v>1350</v>
      </c>
      <c r="AE36" s="57">
        <v>1.0</v>
      </c>
      <c r="AF36" s="57">
        <v>2.0</v>
      </c>
      <c r="AG36" s="57">
        <v>2.0</v>
      </c>
      <c r="AK36" s="66">
        <v>1.0</v>
      </c>
      <c r="AL36" s="66">
        <v>2.0</v>
      </c>
      <c r="AM36" s="66">
        <v>1.0</v>
      </c>
      <c r="AN36" s="187"/>
      <c r="AO36" s="187"/>
      <c r="AP36" s="187"/>
      <c r="AQ36" s="187"/>
    </row>
    <row r="37" ht="15.75" customHeight="1">
      <c r="A37" s="33"/>
      <c r="B37" s="173">
        <v>12.0</v>
      </c>
      <c r="C37" s="174" t="s">
        <v>1293</v>
      </c>
      <c r="D37" s="175">
        <v>9.0</v>
      </c>
      <c r="E37" s="175" t="s">
        <v>194</v>
      </c>
      <c r="G37" s="201" t="str">
        <f t="shared" si="3"/>
        <v>Kabupaten</v>
      </c>
      <c r="H37" s="184" t="s">
        <v>431</v>
      </c>
      <c r="I37" s="178" t="s">
        <v>431</v>
      </c>
      <c r="L37" s="33" t="s">
        <v>1164</v>
      </c>
      <c r="M37" s="33" t="str">
        <f t="shared" si="4"/>
        <v>Kepala Dinas Komunikasi dan Informatika Kabupaten Labuhanbatu Utara</v>
      </c>
      <c r="N37" s="179">
        <v>45124.0</v>
      </c>
      <c r="O37" s="180" t="s">
        <v>1357</v>
      </c>
      <c r="P37" s="215" t="s">
        <v>1358</v>
      </c>
      <c r="Q37" s="180" t="s">
        <v>1359</v>
      </c>
      <c r="R37" s="180" t="s">
        <v>523</v>
      </c>
      <c r="T37" s="182" t="s">
        <v>1360</v>
      </c>
      <c r="U37" s="144"/>
      <c r="V37" s="183" t="str">
        <f t="shared" si="5"/>
        <v>Ada</v>
      </c>
      <c r="W37" s="7" t="str">
        <f t="shared" si="6"/>
        <v>Sudah</v>
      </c>
      <c r="X37" s="145"/>
      <c r="Y37" s="169" t="str">
        <f t="shared" si="7"/>
        <v>Tidak Ada</v>
      </c>
      <c r="AA37" s="61" t="s">
        <v>1361</v>
      </c>
      <c r="AB37" s="3">
        <v>1.0</v>
      </c>
      <c r="AC37" s="3">
        <v>2.0</v>
      </c>
      <c r="AD37" s="3">
        <v>1.0</v>
      </c>
      <c r="AE37" s="57">
        <v>3.0</v>
      </c>
      <c r="AF37" s="57">
        <v>2.0</v>
      </c>
      <c r="AG37" s="57">
        <v>1.0</v>
      </c>
      <c r="AH37" s="3"/>
      <c r="AI37" s="3"/>
      <c r="AJ37" s="3"/>
      <c r="AK37" s="66">
        <v>2.0</v>
      </c>
      <c r="AL37" s="66">
        <v>3.0</v>
      </c>
      <c r="AM37" s="66">
        <v>2.0</v>
      </c>
      <c r="AN37" s="81" t="s">
        <v>1362</v>
      </c>
      <c r="AO37" s="203" t="s">
        <v>1363</v>
      </c>
      <c r="AP37" s="204"/>
      <c r="AQ37" s="204"/>
    </row>
    <row r="38" ht="15.75" customHeight="1">
      <c r="A38" s="33"/>
      <c r="B38" s="173">
        <v>12.0</v>
      </c>
      <c r="C38" s="174" t="s">
        <v>1293</v>
      </c>
      <c r="D38" s="175">
        <v>10.0</v>
      </c>
      <c r="E38" s="175" t="s">
        <v>195</v>
      </c>
      <c r="F38" s="175"/>
      <c r="G38" s="201" t="str">
        <f t="shared" si="3"/>
        <v>Kabupaten</v>
      </c>
      <c r="H38" s="184" t="s">
        <v>431</v>
      </c>
      <c r="I38" s="178" t="s">
        <v>431</v>
      </c>
      <c r="L38" s="33" t="s">
        <v>1164</v>
      </c>
      <c r="M38" s="33" t="str">
        <f t="shared" si="4"/>
        <v>Kepala Dinas Komunikasi dan Informatika Kabupaten Langkat</v>
      </c>
      <c r="N38" s="179">
        <v>45099.0</v>
      </c>
      <c r="O38" s="137" t="s">
        <v>1364</v>
      </c>
      <c r="P38" s="188" t="s">
        <v>1365</v>
      </c>
      <c r="Q38" s="137" t="s">
        <v>1366</v>
      </c>
      <c r="R38" s="137" t="s">
        <v>1367</v>
      </c>
      <c r="T38" s="182" t="s">
        <v>1368</v>
      </c>
      <c r="U38" s="139" t="s">
        <v>1171</v>
      </c>
      <c r="V38" s="183" t="str">
        <f t="shared" si="5"/>
        <v>Ada</v>
      </c>
      <c r="W38" s="7" t="str">
        <f t="shared" si="6"/>
        <v>Sudah</v>
      </c>
      <c r="X38" s="145"/>
      <c r="Y38" s="169" t="str">
        <f t="shared" si="7"/>
        <v>Ada</v>
      </c>
      <c r="Z38" s="7" t="s">
        <v>1369</v>
      </c>
      <c r="AB38" s="3">
        <v>0.0</v>
      </c>
      <c r="AC38" s="3">
        <v>0.0</v>
      </c>
      <c r="AD38" s="3">
        <v>3.0</v>
      </c>
      <c r="AE38" s="57">
        <v>1.0</v>
      </c>
      <c r="AF38" s="57">
        <v>2.0</v>
      </c>
      <c r="AG38" s="57">
        <v>3.0</v>
      </c>
      <c r="AH38" s="76">
        <v>5.0</v>
      </c>
      <c r="AI38" s="76">
        <v>2.0</v>
      </c>
      <c r="AJ38" s="76">
        <v>3.0</v>
      </c>
      <c r="AK38" s="66">
        <v>5.0</v>
      </c>
      <c r="AL38" s="66">
        <v>2.0</v>
      </c>
      <c r="AM38" s="66">
        <v>2.0</v>
      </c>
      <c r="AN38" s="81" t="s">
        <v>1370</v>
      </c>
      <c r="AO38" s="203" t="s">
        <v>1371</v>
      </c>
      <c r="AP38" s="81">
        <v>2018.0</v>
      </c>
      <c r="AQ38" s="204"/>
    </row>
    <row r="39" ht="15.75" customHeight="1">
      <c r="A39" s="33"/>
      <c r="B39" s="173">
        <v>12.0</v>
      </c>
      <c r="C39" s="174" t="s">
        <v>1293</v>
      </c>
      <c r="D39" s="175">
        <v>11.0</v>
      </c>
      <c r="E39" s="175" t="s">
        <v>196</v>
      </c>
      <c r="F39" s="175"/>
      <c r="G39" s="201" t="str">
        <f t="shared" si="3"/>
        <v>Kabupaten</v>
      </c>
      <c r="H39" s="177" t="s">
        <v>431</v>
      </c>
      <c r="I39" s="197" t="s">
        <v>431</v>
      </c>
      <c r="L39" s="33" t="s">
        <v>1164</v>
      </c>
      <c r="M39" s="33" t="str">
        <f t="shared" si="4"/>
        <v>Kepala Dinas Komunikasi dan Informatika Kabupaten Mandailing Natal</v>
      </c>
      <c r="N39" s="179">
        <v>45168.0</v>
      </c>
      <c r="O39" s="180" t="s">
        <v>1372</v>
      </c>
      <c r="P39" s="215" t="s">
        <v>1373</v>
      </c>
      <c r="Q39" s="180" t="s">
        <v>1374</v>
      </c>
      <c r="R39" s="180" t="s">
        <v>1375</v>
      </c>
      <c r="T39" s="182" t="s">
        <v>1376</v>
      </c>
      <c r="U39" s="139" t="s">
        <v>1171</v>
      </c>
      <c r="V39" s="183" t="str">
        <f t="shared" si="5"/>
        <v>Ada</v>
      </c>
      <c r="W39" s="7" t="str">
        <f t="shared" si="6"/>
        <v>Sudah</v>
      </c>
      <c r="X39" s="145"/>
      <c r="Y39" s="169" t="str">
        <f t="shared" si="7"/>
        <v>Ada</v>
      </c>
      <c r="Z39" s="7" t="s">
        <v>1377</v>
      </c>
      <c r="AB39" s="3">
        <v>0.0</v>
      </c>
      <c r="AC39" s="3">
        <v>0.0</v>
      </c>
      <c r="AD39" s="3">
        <v>1.0</v>
      </c>
      <c r="AE39" s="57">
        <v>3.0</v>
      </c>
      <c r="AF39" s="57">
        <v>3.0</v>
      </c>
      <c r="AG39" s="57">
        <v>2.0</v>
      </c>
      <c r="AH39" s="76">
        <v>3.0</v>
      </c>
      <c r="AI39" s="76">
        <v>2.0</v>
      </c>
      <c r="AJ39" s="76">
        <v>3.0</v>
      </c>
      <c r="AK39" s="66">
        <v>3.0</v>
      </c>
      <c r="AL39" s="66">
        <v>1.0</v>
      </c>
      <c r="AM39" s="66">
        <v>1.0</v>
      </c>
      <c r="AN39" s="81" t="s">
        <v>1378</v>
      </c>
      <c r="AO39" s="200" t="s">
        <v>1379</v>
      </c>
      <c r="AP39" s="81"/>
      <c r="AQ39" s="81"/>
    </row>
    <row r="40" ht="15.75" customHeight="1">
      <c r="A40" s="33"/>
      <c r="B40" s="173">
        <v>12.0</v>
      </c>
      <c r="C40" s="174" t="s">
        <v>1293</v>
      </c>
      <c r="D40" s="175">
        <v>12.0</v>
      </c>
      <c r="E40" s="175" t="s">
        <v>385</v>
      </c>
      <c r="F40" s="175"/>
      <c r="G40" s="201" t="str">
        <f t="shared" si="3"/>
        <v>Kabupaten</v>
      </c>
      <c r="H40" s="177" t="s">
        <v>431</v>
      </c>
      <c r="I40" s="197" t="s">
        <v>431</v>
      </c>
      <c r="L40" s="33" t="s">
        <v>1164</v>
      </c>
      <c r="M40" s="33" t="str">
        <f t="shared" si="4"/>
        <v>Kepala Dinas Komunikasi dan Informatika Kabupaten Nias</v>
      </c>
      <c r="N40" s="194">
        <v>45202.0</v>
      </c>
      <c r="O40" s="181" t="s">
        <v>1380</v>
      </c>
      <c r="P40" s="181" t="s">
        <v>1381</v>
      </c>
      <c r="Q40" s="180" t="s">
        <v>1382</v>
      </c>
      <c r="R40" s="180" t="s">
        <v>1383</v>
      </c>
      <c r="T40" s="182" t="s">
        <v>1384</v>
      </c>
      <c r="U40" s="139" t="s">
        <v>1171</v>
      </c>
      <c r="V40" s="183" t="str">
        <f t="shared" si="5"/>
        <v>Ada</v>
      </c>
      <c r="W40" s="7" t="str">
        <f t="shared" si="6"/>
        <v>Sudah</v>
      </c>
      <c r="X40" s="145"/>
      <c r="Y40" s="169" t="str">
        <f t="shared" si="7"/>
        <v>Ada</v>
      </c>
      <c r="Z40" s="7" t="s">
        <v>1385</v>
      </c>
      <c r="AB40" s="3">
        <v>0.0</v>
      </c>
      <c r="AC40" s="3">
        <v>0.0</v>
      </c>
      <c r="AD40" s="3">
        <v>0.0</v>
      </c>
      <c r="AE40" s="3"/>
      <c r="AF40" s="3"/>
      <c r="AG40" s="3"/>
      <c r="AH40" s="76">
        <v>1.0</v>
      </c>
      <c r="AI40" s="76">
        <v>1.0</v>
      </c>
      <c r="AJ40" s="76">
        <v>1.0</v>
      </c>
      <c r="AK40" s="66">
        <v>3.0</v>
      </c>
      <c r="AL40" s="66">
        <v>1.0</v>
      </c>
      <c r="AM40" s="66">
        <v>1.0</v>
      </c>
      <c r="AN40" s="81" t="s">
        <v>1386</v>
      </c>
      <c r="AO40" s="200" t="s">
        <v>1387</v>
      </c>
      <c r="AP40" s="81"/>
      <c r="AQ40" s="81"/>
    </row>
    <row r="41" ht="15.75" customHeight="1">
      <c r="A41" s="33"/>
      <c r="B41" s="173">
        <v>12.0</v>
      </c>
      <c r="C41" s="174" t="s">
        <v>1293</v>
      </c>
      <c r="D41" s="175">
        <v>13.0</v>
      </c>
      <c r="E41" s="175" t="s">
        <v>1388</v>
      </c>
      <c r="F41" s="175"/>
      <c r="G41" s="201" t="str">
        <f t="shared" si="3"/>
        <v>Kabupaten</v>
      </c>
      <c r="H41" s="184"/>
      <c r="I41" s="178"/>
      <c r="L41" s="33" t="s">
        <v>1164</v>
      </c>
      <c r="M41" s="33" t="str">
        <f t="shared" si="4"/>
        <v>Kepala Dinas Komunikasi dan Informatika Kabupaten Nias Barat</v>
      </c>
      <c r="N41" s="136"/>
      <c r="O41" s="137"/>
      <c r="P41" s="137"/>
      <c r="Q41" s="137"/>
      <c r="R41" s="137"/>
      <c r="T41" s="185"/>
      <c r="U41" s="144"/>
      <c r="V41" s="183" t="str">
        <f t="shared" si="5"/>
        <v>Tidak Ada</v>
      </c>
      <c r="W41" s="7" t="str">
        <f t="shared" si="6"/>
        <v>Belum</v>
      </c>
      <c r="X41" s="145"/>
      <c r="Y41" s="169" t="str">
        <f t="shared" si="7"/>
        <v>Tidak Ada</v>
      </c>
      <c r="AH41" s="76">
        <v>1.0</v>
      </c>
      <c r="AI41" s="76">
        <v>1.0</v>
      </c>
      <c r="AJ41" s="76">
        <v>1.0</v>
      </c>
      <c r="AK41" s="66">
        <v>1.0</v>
      </c>
      <c r="AL41" s="66">
        <v>1.0</v>
      </c>
      <c r="AM41" s="66">
        <v>1.0</v>
      </c>
      <c r="AN41" s="187"/>
      <c r="AO41" s="187"/>
      <c r="AP41" s="187"/>
      <c r="AQ41" s="187"/>
    </row>
    <row r="42" ht="15.75" customHeight="1">
      <c r="A42" s="33"/>
      <c r="B42" s="173">
        <v>12.0</v>
      </c>
      <c r="C42" s="174" t="s">
        <v>1293</v>
      </c>
      <c r="D42" s="175">
        <v>14.0</v>
      </c>
      <c r="E42" s="175" t="s">
        <v>197</v>
      </c>
      <c r="F42" s="175"/>
      <c r="G42" s="201" t="str">
        <f t="shared" si="3"/>
        <v>Kabupaten</v>
      </c>
      <c r="H42" s="177" t="s">
        <v>431</v>
      </c>
      <c r="I42" s="197" t="s">
        <v>431</v>
      </c>
      <c r="L42" s="33" t="s">
        <v>1164</v>
      </c>
      <c r="M42" s="33" t="str">
        <f t="shared" si="4"/>
        <v>Kepala Dinas Komunikasi dan Informatika Kabupaten Nias Selatan</v>
      </c>
      <c r="N42" s="179">
        <v>45161.0</v>
      </c>
      <c r="O42" s="180" t="s">
        <v>1389</v>
      </c>
      <c r="P42" s="215" t="s">
        <v>1390</v>
      </c>
      <c r="Q42" s="180" t="s">
        <v>1391</v>
      </c>
      <c r="R42" s="180" t="s">
        <v>1250</v>
      </c>
      <c r="T42" s="182" t="s">
        <v>1392</v>
      </c>
      <c r="U42" s="139" t="s">
        <v>1171</v>
      </c>
      <c r="V42" s="183" t="str">
        <f t="shared" si="5"/>
        <v>Ada</v>
      </c>
      <c r="W42" s="7" t="str">
        <f t="shared" si="6"/>
        <v>Sudah</v>
      </c>
      <c r="X42" s="145"/>
      <c r="Y42" s="169" t="str">
        <f t="shared" si="7"/>
        <v>Tidak Ada</v>
      </c>
      <c r="AB42" s="3">
        <v>1.0</v>
      </c>
      <c r="AC42" s="3">
        <v>0.0</v>
      </c>
      <c r="AD42" s="3">
        <v>0.0</v>
      </c>
      <c r="AE42" s="3"/>
      <c r="AF42" s="3"/>
      <c r="AG42" s="3"/>
      <c r="AH42" s="76">
        <v>1.0</v>
      </c>
      <c r="AI42" s="76">
        <v>1.0</v>
      </c>
      <c r="AJ42" s="76">
        <v>1.0</v>
      </c>
      <c r="AK42" s="66">
        <v>3.0</v>
      </c>
      <c r="AL42" s="66">
        <v>1.0</v>
      </c>
      <c r="AM42" s="66">
        <v>3.0</v>
      </c>
      <c r="AN42" s="81" t="s">
        <v>1393</v>
      </c>
      <c r="AO42" s="200" t="s">
        <v>1394</v>
      </c>
      <c r="AP42" s="81"/>
      <c r="AQ42" s="81"/>
    </row>
    <row r="43" ht="15.75" customHeight="1">
      <c r="A43" s="33"/>
      <c r="B43" s="173">
        <v>12.0</v>
      </c>
      <c r="C43" s="174" t="s">
        <v>1293</v>
      </c>
      <c r="D43" s="175">
        <v>15.0</v>
      </c>
      <c r="E43" s="175" t="s">
        <v>1395</v>
      </c>
      <c r="F43" s="175"/>
      <c r="G43" s="201" t="str">
        <f t="shared" si="3"/>
        <v>Kabupaten</v>
      </c>
      <c r="H43" s="184"/>
      <c r="I43" s="178"/>
      <c r="L43" s="33" t="s">
        <v>1164</v>
      </c>
      <c r="M43" s="33" t="str">
        <f t="shared" si="4"/>
        <v>Kepala Dinas Komunikasi dan Informatika Kabupaten Nias Utara</v>
      </c>
      <c r="N43" s="136"/>
      <c r="O43" s="137"/>
      <c r="P43" s="137"/>
      <c r="Q43" s="137"/>
      <c r="R43" s="137"/>
      <c r="T43" s="185"/>
      <c r="U43" s="144"/>
      <c r="V43" s="183" t="str">
        <f t="shared" si="5"/>
        <v>Tidak Ada</v>
      </c>
      <c r="W43" s="7" t="str">
        <f t="shared" si="6"/>
        <v>Belum</v>
      </c>
      <c r="X43" s="145"/>
      <c r="Y43" s="169" t="str">
        <f t="shared" si="7"/>
        <v>Tidak Ada</v>
      </c>
      <c r="AH43" s="76">
        <v>1.0</v>
      </c>
      <c r="AI43" s="76">
        <v>1.0</v>
      </c>
      <c r="AJ43" s="76">
        <v>1.0</v>
      </c>
      <c r="AK43" s="66">
        <v>3.0</v>
      </c>
      <c r="AL43" s="66">
        <v>1.0</v>
      </c>
      <c r="AM43" s="66">
        <v>1.0</v>
      </c>
      <c r="AN43" s="187"/>
      <c r="AO43" s="187"/>
      <c r="AP43" s="187"/>
      <c r="AQ43" s="187"/>
    </row>
    <row r="44" ht="15.75" customHeight="1">
      <c r="A44" s="33"/>
      <c r="B44" s="173">
        <v>12.0</v>
      </c>
      <c r="C44" s="174" t="s">
        <v>1293</v>
      </c>
      <c r="D44" s="175">
        <v>16.0</v>
      </c>
      <c r="E44" s="175" t="s">
        <v>198</v>
      </c>
      <c r="F44" s="175"/>
      <c r="G44" s="201" t="str">
        <f t="shared" si="3"/>
        <v>Kabupaten</v>
      </c>
      <c r="H44" s="177" t="s">
        <v>431</v>
      </c>
      <c r="I44" s="178"/>
      <c r="L44" s="33" t="s">
        <v>1164</v>
      </c>
      <c r="M44" s="33" t="str">
        <f t="shared" si="4"/>
        <v>Kepala Dinas Komunikasi dan Informatika Kabupaten Padang Lawas</v>
      </c>
      <c r="N44" s="179">
        <v>45463.0</v>
      </c>
      <c r="O44" s="180" t="s">
        <v>1396</v>
      </c>
      <c r="P44" s="215" t="s">
        <v>1397</v>
      </c>
      <c r="Q44" s="180" t="s">
        <v>1398</v>
      </c>
      <c r="R44" s="180" t="s">
        <v>451</v>
      </c>
      <c r="T44" s="182" t="s">
        <v>1399</v>
      </c>
      <c r="U44" s="139" t="s">
        <v>1171</v>
      </c>
      <c r="V44" s="183" t="str">
        <f t="shared" si="5"/>
        <v>Ada</v>
      </c>
      <c r="W44" s="7" t="str">
        <f t="shared" si="6"/>
        <v>Sudah</v>
      </c>
      <c r="X44" s="145"/>
      <c r="Y44" s="169" t="str">
        <f t="shared" si="7"/>
        <v>Tidak Ada</v>
      </c>
      <c r="AB44" s="3">
        <v>0.0</v>
      </c>
      <c r="AC44" s="3">
        <v>0.0</v>
      </c>
      <c r="AD44" s="3">
        <v>0.0</v>
      </c>
      <c r="AH44" s="76">
        <v>1.0</v>
      </c>
      <c r="AI44" s="76">
        <v>1.0</v>
      </c>
      <c r="AJ44" s="76">
        <v>1.0</v>
      </c>
      <c r="AK44" s="66">
        <v>2.0</v>
      </c>
      <c r="AL44" s="66">
        <v>1.0</v>
      </c>
      <c r="AM44" s="66">
        <v>1.0</v>
      </c>
      <c r="AN44" s="81" t="s">
        <v>1400</v>
      </c>
      <c r="AO44" s="200" t="s">
        <v>1401</v>
      </c>
      <c r="AP44" s="81"/>
      <c r="AQ44" s="81"/>
    </row>
    <row r="45" ht="15.75" customHeight="1">
      <c r="A45" s="33"/>
      <c r="B45" s="173">
        <v>12.0</v>
      </c>
      <c r="C45" s="174" t="s">
        <v>1293</v>
      </c>
      <c r="D45" s="175">
        <v>17.0</v>
      </c>
      <c r="E45" s="175" t="s">
        <v>1402</v>
      </c>
      <c r="F45" s="175"/>
      <c r="G45" s="201" t="str">
        <f t="shared" si="3"/>
        <v>Kabupaten</v>
      </c>
      <c r="H45" s="184"/>
      <c r="I45" s="178"/>
      <c r="L45" s="33" t="s">
        <v>1164</v>
      </c>
      <c r="M45" s="33" t="str">
        <f t="shared" si="4"/>
        <v>Kepala Dinas Komunikasi dan Informatika Kabupaten Padang Lawas Utara</v>
      </c>
      <c r="N45" s="136"/>
      <c r="O45" s="137"/>
      <c r="P45" s="137"/>
      <c r="Q45" s="137"/>
      <c r="R45" s="137"/>
      <c r="T45" s="185"/>
      <c r="U45" s="144"/>
      <c r="V45" s="183" t="str">
        <f t="shared" si="5"/>
        <v>Tidak Ada</v>
      </c>
      <c r="W45" s="7" t="str">
        <f t="shared" si="6"/>
        <v>Belum</v>
      </c>
      <c r="X45" s="145"/>
      <c r="Y45" s="169" t="str">
        <f t="shared" si="7"/>
        <v>Tidak Ada</v>
      </c>
      <c r="AE45" s="57">
        <v>2.0</v>
      </c>
      <c r="AF45" s="57">
        <v>1.0</v>
      </c>
      <c r="AG45" s="57">
        <v>2.0</v>
      </c>
      <c r="AH45" s="76">
        <v>1.0</v>
      </c>
      <c r="AI45" s="76">
        <v>1.0</v>
      </c>
      <c r="AJ45" s="76">
        <v>2.0</v>
      </c>
      <c r="AK45" s="66">
        <v>1.0</v>
      </c>
      <c r="AL45" s="66">
        <v>1.0</v>
      </c>
      <c r="AM45" s="66">
        <v>1.0</v>
      </c>
      <c r="AN45" s="187"/>
      <c r="AO45" s="187"/>
      <c r="AP45" s="187"/>
      <c r="AQ45" s="187"/>
    </row>
    <row r="46" ht="15.75" customHeight="1">
      <c r="A46" s="33"/>
      <c r="B46" s="173">
        <v>12.0</v>
      </c>
      <c r="C46" s="174" t="s">
        <v>1293</v>
      </c>
      <c r="D46" s="175">
        <v>18.0</v>
      </c>
      <c r="E46" s="175" t="s">
        <v>199</v>
      </c>
      <c r="F46" s="175"/>
      <c r="G46" s="201" t="str">
        <f t="shared" si="3"/>
        <v>Kabupaten</v>
      </c>
      <c r="H46" s="216" t="s">
        <v>431</v>
      </c>
      <c r="I46" s="217" t="s">
        <v>431</v>
      </c>
      <c r="J46" s="32" t="s">
        <v>431</v>
      </c>
      <c r="K46" s="33">
        <v>1.0</v>
      </c>
      <c r="L46" s="33" t="s">
        <v>1164</v>
      </c>
      <c r="M46" s="33" t="str">
        <f t="shared" si="4"/>
        <v>Kepala Dinas Komunikasi dan Informatika Kabupaten Pakpak Bharat</v>
      </c>
      <c r="N46" s="179">
        <v>45154.0</v>
      </c>
      <c r="O46" s="180" t="s">
        <v>1403</v>
      </c>
      <c r="P46" s="181" t="s">
        <v>1404</v>
      </c>
      <c r="Q46" s="180" t="s">
        <v>1405</v>
      </c>
      <c r="R46" s="180" t="s">
        <v>1142</v>
      </c>
      <c r="T46" s="182" t="s">
        <v>1406</v>
      </c>
      <c r="U46" s="139" t="s">
        <v>1171</v>
      </c>
      <c r="V46" s="183" t="str">
        <f t="shared" si="5"/>
        <v>Ada</v>
      </c>
      <c r="W46" s="7" t="str">
        <f t="shared" si="6"/>
        <v>Sudah</v>
      </c>
      <c r="X46" s="145"/>
      <c r="Y46" s="169" t="str">
        <f t="shared" si="7"/>
        <v>Ada</v>
      </c>
      <c r="Z46" s="7" t="s">
        <v>1407</v>
      </c>
      <c r="AB46" s="3">
        <v>0.0</v>
      </c>
      <c r="AC46" s="3">
        <v>0.0</v>
      </c>
      <c r="AD46" s="3">
        <v>0.0</v>
      </c>
      <c r="AE46" s="57">
        <v>3.0</v>
      </c>
      <c r="AF46" s="57">
        <v>3.0</v>
      </c>
      <c r="AG46" s="57">
        <v>3.0</v>
      </c>
      <c r="AH46" s="76">
        <v>3.0</v>
      </c>
      <c r="AI46" s="76">
        <v>2.0</v>
      </c>
      <c r="AJ46" s="76">
        <v>3.0</v>
      </c>
      <c r="AK46" s="66">
        <v>2.0</v>
      </c>
      <c r="AL46" s="66">
        <v>2.0</v>
      </c>
      <c r="AM46" s="66">
        <v>2.0</v>
      </c>
      <c r="AN46" s="81" t="s">
        <v>1408</v>
      </c>
      <c r="AO46" s="203" t="s">
        <v>1409</v>
      </c>
      <c r="AP46" s="204">
        <v>2021.0</v>
      </c>
      <c r="AQ46" s="204"/>
    </row>
    <row r="47" ht="15.75" customHeight="1">
      <c r="A47" s="33"/>
      <c r="B47" s="173">
        <v>12.0</v>
      </c>
      <c r="C47" s="174" t="s">
        <v>1293</v>
      </c>
      <c r="D47" s="175">
        <v>19.0</v>
      </c>
      <c r="E47" s="175" t="s">
        <v>1410</v>
      </c>
      <c r="F47" s="175"/>
      <c r="G47" s="201" t="str">
        <f t="shared" si="3"/>
        <v>Kabupaten</v>
      </c>
      <c r="H47" s="177" t="s">
        <v>431</v>
      </c>
      <c r="I47" s="178"/>
      <c r="L47" s="33" t="s">
        <v>1164</v>
      </c>
      <c r="M47" s="33" t="str">
        <f t="shared" si="4"/>
        <v>Kepala Dinas Komunikasi dan Informatika Kabupaten Samosir</v>
      </c>
      <c r="N47" s="179">
        <v>45762.0</v>
      </c>
      <c r="O47" s="180" t="s">
        <v>1411</v>
      </c>
      <c r="P47" s="181" t="s">
        <v>1412</v>
      </c>
      <c r="Q47" s="180" t="s">
        <v>1413</v>
      </c>
      <c r="R47" s="180" t="s">
        <v>1414</v>
      </c>
      <c r="T47" s="182" t="s">
        <v>1415</v>
      </c>
      <c r="U47" s="139" t="s">
        <v>1171</v>
      </c>
      <c r="V47" s="183" t="str">
        <f t="shared" si="5"/>
        <v>Ada</v>
      </c>
      <c r="W47" s="7" t="str">
        <f t="shared" si="6"/>
        <v>Sudah</v>
      </c>
      <c r="X47" s="145"/>
      <c r="Y47" s="169" t="str">
        <f t="shared" si="7"/>
        <v>Ada</v>
      </c>
      <c r="Z47" s="7" t="s">
        <v>1416</v>
      </c>
      <c r="AE47" s="57">
        <v>3.0</v>
      </c>
      <c r="AF47" s="57">
        <v>5.0</v>
      </c>
      <c r="AG47" s="57">
        <v>5.0</v>
      </c>
      <c r="AH47" s="76">
        <v>2.0</v>
      </c>
      <c r="AI47" s="76">
        <v>2.0</v>
      </c>
      <c r="AJ47" s="76">
        <v>3.0</v>
      </c>
      <c r="AK47" s="66">
        <v>2.0</v>
      </c>
      <c r="AL47" s="66">
        <v>2.0</v>
      </c>
      <c r="AM47" s="66">
        <v>3.0</v>
      </c>
      <c r="AN47" s="187" t="s">
        <v>1417</v>
      </c>
      <c r="AO47" s="214" t="s">
        <v>1418</v>
      </c>
      <c r="AP47" s="204">
        <v>2021.0</v>
      </c>
      <c r="AQ47" s="187"/>
    </row>
    <row r="48" ht="15.75" customHeight="1">
      <c r="A48" s="33"/>
      <c r="B48" s="173">
        <v>12.0</v>
      </c>
      <c r="C48" s="174" t="s">
        <v>1293</v>
      </c>
      <c r="D48" s="175">
        <v>20.0</v>
      </c>
      <c r="E48" s="175" t="s">
        <v>200</v>
      </c>
      <c r="F48" s="175"/>
      <c r="G48" s="201" t="str">
        <f t="shared" si="3"/>
        <v>Kabupaten</v>
      </c>
      <c r="H48" s="216" t="s">
        <v>431</v>
      </c>
      <c r="I48" s="217" t="s">
        <v>431</v>
      </c>
      <c r="J48" s="32" t="s">
        <v>431</v>
      </c>
      <c r="K48" s="33">
        <v>3.0</v>
      </c>
      <c r="L48" s="33" t="s">
        <v>1164</v>
      </c>
      <c r="M48" s="33" t="str">
        <f t="shared" si="4"/>
        <v>Kepala Dinas Komunikasi dan Informatika Kabupaten Serdang Bedagai</v>
      </c>
      <c r="N48" s="179">
        <v>44978.0</v>
      </c>
      <c r="O48" s="137" t="s">
        <v>1419</v>
      </c>
      <c r="P48" s="188" t="s">
        <v>1420</v>
      </c>
      <c r="Q48" s="137" t="s">
        <v>1421</v>
      </c>
      <c r="R48" s="137" t="s">
        <v>523</v>
      </c>
      <c r="T48" s="182" t="s">
        <v>1422</v>
      </c>
      <c r="U48" s="139" t="s">
        <v>1171</v>
      </c>
      <c r="V48" s="183" t="str">
        <f t="shared" si="5"/>
        <v>Ada</v>
      </c>
      <c r="W48" s="7" t="str">
        <f t="shared" si="6"/>
        <v>Sudah</v>
      </c>
      <c r="X48" s="145"/>
      <c r="Y48" s="169" t="str">
        <f t="shared" si="7"/>
        <v>Tidak Ada</v>
      </c>
      <c r="AB48" s="3">
        <v>1.0</v>
      </c>
      <c r="AC48" s="3">
        <v>45.0</v>
      </c>
      <c r="AD48" s="3">
        <v>1.0</v>
      </c>
      <c r="AE48" s="57">
        <v>3.0</v>
      </c>
      <c r="AF48" s="57">
        <v>1.0</v>
      </c>
      <c r="AG48" s="57">
        <v>1.0</v>
      </c>
      <c r="AH48" s="76">
        <v>3.0</v>
      </c>
      <c r="AI48" s="76">
        <v>2.0</v>
      </c>
      <c r="AJ48" s="76">
        <v>1.0</v>
      </c>
      <c r="AK48" s="66">
        <v>3.0</v>
      </c>
      <c r="AL48" s="66">
        <v>1.0</v>
      </c>
      <c r="AM48" s="66">
        <v>1.0</v>
      </c>
      <c r="AN48" s="81" t="s">
        <v>1423</v>
      </c>
      <c r="AO48" s="203" t="s">
        <v>1424</v>
      </c>
      <c r="AP48" s="204"/>
      <c r="AQ48" s="204"/>
    </row>
    <row r="49" ht="15.75" customHeight="1">
      <c r="A49" s="33"/>
      <c r="B49" s="173">
        <v>12.0</v>
      </c>
      <c r="C49" s="174" t="s">
        <v>1293</v>
      </c>
      <c r="D49" s="175">
        <v>21.0</v>
      </c>
      <c r="E49" s="175" t="s">
        <v>391</v>
      </c>
      <c r="F49" s="175"/>
      <c r="G49" s="201" t="str">
        <f t="shared" si="3"/>
        <v>Kabupaten</v>
      </c>
      <c r="H49" s="177" t="s">
        <v>431</v>
      </c>
      <c r="I49" s="197" t="s">
        <v>431</v>
      </c>
      <c r="L49" s="33" t="s">
        <v>1164</v>
      </c>
      <c r="M49" s="33" t="str">
        <f t="shared" si="4"/>
        <v>Kepala Dinas Komunikasi dan Informatika Kabupaten Simalungun</v>
      </c>
      <c r="N49" s="179">
        <v>45372.0</v>
      </c>
      <c r="O49" s="180" t="s">
        <v>1425</v>
      </c>
      <c r="P49" s="181" t="s">
        <v>1426</v>
      </c>
      <c r="Q49" s="180" t="s">
        <v>1427</v>
      </c>
      <c r="R49" s="180" t="s">
        <v>1428</v>
      </c>
      <c r="T49" s="182" t="s">
        <v>1429</v>
      </c>
      <c r="U49" s="139" t="s">
        <v>1171</v>
      </c>
      <c r="V49" s="183" t="str">
        <f t="shared" si="5"/>
        <v>Ada</v>
      </c>
      <c r="W49" s="7" t="str">
        <f t="shared" si="6"/>
        <v>Sudah</v>
      </c>
      <c r="X49" s="145"/>
      <c r="Y49" s="169" t="str">
        <f t="shared" si="7"/>
        <v>Tidak Ada</v>
      </c>
      <c r="AA49" s="61" t="s">
        <v>1430</v>
      </c>
      <c r="AB49" s="3">
        <v>1.0</v>
      </c>
      <c r="AC49" s="3">
        <v>0.0</v>
      </c>
      <c r="AD49" s="3">
        <v>0.0</v>
      </c>
      <c r="AE49" s="3"/>
      <c r="AF49" s="3"/>
      <c r="AG49" s="3"/>
      <c r="AH49" s="76">
        <v>1.0</v>
      </c>
      <c r="AI49" s="76">
        <v>1.0</v>
      </c>
      <c r="AJ49" s="76">
        <v>1.0</v>
      </c>
      <c r="AK49" s="66">
        <v>2.0</v>
      </c>
      <c r="AL49" s="66">
        <v>2.0</v>
      </c>
      <c r="AM49" s="66">
        <v>1.0</v>
      </c>
      <c r="AN49" s="81" t="s">
        <v>1431</v>
      </c>
      <c r="AO49" s="200" t="s">
        <v>1432</v>
      </c>
      <c r="AP49" s="204">
        <v>2021.0</v>
      </c>
      <c r="AQ49" s="81"/>
    </row>
    <row r="50" ht="15.75" customHeight="1">
      <c r="A50" s="33"/>
      <c r="B50" s="173">
        <v>12.0</v>
      </c>
      <c r="C50" s="174" t="s">
        <v>1293</v>
      </c>
      <c r="D50" s="175">
        <v>22.0</v>
      </c>
      <c r="E50" s="175" t="s">
        <v>193</v>
      </c>
      <c r="F50" s="175">
        <v>2019.0</v>
      </c>
      <c r="G50" s="201" t="str">
        <f t="shared" si="3"/>
        <v>Kabupaten</v>
      </c>
      <c r="H50" s="177" t="s">
        <v>431</v>
      </c>
      <c r="I50" s="178"/>
      <c r="L50" s="33" t="s">
        <v>1164</v>
      </c>
      <c r="M50" s="33" t="str">
        <f t="shared" si="4"/>
        <v>Kepala Dinas Komunikasi dan Informatika Kabupaten Tapanuli Selatan</v>
      </c>
      <c r="N50" s="194">
        <v>45476.0</v>
      </c>
      <c r="O50" s="180" t="s">
        <v>1433</v>
      </c>
      <c r="P50" s="181" t="s">
        <v>1434</v>
      </c>
      <c r="Q50" s="180" t="s">
        <v>1435</v>
      </c>
      <c r="R50" s="180" t="s">
        <v>1436</v>
      </c>
      <c r="T50" s="182" t="s">
        <v>1437</v>
      </c>
      <c r="U50" s="139" t="s">
        <v>1171</v>
      </c>
      <c r="V50" s="183" t="str">
        <f t="shared" si="5"/>
        <v>Ada</v>
      </c>
      <c r="W50" s="7" t="str">
        <f t="shared" si="6"/>
        <v>Sudah</v>
      </c>
      <c r="X50" s="145"/>
      <c r="Y50" s="169" t="str">
        <f t="shared" si="7"/>
        <v>Tidak Ada</v>
      </c>
      <c r="AB50" s="3">
        <v>0.0</v>
      </c>
      <c r="AC50" s="3">
        <v>0.0</v>
      </c>
      <c r="AD50" s="3">
        <v>0.0</v>
      </c>
      <c r="AE50" s="57">
        <v>3.0</v>
      </c>
      <c r="AF50" s="57">
        <v>1.0</v>
      </c>
      <c r="AG50" s="57">
        <v>1.0</v>
      </c>
      <c r="AH50" s="76">
        <v>3.0</v>
      </c>
      <c r="AI50" s="76">
        <v>1.0</v>
      </c>
      <c r="AJ50" s="76">
        <v>4.0</v>
      </c>
      <c r="AK50" s="66">
        <v>4.0</v>
      </c>
      <c r="AL50" s="66">
        <v>2.0</v>
      </c>
      <c r="AM50" s="66">
        <v>3.0</v>
      </c>
      <c r="AN50" s="81" t="s">
        <v>1438</v>
      </c>
      <c r="AO50" s="200" t="s">
        <v>1439</v>
      </c>
      <c r="AP50" s="81">
        <v>2022.0</v>
      </c>
      <c r="AQ50" s="81"/>
    </row>
    <row r="51">
      <c r="A51" s="33"/>
      <c r="B51" s="173">
        <v>12.0</v>
      </c>
      <c r="C51" s="174" t="s">
        <v>1293</v>
      </c>
      <c r="D51" s="175">
        <v>23.0</v>
      </c>
      <c r="E51" s="175" t="s">
        <v>396</v>
      </c>
      <c r="F51" s="175"/>
      <c r="G51" s="201" t="str">
        <f t="shared" si="3"/>
        <v>Kabupaten</v>
      </c>
      <c r="H51" s="177" t="s">
        <v>431</v>
      </c>
      <c r="I51" s="178"/>
      <c r="L51" s="33" t="s">
        <v>1164</v>
      </c>
      <c r="M51" s="33" t="str">
        <f t="shared" si="4"/>
        <v>Kepala Dinas Komunikasi dan Informatika Kabupaten Tapanuli Tengah</v>
      </c>
      <c r="N51" s="179">
        <v>45440.0</v>
      </c>
      <c r="O51" s="180" t="s">
        <v>1440</v>
      </c>
      <c r="P51" s="181" t="s">
        <v>1441</v>
      </c>
      <c r="Q51" s="180" t="s">
        <v>1442</v>
      </c>
      <c r="R51" s="180" t="s">
        <v>1443</v>
      </c>
      <c r="T51" s="182" t="s">
        <v>1444</v>
      </c>
      <c r="U51" s="139" t="s">
        <v>1171</v>
      </c>
      <c r="V51" s="183" t="str">
        <f t="shared" si="5"/>
        <v>Ada</v>
      </c>
      <c r="W51" s="7" t="str">
        <f t="shared" si="6"/>
        <v>Sudah</v>
      </c>
      <c r="X51" s="145"/>
      <c r="Y51" s="169" t="str">
        <f t="shared" si="7"/>
        <v>Ada</v>
      </c>
      <c r="Z51" s="7" t="s">
        <v>1445</v>
      </c>
      <c r="AB51" s="3">
        <v>0.0</v>
      </c>
      <c r="AC51" s="3">
        <v>0.0</v>
      </c>
      <c r="AD51" s="3">
        <v>0.0</v>
      </c>
      <c r="AE51" s="57">
        <v>1.0</v>
      </c>
      <c r="AF51" s="57">
        <v>1.0</v>
      </c>
      <c r="AG51" s="57">
        <v>1.0</v>
      </c>
      <c r="AH51" s="76">
        <v>1.0</v>
      </c>
      <c r="AI51" s="76">
        <v>1.0</v>
      </c>
      <c r="AJ51" s="76">
        <v>1.0</v>
      </c>
      <c r="AK51" s="66">
        <v>1.0</v>
      </c>
      <c r="AL51" s="66">
        <v>2.0</v>
      </c>
      <c r="AM51" s="66">
        <v>1.0</v>
      </c>
      <c r="AN51" s="81" t="s">
        <v>1446</v>
      </c>
      <c r="AO51" s="200" t="s">
        <v>1447</v>
      </c>
      <c r="AP51" s="81">
        <v>2023.0</v>
      </c>
      <c r="AQ51" s="81"/>
    </row>
    <row r="52" ht="15.75" customHeight="1">
      <c r="A52" s="33"/>
      <c r="B52" s="173">
        <v>12.0</v>
      </c>
      <c r="C52" s="174" t="s">
        <v>1293</v>
      </c>
      <c r="D52" s="175">
        <v>24.0</v>
      </c>
      <c r="E52" s="175" t="s">
        <v>201</v>
      </c>
      <c r="F52" s="175"/>
      <c r="G52" s="201" t="str">
        <f t="shared" si="3"/>
        <v>Kabupaten</v>
      </c>
      <c r="H52" s="184" t="s">
        <v>431</v>
      </c>
      <c r="I52" s="178" t="s">
        <v>431</v>
      </c>
      <c r="J52" s="33" t="s">
        <v>431</v>
      </c>
      <c r="L52" s="33" t="s">
        <v>1164</v>
      </c>
      <c r="M52" s="33" t="str">
        <f t="shared" si="4"/>
        <v>Kepala Dinas Komunikasi dan Informatika Kabupaten Tapanuli Utara</v>
      </c>
      <c r="N52" s="179">
        <v>45128.0</v>
      </c>
      <c r="O52" s="180" t="s">
        <v>1448</v>
      </c>
      <c r="P52" s="215" t="s">
        <v>1449</v>
      </c>
      <c r="Q52" s="180" t="s">
        <v>1450</v>
      </c>
      <c r="R52" s="180" t="s">
        <v>451</v>
      </c>
      <c r="T52" s="182" t="s">
        <v>1451</v>
      </c>
      <c r="U52" s="139" t="s">
        <v>1171</v>
      </c>
      <c r="V52" s="183" t="str">
        <f t="shared" si="5"/>
        <v>Ada</v>
      </c>
      <c r="W52" s="7" t="str">
        <f t="shared" si="6"/>
        <v>Sudah</v>
      </c>
      <c r="X52" s="145"/>
      <c r="Y52" s="169" t="str">
        <f t="shared" si="7"/>
        <v>Ada</v>
      </c>
      <c r="Z52" s="7" t="s">
        <v>1452</v>
      </c>
      <c r="AB52" s="3">
        <v>0.0</v>
      </c>
      <c r="AC52" s="3">
        <v>0.0</v>
      </c>
      <c r="AD52" s="3">
        <v>0.0</v>
      </c>
      <c r="AE52" s="57">
        <v>1.0</v>
      </c>
      <c r="AF52" s="57">
        <v>2.0</v>
      </c>
      <c r="AG52" s="57">
        <v>1.0</v>
      </c>
      <c r="AH52" s="76">
        <v>1.0</v>
      </c>
      <c r="AI52" s="76">
        <v>2.0</v>
      </c>
      <c r="AJ52" s="76">
        <v>2.0</v>
      </c>
      <c r="AK52" s="66">
        <v>1.0</v>
      </c>
      <c r="AL52" s="66">
        <v>3.0</v>
      </c>
      <c r="AM52" s="66">
        <v>3.0</v>
      </c>
      <c r="AN52" s="81" t="s">
        <v>1453</v>
      </c>
      <c r="AO52" s="200" t="s">
        <v>1454</v>
      </c>
      <c r="AP52" s="204">
        <v>2021.0</v>
      </c>
      <c r="AQ52" s="81"/>
    </row>
    <row r="53" ht="15.75" customHeight="1">
      <c r="A53" s="33"/>
      <c r="B53" s="173">
        <v>12.0</v>
      </c>
      <c r="C53" s="174" t="s">
        <v>1293</v>
      </c>
      <c r="D53" s="175">
        <v>25.0</v>
      </c>
      <c r="E53" s="175" t="s">
        <v>202</v>
      </c>
      <c r="F53" s="175"/>
      <c r="G53" s="201" t="str">
        <f t="shared" si="3"/>
        <v>Kabupaten</v>
      </c>
      <c r="H53" s="177" t="s">
        <v>431</v>
      </c>
      <c r="I53" s="197" t="s">
        <v>431</v>
      </c>
      <c r="L53" s="33" t="s">
        <v>1164</v>
      </c>
      <c r="M53" s="33" t="str">
        <f t="shared" si="4"/>
        <v>Kepala Dinas Komunikasi dan Informatika Kabupaten Toba Samosir</v>
      </c>
      <c r="N53" s="179">
        <v>45202.0</v>
      </c>
      <c r="O53" s="180" t="s">
        <v>1455</v>
      </c>
      <c r="P53" s="181" t="s">
        <v>1456</v>
      </c>
      <c r="Q53" s="180" t="s">
        <v>1457</v>
      </c>
      <c r="R53" s="180" t="s">
        <v>1458</v>
      </c>
      <c r="T53" s="182" t="s">
        <v>1459</v>
      </c>
      <c r="U53" s="139" t="s">
        <v>1171</v>
      </c>
      <c r="V53" s="183" t="str">
        <f t="shared" si="5"/>
        <v>Ada</v>
      </c>
      <c r="W53" s="7" t="str">
        <f t="shared" si="6"/>
        <v>Sudah</v>
      </c>
      <c r="X53" s="145"/>
      <c r="Y53" s="169" t="str">
        <f t="shared" si="7"/>
        <v>Ada</v>
      </c>
      <c r="Z53" s="7" t="s">
        <v>1460</v>
      </c>
      <c r="AB53" s="3">
        <v>1.0</v>
      </c>
      <c r="AC53" s="3">
        <v>0.0</v>
      </c>
      <c r="AD53" s="3">
        <v>1.0</v>
      </c>
      <c r="AE53" s="57">
        <v>2.0</v>
      </c>
      <c r="AF53" s="57">
        <v>2.0</v>
      </c>
      <c r="AG53" s="57">
        <v>1.0</v>
      </c>
      <c r="AH53" s="76">
        <v>3.0</v>
      </c>
      <c r="AI53" s="76">
        <v>1.0</v>
      </c>
      <c r="AJ53" s="76">
        <v>2.0</v>
      </c>
      <c r="AK53" s="66">
        <v>3.0</v>
      </c>
      <c r="AL53" s="66">
        <v>1.0</v>
      </c>
      <c r="AM53" s="66">
        <v>4.0</v>
      </c>
      <c r="AN53" s="81" t="s">
        <v>1461</v>
      </c>
      <c r="AO53" s="200" t="s">
        <v>1462</v>
      </c>
      <c r="AP53" s="204">
        <v>2021.0</v>
      </c>
      <c r="AQ53" s="81"/>
    </row>
    <row r="54" ht="15.75" customHeight="1">
      <c r="A54" s="33"/>
      <c r="B54" s="173">
        <v>12.0</v>
      </c>
      <c r="C54" s="174" t="s">
        <v>1293</v>
      </c>
      <c r="D54" s="175">
        <v>26.0</v>
      </c>
      <c r="E54" s="175" t="s">
        <v>180</v>
      </c>
      <c r="F54" s="175"/>
      <c r="G54" s="201" t="str">
        <f t="shared" si="3"/>
        <v>Kota</v>
      </c>
      <c r="H54" s="177" t="s">
        <v>431</v>
      </c>
      <c r="I54" s="197" t="s">
        <v>431</v>
      </c>
      <c r="L54" s="33" t="s">
        <v>1164</v>
      </c>
      <c r="M54" s="33" t="str">
        <f t="shared" si="4"/>
        <v>Kepala Dinas Komunikasi dan Informatika Kota Binjai</v>
      </c>
      <c r="N54" s="179">
        <v>45201.0</v>
      </c>
      <c r="O54" s="181" t="s">
        <v>1463</v>
      </c>
      <c r="P54" s="181" t="s">
        <v>1464</v>
      </c>
      <c r="Q54" s="180" t="s">
        <v>1465</v>
      </c>
      <c r="R54" s="180" t="s">
        <v>444</v>
      </c>
      <c r="T54" s="182" t="s">
        <v>1466</v>
      </c>
      <c r="U54" s="139" t="s">
        <v>1171</v>
      </c>
      <c r="V54" s="183" t="str">
        <f t="shared" si="5"/>
        <v>Ada</v>
      </c>
      <c r="W54" s="7" t="str">
        <f t="shared" si="6"/>
        <v>Sudah</v>
      </c>
      <c r="X54" s="145"/>
      <c r="Y54" s="169" t="str">
        <f t="shared" si="7"/>
        <v>Ada</v>
      </c>
      <c r="Z54" s="7" t="s">
        <v>1467</v>
      </c>
      <c r="AB54" s="3">
        <v>0.0</v>
      </c>
      <c r="AC54" s="3">
        <v>0.0</v>
      </c>
      <c r="AD54" s="3">
        <v>0.0</v>
      </c>
      <c r="AE54" s="57">
        <v>2.0</v>
      </c>
      <c r="AF54" s="57">
        <v>2.0</v>
      </c>
      <c r="AG54" s="57">
        <v>1.0</v>
      </c>
      <c r="AH54" s="76">
        <v>1.0</v>
      </c>
      <c r="AI54" s="76">
        <v>1.0</v>
      </c>
      <c r="AJ54" s="76">
        <v>1.0</v>
      </c>
      <c r="AK54" s="66">
        <v>3.0</v>
      </c>
      <c r="AL54" s="66">
        <v>3.0</v>
      </c>
      <c r="AM54" s="66">
        <v>3.0</v>
      </c>
      <c r="AN54" s="81" t="s">
        <v>1468</v>
      </c>
      <c r="AO54" s="203" t="s">
        <v>1469</v>
      </c>
      <c r="AP54" s="81">
        <v>2018.0</v>
      </c>
      <c r="AQ54" s="204"/>
    </row>
    <row r="55" ht="15.75" customHeight="1">
      <c r="A55" s="33"/>
      <c r="B55" s="173">
        <v>12.0</v>
      </c>
      <c r="C55" s="174" t="s">
        <v>1293</v>
      </c>
      <c r="D55" s="175">
        <v>27.0</v>
      </c>
      <c r="E55" s="175" t="s">
        <v>116</v>
      </c>
      <c r="F55" s="175"/>
      <c r="G55" s="201" t="str">
        <f t="shared" si="3"/>
        <v>Kota</v>
      </c>
      <c r="H55" s="177" t="s">
        <v>431</v>
      </c>
      <c r="I55" s="197" t="s">
        <v>431</v>
      </c>
      <c r="L55" s="33" t="s">
        <v>1164</v>
      </c>
      <c r="M55" s="33" t="str">
        <f t="shared" si="4"/>
        <v>Kepala Dinas Komunikasi dan Informatika Kota Gunungsitoli</v>
      </c>
      <c r="N55" s="179">
        <v>45196.0</v>
      </c>
      <c r="O55" s="180" t="s">
        <v>1470</v>
      </c>
      <c r="P55" s="180"/>
      <c r="Q55" s="180" t="s">
        <v>1471</v>
      </c>
      <c r="R55" s="180" t="s">
        <v>1428</v>
      </c>
      <c r="T55" s="182" t="s">
        <v>1472</v>
      </c>
      <c r="U55" s="144"/>
      <c r="V55" s="183" t="str">
        <f t="shared" si="5"/>
        <v>Ada</v>
      </c>
      <c r="W55" s="7" t="str">
        <f t="shared" si="6"/>
        <v>Sudah</v>
      </c>
      <c r="X55" s="145"/>
      <c r="Y55" s="169" t="str">
        <f t="shared" si="7"/>
        <v>Tidak Ada</v>
      </c>
      <c r="AB55" s="3">
        <v>1.0</v>
      </c>
      <c r="AC55" s="3">
        <v>0.0</v>
      </c>
      <c r="AD55" s="3">
        <v>2.0</v>
      </c>
      <c r="AE55" s="57">
        <v>3.0</v>
      </c>
      <c r="AF55" s="57">
        <v>1.0</v>
      </c>
      <c r="AG55" s="57">
        <v>1.0</v>
      </c>
      <c r="AH55" s="76">
        <v>3.0</v>
      </c>
      <c r="AI55" s="76">
        <v>1.0</v>
      </c>
      <c r="AJ55" s="76">
        <v>1.0</v>
      </c>
      <c r="AK55" s="66">
        <v>3.0</v>
      </c>
      <c r="AL55" s="66">
        <v>1.0</v>
      </c>
      <c r="AM55" s="66">
        <v>1.0</v>
      </c>
      <c r="AN55" s="81" t="s">
        <v>1473</v>
      </c>
      <c r="AO55" s="200" t="s">
        <v>1474</v>
      </c>
      <c r="AP55" s="81"/>
      <c r="AQ55" s="81"/>
    </row>
    <row r="56" ht="15.75" customHeight="1">
      <c r="A56" s="33"/>
      <c r="B56" s="173">
        <v>12.0</v>
      </c>
      <c r="C56" s="174" t="s">
        <v>1293</v>
      </c>
      <c r="D56" s="175">
        <v>28.0</v>
      </c>
      <c r="E56" s="175" t="s">
        <v>1475</v>
      </c>
      <c r="F56" s="175">
        <v>2021.0</v>
      </c>
      <c r="G56" s="201" t="str">
        <f t="shared" si="3"/>
        <v>Kota</v>
      </c>
      <c r="H56" s="177" t="s">
        <v>431</v>
      </c>
      <c r="I56" s="178"/>
      <c r="L56" s="33" t="s">
        <v>1164</v>
      </c>
      <c r="M56" s="33" t="str">
        <f t="shared" si="4"/>
        <v>Kepala Dinas Komunikasi dan Informatika Kota Medan</v>
      </c>
      <c r="N56" s="179">
        <v>45657.0</v>
      </c>
      <c r="O56" s="180" t="s">
        <v>1476</v>
      </c>
      <c r="P56" s="181" t="s">
        <v>1477</v>
      </c>
      <c r="Q56" s="180" t="s">
        <v>1478</v>
      </c>
      <c r="R56" s="180" t="s">
        <v>523</v>
      </c>
      <c r="T56" s="182" t="s">
        <v>1479</v>
      </c>
      <c r="U56" s="139" t="s">
        <v>1171</v>
      </c>
      <c r="V56" s="183" t="str">
        <f t="shared" si="5"/>
        <v>Ada</v>
      </c>
      <c r="W56" s="7" t="str">
        <f t="shared" si="6"/>
        <v>Sudah</v>
      </c>
      <c r="X56" s="145"/>
      <c r="Y56" s="169" t="str">
        <f t="shared" si="7"/>
        <v>Ada</v>
      </c>
      <c r="Z56" s="7" t="s">
        <v>1480</v>
      </c>
      <c r="AA56" s="61" t="s">
        <v>1481</v>
      </c>
      <c r="AB56" s="3">
        <v>0.0</v>
      </c>
      <c r="AC56" s="3">
        <v>0.0</v>
      </c>
      <c r="AE56" s="57">
        <v>3.0</v>
      </c>
      <c r="AF56" s="57">
        <v>3.0</v>
      </c>
      <c r="AG56" s="57">
        <v>3.0</v>
      </c>
      <c r="AK56" s="66">
        <v>3.0</v>
      </c>
      <c r="AL56" s="66">
        <v>3.0</v>
      </c>
      <c r="AM56" s="66">
        <v>3.0</v>
      </c>
      <c r="AN56" s="187"/>
      <c r="AO56" s="187"/>
      <c r="AP56" s="81">
        <v>2018.0</v>
      </c>
      <c r="AQ56" s="187"/>
    </row>
    <row r="57" ht="15.75" customHeight="1">
      <c r="A57" s="33"/>
      <c r="B57" s="173">
        <v>12.0</v>
      </c>
      <c r="C57" s="173" t="s">
        <v>1293</v>
      </c>
      <c r="D57" s="175">
        <v>29.0</v>
      </c>
      <c r="E57" s="108" t="s">
        <v>117</v>
      </c>
      <c r="F57" s="175"/>
      <c r="G57" s="201" t="str">
        <f t="shared" si="3"/>
        <v>Kota</v>
      </c>
      <c r="H57" s="177" t="s">
        <v>431</v>
      </c>
      <c r="I57" s="197" t="s">
        <v>431</v>
      </c>
      <c r="L57" s="33" t="s">
        <v>1164</v>
      </c>
      <c r="M57" s="33" t="str">
        <f t="shared" si="4"/>
        <v>Kepala Dinas Komunikasi dan Informatika Kota Padangsidimpuan</v>
      </c>
      <c r="N57" s="179">
        <v>45191.0</v>
      </c>
      <c r="O57" s="180" t="s">
        <v>1482</v>
      </c>
      <c r="P57" s="181" t="s">
        <v>1483</v>
      </c>
      <c r="Q57" s="180" t="s">
        <v>1484</v>
      </c>
      <c r="R57" s="180" t="s">
        <v>482</v>
      </c>
      <c r="T57" s="182" t="s">
        <v>1485</v>
      </c>
      <c r="U57" s="139" t="s">
        <v>1171</v>
      </c>
      <c r="V57" s="183" t="str">
        <f t="shared" si="5"/>
        <v>Ada</v>
      </c>
      <c r="W57" s="7" t="str">
        <f t="shared" si="6"/>
        <v>Sudah</v>
      </c>
      <c r="X57" s="145"/>
      <c r="Y57" s="169" t="str">
        <f t="shared" si="7"/>
        <v>Ada</v>
      </c>
      <c r="Z57" s="7" t="s">
        <v>1486</v>
      </c>
      <c r="AA57" s="61" t="s">
        <v>1487</v>
      </c>
      <c r="AB57" s="3">
        <v>0.0</v>
      </c>
      <c r="AC57" s="3">
        <v>0.0</v>
      </c>
      <c r="AD57" s="3">
        <v>2.0</v>
      </c>
      <c r="AE57" s="57">
        <v>1.0</v>
      </c>
      <c r="AF57" s="57">
        <v>1.0</v>
      </c>
      <c r="AG57" s="57">
        <v>3.0</v>
      </c>
      <c r="AH57" s="76">
        <v>3.0</v>
      </c>
      <c r="AI57" s="76">
        <v>1.0</v>
      </c>
      <c r="AJ57" s="76">
        <v>1.0</v>
      </c>
      <c r="AK57" s="66">
        <v>3.0</v>
      </c>
      <c r="AL57" s="66">
        <v>1.0</v>
      </c>
      <c r="AM57" s="66">
        <v>2.0</v>
      </c>
      <c r="AN57" s="81" t="s">
        <v>1488</v>
      </c>
      <c r="AO57" s="200" t="s">
        <v>1489</v>
      </c>
      <c r="AP57" s="81"/>
      <c r="AQ57" s="81"/>
    </row>
    <row r="58" ht="15.75" customHeight="1">
      <c r="A58" s="33"/>
      <c r="B58" s="173">
        <v>12.0</v>
      </c>
      <c r="C58" s="174" t="s">
        <v>1293</v>
      </c>
      <c r="D58" s="175">
        <v>30.0</v>
      </c>
      <c r="E58" s="108" t="s">
        <v>118</v>
      </c>
      <c r="F58" s="175"/>
      <c r="G58" s="201" t="str">
        <f t="shared" si="3"/>
        <v>Kota</v>
      </c>
      <c r="H58" s="177" t="s">
        <v>431</v>
      </c>
      <c r="I58" s="197" t="s">
        <v>431</v>
      </c>
      <c r="L58" s="33" t="s">
        <v>1164</v>
      </c>
      <c r="M58" s="33" t="str">
        <f t="shared" si="4"/>
        <v>Kepala Dinas Komunikasi dan Informatika Kota Pematang Siantar</v>
      </c>
      <c r="N58" s="194">
        <v>45112.0</v>
      </c>
      <c r="O58" s="180" t="s">
        <v>1490</v>
      </c>
      <c r="P58" s="215" t="s">
        <v>1491</v>
      </c>
      <c r="Q58" s="180" t="s">
        <v>1492</v>
      </c>
      <c r="R58" s="180" t="s">
        <v>516</v>
      </c>
      <c r="T58" s="182" t="s">
        <v>1493</v>
      </c>
      <c r="U58" s="139" t="s">
        <v>1171</v>
      </c>
      <c r="V58" s="183" t="str">
        <f t="shared" si="5"/>
        <v>Ada</v>
      </c>
      <c r="W58" s="7" t="str">
        <f t="shared" si="6"/>
        <v>Sudah</v>
      </c>
      <c r="X58" s="145"/>
      <c r="Y58" s="169" t="str">
        <f t="shared" si="7"/>
        <v>Ada</v>
      </c>
      <c r="Z58" s="7" t="s">
        <v>1494</v>
      </c>
      <c r="AB58" s="3">
        <v>0.0</v>
      </c>
      <c r="AC58" s="3">
        <v>0.0</v>
      </c>
      <c r="AD58" s="3">
        <v>0.0</v>
      </c>
      <c r="AE58" s="57">
        <v>1.0</v>
      </c>
      <c r="AF58" s="57">
        <v>1.0</v>
      </c>
      <c r="AG58" s="57">
        <v>1.0</v>
      </c>
      <c r="AH58" s="76">
        <v>3.0</v>
      </c>
      <c r="AI58" s="76">
        <v>1.0</v>
      </c>
      <c r="AJ58" s="76">
        <v>2.0</v>
      </c>
      <c r="AK58" s="66">
        <v>4.0</v>
      </c>
      <c r="AL58" s="66">
        <v>2.0</v>
      </c>
      <c r="AM58" s="66">
        <v>3.0</v>
      </c>
      <c r="AN58" s="81" t="s">
        <v>1495</v>
      </c>
      <c r="AO58" s="200" t="s">
        <v>1496</v>
      </c>
      <c r="AP58" s="81">
        <v>2023.0</v>
      </c>
      <c r="AQ58" s="81"/>
    </row>
    <row r="59" ht="15.75" customHeight="1">
      <c r="A59" s="33"/>
      <c r="B59" s="173">
        <v>12.0</v>
      </c>
      <c r="C59" s="174" t="s">
        <v>1293</v>
      </c>
      <c r="D59" s="175">
        <v>31.0</v>
      </c>
      <c r="E59" s="175" t="s">
        <v>179</v>
      </c>
      <c r="F59" s="175"/>
      <c r="G59" s="201" t="str">
        <f t="shared" si="3"/>
        <v>Kota</v>
      </c>
      <c r="H59" s="177" t="s">
        <v>431</v>
      </c>
      <c r="I59" s="197" t="s">
        <v>431</v>
      </c>
      <c r="L59" s="33" t="s">
        <v>1164</v>
      </c>
      <c r="M59" s="33" t="str">
        <f t="shared" si="4"/>
        <v>Kepala Dinas Komunikasi dan Informatika Kota Sibolga</v>
      </c>
      <c r="N59" s="194">
        <v>45201.0</v>
      </c>
      <c r="O59" s="180" t="s">
        <v>1497</v>
      </c>
      <c r="P59" s="181" t="s">
        <v>1498</v>
      </c>
      <c r="Q59" s="180" t="s">
        <v>1499</v>
      </c>
      <c r="R59" s="180" t="s">
        <v>1241</v>
      </c>
      <c r="T59" s="182" t="s">
        <v>1500</v>
      </c>
      <c r="U59" s="139" t="s">
        <v>1171</v>
      </c>
      <c r="V59" s="183" t="str">
        <f t="shared" si="5"/>
        <v>Ada</v>
      </c>
      <c r="W59" s="7" t="str">
        <f t="shared" si="6"/>
        <v>Sudah</v>
      </c>
      <c r="X59" s="145"/>
      <c r="Y59" s="169" t="str">
        <f t="shared" si="7"/>
        <v>Ada</v>
      </c>
      <c r="Z59" s="7" t="s">
        <v>1501</v>
      </c>
      <c r="AB59" s="3">
        <v>0.0</v>
      </c>
      <c r="AC59" s="3">
        <v>0.0</v>
      </c>
      <c r="AD59" s="3">
        <v>0.0</v>
      </c>
      <c r="AE59" s="57">
        <v>1.0</v>
      </c>
      <c r="AF59" s="57">
        <v>1.0</v>
      </c>
      <c r="AG59" s="57">
        <v>1.0</v>
      </c>
      <c r="AH59" s="76">
        <v>1.0</v>
      </c>
      <c r="AI59" s="76">
        <v>1.0</v>
      </c>
      <c r="AJ59" s="76">
        <v>1.0</v>
      </c>
      <c r="AK59" s="66">
        <v>2.0</v>
      </c>
      <c r="AL59" s="66">
        <v>1.0</v>
      </c>
      <c r="AM59" s="66">
        <v>1.0</v>
      </c>
      <c r="AN59" s="81" t="s">
        <v>1502</v>
      </c>
      <c r="AO59" s="200" t="s">
        <v>1503</v>
      </c>
      <c r="AP59" s="81">
        <v>2018.0</v>
      </c>
      <c r="AQ59" s="81"/>
    </row>
    <row r="60" ht="15.75" customHeight="1">
      <c r="A60" s="33"/>
      <c r="B60" s="173">
        <v>12.0</v>
      </c>
      <c r="C60" s="174" t="s">
        <v>1293</v>
      </c>
      <c r="D60" s="175">
        <v>32.0</v>
      </c>
      <c r="E60" s="175" t="s">
        <v>119</v>
      </c>
      <c r="F60" s="175"/>
      <c r="G60" s="201" t="str">
        <f t="shared" si="3"/>
        <v>Kota</v>
      </c>
      <c r="H60" s="177" t="s">
        <v>431</v>
      </c>
      <c r="I60" s="197" t="s">
        <v>431</v>
      </c>
      <c r="L60" s="33" t="s">
        <v>1164</v>
      </c>
      <c r="M60" s="33" t="str">
        <f t="shared" si="4"/>
        <v>Kepala Dinas Komunikasi dan Informatika Kota Tanjungbalai</v>
      </c>
      <c r="N60" s="179">
        <v>45167.0</v>
      </c>
      <c r="O60" s="180" t="s">
        <v>1504</v>
      </c>
      <c r="P60" s="181" t="s">
        <v>1505</v>
      </c>
      <c r="Q60" s="180" t="s">
        <v>1506</v>
      </c>
      <c r="R60" s="180" t="s">
        <v>1305</v>
      </c>
      <c r="T60" s="182" t="s">
        <v>1507</v>
      </c>
      <c r="U60" s="139" t="s">
        <v>1171</v>
      </c>
      <c r="V60" s="183" t="str">
        <f t="shared" si="5"/>
        <v>Ada</v>
      </c>
      <c r="W60" s="7" t="str">
        <f t="shared" si="6"/>
        <v>Sudah</v>
      </c>
      <c r="X60" s="145"/>
      <c r="Y60" s="169" t="str">
        <f t="shared" si="7"/>
        <v>Tidak Ada</v>
      </c>
      <c r="AB60" s="3">
        <v>0.0</v>
      </c>
      <c r="AC60" s="3">
        <v>0.0</v>
      </c>
      <c r="AD60" s="3">
        <v>0.0</v>
      </c>
      <c r="AE60" s="57">
        <v>3.0</v>
      </c>
      <c r="AF60" s="57">
        <v>1.0</v>
      </c>
      <c r="AG60" s="57">
        <v>3.0</v>
      </c>
      <c r="AH60" s="76">
        <v>1.0</v>
      </c>
      <c r="AI60" s="76">
        <v>2.0</v>
      </c>
      <c r="AJ60" s="76">
        <v>3.0</v>
      </c>
      <c r="AK60" s="66">
        <v>3.0</v>
      </c>
      <c r="AL60" s="66">
        <v>3.0</v>
      </c>
      <c r="AM60" s="66">
        <v>3.0</v>
      </c>
      <c r="AN60" s="81" t="s">
        <v>1508</v>
      </c>
      <c r="AO60" s="200" t="s">
        <v>1509</v>
      </c>
      <c r="AP60" s="81">
        <v>2022.0</v>
      </c>
      <c r="AQ60" s="81"/>
    </row>
    <row r="61" ht="15.75" customHeight="1">
      <c r="A61" s="33"/>
      <c r="B61" s="173">
        <v>12.0</v>
      </c>
      <c r="C61" s="174" t="s">
        <v>1293</v>
      </c>
      <c r="D61" s="175">
        <v>33.0</v>
      </c>
      <c r="E61" s="175" t="s">
        <v>120</v>
      </c>
      <c r="F61" s="175">
        <v>2021.0</v>
      </c>
      <c r="G61" s="201" t="str">
        <f t="shared" si="3"/>
        <v>Kota</v>
      </c>
      <c r="H61" s="177" t="s">
        <v>431</v>
      </c>
      <c r="I61" s="178"/>
      <c r="J61" s="32" t="s">
        <v>431</v>
      </c>
      <c r="K61" s="33">
        <v>1.0</v>
      </c>
      <c r="L61" s="33" t="s">
        <v>1164</v>
      </c>
      <c r="M61" s="33" t="str">
        <f t="shared" si="4"/>
        <v>Kepala Dinas Komunikasi dan Informatika Kota Tebing Tinggi</v>
      </c>
      <c r="N61" s="179">
        <v>45366.0</v>
      </c>
      <c r="O61" s="180" t="s">
        <v>1510</v>
      </c>
      <c r="P61" s="181" t="s">
        <v>1511</v>
      </c>
      <c r="Q61" s="180" t="s">
        <v>1512</v>
      </c>
      <c r="R61" s="180" t="s">
        <v>523</v>
      </c>
      <c r="T61" s="182" t="s">
        <v>1513</v>
      </c>
      <c r="U61" s="139" t="s">
        <v>1171</v>
      </c>
      <c r="V61" s="183" t="str">
        <f t="shared" si="5"/>
        <v>Ada</v>
      </c>
      <c r="W61" s="7" t="str">
        <f t="shared" si="6"/>
        <v>Sudah</v>
      </c>
      <c r="X61" s="145"/>
      <c r="Y61" s="169" t="str">
        <f t="shared" si="7"/>
        <v>Ada</v>
      </c>
      <c r="Z61" s="7" t="s">
        <v>1514</v>
      </c>
      <c r="AA61" s="61" t="s">
        <v>1515</v>
      </c>
      <c r="AB61" s="3">
        <v>1.0</v>
      </c>
      <c r="AC61" s="3">
        <v>0.0</v>
      </c>
      <c r="AD61" s="3">
        <v>1.0</v>
      </c>
      <c r="AE61" s="57">
        <v>3.0</v>
      </c>
      <c r="AF61" s="57">
        <v>1.0</v>
      </c>
      <c r="AG61" s="57">
        <v>3.0</v>
      </c>
      <c r="AH61" s="76">
        <v>2.0</v>
      </c>
      <c r="AI61" s="76">
        <v>1.0</v>
      </c>
      <c r="AJ61" s="76">
        <v>2.0</v>
      </c>
      <c r="AK61" s="66">
        <v>2.0</v>
      </c>
      <c r="AL61" s="66">
        <v>3.0</v>
      </c>
      <c r="AM61" s="66">
        <v>3.0</v>
      </c>
      <c r="AN61" s="81" t="s">
        <v>1516</v>
      </c>
      <c r="AO61" s="200" t="s">
        <v>1517</v>
      </c>
      <c r="AP61" s="81">
        <v>2022.0</v>
      </c>
      <c r="AQ61" s="81"/>
    </row>
    <row r="62" ht="26.25" customHeight="1">
      <c r="A62" s="157">
        <v>3.0</v>
      </c>
      <c r="B62" s="158">
        <v>13.0</v>
      </c>
      <c r="C62" s="157" t="s">
        <v>1518</v>
      </c>
      <c r="D62" s="159"/>
      <c r="E62" s="159" t="s">
        <v>111</v>
      </c>
      <c r="F62" s="159">
        <v>2017.0</v>
      </c>
      <c r="G62" s="206" t="str">
        <f t="shared" si="3"/>
        <v>Provinsi</v>
      </c>
      <c r="H62" s="207" t="s">
        <v>431</v>
      </c>
      <c r="I62" s="207" t="s">
        <v>431</v>
      </c>
      <c r="J62" s="218" t="s">
        <v>431</v>
      </c>
      <c r="K62" s="159">
        <v>22.0</v>
      </c>
      <c r="L62" s="159" t="s">
        <v>1164</v>
      </c>
      <c r="M62" s="159" t="str">
        <f t="shared" si="4"/>
        <v>Kepala Dinas Komunikasi dan Informatika Provinsi Sumatera Barat</v>
      </c>
      <c r="N62" s="164">
        <v>44838.0</v>
      </c>
      <c r="O62" s="165" t="s">
        <v>1519</v>
      </c>
      <c r="P62" s="165" t="s">
        <v>1520</v>
      </c>
      <c r="Q62" s="165" t="s">
        <v>1521</v>
      </c>
      <c r="R62" s="165" t="s">
        <v>1057</v>
      </c>
      <c r="S62" s="162"/>
      <c r="T62" s="167" t="s">
        <v>1522</v>
      </c>
      <c r="U62" s="168"/>
      <c r="V62" s="169" t="str">
        <f t="shared" si="5"/>
        <v>Ada</v>
      </c>
      <c r="W62" s="162" t="str">
        <f t="shared" si="6"/>
        <v>Sudah</v>
      </c>
      <c r="X62" s="162"/>
      <c r="Y62" s="169" t="str">
        <f t="shared" si="7"/>
        <v>Tidak Ada</v>
      </c>
      <c r="Z62" s="162"/>
      <c r="AA62" s="61" t="s">
        <v>1523</v>
      </c>
      <c r="AB62" s="170">
        <v>14.0</v>
      </c>
      <c r="AC62" s="170">
        <v>24.0</v>
      </c>
      <c r="AD62" s="170">
        <v>0.0</v>
      </c>
      <c r="AE62" s="57">
        <v>3.0</v>
      </c>
      <c r="AF62" s="57">
        <v>1.0</v>
      </c>
      <c r="AG62" s="57">
        <v>2.0</v>
      </c>
      <c r="AH62" s="76">
        <v>2.0</v>
      </c>
      <c r="AI62" s="76">
        <v>3.0</v>
      </c>
      <c r="AJ62" s="76">
        <v>3.0</v>
      </c>
      <c r="AK62" s="66">
        <v>2.0</v>
      </c>
      <c r="AL62" s="66">
        <v>3.0</v>
      </c>
      <c r="AM62" s="66">
        <v>4.0</v>
      </c>
      <c r="AN62" s="81" t="s">
        <v>1524</v>
      </c>
      <c r="AO62" s="200" t="s">
        <v>1525</v>
      </c>
      <c r="AP62" s="81"/>
      <c r="AQ62" s="81"/>
    </row>
    <row r="63" ht="15.75" customHeight="1">
      <c r="A63" s="33"/>
      <c r="B63" s="173">
        <v>13.0</v>
      </c>
      <c r="C63" s="174" t="s">
        <v>1518</v>
      </c>
      <c r="D63" s="175">
        <v>1.0</v>
      </c>
      <c r="E63" s="175" t="s">
        <v>203</v>
      </c>
      <c r="F63" s="175">
        <v>2020.0</v>
      </c>
      <c r="G63" s="201" t="str">
        <f t="shared" si="3"/>
        <v>Kabupaten</v>
      </c>
      <c r="H63" s="184" t="s">
        <v>431</v>
      </c>
      <c r="I63" s="178" t="s">
        <v>431</v>
      </c>
      <c r="L63" s="33" t="s">
        <v>1164</v>
      </c>
      <c r="M63" s="33" t="str">
        <f t="shared" si="4"/>
        <v>Kepala Dinas Komunikasi dan Informatika Kabupaten Agam</v>
      </c>
      <c r="N63" s="179">
        <v>44782.0</v>
      </c>
      <c r="O63" s="137" t="s">
        <v>1526</v>
      </c>
      <c r="P63" s="188" t="s">
        <v>1527</v>
      </c>
      <c r="Q63" s="137" t="s">
        <v>1528</v>
      </c>
      <c r="R63" s="137" t="s">
        <v>516</v>
      </c>
      <c r="T63" s="182" t="s">
        <v>1529</v>
      </c>
      <c r="U63" s="139" t="s">
        <v>1171</v>
      </c>
      <c r="V63" s="183" t="str">
        <f t="shared" si="5"/>
        <v>Ada</v>
      </c>
      <c r="W63" s="7" t="str">
        <f t="shared" si="6"/>
        <v>Sudah</v>
      </c>
      <c r="X63" s="145"/>
      <c r="Y63" s="169" t="str">
        <f t="shared" si="7"/>
        <v>Ada</v>
      </c>
      <c r="Z63" s="7" t="s">
        <v>1530</v>
      </c>
      <c r="AA63" s="61" t="s">
        <v>1531</v>
      </c>
      <c r="AB63" s="3">
        <v>1.0</v>
      </c>
      <c r="AC63" s="3">
        <v>0.0</v>
      </c>
      <c r="AD63" s="3">
        <v>0.0</v>
      </c>
      <c r="AE63" s="57">
        <v>2.0</v>
      </c>
      <c r="AF63" s="57">
        <v>2.0</v>
      </c>
      <c r="AG63" s="57">
        <v>2.0</v>
      </c>
      <c r="AH63" s="76">
        <v>1.0</v>
      </c>
      <c r="AI63" s="76">
        <v>2.0</v>
      </c>
      <c r="AJ63" s="76">
        <v>1.0</v>
      </c>
      <c r="AK63" s="66">
        <v>2.0</v>
      </c>
      <c r="AL63" s="66">
        <v>2.0</v>
      </c>
      <c r="AM63" s="66">
        <v>3.0</v>
      </c>
      <c r="AN63" s="81" t="s">
        <v>1532</v>
      </c>
      <c r="AO63" s="200" t="s">
        <v>1533</v>
      </c>
      <c r="AP63" s="81">
        <v>2023.0</v>
      </c>
      <c r="AQ63" s="81"/>
    </row>
    <row r="64" ht="15.75" customHeight="1">
      <c r="A64" s="33"/>
      <c r="B64" s="173">
        <v>13.0</v>
      </c>
      <c r="C64" s="174" t="s">
        <v>1518</v>
      </c>
      <c r="D64" s="175">
        <v>2.0</v>
      </c>
      <c r="E64" s="175" t="s">
        <v>204</v>
      </c>
      <c r="F64" s="175"/>
      <c r="G64" s="201" t="str">
        <f t="shared" si="3"/>
        <v>Kabupaten</v>
      </c>
      <c r="H64" s="177" t="s">
        <v>431</v>
      </c>
      <c r="I64" s="197" t="s">
        <v>431</v>
      </c>
      <c r="L64" s="33" t="s">
        <v>1164</v>
      </c>
      <c r="M64" s="33" t="str">
        <f t="shared" si="4"/>
        <v>Kepala Dinas Komunikasi dan Informatika Kabupaten Dharmasraya</v>
      </c>
      <c r="N64" s="179">
        <v>45349.0</v>
      </c>
      <c r="O64" s="180" t="s">
        <v>1534</v>
      </c>
      <c r="P64" s="181" t="s">
        <v>1535</v>
      </c>
      <c r="Q64" s="180" t="s">
        <v>1536</v>
      </c>
      <c r="R64" s="180" t="s">
        <v>523</v>
      </c>
      <c r="T64" s="211" t="s">
        <v>1537</v>
      </c>
      <c r="U64" s="144"/>
      <c r="V64" s="183" t="str">
        <f t="shared" si="5"/>
        <v>Ada</v>
      </c>
      <c r="W64" s="7" t="str">
        <f t="shared" si="6"/>
        <v>Sudah</v>
      </c>
      <c r="X64" s="145"/>
      <c r="Y64" s="169" t="str">
        <f t="shared" si="7"/>
        <v>Tidak Ada</v>
      </c>
      <c r="AB64" s="3">
        <v>1.0</v>
      </c>
      <c r="AC64" s="3">
        <v>0.0</v>
      </c>
      <c r="AD64" s="3">
        <v>0.0</v>
      </c>
      <c r="AE64" s="57">
        <v>1.0</v>
      </c>
      <c r="AF64" s="57">
        <v>1.0</v>
      </c>
      <c r="AG64" s="57">
        <v>1.0</v>
      </c>
      <c r="AH64" s="76">
        <v>3.0</v>
      </c>
      <c r="AI64" s="76">
        <v>2.0</v>
      </c>
      <c r="AJ64" s="76">
        <v>3.0</v>
      </c>
      <c r="AK64" s="66">
        <v>3.0</v>
      </c>
      <c r="AL64" s="66">
        <v>2.0</v>
      </c>
      <c r="AM64" s="66">
        <v>2.0</v>
      </c>
      <c r="AN64" s="219" t="s">
        <v>1538</v>
      </c>
      <c r="AO64" s="200" t="s">
        <v>1539</v>
      </c>
      <c r="AP64" s="81"/>
      <c r="AQ64" s="81"/>
    </row>
    <row r="65" ht="15.75" customHeight="1">
      <c r="A65" s="33"/>
      <c r="B65" s="173">
        <v>13.0</v>
      </c>
      <c r="C65" s="174" t="s">
        <v>1518</v>
      </c>
      <c r="D65" s="175">
        <v>3.0</v>
      </c>
      <c r="E65" s="175" t="s">
        <v>205</v>
      </c>
      <c r="F65" s="175"/>
      <c r="G65" s="201" t="str">
        <f t="shared" si="3"/>
        <v>Kabupaten</v>
      </c>
      <c r="H65" s="177" t="s">
        <v>431</v>
      </c>
      <c r="I65" s="197" t="s">
        <v>431</v>
      </c>
      <c r="J65" s="49" t="s">
        <v>431</v>
      </c>
      <c r="K65" s="33">
        <v>1.0</v>
      </c>
      <c r="L65" s="33" t="s">
        <v>1164</v>
      </c>
      <c r="M65" s="33" t="str">
        <f t="shared" si="4"/>
        <v>Kepala Dinas Komunikasi dan Informatika Kabupaten Kepulauan Mentawai</v>
      </c>
      <c r="N65" s="179">
        <v>45230.0</v>
      </c>
      <c r="O65" s="180" t="s">
        <v>1540</v>
      </c>
      <c r="P65" s="215" t="s">
        <v>1541</v>
      </c>
      <c r="Q65" s="180" t="s">
        <v>1542</v>
      </c>
      <c r="R65" s="180" t="s">
        <v>1543</v>
      </c>
      <c r="T65" s="182" t="s">
        <v>1544</v>
      </c>
      <c r="U65" s="144"/>
      <c r="V65" s="183" t="str">
        <f t="shared" si="5"/>
        <v>Ada</v>
      </c>
      <c r="W65" s="7" t="str">
        <f t="shared" si="6"/>
        <v>Sudah</v>
      </c>
      <c r="X65" s="145"/>
      <c r="Y65" s="169" t="str">
        <f t="shared" si="7"/>
        <v>Tidak Ada</v>
      </c>
      <c r="AB65" s="3">
        <v>0.0</v>
      </c>
      <c r="AC65" s="3">
        <v>0.0</v>
      </c>
      <c r="AD65" s="3">
        <v>0.0</v>
      </c>
      <c r="AE65" s="3"/>
      <c r="AF65" s="3"/>
      <c r="AG65" s="3"/>
      <c r="AH65" s="76">
        <v>1.0</v>
      </c>
      <c r="AI65" s="76">
        <v>1.0</v>
      </c>
      <c r="AJ65" s="76">
        <v>1.0</v>
      </c>
      <c r="AK65" s="66">
        <v>1.0</v>
      </c>
      <c r="AL65" s="66">
        <v>1.0</v>
      </c>
      <c r="AM65" s="66">
        <v>1.0</v>
      </c>
      <c r="AN65" s="81" t="s">
        <v>1545</v>
      </c>
      <c r="AO65" s="200" t="s">
        <v>1546</v>
      </c>
      <c r="AP65" s="81"/>
      <c r="AQ65" s="81"/>
    </row>
    <row r="66" ht="15.75" customHeight="1">
      <c r="A66" s="33"/>
      <c r="B66" s="173">
        <v>13.0</v>
      </c>
      <c r="C66" s="174" t="s">
        <v>1518</v>
      </c>
      <c r="D66" s="175">
        <v>4.0</v>
      </c>
      <c r="E66" s="108" t="s">
        <v>206</v>
      </c>
      <c r="F66" s="175"/>
      <c r="G66" s="201" t="str">
        <f t="shared" si="3"/>
        <v>Kabupaten</v>
      </c>
      <c r="H66" s="184" t="s">
        <v>431</v>
      </c>
      <c r="I66" s="178" t="s">
        <v>431</v>
      </c>
      <c r="J66" s="32" t="s">
        <v>431</v>
      </c>
      <c r="K66" s="33">
        <v>1.0</v>
      </c>
      <c r="L66" s="33" t="s">
        <v>1164</v>
      </c>
      <c r="M66" s="33" t="str">
        <f t="shared" si="4"/>
        <v>Kepala Dinas Komunikasi dan Informatika Kabupaten Lima Puluh Kota</v>
      </c>
      <c r="N66" s="179">
        <v>45139.0</v>
      </c>
      <c r="O66" s="137" t="s">
        <v>1547</v>
      </c>
      <c r="P66" s="188" t="s">
        <v>1548</v>
      </c>
      <c r="Q66" s="137" t="s">
        <v>1549</v>
      </c>
      <c r="R66" s="137" t="s">
        <v>1550</v>
      </c>
      <c r="T66" s="182" t="s">
        <v>1551</v>
      </c>
      <c r="U66" s="139" t="s">
        <v>1171</v>
      </c>
      <c r="V66" s="183" t="str">
        <f t="shared" si="5"/>
        <v>Ada</v>
      </c>
      <c r="W66" s="7" t="str">
        <f t="shared" si="6"/>
        <v>Sudah</v>
      </c>
      <c r="X66" s="145"/>
      <c r="Y66" s="169" t="str">
        <f t="shared" si="7"/>
        <v>Ada</v>
      </c>
      <c r="Z66" s="7" t="s">
        <v>1552</v>
      </c>
      <c r="AA66" s="56" t="s">
        <v>1553</v>
      </c>
      <c r="AB66" s="3">
        <v>0.0</v>
      </c>
      <c r="AC66" s="3">
        <v>0.0</v>
      </c>
      <c r="AD66" s="3">
        <v>1.0</v>
      </c>
      <c r="AE66" s="57">
        <v>3.0</v>
      </c>
      <c r="AF66" s="57">
        <v>2.0</v>
      </c>
      <c r="AG66" s="57">
        <v>2.0</v>
      </c>
      <c r="AH66" s="76">
        <v>3.0</v>
      </c>
      <c r="AI66" s="76">
        <v>3.0</v>
      </c>
      <c r="AJ66" s="76">
        <v>2.0</v>
      </c>
      <c r="AK66" s="66">
        <v>3.0</v>
      </c>
      <c r="AL66" s="66">
        <v>3.0</v>
      </c>
      <c r="AM66" s="66">
        <v>3.0</v>
      </c>
      <c r="AN66" s="81" t="s">
        <v>1554</v>
      </c>
      <c r="AO66" s="200" t="s">
        <v>1555</v>
      </c>
      <c r="AP66" s="81">
        <v>2022.0</v>
      </c>
      <c r="AQ66" s="81"/>
    </row>
    <row r="67" ht="15.75" customHeight="1">
      <c r="A67" s="33"/>
      <c r="B67" s="173">
        <v>13.0</v>
      </c>
      <c r="C67" s="174" t="s">
        <v>1518</v>
      </c>
      <c r="D67" s="175">
        <v>5.0</v>
      </c>
      <c r="E67" s="175" t="s">
        <v>207</v>
      </c>
      <c r="F67" s="175"/>
      <c r="G67" s="201" t="str">
        <f t="shared" si="3"/>
        <v>Kabupaten</v>
      </c>
      <c r="H67" s="184" t="s">
        <v>431</v>
      </c>
      <c r="I67" s="178" t="s">
        <v>431</v>
      </c>
      <c r="J67" s="32" t="s">
        <v>431</v>
      </c>
      <c r="K67" s="33">
        <v>1.0</v>
      </c>
      <c r="L67" s="33" t="s">
        <v>1164</v>
      </c>
      <c r="M67" s="33" t="str">
        <f t="shared" si="4"/>
        <v>Kepala Dinas Komunikasi dan Informatika Kabupaten Padang Pariaman</v>
      </c>
      <c r="N67" s="179">
        <v>44782.0</v>
      </c>
      <c r="O67" s="137" t="s">
        <v>1556</v>
      </c>
      <c r="P67" s="188" t="s">
        <v>1557</v>
      </c>
      <c r="Q67" s="137" t="s">
        <v>1558</v>
      </c>
      <c r="R67" s="137" t="s">
        <v>1559</v>
      </c>
      <c r="T67" s="182" t="s">
        <v>1560</v>
      </c>
      <c r="U67" s="139" t="s">
        <v>1171</v>
      </c>
      <c r="V67" s="183" t="str">
        <f t="shared" si="5"/>
        <v>Ada</v>
      </c>
      <c r="W67" s="7" t="str">
        <f t="shared" si="6"/>
        <v>Sudah</v>
      </c>
      <c r="X67" s="145"/>
      <c r="Y67" s="169" t="str">
        <f t="shared" si="7"/>
        <v>Ada</v>
      </c>
      <c r="Z67" s="7" t="s">
        <v>1561</v>
      </c>
      <c r="AA67" s="56" t="s">
        <v>1562</v>
      </c>
      <c r="AB67" s="3">
        <v>5.0</v>
      </c>
      <c r="AC67" s="3">
        <v>0.0</v>
      </c>
      <c r="AD67" s="3">
        <v>0.0</v>
      </c>
      <c r="AE67" s="57">
        <v>3.0</v>
      </c>
      <c r="AF67" s="57">
        <v>3.0</v>
      </c>
      <c r="AG67" s="57">
        <v>3.0</v>
      </c>
      <c r="AH67" s="76">
        <v>3.0</v>
      </c>
      <c r="AI67" s="76">
        <v>2.0</v>
      </c>
      <c r="AJ67" s="76">
        <v>2.0</v>
      </c>
      <c r="AK67" s="66">
        <v>1.0</v>
      </c>
      <c r="AL67" s="66">
        <v>3.0</v>
      </c>
      <c r="AM67" s="66">
        <v>2.0</v>
      </c>
      <c r="AN67" s="81" t="s">
        <v>1563</v>
      </c>
      <c r="AO67" s="200" t="s">
        <v>1564</v>
      </c>
      <c r="AP67" s="81">
        <v>2019.0</v>
      </c>
      <c r="AQ67" s="81"/>
    </row>
    <row r="68" ht="15.75" customHeight="1">
      <c r="A68" s="33"/>
      <c r="B68" s="173">
        <v>13.0</v>
      </c>
      <c r="C68" s="174" t="s">
        <v>1518</v>
      </c>
      <c r="D68" s="175">
        <v>6.0</v>
      </c>
      <c r="E68" s="175" t="s">
        <v>208</v>
      </c>
      <c r="F68" s="175"/>
      <c r="G68" s="201" t="str">
        <f t="shared" si="3"/>
        <v>Kabupaten</v>
      </c>
      <c r="H68" s="177" t="s">
        <v>431</v>
      </c>
      <c r="I68" s="197" t="s">
        <v>431</v>
      </c>
      <c r="L68" s="33" t="s">
        <v>1164</v>
      </c>
      <c r="M68" s="33" t="str">
        <f t="shared" si="4"/>
        <v>Kepala Dinas Komunikasi dan Informatika Kabupaten Pasaman</v>
      </c>
      <c r="N68" s="179">
        <v>45251.0</v>
      </c>
      <c r="O68" s="180" t="s">
        <v>1565</v>
      </c>
      <c r="P68" s="181" t="s">
        <v>1566</v>
      </c>
      <c r="Q68" s="180" t="s">
        <v>1567</v>
      </c>
      <c r="R68" s="180" t="s">
        <v>523</v>
      </c>
      <c r="T68" s="182" t="s">
        <v>1568</v>
      </c>
      <c r="U68" s="144"/>
      <c r="V68" s="183" t="str">
        <f t="shared" si="5"/>
        <v>Ada</v>
      </c>
      <c r="W68" s="7" t="str">
        <f t="shared" si="6"/>
        <v>Sudah</v>
      </c>
      <c r="X68" s="145"/>
      <c r="Y68" s="169" t="str">
        <f t="shared" si="7"/>
        <v>Tidak Ada</v>
      </c>
      <c r="AA68" s="61" t="s">
        <v>1569</v>
      </c>
      <c r="AB68" s="3">
        <v>1.0</v>
      </c>
      <c r="AC68" s="3">
        <v>0.0</v>
      </c>
      <c r="AD68" s="3">
        <v>0.0</v>
      </c>
      <c r="AE68" s="57">
        <v>1.0</v>
      </c>
      <c r="AF68" s="57">
        <v>1.0</v>
      </c>
      <c r="AG68" s="57">
        <v>1.0</v>
      </c>
      <c r="AH68" s="76">
        <v>1.0</v>
      </c>
      <c r="AI68" s="76">
        <v>1.0</v>
      </c>
      <c r="AJ68" s="76">
        <v>1.0</v>
      </c>
      <c r="AK68" s="66">
        <v>2.0</v>
      </c>
      <c r="AL68" s="66">
        <v>2.0</v>
      </c>
      <c r="AM68" s="66">
        <v>2.0</v>
      </c>
      <c r="AN68" s="81" t="s">
        <v>1570</v>
      </c>
      <c r="AO68" s="200" t="s">
        <v>1571</v>
      </c>
      <c r="AP68" s="81"/>
      <c r="AQ68" s="81"/>
    </row>
    <row r="69" ht="15.75" customHeight="1">
      <c r="A69" s="33"/>
      <c r="B69" s="173">
        <v>13.0</v>
      </c>
      <c r="C69" s="174" t="s">
        <v>1518</v>
      </c>
      <c r="D69" s="175">
        <v>7.0</v>
      </c>
      <c r="E69" s="175" t="s">
        <v>209</v>
      </c>
      <c r="F69" s="175"/>
      <c r="G69" s="201" t="str">
        <f t="shared" si="3"/>
        <v>Kabupaten</v>
      </c>
      <c r="H69" s="184" t="s">
        <v>431</v>
      </c>
      <c r="I69" s="178" t="s">
        <v>431</v>
      </c>
      <c r="L69" s="33" t="s">
        <v>1164</v>
      </c>
      <c r="M69" s="33" t="str">
        <f t="shared" si="4"/>
        <v>Kepala Dinas Komunikasi dan Informatika Kabupaten Pasaman Barat</v>
      </c>
      <c r="N69" s="179">
        <v>44784.0</v>
      </c>
      <c r="O69" s="137" t="s">
        <v>1572</v>
      </c>
      <c r="P69" s="188" t="s">
        <v>1573</v>
      </c>
      <c r="Q69" s="137" t="s">
        <v>1574</v>
      </c>
      <c r="R69" s="137" t="s">
        <v>1575</v>
      </c>
      <c r="T69" s="211" t="s">
        <v>1576</v>
      </c>
      <c r="U69" s="139" t="s">
        <v>1171</v>
      </c>
      <c r="V69" s="183" t="str">
        <f t="shared" si="5"/>
        <v>Ada</v>
      </c>
      <c r="W69" s="7" t="str">
        <f t="shared" si="6"/>
        <v>Sudah</v>
      </c>
      <c r="X69" s="145"/>
      <c r="Y69" s="169" t="str">
        <f t="shared" si="7"/>
        <v>Ada</v>
      </c>
      <c r="Z69" s="7" t="s">
        <v>1577</v>
      </c>
      <c r="AA69" s="56" t="s">
        <v>1578</v>
      </c>
      <c r="AB69" s="3">
        <v>2.0</v>
      </c>
      <c r="AC69" s="3">
        <v>1.0</v>
      </c>
      <c r="AD69" s="3">
        <v>2.0</v>
      </c>
      <c r="AE69" s="57">
        <v>3.0</v>
      </c>
      <c r="AF69" s="57">
        <v>2.0</v>
      </c>
      <c r="AG69" s="57">
        <v>1.0</v>
      </c>
      <c r="AH69" s="76">
        <v>3.0</v>
      </c>
      <c r="AI69" s="76">
        <v>2.0</v>
      </c>
      <c r="AJ69" s="76">
        <v>4.0</v>
      </c>
      <c r="AK69" s="66">
        <v>3.0</v>
      </c>
      <c r="AL69" s="66">
        <v>2.0</v>
      </c>
      <c r="AM69" s="66">
        <v>2.0</v>
      </c>
      <c r="AN69" s="81" t="s">
        <v>1579</v>
      </c>
      <c r="AO69" s="200" t="s">
        <v>1580</v>
      </c>
      <c r="AP69" s="81"/>
      <c r="AQ69" s="81"/>
    </row>
    <row r="70" ht="15.75" customHeight="1">
      <c r="A70" s="33"/>
      <c r="B70" s="173">
        <v>13.0</v>
      </c>
      <c r="C70" s="174" t="s">
        <v>1518</v>
      </c>
      <c r="D70" s="175">
        <v>8.0</v>
      </c>
      <c r="E70" s="175" t="s">
        <v>210</v>
      </c>
      <c r="F70" s="175"/>
      <c r="G70" s="201" t="str">
        <f t="shared" si="3"/>
        <v>Kabupaten</v>
      </c>
      <c r="H70" s="184" t="s">
        <v>431</v>
      </c>
      <c r="I70" s="178" t="s">
        <v>431</v>
      </c>
      <c r="L70" s="33" t="s">
        <v>1164</v>
      </c>
      <c r="M70" s="33" t="str">
        <f t="shared" si="4"/>
        <v>Kepala Dinas Komunikasi dan Informatika Kabupaten Pesisir Selatan</v>
      </c>
      <c r="N70" s="179">
        <v>44781.0</v>
      </c>
      <c r="O70" s="137" t="s">
        <v>1581</v>
      </c>
      <c r="P70" s="188" t="s">
        <v>1582</v>
      </c>
      <c r="Q70" s="137" t="s">
        <v>1583</v>
      </c>
      <c r="R70" s="137" t="s">
        <v>516</v>
      </c>
      <c r="T70" s="211" t="s">
        <v>1584</v>
      </c>
      <c r="U70" s="139" t="s">
        <v>1171</v>
      </c>
      <c r="V70" s="183" t="str">
        <f t="shared" si="5"/>
        <v>Ada</v>
      </c>
      <c r="W70" s="7" t="str">
        <f t="shared" si="6"/>
        <v>Sudah</v>
      </c>
      <c r="X70" s="145"/>
      <c r="Y70" s="169" t="str">
        <f t="shared" si="7"/>
        <v>Ada</v>
      </c>
      <c r="Z70" s="7" t="s">
        <v>1585</v>
      </c>
      <c r="AB70" s="3">
        <v>6.0</v>
      </c>
      <c r="AC70" s="3">
        <v>0.0</v>
      </c>
      <c r="AD70" s="3">
        <v>0.0</v>
      </c>
      <c r="AE70" s="57">
        <v>5.0</v>
      </c>
      <c r="AF70" s="57">
        <v>2.0</v>
      </c>
      <c r="AG70" s="57">
        <v>3.0</v>
      </c>
      <c r="AH70" s="76">
        <v>5.0</v>
      </c>
      <c r="AI70" s="76">
        <v>2.0</v>
      </c>
      <c r="AJ70" s="76">
        <v>3.0</v>
      </c>
      <c r="AK70" s="66">
        <v>5.0</v>
      </c>
      <c r="AL70" s="66">
        <v>3.0</v>
      </c>
      <c r="AM70" s="66">
        <v>3.0</v>
      </c>
      <c r="AN70" s="81" t="s">
        <v>1586</v>
      </c>
      <c r="AO70" s="200" t="s">
        <v>1587</v>
      </c>
      <c r="AP70" s="81"/>
      <c r="AQ70" s="81"/>
    </row>
    <row r="71" ht="15.75" customHeight="1">
      <c r="A71" s="33"/>
      <c r="B71" s="173">
        <v>13.0</v>
      </c>
      <c r="C71" s="174" t="s">
        <v>1518</v>
      </c>
      <c r="D71" s="175">
        <v>9.0</v>
      </c>
      <c r="E71" s="175" t="s">
        <v>211</v>
      </c>
      <c r="F71" s="175"/>
      <c r="G71" s="201" t="str">
        <f t="shared" si="3"/>
        <v>Kabupaten</v>
      </c>
      <c r="H71" s="184" t="s">
        <v>431</v>
      </c>
      <c r="I71" s="178" t="s">
        <v>431</v>
      </c>
      <c r="L71" s="33" t="s">
        <v>1164</v>
      </c>
      <c r="M71" s="33" t="str">
        <f t="shared" si="4"/>
        <v>Kepala Dinas Komunikasi dan Informatika Kabupaten Sijunjung</v>
      </c>
      <c r="N71" s="179">
        <v>44781.0</v>
      </c>
      <c r="O71" s="137" t="s">
        <v>1588</v>
      </c>
      <c r="P71" s="188" t="s">
        <v>1589</v>
      </c>
      <c r="Q71" s="137" t="s">
        <v>1590</v>
      </c>
      <c r="R71" s="137" t="s">
        <v>523</v>
      </c>
      <c r="T71" s="182" t="s">
        <v>1591</v>
      </c>
      <c r="U71" s="144"/>
      <c r="V71" s="183" t="str">
        <f t="shared" si="5"/>
        <v>Ada</v>
      </c>
      <c r="W71" s="7" t="str">
        <f t="shared" si="6"/>
        <v>Sudah</v>
      </c>
      <c r="X71" s="145"/>
      <c r="Y71" s="169" t="str">
        <f t="shared" si="7"/>
        <v>Tidak Ada</v>
      </c>
      <c r="AA71" s="56" t="s">
        <v>1592</v>
      </c>
      <c r="AB71" s="3">
        <v>1.0</v>
      </c>
      <c r="AC71" s="3">
        <v>0.0</v>
      </c>
      <c r="AD71" s="3">
        <v>0.0</v>
      </c>
      <c r="AE71" s="57">
        <v>3.0</v>
      </c>
      <c r="AF71" s="57">
        <v>1.0</v>
      </c>
      <c r="AG71" s="57">
        <v>1.0</v>
      </c>
      <c r="AH71" s="76">
        <v>3.0</v>
      </c>
      <c r="AI71" s="76">
        <v>1.0</v>
      </c>
      <c r="AJ71" s="76">
        <v>1.0</v>
      </c>
      <c r="AK71" s="66">
        <v>2.0</v>
      </c>
      <c r="AL71" s="66">
        <v>2.0</v>
      </c>
      <c r="AM71" s="66">
        <v>2.0</v>
      </c>
      <c r="AN71" s="81" t="s">
        <v>1593</v>
      </c>
      <c r="AO71" s="200" t="s">
        <v>1594</v>
      </c>
      <c r="AP71" s="81"/>
      <c r="AQ71" s="81"/>
    </row>
    <row r="72" ht="15.75" customHeight="1">
      <c r="A72" s="33"/>
      <c r="B72" s="173">
        <v>13.0</v>
      </c>
      <c r="C72" s="174" t="s">
        <v>1518</v>
      </c>
      <c r="D72" s="175">
        <v>10.0</v>
      </c>
      <c r="E72" s="175" t="s">
        <v>384</v>
      </c>
      <c r="F72" s="175">
        <v>2019.0</v>
      </c>
      <c r="G72" s="201" t="str">
        <f t="shared" si="3"/>
        <v>Kabupaten</v>
      </c>
      <c r="H72" s="184" t="s">
        <v>431</v>
      </c>
      <c r="I72" s="178" t="s">
        <v>431</v>
      </c>
      <c r="J72" s="32" t="s">
        <v>431</v>
      </c>
      <c r="K72" s="33">
        <v>2.0</v>
      </c>
      <c r="L72" s="33" t="s">
        <v>1164</v>
      </c>
      <c r="M72" s="33" t="str">
        <f t="shared" si="4"/>
        <v>Kepala Dinas Komunikasi dan Informatika Kabupaten Solok</v>
      </c>
      <c r="N72" s="210">
        <v>44880.0</v>
      </c>
      <c r="O72" s="137" t="s">
        <v>1595</v>
      </c>
      <c r="P72" s="188" t="s">
        <v>1596</v>
      </c>
      <c r="Q72" s="137" t="s">
        <v>1597</v>
      </c>
      <c r="R72" s="137" t="s">
        <v>516</v>
      </c>
      <c r="T72" s="182" t="s">
        <v>1598</v>
      </c>
      <c r="U72" s="144"/>
      <c r="V72" s="183" t="str">
        <f t="shared" si="5"/>
        <v>Ada</v>
      </c>
      <c r="W72" s="7" t="str">
        <f t="shared" si="6"/>
        <v>Sudah</v>
      </c>
      <c r="X72" s="145"/>
      <c r="Y72" s="169" t="str">
        <f t="shared" si="7"/>
        <v>Tidak Ada</v>
      </c>
      <c r="AA72" s="80" t="s">
        <v>1599</v>
      </c>
      <c r="AB72" s="3">
        <v>1.0</v>
      </c>
      <c r="AC72" s="3">
        <v>0.0</v>
      </c>
      <c r="AD72" s="3">
        <v>1.0</v>
      </c>
      <c r="AE72" s="57">
        <v>3.0</v>
      </c>
      <c r="AF72" s="57">
        <v>2.0</v>
      </c>
      <c r="AG72" s="57">
        <v>2.0</v>
      </c>
      <c r="AH72" s="76">
        <v>3.0</v>
      </c>
      <c r="AI72" s="76">
        <v>2.0</v>
      </c>
      <c r="AJ72" s="76">
        <v>3.0</v>
      </c>
      <c r="AK72" s="66">
        <v>4.0</v>
      </c>
      <c r="AL72" s="66">
        <v>2.0</v>
      </c>
      <c r="AM72" s="66">
        <v>3.0</v>
      </c>
      <c r="AN72" s="81" t="s">
        <v>1600</v>
      </c>
      <c r="AO72" s="200" t="s">
        <v>1601</v>
      </c>
      <c r="AP72" s="81">
        <v>2018.0</v>
      </c>
      <c r="AQ72" s="81"/>
    </row>
    <row r="73" ht="15.75" customHeight="1">
      <c r="A73" s="33"/>
      <c r="B73" s="173">
        <v>13.0</v>
      </c>
      <c r="C73" s="174" t="s">
        <v>1518</v>
      </c>
      <c r="D73" s="175">
        <v>11.0</v>
      </c>
      <c r="E73" s="175" t="s">
        <v>212</v>
      </c>
      <c r="F73" s="175"/>
      <c r="G73" s="201" t="str">
        <f t="shared" si="3"/>
        <v>Kabupaten</v>
      </c>
      <c r="H73" s="184" t="s">
        <v>431</v>
      </c>
      <c r="I73" s="178" t="s">
        <v>431</v>
      </c>
      <c r="L73" s="33" t="s">
        <v>1164</v>
      </c>
      <c r="M73" s="33" t="str">
        <f t="shared" si="4"/>
        <v>Kepala Dinas Komunikasi dan Informatika Kabupaten Solok Selatan</v>
      </c>
      <c r="N73" s="179">
        <v>44781.0</v>
      </c>
      <c r="O73" s="137" t="s">
        <v>1602</v>
      </c>
      <c r="P73" s="188" t="s">
        <v>1603</v>
      </c>
      <c r="Q73" s="137" t="s">
        <v>1604</v>
      </c>
      <c r="R73" s="137" t="s">
        <v>516</v>
      </c>
      <c r="T73" s="182" t="s">
        <v>1605</v>
      </c>
      <c r="U73" s="144"/>
      <c r="V73" s="183" t="str">
        <f t="shared" si="5"/>
        <v>Ada</v>
      </c>
      <c r="W73" s="7" t="str">
        <f t="shared" si="6"/>
        <v>Sudah</v>
      </c>
      <c r="X73" s="145"/>
      <c r="Y73" s="169" t="str">
        <f t="shared" si="7"/>
        <v>Tidak Ada</v>
      </c>
      <c r="AA73" s="56" t="s">
        <v>1606</v>
      </c>
      <c r="AB73" s="3">
        <v>1.0</v>
      </c>
      <c r="AC73" s="3">
        <v>0.0</v>
      </c>
      <c r="AD73" s="3">
        <v>0.0</v>
      </c>
      <c r="AE73" s="57">
        <v>1.0</v>
      </c>
      <c r="AF73" s="57">
        <v>2.0</v>
      </c>
      <c r="AG73" s="57">
        <v>1.0</v>
      </c>
      <c r="AH73" s="76">
        <v>3.0</v>
      </c>
      <c r="AI73" s="76">
        <v>1.0</v>
      </c>
      <c r="AJ73" s="76">
        <v>2.0</v>
      </c>
      <c r="AK73" s="66">
        <v>3.0</v>
      </c>
      <c r="AL73" s="66">
        <v>2.0</v>
      </c>
      <c r="AM73" s="66">
        <v>2.0</v>
      </c>
      <c r="AN73" s="81" t="s">
        <v>1607</v>
      </c>
      <c r="AO73" s="203" t="s">
        <v>1608</v>
      </c>
      <c r="AP73" s="81">
        <v>2023.0</v>
      </c>
      <c r="AQ73" s="204"/>
    </row>
    <row r="74" ht="15.75" customHeight="1">
      <c r="A74" s="33"/>
      <c r="B74" s="173">
        <v>13.0</v>
      </c>
      <c r="C74" s="174" t="s">
        <v>1518</v>
      </c>
      <c r="D74" s="175">
        <v>12.0</v>
      </c>
      <c r="E74" s="175" t="s">
        <v>213</v>
      </c>
      <c r="F74" s="175"/>
      <c r="G74" s="201" t="str">
        <f t="shared" si="3"/>
        <v>Kabupaten</v>
      </c>
      <c r="H74" s="184" t="s">
        <v>431</v>
      </c>
      <c r="I74" s="178" t="s">
        <v>431</v>
      </c>
      <c r="L74" s="33" t="s">
        <v>1164</v>
      </c>
      <c r="M74" s="33" t="str">
        <f t="shared" si="4"/>
        <v>Kepala Dinas Komunikasi dan Informatika Kabupaten Tanah Datar</v>
      </c>
      <c r="N74" s="179">
        <v>44782.0</v>
      </c>
      <c r="O74" s="137" t="s">
        <v>1609</v>
      </c>
      <c r="P74" s="188" t="s">
        <v>1610</v>
      </c>
      <c r="Q74" s="137" t="s">
        <v>1611</v>
      </c>
      <c r="R74" s="137" t="s">
        <v>516</v>
      </c>
      <c r="T74" s="182" t="s">
        <v>1612</v>
      </c>
      <c r="U74" s="144"/>
      <c r="V74" s="183" t="str">
        <f t="shared" si="5"/>
        <v>Ada</v>
      </c>
      <c r="W74" s="7" t="str">
        <f t="shared" si="6"/>
        <v>Sudah</v>
      </c>
      <c r="X74" s="145"/>
      <c r="Y74" s="169" t="str">
        <f t="shared" si="7"/>
        <v>Tidak Ada</v>
      </c>
      <c r="AA74" s="61" t="s">
        <v>1613</v>
      </c>
      <c r="AB74" s="3">
        <v>0.0</v>
      </c>
      <c r="AC74" s="3">
        <v>0.0</v>
      </c>
      <c r="AD74" s="3">
        <v>15.0</v>
      </c>
      <c r="AE74" s="57">
        <v>3.0</v>
      </c>
      <c r="AF74" s="57">
        <v>2.0</v>
      </c>
      <c r="AG74" s="57">
        <v>3.0</v>
      </c>
      <c r="AH74" s="76">
        <v>4.0</v>
      </c>
      <c r="AI74" s="76">
        <v>3.0</v>
      </c>
      <c r="AJ74" s="76">
        <v>4.0</v>
      </c>
      <c r="AK74" s="66">
        <v>3.0</v>
      </c>
      <c r="AL74" s="66">
        <v>3.0</v>
      </c>
      <c r="AM74" s="66">
        <v>4.0</v>
      </c>
      <c r="AN74" s="81" t="s">
        <v>1614</v>
      </c>
      <c r="AO74" s="200" t="s">
        <v>1615</v>
      </c>
      <c r="AP74" s="81"/>
      <c r="AQ74" s="81"/>
    </row>
    <row r="75" ht="15.75" customHeight="1">
      <c r="A75" s="33"/>
      <c r="B75" s="173">
        <v>13.0</v>
      </c>
      <c r="C75" s="174" t="s">
        <v>1518</v>
      </c>
      <c r="D75" s="175">
        <v>13.0</v>
      </c>
      <c r="E75" s="175" t="s">
        <v>121</v>
      </c>
      <c r="F75" s="175"/>
      <c r="G75" s="201" t="str">
        <f t="shared" si="3"/>
        <v>Kota</v>
      </c>
      <c r="H75" s="184" t="s">
        <v>431</v>
      </c>
      <c r="I75" s="178" t="s">
        <v>431</v>
      </c>
      <c r="L75" s="33" t="s">
        <v>1164</v>
      </c>
      <c r="M75" s="33" t="str">
        <f t="shared" si="4"/>
        <v>Kepala Dinas Komunikasi dan Informatika Kota Bukittinggi</v>
      </c>
      <c r="N75" s="179">
        <v>44778.0</v>
      </c>
      <c r="O75" s="137" t="s">
        <v>1616</v>
      </c>
      <c r="P75" s="188" t="s">
        <v>1617</v>
      </c>
      <c r="Q75" s="137" t="s">
        <v>1618</v>
      </c>
      <c r="R75" s="137" t="s">
        <v>444</v>
      </c>
      <c r="T75" s="211" t="s">
        <v>1619</v>
      </c>
      <c r="U75" s="139" t="s">
        <v>1171</v>
      </c>
      <c r="V75" s="183" t="str">
        <f t="shared" si="5"/>
        <v>Ada</v>
      </c>
      <c r="W75" s="7" t="str">
        <f t="shared" si="6"/>
        <v>Sudah</v>
      </c>
      <c r="X75" s="145"/>
      <c r="Y75" s="169" t="str">
        <f t="shared" si="7"/>
        <v>Ada</v>
      </c>
      <c r="Z75" s="7" t="s">
        <v>1620</v>
      </c>
      <c r="AA75" s="56" t="s">
        <v>1621</v>
      </c>
      <c r="AB75" s="3">
        <v>4.0</v>
      </c>
      <c r="AC75" s="3">
        <v>1.0</v>
      </c>
      <c r="AD75" s="3">
        <v>3.0</v>
      </c>
      <c r="AE75" s="57">
        <v>3.0</v>
      </c>
      <c r="AF75" s="57">
        <v>2.0</v>
      </c>
      <c r="AG75" s="57">
        <v>1.0</v>
      </c>
      <c r="AH75" s="76">
        <v>1.0</v>
      </c>
      <c r="AI75" s="76">
        <v>3.0</v>
      </c>
      <c r="AJ75" s="76">
        <v>3.0</v>
      </c>
      <c r="AK75" s="66">
        <v>1.0</v>
      </c>
      <c r="AL75" s="66">
        <v>2.0</v>
      </c>
      <c r="AM75" s="66">
        <v>1.0</v>
      </c>
      <c r="AN75" s="81" t="s">
        <v>1622</v>
      </c>
      <c r="AO75" s="200" t="s">
        <v>1623</v>
      </c>
      <c r="AP75" s="81">
        <v>2022.0</v>
      </c>
      <c r="AQ75" s="81"/>
    </row>
    <row r="76" ht="15.75" customHeight="1">
      <c r="A76" s="33"/>
      <c r="B76" s="173">
        <v>13.0</v>
      </c>
      <c r="C76" s="174" t="s">
        <v>1518</v>
      </c>
      <c r="D76" s="175">
        <v>14.0</v>
      </c>
      <c r="E76" s="175" t="s">
        <v>122</v>
      </c>
      <c r="F76" s="175"/>
      <c r="G76" s="201" t="str">
        <f t="shared" si="3"/>
        <v>Kota</v>
      </c>
      <c r="H76" s="177" t="s">
        <v>431</v>
      </c>
      <c r="I76" s="197" t="s">
        <v>431</v>
      </c>
      <c r="L76" s="33" t="s">
        <v>1164</v>
      </c>
      <c r="M76" s="33" t="str">
        <f t="shared" si="4"/>
        <v>Kepala Dinas Komunikasi dan Informatika Kota Padang</v>
      </c>
      <c r="N76" s="179">
        <v>45803.0</v>
      </c>
      <c r="O76" s="180" t="s">
        <v>1624</v>
      </c>
      <c r="P76" s="181" t="s">
        <v>1625</v>
      </c>
      <c r="Q76" s="180" t="s">
        <v>1626</v>
      </c>
      <c r="R76" s="180" t="s">
        <v>1627</v>
      </c>
      <c r="T76" s="182" t="s">
        <v>1628</v>
      </c>
      <c r="U76" s="139" t="s">
        <v>1171</v>
      </c>
      <c r="V76" s="183" t="str">
        <f t="shared" si="5"/>
        <v>Ada</v>
      </c>
      <c r="W76" s="7" t="str">
        <f t="shared" si="6"/>
        <v>Sudah</v>
      </c>
      <c r="X76" s="145"/>
      <c r="Y76" s="169" t="str">
        <f t="shared" si="7"/>
        <v>Ada</v>
      </c>
      <c r="Z76" s="7" t="s">
        <v>1629</v>
      </c>
      <c r="AA76" s="56" t="s">
        <v>1630</v>
      </c>
      <c r="AB76" s="3">
        <v>5.0</v>
      </c>
      <c r="AC76" s="3">
        <v>2.0</v>
      </c>
      <c r="AD76" s="3">
        <v>2.0</v>
      </c>
      <c r="AE76" s="57">
        <v>3.0</v>
      </c>
      <c r="AF76" s="57">
        <v>3.0</v>
      </c>
      <c r="AG76" s="57">
        <v>1.0</v>
      </c>
      <c r="AH76" s="76">
        <v>3.0</v>
      </c>
      <c r="AI76" s="76">
        <v>3.0</v>
      </c>
      <c r="AJ76" s="76">
        <v>3.0</v>
      </c>
      <c r="AK76" s="66">
        <v>5.0</v>
      </c>
      <c r="AL76" s="66">
        <v>3.0</v>
      </c>
      <c r="AM76" s="66">
        <v>3.0</v>
      </c>
      <c r="AN76" s="81" t="s">
        <v>1631</v>
      </c>
      <c r="AO76" s="220" t="s">
        <v>1632</v>
      </c>
      <c r="AP76" s="81">
        <v>2018.0</v>
      </c>
      <c r="AQ76" s="81"/>
    </row>
    <row r="77" ht="15.75" customHeight="1">
      <c r="A77" s="33"/>
      <c r="B77" s="173">
        <v>13.0</v>
      </c>
      <c r="C77" s="174" t="s">
        <v>1518</v>
      </c>
      <c r="D77" s="175">
        <v>15.0</v>
      </c>
      <c r="E77" s="175" t="s">
        <v>123</v>
      </c>
      <c r="F77" s="175"/>
      <c r="G77" s="201" t="str">
        <f t="shared" si="3"/>
        <v>Kota</v>
      </c>
      <c r="H77" s="184" t="s">
        <v>431</v>
      </c>
      <c r="I77" s="178" t="s">
        <v>431</v>
      </c>
      <c r="L77" s="33" t="s">
        <v>1164</v>
      </c>
      <c r="M77" s="33" t="str">
        <f t="shared" si="4"/>
        <v>Kepala Dinas Komunikasi dan Informatika Kota Padangpanjang</v>
      </c>
      <c r="N77" s="179">
        <v>45246.0</v>
      </c>
      <c r="O77" s="212" t="s">
        <v>1633</v>
      </c>
      <c r="P77" s="181" t="s">
        <v>1634</v>
      </c>
      <c r="Q77" s="180" t="s">
        <v>1635</v>
      </c>
      <c r="R77" s="180" t="s">
        <v>1636</v>
      </c>
      <c r="T77" s="182" t="s">
        <v>1637</v>
      </c>
      <c r="U77" s="144"/>
      <c r="V77" s="183" t="str">
        <f t="shared" si="5"/>
        <v>Ada</v>
      </c>
      <c r="W77" s="7" t="str">
        <f t="shared" si="6"/>
        <v>Sudah</v>
      </c>
      <c r="X77" s="145"/>
      <c r="Y77" s="169" t="str">
        <f t="shared" si="7"/>
        <v>Tidak Ada</v>
      </c>
      <c r="AB77" s="3">
        <v>0.0</v>
      </c>
      <c r="AC77" s="3">
        <v>0.0</v>
      </c>
      <c r="AD77" s="3">
        <v>0.0</v>
      </c>
      <c r="AE77" s="57">
        <v>3.0</v>
      </c>
      <c r="AF77" s="57">
        <v>3.0</v>
      </c>
      <c r="AG77" s="57">
        <v>1.0</v>
      </c>
      <c r="AH77" s="76">
        <v>3.0</v>
      </c>
      <c r="AI77" s="76">
        <v>3.0</v>
      </c>
      <c r="AJ77" s="76">
        <v>2.0</v>
      </c>
      <c r="AK77" s="66">
        <v>3.0</v>
      </c>
      <c r="AL77" s="66">
        <v>3.0</v>
      </c>
      <c r="AM77" s="66">
        <v>3.0</v>
      </c>
      <c r="AN77" s="81" t="s">
        <v>1638</v>
      </c>
      <c r="AO77" s="200" t="s">
        <v>1639</v>
      </c>
      <c r="AP77" s="81">
        <v>2018.0</v>
      </c>
      <c r="AQ77" s="81"/>
    </row>
    <row r="78" ht="15.75" customHeight="1">
      <c r="A78" s="33"/>
      <c r="B78" s="173">
        <v>13.0</v>
      </c>
      <c r="C78" s="174" t="s">
        <v>1518</v>
      </c>
      <c r="D78" s="175">
        <v>16.0</v>
      </c>
      <c r="E78" s="175" t="s">
        <v>124</v>
      </c>
      <c r="F78" s="175"/>
      <c r="G78" s="201" t="str">
        <f t="shared" si="3"/>
        <v>Kota</v>
      </c>
      <c r="H78" s="184" t="s">
        <v>431</v>
      </c>
      <c r="I78" s="178" t="s">
        <v>431</v>
      </c>
      <c r="L78" s="33" t="s">
        <v>1164</v>
      </c>
      <c r="M78" s="33" t="str">
        <f t="shared" si="4"/>
        <v>Kepala Dinas Komunikasi dan Informatika Kota Pariaman</v>
      </c>
      <c r="N78" s="179">
        <v>44782.0</v>
      </c>
      <c r="O78" s="137" t="s">
        <v>1640</v>
      </c>
      <c r="P78" s="188" t="s">
        <v>1641</v>
      </c>
      <c r="Q78" s="137" t="s">
        <v>1642</v>
      </c>
      <c r="R78" s="137" t="s">
        <v>1643</v>
      </c>
      <c r="T78" s="182" t="s">
        <v>1644</v>
      </c>
      <c r="U78" s="144"/>
      <c r="V78" s="183" t="str">
        <f t="shared" si="5"/>
        <v>Ada</v>
      </c>
      <c r="W78" s="7" t="str">
        <f t="shared" si="6"/>
        <v>Sudah</v>
      </c>
      <c r="X78" s="145"/>
      <c r="Y78" s="169" t="str">
        <f t="shared" si="7"/>
        <v>Tidak Ada</v>
      </c>
      <c r="AA78" s="56" t="s">
        <v>1645</v>
      </c>
      <c r="AB78" s="3">
        <v>0.0</v>
      </c>
      <c r="AC78" s="3">
        <v>0.0</v>
      </c>
      <c r="AD78" s="3">
        <v>1.0</v>
      </c>
      <c r="AE78" s="57">
        <v>3.0</v>
      </c>
      <c r="AF78" s="57">
        <v>1.0</v>
      </c>
      <c r="AG78" s="57">
        <v>1.0</v>
      </c>
      <c r="AH78" s="76">
        <v>3.0</v>
      </c>
      <c r="AI78" s="76">
        <v>2.0</v>
      </c>
      <c r="AJ78" s="76">
        <v>2.0</v>
      </c>
      <c r="AK78" s="66">
        <v>3.0</v>
      </c>
      <c r="AL78" s="66">
        <v>1.0</v>
      </c>
      <c r="AM78" s="66">
        <v>4.0</v>
      </c>
      <c r="AN78" s="81" t="s">
        <v>1646</v>
      </c>
      <c r="AO78" s="200" t="s">
        <v>1647</v>
      </c>
      <c r="AP78" s="81">
        <v>2022.0</v>
      </c>
      <c r="AQ78" s="81"/>
    </row>
    <row r="79" ht="15.75" customHeight="1">
      <c r="A79" s="33"/>
      <c r="B79" s="173">
        <v>13.0</v>
      </c>
      <c r="C79" s="174" t="s">
        <v>1518</v>
      </c>
      <c r="D79" s="175">
        <v>17.0</v>
      </c>
      <c r="E79" s="175" t="s">
        <v>125</v>
      </c>
      <c r="F79" s="175">
        <v>2019.0</v>
      </c>
      <c r="G79" s="201" t="str">
        <f t="shared" si="3"/>
        <v>Kota</v>
      </c>
      <c r="H79" s="184" t="s">
        <v>431</v>
      </c>
      <c r="I79" s="178" t="s">
        <v>431</v>
      </c>
      <c r="L79" s="33" t="s">
        <v>1164</v>
      </c>
      <c r="M79" s="33" t="str">
        <f t="shared" si="4"/>
        <v>Kepala Dinas Komunikasi dan Informatika Kota Payakumbuh</v>
      </c>
      <c r="N79" s="179">
        <v>44781.0</v>
      </c>
      <c r="O79" s="137" t="s">
        <v>1648</v>
      </c>
      <c r="P79" s="188" t="s">
        <v>1649</v>
      </c>
      <c r="Q79" s="137" t="s">
        <v>1650</v>
      </c>
      <c r="R79" s="137" t="s">
        <v>1180</v>
      </c>
      <c r="T79" s="211" t="s">
        <v>1651</v>
      </c>
      <c r="U79" s="144"/>
      <c r="V79" s="183" t="str">
        <f t="shared" si="5"/>
        <v>Ada</v>
      </c>
      <c r="W79" s="7" t="str">
        <f t="shared" si="6"/>
        <v>Sudah</v>
      </c>
      <c r="X79" s="145"/>
      <c r="Y79" s="169" t="str">
        <f t="shared" si="7"/>
        <v>Tidak Ada</v>
      </c>
      <c r="AA79" s="61" t="s">
        <v>1652</v>
      </c>
      <c r="AB79" s="3">
        <v>1.0</v>
      </c>
      <c r="AC79" s="3">
        <v>1.0</v>
      </c>
      <c r="AD79" s="3">
        <v>2.0</v>
      </c>
      <c r="AE79" s="57">
        <v>3.0</v>
      </c>
      <c r="AF79" s="57">
        <v>3.0</v>
      </c>
      <c r="AG79" s="57">
        <v>1.0</v>
      </c>
      <c r="AH79" s="76">
        <v>3.0</v>
      </c>
      <c r="AI79" s="76">
        <v>3.0</v>
      </c>
      <c r="AJ79" s="76">
        <v>3.0</v>
      </c>
      <c r="AK79" s="66">
        <v>3.0</v>
      </c>
      <c r="AL79" s="66">
        <v>3.0</v>
      </c>
      <c r="AM79" s="66">
        <v>3.0</v>
      </c>
      <c r="AN79" s="81" t="s">
        <v>1653</v>
      </c>
      <c r="AO79" s="200" t="s">
        <v>1654</v>
      </c>
      <c r="AP79" s="81">
        <v>2022.0</v>
      </c>
      <c r="AQ79" s="81"/>
    </row>
    <row r="80" ht="15.75" customHeight="1">
      <c r="A80" s="33"/>
      <c r="B80" s="173">
        <v>13.0</v>
      </c>
      <c r="C80" s="174" t="s">
        <v>1518</v>
      </c>
      <c r="D80" s="175">
        <v>18.0</v>
      </c>
      <c r="E80" s="175" t="s">
        <v>178</v>
      </c>
      <c r="F80" s="175"/>
      <c r="G80" s="201" t="str">
        <f t="shared" si="3"/>
        <v>Kota</v>
      </c>
      <c r="H80" s="177" t="s">
        <v>431</v>
      </c>
      <c r="I80" s="197" t="s">
        <v>431</v>
      </c>
      <c r="L80" s="33" t="s">
        <v>1164</v>
      </c>
      <c r="M80" s="33" t="str">
        <f t="shared" si="4"/>
        <v>Kepala Dinas Komunikasi dan Informatika Kota Sawahlunto</v>
      </c>
      <c r="N80" s="179">
        <v>45118.0</v>
      </c>
      <c r="O80" s="180" t="s">
        <v>1655</v>
      </c>
      <c r="P80" s="215" t="s">
        <v>1656</v>
      </c>
      <c r="Q80" s="180" t="s">
        <v>1657</v>
      </c>
      <c r="R80" s="180" t="s">
        <v>516</v>
      </c>
      <c r="T80" s="182" t="s">
        <v>1658</v>
      </c>
      <c r="U80" s="139" t="s">
        <v>1171</v>
      </c>
      <c r="V80" s="183" t="str">
        <f t="shared" si="5"/>
        <v>Ada</v>
      </c>
      <c r="W80" s="7" t="str">
        <f t="shared" si="6"/>
        <v>Sudah</v>
      </c>
      <c r="X80" s="145"/>
      <c r="Y80" s="169" t="str">
        <f t="shared" si="7"/>
        <v>Ada</v>
      </c>
      <c r="Z80" s="7" t="s">
        <v>1659</v>
      </c>
      <c r="AA80" s="56" t="s">
        <v>1660</v>
      </c>
      <c r="AB80" s="3">
        <v>2.0</v>
      </c>
      <c r="AC80" s="3">
        <v>1.0</v>
      </c>
      <c r="AD80" s="3">
        <v>1.0</v>
      </c>
      <c r="AE80" s="57">
        <v>3.0</v>
      </c>
      <c r="AF80" s="57">
        <v>1.0</v>
      </c>
      <c r="AG80" s="57">
        <v>1.0</v>
      </c>
      <c r="AH80" s="76">
        <v>3.0</v>
      </c>
      <c r="AI80" s="76">
        <v>2.0</v>
      </c>
      <c r="AJ80" s="76">
        <v>3.0</v>
      </c>
      <c r="AK80" s="66">
        <v>4.0</v>
      </c>
      <c r="AL80" s="66">
        <v>3.0</v>
      </c>
      <c r="AM80" s="66">
        <v>3.0</v>
      </c>
      <c r="AN80" s="81" t="s">
        <v>1661</v>
      </c>
      <c r="AO80" s="200" t="s">
        <v>1662</v>
      </c>
      <c r="AP80" s="81">
        <v>2023.0</v>
      </c>
      <c r="AQ80" s="81"/>
    </row>
    <row r="81" ht="15.75" customHeight="1">
      <c r="A81" s="33"/>
      <c r="B81" s="173">
        <v>13.0</v>
      </c>
      <c r="C81" s="174" t="s">
        <v>1518</v>
      </c>
      <c r="D81" s="175">
        <v>19.0</v>
      </c>
      <c r="E81" s="175" t="s">
        <v>126</v>
      </c>
      <c r="F81" s="175">
        <v>2021.0</v>
      </c>
      <c r="G81" s="201" t="str">
        <f t="shared" si="3"/>
        <v>Kota</v>
      </c>
      <c r="H81" s="184" t="s">
        <v>431</v>
      </c>
      <c r="I81" s="178" t="s">
        <v>431</v>
      </c>
      <c r="L81" s="33" t="s">
        <v>1164</v>
      </c>
      <c r="M81" s="33" t="str">
        <f t="shared" si="4"/>
        <v>Kepala Dinas Komunikasi dan Informatika Kota Solok</v>
      </c>
      <c r="N81" s="179">
        <v>44781.0</v>
      </c>
      <c r="O81" s="137" t="s">
        <v>1663</v>
      </c>
      <c r="P81" s="188" t="s">
        <v>1664</v>
      </c>
      <c r="Q81" s="137" t="s">
        <v>1665</v>
      </c>
      <c r="R81" s="137" t="s">
        <v>444</v>
      </c>
      <c r="T81" s="182" t="s">
        <v>1666</v>
      </c>
      <c r="U81" s="139" t="s">
        <v>1171</v>
      </c>
      <c r="V81" s="183" t="str">
        <f t="shared" si="5"/>
        <v>Ada</v>
      </c>
      <c r="W81" s="7" t="str">
        <f t="shared" si="6"/>
        <v>Sudah</v>
      </c>
      <c r="X81" s="145"/>
      <c r="Y81" s="169" t="str">
        <f t="shared" si="7"/>
        <v>Ada</v>
      </c>
      <c r="Z81" s="7" t="s">
        <v>1667</v>
      </c>
      <c r="AA81" s="56" t="s">
        <v>1668</v>
      </c>
      <c r="AB81" s="3">
        <v>0.0</v>
      </c>
      <c r="AC81" s="3">
        <v>0.0</v>
      </c>
      <c r="AD81" s="3">
        <v>2.0</v>
      </c>
      <c r="AE81" s="57">
        <v>1.0</v>
      </c>
      <c r="AF81" s="57">
        <v>3.0</v>
      </c>
      <c r="AG81" s="57">
        <v>1.0</v>
      </c>
      <c r="AH81" s="76">
        <v>1.0</v>
      </c>
      <c r="AI81" s="76">
        <v>3.0</v>
      </c>
      <c r="AJ81" s="76">
        <v>3.0</v>
      </c>
      <c r="AK81" s="66">
        <v>3.0</v>
      </c>
      <c r="AL81" s="66">
        <v>3.0</v>
      </c>
      <c r="AM81" s="66">
        <v>3.0</v>
      </c>
      <c r="AN81" s="81" t="s">
        <v>1669</v>
      </c>
      <c r="AO81" s="200" t="s">
        <v>1670</v>
      </c>
      <c r="AP81" s="81"/>
      <c r="AQ81" s="81"/>
    </row>
    <row r="82" ht="15.75" customHeight="1">
      <c r="A82" s="157">
        <v>4.0</v>
      </c>
      <c r="B82" s="158">
        <v>14.0</v>
      </c>
      <c r="C82" s="157" t="s">
        <v>1671</v>
      </c>
      <c r="D82" s="159"/>
      <c r="E82" s="221" t="s">
        <v>106</v>
      </c>
      <c r="F82" s="159">
        <v>2021.0</v>
      </c>
      <c r="G82" s="206" t="str">
        <f t="shared" si="3"/>
        <v>Provinsi</v>
      </c>
      <c r="H82" s="161" t="s">
        <v>431</v>
      </c>
      <c r="I82" s="161" t="s">
        <v>431</v>
      </c>
      <c r="J82" s="162"/>
      <c r="K82" s="162"/>
      <c r="L82" s="163" t="s">
        <v>1229</v>
      </c>
      <c r="M82" s="159" t="str">
        <f t="shared" si="4"/>
        <v>Kepala Dinas Komunikasi, Informatika, dan Statistik Provinsi Riau</v>
      </c>
      <c r="N82" s="164">
        <v>45069.0</v>
      </c>
      <c r="O82" s="165" t="s">
        <v>1672</v>
      </c>
      <c r="P82" s="166" t="s">
        <v>1673</v>
      </c>
      <c r="Q82" s="165" t="s">
        <v>1674</v>
      </c>
      <c r="R82" s="165" t="s">
        <v>523</v>
      </c>
      <c r="S82" s="162"/>
      <c r="T82" s="167" t="s">
        <v>1675</v>
      </c>
      <c r="U82" s="168"/>
      <c r="V82" s="169" t="str">
        <f t="shared" si="5"/>
        <v>Ada</v>
      </c>
      <c r="W82" s="162" t="str">
        <f t="shared" si="6"/>
        <v>Sudah</v>
      </c>
      <c r="X82" s="162"/>
      <c r="Y82" s="169" t="str">
        <f t="shared" si="7"/>
        <v>Tidak Ada</v>
      </c>
      <c r="Z82" s="162"/>
      <c r="AA82" s="61" t="s">
        <v>1676</v>
      </c>
      <c r="AB82" s="170">
        <v>2.0</v>
      </c>
      <c r="AC82" s="170">
        <v>43.0</v>
      </c>
      <c r="AD82" s="170">
        <v>1.0</v>
      </c>
      <c r="AE82" s="57">
        <v>1.0</v>
      </c>
      <c r="AF82" s="57">
        <v>5.0</v>
      </c>
      <c r="AG82" s="57">
        <v>1.0</v>
      </c>
      <c r="AH82" s="76">
        <v>3.0</v>
      </c>
      <c r="AI82" s="76">
        <v>3.0</v>
      </c>
      <c r="AJ82" s="76">
        <v>3.0</v>
      </c>
      <c r="AK82" s="66">
        <v>3.0</v>
      </c>
      <c r="AL82" s="66">
        <v>4.0</v>
      </c>
      <c r="AM82" s="66">
        <v>3.0</v>
      </c>
      <c r="AN82" s="81" t="s">
        <v>1677</v>
      </c>
      <c r="AO82" s="203" t="s">
        <v>1678</v>
      </c>
      <c r="AP82" s="204"/>
      <c r="AQ82" s="204"/>
    </row>
    <row r="83" ht="15.75" customHeight="1">
      <c r="A83" s="33"/>
      <c r="B83" s="173">
        <v>14.0</v>
      </c>
      <c r="C83" s="174" t="s">
        <v>1671</v>
      </c>
      <c r="D83" s="175">
        <v>1.0</v>
      </c>
      <c r="E83" s="175" t="s">
        <v>214</v>
      </c>
      <c r="F83" s="175">
        <v>2017.0</v>
      </c>
      <c r="G83" s="201" t="str">
        <f t="shared" si="3"/>
        <v>Kabupaten</v>
      </c>
      <c r="H83" s="177" t="s">
        <v>431</v>
      </c>
      <c r="I83" s="197" t="s">
        <v>431</v>
      </c>
      <c r="L83" s="36" t="s">
        <v>1229</v>
      </c>
      <c r="M83" s="33" t="str">
        <f t="shared" si="4"/>
        <v>Kepala Dinas Komunikasi, Informatika, dan Statistik Kabupaten Bengkalis</v>
      </c>
      <c r="N83" s="179">
        <v>45146.0</v>
      </c>
      <c r="O83" s="180" t="s">
        <v>1679</v>
      </c>
      <c r="P83" s="215" t="s">
        <v>1680</v>
      </c>
      <c r="Q83" s="180" t="s">
        <v>1681</v>
      </c>
      <c r="R83" s="180" t="s">
        <v>1682</v>
      </c>
      <c r="T83" s="182" t="s">
        <v>1683</v>
      </c>
      <c r="U83" s="139" t="s">
        <v>1171</v>
      </c>
      <c r="V83" s="183" t="str">
        <f t="shared" si="5"/>
        <v>Ada</v>
      </c>
      <c r="W83" s="7" t="str">
        <f t="shared" si="6"/>
        <v>Sudah</v>
      </c>
      <c r="X83" s="145"/>
      <c r="Y83" s="169" t="str">
        <f t="shared" si="7"/>
        <v>Tidak Ada</v>
      </c>
      <c r="AA83" s="61" t="s">
        <v>1684</v>
      </c>
      <c r="AB83" s="3">
        <v>3.0</v>
      </c>
      <c r="AC83" s="3">
        <v>2.0</v>
      </c>
      <c r="AD83" s="3">
        <v>1.0</v>
      </c>
      <c r="AE83" s="3"/>
      <c r="AF83" s="3"/>
      <c r="AG83" s="3"/>
      <c r="AH83" s="76">
        <v>1.0</v>
      </c>
      <c r="AI83" s="76">
        <v>2.0</v>
      </c>
      <c r="AJ83" s="76">
        <v>1.0</v>
      </c>
      <c r="AK83" s="66">
        <v>3.0</v>
      </c>
      <c r="AL83" s="66">
        <v>2.0</v>
      </c>
      <c r="AM83" s="66">
        <v>3.0</v>
      </c>
      <c r="AN83" s="81" t="s">
        <v>1685</v>
      </c>
      <c r="AO83" s="200" t="s">
        <v>1686</v>
      </c>
      <c r="AP83" s="81"/>
      <c r="AQ83" s="81"/>
    </row>
    <row r="84" ht="15.75" customHeight="1">
      <c r="A84" s="33"/>
      <c r="B84" s="173">
        <v>14.0</v>
      </c>
      <c r="C84" s="174" t="s">
        <v>1671</v>
      </c>
      <c r="D84" s="175">
        <v>2.0</v>
      </c>
      <c r="E84" s="175" t="s">
        <v>215</v>
      </c>
      <c r="F84" s="175"/>
      <c r="G84" s="201" t="str">
        <f t="shared" si="3"/>
        <v>Kabupaten</v>
      </c>
      <c r="H84" s="177" t="s">
        <v>431</v>
      </c>
      <c r="I84" s="197" t="s">
        <v>431</v>
      </c>
      <c r="L84" s="36" t="s">
        <v>1687</v>
      </c>
      <c r="M84" s="33" t="str">
        <f t="shared" si="4"/>
        <v>Kepala Dinas Komunikasi, Informatika, Persandian, dan Statistik Kabupaten Indragiri Hilir</v>
      </c>
      <c r="N84" s="179">
        <v>45357.0</v>
      </c>
      <c r="O84" s="180" t="s">
        <v>1688</v>
      </c>
      <c r="P84" s="181" t="s">
        <v>1689</v>
      </c>
      <c r="Q84" s="180" t="s">
        <v>1690</v>
      </c>
      <c r="R84" s="180" t="s">
        <v>928</v>
      </c>
      <c r="T84" s="182" t="s">
        <v>1691</v>
      </c>
      <c r="U84" s="139" t="s">
        <v>1171</v>
      </c>
      <c r="V84" s="183" t="str">
        <f t="shared" si="5"/>
        <v>Ada</v>
      </c>
      <c r="W84" s="7" t="str">
        <f t="shared" si="6"/>
        <v>Sudah</v>
      </c>
      <c r="X84" s="145"/>
      <c r="Y84" s="169" t="str">
        <f t="shared" si="7"/>
        <v>Ada</v>
      </c>
      <c r="Z84" s="7" t="s">
        <v>1692</v>
      </c>
      <c r="AB84" s="3">
        <v>1.0</v>
      </c>
      <c r="AC84" s="3">
        <v>1.0</v>
      </c>
      <c r="AD84" s="3">
        <v>2.0</v>
      </c>
      <c r="AE84" s="3"/>
      <c r="AF84" s="3"/>
      <c r="AG84" s="3"/>
      <c r="AH84" s="76">
        <v>3.0</v>
      </c>
      <c r="AI84" s="76">
        <v>1.0</v>
      </c>
      <c r="AJ84" s="76">
        <v>3.0</v>
      </c>
      <c r="AK84" s="66">
        <v>3.0</v>
      </c>
      <c r="AL84" s="66">
        <v>1.0</v>
      </c>
      <c r="AM84" s="66">
        <v>1.0</v>
      </c>
      <c r="AN84" s="81" t="s">
        <v>1693</v>
      </c>
      <c r="AO84" s="200" t="s">
        <v>1694</v>
      </c>
      <c r="AP84" s="81">
        <v>2023.0</v>
      </c>
      <c r="AQ84" s="81"/>
    </row>
    <row r="85">
      <c r="A85" s="33"/>
      <c r="B85" s="173">
        <v>14.0</v>
      </c>
      <c r="C85" s="174" t="s">
        <v>1671</v>
      </c>
      <c r="D85" s="175">
        <v>3.0</v>
      </c>
      <c r="E85" s="175" t="s">
        <v>1695</v>
      </c>
      <c r="F85" s="175"/>
      <c r="G85" s="201" t="str">
        <f t="shared" si="3"/>
        <v>Kabupaten</v>
      </c>
      <c r="H85" s="177" t="s">
        <v>431</v>
      </c>
      <c r="I85" s="197" t="s">
        <v>431</v>
      </c>
      <c r="J85" s="32" t="s">
        <v>431</v>
      </c>
      <c r="K85" s="33">
        <v>1.0</v>
      </c>
      <c r="L85" s="33" t="s">
        <v>1164</v>
      </c>
      <c r="M85" s="33" t="str">
        <f t="shared" si="4"/>
        <v>Kepala Dinas Komunikasi dan Informatika Kabupaten Indragiri Hulu</v>
      </c>
      <c r="N85" s="179">
        <v>45583.0</v>
      </c>
      <c r="O85" s="180" t="s">
        <v>1696</v>
      </c>
      <c r="P85" s="181" t="s">
        <v>1697</v>
      </c>
      <c r="Q85" s="180" t="s">
        <v>1698</v>
      </c>
      <c r="R85" s="180" t="s">
        <v>1699</v>
      </c>
      <c r="T85" s="182" t="s">
        <v>1700</v>
      </c>
      <c r="U85" s="139" t="s">
        <v>1171</v>
      </c>
      <c r="V85" s="183" t="str">
        <f t="shared" si="5"/>
        <v>Ada</v>
      </c>
      <c r="W85" s="7" t="str">
        <f t="shared" si="6"/>
        <v>Sudah</v>
      </c>
      <c r="X85" s="222"/>
      <c r="Y85" s="169" t="str">
        <f t="shared" si="7"/>
        <v>Ada</v>
      </c>
      <c r="Z85" s="223" t="s">
        <v>1701</v>
      </c>
      <c r="AB85" s="3">
        <v>0.0</v>
      </c>
      <c r="AC85" s="3">
        <v>0.0</v>
      </c>
      <c r="AE85" s="57">
        <v>3.0</v>
      </c>
      <c r="AF85" s="57">
        <v>2.0</v>
      </c>
      <c r="AG85" s="57">
        <v>2.0</v>
      </c>
      <c r="AH85" s="76">
        <v>2.0</v>
      </c>
      <c r="AI85" s="76">
        <v>2.0</v>
      </c>
      <c r="AJ85" s="76">
        <v>2.0</v>
      </c>
      <c r="AK85" s="66">
        <v>3.0</v>
      </c>
      <c r="AL85" s="66">
        <v>2.0</v>
      </c>
      <c r="AM85" s="66">
        <v>2.0</v>
      </c>
      <c r="AN85" s="128" t="s">
        <v>1702</v>
      </c>
      <c r="AO85" s="129" t="s">
        <v>1703</v>
      </c>
      <c r="AP85" s="187"/>
      <c r="AQ85" s="187"/>
    </row>
    <row r="86">
      <c r="A86" s="33"/>
      <c r="B86" s="173">
        <v>14.0</v>
      </c>
      <c r="C86" s="174" t="s">
        <v>1671</v>
      </c>
      <c r="D86" s="175">
        <v>4.0</v>
      </c>
      <c r="E86" s="175" t="s">
        <v>216</v>
      </c>
      <c r="F86" s="175">
        <v>2022.0</v>
      </c>
      <c r="G86" s="201" t="str">
        <f t="shared" si="3"/>
        <v>Kabupaten</v>
      </c>
      <c r="H86" s="177" t="s">
        <v>431</v>
      </c>
      <c r="I86" s="197" t="s">
        <v>431</v>
      </c>
      <c r="L86" s="36" t="s">
        <v>1138</v>
      </c>
      <c r="M86" s="33" t="str">
        <f t="shared" si="4"/>
        <v>Kepala Dinas Komunikasi, Informatika, dan Persandian Kabupaten Kampar</v>
      </c>
      <c r="N86" s="224">
        <v>45355.0</v>
      </c>
      <c r="O86" s="180" t="s">
        <v>1704</v>
      </c>
      <c r="P86" s="180" t="s">
        <v>1705</v>
      </c>
      <c r="Q86" s="180" t="s">
        <v>1706</v>
      </c>
      <c r="R86" s="180" t="s">
        <v>1707</v>
      </c>
      <c r="T86" s="182" t="s">
        <v>1708</v>
      </c>
      <c r="U86" s="139" t="s">
        <v>1171</v>
      </c>
      <c r="V86" s="183" t="str">
        <f t="shared" si="5"/>
        <v>Ada</v>
      </c>
      <c r="W86" s="7" t="str">
        <f t="shared" si="6"/>
        <v>Sudah</v>
      </c>
      <c r="X86" s="222"/>
      <c r="Y86" s="169" t="str">
        <f t="shared" si="7"/>
        <v>Ada</v>
      </c>
      <c r="Z86" s="223" t="s">
        <v>1709</v>
      </c>
      <c r="AA86" s="61" t="s">
        <v>1710</v>
      </c>
      <c r="AB86" s="3">
        <v>0.0</v>
      </c>
      <c r="AC86" s="3">
        <v>0.0</v>
      </c>
      <c r="AD86" s="3">
        <v>2.0</v>
      </c>
      <c r="AE86" s="57">
        <v>1.0</v>
      </c>
      <c r="AF86" s="57">
        <v>1.0</v>
      </c>
      <c r="AG86" s="57">
        <v>1.0</v>
      </c>
      <c r="AH86" s="76">
        <v>3.0</v>
      </c>
      <c r="AI86" s="76">
        <v>1.0</v>
      </c>
      <c r="AJ86" s="76">
        <v>3.0</v>
      </c>
      <c r="AK86" s="66">
        <v>3.0</v>
      </c>
      <c r="AL86" s="66">
        <v>3.0</v>
      </c>
      <c r="AM86" s="66">
        <v>3.0</v>
      </c>
      <c r="AN86" s="81" t="s">
        <v>1711</v>
      </c>
      <c r="AO86" s="200" t="s">
        <v>1712</v>
      </c>
      <c r="AP86" s="81"/>
      <c r="AQ86" s="81"/>
    </row>
    <row r="87" ht="15.75" customHeight="1">
      <c r="A87" s="33"/>
      <c r="B87" s="173">
        <v>14.0</v>
      </c>
      <c r="C87" s="174" t="s">
        <v>1671</v>
      </c>
      <c r="D87" s="175">
        <v>5.0</v>
      </c>
      <c r="E87" s="175" t="s">
        <v>1713</v>
      </c>
      <c r="F87" s="175"/>
      <c r="G87" s="201" t="str">
        <f t="shared" si="3"/>
        <v>Kabupaten</v>
      </c>
      <c r="H87" s="177"/>
      <c r="I87" s="197" t="s">
        <v>431</v>
      </c>
      <c r="L87" s="36" t="s">
        <v>1276</v>
      </c>
      <c r="M87" s="33" t="str">
        <f t="shared" si="4"/>
        <v>Kepala Dinas Komunikasi, Informatika, Statistik, dan Persandian Kabupaten Kuantan Singingi</v>
      </c>
      <c r="N87" s="136"/>
      <c r="O87" s="137"/>
      <c r="P87" s="137"/>
      <c r="Q87" s="137"/>
      <c r="R87" s="137"/>
      <c r="T87" s="185"/>
      <c r="U87" s="139" t="s">
        <v>1171</v>
      </c>
      <c r="V87" s="183" t="str">
        <f t="shared" si="5"/>
        <v>Tidak Ada</v>
      </c>
      <c r="W87" s="7" t="str">
        <f t="shared" si="6"/>
        <v>Belum</v>
      </c>
      <c r="X87" s="145"/>
      <c r="Y87" s="169" t="str">
        <f t="shared" si="7"/>
        <v>Ada</v>
      </c>
      <c r="Z87" s="7" t="s">
        <v>1714</v>
      </c>
      <c r="AE87" s="57">
        <v>4.0</v>
      </c>
      <c r="AF87" s="57">
        <v>4.0</v>
      </c>
      <c r="AG87" s="57">
        <v>3.0</v>
      </c>
      <c r="AK87" s="66">
        <v>4.0</v>
      </c>
      <c r="AL87" s="66">
        <v>4.0</v>
      </c>
      <c r="AM87" s="66">
        <v>3.0</v>
      </c>
      <c r="AN87" s="187"/>
      <c r="AO87" s="187"/>
      <c r="AP87" s="187"/>
      <c r="AQ87" s="187"/>
    </row>
    <row r="88" ht="15.75" customHeight="1">
      <c r="A88" s="33"/>
      <c r="B88" s="173">
        <v>14.0</v>
      </c>
      <c r="C88" s="174" t="s">
        <v>1671</v>
      </c>
      <c r="D88" s="175">
        <v>6.0</v>
      </c>
      <c r="E88" s="175" t="s">
        <v>1715</v>
      </c>
      <c r="F88" s="175"/>
      <c r="G88" s="201" t="str">
        <f t="shared" si="3"/>
        <v>Kabupaten</v>
      </c>
      <c r="H88" s="177" t="s">
        <v>431</v>
      </c>
      <c r="I88" s="197" t="s">
        <v>431</v>
      </c>
      <c r="L88" s="33" t="s">
        <v>1164</v>
      </c>
      <c r="M88" s="33" t="str">
        <f t="shared" si="4"/>
        <v>Kepala Dinas Komunikasi dan Informatika Kabupaten Pelalawan</v>
      </c>
      <c r="N88" s="194">
        <v>45573.0</v>
      </c>
      <c r="O88" s="180" t="s">
        <v>1716</v>
      </c>
      <c r="P88" s="181" t="s">
        <v>1717</v>
      </c>
      <c r="Q88" s="180" t="s">
        <v>1718</v>
      </c>
      <c r="R88" s="180" t="s">
        <v>1719</v>
      </c>
      <c r="T88" s="182" t="s">
        <v>1720</v>
      </c>
      <c r="U88" s="139" t="s">
        <v>1171</v>
      </c>
      <c r="V88" s="183" t="str">
        <f t="shared" si="5"/>
        <v>Ada</v>
      </c>
      <c r="W88" s="7" t="str">
        <f t="shared" si="6"/>
        <v>Sudah</v>
      </c>
      <c r="X88" s="145"/>
      <c r="Y88" s="169" t="str">
        <f t="shared" si="7"/>
        <v>Ada</v>
      </c>
      <c r="Z88" s="7" t="s">
        <v>1721</v>
      </c>
      <c r="AB88" s="3">
        <v>0.0</v>
      </c>
      <c r="AC88" s="3">
        <v>0.0</v>
      </c>
      <c r="AD88" s="3">
        <v>0.0</v>
      </c>
      <c r="AE88" s="57">
        <v>1.0</v>
      </c>
      <c r="AF88" s="57">
        <v>1.0</v>
      </c>
      <c r="AG88" s="57">
        <v>1.0</v>
      </c>
      <c r="AK88" s="66">
        <v>1.0</v>
      </c>
      <c r="AL88" s="66">
        <v>1.0</v>
      </c>
      <c r="AM88" s="66">
        <v>1.0</v>
      </c>
      <c r="AN88" s="128" t="s">
        <v>1722</v>
      </c>
      <c r="AO88" s="129" t="s">
        <v>1723</v>
      </c>
      <c r="AP88" s="204">
        <v>2017.0</v>
      </c>
      <c r="AQ88" s="187"/>
    </row>
    <row r="89" ht="15.75" customHeight="1">
      <c r="A89" s="33"/>
      <c r="B89" s="173">
        <v>14.0</v>
      </c>
      <c r="C89" s="174" t="s">
        <v>1671</v>
      </c>
      <c r="D89" s="175">
        <v>7.0</v>
      </c>
      <c r="E89" s="175" t="s">
        <v>303</v>
      </c>
      <c r="F89" s="175"/>
      <c r="G89" s="201" t="str">
        <f t="shared" si="3"/>
        <v>Kabupaten</v>
      </c>
      <c r="H89" s="177" t="s">
        <v>431</v>
      </c>
      <c r="I89" s="197" t="s">
        <v>431</v>
      </c>
      <c r="L89" s="36" t="s">
        <v>1276</v>
      </c>
      <c r="M89" s="33" t="str">
        <f t="shared" si="4"/>
        <v>Kepala Dinas Komunikasi, Informatika, Statistik, dan Persandian Kabupaten Rokan Hilir</v>
      </c>
      <c r="N89" s="179">
        <v>45426.0</v>
      </c>
      <c r="O89" s="180" t="s">
        <v>1724</v>
      </c>
      <c r="P89" s="181" t="s">
        <v>1725</v>
      </c>
      <c r="Q89" s="180" t="s">
        <v>1726</v>
      </c>
      <c r="R89" s="180" t="s">
        <v>1727</v>
      </c>
      <c r="T89" s="182" t="s">
        <v>1728</v>
      </c>
      <c r="U89" s="139" t="s">
        <v>1171</v>
      </c>
      <c r="V89" s="183" t="str">
        <f t="shared" si="5"/>
        <v>Ada</v>
      </c>
      <c r="W89" s="7" t="str">
        <f t="shared" si="6"/>
        <v>Sudah</v>
      </c>
      <c r="X89" s="145"/>
      <c r="Y89" s="169" t="str">
        <f t="shared" si="7"/>
        <v>Tidak Ada</v>
      </c>
      <c r="AB89" s="3">
        <v>1.0</v>
      </c>
      <c r="AC89" s="3">
        <v>0.0</v>
      </c>
      <c r="AD89" s="3">
        <v>5.0</v>
      </c>
      <c r="AE89" s="3"/>
      <c r="AF89" s="3"/>
      <c r="AG89" s="3"/>
      <c r="AH89" s="76">
        <v>1.0</v>
      </c>
      <c r="AI89" s="76">
        <v>2.0</v>
      </c>
      <c r="AJ89" s="76">
        <v>1.0</v>
      </c>
      <c r="AK89" s="66">
        <v>1.0</v>
      </c>
      <c r="AL89" s="66">
        <v>1.0</v>
      </c>
      <c r="AM89" s="66">
        <v>1.0</v>
      </c>
      <c r="AN89" s="81" t="s">
        <v>1729</v>
      </c>
      <c r="AO89" s="200" t="s">
        <v>1730</v>
      </c>
      <c r="AP89" s="81"/>
      <c r="AQ89" s="81"/>
    </row>
    <row r="90" ht="15.75" customHeight="1">
      <c r="A90" s="33"/>
      <c r="B90" s="173">
        <v>14.0</v>
      </c>
      <c r="C90" s="174" t="s">
        <v>1671</v>
      </c>
      <c r="D90" s="175">
        <v>8.0</v>
      </c>
      <c r="E90" s="175" t="s">
        <v>1731</v>
      </c>
      <c r="F90" s="175">
        <v>2017.0</v>
      </c>
      <c r="G90" s="201" t="str">
        <f t="shared" si="3"/>
        <v>Kabupaten</v>
      </c>
      <c r="H90" s="177"/>
      <c r="I90" s="197" t="s">
        <v>431</v>
      </c>
      <c r="L90" s="33" t="s">
        <v>1164</v>
      </c>
      <c r="M90" s="33" t="str">
        <f t="shared" si="4"/>
        <v>Kepala Dinas Komunikasi dan Informatika Kabupaten Rokan Hulu</v>
      </c>
      <c r="N90" s="136"/>
      <c r="O90" s="137"/>
      <c r="P90" s="137"/>
      <c r="Q90" s="137"/>
      <c r="R90" s="137"/>
      <c r="T90" s="185"/>
      <c r="U90" s="139" t="s">
        <v>1171</v>
      </c>
      <c r="V90" s="183" t="str">
        <f t="shared" si="5"/>
        <v>Tidak Ada</v>
      </c>
      <c r="W90" s="7" t="str">
        <f t="shared" si="6"/>
        <v>Belum</v>
      </c>
      <c r="X90" s="145"/>
      <c r="Y90" s="169" t="str">
        <f t="shared" si="7"/>
        <v>Tidak Ada</v>
      </c>
      <c r="AE90" s="57">
        <v>1.0</v>
      </c>
      <c r="AF90" s="57">
        <v>1.0</v>
      </c>
      <c r="AG90" s="57">
        <v>1.0</v>
      </c>
      <c r="AH90" s="76">
        <v>3.0</v>
      </c>
      <c r="AI90" s="76">
        <v>3.0</v>
      </c>
      <c r="AJ90" s="76">
        <v>1.0</v>
      </c>
      <c r="AK90" s="66">
        <v>4.0</v>
      </c>
      <c r="AL90" s="66">
        <v>2.0</v>
      </c>
      <c r="AM90" s="66">
        <v>1.0</v>
      </c>
      <c r="AN90" s="187"/>
      <c r="AO90" s="187"/>
      <c r="AP90" s="187"/>
      <c r="AQ90" s="187"/>
    </row>
    <row r="91" ht="15.75" customHeight="1">
      <c r="A91" s="33"/>
      <c r="B91" s="173">
        <v>14.0</v>
      </c>
      <c r="C91" s="174" t="s">
        <v>1671</v>
      </c>
      <c r="D91" s="175">
        <v>9.0</v>
      </c>
      <c r="E91" s="175" t="s">
        <v>217</v>
      </c>
      <c r="F91" s="175">
        <v>2021.0</v>
      </c>
      <c r="G91" s="201" t="str">
        <f t="shared" si="3"/>
        <v>Kabupaten</v>
      </c>
      <c r="H91" s="184" t="s">
        <v>431</v>
      </c>
      <c r="I91" s="178" t="s">
        <v>431</v>
      </c>
      <c r="J91" s="32" t="s">
        <v>431</v>
      </c>
      <c r="K91" s="33">
        <v>2.0</v>
      </c>
      <c r="L91" s="33" t="s">
        <v>1164</v>
      </c>
      <c r="M91" s="33" t="str">
        <f t="shared" si="4"/>
        <v>Kepala Dinas Komunikasi dan Informatika Kabupaten Siak</v>
      </c>
      <c r="N91" s="210">
        <v>44879.0</v>
      </c>
      <c r="O91" s="137" t="s">
        <v>1732</v>
      </c>
      <c r="P91" s="188" t="s">
        <v>1733</v>
      </c>
      <c r="Q91" s="137" t="s">
        <v>1734</v>
      </c>
      <c r="R91" s="137" t="s">
        <v>1735</v>
      </c>
      <c r="T91" s="182" t="s">
        <v>1736</v>
      </c>
      <c r="U91" s="139" t="s">
        <v>1171</v>
      </c>
      <c r="V91" s="183" t="str">
        <f t="shared" si="5"/>
        <v>Ada</v>
      </c>
      <c r="W91" s="7" t="str">
        <f t="shared" si="6"/>
        <v>Sudah</v>
      </c>
      <c r="X91" s="145"/>
      <c r="Y91" s="169" t="str">
        <f t="shared" si="7"/>
        <v>Ada</v>
      </c>
      <c r="Z91" s="7" t="s">
        <v>1737</v>
      </c>
      <c r="AB91" s="3">
        <v>3.0</v>
      </c>
      <c r="AC91" s="3">
        <v>0.0</v>
      </c>
      <c r="AD91" s="3">
        <v>1.0</v>
      </c>
      <c r="AE91" s="57">
        <v>1.0</v>
      </c>
      <c r="AF91" s="57">
        <v>1.0</v>
      </c>
      <c r="AG91" s="57">
        <v>1.0</v>
      </c>
      <c r="AH91" s="76">
        <v>1.0</v>
      </c>
      <c r="AI91" s="76">
        <v>1.0</v>
      </c>
      <c r="AJ91" s="76">
        <v>3.0</v>
      </c>
      <c r="AK91" s="66">
        <v>3.0</v>
      </c>
      <c r="AL91" s="66">
        <v>3.0</v>
      </c>
      <c r="AM91" s="66">
        <v>3.0</v>
      </c>
      <c r="AN91" s="81" t="s">
        <v>1738</v>
      </c>
      <c r="AO91" s="200" t="s">
        <v>1739</v>
      </c>
      <c r="AP91" s="204">
        <v>2017.0</v>
      </c>
      <c r="AQ91" s="81"/>
    </row>
    <row r="92" ht="15.75" customHeight="1">
      <c r="A92" s="33"/>
      <c r="B92" s="173">
        <v>14.0</v>
      </c>
      <c r="C92" s="174" t="s">
        <v>1671</v>
      </c>
      <c r="D92" s="175">
        <v>10.0</v>
      </c>
      <c r="E92" s="175" t="s">
        <v>218</v>
      </c>
      <c r="F92" s="175"/>
      <c r="G92" s="201" t="str">
        <f t="shared" si="3"/>
        <v>Kabupaten</v>
      </c>
      <c r="H92" s="177" t="s">
        <v>431</v>
      </c>
      <c r="I92" s="197" t="s">
        <v>431</v>
      </c>
      <c r="L92" s="36" t="s">
        <v>1276</v>
      </c>
      <c r="M92" s="33" t="str">
        <f t="shared" si="4"/>
        <v>Kepala Dinas Komunikasi, Informatika, Statistik, dan Persandian Kabupaten Kepulauan Meranti</v>
      </c>
      <c r="N92" s="179">
        <v>45352.0</v>
      </c>
      <c r="O92" s="180" t="s">
        <v>1740</v>
      </c>
      <c r="P92" s="225" t="s">
        <v>1741</v>
      </c>
      <c r="Q92" s="180" t="s">
        <v>1742</v>
      </c>
      <c r="R92" s="180" t="s">
        <v>1743</v>
      </c>
      <c r="T92" s="182" t="s">
        <v>1744</v>
      </c>
      <c r="U92" s="139" t="s">
        <v>1171</v>
      </c>
      <c r="V92" s="183" t="str">
        <f t="shared" si="5"/>
        <v>Ada</v>
      </c>
      <c r="W92" s="7" t="str">
        <f t="shared" si="6"/>
        <v>Sudah</v>
      </c>
      <c r="X92" s="145"/>
      <c r="Y92" s="169" t="str">
        <f t="shared" si="7"/>
        <v>Tidak Ada</v>
      </c>
      <c r="AA92" s="61" t="s">
        <v>1745</v>
      </c>
      <c r="AB92" s="3">
        <v>1.0</v>
      </c>
      <c r="AC92" s="3">
        <v>0.0</v>
      </c>
      <c r="AD92" s="3">
        <v>1.0</v>
      </c>
      <c r="AE92" s="57">
        <v>1.0</v>
      </c>
      <c r="AF92" s="57">
        <v>1.0</v>
      </c>
      <c r="AG92" s="57">
        <v>1.0</v>
      </c>
      <c r="AH92" s="76">
        <v>3.0</v>
      </c>
      <c r="AI92" s="76">
        <v>1.0</v>
      </c>
      <c r="AJ92" s="76">
        <v>1.0</v>
      </c>
      <c r="AK92" s="66">
        <v>3.0</v>
      </c>
      <c r="AL92" s="66">
        <v>2.0</v>
      </c>
      <c r="AM92" s="66">
        <v>3.0</v>
      </c>
      <c r="AN92" s="81" t="s">
        <v>1746</v>
      </c>
      <c r="AO92" s="203" t="s">
        <v>1747</v>
      </c>
      <c r="AP92" s="204"/>
      <c r="AQ92" s="204"/>
    </row>
    <row r="93" ht="15.0" customHeight="1">
      <c r="A93" s="33"/>
      <c r="B93" s="173">
        <v>14.0</v>
      </c>
      <c r="C93" s="174" t="s">
        <v>1671</v>
      </c>
      <c r="D93" s="175">
        <v>11.0</v>
      </c>
      <c r="E93" s="175" t="s">
        <v>184</v>
      </c>
      <c r="F93" s="175"/>
      <c r="G93" s="201" t="str">
        <f t="shared" si="3"/>
        <v>Kota</v>
      </c>
      <c r="H93" s="177" t="s">
        <v>431</v>
      </c>
      <c r="I93" s="197" t="s">
        <v>431</v>
      </c>
      <c r="J93" s="32" t="s">
        <v>431</v>
      </c>
      <c r="K93" s="33">
        <v>4.0</v>
      </c>
      <c r="L93" s="33" t="s">
        <v>1164</v>
      </c>
      <c r="M93" s="33" t="str">
        <f t="shared" si="4"/>
        <v>Kepala Dinas Komunikasi dan Informatika Kota Dumai</v>
      </c>
      <c r="N93" s="179">
        <v>45372.0</v>
      </c>
      <c r="O93" s="180" t="s">
        <v>1748</v>
      </c>
      <c r="P93" s="181" t="s">
        <v>1749</v>
      </c>
      <c r="Q93" s="180" t="s">
        <v>1750</v>
      </c>
      <c r="R93" s="180" t="s">
        <v>1751</v>
      </c>
      <c r="T93" s="182" t="s">
        <v>1752</v>
      </c>
      <c r="U93" s="139" t="s">
        <v>1171</v>
      </c>
      <c r="V93" s="183" t="str">
        <f t="shared" si="5"/>
        <v>Ada</v>
      </c>
      <c r="W93" s="7" t="str">
        <f t="shared" si="6"/>
        <v>Sudah</v>
      </c>
      <c r="X93" s="145"/>
      <c r="Y93" s="169" t="str">
        <f t="shared" si="7"/>
        <v>Tidak Ada</v>
      </c>
      <c r="AB93" s="3">
        <v>0.0</v>
      </c>
      <c r="AC93" s="3">
        <v>1.0</v>
      </c>
      <c r="AD93" s="3">
        <v>1.0</v>
      </c>
      <c r="AE93" s="57">
        <v>3.0</v>
      </c>
      <c r="AF93" s="57">
        <v>2.0</v>
      </c>
      <c r="AG93" s="57">
        <v>3.0</v>
      </c>
      <c r="AH93" s="76">
        <v>3.0</v>
      </c>
      <c r="AI93" s="76">
        <v>2.0</v>
      </c>
      <c r="AJ93" s="76">
        <v>3.0</v>
      </c>
      <c r="AK93" s="66">
        <v>3.0</v>
      </c>
      <c r="AL93" s="66">
        <v>3.0</v>
      </c>
      <c r="AM93" s="66">
        <v>4.0</v>
      </c>
      <c r="AN93" s="81" t="s">
        <v>1753</v>
      </c>
      <c r="AO93" s="200" t="s">
        <v>1754</v>
      </c>
      <c r="AP93" s="81">
        <v>2022.0</v>
      </c>
      <c r="AQ93" s="81"/>
    </row>
    <row r="94" ht="38.25" customHeight="1">
      <c r="A94" s="33"/>
      <c r="B94" s="173">
        <v>14.0</v>
      </c>
      <c r="C94" s="174" t="s">
        <v>1671</v>
      </c>
      <c r="D94" s="175">
        <v>12.0</v>
      </c>
      <c r="E94" s="175" t="s">
        <v>127</v>
      </c>
      <c r="F94" s="175">
        <v>2022.0</v>
      </c>
      <c r="G94" s="201" t="str">
        <f t="shared" si="3"/>
        <v>Kota</v>
      </c>
      <c r="H94" s="184" t="s">
        <v>431</v>
      </c>
      <c r="I94" s="178" t="s">
        <v>431</v>
      </c>
      <c r="J94" s="33" t="s">
        <v>431</v>
      </c>
      <c r="L94" s="36" t="s">
        <v>1276</v>
      </c>
      <c r="M94" s="33" t="str">
        <f t="shared" si="4"/>
        <v>Kepala Dinas Komunikasi, Informatika, Statistik, dan Persandian Kota Pekanbaru</v>
      </c>
      <c r="N94" s="226">
        <v>44880.0</v>
      </c>
      <c r="O94" s="227" t="s">
        <v>1755</v>
      </c>
      <c r="P94" s="227" t="s">
        <v>1756</v>
      </c>
      <c r="Q94" s="227" t="s">
        <v>1757</v>
      </c>
      <c r="R94" s="227" t="s">
        <v>1758</v>
      </c>
      <c r="T94" s="182" t="s">
        <v>1759</v>
      </c>
      <c r="U94" s="228" t="s">
        <v>1171</v>
      </c>
      <c r="V94" s="229" t="str">
        <f t="shared" si="5"/>
        <v>Ada</v>
      </c>
      <c r="W94" s="7" t="str">
        <f t="shared" si="6"/>
        <v>Sudah</v>
      </c>
      <c r="Y94" s="229" t="str">
        <f t="shared" si="7"/>
        <v>Tidak Ada</v>
      </c>
      <c r="AB94" s="3">
        <v>0.0</v>
      </c>
      <c r="AC94" s="3">
        <v>0.0</v>
      </c>
      <c r="AD94" s="3">
        <v>0.0</v>
      </c>
      <c r="AE94" s="57">
        <v>3.0</v>
      </c>
      <c r="AF94" s="57">
        <v>1.0</v>
      </c>
      <c r="AG94" s="57">
        <v>1.0</v>
      </c>
      <c r="AH94" s="76">
        <v>3.0</v>
      </c>
      <c r="AI94" s="76">
        <v>3.0</v>
      </c>
      <c r="AJ94" s="76">
        <v>3.0</v>
      </c>
      <c r="AK94" s="76">
        <v>5.0</v>
      </c>
      <c r="AL94" s="76">
        <v>3.0</v>
      </c>
      <c r="AM94" s="76">
        <v>3.0</v>
      </c>
      <c r="AN94" s="81" t="s">
        <v>1760</v>
      </c>
      <c r="AO94" s="200" t="s">
        <v>1761</v>
      </c>
      <c r="AP94" s="81">
        <v>2018.0</v>
      </c>
      <c r="AQ94" s="81"/>
    </row>
    <row r="95" ht="15.75" customHeight="1">
      <c r="A95" s="157">
        <v>5.0</v>
      </c>
      <c r="B95" s="158">
        <v>21.0</v>
      </c>
      <c r="C95" s="157" t="s">
        <v>1762</v>
      </c>
      <c r="D95" s="159"/>
      <c r="E95" s="159" t="s">
        <v>102</v>
      </c>
      <c r="F95" s="159">
        <v>2022.0</v>
      </c>
      <c r="G95" s="206" t="str">
        <f t="shared" si="3"/>
        <v>Provinsi</v>
      </c>
      <c r="H95" s="207" t="s">
        <v>431</v>
      </c>
      <c r="I95" s="207" t="s">
        <v>431</v>
      </c>
      <c r="J95" s="218" t="s">
        <v>431</v>
      </c>
      <c r="K95" s="159">
        <v>10.0</v>
      </c>
      <c r="L95" s="159" t="s">
        <v>1164</v>
      </c>
      <c r="M95" s="159" t="str">
        <f t="shared" si="4"/>
        <v>Kepala Dinas Komunikasi dan Informatika Provinsi Kepulauan Riau</v>
      </c>
      <c r="N95" s="164">
        <v>45239.0</v>
      </c>
      <c r="O95" s="208" t="s">
        <v>1763</v>
      </c>
      <c r="P95" s="209" t="s">
        <v>1764</v>
      </c>
      <c r="Q95" s="208" t="s">
        <v>1765</v>
      </c>
      <c r="R95" s="208" t="s">
        <v>516</v>
      </c>
      <c r="S95" s="162"/>
      <c r="T95" s="167" t="s">
        <v>1766</v>
      </c>
      <c r="U95" s="168"/>
      <c r="V95" s="169" t="str">
        <f t="shared" si="5"/>
        <v>Ada</v>
      </c>
      <c r="W95" s="162" t="str">
        <f t="shared" si="6"/>
        <v>Sudah</v>
      </c>
      <c r="X95" s="162"/>
      <c r="Y95" s="169" t="str">
        <f t="shared" si="7"/>
        <v>Tidak Ada</v>
      </c>
      <c r="Z95" s="162"/>
      <c r="AA95" s="230" t="s">
        <v>1767</v>
      </c>
      <c r="AB95" s="170">
        <v>1.0</v>
      </c>
      <c r="AC95" s="170">
        <v>0.0</v>
      </c>
      <c r="AD95" s="170">
        <v>1.0</v>
      </c>
      <c r="AE95" s="231">
        <v>1.0</v>
      </c>
      <c r="AF95" s="231">
        <v>1.0</v>
      </c>
      <c r="AG95" s="231">
        <v>2.0</v>
      </c>
      <c r="AH95" s="232">
        <v>2.0</v>
      </c>
      <c r="AI95" s="232">
        <v>2.0</v>
      </c>
      <c r="AJ95" s="232">
        <v>3.0</v>
      </c>
      <c r="AK95" s="232">
        <v>3.0</v>
      </c>
      <c r="AL95" s="232">
        <v>1.0</v>
      </c>
      <c r="AM95" s="232">
        <v>1.0</v>
      </c>
      <c r="AN95" s="81" t="s">
        <v>1768</v>
      </c>
      <c r="AO95" s="200" t="s">
        <v>1769</v>
      </c>
      <c r="AP95" s="81"/>
      <c r="AQ95" s="81"/>
    </row>
    <row r="96" ht="15.75" customHeight="1">
      <c r="A96" s="33"/>
      <c r="B96" s="173">
        <v>21.0</v>
      </c>
      <c r="C96" s="174" t="s">
        <v>1762</v>
      </c>
      <c r="D96" s="175">
        <v>1.0</v>
      </c>
      <c r="E96" s="175" t="s">
        <v>1770</v>
      </c>
      <c r="F96" s="175"/>
      <c r="G96" s="201" t="str">
        <f t="shared" si="3"/>
        <v>Kabupaten</v>
      </c>
      <c r="H96" s="177" t="s">
        <v>431</v>
      </c>
      <c r="I96" s="178"/>
      <c r="L96" s="33" t="s">
        <v>1164</v>
      </c>
      <c r="M96" s="33" t="str">
        <f t="shared" si="4"/>
        <v>Kepala Dinas Komunikasi dan Informatika Kabupaten Bintan</v>
      </c>
      <c r="N96" s="179">
        <v>45616.0</v>
      </c>
      <c r="O96" s="180" t="s">
        <v>1771</v>
      </c>
      <c r="P96" s="181" t="s">
        <v>1772</v>
      </c>
      <c r="Q96" s="180" t="s">
        <v>1773</v>
      </c>
      <c r="R96" s="180" t="s">
        <v>1774</v>
      </c>
      <c r="T96" s="182" t="s">
        <v>1775</v>
      </c>
      <c r="U96" s="139" t="s">
        <v>1171</v>
      </c>
      <c r="V96" s="183" t="str">
        <f t="shared" si="5"/>
        <v>Ada</v>
      </c>
      <c r="W96" s="7" t="str">
        <f t="shared" si="6"/>
        <v>Sudah</v>
      </c>
      <c r="X96" s="145"/>
      <c r="Y96" s="169" t="str">
        <f t="shared" si="7"/>
        <v>Tidak Ada</v>
      </c>
      <c r="AB96" s="3">
        <v>1.0</v>
      </c>
      <c r="AC96" s="3">
        <v>0.0</v>
      </c>
      <c r="AD96" s="3">
        <v>0.0</v>
      </c>
      <c r="AE96" s="57">
        <v>1.0</v>
      </c>
      <c r="AF96" s="57">
        <v>1.0</v>
      </c>
      <c r="AG96" s="57">
        <v>1.0</v>
      </c>
      <c r="AH96" s="76">
        <v>3.0</v>
      </c>
      <c r="AI96" s="76">
        <v>1.0</v>
      </c>
      <c r="AJ96" s="76">
        <v>1.0</v>
      </c>
      <c r="AK96" s="66">
        <v>4.0</v>
      </c>
      <c r="AL96" s="66">
        <v>4.0</v>
      </c>
      <c r="AM96" s="66">
        <v>2.0</v>
      </c>
      <c r="AN96" s="187" t="s">
        <v>1776</v>
      </c>
      <c r="AO96" s="214" t="s">
        <v>1777</v>
      </c>
      <c r="AP96" s="187"/>
      <c r="AQ96" s="187"/>
    </row>
    <row r="97" ht="15.75" customHeight="1">
      <c r="A97" s="33"/>
      <c r="B97" s="173">
        <v>21.0</v>
      </c>
      <c r="C97" s="174" t="s">
        <v>1762</v>
      </c>
      <c r="D97" s="175">
        <v>2.0</v>
      </c>
      <c r="E97" s="175" t="s">
        <v>1778</v>
      </c>
      <c r="F97" s="175"/>
      <c r="G97" s="201" t="str">
        <f t="shared" si="3"/>
        <v>Kabupaten</v>
      </c>
      <c r="H97" s="184"/>
      <c r="I97" s="178"/>
      <c r="L97" s="33" t="s">
        <v>1164</v>
      </c>
      <c r="M97" s="33" t="str">
        <f t="shared" si="4"/>
        <v>Kepala Dinas Komunikasi dan Informatika Kabupaten Karimun</v>
      </c>
      <c r="N97" s="136"/>
      <c r="O97" s="137"/>
      <c r="P97" s="137"/>
      <c r="Q97" s="137"/>
      <c r="R97" s="137"/>
      <c r="T97" s="185"/>
      <c r="U97" s="139" t="s">
        <v>1171</v>
      </c>
      <c r="V97" s="183" t="str">
        <f t="shared" si="5"/>
        <v>Tidak Ada</v>
      </c>
      <c r="W97" s="7" t="str">
        <f t="shared" si="6"/>
        <v>Belum</v>
      </c>
      <c r="X97" s="145"/>
      <c r="Y97" s="169" t="str">
        <f t="shared" si="7"/>
        <v>Tidak Ada</v>
      </c>
      <c r="AH97" s="76">
        <v>3.0</v>
      </c>
      <c r="AI97" s="76">
        <v>1.0</v>
      </c>
      <c r="AJ97" s="76">
        <v>1.0</v>
      </c>
      <c r="AK97" s="66">
        <v>3.0</v>
      </c>
      <c r="AL97" s="66">
        <v>1.0</v>
      </c>
      <c r="AM97" s="66">
        <v>1.0</v>
      </c>
      <c r="AN97" s="187"/>
      <c r="AO97" s="187"/>
      <c r="AP97" s="187"/>
      <c r="AQ97" s="187"/>
    </row>
    <row r="98" ht="15.75" customHeight="1">
      <c r="A98" s="33"/>
      <c r="B98" s="173">
        <v>21.0</v>
      </c>
      <c r="C98" s="174" t="s">
        <v>1762</v>
      </c>
      <c r="D98" s="175">
        <v>3.0</v>
      </c>
      <c r="E98" s="175" t="s">
        <v>219</v>
      </c>
      <c r="F98" s="175">
        <v>2022.0</v>
      </c>
      <c r="G98" s="201" t="str">
        <f t="shared" si="3"/>
        <v>Kabupaten</v>
      </c>
      <c r="H98" s="177" t="s">
        <v>431</v>
      </c>
      <c r="I98" s="197" t="s">
        <v>431</v>
      </c>
      <c r="L98" s="36" t="s">
        <v>1229</v>
      </c>
      <c r="M98" s="33" t="str">
        <f t="shared" si="4"/>
        <v>Kepala Dinas Komunikasi, Informatika, dan Statistik Kabupaten Kepulauan Anambas</v>
      </c>
      <c r="N98" s="179">
        <v>45229.0</v>
      </c>
      <c r="O98" s="180" t="s">
        <v>1779</v>
      </c>
      <c r="P98" s="181" t="s">
        <v>1780</v>
      </c>
      <c r="Q98" s="180" t="s">
        <v>1781</v>
      </c>
      <c r="R98" s="180" t="s">
        <v>1782</v>
      </c>
      <c r="T98" s="182" t="s">
        <v>1783</v>
      </c>
      <c r="U98" s="139" t="s">
        <v>1171</v>
      </c>
      <c r="V98" s="183" t="str">
        <f t="shared" si="5"/>
        <v>Ada</v>
      </c>
      <c r="W98" s="7" t="str">
        <f t="shared" si="6"/>
        <v>Sudah</v>
      </c>
      <c r="X98" s="145"/>
      <c r="Y98" s="169" t="str">
        <f t="shared" si="7"/>
        <v>Ada</v>
      </c>
      <c r="Z98" s="7" t="s">
        <v>1784</v>
      </c>
      <c r="AB98" s="3">
        <v>0.0</v>
      </c>
      <c r="AC98" s="3">
        <v>0.0</v>
      </c>
      <c r="AD98" s="3">
        <v>0.0</v>
      </c>
      <c r="AE98" s="57">
        <v>1.0</v>
      </c>
      <c r="AF98" s="57">
        <v>2.0</v>
      </c>
      <c r="AG98" s="57">
        <v>1.0</v>
      </c>
      <c r="AH98" s="76">
        <v>1.0</v>
      </c>
      <c r="AI98" s="76">
        <v>2.0</v>
      </c>
      <c r="AJ98" s="76">
        <v>2.0</v>
      </c>
      <c r="AK98" s="66">
        <v>1.0</v>
      </c>
      <c r="AL98" s="66">
        <v>2.0</v>
      </c>
      <c r="AM98" s="66">
        <v>3.0</v>
      </c>
      <c r="AN98" s="219" t="s">
        <v>1785</v>
      </c>
      <c r="AO98" s="203" t="s">
        <v>1786</v>
      </c>
      <c r="AP98" s="204"/>
      <c r="AQ98" s="204"/>
    </row>
    <row r="99" ht="15.75" customHeight="1">
      <c r="A99" s="33"/>
      <c r="B99" s="173">
        <v>21.0</v>
      </c>
      <c r="C99" s="174" t="s">
        <v>1762</v>
      </c>
      <c r="D99" s="175">
        <v>4.0</v>
      </c>
      <c r="E99" s="175" t="s">
        <v>220</v>
      </c>
      <c r="F99" s="175">
        <v>2021.0</v>
      </c>
      <c r="G99" s="201" t="str">
        <f t="shared" si="3"/>
        <v>Kabupaten</v>
      </c>
      <c r="H99" s="177" t="s">
        <v>431</v>
      </c>
      <c r="I99" s="178"/>
      <c r="L99" s="33" t="s">
        <v>1164</v>
      </c>
      <c r="M99" s="33" t="str">
        <f t="shared" si="4"/>
        <v>Kepala Dinas Komunikasi dan Informatika Kabupaten Lingga</v>
      </c>
      <c r="N99" s="194">
        <v>45355.0</v>
      </c>
      <c r="O99" s="180" t="s">
        <v>1787</v>
      </c>
      <c r="P99" s="181" t="s">
        <v>1788</v>
      </c>
      <c r="Q99" s="180" t="s">
        <v>1789</v>
      </c>
      <c r="R99" s="180" t="s">
        <v>1735</v>
      </c>
      <c r="T99" s="182" t="s">
        <v>1790</v>
      </c>
      <c r="U99" s="139" t="s">
        <v>1171</v>
      </c>
      <c r="V99" s="183" t="str">
        <f t="shared" si="5"/>
        <v>Ada</v>
      </c>
      <c r="W99" s="7" t="str">
        <f t="shared" si="6"/>
        <v>Sudah</v>
      </c>
      <c r="X99" s="145"/>
      <c r="Y99" s="169" t="str">
        <f t="shared" si="7"/>
        <v>Tidak Ada</v>
      </c>
      <c r="AB99" s="3">
        <v>0.0</v>
      </c>
      <c r="AC99" s="3">
        <v>2.0</v>
      </c>
      <c r="AD99" s="3">
        <v>0.0</v>
      </c>
      <c r="AE99" s="3"/>
      <c r="AF99" s="3"/>
      <c r="AG99" s="3"/>
      <c r="AH99" s="76">
        <v>3.0</v>
      </c>
      <c r="AI99" s="76">
        <v>1.0</v>
      </c>
      <c r="AJ99" s="76">
        <v>1.0</v>
      </c>
      <c r="AK99" s="66">
        <v>3.0</v>
      </c>
      <c r="AL99" s="66">
        <v>1.0</v>
      </c>
      <c r="AM99" s="66">
        <v>3.0</v>
      </c>
      <c r="AN99" s="81" t="s">
        <v>1791</v>
      </c>
      <c r="AO99" s="203" t="s">
        <v>1792</v>
      </c>
      <c r="AP99" s="204"/>
      <c r="AQ99" s="204"/>
    </row>
    <row r="100" ht="15.75" customHeight="1">
      <c r="A100" s="33"/>
      <c r="B100" s="173">
        <v>21.0</v>
      </c>
      <c r="C100" s="174" t="s">
        <v>1762</v>
      </c>
      <c r="D100" s="175">
        <v>5.0</v>
      </c>
      <c r="E100" s="175" t="s">
        <v>221</v>
      </c>
      <c r="F100" s="175">
        <v>2021.0</v>
      </c>
      <c r="G100" s="201" t="str">
        <f t="shared" si="3"/>
        <v>Kabupaten</v>
      </c>
      <c r="H100" s="184" t="s">
        <v>431</v>
      </c>
      <c r="I100" s="178" t="s">
        <v>431</v>
      </c>
      <c r="J100" s="32" t="s">
        <v>431</v>
      </c>
      <c r="K100" s="33">
        <v>3.0</v>
      </c>
      <c r="L100" s="33" t="s">
        <v>1164</v>
      </c>
      <c r="M100" s="33" t="str">
        <f t="shared" si="4"/>
        <v>Kepala Dinas Komunikasi dan Informatika Kabupaten Natuna</v>
      </c>
      <c r="N100" s="179">
        <v>44636.0</v>
      </c>
      <c r="O100" s="137" t="s">
        <v>1793</v>
      </c>
      <c r="P100" s="188" t="s">
        <v>1794</v>
      </c>
      <c r="Q100" s="137" t="s">
        <v>1795</v>
      </c>
      <c r="R100" s="137" t="s">
        <v>516</v>
      </c>
      <c r="T100" s="211" t="s">
        <v>1796</v>
      </c>
      <c r="U100" s="139" t="s">
        <v>1171</v>
      </c>
      <c r="V100" s="183" t="str">
        <f t="shared" si="5"/>
        <v>Ada</v>
      </c>
      <c r="W100" s="7" t="str">
        <f t="shared" si="6"/>
        <v>Sudah</v>
      </c>
      <c r="X100" s="145"/>
      <c r="Y100" s="169" t="str">
        <f t="shared" si="7"/>
        <v>Ada</v>
      </c>
      <c r="Z100" s="7" t="s">
        <v>1797</v>
      </c>
      <c r="AA100" s="56" t="s">
        <v>1798</v>
      </c>
      <c r="AB100" s="3">
        <v>0.0</v>
      </c>
      <c r="AC100" s="3">
        <v>0.0</v>
      </c>
      <c r="AD100" s="3">
        <v>0.0</v>
      </c>
      <c r="AE100" s="57">
        <v>1.0</v>
      </c>
      <c r="AF100" s="57">
        <v>1.0</v>
      </c>
      <c r="AG100" s="57">
        <v>1.0</v>
      </c>
      <c r="AH100" s="76">
        <v>3.0</v>
      </c>
      <c r="AI100" s="76">
        <v>3.0</v>
      </c>
      <c r="AJ100" s="76">
        <v>1.0</v>
      </c>
      <c r="AK100" s="66">
        <v>4.0</v>
      </c>
      <c r="AL100" s="66">
        <v>3.0</v>
      </c>
      <c r="AM100" s="66">
        <v>1.0</v>
      </c>
      <c r="AN100" s="81" t="s">
        <v>1799</v>
      </c>
      <c r="AO100" s="203" t="s">
        <v>1800</v>
      </c>
      <c r="AP100" s="204"/>
      <c r="AQ100" s="204"/>
    </row>
    <row r="101" ht="15.75" customHeight="1">
      <c r="A101" s="33"/>
      <c r="B101" s="173">
        <v>21.0</v>
      </c>
      <c r="C101" s="174" t="s">
        <v>1762</v>
      </c>
      <c r="D101" s="175">
        <v>6.0</v>
      </c>
      <c r="E101" s="175" t="s">
        <v>128</v>
      </c>
      <c r="F101" s="175">
        <v>2021.0</v>
      </c>
      <c r="G101" s="201" t="str">
        <f t="shared" si="3"/>
        <v>Kota</v>
      </c>
      <c r="H101" s="184" t="s">
        <v>431</v>
      </c>
      <c r="I101" s="178" t="s">
        <v>431</v>
      </c>
      <c r="J101" s="32" t="s">
        <v>431</v>
      </c>
      <c r="K101" s="33">
        <v>3.0</v>
      </c>
      <c r="L101" s="33" t="s">
        <v>1164</v>
      </c>
      <c r="M101" s="33" t="str">
        <f t="shared" si="4"/>
        <v>Kepala Dinas Komunikasi dan Informatika Kota Batam</v>
      </c>
      <c r="N101" s="210">
        <v>44823.0</v>
      </c>
      <c r="O101" s="137" t="s">
        <v>1801</v>
      </c>
      <c r="P101" s="188" t="s">
        <v>1802</v>
      </c>
      <c r="Q101" s="137" t="s">
        <v>1803</v>
      </c>
      <c r="R101" s="137" t="s">
        <v>482</v>
      </c>
      <c r="T101" s="182" t="s">
        <v>1804</v>
      </c>
      <c r="U101" s="139" t="s">
        <v>1171</v>
      </c>
      <c r="V101" s="183" t="str">
        <f t="shared" si="5"/>
        <v>Ada</v>
      </c>
      <c r="W101" s="7" t="str">
        <f t="shared" si="6"/>
        <v>Sudah</v>
      </c>
      <c r="X101" s="145"/>
      <c r="Y101" s="169" t="str">
        <f t="shared" si="7"/>
        <v>Tidak Ada</v>
      </c>
      <c r="AB101" s="3">
        <v>0.0</v>
      </c>
      <c r="AC101" s="3">
        <v>2.0</v>
      </c>
      <c r="AD101" s="3">
        <v>3.0</v>
      </c>
      <c r="AE101" s="57">
        <v>3.0</v>
      </c>
      <c r="AF101" s="57">
        <v>2.0</v>
      </c>
      <c r="AG101" s="57">
        <v>1.0</v>
      </c>
      <c r="AH101" s="76">
        <v>4.0</v>
      </c>
      <c r="AI101" s="76">
        <v>3.0</v>
      </c>
      <c r="AJ101" s="76">
        <v>3.0</v>
      </c>
      <c r="AK101" s="66">
        <v>3.0</v>
      </c>
      <c r="AL101" s="66">
        <v>4.0</v>
      </c>
      <c r="AM101" s="66">
        <v>2.0</v>
      </c>
      <c r="AN101" s="81" t="s">
        <v>1805</v>
      </c>
      <c r="AO101" s="203" t="s">
        <v>1806</v>
      </c>
      <c r="AP101" s="81">
        <v>2022.0</v>
      </c>
      <c r="AQ101" s="204"/>
    </row>
    <row r="102" ht="15.75" customHeight="1">
      <c r="A102" s="33"/>
      <c r="B102" s="173">
        <v>21.0</v>
      </c>
      <c r="C102" s="174" t="s">
        <v>1762</v>
      </c>
      <c r="D102" s="175">
        <v>7.0</v>
      </c>
      <c r="E102" s="175" t="s">
        <v>129</v>
      </c>
      <c r="F102" s="175">
        <v>2020.0</v>
      </c>
      <c r="G102" s="201" t="str">
        <f t="shared" si="3"/>
        <v>Kota</v>
      </c>
      <c r="H102" s="177" t="s">
        <v>431</v>
      </c>
      <c r="I102" s="178"/>
      <c r="J102" s="32" t="s">
        <v>431</v>
      </c>
      <c r="K102" s="33">
        <v>1.0</v>
      </c>
      <c r="L102" s="33" t="s">
        <v>1164</v>
      </c>
      <c r="M102" s="33" t="str">
        <f t="shared" si="4"/>
        <v>Kepala Dinas Komunikasi dan Informatika Kota Tanjung Pinang</v>
      </c>
      <c r="N102" s="179">
        <v>45351.0</v>
      </c>
      <c r="O102" s="180" t="s">
        <v>1807</v>
      </c>
      <c r="P102" s="181" t="s">
        <v>1808</v>
      </c>
      <c r="Q102" s="180" t="s">
        <v>1809</v>
      </c>
      <c r="R102" s="180" t="s">
        <v>1810</v>
      </c>
      <c r="T102" s="182" t="s">
        <v>1811</v>
      </c>
      <c r="U102" s="139" t="s">
        <v>1171</v>
      </c>
      <c r="V102" s="183" t="str">
        <f t="shared" si="5"/>
        <v>Ada</v>
      </c>
      <c r="W102" s="7" t="str">
        <f t="shared" si="6"/>
        <v>Sudah</v>
      </c>
      <c r="X102" s="145"/>
      <c r="Y102" s="169" t="str">
        <f t="shared" si="7"/>
        <v>Ada</v>
      </c>
      <c r="Z102" s="7" t="s">
        <v>1812</v>
      </c>
      <c r="AB102" s="3">
        <v>0.0</v>
      </c>
      <c r="AC102" s="3">
        <v>0.0</v>
      </c>
      <c r="AD102" s="3">
        <v>0.0</v>
      </c>
      <c r="AE102" s="57">
        <v>1.0</v>
      </c>
      <c r="AF102" s="57">
        <v>2.0</v>
      </c>
      <c r="AG102" s="57">
        <v>1.0</v>
      </c>
      <c r="AH102" s="76">
        <v>1.0</v>
      </c>
      <c r="AI102" s="76">
        <v>1.0</v>
      </c>
      <c r="AJ102" s="76">
        <v>1.0</v>
      </c>
      <c r="AK102" s="66">
        <v>2.0</v>
      </c>
      <c r="AL102" s="66">
        <v>2.0</v>
      </c>
      <c r="AM102" s="66">
        <v>3.0</v>
      </c>
      <c r="AN102" s="81" t="s">
        <v>1813</v>
      </c>
      <c r="AO102" s="200" t="s">
        <v>1814</v>
      </c>
      <c r="AP102" s="81">
        <v>2019.0</v>
      </c>
      <c r="AQ102" s="81"/>
    </row>
    <row r="103" ht="15.75" customHeight="1">
      <c r="A103" s="157">
        <v>6.0</v>
      </c>
      <c r="B103" s="158">
        <v>15.0</v>
      </c>
      <c r="C103" s="157" t="s">
        <v>1815</v>
      </c>
      <c r="D103" s="159"/>
      <c r="E103" s="159" t="s">
        <v>1816</v>
      </c>
      <c r="F103" s="159"/>
      <c r="G103" s="206" t="str">
        <f t="shared" si="3"/>
        <v>Provinsi</v>
      </c>
      <c r="H103" s="233" t="s">
        <v>431</v>
      </c>
      <c r="I103" s="233" t="s">
        <v>431</v>
      </c>
      <c r="J103" s="162"/>
      <c r="K103" s="162"/>
      <c r="L103" s="159" t="s">
        <v>1164</v>
      </c>
      <c r="M103" s="159" t="str">
        <f t="shared" si="4"/>
        <v>Kepala Dinas Komunikasi dan Informatika Provinsi Jambi</v>
      </c>
      <c r="N103" s="164">
        <v>45387.0</v>
      </c>
      <c r="O103" s="208" t="s">
        <v>1817</v>
      </c>
      <c r="P103" s="209" t="s">
        <v>1818</v>
      </c>
      <c r="Q103" s="208" t="s">
        <v>1819</v>
      </c>
      <c r="R103" s="208" t="s">
        <v>1820</v>
      </c>
      <c r="S103" s="162"/>
      <c r="T103" s="167" t="s">
        <v>1821</v>
      </c>
      <c r="U103" s="168"/>
      <c r="V103" s="169" t="str">
        <f t="shared" si="5"/>
        <v>Ada</v>
      </c>
      <c r="W103" s="162" t="str">
        <f t="shared" si="6"/>
        <v>Sudah</v>
      </c>
      <c r="X103" s="162"/>
      <c r="Y103" s="169" t="str">
        <f t="shared" si="7"/>
        <v>Tidak Ada</v>
      </c>
      <c r="Z103" s="162"/>
      <c r="AA103" s="61" t="s">
        <v>1822</v>
      </c>
      <c r="AB103" s="170">
        <v>2.0</v>
      </c>
      <c r="AC103" s="170">
        <v>0.0</v>
      </c>
      <c r="AD103" s="170">
        <v>3.0</v>
      </c>
      <c r="AE103" s="57">
        <v>1.0</v>
      </c>
      <c r="AF103" s="57">
        <v>3.0</v>
      </c>
      <c r="AG103" s="57">
        <v>2.0</v>
      </c>
      <c r="AH103" s="76">
        <v>1.0</v>
      </c>
      <c r="AI103" s="76">
        <v>2.0</v>
      </c>
      <c r="AJ103" s="76">
        <v>1.0</v>
      </c>
      <c r="AK103" s="66">
        <v>1.0</v>
      </c>
      <c r="AL103" s="66">
        <v>2.0</v>
      </c>
      <c r="AM103" s="66">
        <v>3.0</v>
      </c>
      <c r="AN103" s="81" t="s">
        <v>1823</v>
      </c>
      <c r="AO103" s="200" t="s">
        <v>1824</v>
      </c>
      <c r="AP103" s="81"/>
      <c r="AQ103" s="81"/>
    </row>
    <row r="104" ht="15.75" customHeight="1">
      <c r="A104" s="33"/>
      <c r="B104" s="173">
        <v>15.0</v>
      </c>
      <c r="C104" s="174" t="s">
        <v>1815</v>
      </c>
      <c r="D104" s="175">
        <v>1.0</v>
      </c>
      <c r="E104" s="175" t="s">
        <v>222</v>
      </c>
      <c r="F104" s="175">
        <v>2021.0</v>
      </c>
      <c r="G104" s="201" t="str">
        <f t="shared" si="3"/>
        <v>Kabupaten</v>
      </c>
      <c r="H104" s="184" t="s">
        <v>431</v>
      </c>
      <c r="I104" s="178" t="s">
        <v>431</v>
      </c>
      <c r="L104" s="33" t="s">
        <v>1164</v>
      </c>
      <c r="M104" s="33" t="str">
        <f t="shared" si="4"/>
        <v>Kepala Dinas Komunikasi dan Informatika Kabupaten Batanghari</v>
      </c>
      <c r="N104" s="179">
        <v>44742.0</v>
      </c>
      <c r="O104" s="137" t="s">
        <v>1825</v>
      </c>
      <c r="P104" s="188" t="s">
        <v>1826</v>
      </c>
      <c r="Q104" s="137" t="s">
        <v>1827</v>
      </c>
      <c r="R104" s="137" t="s">
        <v>1828</v>
      </c>
      <c r="T104" s="211" t="s">
        <v>1829</v>
      </c>
      <c r="U104" s="139" t="s">
        <v>1171</v>
      </c>
      <c r="V104" s="183" t="str">
        <f t="shared" si="5"/>
        <v>Ada</v>
      </c>
      <c r="W104" s="7" t="str">
        <f t="shared" si="6"/>
        <v>Sudah</v>
      </c>
      <c r="X104" s="145"/>
      <c r="Y104" s="169" t="str">
        <f t="shared" si="7"/>
        <v>Tidak Ada</v>
      </c>
      <c r="AB104" s="3">
        <v>4.0</v>
      </c>
      <c r="AC104" s="3">
        <v>0.0</v>
      </c>
      <c r="AD104" s="3">
        <v>0.0</v>
      </c>
      <c r="AE104" s="57">
        <v>4.0</v>
      </c>
      <c r="AF104" s="57">
        <v>1.0</v>
      </c>
      <c r="AG104" s="57">
        <v>1.0</v>
      </c>
      <c r="AH104" s="76">
        <v>5.0</v>
      </c>
      <c r="AI104" s="76">
        <v>2.0</v>
      </c>
      <c r="AJ104" s="76">
        <v>4.0</v>
      </c>
      <c r="AK104" s="66">
        <v>4.0</v>
      </c>
      <c r="AL104" s="66">
        <v>3.0</v>
      </c>
      <c r="AM104" s="66">
        <v>3.0</v>
      </c>
      <c r="AN104" s="81" t="s">
        <v>1830</v>
      </c>
      <c r="AO104" s="200" t="s">
        <v>1831</v>
      </c>
      <c r="AP104" s="81">
        <v>2023.0</v>
      </c>
      <c r="AQ104" s="81"/>
    </row>
    <row r="105" ht="15.75" customHeight="1">
      <c r="A105" s="33"/>
      <c r="B105" s="173">
        <v>15.0</v>
      </c>
      <c r="C105" s="174" t="s">
        <v>1815</v>
      </c>
      <c r="D105" s="175">
        <v>2.0</v>
      </c>
      <c r="E105" s="175" t="s">
        <v>1832</v>
      </c>
      <c r="F105" s="175"/>
      <c r="G105" s="201" t="str">
        <f t="shared" si="3"/>
        <v>Kabupaten</v>
      </c>
      <c r="H105" s="177"/>
      <c r="I105" s="197" t="s">
        <v>431</v>
      </c>
      <c r="L105" s="36" t="s">
        <v>1138</v>
      </c>
      <c r="M105" s="33" t="str">
        <f t="shared" si="4"/>
        <v>Kepala Dinas Komunikasi, Informatika, dan Persandian Kabupaten Bungo</v>
      </c>
      <c r="N105" s="136"/>
      <c r="O105" s="137"/>
      <c r="P105" s="137"/>
      <c r="Q105" s="137"/>
      <c r="R105" s="137"/>
      <c r="T105" s="185"/>
      <c r="U105" s="139" t="s">
        <v>1171</v>
      </c>
      <c r="V105" s="183" t="str">
        <f t="shared" si="5"/>
        <v>Tidak Ada</v>
      </c>
      <c r="W105" s="7" t="str">
        <f t="shared" si="6"/>
        <v>Belum</v>
      </c>
      <c r="X105" s="145"/>
      <c r="Y105" s="169" t="str">
        <f t="shared" si="7"/>
        <v>Ada</v>
      </c>
      <c r="Z105" s="7" t="s">
        <v>1833</v>
      </c>
      <c r="AE105" s="57">
        <v>1.0</v>
      </c>
      <c r="AF105" s="57">
        <v>1.0</v>
      </c>
      <c r="AG105" s="57">
        <v>1.0</v>
      </c>
      <c r="AH105" s="76">
        <v>1.0</v>
      </c>
      <c r="AI105" s="76">
        <v>1.0</v>
      </c>
      <c r="AJ105" s="76">
        <v>1.0</v>
      </c>
      <c r="AK105" s="66">
        <v>1.0</v>
      </c>
      <c r="AL105" s="66">
        <v>1.0</v>
      </c>
      <c r="AM105" s="66">
        <v>1.0</v>
      </c>
      <c r="AN105" s="187"/>
      <c r="AO105" s="187"/>
      <c r="AP105" s="187"/>
      <c r="AQ105" s="187"/>
    </row>
    <row r="106" ht="15.75" customHeight="1">
      <c r="A106" s="33"/>
      <c r="B106" s="173">
        <v>15.0</v>
      </c>
      <c r="C106" s="174" t="s">
        <v>1815</v>
      </c>
      <c r="D106" s="175">
        <v>3.0</v>
      </c>
      <c r="E106" s="108" t="s">
        <v>393</v>
      </c>
      <c r="F106" s="175"/>
      <c r="G106" s="201" t="str">
        <f t="shared" si="3"/>
        <v>Kabupaten</v>
      </c>
      <c r="H106" s="177" t="s">
        <v>431</v>
      </c>
      <c r="I106" s="197" t="s">
        <v>431</v>
      </c>
      <c r="L106" s="33" t="s">
        <v>1164</v>
      </c>
      <c r="M106" s="33" t="str">
        <f t="shared" si="4"/>
        <v>Kepala Dinas Komunikasi dan Informatika Kabupaten Kerinci</v>
      </c>
      <c r="N106" s="179">
        <v>45453.0</v>
      </c>
      <c r="O106" s="180" t="s">
        <v>1834</v>
      </c>
      <c r="P106" s="181" t="s">
        <v>1835</v>
      </c>
      <c r="Q106" s="180" t="s">
        <v>1836</v>
      </c>
      <c r="R106" s="180" t="s">
        <v>523</v>
      </c>
      <c r="T106" s="182" t="s">
        <v>1837</v>
      </c>
      <c r="U106" s="139" t="s">
        <v>1171</v>
      </c>
      <c r="V106" s="183" t="str">
        <f t="shared" si="5"/>
        <v>Ada</v>
      </c>
      <c r="W106" s="7" t="str">
        <f t="shared" si="6"/>
        <v>Sudah</v>
      </c>
      <c r="X106" s="145"/>
      <c r="Y106" s="169" t="str">
        <f t="shared" si="7"/>
        <v>Ada</v>
      </c>
      <c r="Z106" s="7" t="s">
        <v>1838</v>
      </c>
      <c r="AB106" s="3">
        <v>0.0</v>
      </c>
      <c r="AC106" s="3">
        <v>1.0</v>
      </c>
      <c r="AD106" s="3">
        <v>0.0</v>
      </c>
      <c r="AE106" s="57">
        <v>1.0</v>
      </c>
      <c r="AF106" s="57">
        <v>2.0</v>
      </c>
      <c r="AG106" s="57">
        <v>1.0</v>
      </c>
      <c r="AH106" s="76">
        <v>1.0</v>
      </c>
      <c r="AI106" s="76">
        <v>2.0</v>
      </c>
      <c r="AJ106" s="76">
        <v>1.0</v>
      </c>
      <c r="AK106" s="66">
        <v>1.0</v>
      </c>
      <c r="AL106" s="66">
        <v>2.0</v>
      </c>
      <c r="AM106" s="66">
        <v>1.0</v>
      </c>
      <c r="AN106" s="81" t="s">
        <v>1839</v>
      </c>
      <c r="AO106" s="200" t="s">
        <v>1840</v>
      </c>
      <c r="AP106" s="81"/>
      <c r="AQ106" s="81"/>
    </row>
    <row r="107" ht="15.75" customHeight="1">
      <c r="A107" s="33"/>
      <c r="B107" s="173">
        <v>15.0</v>
      </c>
      <c r="C107" s="174" t="s">
        <v>1815</v>
      </c>
      <c r="D107" s="175">
        <v>4.0</v>
      </c>
      <c r="E107" s="175" t="s">
        <v>397</v>
      </c>
      <c r="F107" s="175"/>
      <c r="G107" s="201" t="str">
        <f t="shared" si="3"/>
        <v>Kabupaten</v>
      </c>
      <c r="H107" s="177" t="s">
        <v>431</v>
      </c>
      <c r="I107" s="197" t="s">
        <v>431</v>
      </c>
      <c r="L107" s="33" t="s">
        <v>1164</v>
      </c>
      <c r="M107" s="33" t="str">
        <f t="shared" si="4"/>
        <v>Kepala Dinas Komunikasi dan Informatika Kabupaten Merangin</v>
      </c>
      <c r="N107" s="179">
        <v>45433.0</v>
      </c>
      <c r="O107" s="180" t="s">
        <v>1841</v>
      </c>
      <c r="P107" s="181" t="s">
        <v>1842</v>
      </c>
      <c r="Q107" s="180" t="s">
        <v>1843</v>
      </c>
      <c r="R107" s="180" t="s">
        <v>1844</v>
      </c>
      <c r="T107" s="182" t="s">
        <v>1845</v>
      </c>
      <c r="U107" s="139" t="s">
        <v>1171</v>
      </c>
      <c r="V107" s="183" t="str">
        <f t="shared" si="5"/>
        <v>Ada</v>
      </c>
      <c r="W107" s="7" t="str">
        <f t="shared" si="6"/>
        <v>Sudah</v>
      </c>
      <c r="X107" s="145"/>
      <c r="Y107" s="169" t="str">
        <f t="shared" si="7"/>
        <v>Ada</v>
      </c>
      <c r="Z107" s="7" t="s">
        <v>1846</v>
      </c>
      <c r="AB107" s="3">
        <v>0.0</v>
      </c>
      <c r="AC107" s="3">
        <v>0.0</v>
      </c>
      <c r="AD107" s="3">
        <v>0.0</v>
      </c>
      <c r="AE107" s="57">
        <v>1.0</v>
      </c>
      <c r="AF107" s="57">
        <v>1.0</v>
      </c>
      <c r="AG107" s="57">
        <v>1.0</v>
      </c>
      <c r="AH107" s="76">
        <v>1.0</v>
      </c>
      <c r="AI107" s="76">
        <v>1.0</v>
      </c>
      <c r="AJ107" s="76">
        <v>1.0</v>
      </c>
      <c r="AK107" s="66">
        <v>3.0</v>
      </c>
      <c r="AL107" s="66">
        <v>1.0</v>
      </c>
      <c r="AM107" s="66">
        <v>3.0</v>
      </c>
      <c r="AN107" s="81" t="s">
        <v>1847</v>
      </c>
      <c r="AO107" s="200" t="s">
        <v>1848</v>
      </c>
      <c r="AP107" s="81"/>
      <c r="AQ107" s="81"/>
    </row>
    <row r="108" ht="15.75" customHeight="1">
      <c r="A108" s="33"/>
      <c r="B108" s="173">
        <v>15.0</v>
      </c>
      <c r="C108" s="174" t="s">
        <v>1815</v>
      </c>
      <c r="D108" s="175">
        <v>5.0</v>
      </c>
      <c r="E108" s="175" t="s">
        <v>1849</v>
      </c>
      <c r="F108" s="175"/>
      <c r="G108" s="201" t="str">
        <f t="shared" si="3"/>
        <v>Kabupaten</v>
      </c>
      <c r="H108" s="177"/>
      <c r="I108" s="197" t="s">
        <v>431</v>
      </c>
      <c r="L108" s="33" t="s">
        <v>1164</v>
      </c>
      <c r="M108" s="33" t="str">
        <f t="shared" si="4"/>
        <v>Kepala Dinas Komunikasi dan Informatika Kabupaten Muaro Jambi</v>
      </c>
      <c r="N108" s="136"/>
      <c r="O108" s="137"/>
      <c r="P108" s="137"/>
      <c r="Q108" s="137"/>
      <c r="R108" s="137"/>
      <c r="T108" s="185"/>
      <c r="U108" s="139" t="s">
        <v>1171</v>
      </c>
      <c r="V108" s="183" t="str">
        <f t="shared" si="5"/>
        <v>Tidak Ada</v>
      </c>
      <c r="W108" s="7" t="str">
        <f t="shared" si="6"/>
        <v>Belum</v>
      </c>
      <c r="X108" s="145"/>
      <c r="Y108" s="169" t="str">
        <f t="shared" si="7"/>
        <v>Tidak Ada</v>
      </c>
      <c r="AE108" s="57">
        <v>2.0</v>
      </c>
      <c r="AF108" s="57">
        <v>1.0</v>
      </c>
      <c r="AG108" s="57">
        <v>2.0</v>
      </c>
      <c r="AH108" s="76">
        <v>1.0</v>
      </c>
      <c r="AI108" s="76">
        <v>1.0</v>
      </c>
      <c r="AJ108" s="76">
        <v>1.0</v>
      </c>
      <c r="AK108" s="66">
        <v>1.0</v>
      </c>
      <c r="AL108" s="66">
        <v>1.0</v>
      </c>
      <c r="AM108" s="66">
        <v>1.0</v>
      </c>
      <c r="AN108" s="187"/>
      <c r="AO108" s="187"/>
      <c r="AP108" s="81">
        <v>2023.0</v>
      </c>
      <c r="AQ108" s="187"/>
    </row>
    <row r="109" ht="15.75" customHeight="1">
      <c r="A109" s="33"/>
      <c r="B109" s="173">
        <v>15.0</v>
      </c>
      <c r="C109" s="174" t="s">
        <v>1815</v>
      </c>
      <c r="D109" s="175">
        <v>6.0</v>
      </c>
      <c r="E109" s="175" t="s">
        <v>223</v>
      </c>
      <c r="F109" s="175"/>
      <c r="G109" s="201" t="str">
        <f t="shared" si="3"/>
        <v>Kabupaten</v>
      </c>
      <c r="H109" s="177" t="s">
        <v>431</v>
      </c>
      <c r="I109" s="197" t="s">
        <v>431</v>
      </c>
      <c r="L109" s="33" t="s">
        <v>1164</v>
      </c>
      <c r="M109" s="33" t="str">
        <f t="shared" si="4"/>
        <v>Kepala Dinas Komunikasi dan Informatika Kabupaten Sarolangun</v>
      </c>
      <c r="N109" s="179">
        <v>45349.0</v>
      </c>
      <c r="O109" s="180" t="s">
        <v>1850</v>
      </c>
      <c r="P109" s="181" t="s">
        <v>1851</v>
      </c>
      <c r="Q109" s="180" t="s">
        <v>1852</v>
      </c>
      <c r="R109" s="180" t="s">
        <v>1853</v>
      </c>
      <c r="T109" s="211" t="s">
        <v>1854</v>
      </c>
      <c r="U109" s="139" t="s">
        <v>1171</v>
      </c>
      <c r="V109" s="183" t="str">
        <f t="shared" si="5"/>
        <v>Ada</v>
      </c>
      <c r="W109" s="7" t="str">
        <f t="shared" si="6"/>
        <v>Sudah</v>
      </c>
      <c r="X109" s="145"/>
      <c r="Y109" s="169" t="str">
        <f t="shared" si="7"/>
        <v>Ada</v>
      </c>
      <c r="Z109" s="7" t="s">
        <v>1855</v>
      </c>
      <c r="AB109" s="3">
        <v>0.0</v>
      </c>
      <c r="AC109" s="3">
        <v>1.0</v>
      </c>
      <c r="AD109" s="3">
        <v>0.0</v>
      </c>
      <c r="AE109" s="57">
        <v>3.0</v>
      </c>
      <c r="AF109" s="57">
        <v>1.0</v>
      </c>
      <c r="AG109" s="57">
        <v>1.0</v>
      </c>
      <c r="AH109" s="76">
        <v>3.0</v>
      </c>
      <c r="AI109" s="76">
        <v>1.0</v>
      </c>
      <c r="AJ109" s="76">
        <v>4.0</v>
      </c>
      <c r="AK109" s="66">
        <v>3.0</v>
      </c>
      <c r="AL109" s="66">
        <v>1.0</v>
      </c>
      <c r="AM109" s="66">
        <v>4.0</v>
      </c>
      <c r="AN109" s="81" t="s">
        <v>1856</v>
      </c>
      <c r="AO109" s="200" t="s">
        <v>1857</v>
      </c>
      <c r="AP109" s="81">
        <v>2023.0</v>
      </c>
      <c r="AQ109" s="81"/>
    </row>
    <row r="110" ht="15.75" customHeight="1">
      <c r="A110" s="33"/>
      <c r="B110" s="173">
        <v>15.0</v>
      </c>
      <c r="C110" s="174" t="s">
        <v>1815</v>
      </c>
      <c r="D110" s="175">
        <v>7.0</v>
      </c>
      <c r="E110" s="175" t="s">
        <v>1858</v>
      </c>
      <c r="F110" s="175"/>
      <c r="G110" s="201" t="str">
        <f t="shared" si="3"/>
        <v>Kabupaten</v>
      </c>
      <c r="H110" s="177"/>
      <c r="I110" s="197" t="s">
        <v>431</v>
      </c>
      <c r="L110" s="33" t="s">
        <v>1164</v>
      </c>
      <c r="M110" s="33" t="str">
        <f t="shared" si="4"/>
        <v>Kepala Dinas Komunikasi dan Informatika Kabupaten Tanjung Jabung Barat</v>
      </c>
      <c r="N110" s="136"/>
      <c r="O110" s="137"/>
      <c r="P110" s="137"/>
      <c r="Q110" s="137"/>
      <c r="R110" s="137"/>
      <c r="T110" s="185"/>
      <c r="U110" s="139" t="s">
        <v>1171</v>
      </c>
      <c r="V110" s="183" t="str">
        <f t="shared" si="5"/>
        <v>Tidak Ada</v>
      </c>
      <c r="W110" s="7" t="str">
        <f t="shared" si="6"/>
        <v>Belum</v>
      </c>
      <c r="X110" s="145"/>
      <c r="Y110" s="169" t="str">
        <f t="shared" si="7"/>
        <v>Ada</v>
      </c>
      <c r="Z110" s="7" t="s">
        <v>1859</v>
      </c>
      <c r="AE110" s="57">
        <v>1.0</v>
      </c>
      <c r="AF110" s="57">
        <v>2.0</v>
      </c>
      <c r="AG110" s="57">
        <v>1.0</v>
      </c>
      <c r="AH110" s="76">
        <v>1.0</v>
      </c>
      <c r="AI110" s="76">
        <v>1.0</v>
      </c>
      <c r="AJ110" s="76">
        <v>1.0</v>
      </c>
      <c r="AK110" s="66">
        <v>1.0</v>
      </c>
      <c r="AL110" s="66">
        <v>1.0</v>
      </c>
      <c r="AM110" s="66">
        <v>1.0</v>
      </c>
      <c r="AN110" s="187"/>
      <c r="AO110" s="187"/>
      <c r="AP110" s="187"/>
      <c r="AQ110" s="187"/>
    </row>
    <row r="111" ht="15.75" customHeight="1">
      <c r="A111" s="33"/>
      <c r="B111" s="173">
        <v>15.0</v>
      </c>
      <c r="C111" s="174" t="s">
        <v>1815</v>
      </c>
      <c r="D111" s="175">
        <v>8.0</v>
      </c>
      <c r="E111" s="175" t="s">
        <v>224</v>
      </c>
      <c r="F111" s="175"/>
      <c r="G111" s="201" t="str">
        <f t="shared" si="3"/>
        <v>Kabupaten</v>
      </c>
      <c r="H111" s="184" t="s">
        <v>431</v>
      </c>
      <c r="I111" s="178" t="s">
        <v>431</v>
      </c>
      <c r="L111" s="33" t="s">
        <v>1164</v>
      </c>
      <c r="M111" s="33" t="str">
        <f t="shared" si="4"/>
        <v>Kepala Dinas Komunikasi dan Informatika Kabupaten Tanjung Jabung Timur</v>
      </c>
      <c r="N111" s="234">
        <v>45096.0</v>
      </c>
      <c r="O111" s="48" t="s">
        <v>1860</v>
      </c>
      <c r="P111" s="235" t="s">
        <v>1861</v>
      </c>
      <c r="Q111" s="48" t="s">
        <v>1650</v>
      </c>
      <c r="R111" s="48" t="s">
        <v>1862</v>
      </c>
      <c r="S111" s="33" t="s">
        <v>1863</v>
      </c>
      <c r="T111" s="182" t="s">
        <v>1864</v>
      </c>
      <c r="U111" s="139" t="s">
        <v>1171</v>
      </c>
      <c r="V111" s="183" t="str">
        <f t="shared" si="5"/>
        <v>Ada</v>
      </c>
      <c r="W111" s="7" t="str">
        <f t="shared" si="6"/>
        <v>Sudah</v>
      </c>
      <c r="X111" s="145"/>
      <c r="Y111" s="169" t="str">
        <f t="shared" si="7"/>
        <v>Tidak Ada</v>
      </c>
      <c r="AB111" s="3">
        <v>0.0</v>
      </c>
      <c r="AC111" s="3">
        <v>1.0</v>
      </c>
      <c r="AD111" s="3">
        <v>0.0</v>
      </c>
      <c r="AE111" s="57">
        <v>1.0</v>
      </c>
      <c r="AF111" s="57">
        <v>1.0</v>
      </c>
      <c r="AG111" s="57">
        <v>1.0</v>
      </c>
      <c r="AH111" s="236">
        <v>1.0</v>
      </c>
      <c r="AI111" s="236">
        <v>1.0</v>
      </c>
      <c r="AJ111" s="236">
        <v>2.0</v>
      </c>
      <c r="AK111" s="66">
        <v>3.0</v>
      </c>
      <c r="AL111" s="66">
        <v>3.0</v>
      </c>
      <c r="AM111" s="66">
        <v>3.0</v>
      </c>
      <c r="AN111" s="81" t="s">
        <v>1865</v>
      </c>
      <c r="AO111" s="200" t="s">
        <v>1866</v>
      </c>
      <c r="AP111" s="81"/>
      <c r="AQ111" s="81"/>
    </row>
    <row r="112" ht="15.75" customHeight="1">
      <c r="A112" s="33"/>
      <c r="B112" s="173">
        <v>15.0</v>
      </c>
      <c r="C112" s="174" t="s">
        <v>1815</v>
      </c>
      <c r="D112" s="175">
        <v>9.0</v>
      </c>
      <c r="E112" s="175" t="s">
        <v>1867</v>
      </c>
      <c r="F112" s="175">
        <v>2021.0</v>
      </c>
      <c r="G112" s="201" t="str">
        <f t="shared" si="3"/>
        <v>Kabupaten</v>
      </c>
      <c r="H112" s="177" t="s">
        <v>431</v>
      </c>
      <c r="I112" s="197" t="s">
        <v>431</v>
      </c>
      <c r="L112" s="33" t="s">
        <v>1164</v>
      </c>
      <c r="M112" s="33" t="str">
        <f t="shared" si="4"/>
        <v>Kepala Dinas Komunikasi dan Informatika Kabupaten Tebo</v>
      </c>
      <c r="N112" s="179">
        <v>45560.0</v>
      </c>
      <c r="O112" s="180" t="s">
        <v>1868</v>
      </c>
      <c r="P112" s="181" t="s">
        <v>1869</v>
      </c>
      <c r="Q112" s="180" t="s">
        <v>1870</v>
      </c>
      <c r="R112" s="180" t="s">
        <v>523</v>
      </c>
      <c r="T112" s="182" t="s">
        <v>1871</v>
      </c>
      <c r="U112" s="139" t="s">
        <v>1171</v>
      </c>
      <c r="V112" s="183" t="str">
        <f t="shared" si="5"/>
        <v>Ada</v>
      </c>
      <c r="W112" s="7" t="str">
        <f t="shared" si="6"/>
        <v>Sudah</v>
      </c>
      <c r="X112" s="145"/>
      <c r="Y112" s="169" t="str">
        <f t="shared" si="7"/>
        <v>Ada</v>
      </c>
      <c r="Z112" s="7" t="s">
        <v>1872</v>
      </c>
      <c r="AB112" s="3">
        <v>0.0</v>
      </c>
      <c r="AC112" s="3">
        <v>1.0</v>
      </c>
      <c r="AE112" s="57">
        <v>1.0</v>
      </c>
      <c r="AF112" s="57">
        <v>2.0</v>
      </c>
      <c r="AG112" s="57">
        <v>1.0</v>
      </c>
      <c r="AH112" s="76">
        <v>3.0</v>
      </c>
      <c r="AI112" s="76">
        <v>1.0</v>
      </c>
      <c r="AJ112" s="76">
        <v>1.0</v>
      </c>
      <c r="AK112" s="66">
        <v>3.0</v>
      </c>
      <c r="AL112" s="66">
        <v>1.0</v>
      </c>
      <c r="AM112" s="66">
        <v>3.0</v>
      </c>
      <c r="AN112" s="81" t="s">
        <v>1873</v>
      </c>
      <c r="AO112" s="200" t="s">
        <v>1874</v>
      </c>
      <c r="AP112" s="81"/>
      <c r="AQ112" s="81"/>
    </row>
    <row r="113" ht="15.75" customHeight="1">
      <c r="A113" s="33"/>
      <c r="B113" s="173">
        <v>15.0</v>
      </c>
      <c r="C113" s="174" t="s">
        <v>1815</v>
      </c>
      <c r="D113" s="175">
        <v>10.0</v>
      </c>
      <c r="E113" s="175" t="s">
        <v>130</v>
      </c>
      <c r="F113" s="175"/>
      <c r="G113" s="201" t="str">
        <f t="shared" si="3"/>
        <v>Kota</v>
      </c>
      <c r="H113" s="184" t="s">
        <v>431</v>
      </c>
      <c r="I113" s="178" t="s">
        <v>431</v>
      </c>
      <c r="L113" s="33" t="s">
        <v>1164</v>
      </c>
      <c r="M113" s="33" t="str">
        <f t="shared" si="4"/>
        <v>Kepala Dinas Komunikasi dan Informatika Kota Jambi</v>
      </c>
      <c r="N113" s="179">
        <v>45098.0</v>
      </c>
      <c r="O113" s="137" t="s">
        <v>1875</v>
      </c>
      <c r="P113" s="188" t="s">
        <v>1876</v>
      </c>
      <c r="Q113" s="137" t="s">
        <v>1877</v>
      </c>
      <c r="R113" s="137" t="s">
        <v>523</v>
      </c>
      <c r="T113" s="211" t="s">
        <v>1878</v>
      </c>
      <c r="U113" s="139" t="s">
        <v>1171</v>
      </c>
      <c r="V113" s="183" t="str">
        <f t="shared" si="5"/>
        <v>Ada</v>
      </c>
      <c r="W113" s="7" t="str">
        <f t="shared" si="6"/>
        <v>Sudah</v>
      </c>
      <c r="X113" s="145"/>
      <c r="Y113" s="169" t="str">
        <f t="shared" si="7"/>
        <v>Ada</v>
      </c>
      <c r="Z113" s="7" t="s">
        <v>1879</v>
      </c>
      <c r="AB113" s="3">
        <v>43.0</v>
      </c>
      <c r="AC113" s="3">
        <v>49.0</v>
      </c>
      <c r="AD113" s="3">
        <v>2.0</v>
      </c>
      <c r="AE113" s="57">
        <v>3.0</v>
      </c>
      <c r="AF113" s="57">
        <v>1.0</v>
      </c>
      <c r="AG113" s="57">
        <v>1.0</v>
      </c>
      <c r="AH113" s="76">
        <v>3.0</v>
      </c>
      <c r="AI113" s="76">
        <v>1.0</v>
      </c>
      <c r="AJ113" s="76">
        <v>4.0</v>
      </c>
      <c r="AK113" s="66">
        <v>5.0</v>
      </c>
      <c r="AL113" s="66">
        <v>5.0</v>
      </c>
      <c r="AM113" s="66">
        <v>5.0</v>
      </c>
      <c r="AN113" s="81" t="s">
        <v>1880</v>
      </c>
      <c r="AO113" s="200" t="s">
        <v>1881</v>
      </c>
      <c r="AP113" s="204">
        <v>2017.0</v>
      </c>
      <c r="AQ113" s="81"/>
    </row>
    <row r="114" ht="15.75" customHeight="1">
      <c r="A114" s="33"/>
      <c r="B114" s="173">
        <v>15.0</v>
      </c>
      <c r="C114" s="174" t="s">
        <v>1815</v>
      </c>
      <c r="D114" s="175">
        <v>11.0</v>
      </c>
      <c r="E114" s="175" t="s">
        <v>1882</v>
      </c>
      <c r="F114" s="175"/>
      <c r="G114" s="201" t="str">
        <f t="shared" si="3"/>
        <v>Kota</v>
      </c>
      <c r="H114" s="177"/>
      <c r="I114" s="197" t="s">
        <v>431</v>
      </c>
      <c r="L114" s="33" t="s">
        <v>1229</v>
      </c>
      <c r="M114" s="33" t="str">
        <f t="shared" si="4"/>
        <v>Kepala Dinas Komunikasi, Informatika, dan Statistik Kota Sungai Penuh</v>
      </c>
      <c r="N114" s="136"/>
      <c r="O114" s="137"/>
      <c r="P114" s="137"/>
      <c r="Q114" s="137"/>
      <c r="R114" s="137"/>
      <c r="T114" s="185"/>
      <c r="U114" s="139" t="s">
        <v>1171</v>
      </c>
      <c r="V114" s="183" t="str">
        <f t="shared" si="5"/>
        <v>Tidak Ada</v>
      </c>
      <c r="W114" s="7" t="str">
        <f t="shared" si="6"/>
        <v>Belum</v>
      </c>
      <c r="X114" s="145"/>
      <c r="Y114" s="169" t="str">
        <f t="shared" si="7"/>
        <v>Ada</v>
      </c>
      <c r="Z114" s="7" t="s">
        <v>1883</v>
      </c>
      <c r="AE114" s="57">
        <v>1.0</v>
      </c>
      <c r="AF114" s="57">
        <v>1.0</v>
      </c>
      <c r="AG114" s="57">
        <v>1.0</v>
      </c>
      <c r="AH114" s="76">
        <v>3.0</v>
      </c>
      <c r="AI114" s="76">
        <v>1.0</v>
      </c>
      <c r="AJ114" s="76">
        <v>1.0</v>
      </c>
      <c r="AK114" s="66">
        <v>3.0</v>
      </c>
      <c r="AL114" s="66">
        <v>1.0</v>
      </c>
      <c r="AM114" s="66">
        <v>1.0</v>
      </c>
      <c r="AN114" s="187"/>
      <c r="AO114" s="187"/>
      <c r="AP114" s="187"/>
      <c r="AQ114" s="187"/>
    </row>
    <row r="115" ht="15.75" customHeight="1">
      <c r="A115" s="157">
        <v>7.0</v>
      </c>
      <c r="B115" s="158">
        <v>19.0</v>
      </c>
      <c r="C115" s="157" t="s">
        <v>1884</v>
      </c>
      <c r="D115" s="159"/>
      <c r="E115" s="221" t="s">
        <v>88</v>
      </c>
      <c r="F115" s="159">
        <v>2021.0</v>
      </c>
      <c r="G115" s="206" t="str">
        <f t="shared" si="3"/>
        <v>Provinsi</v>
      </c>
      <c r="H115" s="207" t="s">
        <v>431</v>
      </c>
      <c r="I115" s="207" t="s">
        <v>431</v>
      </c>
      <c r="J115" s="218" t="s">
        <v>431</v>
      </c>
      <c r="K115" s="159">
        <v>4.0</v>
      </c>
      <c r="L115" s="159" t="s">
        <v>1164</v>
      </c>
      <c r="M115" s="159" t="str">
        <f t="shared" si="4"/>
        <v>Kepala Dinas Komunikasi dan Informatika Provinsi Bangka Belitung</v>
      </c>
      <c r="N115" s="164">
        <v>45093.0</v>
      </c>
      <c r="O115" s="165" t="s">
        <v>1885</v>
      </c>
      <c r="P115" s="166" t="s">
        <v>1886</v>
      </c>
      <c r="Q115" s="165" t="s">
        <v>1887</v>
      </c>
      <c r="R115" s="165" t="s">
        <v>1888</v>
      </c>
      <c r="S115" s="162"/>
      <c r="T115" s="167" t="s">
        <v>1889</v>
      </c>
      <c r="U115" s="168"/>
      <c r="V115" s="169" t="str">
        <f t="shared" si="5"/>
        <v>Ada</v>
      </c>
      <c r="W115" s="162" t="str">
        <f t="shared" si="6"/>
        <v>Sudah</v>
      </c>
      <c r="X115" s="162"/>
      <c r="Y115" s="169" t="str">
        <f t="shared" si="7"/>
        <v>Tidak Ada</v>
      </c>
      <c r="Z115" s="162"/>
      <c r="AA115" s="56" t="s">
        <v>1890</v>
      </c>
      <c r="AB115" s="170">
        <v>2.0</v>
      </c>
      <c r="AC115" s="170">
        <v>17.0</v>
      </c>
      <c r="AD115" s="170">
        <v>1.0</v>
      </c>
      <c r="AE115" s="57">
        <v>3.0</v>
      </c>
      <c r="AF115" s="57">
        <v>2.0</v>
      </c>
      <c r="AG115" s="57">
        <v>1.0</v>
      </c>
      <c r="AH115" s="76">
        <v>3.0</v>
      </c>
      <c r="AI115" s="76">
        <v>3.0</v>
      </c>
      <c r="AJ115" s="76">
        <v>3.0</v>
      </c>
      <c r="AK115" s="66">
        <v>5.0</v>
      </c>
      <c r="AL115" s="66">
        <v>5.0</v>
      </c>
      <c r="AM115" s="66">
        <v>3.0</v>
      </c>
      <c r="AN115" s="81" t="s">
        <v>1891</v>
      </c>
      <c r="AO115" s="203" t="s">
        <v>1892</v>
      </c>
      <c r="AP115" s="204"/>
      <c r="AQ115" s="204"/>
    </row>
    <row r="116" ht="15.75" customHeight="1">
      <c r="A116" s="33"/>
      <c r="B116" s="173">
        <v>19.0</v>
      </c>
      <c r="C116" s="174" t="s">
        <v>1884</v>
      </c>
      <c r="D116" s="175">
        <v>1.0</v>
      </c>
      <c r="E116" s="175" t="s">
        <v>1893</v>
      </c>
      <c r="F116" s="175">
        <v>2020.0</v>
      </c>
      <c r="G116" s="201" t="str">
        <f t="shared" si="3"/>
        <v>Kabupaten</v>
      </c>
      <c r="H116" s="177"/>
      <c r="I116" s="197" t="s">
        <v>431</v>
      </c>
      <c r="L116" s="33" t="s">
        <v>1229</v>
      </c>
      <c r="M116" s="33" t="str">
        <f t="shared" si="4"/>
        <v>Kepala Dinas Komunikasi, Informatika, dan Statistik Kabupaten Bangka</v>
      </c>
      <c r="N116" s="136"/>
      <c r="O116" s="137"/>
      <c r="P116" s="137"/>
      <c r="Q116" s="137"/>
      <c r="R116" s="137"/>
      <c r="T116" s="185"/>
      <c r="U116" s="139" t="s">
        <v>1171</v>
      </c>
      <c r="V116" s="183" t="str">
        <f t="shared" si="5"/>
        <v>Tidak Ada</v>
      </c>
      <c r="W116" s="7" t="str">
        <f t="shared" si="6"/>
        <v>Belum</v>
      </c>
      <c r="X116" s="145"/>
      <c r="Y116" s="169" t="str">
        <f t="shared" si="7"/>
        <v>Ada</v>
      </c>
      <c r="Z116" s="7" t="s">
        <v>1894</v>
      </c>
      <c r="AE116" s="57">
        <v>3.0</v>
      </c>
      <c r="AF116" s="57">
        <v>1.0</v>
      </c>
      <c r="AG116" s="57">
        <v>1.0</v>
      </c>
      <c r="AH116" s="76">
        <v>3.0</v>
      </c>
      <c r="AI116" s="76">
        <v>1.0</v>
      </c>
      <c r="AJ116" s="76">
        <v>1.0</v>
      </c>
      <c r="AK116" s="66">
        <v>3.0</v>
      </c>
      <c r="AL116" s="66">
        <v>1.0</v>
      </c>
      <c r="AM116" s="66">
        <v>3.0</v>
      </c>
      <c r="AN116" s="187"/>
      <c r="AO116" s="187"/>
      <c r="AP116" s="81">
        <v>2023.0</v>
      </c>
      <c r="AQ116" s="187"/>
    </row>
    <row r="117" ht="15.75" customHeight="1">
      <c r="A117" s="33"/>
      <c r="B117" s="173">
        <v>19.0</v>
      </c>
      <c r="C117" s="174" t="s">
        <v>1884</v>
      </c>
      <c r="D117" s="175">
        <v>2.0</v>
      </c>
      <c r="E117" s="175" t="s">
        <v>225</v>
      </c>
      <c r="F117" s="175">
        <v>2021.0</v>
      </c>
      <c r="G117" s="201" t="str">
        <f t="shared" si="3"/>
        <v>Kabupaten</v>
      </c>
      <c r="H117" s="184" t="s">
        <v>431</v>
      </c>
      <c r="I117" s="178" t="s">
        <v>431</v>
      </c>
      <c r="J117" s="32" t="s">
        <v>431</v>
      </c>
      <c r="K117" s="33">
        <v>5.0</v>
      </c>
      <c r="L117" s="33" t="s">
        <v>1164</v>
      </c>
      <c r="M117" s="33" t="str">
        <f t="shared" si="4"/>
        <v>Kepala Dinas Komunikasi dan Informatika Kabupaten Belitung</v>
      </c>
      <c r="N117" s="210">
        <v>44805.0</v>
      </c>
      <c r="O117" s="137" t="s">
        <v>1895</v>
      </c>
      <c r="P117" s="188" t="s">
        <v>1896</v>
      </c>
      <c r="Q117" s="137" t="s">
        <v>1897</v>
      </c>
      <c r="R117" s="137" t="s">
        <v>444</v>
      </c>
      <c r="T117" s="182" t="s">
        <v>1898</v>
      </c>
      <c r="U117" s="139" t="s">
        <v>1171</v>
      </c>
      <c r="V117" s="183" t="str">
        <f t="shared" si="5"/>
        <v>Ada</v>
      </c>
      <c r="W117" s="7" t="str">
        <f t="shared" si="6"/>
        <v>Sudah</v>
      </c>
      <c r="X117" s="145"/>
      <c r="Y117" s="169" t="str">
        <f t="shared" si="7"/>
        <v>Ada</v>
      </c>
      <c r="Z117" s="7" t="s">
        <v>1899</v>
      </c>
      <c r="AA117" s="56" t="s">
        <v>1900</v>
      </c>
      <c r="AB117" s="3">
        <v>0.0</v>
      </c>
      <c r="AC117" s="3">
        <v>0.0</v>
      </c>
      <c r="AD117" s="3">
        <v>0.0</v>
      </c>
      <c r="AE117" s="57">
        <v>3.0</v>
      </c>
      <c r="AF117" s="57">
        <v>2.0</v>
      </c>
      <c r="AG117" s="57">
        <v>1.0</v>
      </c>
      <c r="AH117" s="76">
        <v>5.0</v>
      </c>
      <c r="AI117" s="76">
        <v>2.0</v>
      </c>
      <c r="AJ117" s="76">
        <v>1.0</v>
      </c>
      <c r="AK117" s="66">
        <v>5.0</v>
      </c>
      <c r="AL117" s="66">
        <v>2.0</v>
      </c>
      <c r="AM117" s="66">
        <v>3.0</v>
      </c>
      <c r="AN117" s="81" t="s">
        <v>1901</v>
      </c>
      <c r="AO117" s="203" t="s">
        <v>1902</v>
      </c>
      <c r="AP117" s="204">
        <v>2021.0</v>
      </c>
      <c r="AQ117" s="204"/>
    </row>
    <row r="118" ht="15.75" customHeight="1">
      <c r="A118" s="33"/>
      <c r="B118" s="173">
        <v>19.0</v>
      </c>
      <c r="C118" s="174" t="s">
        <v>1884</v>
      </c>
      <c r="D118" s="175">
        <v>3.0</v>
      </c>
      <c r="E118" s="175" t="s">
        <v>1903</v>
      </c>
      <c r="F118" s="175"/>
      <c r="G118" s="201" t="str">
        <f t="shared" si="3"/>
        <v>Kabupaten</v>
      </c>
      <c r="H118" s="177" t="s">
        <v>431</v>
      </c>
      <c r="I118" s="197" t="s">
        <v>431</v>
      </c>
      <c r="J118" s="32" t="s">
        <v>431</v>
      </c>
      <c r="K118" s="33">
        <v>1.0</v>
      </c>
      <c r="L118" s="33" t="s">
        <v>1164</v>
      </c>
      <c r="M118" s="33" t="str">
        <f t="shared" si="4"/>
        <v>Kepala Dinas Komunikasi dan Informatika Kabupaten Bangka Barat</v>
      </c>
      <c r="N118" s="179">
        <v>45566.0</v>
      </c>
      <c r="O118" s="180" t="s">
        <v>1904</v>
      </c>
      <c r="P118" s="181" t="s">
        <v>1905</v>
      </c>
      <c r="Q118" s="180" t="s">
        <v>1906</v>
      </c>
      <c r="R118" s="180" t="s">
        <v>1907</v>
      </c>
      <c r="T118" s="182" t="s">
        <v>1908</v>
      </c>
      <c r="U118" s="144"/>
      <c r="V118" s="183" t="str">
        <f t="shared" si="5"/>
        <v>Ada</v>
      </c>
      <c r="W118" s="7" t="str">
        <f t="shared" si="6"/>
        <v>Sudah</v>
      </c>
      <c r="X118" s="145"/>
      <c r="Y118" s="169" t="str">
        <f t="shared" si="7"/>
        <v>Tidak Ada</v>
      </c>
      <c r="AB118" s="3">
        <v>0.0</v>
      </c>
      <c r="AC118" s="3">
        <v>0.0</v>
      </c>
      <c r="AE118" s="57">
        <v>3.0</v>
      </c>
      <c r="AF118" s="57">
        <v>1.0</v>
      </c>
      <c r="AG118" s="57">
        <v>1.0</v>
      </c>
      <c r="AH118" s="76">
        <v>3.0</v>
      </c>
      <c r="AI118" s="76">
        <v>1.0</v>
      </c>
      <c r="AJ118" s="76">
        <v>1.0</v>
      </c>
      <c r="AK118" s="66">
        <v>4.0</v>
      </c>
      <c r="AL118" s="66">
        <v>3.0</v>
      </c>
      <c r="AM118" s="66">
        <v>2.0</v>
      </c>
      <c r="AN118" s="187" t="s">
        <v>1909</v>
      </c>
      <c r="AO118" s="214" t="s">
        <v>1910</v>
      </c>
      <c r="AP118" s="187"/>
      <c r="AQ118" s="187"/>
    </row>
    <row r="119" ht="15.75" customHeight="1">
      <c r="A119" s="33"/>
      <c r="B119" s="173">
        <v>19.0</v>
      </c>
      <c r="C119" s="174" t="s">
        <v>1884</v>
      </c>
      <c r="D119" s="175">
        <v>4.0</v>
      </c>
      <c r="E119" s="175" t="s">
        <v>226</v>
      </c>
      <c r="F119" s="175">
        <v>2020.0</v>
      </c>
      <c r="G119" s="201" t="str">
        <f t="shared" si="3"/>
        <v>Kabupaten</v>
      </c>
      <c r="H119" s="184" t="s">
        <v>431</v>
      </c>
      <c r="I119" s="178" t="s">
        <v>431</v>
      </c>
      <c r="L119" s="33" t="s">
        <v>1229</v>
      </c>
      <c r="M119" s="33" t="str">
        <f t="shared" si="4"/>
        <v>Kepala Dinas Komunikasi, Informatika, dan Statistik Kabupaten Bangka Tengah</v>
      </c>
      <c r="N119" s="179">
        <v>45096.0</v>
      </c>
      <c r="O119" s="137" t="s">
        <v>1911</v>
      </c>
      <c r="P119" s="188" t="s">
        <v>1912</v>
      </c>
      <c r="Q119" s="137" t="s">
        <v>1913</v>
      </c>
      <c r="R119" s="137" t="s">
        <v>1428</v>
      </c>
      <c r="T119" s="182" t="s">
        <v>1914</v>
      </c>
      <c r="U119" s="139" t="s">
        <v>1171</v>
      </c>
      <c r="V119" s="183" t="str">
        <f t="shared" si="5"/>
        <v>Ada</v>
      </c>
      <c r="W119" s="7" t="str">
        <f t="shared" si="6"/>
        <v>Sudah</v>
      </c>
      <c r="X119" s="145"/>
      <c r="Y119" s="169" t="str">
        <f t="shared" si="7"/>
        <v>Ada</v>
      </c>
      <c r="Z119" s="7" t="s">
        <v>1915</v>
      </c>
      <c r="AA119" s="237" t="s">
        <v>1916</v>
      </c>
      <c r="AB119" s="3">
        <v>3.0</v>
      </c>
      <c r="AC119" s="3">
        <v>0.0</v>
      </c>
      <c r="AD119" s="3">
        <v>0.0</v>
      </c>
      <c r="AE119" s="57">
        <v>3.0</v>
      </c>
      <c r="AF119" s="57">
        <v>2.0</v>
      </c>
      <c r="AG119" s="57">
        <v>1.0</v>
      </c>
      <c r="AH119" s="76">
        <v>3.0</v>
      </c>
      <c r="AI119" s="76">
        <v>3.0</v>
      </c>
      <c r="AJ119" s="76">
        <v>3.0</v>
      </c>
      <c r="AK119" s="66">
        <v>5.0</v>
      </c>
      <c r="AL119" s="66">
        <v>3.0</v>
      </c>
      <c r="AM119" s="66">
        <v>5.0</v>
      </c>
      <c r="AN119" s="81" t="s">
        <v>1917</v>
      </c>
      <c r="AO119" s="203" t="s">
        <v>1918</v>
      </c>
      <c r="AP119" s="204"/>
      <c r="AQ119" s="204"/>
    </row>
    <row r="120" ht="15.75" customHeight="1">
      <c r="A120" s="33"/>
      <c r="B120" s="173">
        <v>19.0</v>
      </c>
      <c r="C120" s="174" t="s">
        <v>1884</v>
      </c>
      <c r="D120" s="175">
        <v>5.0</v>
      </c>
      <c r="E120" s="175" t="s">
        <v>1919</v>
      </c>
      <c r="F120" s="175"/>
      <c r="G120" s="201" t="str">
        <f t="shared" si="3"/>
        <v>Kabupaten</v>
      </c>
      <c r="H120" s="177" t="s">
        <v>431</v>
      </c>
      <c r="I120" s="197" t="s">
        <v>431</v>
      </c>
      <c r="L120" s="33" t="s">
        <v>1164</v>
      </c>
      <c r="M120" s="33" t="str">
        <f t="shared" si="4"/>
        <v>Kepala Dinas Komunikasi dan Informatika Kabupaten Bangka Selatan</v>
      </c>
      <c r="N120" s="179">
        <v>45726.0</v>
      </c>
      <c r="O120" s="180" t="s">
        <v>1920</v>
      </c>
      <c r="P120" s="181" t="s">
        <v>1921</v>
      </c>
      <c r="Q120" s="180" t="s">
        <v>1922</v>
      </c>
      <c r="R120" s="180" t="s">
        <v>1923</v>
      </c>
      <c r="T120" s="182" t="s">
        <v>1924</v>
      </c>
      <c r="U120" s="139" t="s">
        <v>1171</v>
      </c>
      <c r="V120" s="183" t="str">
        <f t="shared" si="5"/>
        <v>Ada</v>
      </c>
      <c r="W120" s="7" t="str">
        <f t="shared" si="6"/>
        <v>Sudah</v>
      </c>
      <c r="X120" s="145"/>
      <c r="Y120" s="169" t="str">
        <f t="shared" si="7"/>
        <v>Ada</v>
      </c>
      <c r="Z120" s="7" t="s">
        <v>1925</v>
      </c>
      <c r="AA120" s="238"/>
      <c r="AE120" s="57">
        <v>3.0</v>
      </c>
      <c r="AF120" s="57">
        <v>3.0</v>
      </c>
      <c r="AG120" s="57">
        <v>3.0</v>
      </c>
      <c r="AH120" s="76">
        <v>4.0</v>
      </c>
      <c r="AI120" s="76">
        <v>3.0</v>
      </c>
      <c r="AJ120" s="76">
        <v>3.0</v>
      </c>
      <c r="AK120" s="66">
        <v>4.0</v>
      </c>
      <c r="AL120" s="66">
        <v>3.0</v>
      </c>
      <c r="AM120" s="66">
        <v>3.0</v>
      </c>
      <c r="AN120" s="187" t="s">
        <v>1926</v>
      </c>
      <c r="AO120" s="239" t="s">
        <v>1927</v>
      </c>
      <c r="AP120" s="81">
        <v>2022.0</v>
      </c>
      <c r="AQ120" s="205"/>
    </row>
    <row r="121" ht="15.75" customHeight="1">
      <c r="A121" s="33"/>
      <c r="B121" s="173">
        <v>19.0</v>
      </c>
      <c r="C121" s="174" t="s">
        <v>1884</v>
      </c>
      <c r="D121" s="175">
        <v>6.0</v>
      </c>
      <c r="E121" s="175" t="s">
        <v>227</v>
      </c>
      <c r="F121" s="175">
        <v>2022.0</v>
      </c>
      <c r="G121" s="201" t="str">
        <f t="shared" si="3"/>
        <v>Kabupaten</v>
      </c>
      <c r="H121" s="177" t="s">
        <v>431</v>
      </c>
      <c r="I121" s="197" t="s">
        <v>431</v>
      </c>
      <c r="J121" s="32" t="s">
        <v>431</v>
      </c>
      <c r="K121" s="33">
        <v>1.0</v>
      </c>
      <c r="L121" s="33" t="s">
        <v>1164</v>
      </c>
      <c r="M121" s="33" t="str">
        <f t="shared" si="4"/>
        <v>Kepala Dinas Komunikasi dan Informatika Kabupaten Belitung Timur</v>
      </c>
      <c r="N121" s="179">
        <v>45259.0</v>
      </c>
      <c r="O121" s="180" t="s">
        <v>1928</v>
      </c>
      <c r="P121" s="181" t="s">
        <v>1929</v>
      </c>
      <c r="Q121" s="180" t="s">
        <v>1930</v>
      </c>
      <c r="R121" s="180" t="s">
        <v>516</v>
      </c>
      <c r="T121" s="182" t="s">
        <v>1931</v>
      </c>
      <c r="U121" s="139" t="s">
        <v>1171</v>
      </c>
      <c r="V121" s="183" t="str">
        <f t="shared" si="5"/>
        <v>Ada</v>
      </c>
      <c r="W121" s="7" t="str">
        <f t="shared" si="6"/>
        <v>Sudah</v>
      </c>
      <c r="X121" s="145"/>
      <c r="Y121" s="169" t="str">
        <f t="shared" si="7"/>
        <v>Ada</v>
      </c>
      <c r="Z121" s="7" t="s">
        <v>1932</v>
      </c>
      <c r="AA121" s="56" t="s">
        <v>1933</v>
      </c>
      <c r="AB121" s="3">
        <v>0.0</v>
      </c>
      <c r="AC121" s="3">
        <v>2.0</v>
      </c>
      <c r="AD121" s="3">
        <v>6.0</v>
      </c>
      <c r="AE121" s="57">
        <v>1.0</v>
      </c>
      <c r="AF121" s="57">
        <v>1.0</v>
      </c>
      <c r="AG121" s="57">
        <v>2.0</v>
      </c>
      <c r="AH121" s="76">
        <v>3.0</v>
      </c>
      <c r="AI121" s="76">
        <v>3.0</v>
      </c>
      <c r="AJ121" s="76">
        <v>3.0</v>
      </c>
      <c r="AK121" s="66">
        <v>2.0</v>
      </c>
      <c r="AL121" s="66">
        <v>4.0</v>
      </c>
      <c r="AM121" s="66">
        <v>3.0</v>
      </c>
      <c r="AN121" s="81" t="s">
        <v>1934</v>
      </c>
      <c r="AO121" s="200" t="s">
        <v>1935</v>
      </c>
      <c r="AP121" s="204">
        <v>2021.0</v>
      </c>
      <c r="AQ121" s="81"/>
    </row>
    <row r="122" ht="15.75" customHeight="1">
      <c r="A122" s="33"/>
      <c r="B122" s="173">
        <v>19.0</v>
      </c>
      <c r="C122" s="174" t="s">
        <v>1884</v>
      </c>
      <c r="D122" s="175">
        <v>7.0</v>
      </c>
      <c r="E122" s="175" t="s">
        <v>131</v>
      </c>
      <c r="F122" s="175"/>
      <c r="G122" s="201" t="str">
        <f t="shared" si="3"/>
        <v>Kota</v>
      </c>
      <c r="H122" s="184" t="s">
        <v>431</v>
      </c>
      <c r="I122" s="178" t="s">
        <v>431</v>
      </c>
      <c r="J122" s="33" t="s">
        <v>431</v>
      </c>
      <c r="L122" s="33" t="s">
        <v>1164</v>
      </c>
      <c r="M122" s="33" t="str">
        <f t="shared" si="4"/>
        <v>Kepala Dinas Komunikasi dan Informatika Kota Pangkal Pinang</v>
      </c>
      <c r="N122" s="179">
        <v>45058.0</v>
      </c>
      <c r="O122" s="240" t="s">
        <v>1936</v>
      </c>
      <c r="P122" s="241" t="s">
        <v>1937</v>
      </c>
      <c r="Q122" s="137" t="s">
        <v>1938</v>
      </c>
      <c r="R122" s="137" t="s">
        <v>1939</v>
      </c>
      <c r="T122" s="182" t="s">
        <v>1940</v>
      </c>
      <c r="U122" s="139" t="s">
        <v>1171</v>
      </c>
      <c r="V122" s="183" t="str">
        <f t="shared" si="5"/>
        <v>Ada</v>
      </c>
      <c r="W122" s="7" t="str">
        <f t="shared" si="6"/>
        <v>Sudah</v>
      </c>
      <c r="X122" s="145"/>
      <c r="Y122" s="169" t="str">
        <f t="shared" si="7"/>
        <v>Ada</v>
      </c>
      <c r="Z122" s="7" t="s">
        <v>1941</v>
      </c>
      <c r="AB122" s="3">
        <v>0.0</v>
      </c>
      <c r="AC122" s="3">
        <v>0.0</v>
      </c>
      <c r="AD122" s="3">
        <v>1.0</v>
      </c>
      <c r="AE122" s="236">
        <v>1.0</v>
      </c>
      <c r="AF122" s="236">
        <v>1.0</v>
      </c>
      <c r="AG122" s="236">
        <v>2.0</v>
      </c>
      <c r="AH122" s="76">
        <v>3.0</v>
      </c>
      <c r="AI122" s="76">
        <v>1.0</v>
      </c>
      <c r="AJ122" s="76">
        <v>3.0</v>
      </c>
      <c r="AK122" s="66">
        <v>3.0</v>
      </c>
      <c r="AL122" s="66">
        <v>4.0</v>
      </c>
      <c r="AM122" s="66">
        <v>4.0</v>
      </c>
      <c r="AN122" s="81" t="s">
        <v>1942</v>
      </c>
      <c r="AO122" s="200" t="s">
        <v>1943</v>
      </c>
      <c r="AP122" s="81">
        <v>2022.0</v>
      </c>
      <c r="AQ122" s="81"/>
    </row>
    <row r="123" ht="15.75" customHeight="1">
      <c r="A123" s="242">
        <v>8.0</v>
      </c>
      <c r="B123" s="243">
        <v>17.0</v>
      </c>
      <c r="C123" s="242" t="s">
        <v>1944</v>
      </c>
      <c r="D123" s="244"/>
      <c r="E123" s="245" t="s">
        <v>90</v>
      </c>
      <c r="F123" s="244">
        <v>2020.0</v>
      </c>
      <c r="G123" s="246" t="str">
        <f t="shared" si="3"/>
        <v>Provinsi</v>
      </c>
      <c r="H123" s="247" t="s">
        <v>431</v>
      </c>
      <c r="I123" s="247" t="s">
        <v>431</v>
      </c>
      <c r="J123" s="248"/>
      <c r="K123" s="248"/>
      <c r="L123" s="244" t="s">
        <v>1229</v>
      </c>
      <c r="M123" s="244" t="str">
        <f t="shared" si="4"/>
        <v>Kepala Dinas Komunikasi, Informatika, dan Statistik Provinsi Bengkulu</v>
      </c>
      <c r="N123" s="249">
        <v>45013.0</v>
      </c>
      <c r="O123" s="250" t="s">
        <v>1945</v>
      </c>
      <c r="P123" s="251" t="s">
        <v>1946</v>
      </c>
      <c r="Q123" s="250" t="s">
        <v>1947</v>
      </c>
      <c r="R123" s="250" t="s">
        <v>516</v>
      </c>
      <c r="S123" s="248"/>
      <c r="T123" s="252" t="s">
        <v>1948</v>
      </c>
      <c r="U123" s="253"/>
      <c r="V123" s="254" t="str">
        <f t="shared" si="5"/>
        <v>Ada</v>
      </c>
      <c r="W123" s="248" t="str">
        <f t="shared" si="6"/>
        <v>Sudah</v>
      </c>
      <c r="X123" s="248"/>
      <c r="Y123" s="169" t="str">
        <f t="shared" si="7"/>
        <v>Tidak Ada</v>
      </c>
      <c r="Z123" s="248"/>
      <c r="AA123" s="56" t="s">
        <v>1949</v>
      </c>
      <c r="AB123" s="255">
        <v>16.0</v>
      </c>
      <c r="AC123" s="255">
        <v>19.0</v>
      </c>
      <c r="AD123" s="255">
        <v>2.0</v>
      </c>
      <c r="AE123" s="57">
        <v>3.0</v>
      </c>
      <c r="AF123" s="57">
        <v>2.0</v>
      </c>
      <c r="AG123" s="57">
        <v>2.0</v>
      </c>
      <c r="AH123" s="76">
        <v>4.0</v>
      </c>
      <c r="AI123" s="76">
        <v>2.0</v>
      </c>
      <c r="AJ123" s="76">
        <v>2.0</v>
      </c>
      <c r="AK123" s="66">
        <v>4.0</v>
      </c>
      <c r="AL123" s="66">
        <v>2.0</v>
      </c>
      <c r="AM123" s="66">
        <v>3.0</v>
      </c>
      <c r="AN123" s="81" t="s">
        <v>1950</v>
      </c>
      <c r="AO123" s="200" t="s">
        <v>1951</v>
      </c>
      <c r="AP123" s="81"/>
      <c r="AQ123" s="81"/>
    </row>
    <row r="124" ht="15.75" customHeight="1">
      <c r="A124" s="33"/>
      <c r="B124" s="173">
        <v>17.0</v>
      </c>
      <c r="C124" s="174" t="s">
        <v>1944</v>
      </c>
      <c r="D124" s="175">
        <v>1.0</v>
      </c>
      <c r="E124" s="175" t="s">
        <v>228</v>
      </c>
      <c r="F124" s="175"/>
      <c r="G124" s="201" t="str">
        <f t="shared" si="3"/>
        <v>Kabupaten</v>
      </c>
      <c r="H124" s="177" t="s">
        <v>431</v>
      </c>
      <c r="I124" s="197" t="s">
        <v>431</v>
      </c>
      <c r="J124" s="32" t="s">
        <v>431</v>
      </c>
      <c r="K124" s="33">
        <v>1.0</v>
      </c>
      <c r="L124" s="33" t="s">
        <v>1164</v>
      </c>
      <c r="M124" s="33" t="str">
        <f t="shared" si="4"/>
        <v>Kepala Dinas Komunikasi dan Informatika Kabupaten Bengkulu Selatan</v>
      </c>
      <c r="N124" s="179">
        <v>45338.0</v>
      </c>
      <c r="O124" s="180" t="s">
        <v>1952</v>
      </c>
      <c r="P124" s="181" t="s">
        <v>1953</v>
      </c>
      <c r="Q124" s="180" t="s">
        <v>1954</v>
      </c>
      <c r="R124" s="180" t="s">
        <v>1955</v>
      </c>
      <c r="T124" s="211" t="s">
        <v>1956</v>
      </c>
      <c r="U124" s="139" t="s">
        <v>1171</v>
      </c>
      <c r="V124" s="183" t="str">
        <f t="shared" si="5"/>
        <v>Ada</v>
      </c>
      <c r="W124" s="7" t="str">
        <f t="shared" si="6"/>
        <v>Sudah</v>
      </c>
      <c r="X124" s="145"/>
      <c r="Y124" s="169" t="str">
        <f t="shared" si="7"/>
        <v>Ada</v>
      </c>
      <c r="Z124" s="7" t="s">
        <v>1957</v>
      </c>
      <c r="AA124" s="61" t="s">
        <v>1958</v>
      </c>
      <c r="AB124" s="3">
        <v>0.0</v>
      </c>
      <c r="AC124" s="3">
        <v>0.0</v>
      </c>
      <c r="AD124" s="3">
        <v>1.0</v>
      </c>
      <c r="AE124" s="57">
        <v>1.0</v>
      </c>
      <c r="AF124" s="57">
        <v>1.0</v>
      </c>
      <c r="AG124" s="57">
        <v>1.0</v>
      </c>
      <c r="AH124" s="76">
        <v>3.0</v>
      </c>
      <c r="AI124" s="76">
        <v>1.0</v>
      </c>
      <c r="AJ124" s="76">
        <v>2.0</v>
      </c>
      <c r="AK124" s="66">
        <v>3.0</v>
      </c>
      <c r="AL124" s="66">
        <v>1.0</v>
      </c>
      <c r="AM124" s="66">
        <v>2.0</v>
      </c>
      <c r="AN124" s="81" t="s">
        <v>1959</v>
      </c>
      <c r="AO124" s="200" t="s">
        <v>1960</v>
      </c>
      <c r="AP124" s="81"/>
      <c r="AQ124" s="81"/>
    </row>
    <row r="125" ht="15.75" customHeight="1">
      <c r="A125" s="33"/>
      <c r="B125" s="173">
        <v>17.0</v>
      </c>
      <c r="C125" s="174" t="s">
        <v>1944</v>
      </c>
      <c r="D125" s="175">
        <v>2.0</v>
      </c>
      <c r="E125" s="175" t="s">
        <v>1961</v>
      </c>
      <c r="F125" s="175"/>
      <c r="G125" s="201" t="str">
        <f t="shared" si="3"/>
        <v>Kabupaten</v>
      </c>
      <c r="H125" s="177" t="s">
        <v>431</v>
      </c>
      <c r="I125" s="197" t="s">
        <v>431</v>
      </c>
      <c r="L125" s="33" t="s">
        <v>1229</v>
      </c>
      <c r="M125" s="33" t="str">
        <f t="shared" si="4"/>
        <v>Kepala Dinas Komunikasi, Informatika, dan Statistik Kabupaten Bengkulu Tengah</v>
      </c>
      <c r="N125" s="179">
        <v>45372.0</v>
      </c>
      <c r="O125" s="180" t="s">
        <v>1962</v>
      </c>
      <c r="P125" s="181" t="s">
        <v>1963</v>
      </c>
      <c r="Q125" s="180" t="s">
        <v>1964</v>
      </c>
      <c r="R125" s="180" t="s">
        <v>516</v>
      </c>
      <c r="T125" s="182" t="s">
        <v>1965</v>
      </c>
      <c r="U125" s="139" t="s">
        <v>1171</v>
      </c>
      <c r="V125" s="183" t="str">
        <f t="shared" si="5"/>
        <v>Ada</v>
      </c>
      <c r="W125" s="7" t="str">
        <f t="shared" si="6"/>
        <v>Sudah</v>
      </c>
      <c r="X125" s="145"/>
      <c r="Y125" s="169" t="str">
        <f t="shared" si="7"/>
        <v>Tidak Ada</v>
      </c>
      <c r="AA125" s="56" t="s">
        <v>1966</v>
      </c>
      <c r="AB125" s="3">
        <v>1.0</v>
      </c>
      <c r="AC125" s="3">
        <v>0.0</v>
      </c>
      <c r="AD125" s="3">
        <v>0.0</v>
      </c>
      <c r="AE125" s="57">
        <v>2.0</v>
      </c>
      <c r="AF125" s="57">
        <v>1.0</v>
      </c>
      <c r="AG125" s="57">
        <v>1.0</v>
      </c>
      <c r="AH125" s="76">
        <v>3.0</v>
      </c>
      <c r="AI125" s="76">
        <v>1.0</v>
      </c>
      <c r="AJ125" s="76">
        <v>1.0</v>
      </c>
      <c r="AK125" s="66">
        <v>1.0</v>
      </c>
      <c r="AL125" s="66">
        <v>1.0</v>
      </c>
      <c r="AM125" s="66">
        <v>3.0</v>
      </c>
      <c r="AN125" s="81" t="s">
        <v>1967</v>
      </c>
      <c r="AO125" s="203" t="s">
        <v>1968</v>
      </c>
      <c r="AP125" s="204"/>
      <c r="AQ125" s="204"/>
    </row>
    <row r="126">
      <c r="A126" s="33"/>
      <c r="B126" s="173">
        <v>17.0</v>
      </c>
      <c r="C126" s="174" t="s">
        <v>1944</v>
      </c>
      <c r="D126" s="175">
        <v>3.0</v>
      </c>
      <c r="E126" s="108" t="s">
        <v>229</v>
      </c>
      <c r="F126" s="175">
        <v>2018.0</v>
      </c>
      <c r="G126" s="201" t="str">
        <f t="shared" si="3"/>
        <v>Kabupaten</v>
      </c>
      <c r="H126" s="184" t="s">
        <v>431</v>
      </c>
      <c r="I126" s="178" t="s">
        <v>431</v>
      </c>
      <c r="J126" s="32" t="s">
        <v>431</v>
      </c>
      <c r="K126" s="33">
        <v>1.0</v>
      </c>
      <c r="L126" s="33" t="s">
        <v>1164</v>
      </c>
      <c r="M126" s="33" t="str">
        <f t="shared" si="4"/>
        <v>Kepala Dinas Komunikasi dan Informatika Kabupaten Bengkulu Utara</v>
      </c>
      <c r="N126" s="179">
        <v>45209.0</v>
      </c>
      <c r="O126" s="180" t="s">
        <v>1969</v>
      </c>
      <c r="P126" s="181" t="s">
        <v>1970</v>
      </c>
      <c r="Q126" s="180" t="s">
        <v>1971</v>
      </c>
      <c r="R126" s="180" t="s">
        <v>1972</v>
      </c>
      <c r="T126" s="182" t="s">
        <v>1973</v>
      </c>
      <c r="U126" s="139" t="s">
        <v>1171</v>
      </c>
      <c r="V126" s="183" t="str">
        <f t="shared" si="5"/>
        <v>Ada</v>
      </c>
      <c r="W126" s="7" t="str">
        <f t="shared" si="6"/>
        <v>Sudah</v>
      </c>
      <c r="X126" s="145"/>
      <c r="Y126" s="169" t="str">
        <f t="shared" si="7"/>
        <v>Ada</v>
      </c>
      <c r="Z126" s="7" t="s">
        <v>1974</v>
      </c>
      <c r="AA126" s="56" t="s">
        <v>1975</v>
      </c>
      <c r="AB126" s="3">
        <v>1.0</v>
      </c>
      <c r="AC126" s="3">
        <v>0.0</v>
      </c>
      <c r="AD126" s="3">
        <v>3.0</v>
      </c>
      <c r="AE126" s="57">
        <v>2.0</v>
      </c>
      <c r="AF126" s="57">
        <v>1.0</v>
      </c>
      <c r="AG126" s="57">
        <v>1.0</v>
      </c>
      <c r="AH126" s="76">
        <v>1.0</v>
      </c>
      <c r="AI126" s="76">
        <v>1.0</v>
      </c>
      <c r="AJ126" s="76">
        <v>1.0</v>
      </c>
      <c r="AK126" s="66">
        <v>2.0</v>
      </c>
      <c r="AL126" s="66">
        <v>3.0</v>
      </c>
      <c r="AM126" s="66">
        <v>3.0</v>
      </c>
      <c r="AN126" s="81" t="s">
        <v>1976</v>
      </c>
      <c r="AO126" s="200" t="s">
        <v>1977</v>
      </c>
      <c r="AP126" s="81">
        <v>2022.0</v>
      </c>
      <c r="AQ126" s="81"/>
    </row>
    <row r="127" ht="15.75" customHeight="1">
      <c r="A127" s="33"/>
      <c r="B127" s="173">
        <v>17.0</v>
      </c>
      <c r="C127" s="174" t="s">
        <v>1944</v>
      </c>
      <c r="D127" s="175">
        <v>4.0</v>
      </c>
      <c r="E127" s="175" t="s">
        <v>1978</v>
      </c>
      <c r="F127" s="175"/>
      <c r="G127" s="201" t="str">
        <f t="shared" si="3"/>
        <v>Kabupaten</v>
      </c>
      <c r="H127" s="177" t="s">
        <v>431</v>
      </c>
      <c r="I127" s="197" t="s">
        <v>431</v>
      </c>
      <c r="L127" s="36" t="s">
        <v>1276</v>
      </c>
      <c r="M127" s="33" t="str">
        <f t="shared" si="4"/>
        <v>Kepala Dinas Komunikasi, Informatika, Statistik, dan Persandian Kabupaten Kaur</v>
      </c>
      <c r="N127" s="179">
        <v>45812.0</v>
      </c>
      <c r="O127" s="180" t="s">
        <v>1979</v>
      </c>
      <c r="P127" s="181" t="s">
        <v>1980</v>
      </c>
      <c r="Q127" s="180" t="s">
        <v>1981</v>
      </c>
      <c r="R127" s="180" t="s">
        <v>482</v>
      </c>
      <c r="T127" s="182" t="s">
        <v>1982</v>
      </c>
      <c r="U127" s="139" t="s">
        <v>1171</v>
      </c>
      <c r="V127" s="183" t="str">
        <f t="shared" si="5"/>
        <v>Ada</v>
      </c>
      <c r="W127" s="7" t="str">
        <f t="shared" si="6"/>
        <v>Sudah</v>
      </c>
      <c r="X127" s="145"/>
      <c r="Y127" s="169" t="str">
        <f t="shared" si="7"/>
        <v>Tidak Ada</v>
      </c>
      <c r="AH127" s="76">
        <v>2.0</v>
      </c>
      <c r="AI127" s="76">
        <v>1.0</v>
      </c>
      <c r="AJ127" s="76">
        <v>1.0</v>
      </c>
      <c r="AK127" s="66">
        <v>3.0</v>
      </c>
      <c r="AL127" s="66">
        <v>1.0</v>
      </c>
      <c r="AM127" s="66">
        <v>2.0</v>
      </c>
      <c r="AN127" s="187" t="s">
        <v>1983</v>
      </c>
      <c r="AO127" s="256" t="s">
        <v>1984</v>
      </c>
      <c r="AP127" s="187"/>
      <c r="AQ127" s="187"/>
    </row>
    <row r="128" ht="15.75" customHeight="1">
      <c r="A128" s="33"/>
      <c r="B128" s="173">
        <v>17.0</v>
      </c>
      <c r="C128" s="174" t="s">
        <v>1944</v>
      </c>
      <c r="D128" s="175">
        <v>5.0</v>
      </c>
      <c r="E128" s="175" t="s">
        <v>230</v>
      </c>
      <c r="F128" s="175"/>
      <c r="G128" s="201" t="str">
        <f t="shared" si="3"/>
        <v>Kabupaten</v>
      </c>
      <c r="H128" s="177" t="s">
        <v>431</v>
      </c>
      <c r="I128" s="197" t="s">
        <v>431</v>
      </c>
      <c r="L128" s="36" t="s">
        <v>1687</v>
      </c>
      <c r="M128" s="33" t="str">
        <f t="shared" si="4"/>
        <v>Kepala Dinas Komunikasi, Informatika, Persandian, dan Statistik Kabupaten Kepahiang</v>
      </c>
      <c r="N128" s="179">
        <v>45223.0</v>
      </c>
      <c r="O128" s="180" t="s">
        <v>1985</v>
      </c>
      <c r="P128" s="181" t="s">
        <v>1986</v>
      </c>
      <c r="Q128" s="180" t="s">
        <v>1987</v>
      </c>
      <c r="R128" s="180" t="s">
        <v>587</v>
      </c>
      <c r="T128" s="182" t="s">
        <v>1988</v>
      </c>
      <c r="U128" s="139" t="s">
        <v>1171</v>
      </c>
      <c r="V128" s="183" t="str">
        <f t="shared" si="5"/>
        <v>Ada</v>
      </c>
      <c r="W128" s="7" t="str">
        <f t="shared" si="6"/>
        <v>Sudah</v>
      </c>
      <c r="X128" s="145"/>
      <c r="Y128" s="169" t="str">
        <f t="shared" si="7"/>
        <v>Ada</v>
      </c>
      <c r="Z128" s="7" t="s">
        <v>1989</v>
      </c>
      <c r="AA128" s="56" t="s">
        <v>1990</v>
      </c>
      <c r="AB128" s="3">
        <v>1.0</v>
      </c>
      <c r="AC128" s="3">
        <v>0.0</v>
      </c>
      <c r="AD128" s="3">
        <v>1.0</v>
      </c>
      <c r="AE128" s="57">
        <v>3.0</v>
      </c>
      <c r="AF128" s="57">
        <v>1.0</v>
      </c>
      <c r="AG128" s="57">
        <v>1.0</v>
      </c>
      <c r="AH128" s="76">
        <v>3.0</v>
      </c>
      <c r="AI128" s="76">
        <v>1.0</v>
      </c>
      <c r="AJ128" s="76">
        <v>2.0</v>
      </c>
      <c r="AK128" s="66">
        <v>3.0</v>
      </c>
      <c r="AL128" s="66">
        <v>1.0</v>
      </c>
      <c r="AM128" s="66">
        <v>2.0</v>
      </c>
      <c r="AN128" s="81" t="s">
        <v>1991</v>
      </c>
      <c r="AO128" s="200" t="s">
        <v>1992</v>
      </c>
      <c r="AP128" s="81"/>
      <c r="AQ128" s="81"/>
    </row>
    <row r="129" ht="15.75" customHeight="1">
      <c r="A129" s="33"/>
      <c r="B129" s="173">
        <v>17.0</v>
      </c>
      <c r="C129" s="174" t="s">
        <v>1944</v>
      </c>
      <c r="D129" s="175">
        <v>6.0</v>
      </c>
      <c r="E129" s="175" t="s">
        <v>231</v>
      </c>
      <c r="F129" s="175"/>
      <c r="G129" s="201" t="str">
        <f t="shared" si="3"/>
        <v>Kabupaten</v>
      </c>
      <c r="H129" s="177" t="s">
        <v>431</v>
      </c>
      <c r="I129" s="197" t="s">
        <v>431</v>
      </c>
      <c r="L129" s="36" t="s">
        <v>1276</v>
      </c>
      <c r="M129" s="33" t="str">
        <f t="shared" si="4"/>
        <v>Kepala Dinas Komunikasi, Informatika, Statistik, dan Persandian Kabupaten Lebong</v>
      </c>
      <c r="N129" s="179">
        <v>45204.0</v>
      </c>
      <c r="O129" s="180" t="s">
        <v>1993</v>
      </c>
      <c r="P129" s="181" t="s">
        <v>1994</v>
      </c>
      <c r="Q129" s="180" t="s">
        <v>1995</v>
      </c>
      <c r="R129" s="180" t="s">
        <v>1996</v>
      </c>
      <c r="T129" s="182" t="s">
        <v>1997</v>
      </c>
      <c r="U129" s="139" t="s">
        <v>1171</v>
      </c>
      <c r="V129" s="183" t="str">
        <f t="shared" si="5"/>
        <v>Ada</v>
      </c>
      <c r="W129" s="7" t="str">
        <f t="shared" si="6"/>
        <v>Sudah</v>
      </c>
      <c r="X129" s="145"/>
      <c r="Y129" s="169" t="str">
        <f t="shared" si="7"/>
        <v>Ada</v>
      </c>
      <c r="Z129" s="7" t="s">
        <v>1998</v>
      </c>
      <c r="AB129" s="3">
        <v>0.0</v>
      </c>
      <c r="AC129" s="3">
        <v>0.0</v>
      </c>
      <c r="AD129" s="3">
        <v>0.0</v>
      </c>
      <c r="AE129" s="57">
        <v>1.0</v>
      </c>
      <c r="AF129" s="57">
        <v>1.0</v>
      </c>
      <c r="AG129" s="57">
        <v>1.0</v>
      </c>
      <c r="AH129" s="76">
        <v>3.0</v>
      </c>
      <c r="AI129" s="76">
        <v>1.0</v>
      </c>
      <c r="AJ129" s="76">
        <v>1.0</v>
      </c>
      <c r="AK129" s="66">
        <v>3.0</v>
      </c>
      <c r="AL129" s="66">
        <v>3.0</v>
      </c>
      <c r="AM129" s="66">
        <v>3.0</v>
      </c>
      <c r="AN129" s="81" t="s">
        <v>1999</v>
      </c>
      <c r="AO129" s="200" t="s">
        <v>2000</v>
      </c>
      <c r="AP129" s="81"/>
      <c r="AQ129" s="81"/>
    </row>
    <row r="130" ht="15.75" customHeight="1">
      <c r="A130" s="33"/>
      <c r="B130" s="173">
        <v>17.0</v>
      </c>
      <c r="C130" s="174" t="s">
        <v>1944</v>
      </c>
      <c r="D130" s="175">
        <v>7.0</v>
      </c>
      <c r="E130" s="175" t="s">
        <v>2001</v>
      </c>
      <c r="F130" s="175"/>
      <c r="G130" s="201" t="str">
        <f t="shared" si="3"/>
        <v>Kabupaten</v>
      </c>
      <c r="H130" s="177" t="s">
        <v>431</v>
      </c>
      <c r="I130" s="197" t="s">
        <v>431</v>
      </c>
      <c r="L130" s="33" t="s">
        <v>1164</v>
      </c>
      <c r="M130" s="33" t="str">
        <f t="shared" si="4"/>
        <v>Kepala Dinas Komunikasi dan Informatika Kabupaten Mukomuko</v>
      </c>
      <c r="N130" s="179">
        <v>45467.0</v>
      </c>
      <c r="O130" s="180" t="s">
        <v>2002</v>
      </c>
      <c r="P130" s="181" t="s">
        <v>2003</v>
      </c>
      <c r="Q130" s="180" t="s">
        <v>2004</v>
      </c>
      <c r="R130" s="180" t="s">
        <v>2005</v>
      </c>
      <c r="T130" s="182" t="s">
        <v>2006</v>
      </c>
      <c r="U130" s="139" t="s">
        <v>1171</v>
      </c>
      <c r="V130" s="183" t="str">
        <f t="shared" si="5"/>
        <v>Ada</v>
      </c>
      <c r="W130" s="7" t="str">
        <f t="shared" si="6"/>
        <v>Sudah</v>
      </c>
      <c r="X130" s="145"/>
      <c r="Y130" s="169" t="str">
        <f t="shared" si="7"/>
        <v>Tidak Ada</v>
      </c>
      <c r="AA130" s="61" t="s">
        <v>2007</v>
      </c>
      <c r="AB130" s="3">
        <v>0.0</v>
      </c>
      <c r="AC130" s="3">
        <v>0.0</v>
      </c>
      <c r="AD130" s="3">
        <v>1.0</v>
      </c>
      <c r="AE130" s="57">
        <v>3.0</v>
      </c>
      <c r="AF130" s="57">
        <v>1.0</v>
      </c>
      <c r="AG130" s="57">
        <v>1.0</v>
      </c>
      <c r="AH130" s="76">
        <v>3.0</v>
      </c>
      <c r="AI130" s="76">
        <v>1.0</v>
      </c>
      <c r="AJ130" s="76">
        <v>1.0</v>
      </c>
      <c r="AK130" s="66">
        <v>3.0</v>
      </c>
      <c r="AL130" s="66">
        <v>1.0</v>
      </c>
      <c r="AM130" s="66">
        <v>1.0</v>
      </c>
      <c r="AN130" s="81" t="s">
        <v>2008</v>
      </c>
      <c r="AO130" s="200" t="s">
        <v>2009</v>
      </c>
      <c r="AP130" s="81"/>
      <c r="AQ130" s="81"/>
    </row>
    <row r="131" ht="15.75" customHeight="1">
      <c r="A131" s="33"/>
      <c r="B131" s="173">
        <v>17.0</v>
      </c>
      <c r="C131" s="174" t="s">
        <v>1944</v>
      </c>
      <c r="D131" s="175">
        <v>8.0</v>
      </c>
      <c r="E131" s="175" t="s">
        <v>232</v>
      </c>
      <c r="F131" s="175">
        <v>2022.0</v>
      </c>
      <c r="G131" s="201" t="str">
        <f t="shared" si="3"/>
        <v>Kabupaten</v>
      </c>
      <c r="H131" s="184" t="s">
        <v>431</v>
      </c>
      <c r="I131" s="178" t="s">
        <v>431</v>
      </c>
      <c r="J131" s="33" t="s">
        <v>431</v>
      </c>
      <c r="L131" s="33" t="s">
        <v>1164</v>
      </c>
      <c r="M131" s="33" t="str">
        <f t="shared" si="4"/>
        <v>Kepala Dinas Komunikasi dan Informatika Kabupaten Rejang Lebong</v>
      </c>
      <c r="N131" s="210">
        <v>44812.0</v>
      </c>
      <c r="O131" s="137" t="s">
        <v>2010</v>
      </c>
      <c r="P131" s="188" t="s">
        <v>2011</v>
      </c>
      <c r="Q131" s="137" t="s">
        <v>2012</v>
      </c>
      <c r="R131" s="137" t="s">
        <v>2013</v>
      </c>
      <c r="T131" s="182" t="s">
        <v>2014</v>
      </c>
      <c r="U131" s="139" t="s">
        <v>1171</v>
      </c>
      <c r="V131" s="183" t="str">
        <f t="shared" si="5"/>
        <v>Ada</v>
      </c>
      <c r="W131" s="7" t="str">
        <f t="shared" si="6"/>
        <v>Sudah</v>
      </c>
      <c r="X131" s="145"/>
      <c r="Y131" s="169" t="str">
        <f t="shared" si="7"/>
        <v>Tidak Ada</v>
      </c>
      <c r="AA131" s="56" t="s">
        <v>2015</v>
      </c>
      <c r="AB131" s="3">
        <v>2.0</v>
      </c>
      <c r="AC131" s="3">
        <v>1.0</v>
      </c>
      <c r="AD131" s="3">
        <v>0.0</v>
      </c>
      <c r="AE131" s="57">
        <v>2.0</v>
      </c>
      <c r="AF131" s="57">
        <v>1.0</v>
      </c>
      <c r="AG131" s="57">
        <v>1.0</v>
      </c>
      <c r="AH131" s="76">
        <v>4.0</v>
      </c>
      <c r="AI131" s="76">
        <v>1.0</v>
      </c>
      <c r="AJ131" s="76">
        <v>1.0</v>
      </c>
      <c r="AK131" s="66">
        <v>5.0</v>
      </c>
      <c r="AL131" s="66">
        <v>1.0</v>
      </c>
      <c r="AM131" s="66">
        <v>3.0</v>
      </c>
      <c r="AN131" s="81" t="s">
        <v>2016</v>
      </c>
      <c r="AO131" s="203" t="s">
        <v>2017</v>
      </c>
      <c r="AP131" s="204"/>
      <c r="AQ131" s="204"/>
    </row>
    <row r="132" ht="15.75" customHeight="1">
      <c r="A132" s="33"/>
      <c r="B132" s="173">
        <v>17.0</v>
      </c>
      <c r="C132" s="174" t="s">
        <v>1944</v>
      </c>
      <c r="D132" s="175">
        <v>9.0</v>
      </c>
      <c r="E132" s="175" t="s">
        <v>233</v>
      </c>
      <c r="F132" s="175"/>
      <c r="G132" s="201" t="str">
        <f t="shared" si="3"/>
        <v>Kabupaten</v>
      </c>
      <c r="H132" s="177" t="s">
        <v>431</v>
      </c>
      <c r="I132" s="178" t="s">
        <v>431</v>
      </c>
      <c r="L132" s="36" t="s">
        <v>1687</v>
      </c>
      <c r="M132" s="33" t="str">
        <f t="shared" si="4"/>
        <v>Kepala Dinas Komunikasi, Informatika, Persandian, dan Statistik Kabupaten Seluma</v>
      </c>
      <c r="N132" s="179">
        <v>45111.0</v>
      </c>
      <c r="O132" s="137" t="s">
        <v>2018</v>
      </c>
      <c r="P132" s="188" t="s">
        <v>2019</v>
      </c>
      <c r="Q132" s="137" t="s">
        <v>2020</v>
      </c>
      <c r="R132" s="137" t="s">
        <v>1743</v>
      </c>
      <c r="T132" s="182" t="s">
        <v>2021</v>
      </c>
      <c r="U132" s="139" t="s">
        <v>1171</v>
      </c>
      <c r="V132" s="183" t="str">
        <f t="shared" si="5"/>
        <v>Ada</v>
      </c>
      <c r="W132" s="7" t="str">
        <f t="shared" si="6"/>
        <v>Sudah</v>
      </c>
      <c r="X132" s="145"/>
      <c r="Y132" s="169" t="str">
        <f t="shared" si="7"/>
        <v>Ada</v>
      </c>
      <c r="Z132" s="7" t="s">
        <v>2022</v>
      </c>
      <c r="AA132" s="56" t="s">
        <v>2023</v>
      </c>
      <c r="AB132" s="3">
        <v>0.0</v>
      </c>
      <c r="AC132" s="3">
        <v>0.0</v>
      </c>
      <c r="AD132" s="3">
        <v>1.0</v>
      </c>
      <c r="AE132" s="57">
        <v>2.0</v>
      </c>
      <c r="AF132" s="57">
        <v>1.0</v>
      </c>
      <c r="AG132" s="57">
        <v>1.0</v>
      </c>
      <c r="AH132" s="76">
        <v>3.0</v>
      </c>
      <c r="AI132" s="76">
        <v>2.0</v>
      </c>
      <c r="AJ132" s="76">
        <v>2.0</v>
      </c>
      <c r="AK132" s="66">
        <v>3.0</v>
      </c>
      <c r="AL132" s="66">
        <v>1.0</v>
      </c>
      <c r="AM132" s="66">
        <v>3.0</v>
      </c>
      <c r="AN132" s="81" t="s">
        <v>2024</v>
      </c>
      <c r="AO132" s="200" t="s">
        <v>2025</v>
      </c>
      <c r="AP132" s="81"/>
      <c r="AQ132" s="81"/>
    </row>
    <row r="133" ht="15.75" customHeight="1">
      <c r="A133" s="33"/>
      <c r="B133" s="173">
        <v>17.0</v>
      </c>
      <c r="C133" s="174" t="s">
        <v>1944</v>
      </c>
      <c r="D133" s="175">
        <v>10.0</v>
      </c>
      <c r="E133" s="175" t="s">
        <v>132</v>
      </c>
      <c r="F133" s="175"/>
      <c r="G133" s="201" t="str">
        <f t="shared" si="3"/>
        <v>Kota</v>
      </c>
      <c r="H133" s="184" t="s">
        <v>431</v>
      </c>
      <c r="I133" s="178" t="s">
        <v>431</v>
      </c>
      <c r="J133" s="32" t="s">
        <v>431</v>
      </c>
      <c r="K133" s="33">
        <v>1.0</v>
      </c>
      <c r="L133" s="33" t="s">
        <v>1138</v>
      </c>
      <c r="M133" s="33" t="str">
        <f t="shared" si="4"/>
        <v>Kepala Dinas Komunikasi, Informatika, dan Persandian Kota Bengkulu</v>
      </c>
      <c r="N133" s="179">
        <v>45098.0</v>
      </c>
      <c r="O133" s="137" t="s">
        <v>2026</v>
      </c>
      <c r="P133" s="188" t="s">
        <v>2027</v>
      </c>
      <c r="Q133" s="137" t="s">
        <v>2028</v>
      </c>
      <c r="R133" s="137" t="s">
        <v>523</v>
      </c>
      <c r="T133" s="182" t="s">
        <v>2029</v>
      </c>
      <c r="U133" s="139" t="s">
        <v>1171</v>
      </c>
      <c r="V133" s="183" t="str">
        <f t="shared" si="5"/>
        <v>Ada</v>
      </c>
      <c r="W133" s="7" t="str">
        <f t="shared" si="6"/>
        <v>Sudah</v>
      </c>
      <c r="X133" s="145"/>
      <c r="Y133" s="169" t="str">
        <f t="shared" si="7"/>
        <v>Tidak Ada</v>
      </c>
      <c r="AA133" s="61" t="s">
        <v>2030</v>
      </c>
      <c r="AB133" s="3">
        <v>3.0</v>
      </c>
      <c r="AC133" s="3">
        <v>0.0</v>
      </c>
      <c r="AD133" s="3">
        <v>0.0</v>
      </c>
      <c r="AE133" s="57">
        <v>1.0</v>
      </c>
      <c r="AF133" s="57">
        <v>1.0</v>
      </c>
      <c r="AG133" s="57">
        <v>1.0</v>
      </c>
      <c r="AH133" s="76">
        <v>3.0</v>
      </c>
      <c r="AI133" s="76">
        <v>1.0</v>
      </c>
      <c r="AJ133" s="76">
        <v>1.0</v>
      </c>
      <c r="AK133" s="66">
        <v>3.0</v>
      </c>
      <c r="AL133" s="66">
        <v>2.0</v>
      </c>
      <c r="AM133" s="66">
        <v>1.0</v>
      </c>
      <c r="AN133" s="81" t="s">
        <v>2031</v>
      </c>
      <c r="AO133" s="200" t="s">
        <v>2032</v>
      </c>
      <c r="AP133" s="81">
        <v>2023.0</v>
      </c>
      <c r="AQ133" s="81"/>
    </row>
    <row r="134" ht="15.75" customHeight="1">
      <c r="A134" s="157">
        <v>9.0</v>
      </c>
      <c r="B134" s="158">
        <v>16.0</v>
      </c>
      <c r="C134" s="157" t="s">
        <v>2033</v>
      </c>
      <c r="D134" s="159"/>
      <c r="E134" s="221" t="s">
        <v>112</v>
      </c>
      <c r="F134" s="159">
        <v>2019.0</v>
      </c>
      <c r="G134" s="206" t="str">
        <f t="shared" si="3"/>
        <v>Provinsi</v>
      </c>
      <c r="H134" s="161" t="s">
        <v>431</v>
      </c>
      <c r="I134" s="161" t="s">
        <v>431</v>
      </c>
      <c r="J134" s="162"/>
      <c r="K134" s="162"/>
      <c r="L134" s="159" t="s">
        <v>1164</v>
      </c>
      <c r="M134" s="159" t="str">
        <f t="shared" si="4"/>
        <v>Kepala Dinas Komunikasi dan Informatika Provinsi Sumatera Selatan</v>
      </c>
      <c r="N134" s="164">
        <v>45093.0</v>
      </c>
      <c r="O134" s="165" t="s">
        <v>2034</v>
      </c>
      <c r="P134" s="166" t="s">
        <v>2035</v>
      </c>
      <c r="Q134" s="165" t="s">
        <v>2036</v>
      </c>
      <c r="R134" s="165" t="s">
        <v>2037</v>
      </c>
      <c r="S134" s="162"/>
      <c r="T134" s="167" t="s">
        <v>2038</v>
      </c>
      <c r="U134" s="168"/>
      <c r="V134" s="169" t="str">
        <f t="shared" si="5"/>
        <v>Ada</v>
      </c>
      <c r="W134" s="162" t="str">
        <f t="shared" si="6"/>
        <v>Sudah</v>
      </c>
      <c r="X134" s="162"/>
      <c r="Y134" s="169" t="str">
        <f t="shared" si="7"/>
        <v>Tidak Ada</v>
      </c>
      <c r="Z134" s="162"/>
      <c r="AA134" s="162"/>
      <c r="AB134" s="170">
        <v>0.0</v>
      </c>
      <c r="AC134" s="170">
        <v>1.0</v>
      </c>
      <c r="AD134" s="170">
        <v>5.0</v>
      </c>
      <c r="AE134" s="57">
        <v>3.0</v>
      </c>
      <c r="AF134" s="57">
        <v>2.0</v>
      </c>
      <c r="AG134" s="57">
        <v>3.0</v>
      </c>
      <c r="AH134" s="162"/>
      <c r="AI134" s="162"/>
      <c r="AJ134" s="162"/>
      <c r="AK134" s="66">
        <v>3.0</v>
      </c>
      <c r="AL134" s="66">
        <v>2.0</v>
      </c>
      <c r="AM134" s="66">
        <v>2.0</v>
      </c>
      <c r="AN134" s="81" t="s">
        <v>2039</v>
      </c>
      <c r="AO134" s="200" t="s">
        <v>2040</v>
      </c>
      <c r="AP134" s="81"/>
      <c r="AQ134" s="81"/>
    </row>
    <row r="135" ht="15.75" customHeight="1">
      <c r="A135" s="33"/>
      <c r="B135" s="173">
        <v>16.0</v>
      </c>
      <c r="C135" s="174" t="s">
        <v>2033</v>
      </c>
      <c r="D135" s="175">
        <v>1.0</v>
      </c>
      <c r="E135" s="175" t="s">
        <v>234</v>
      </c>
      <c r="F135" s="175"/>
      <c r="G135" s="201" t="str">
        <f t="shared" si="3"/>
        <v>Kabupaten</v>
      </c>
      <c r="H135" s="177" t="s">
        <v>431</v>
      </c>
      <c r="I135" s="197" t="s">
        <v>431</v>
      </c>
      <c r="L135" s="33" t="s">
        <v>1164</v>
      </c>
      <c r="M135" s="33" t="str">
        <f t="shared" si="4"/>
        <v>Kepala Dinas Komunikasi dan Informatika Kabupaten Banyuasin</v>
      </c>
      <c r="N135" s="179">
        <v>45096.0</v>
      </c>
      <c r="O135" s="180" t="s">
        <v>2041</v>
      </c>
      <c r="P135" s="181" t="s">
        <v>2042</v>
      </c>
      <c r="Q135" s="180" t="s">
        <v>2043</v>
      </c>
      <c r="R135" s="180" t="s">
        <v>1375</v>
      </c>
      <c r="T135" s="211" t="s">
        <v>2044</v>
      </c>
      <c r="U135" s="144"/>
      <c r="V135" s="183" t="str">
        <f t="shared" si="5"/>
        <v>Ada</v>
      </c>
      <c r="W135" s="7" t="str">
        <f t="shared" si="6"/>
        <v>Sudah</v>
      </c>
      <c r="X135" s="145"/>
      <c r="Y135" s="169" t="str">
        <f t="shared" si="7"/>
        <v>Tidak Ada</v>
      </c>
      <c r="AA135" s="61" t="s">
        <v>2045</v>
      </c>
      <c r="AB135" s="3">
        <v>1.0</v>
      </c>
      <c r="AC135" s="3">
        <v>0.0</v>
      </c>
      <c r="AD135" s="3">
        <v>0.0</v>
      </c>
      <c r="AE135" s="57">
        <v>1.0</v>
      </c>
      <c r="AF135" s="57">
        <v>1.0</v>
      </c>
      <c r="AG135" s="57">
        <v>1.0</v>
      </c>
      <c r="AH135" s="76">
        <v>1.0</v>
      </c>
      <c r="AI135" s="76">
        <v>1.0</v>
      </c>
      <c r="AJ135" s="76">
        <v>1.0</v>
      </c>
      <c r="AK135" s="66">
        <v>1.0</v>
      </c>
      <c r="AL135" s="66">
        <v>3.0</v>
      </c>
      <c r="AM135" s="66">
        <v>1.0</v>
      </c>
      <c r="AN135" s="81" t="s">
        <v>2046</v>
      </c>
      <c r="AO135" s="203" t="s">
        <v>2047</v>
      </c>
      <c r="AP135" s="204">
        <v>2017.0</v>
      </c>
      <c r="AQ135" s="204"/>
    </row>
    <row r="136" ht="15.75" customHeight="1">
      <c r="A136" s="33"/>
      <c r="B136" s="173">
        <v>16.0</v>
      </c>
      <c r="C136" s="174" t="s">
        <v>2033</v>
      </c>
      <c r="D136" s="175">
        <v>2.0</v>
      </c>
      <c r="E136" s="175" t="s">
        <v>2048</v>
      </c>
      <c r="F136" s="175"/>
      <c r="G136" s="201" t="str">
        <f t="shared" si="3"/>
        <v>Kabupaten</v>
      </c>
      <c r="H136" s="177"/>
      <c r="I136" s="197" t="s">
        <v>431</v>
      </c>
      <c r="L136" s="33" t="s">
        <v>1164</v>
      </c>
      <c r="M136" s="33" t="str">
        <f t="shared" si="4"/>
        <v>Kepala Dinas Komunikasi dan Informatika Kabupaten Empat Lawang</v>
      </c>
      <c r="N136" s="136"/>
      <c r="O136" s="137"/>
      <c r="P136" s="137"/>
      <c r="Q136" s="137"/>
      <c r="R136" s="137"/>
      <c r="T136" s="185"/>
      <c r="U136" s="144"/>
      <c r="V136" s="183" t="str">
        <f t="shared" si="5"/>
        <v>Tidak Ada</v>
      </c>
      <c r="W136" s="7" t="str">
        <f t="shared" si="6"/>
        <v>Belum</v>
      </c>
      <c r="X136" s="145"/>
      <c r="Y136" s="169" t="str">
        <f t="shared" si="7"/>
        <v>Tidak Ada</v>
      </c>
      <c r="AE136" s="57">
        <v>3.0</v>
      </c>
      <c r="AF136" s="57">
        <v>2.0</v>
      </c>
      <c r="AG136" s="57">
        <v>2.0</v>
      </c>
      <c r="AH136" s="76">
        <v>3.0</v>
      </c>
      <c r="AI136" s="76">
        <v>1.0</v>
      </c>
      <c r="AJ136" s="76">
        <v>1.0</v>
      </c>
      <c r="AK136" s="66">
        <v>1.0</v>
      </c>
      <c r="AL136" s="66">
        <v>1.0</v>
      </c>
      <c r="AM136" s="66">
        <v>3.0</v>
      </c>
      <c r="AN136" s="187"/>
      <c r="AO136" s="187"/>
      <c r="AP136" s="187"/>
      <c r="AQ136" s="187"/>
    </row>
    <row r="137" ht="15.75" customHeight="1">
      <c r="A137" s="33"/>
      <c r="B137" s="173">
        <v>16.0</v>
      </c>
      <c r="C137" s="174" t="s">
        <v>2033</v>
      </c>
      <c r="D137" s="175">
        <v>3.0</v>
      </c>
      <c r="E137" s="175" t="s">
        <v>2049</v>
      </c>
      <c r="F137" s="175"/>
      <c r="G137" s="201" t="str">
        <f t="shared" si="3"/>
        <v>Kabupaten</v>
      </c>
      <c r="H137" s="177" t="s">
        <v>431</v>
      </c>
      <c r="I137" s="178"/>
      <c r="J137" s="49" t="s">
        <v>431</v>
      </c>
      <c r="K137" s="33">
        <v>5.0</v>
      </c>
      <c r="L137" s="33" t="s">
        <v>1164</v>
      </c>
      <c r="M137" s="33" t="str">
        <f t="shared" si="4"/>
        <v>Kepala Dinas Komunikasi dan Informatika Kabupaten Lahat</v>
      </c>
      <c r="N137" s="179">
        <v>45586.0</v>
      </c>
      <c r="O137" s="180" t="s">
        <v>2050</v>
      </c>
      <c r="P137" s="181" t="s">
        <v>2051</v>
      </c>
      <c r="Q137" s="180" t="s">
        <v>2052</v>
      </c>
      <c r="R137" s="180" t="s">
        <v>2053</v>
      </c>
      <c r="T137" s="182" t="s">
        <v>2054</v>
      </c>
      <c r="U137" s="144"/>
      <c r="V137" s="183" t="str">
        <f t="shared" si="5"/>
        <v>Ada</v>
      </c>
      <c r="W137" s="7" t="str">
        <f t="shared" si="6"/>
        <v>Sudah</v>
      </c>
      <c r="X137" s="145"/>
      <c r="Y137" s="169" t="str">
        <f t="shared" si="7"/>
        <v>Tidak Ada</v>
      </c>
      <c r="AB137" s="3">
        <v>0.0</v>
      </c>
      <c r="AC137" s="3">
        <v>1.0</v>
      </c>
      <c r="AD137" s="3">
        <v>0.0</v>
      </c>
      <c r="AE137" s="57">
        <v>1.0</v>
      </c>
      <c r="AF137" s="57">
        <v>1.0</v>
      </c>
      <c r="AG137" s="57">
        <v>3.0</v>
      </c>
      <c r="AH137" s="76">
        <v>1.0</v>
      </c>
      <c r="AI137" s="76">
        <v>1.0</v>
      </c>
      <c r="AJ137" s="76">
        <v>3.0</v>
      </c>
      <c r="AK137" s="66">
        <v>1.0</v>
      </c>
      <c r="AL137" s="66">
        <v>2.0</v>
      </c>
      <c r="AM137" s="66">
        <v>3.0</v>
      </c>
      <c r="AN137" s="128" t="s">
        <v>2055</v>
      </c>
      <c r="AO137" s="129" t="s">
        <v>2056</v>
      </c>
      <c r="AP137" s="187"/>
      <c r="AQ137" s="187"/>
    </row>
    <row r="138" ht="15.75" customHeight="1">
      <c r="A138" s="33"/>
      <c r="B138" s="173">
        <v>16.0</v>
      </c>
      <c r="C138" s="174" t="s">
        <v>2033</v>
      </c>
      <c r="D138" s="175">
        <v>4.0</v>
      </c>
      <c r="E138" s="175" t="s">
        <v>2057</v>
      </c>
      <c r="F138" s="175"/>
      <c r="G138" s="201" t="str">
        <f t="shared" si="3"/>
        <v>Kabupaten</v>
      </c>
      <c r="H138" s="177"/>
      <c r="I138" s="197" t="s">
        <v>431</v>
      </c>
      <c r="L138" s="33" t="s">
        <v>1164</v>
      </c>
      <c r="M138" s="33" t="str">
        <f t="shared" si="4"/>
        <v>Kepala Dinas Komunikasi dan Informatika Kabupaten Muara Enim</v>
      </c>
      <c r="N138" s="136"/>
      <c r="O138" s="137"/>
      <c r="P138" s="137"/>
      <c r="Q138" s="137"/>
      <c r="R138" s="137"/>
      <c r="T138" s="185"/>
      <c r="U138" s="139" t="s">
        <v>1171</v>
      </c>
      <c r="V138" s="183" t="str">
        <f t="shared" si="5"/>
        <v>Tidak Ada</v>
      </c>
      <c r="W138" s="7" t="str">
        <f t="shared" si="6"/>
        <v>Belum</v>
      </c>
      <c r="X138" s="145"/>
      <c r="Y138" s="169" t="str">
        <f t="shared" si="7"/>
        <v>Ada</v>
      </c>
      <c r="Z138" s="7" t="s">
        <v>2058</v>
      </c>
      <c r="AE138" s="57">
        <v>3.0</v>
      </c>
      <c r="AF138" s="57">
        <v>2.0</v>
      </c>
      <c r="AG138" s="57">
        <v>3.0</v>
      </c>
      <c r="AH138" s="76">
        <v>4.0</v>
      </c>
      <c r="AI138" s="76">
        <v>3.0</v>
      </c>
      <c r="AJ138" s="76">
        <v>3.0</v>
      </c>
      <c r="AK138" s="66">
        <v>3.0</v>
      </c>
      <c r="AL138" s="66">
        <v>3.0</v>
      </c>
      <c r="AM138" s="66">
        <v>3.0</v>
      </c>
      <c r="AN138" s="187"/>
      <c r="AO138" s="187"/>
      <c r="AP138" s="81">
        <v>2018.0</v>
      </c>
      <c r="AQ138" s="187"/>
    </row>
    <row r="139" ht="15.75" customHeight="1">
      <c r="A139" s="33"/>
      <c r="B139" s="173">
        <v>16.0</v>
      </c>
      <c r="C139" s="174" t="s">
        <v>2033</v>
      </c>
      <c r="D139" s="175">
        <v>5.0</v>
      </c>
      <c r="E139" s="175" t="s">
        <v>235</v>
      </c>
      <c r="F139" s="175"/>
      <c r="G139" s="201" t="str">
        <f t="shared" si="3"/>
        <v>Kabupaten</v>
      </c>
      <c r="H139" s="184" t="s">
        <v>431</v>
      </c>
      <c r="I139" s="178" t="s">
        <v>431</v>
      </c>
      <c r="L139" s="33" t="s">
        <v>1164</v>
      </c>
      <c r="M139" s="33" t="str">
        <f t="shared" si="4"/>
        <v>Kepala Dinas Komunikasi dan Informatika Kabupaten Musi Banyuasin</v>
      </c>
      <c r="N139" s="194">
        <v>45085.0</v>
      </c>
      <c r="O139" s="137" t="s">
        <v>2059</v>
      </c>
      <c r="P139" s="188" t="s">
        <v>2060</v>
      </c>
      <c r="Q139" s="137" t="s">
        <v>2061</v>
      </c>
      <c r="R139" s="137" t="s">
        <v>523</v>
      </c>
      <c r="T139" s="182" t="s">
        <v>2062</v>
      </c>
      <c r="U139" s="144"/>
      <c r="V139" s="183" t="str">
        <f t="shared" si="5"/>
        <v>Ada</v>
      </c>
      <c r="W139" s="7" t="str">
        <f t="shared" si="6"/>
        <v>Sudah</v>
      </c>
      <c r="X139" s="145"/>
      <c r="Y139" s="169" t="str">
        <f t="shared" si="7"/>
        <v>Tidak Ada</v>
      </c>
      <c r="AB139" s="3">
        <v>1.0</v>
      </c>
      <c r="AC139" s="3">
        <v>0.0</v>
      </c>
      <c r="AD139" s="3">
        <v>1.0</v>
      </c>
      <c r="AE139" s="57">
        <v>3.0</v>
      </c>
      <c r="AF139" s="57">
        <v>3.0</v>
      </c>
      <c r="AG139" s="57">
        <v>3.0</v>
      </c>
      <c r="AH139" s="76">
        <v>2.0</v>
      </c>
      <c r="AI139" s="76">
        <v>3.0</v>
      </c>
      <c r="AJ139" s="76">
        <v>1.0</v>
      </c>
      <c r="AK139" s="66">
        <v>2.0</v>
      </c>
      <c r="AL139" s="66">
        <v>3.0</v>
      </c>
      <c r="AM139" s="66">
        <v>3.0</v>
      </c>
      <c r="AN139" s="81" t="s">
        <v>2063</v>
      </c>
      <c r="AO139" s="200" t="s">
        <v>2064</v>
      </c>
      <c r="AP139" s="81">
        <v>2018.0</v>
      </c>
      <c r="AQ139" s="81"/>
    </row>
    <row r="140" ht="15.75" customHeight="1">
      <c r="A140" s="33"/>
      <c r="B140" s="173">
        <v>16.0</v>
      </c>
      <c r="C140" s="174" t="s">
        <v>2033</v>
      </c>
      <c r="D140" s="175">
        <v>6.0</v>
      </c>
      <c r="E140" s="175" t="s">
        <v>2065</v>
      </c>
      <c r="F140" s="175"/>
      <c r="G140" s="201" t="str">
        <f t="shared" si="3"/>
        <v>Kabupaten</v>
      </c>
      <c r="H140" s="177" t="s">
        <v>431</v>
      </c>
      <c r="I140" s="197" t="s">
        <v>431</v>
      </c>
      <c r="J140" s="32" t="s">
        <v>431</v>
      </c>
      <c r="K140" s="33">
        <v>1.0</v>
      </c>
      <c r="L140" s="36" t="s">
        <v>1229</v>
      </c>
      <c r="M140" s="33" t="str">
        <f t="shared" si="4"/>
        <v>Kepala Dinas Komunikasi, Informatika, dan Statistik Kabupaten Musi Rawas</v>
      </c>
      <c r="N140" s="179">
        <v>45552.0</v>
      </c>
      <c r="O140" s="180" t="s">
        <v>2066</v>
      </c>
      <c r="P140" s="181" t="s">
        <v>2067</v>
      </c>
      <c r="Q140" s="180" t="s">
        <v>2068</v>
      </c>
      <c r="R140" s="180" t="s">
        <v>2069</v>
      </c>
      <c r="T140" s="182" t="s">
        <v>2070</v>
      </c>
      <c r="U140" s="144"/>
      <c r="V140" s="183" t="str">
        <f t="shared" si="5"/>
        <v>Ada</v>
      </c>
      <c r="W140" s="7" t="str">
        <f t="shared" si="6"/>
        <v>Sudah</v>
      </c>
      <c r="X140" s="145"/>
      <c r="Y140" s="169" t="str">
        <f t="shared" si="7"/>
        <v>Tidak Ada</v>
      </c>
      <c r="AB140" s="3">
        <v>0.0</v>
      </c>
      <c r="AC140" s="3">
        <v>1.0</v>
      </c>
      <c r="AD140" s="3">
        <v>0.0</v>
      </c>
      <c r="AE140" s="57">
        <v>3.0</v>
      </c>
      <c r="AF140" s="57">
        <v>1.0</v>
      </c>
      <c r="AG140" s="57">
        <v>1.0</v>
      </c>
      <c r="AH140" s="76">
        <v>3.0</v>
      </c>
      <c r="AI140" s="76">
        <v>1.0</v>
      </c>
      <c r="AJ140" s="76">
        <v>1.0</v>
      </c>
      <c r="AK140" s="66">
        <v>3.0</v>
      </c>
      <c r="AL140" s="66">
        <v>1.0</v>
      </c>
      <c r="AM140" s="66">
        <v>3.0</v>
      </c>
      <c r="AN140" s="81" t="s">
        <v>2071</v>
      </c>
      <c r="AO140" s="200" t="s">
        <v>2072</v>
      </c>
      <c r="AP140" s="81">
        <v>2022.0</v>
      </c>
      <c r="AQ140" s="81"/>
    </row>
    <row r="141" ht="15.75" customHeight="1">
      <c r="A141" s="33"/>
      <c r="B141" s="173">
        <v>16.0</v>
      </c>
      <c r="C141" s="174" t="s">
        <v>2033</v>
      </c>
      <c r="D141" s="175">
        <v>7.0</v>
      </c>
      <c r="E141" s="175" t="s">
        <v>236</v>
      </c>
      <c r="F141" s="175"/>
      <c r="G141" s="201" t="str">
        <f t="shared" si="3"/>
        <v>Kabupaten</v>
      </c>
      <c r="H141" s="184" t="s">
        <v>431</v>
      </c>
      <c r="I141" s="178" t="s">
        <v>431</v>
      </c>
      <c r="J141" s="33" t="s">
        <v>431</v>
      </c>
      <c r="L141" s="33" t="s">
        <v>1164</v>
      </c>
      <c r="M141" s="33" t="str">
        <f t="shared" si="4"/>
        <v>Kepala Dinas Komunikasi dan Informatika Kabupaten Ogan Ilir</v>
      </c>
      <c r="N141" s="210">
        <v>44880.0</v>
      </c>
      <c r="O141" s="137" t="s">
        <v>2073</v>
      </c>
      <c r="P141" s="188" t="s">
        <v>2074</v>
      </c>
      <c r="Q141" s="137" t="s">
        <v>2075</v>
      </c>
      <c r="R141" s="137" t="s">
        <v>1428</v>
      </c>
      <c r="T141" s="182" t="s">
        <v>2076</v>
      </c>
      <c r="U141" s="144"/>
      <c r="V141" s="183" t="str">
        <f t="shared" si="5"/>
        <v>Ada</v>
      </c>
      <c r="W141" s="7" t="str">
        <f t="shared" si="6"/>
        <v>Sudah</v>
      </c>
      <c r="X141" s="145"/>
      <c r="Y141" s="169" t="str">
        <f t="shared" si="7"/>
        <v>Tidak Ada</v>
      </c>
      <c r="AB141" s="3">
        <v>6.0</v>
      </c>
      <c r="AC141" s="3">
        <v>32.0</v>
      </c>
      <c r="AD141" s="3">
        <v>2.0</v>
      </c>
      <c r="AE141" s="57">
        <v>1.0</v>
      </c>
      <c r="AF141" s="57">
        <v>1.0</v>
      </c>
      <c r="AG141" s="57">
        <v>1.0</v>
      </c>
      <c r="AH141" s="76">
        <v>3.0</v>
      </c>
      <c r="AI141" s="76">
        <v>2.0</v>
      </c>
      <c r="AJ141" s="76">
        <v>2.0</v>
      </c>
      <c r="AK141" s="66">
        <v>4.0</v>
      </c>
      <c r="AL141" s="66">
        <v>3.0</v>
      </c>
      <c r="AM141" s="66">
        <v>2.0</v>
      </c>
      <c r="AN141" s="81" t="s">
        <v>2077</v>
      </c>
      <c r="AO141" s="200" t="s">
        <v>2078</v>
      </c>
      <c r="AP141" s="81"/>
      <c r="AQ141" s="81"/>
    </row>
    <row r="142" ht="15.75" customHeight="1">
      <c r="A142" s="33"/>
      <c r="B142" s="173">
        <v>16.0</v>
      </c>
      <c r="C142" s="174" t="s">
        <v>2033</v>
      </c>
      <c r="D142" s="175">
        <v>8.0</v>
      </c>
      <c r="E142" s="175" t="s">
        <v>237</v>
      </c>
      <c r="F142" s="175">
        <v>2021.0</v>
      </c>
      <c r="G142" s="201" t="str">
        <f t="shared" si="3"/>
        <v>Kabupaten</v>
      </c>
      <c r="H142" s="184" t="s">
        <v>431</v>
      </c>
      <c r="I142" s="178" t="s">
        <v>431</v>
      </c>
      <c r="J142" s="33" t="s">
        <v>431</v>
      </c>
      <c r="L142" s="33" t="s">
        <v>1164</v>
      </c>
      <c r="M142" s="33" t="str">
        <f t="shared" si="4"/>
        <v>Kepala Dinas Komunikasi dan Informatika Kabupaten Ogan Komering Ilir</v>
      </c>
      <c r="N142" s="179">
        <v>45124.0</v>
      </c>
      <c r="O142" s="180" t="s">
        <v>2079</v>
      </c>
      <c r="P142" s="215" t="s">
        <v>2080</v>
      </c>
      <c r="Q142" s="180" t="s">
        <v>2081</v>
      </c>
      <c r="R142" s="180" t="s">
        <v>2082</v>
      </c>
      <c r="T142" s="182" t="s">
        <v>2083</v>
      </c>
      <c r="U142" s="144"/>
      <c r="V142" s="183" t="str">
        <f t="shared" si="5"/>
        <v>Ada</v>
      </c>
      <c r="W142" s="7" t="str">
        <f t="shared" si="6"/>
        <v>Sudah</v>
      </c>
      <c r="X142" s="145"/>
      <c r="Y142" s="169" t="str">
        <f t="shared" si="7"/>
        <v>Tidak Ada</v>
      </c>
      <c r="AA142" s="61" t="s">
        <v>2084</v>
      </c>
      <c r="AB142" s="3">
        <v>3.0</v>
      </c>
      <c r="AC142" s="3">
        <v>2.0</v>
      </c>
      <c r="AD142" s="3">
        <v>3.0</v>
      </c>
      <c r="AE142" s="57">
        <v>3.0</v>
      </c>
      <c r="AF142" s="57">
        <v>1.0</v>
      </c>
      <c r="AG142" s="57">
        <v>2.0</v>
      </c>
      <c r="AH142" s="76">
        <v>1.0</v>
      </c>
      <c r="AI142" s="76">
        <v>1.0</v>
      </c>
      <c r="AJ142" s="76">
        <v>3.0</v>
      </c>
      <c r="AK142" s="66">
        <v>3.0</v>
      </c>
      <c r="AL142" s="66">
        <v>3.0</v>
      </c>
      <c r="AM142" s="66">
        <v>3.0</v>
      </c>
      <c r="AN142" s="81" t="s">
        <v>2085</v>
      </c>
      <c r="AO142" s="200" t="s">
        <v>2086</v>
      </c>
      <c r="AP142" s="81">
        <v>2022.0</v>
      </c>
      <c r="AQ142" s="81"/>
    </row>
    <row r="143" ht="15.75" customHeight="1">
      <c r="A143" s="33"/>
      <c r="B143" s="173">
        <v>16.0</v>
      </c>
      <c r="C143" s="174" t="s">
        <v>2033</v>
      </c>
      <c r="D143" s="175">
        <v>9.0</v>
      </c>
      <c r="E143" s="175" t="s">
        <v>2087</v>
      </c>
      <c r="F143" s="175"/>
      <c r="G143" s="201" t="str">
        <f t="shared" si="3"/>
        <v>Kabupaten</v>
      </c>
      <c r="H143" s="177" t="s">
        <v>431</v>
      </c>
      <c r="I143" s="197" t="s">
        <v>431</v>
      </c>
      <c r="L143" s="33" t="s">
        <v>1164</v>
      </c>
      <c r="M143" s="33" t="str">
        <f t="shared" si="4"/>
        <v>Kepala Dinas Komunikasi dan Informatika Kabupaten Ogan Komering Ulu</v>
      </c>
      <c r="N143" s="179">
        <v>45532.0</v>
      </c>
      <c r="O143" s="180" t="s">
        <v>2088</v>
      </c>
      <c r="P143" s="181" t="s">
        <v>2089</v>
      </c>
      <c r="Q143" s="180" t="s">
        <v>2090</v>
      </c>
      <c r="R143" s="180" t="s">
        <v>2091</v>
      </c>
      <c r="T143" s="182" t="s">
        <v>2092</v>
      </c>
      <c r="U143" s="144"/>
      <c r="V143" s="183" t="str">
        <f t="shared" si="5"/>
        <v>Ada</v>
      </c>
      <c r="W143" s="7" t="str">
        <f t="shared" si="6"/>
        <v>Sudah</v>
      </c>
      <c r="X143" s="145"/>
      <c r="Y143" s="169" t="str">
        <f t="shared" si="7"/>
        <v>Tidak Ada</v>
      </c>
      <c r="AC143" s="3">
        <v>1.0</v>
      </c>
      <c r="AE143" s="57">
        <v>3.0</v>
      </c>
      <c r="AF143" s="57">
        <v>2.0</v>
      </c>
      <c r="AG143" s="57">
        <v>3.0</v>
      </c>
      <c r="AH143" s="76">
        <v>3.0</v>
      </c>
      <c r="AI143" s="76">
        <v>1.0</v>
      </c>
      <c r="AJ143" s="76">
        <v>1.0</v>
      </c>
      <c r="AK143" s="66">
        <v>3.0</v>
      </c>
      <c r="AL143" s="66">
        <v>1.0</v>
      </c>
      <c r="AM143" s="66">
        <v>3.0</v>
      </c>
      <c r="AN143" s="81" t="s">
        <v>2093</v>
      </c>
      <c r="AO143" s="200" t="s">
        <v>2094</v>
      </c>
      <c r="AP143" s="81">
        <v>2023.0</v>
      </c>
      <c r="AQ143" s="81"/>
    </row>
    <row r="144" ht="15.75" customHeight="1">
      <c r="A144" s="33"/>
      <c r="B144" s="173">
        <v>16.0</v>
      </c>
      <c r="C144" s="174" t="s">
        <v>2033</v>
      </c>
      <c r="D144" s="175">
        <v>10.0</v>
      </c>
      <c r="E144" s="175" t="s">
        <v>238</v>
      </c>
      <c r="F144" s="175"/>
      <c r="G144" s="201" t="str">
        <f t="shared" si="3"/>
        <v>Kabupaten</v>
      </c>
      <c r="H144" s="177" t="s">
        <v>431</v>
      </c>
      <c r="I144" s="197" t="s">
        <v>431</v>
      </c>
      <c r="J144" s="32" t="s">
        <v>2095</v>
      </c>
      <c r="K144" s="33">
        <v>1.0</v>
      </c>
      <c r="L144" s="33" t="s">
        <v>1164</v>
      </c>
      <c r="M144" s="33" t="str">
        <f t="shared" si="4"/>
        <v>Kepala Dinas Komunikasi dan Informatika Kabupaten Ogan Komering Ulu Selatan</v>
      </c>
      <c r="N144" s="179">
        <v>45337.0</v>
      </c>
      <c r="O144" s="180" t="s">
        <v>2096</v>
      </c>
      <c r="P144" s="181" t="s">
        <v>2097</v>
      </c>
      <c r="Q144" s="180" t="s">
        <v>2098</v>
      </c>
      <c r="R144" s="180" t="s">
        <v>2099</v>
      </c>
      <c r="T144" s="211" t="s">
        <v>2100</v>
      </c>
      <c r="U144" s="144"/>
      <c r="V144" s="183" t="str">
        <f t="shared" si="5"/>
        <v>Ada</v>
      </c>
      <c r="W144" s="7" t="str">
        <f t="shared" si="6"/>
        <v>Sudah</v>
      </c>
      <c r="X144" s="145"/>
      <c r="Y144" s="169" t="str">
        <f t="shared" si="7"/>
        <v>Tidak Ada</v>
      </c>
      <c r="AB144" s="3">
        <v>0.0</v>
      </c>
      <c r="AC144" s="3">
        <v>0.0</v>
      </c>
      <c r="AD144" s="3">
        <v>1.0</v>
      </c>
      <c r="AE144" s="57">
        <v>3.0</v>
      </c>
      <c r="AF144" s="57">
        <v>1.0</v>
      </c>
      <c r="AG144" s="57">
        <v>1.0</v>
      </c>
      <c r="AH144" s="76">
        <v>1.0</v>
      </c>
      <c r="AI144" s="76">
        <v>1.0</v>
      </c>
      <c r="AJ144" s="76">
        <v>1.0</v>
      </c>
      <c r="AK144" s="66">
        <v>1.0</v>
      </c>
      <c r="AL144" s="66">
        <v>1.0</v>
      </c>
      <c r="AM144" s="66">
        <v>3.0</v>
      </c>
      <c r="AN144" s="81" t="s">
        <v>2101</v>
      </c>
      <c r="AO144" s="200" t="s">
        <v>2102</v>
      </c>
      <c r="AP144" s="81"/>
      <c r="AQ144" s="81"/>
    </row>
    <row r="145" ht="15.75" customHeight="1">
      <c r="A145" s="33"/>
      <c r="B145" s="173">
        <v>16.0</v>
      </c>
      <c r="C145" s="174" t="s">
        <v>2033</v>
      </c>
      <c r="D145" s="175">
        <v>11.0</v>
      </c>
      <c r="E145" s="175" t="s">
        <v>318</v>
      </c>
      <c r="F145" s="175">
        <v>2020.0</v>
      </c>
      <c r="G145" s="201" t="str">
        <f t="shared" si="3"/>
        <v>Kabupaten</v>
      </c>
      <c r="H145" s="177" t="s">
        <v>431</v>
      </c>
      <c r="I145" s="197" t="s">
        <v>431</v>
      </c>
      <c r="J145" s="32" t="s">
        <v>431</v>
      </c>
      <c r="K145" s="33">
        <v>1.0</v>
      </c>
      <c r="L145" s="33" t="s">
        <v>1164</v>
      </c>
      <c r="M145" s="33" t="str">
        <f t="shared" si="4"/>
        <v>Kepala Dinas Komunikasi dan Informatika Kabupaten Ogan Komering Ulu Timur</v>
      </c>
      <c r="N145" s="179">
        <v>45432.0</v>
      </c>
      <c r="O145" s="180" t="s">
        <v>2103</v>
      </c>
      <c r="P145" s="181" t="s">
        <v>2104</v>
      </c>
      <c r="Q145" s="180" t="s">
        <v>2105</v>
      </c>
      <c r="R145" s="180" t="s">
        <v>482</v>
      </c>
      <c r="T145" s="182" t="s">
        <v>2106</v>
      </c>
      <c r="U145" s="144"/>
      <c r="V145" s="183" t="str">
        <f t="shared" si="5"/>
        <v>Ada</v>
      </c>
      <c r="W145" s="7" t="str">
        <f t="shared" si="6"/>
        <v>Sudah</v>
      </c>
      <c r="X145" s="145"/>
      <c r="Y145" s="169" t="str">
        <f t="shared" si="7"/>
        <v>Tidak Ada</v>
      </c>
      <c r="AB145" s="3">
        <v>0.0</v>
      </c>
      <c r="AC145" s="3">
        <v>0.0</v>
      </c>
      <c r="AD145" s="3">
        <v>0.0</v>
      </c>
      <c r="AH145" s="76">
        <v>3.0</v>
      </c>
      <c r="AI145" s="76">
        <v>1.0</v>
      </c>
      <c r="AJ145" s="76">
        <v>2.0</v>
      </c>
      <c r="AK145" s="66">
        <v>5.0</v>
      </c>
      <c r="AL145" s="66">
        <v>1.0</v>
      </c>
      <c r="AM145" s="66">
        <v>3.0</v>
      </c>
      <c r="AN145" s="81" t="s">
        <v>2107</v>
      </c>
      <c r="AO145" s="200" t="s">
        <v>2108</v>
      </c>
      <c r="AP145" s="81"/>
      <c r="AQ145" s="81"/>
    </row>
    <row r="146" ht="15.75" customHeight="1">
      <c r="A146" s="33"/>
      <c r="B146" s="173">
        <v>16.0</v>
      </c>
      <c r="C146" s="174" t="s">
        <v>2033</v>
      </c>
      <c r="D146" s="175">
        <v>12.0</v>
      </c>
      <c r="E146" s="175" t="s">
        <v>2109</v>
      </c>
      <c r="F146" s="175"/>
      <c r="G146" s="201" t="str">
        <f t="shared" si="3"/>
        <v>Kabupaten</v>
      </c>
      <c r="H146" s="177" t="s">
        <v>431</v>
      </c>
      <c r="I146" s="197" t="s">
        <v>431</v>
      </c>
      <c r="J146" s="32" t="s">
        <v>431</v>
      </c>
      <c r="K146" s="33">
        <v>1.0</v>
      </c>
      <c r="L146" s="33" t="s">
        <v>1164</v>
      </c>
      <c r="M146" s="33" t="str">
        <f t="shared" si="4"/>
        <v>Kepala Dinas Komunikasi dan Informatika Kabupaten Penukal Abab Lematang Ilir</v>
      </c>
      <c r="N146" s="179">
        <v>45786.0</v>
      </c>
      <c r="O146" s="180" t="s">
        <v>2110</v>
      </c>
      <c r="P146" s="181" t="s">
        <v>2111</v>
      </c>
      <c r="Q146" s="180" t="s">
        <v>2112</v>
      </c>
      <c r="R146" s="180" t="s">
        <v>1828</v>
      </c>
      <c r="T146" s="182" t="s">
        <v>2113</v>
      </c>
      <c r="U146" s="144"/>
      <c r="V146" s="183" t="str">
        <f t="shared" si="5"/>
        <v>Ada</v>
      </c>
      <c r="W146" s="7" t="str">
        <f t="shared" si="6"/>
        <v>Sudah</v>
      </c>
      <c r="X146" s="145"/>
      <c r="Y146" s="169" t="str">
        <f t="shared" si="7"/>
        <v>Tidak Ada</v>
      </c>
      <c r="AE146" s="57">
        <v>3.0</v>
      </c>
      <c r="AF146" s="57">
        <v>1.0</v>
      </c>
      <c r="AG146" s="57">
        <v>1.0</v>
      </c>
      <c r="AH146" s="76">
        <v>1.0</v>
      </c>
      <c r="AI146" s="76">
        <v>1.0</v>
      </c>
      <c r="AJ146" s="76">
        <v>1.0</v>
      </c>
      <c r="AK146" s="66">
        <v>3.0</v>
      </c>
      <c r="AL146" s="66">
        <v>2.0</v>
      </c>
      <c r="AM146" s="66">
        <v>1.0</v>
      </c>
      <c r="AN146" s="187" t="s">
        <v>2114</v>
      </c>
      <c r="AO146" s="214" t="s">
        <v>2115</v>
      </c>
      <c r="AP146" s="187"/>
      <c r="AQ146" s="187"/>
    </row>
    <row r="147" ht="15.75" customHeight="1">
      <c r="A147" s="33"/>
      <c r="B147" s="173">
        <v>16.0</v>
      </c>
      <c r="C147" s="174" t="s">
        <v>2033</v>
      </c>
      <c r="D147" s="175">
        <v>13.0</v>
      </c>
      <c r="E147" s="175" t="s">
        <v>239</v>
      </c>
      <c r="F147" s="175"/>
      <c r="G147" s="201" t="str">
        <f t="shared" si="3"/>
        <v>Kabupaten</v>
      </c>
      <c r="H147" s="184" t="s">
        <v>431</v>
      </c>
      <c r="I147" s="178" t="s">
        <v>431</v>
      </c>
      <c r="L147" s="33" t="s">
        <v>1164</v>
      </c>
      <c r="M147" s="33" t="str">
        <f t="shared" si="4"/>
        <v>Kepala Dinas Komunikasi dan Informatika Kabupaten Musi Rawas Utara</v>
      </c>
      <c r="N147" s="179">
        <v>45092.0</v>
      </c>
      <c r="O147" s="137" t="s">
        <v>2116</v>
      </c>
      <c r="P147" s="188" t="s">
        <v>2117</v>
      </c>
      <c r="Q147" s="137" t="s">
        <v>2118</v>
      </c>
      <c r="R147" s="137" t="s">
        <v>1743</v>
      </c>
      <c r="T147" s="182" t="s">
        <v>2119</v>
      </c>
      <c r="U147" s="144"/>
      <c r="V147" s="183" t="str">
        <f t="shared" si="5"/>
        <v>Ada</v>
      </c>
      <c r="W147" s="7" t="str">
        <f t="shared" si="6"/>
        <v>Sudah</v>
      </c>
      <c r="X147" s="145"/>
      <c r="Y147" s="169" t="str">
        <f t="shared" si="7"/>
        <v>Tidak Ada</v>
      </c>
      <c r="AB147" s="3">
        <v>0.0</v>
      </c>
      <c r="AC147" s="3">
        <v>0.0</v>
      </c>
      <c r="AD147" s="3">
        <v>0.0</v>
      </c>
      <c r="AE147" s="57">
        <v>1.0</v>
      </c>
      <c r="AF147" s="57">
        <v>1.0</v>
      </c>
      <c r="AG147" s="57">
        <v>1.0</v>
      </c>
      <c r="AH147" s="76">
        <v>1.0</v>
      </c>
      <c r="AI147" s="76">
        <v>1.0</v>
      </c>
      <c r="AJ147" s="76">
        <v>1.0</v>
      </c>
      <c r="AK147" s="66">
        <v>3.0</v>
      </c>
      <c r="AL147" s="66">
        <v>1.0</v>
      </c>
      <c r="AM147" s="66">
        <v>1.0</v>
      </c>
      <c r="AN147" s="81" t="s">
        <v>2120</v>
      </c>
      <c r="AO147" s="200" t="s">
        <v>2121</v>
      </c>
      <c r="AP147" s="81"/>
      <c r="AQ147" s="81"/>
    </row>
    <row r="148" ht="15.75" customHeight="1">
      <c r="A148" s="33"/>
      <c r="B148" s="173">
        <v>16.0</v>
      </c>
      <c r="C148" s="174" t="s">
        <v>2033</v>
      </c>
      <c r="D148" s="175">
        <v>14.0</v>
      </c>
      <c r="E148" s="175" t="s">
        <v>2122</v>
      </c>
      <c r="F148" s="175"/>
      <c r="G148" s="201" t="str">
        <f t="shared" si="3"/>
        <v>Kota</v>
      </c>
      <c r="H148" s="177"/>
      <c r="I148" s="197" t="s">
        <v>431</v>
      </c>
      <c r="L148" s="33" t="s">
        <v>1164</v>
      </c>
      <c r="M148" s="33" t="str">
        <f t="shared" si="4"/>
        <v>Kepala Dinas Komunikasi dan Informatika Kota Lubuklinggau</v>
      </c>
      <c r="N148" s="136"/>
      <c r="O148" s="137"/>
      <c r="P148" s="137"/>
      <c r="Q148" s="137"/>
      <c r="R148" s="137"/>
      <c r="T148" s="185"/>
      <c r="U148" s="144"/>
      <c r="V148" s="183" t="str">
        <f t="shared" si="5"/>
        <v>Tidak Ada</v>
      </c>
      <c r="W148" s="7" t="str">
        <f t="shared" si="6"/>
        <v>Belum</v>
      </c>
      <c r="X148" s="145"/>
      <c r="Y148" s="169" t="str">
        <f t="shared" si="7"/>
        <v>Tidak Ada</v>
      </c>
      <c r="AE148" s="57">
        <v>3.0</v>
      </c>
      <c r="AF148" s="57">
        <v>1.0</v>
      </c>
      <c r="AG148" s="57">
        <v>3.0</v>
      </c>
      <c r="AH148" s="76">
        <v>3.0</v>
      </c>
      <c r="AI148" s="76">
        <v>2.0</v>
      </c>
      <c r="AJ148" s="76">
        <v>2.0</v>
      </c>
      <c r="AK148" s="66">
        <v>3.0</v>
      </c>
      <c r="AL148" s="66">
        <v>3.0</v>
      </c>
      <c r="AM148" s="66">
        <v>3.0</v>
      </c>
      <c r="AN148" s="187"/>
      <c r="AO148" s="187"/>
      <c r="AP148" s="187"/>
      <c r="AQ148" s="187"/>
    </row>
    <row r="149" ht="15.75" customHeight="1">
      <c r="A149" s="33"/>
      <c r="B149" s="173">
        <v>16.0</v>
      </c>
      <c r="C149" s="174" t="s">
        <v>2033</v>
      </c>
      <c r="D149" s="175">
        <v>15.0</v>
      </c>
      <c r="E149" s="175" t="s">
        <v>2123</v>
      </c>
      <c r="F149" s="175">
        <v>2021.0</v>
      </c>
      <c r="G149" s="201" t="str">
        <f t="shared" si="3"/>
        <v>Kota</v>
      </c>
      <c r="H149" s="177"/>
      <c r="I149" s="197" t="s">
        <v>431</v>
      </c>
      <c r="L149" s="33" t="s">
        <v>1164</v>
      </c>
      <c r="M149" s="33" t="str">
        <f t="shared" si="4"/>
        <v>Kepala Dinas Komunikasi dan Informatika Kota Pagar Alam</v>
      </c>
      <c r="N149" s="136"/>
      <c r="O149" s="137"/>
      <c r="P149" s="137"/>
      <c r="Q149" s="137"/>
      <c r="R149" s="137"/>
      <c r="T149" s="185"/>
      <c r="U149" s="144"/>
      <c r="V149" s="183" t="str">
        <f t="shared" si="5"/>
        <v>Tidak Ada</v>
      </c>
      <c r="W149" s="7" t="str">
        <f t="shared" si="6"/>
        <v>Belum</v>
      </c>
      <c r="X149" s="145"/>
      <c r="Y149" s="169" t="str">
        <f t="shared" si="7"/>
        <v>Tidak Ada</v>
      </c>
      <c r="AE149" s="57">
        <v>1.0</v>
      </c>
      <c r="AF149" s="57">
        <v>1.0</v>
      </c>
      <c r="AG149" s="57">
        <v>1.0</v>
      </c>
      <c r="AH149" s="76">
        <v>3.0</v>
      </c>
      <c r="AI149" s="76">
        <v>1.0</v>
      </c>
      <c r="AJ149" s="76">
        <v>1.0</v>
      </c>
      <c r="AK149" s="66">
        <v>3.0</v>
      </c>
      <c r="AL149" s="66">
        <v>1.0</v>
      </c>
      <c r="AM149" s="66">
        <v>3.0</v>
      </c>
      <c r="AN149" s="187"/>
      <c r="AO149" s="187"/>
      <c r="AP149" s="187"/>
      <c r="AQ149" s="187"/>
    </row>
    <row r="150" ht="15.75" customHeight="1">
      <c r="A150" s="33"/>
      <c r="B150" s="173">
        <v>16.0</v>
      </c>
      <c r="C150" s="174" t="s">
        <v>2033</v>
      </c>
      <c r="D150" s="175">
        <v>16.0</v>
      </c>
      <c r="E150" s="175" t="s">
        <v>133</v>
      </c>
      <c r="F150" s="175"/>
      <c r="G150" s="201" t="str">
        <f t="shared" si="3"/>
        <v>Kota</v>
      </c>
      <c r="H150" s="184" t="s">
        <v>431</v>
      </c>
      <c r="I150" s="178" t="s">
        <v>431</v>
      </c>
      <c r="L150" s="33" t="s">
        <v>1164</v>
      </c>
      <c r="M150" s="33" t="str">
        <f t="shared" si="4"/>
        <v>Kepala Dinas Komunikasi dan Informatika Kota Palembang</v>
      </c>
      <c r="N150" s="194">
        <v>45720.0</v>
      </c>
      <c r="O150" s="180" t="s">
        <v>2124</v>
      </c>
      <c r="P150" s="181" t="s">
        <v>2125</v>
      </c>
      <c r="Q150" s="180" t="s">
        <v>2126</v>
      </c>
      <c r="R150" s="180" t="s">
        <v>2127</v>
      </c>
      <c r="T150" s="182" t="s">
        <v>2128</v>
      </c>
      <c r="U150" s="139" t="s">
        <v>1171</v>
      </c>
      <c r="V150" s="183" t="str">
        <f t="shared" si="5"/>
        <v>Ada</v>
      </c>
      <c r="W150" s="7" t="str">
        <f t="shared" si="6"/>
        <v>Sudah</v>
      </c>
      <c r="X150" s="145"/>
      <c r="Y150" s="169" t="str">
        <f t="shared" si="7"/>
        <v>Ada</v>
      </c>
      <c r="Z150" s="7" t="s">
        <v>2129</v>
      </c>
      <c r="AB150" s="3">
        <v>0.0</v>
      </c>
      <c r="AC150" s="3">
        <v>1.0</v>
      </c>
      <c r="AD150" s="3">
        <v>0.0</v>
      </c>
      <c r="AE150" s="57">
        <v>3.0</v>
      </c>
      <c r="AF150" s="57">
        <v>2.0</v>
      </c>
      <c r="AG150" s="57">
        <v>3.0</v>
      </c>
      <c r="AK150" s="66">
        <v>3.0</v>
      </c>
      <c r="AL150" s="66">
        <v>2.0</v>
      </c>
      <c r="AM150" s="66">
        <v>2.0</v>
      </c>
      <c r="AN150" s="81" t="s">
        <v>2130</v>
      </c>
      <c r="AO150" s="200" t="s">
        <v>2131</v>
      </c>
      <c r="AP150" s="81">
        <v>2018.0</v>
      </c>
      <c r="AQ150" s="81"/>
    </row>
    <row r="151" ht="15.75" customHeight="1">
      <c r="A151" s="33"/>
      <c r="B151" s="173">
        <v>16.0</v>
      </c>
      <c r="C151" s="174" t="s">
        <v>2033</v>
      </c>
      <c r="D151" s="175">
        <v>17.0</v>
      </c>
      <c r="E151" s="175" t="s">
        <v>2132</v>
      </c>
      <c r="F151" s="175"/>
      <c r="G151" s="201" t="str">
        <f t="shared" si="3"/>
        <v>Kota</v>
      </c>
      <c r="H151" s="177"/>
      <c r="I151" s="197" t="s">
        <v>431</v>
      </c>
      <c r="L151" s="33" t="s">
        <v>1164</v>
      </c>
      <c r="M151" s="33" t="str">
        <f t="shared" si="4"/>
        <v>Kepala Dinas Komunikasi dan Informatika Kota Prabumulih</v>
      </c>
      <c r="N151" s="136"/>
      <c r="O151" s="137"/>
      <c r="P151" s="137"/>
      <c r="Q151" s="137"/>
      <c r="R151" s="137"/>
      <c r="T151" s="185"/>
      <c r="U151" s="144"/>
      <c r="V151" s="183" t="str">
        <f t="shared" si="5"/>
        <v>Tidak Ada</v>
      </c>
      <c r="W151" s="7" t="str">
        <f t="shared" si="6"/>
        <v>Belum</v>
      </c>
      <c r="X151" s="145"/>
      <c r="Y151" s="169" t="str">
        <f t="shared" si="7"/>
        <v>Tidak Ada</v>
      </c>
      <c r="AE151" s="57">
        <v>3.0</v>
      </c>
      <c r="AF151" s="57">
        <v>1.0</v>
      </c>
      <c r="AG151" s="57">
        <v>3.0</v>
      </c>
      <c r="AH151" s="76">
        <v>3.0</v>
      </c>
      <c r="AI151" s="76">
        <v>1.0</v>
      </c>
      <c r="AJ151" s="76">
        <v>3.0</v>
      </c>
      <c r="AK151" s="66">
        <v>3.0</v>
      </c>
      <c r="AL151" s="66">
        <v>2.0</v>
      </c>
      <c r="AM151" s="66">
        <v>4.0</v>
      </c>
      <c r="AN151" s="187"/>
      <c r="AO151" s="187"/>
      <c r="AP151" s="187"/>
      <c r="AQ151" s="187"/>
    </row>
    <row r="152" ht="15.75" customHeight="1">
      <c r="A152" s="157">
        <v>10.0</v>
      </c>
      <c r="B152" s="158">
        <v>18.0</v>
      </c>
      <c r="C152" s="157" t="s">
        <v>2133</v>
      </c>
      <c r="D152" s="159"/>
      <c r="E152" s="221" t="s">
        <v>103</v>
      </c>
      <c r="F152" s="159"/>
      <c r="G152" s="206" t="str">
        <f t="shared" si="3"/>
        <v>Provinsi</v>
      </c>
      <c r="H152" s="161" t="s">
        <v>431</v>
      </c>
      <c r="I152" s="161" t="s">
        <v>431</v>
      </c>
      <c r="J152" s="159" t="s">
        <v>431</v>
      </c>
      <c r="K152" s="162"/>
      <c r="L152" s="163" t="s">
        <v>1229</v>
      </c>
      <c r="M152" s="159" t="str">
        <f t="shared" si="4"/>
        <v>Kepala Dinas Komunikasi, Informatika, dan Statistik Provinsi Lampung</v>
      </c>
      <c r="N152" s="164">
        <v>44799.0</v>
      </c>
      <c r="O152" s="165" t="s">
        <v>2134</v>
      </c>
      <c r="P152" s="166" t="s">
        <v>2135</v>
      </c>
      <c r="Q152" s="165" t="s">
        <v>2136</v>
      </c>
      <c r="R152" s="165" t="s">
        <v>516</v>
      </c>
      <c r="S152" s="162"/>
      <c r="T152" s="167" t="s">
        <v>2137</v>
      </c>
      <c r="U152" s="168"/>
      <c r="V152" s="169" t="str">
        <f t="shared" si="5"/>
        <v>Ada</v>
      </c>
      <c r="W152" s="162" t="str">
        <f t="shared" si="6"/>
        <v>Sudah</v>
      </c>
      <c r="X152" s="162"/>
      <c r="Y152" s="169" t="str">
        <f t="shared" si="7"/>
        <v>Tidak Ada</v>
      </c>
      <c r="Z152" s="162"/>
      <c r="AA152" s="61" t="s">
        <v>2138</v>
      </c>
      <c r="AB152" s="170">
        <v>3.0</v>
      </c>
      <c r="AC152" s="170">
        <v>2.0</v>
      </c>
      <c r="AD152" s="170">
        <v>7.0</v>
      </c>
      <c r="AE152" s="57">
        <v>3.0</v>
      </c>
      <c r="AF152" s="57">
        <v>2.0</v>
      </c>
      <c r="AG152" s="57">
        <v>3.0</v>
      </c>
      <c r="AH152" s="76">
        <v>4.0</v>
      </c>
      <c r="AI152" s="76">
        <v>2.0</v>
      </c>
      <c r="AJ152" s="76">
        <v>4.0</v>
      </c>
      <c r="AK152" s="66">
        <v>3.0</v>
      </c>
      <c r="AL152" s="66">
        <v>4.0</v>
      </c>
      <c r="AM152" s="66">
        <v>4.0</v>
      </c>
      <c r="AN152" s="81" t="s">
        <v>2139</v>
      </c>
      <c r="AO152" s="200" t="s">
        <v>2140</v>
      </c>
      <c r="AP152" s="81"/>
      <c r="AQ152" s="81"/>
    </row>
    <row r="153" ht="15.75" customHeight="1">
      <c r="A153" s="33"/>
      <c r="B153" s="173">
        <v>18.0</v>
      </c>
      <c r="C153" s="174" t="s">
        <v>2133</v>
      </c>
      <c r="D153" s="175">
        <v>1.0</v>
      </c>
      <c r="E153" s="175" t="s">
        <v>240</v>
      </c>
      <c r="F153" s="175">
        <v>2021.0</v>
      </c>
      <c r="G153" s="201" t="str">
        <f t="shared" si="3"/>
        <v>Kabupaten</v>
      </c>
      <c r="H153" s="177" t="s">
        <v>431</v>
      </c>
      <c r="I153" s="197" t="s">
        <v>431</v>
      </c>
      <c r="L153" s="33" t="s">
        <v>1164</v>
      </c>
      <c r="M153" s="33" t="str">
        <f t="shared" si="4"/>
        <v>Kepala Dinas Komunikasi dan Informatika Kabupaten Lampung Barat</v>
      </c>
      <c r="N153" s="179">
        <v>45334.0</v>
      </c>
      <c r="O153" s="212" t="s">
        <v>2141</v>
      </c>
      <c r="P153" s="181" t="s">
        <v>2142</v>
      </c>
      <c r="Q153" s="180" t="s">
        <v>2143</v>
      </c>
      <c r="R153" s="180" t="s">
        <v>2144</v>
      </c>
      <c r="T153" s="211" t="s">
        <v>2145</v>
      </c>
      <c r="U153" s="139" t="s">
        <v>1171</v>
      </c>
      <c r="V153" s="183" t="str">
        <f t="shared" si="5"/>
        <v>Ada</v>
      </c>
      <c r="W153" s="7" t="str">
        <f t="shared" si="6"/>
        <v>Sudah</v>
      </c>
      <c r="X153" s="145"/>
      <c r="Y153" s="169" t="str">
        <f t="shared" si="7"/>
        <v>Tidak Ada</v>
      </c>
      <c r="AB153" s="3">
        <v>0.0</v>
      </c>
      <c r="AC153" s="3">
        <v>2.0</v>
      </c>
      <c r="AD153" s="3">
        <v>0.0</v>
      </c>
      <c r="AE153" s="57">
        <v>1.0</v>
      </c>
      <c r="AF153" s="57">
        <v>1.0</v>
      </c>
      <c r="AG153" s="57">
        <v>1.0</v>
      </c>
      <c r="AH153" s="76">
        <v>3.0</v>
      </c>
      <c r="AI153" s="76">
        <v>1.0</v>
      </c>
      <c r="AJ153" s="76">
        <v>1.0</v>
      </c>
      <c r="AK153" s="66">
        <v>3.0</v>
      </c>
      <c r="AL153" s="66">
        <v>1.0</v>
      </c>
      <c r="AM153" s="66">
        <v>2.0</v>
      </c>
      <c r="AN153" s="81" t="s">
        <v>2146</v>
      </c>
      <c r="AO153" s="200" t="s">
        <v>2147</v>
      </c>
      <c r="AP153" s="81"/>
      <c r="AQ153" s="81"/>
    </row>
    <row r="154" ht="15.75" customHeight="1">
      <c r="A154" s="33"/>
      <c r="B154" s="173">
        <v>18.0</v>
      </c>
      <c r="C154" s="174" t="s">
        <v>2133</v>
      </c>
      <c r="D154" s="175">
        <v>2.0</v>
      </c>
      <c r="E154" s="175" t="s">
        <v>241</v>
      </c>
      <c r="F154" s="175"/>
      <c r="G154" s="201" t="str">
        <f t="shared" si="3"/>
        <v>Kabupaten</v>
      </c>
      <c r="H154" s="184" t="s">
        <v>431</v>
      </c>
      <c r="I154" s="178" t="s">
        <v>431</v>
      </c>
      <c r="L154" s="33" t="s">
        <v>1164</v>
      </c>
      <c r="M154" s="33" t="str">
        <f t="shared" si="4"/>
        <v>Kepala Dinas Komunikasi dan Informatika Kabupaten Lampung Selatan</v>
      </c>
      <c r="N154" s="179">
        <v>45082.0</v>
      </c>
      <c r="O154" s="137" t="s">
        <v>2148</v>
      </c>
      <c r="P154" s="188" t="s">
        <v>2149</v>
      </c>
      <c r="Q154" s="137" t="s">
        <v>2150</v>
      </c>
      <c r="R154" s="137" t="s">
        <v>587</v>
      </c>
      <c r="T154" s="182" t="s">
        <v>2151</v>
      </c>
      <c r="U154" s="139" t="s">
        <v>1171</v>
      </c>
      <c r="V154" s="183" t="str">
        <f t="shared" si="5"/>
        <v>Ada</v>
      </c>
      <c r="W154" s="7" t="str">
        <f t="shared" si="6"/>
        <v>Sudah</v>
      </c>
      <c r="X154" s="140">
        <v>24.0</v>
      </c>
      <c r="Y154" s="169" t="str">
        <f t="shared" si="7"/>
        <v>Tidak Ada</v>
      </c>
      <c r="AA154" s="61" t="s">
        <v>2152</v>
      </c>
      <c r="AB154" s="3">
        <v>2.0</v>
      </c>
      <c r="AC154" s="3">
        <v>30.0</v>
      </c>
      <c r="AD154" s="3">
        <v>1.0</v>
      </c>
      <c r="AH154" s="76">
        <v>1.0</v>
      </c>
      <c r="AI154" s="76">
        <v>1.0</v>
      </c>
      <c r="AJ154" s="76">
        <v>1.0</v>
      </c>
      <c r="AK154" s="257">
        <v>3.0</v>
      </c>
      <c r="AL154" s="257">
        <v>1.0</v>
      </c>
      <c r="AM154" s="257">
        <v>1.0</v>
      </c>
      <c r="AN154" s="81" t="s">
        <v>2153</v>
      </c>
      <c r="AO154" s="258" t="s">
        <v>2154</v>
      </c>
      <c r="AP154" s="258"/>
      <c r="AQ154" s="258"/>
    </row>
    <row r="155" ht="15.75" customHeight="1">
      <c r="A155" s="33"/>
      <c r="B155" s="173">
        <v>18.0</v>
      </c>
      <c r="C155" s="174" t="s">
        <v>2133</v>
      </c>
      <c r="D155" s="175">
        <v>3.0</v>
      </c>
      <c r="E155" s="175" t="s">
        <v>242</v>
      </c>
      <c r="F155" s="175"/>
      <c r="G155" s="201" t="str">
        <f t="shared" si="3"/>
        <v>Kabupaten</v>
      </c>
      <c r="H155" s="184" t="s">
        <v>431</v>
      </c>
      <c r="I155" s="178" t="s">
        <v>431</v>
      </c>
      <c r="J155" s="32" t="s">
        <v>431</v>
      </c>
      <c r="K155" s="33">
        <v>3.0</v>
      </c>
      <c r="L155" s="36" t="s">
        <v>1229</v>
      </c>
      <c r="M155" s="33" t="str">
        <f t="shared" si="4"/>
        <v>Kepala Dinas Komunikasi, Informatika, dan Statistik Kabupaten Lampung Tengah</v>
      </c>
      <c r="N155" s="210">
        <v>45026.0</v>
      </c>
      <c r="O155" s="137" t="s">
        <v>2155</v>
      </c>
      <c r="P155" s="188" t="s">
        <v>2156</v>
      </c>
      <c r="Q155" s="137" t="s">
        <v>2157</v>
      </c>
      <c r="R155" s="137" t="s">
        <v>2158</v>
      </c>
      <c r="T155" s="182" t="s">
        <v>2159</v>
      </c>
      <c r="U155" s="139" t="s">
        <v>1171</v>
      </c>
      <c r="V155" s="183" t="str">
        <f t="shared" si="5"/>
        <v>Ada</v>
      </c>
      <c r="W155" s="7" t="str">
        <f t="shared" si="6"/>
        <v>Sudah</v>
      </c>
      <c r="X155" s="145"/>
      <c r="Y155" s="169" t="str">
        <f t="shared" si="7"/>
        <v>Tidak Ada</v>
      </c>
      <c r="AA155" s="61" t="s">
        <v>2160</v>
      </c>
      <c r="AB155" s="3">
        <v>1.0</v>
      </c>
      <c r="AC155" s="3">
        <v>0.0</v>
      </c>
      <c r="AD155" s="3">
        <v>0.0</v>
      </c>
      <c r="AE155" s="57">
        <v>1.0</v>
      </c>
      <c r="AF155" s="57">
        <v>1.0</v>
      </c>
      <c r="AG155" s="57">
        <v>1.0</v>
      </c>
      <c r="AH155" s="76">
        <v>1.0</v>
      </c>
      <c r="AI155" s="76">
        <v>1.0</v>
      </c>
      <c r="AJ155" s="76">
        <v>1.0</v>
      </c>
      <c r="AK155" s="66">
        <v>1.0</v>
      </c>
      <c r="AL155" s="66">
        <v>3.0</v>
      </c>
      <c r="AM155" s="66">
        <v>3.0</v>
      </c>
      <c r="AN155" s="81" t="s">
        <v>2161</v>
      </c>
      <c r="AO155" s="200" t="s">
        <v>2162</v>
      </c>
      <c r="AP155" s="81">
        <v>2023.0</v>
      </c>
      <c r="AQ155" s="81"/>
    </row>
    <row r="156" ht="15.75" customHeight="1">
      <c r="A156" s="33"/>
      <c r="B156" s="173">
        <v>18.0</v>
      </c>
      <c r="C156" s="174" t="s">
        <v>2133</v>
      </c>
      <c r="D156" s="175">
        <v>4.0</v>
      </c>
      <c r="E156" s="175" t="s">
        <v>383</v>
      </c>
      <c r="F156" s="175"/>
      <c r="G156" s="201" t="str">
        <f t="shared" si="3"/>
        <v>Kabupaten</v>
      </c>
      <c r="H156" s="184" t="s">
        <v>431</v>
      </c>
      <c r="I156" s="178" t="s">
        <v>431</v>
      </c>
      <c r="L156" s="33" t="s">
        <v>1164</v>
      </c>
      <c r="M156" s="33" t="str">
        <f t="shared" si="4"/>
        <v>Kepala Dinas Komunikasi dan Informatika Kabupaten Lampung Timur</v>
      </c>
      <c r="N156" s="179">
        <v>45090.0</v>
      </c>
      <c r="O156" s="137" t="s">
        <v>2163</v>
      </c>
      <c r="P156" s="188" t="s">
        <v>2164</v>
      </c>
      <c r="Q156" s="137" t="s">
        <v>2165</v>
      </c>
      <c r="R156" s="137" t="s">
        <v>2166</v>
      </c>
      <c r="T156" s="182" t="s">
        <v>2167</v>
      </c>
      <c r="U156" s="139" t="s">
        <v>1171</v>
      </c>
      <c r="V156" s="183" t="str">
        <f t="shared" si="5"/>
        <v>Ada</v>
      </c>
      <c r="W156" s="7" t="str">
        <f t="shared" si="6"/>
        <v>Sudah</v>
      </c>
      <c r="X156" s="145"/>
      <c r="Y156" s="169" t="str">
        <f t="shared" si="7"/>
        <v>Tidak Ada</v>
      </c>
      <c r="AB156" s="3">
        <v>0.0</v>
      </c>
      <c r="AC156" s="3">
        <v>0.0</v>
      </c>
      <c r="AD156" s="3">
        <v>1.0</v>
      </c>
      <c r="AH156" s="76">
        <v>1.0</v>
      </c>
      <c r="AI156" s="76">
        <v>1.0</v>
      </c>
      <c r="AJ156" s="76">
        <v>1.0</v>
      </c>
      <c r="AK156" s="257">
        <v>3.0</v>
      </c>
      <c r="AL156" s="257">
        <v>1.0</v>
      </c>
      <c r="AM156" s="257">
        <v>1.0</v>
      </c>
      <c r="AN156" s="81" t="s">
        <v>2168</v>
      </c>
      <c r="AO156" s="200" t="s">
        <v>2169</v>
      </c>
      <c r="AP156" s="81"/>
      <c r="AQ156" s="81"/>
    </row>
    <row r="157" ht="15.75" customHeight="1">
      <c r="A157" s="33"/>
      <c r="B157" s="173">
        <v>18.0</v>
      </c>
      <c r="C157" s="174" t="s">
        <v>2133</v>
      </c>
      <c r="D157" s="175">
        <v>5.0</v>
      </c>
      <c r="E157" s="175" t="s">
        <v>282</v>
      </c>
      <c r="F157" s="175"/>
      <c r="G157" s="201" t="str">
        <f t="shared" si="3"/>
        <v>Kabupaten</v>
      </c>
      <c r="H157" s="177" t="s">
        <v>431</v>
      </c>
      <c r="I157" s="197" t="s">
        <v>431</v>
      </c>
      <c r="L157" s="33" t="s">
        <v>1164</v>
      </c>
      <c r="M157" s="33" t="str">
        <f t="shared" si="4"/>
        <v>Kepala Dinas Komunikasi dan Informatika Kabupaten Lampung Utara</v>
      </c>
      <c r="N157" s="259">
        <v>45519.0</v>
      </c>
      <c r="O157" s="180" t="s">
        <v>2170</v>
      </c>
      <c r="P157" s="181" t="s">
        <v>2171</v>
      </c>
      <c r="Q157" s="180" t="s">
        <v>2172</v>
      </c>
      <c r="R157" s="180" t="s">
        <v>2173</v>
      </c>
      <c r="T157" s="182" t="s">
        <v>2174</v>
      </c>
      <c r="U157" s="139" t="s">
        <v>1171</v>
      </c>
      <c r="V157" s="183" t="str">
        <f t="shared" si="5"/>
        <v>Ada</v>
      </c>
      <c r="W157" s="7" t="str">
        <f t="shared" si="6"/>
        <v>Sudah</v>
      </c>
      <c r="X157" s="145"/>
      <c r="Y157" s="169" t="str">
        <f t="shared" si="7"/>
        <v>Tidak Ada</v>
      </c>
      <c r="AB157" s="3">
        <v>1.0</v>
      </c>
      <c r="AC157" s="3">
        <v>1.0</v>
      </c>
      <c r="AE157" s="57">
        <v>1.0</v>
      </c>
      <c r="AF157" s="57">
        <v>1.0</v>
      </c>
      <c r="AG157" s="57">
        <v>1.0</v>
      </c>
      <c r="AH157" s="76">
        <v>3.0</v>
      </c>
      <c r="AI157" s="76">
        <v>1.0</v>
      </c>
      <c r="AJ157" s="76">
        <v>3.0</v>
      </c>
      <c r="AK157" s="66">
        <v>3.0</v>
      </c>
      <c r="AL157" s="66">
        <v>1.0</v>
      </c>
      <c r="AM157" s="66">
        <v>3.0</v>
      </c>
      <c r="AN157" s="81" t="s">
        <v>2175</v>
      </c>
      <c r="AO157" s="200" t="s">
        <v>2176</v>
      </c>
      <c r="AP157" s="81"/>
      <c r="AQ157" s="81"/>
    </row>
    <row r="158" ht="15.75" customHeight="1">
      <c r="A158" s="33"/>
      <c r="B158" s="173">
        <v>18.0</v>
      </c>
      <c r="C158" s="174" t="s">
        <v>2133</v>
      </c>
      <c r="D158" s="175">
        <v>6.0</v>
      </c>
      <c r="E158" s="175" t="s">
        <v>243</v>
      </c>
      <c r="F158" s="175">
        <v>2018.0</v>
      </c>
      <c r="G158" s="201" t="str">
        <f t="shared" si="3"/>
        <v>Kabupaten</v>
      </c>
      <c r="H158" s="177" t="s">
        <v>431</v>
      </c>
      <c r="I158" s="197" t="s">
        <v>431</v>
      </c>
      <c r="J158" s="32" t="s">
        <v>431</v>
      </c>
      <c r="K158" s="33">
        <v>1.0</v>
      </c>
      <c r="L158" s="33" t="s">
        <v>1164</v>
      </c>
      <c r="M158" s="33" t="str">
        <f t="shared" si="4"/>
        <v>Kepala Dinas Komunikasi dan Informatika Kabupaten Mesuji</v>
      </c>
      <c r="N158" s="179">
        <v>45266.0</v>
      </c>
      <c r="O158" s="180" t="s">
        <v>2177</v>
      </c>
      <c r="P158" s="181" t="s">
        <v>2178</v>
      </c>
      <c r="Q158" s="180" t="s">
        <v>2179</v>
      </c>
      <c r="R158" s="137"/>
      <c r="T158" s="182" t="s">
        <v>2180</v>
      </c>
      <c r="U158" s="139" t="s">
        <v>1171</v>
      </c>
      <c r="V158" s="183" t="str">
        <f t="shared" si="5"/>
        <v>Ada</v>
      </c>
      <c r="W158" s="7" t="str">
        <f t="shared" si="6"/>
        <v>Sudah</v>
      </c>
      <c r="X158" s="145"/>
      <c r="Y158" s="169" t="str">
        <f t="shared" si="7"/>
        <v>Tidak Ada</v>
      </c>
      <c r="AB158" s="3">
        <v>0.0</v>
      </c>
      <c r="AC158" s="3">
        <v>1.0</v>
      </c>
      <c r="AD158" s="3">
        <v>0.0</v>
      </c>
      <c r="AE158" s="57">
        <v>3.0</v>
      </c>
      <c r="AF158" s="57">
        <v>1.0</v>
      </c>
      <c r="AG158" s="57">
        <v>1.0</v>
      </c>
      <c r="AH158" s="76">
        <v>4.0</v>
      </c>
      <c r="AI158" s="76">
        <v>2.0</v>
      </c>
      <c r="AJ158" s="76">
        <v>2.0</v>
      </c>
      <c r="AK158" s="66">
        <v>5.0</v>
      </c>
      <c r="AL158" s="66">
        <v>4.0</v>
      </c>
      <c r="AM158" s="66">
        <v>4.0</v>
      </c>
      <c r="AN158" s="81" t="s">
        <v>2181</v>
      </c>
      <c r="AO158" s="203" t="s">
        <v>2182</v>
      </c>
      <c r="AP158" s="204"/>
      <c r="AQ158" s="204"/>
    </row>
    <row r="159" ht="15.75" customHeight="1">
      <c r="A159" s="33"/>
      <c r="B159" s="173">
        <v>18.0</v>
      </c>
      <c r="C159" s="174" t="s">
        <v>2133</v>
      </c>
      <c r="D159" s="175">
        <v>7.0</v>
      </c>
      <c r="E159" s="175" t="s">
        <v>244</v>
      </c>
      <c r="F159" s="175">
        <v>2021.0</v>
      </c>
      <c r="G159" s="201" t="str">
        <f t="shared" si="3"/>
        <v>Kabupaten</v>
      </c>
      <c r="H159" s="184" t="s">
        <v>431</v>
      </c>
      <c r="I159" s="178" t="s">
        <v>431</v>
      </c>
      <c r="L159" s="33" t="s">
        <v>1164</v>
      </c>
      <c r="M159" s="33" t="str">
        <f t="shared" si="4"/>
        <v>Kepala Dinas Komunikasi dan Informatika Kabupaten Pesawaran</v>
      </c>
      <c r="N159" s="179">
        <v>45085.0</v>
      </c>
      <c r="O159" s="137" t="s">
        <v>2183</v>
      </c>
      <c r="P159" s="188" t="s">
        <v>2184</v>
      </c>
      <c r="Q159" s="137" t="s">
        <v>2185</v>
      </c>
      <c r="R159" s="137" t="s">
        <v>2186</v>
      </c>
      <c r="T159" s="182" t="s">
        <v>2187</v>
      </c>
      <c r="U159" s="139" t="s">
        <v>1171</v>
      </c>
      <c r="V159" s="183" t="str">
        <f t="shared" si="5"/>
        <v>Ada</v>
      </c>
      <c r="W159" s="7" t="str">
        <f t="shared" si="6"/>
        <v>Sudah</v>
      </c>
      <c r="X159" s="145"/>
      <c r="Y159" s="169" t="str">
        <f t="shared" si="7"/>
        <v>Ada</v>
      </c>
      <c r="Z159" s="7" t="s">
        <v>2188</v>
      </c>
      <c r="AB159" s="3">
        <v>0.0</v>
      </c>
      <c r="AC159" s="3">
        <v>0.0</v>
      </c>
      <c r="AD159" s="3">
        <v>0.0</v>
      </c>
      <c r="AH159" s="76">
        <v>3.0</v>
      </c>
      <c r="AI159" s="76">
        <v>1.0</v>
      </c>
      <c r="AJ159" s="76">
        <v>1.0</v>
      </c>
      <c r="AK159" s="66">
        <v>4.0</v>
      </c>
      <c r="AL159" s="66">
        <v>2.0</v>
      </c>
      <c r="AM159" s="66">
        <v>3.0</v>
      </c>
      <c r="AN159" s="81" t="s">
        <v>2189</v>
      </c>
      <c r="AO159" s="200" t="s">
        <v>2190</v>
      </c>
      <c r="AP159" s="81"/>
      <c r="AQ159" s="81"/>
    </row>
    <row r="160" ht="15.75" customHeight="1">
      <c r="A160" s="33"/>
      <c r="B160" s="173">
        <v>18.0</v>
      </c>
      <c r="C160" s="174" t="s">
        <v>2133</v>
      </c>
      <c r="D160" s="175">
        <v>8.0</v>
      </c>
      <c r="E160" s="175" t="s">
        <v>2191</v>
      </c>
      <c r="F160" s="175">
        <v>2021.0</v>
      </c>
      <c r="G160" s="201" t="str">
        <f t="shared" si="3"/>
        <v>Kabupaten</v>
      </c>
      <c r="H160" s="177" t="s">
        <v>431</v>
      </c>
      <c r="I160" s="197" t="s">
        <v>431</v>
      </c>
      <c r="L160" s="33" t="s">
        <v>1164</v>
      </c>
      <c r="M160" s="33" t="str">
        <f t="shared" si="4"/>
        <v>Kepala Dinas Komunikasi dan Informatika Kabupaten Pringsewu</v>
      </c>
      <c r="N160" s="179">
        <v>44985.0</v>
      </c>
      <c r="O160" s="180" t="s">
        <v>2192</v>
      </c>
      <c r="P160" s="181" t="s">
        <v>2193</v>
      </c>
      <c r="Q160" s="180" t="s">
        <v>2194</v>
      </c>
      <c r="R160" s="180" t="s">
        <v>2195</v>
      </c>
      <c r="T160" s="182" t="s">
        <v>2196</v>
      </c>
      <c r="U160" s="139" t="s">
        <v>1171</v>
      </c>
      <c r="V160" s="183" t="str">
        <f t="shared" si="5"/>
        <v>Ada</v>
      </c>
      <c r="W160" s="7" t="str">
        <f t="shared" si="6"/>
        <v>Sudah</v>
      </c>
      <c r="X160" s="145"/>
      <c r="Y160" s="169" t="str">
        <f t="shared" si="7"/>
        <v>Tidak Ada</v>
      </c>
      <c r="AB160" s="3">
        <v>0.0</v>
      </c>
      <c r="AC160" s="3">
        <v>0.0</v>
      </c>
      <c r="AD160" s="3">
        <v>1.0</v>
      </c>
      <c r="AE160" s="57">
        <v>1.0</v>
      </c>
      <c r="AF160" s="57">
        <v>1.0</v>
      </c>
      <c r="AG160" s="57">
        <v>1.0</v>
      </c>
      <c r="AH160" s="76">
        <v>1.0</v>
      </c>
      <c r="AI160" s="76">
        <v>1.0</v>
      </c>
      <c r="AJ160" s="76">
        <v>1.0</v>
      </c>
      <c r="AK160" s="66">
        <v>3.0</v>
      </c>
      <c r="AL160" s="66">
        <v>2.0</v>
      </c>
      <c r="AM160" s="66">
        <v>1.0</v>
      </c>
      <c r="AN160" s="81" t="s">
        <v>2197</v>
      </c>
      <c r="AO160" s="200" t="s">
        <v>2198</v>
      </c>
      <c r="AP160" s="81"/>
      <c r="AQ160" s="81"/>
    </row>
    <row r="161" ht="15.75" customHeight="1">
      <c r="A161" s="33"/>
      <c r="B161" s="173">
        <v>18.0</v>
      </c>
      <c r="C161" s="174" t="s">
        <v>2133</v>
      </c>
      <c r="D161" s="175">
        <v>9.0</v>
      </c>
      <c r="E161" s="175" t="s">
        <v>2199</v>
      </c>
      <c r="F161" s="175">
        <v>2020.0</v>
      </c>
      <c r="G161" s="201" t="str">
        <f t="shared" si="3"/>
        <v>Kabupaten</v>
      </c>
      <c r="H161" s="177"/>
      <c r="I161" s="197" t="s">
        <v>431</v>
      </c>
      <c r="L161" s="33" t="s">
        <v>1164</v>
      </c>
      <c r="M161" s="33" t="str">
        <f t="shared" si="4"/>
        <v>Kepala Dinas Komunikasi dan Informatika Kabupaten Tanggamus</v>
      </c>
      <c r="N161" s="136"/>
      <c r="O161" s="137"/>
      <c r="P161" s="137"/>
      <c r="Q161" s="137"/>
      <c r="R161" s="137"/>
      <c r="T161" s="185"/>
      <c r="U161" s="139" t="s">
        <v>1171</v>
      </c>
      <c r="V161" s="183" t="str">
        <f t="shared" si="5"/>
        <v>Tidak Ada</v>
      </c>
      <c r="W161" s="7" t="str">
        <f t="shared" si="6"/>
        <v>Belum</v>
      </c>
      <c r="X161" s="145"/>
      <c r="Y161" s="169" t="str">
        <f t="shared" si="7"/>
        <v>Tidak Ada</v>
      </c>
      <c r="AE161" s="57">
        <v>1.0</v>
      </c>
      <c r="AF161" s="57">
        <v>1.0</v>
      </c>
      <c r="AG161" s="57">
        <v>1.0</v>
      </c>
      <c r="AH161" s="76">
        <v>3.0</v>
      </c>
      <c r="AI161" s="76">
        <v>1.0</v>
      </c>
      <c r="AJ161" s="76">
        <v>1.0</v>
      </c>
      <c r="AK161" s="66">
        <v>3.0</v>
      </c>
      <c r="AL161" s="66">
        <v>2.0</v>
      </c>
      <c r="AM161" s="66">
        <v>2.0</v>
      </c>
      <c r="AN161" s="187"/>
      <c r="AO161" s="187"/>
      <c r="AP161" s="187"/>
      <c r="AQ161" s="187"/>
    </row>
    <row r="162" ht="15.75" customHeight="1">
      <c r="A162" s="33"/>
      <c r="B162" s="173">
        <v>18.0</v>
      </c>
      <c r="C162" s="174" t="s">
        <v>2133</v>
      </c>
      <c r="D162" s="175">
        <v>10.0</v>
      </c>
      <c r="E162" s="175" t="s">
        <v>245</v>
      </c>
      <c r="F162" s="175"/>
      <c r="G162" s="201" t="str">
        <f t="shared" si="3"/>
        <v>Kabupaten</v>
      </c>
      <c r="H162" s="184" t="s">
        <v>431</v>
      </c>
      <c r="I162" s="178" t="s">
        <v>431</v>
      </c>
      <c r="J162" s="33" t="s">
        <v>431</v>
      </c>
      <c r="L162" s="33" t="s">
        <v>1164</v>
      </c>
      <c r="M162" s="33" t="str">
        <f t="shared" si="4"/>
        <v>Kepala Dinas Komunikasi dan Informatika Kabupaten Tulang Bawang</v>
      </c>
      <c r="N162" s="210">
        <v>44880.0</v>
      </c>
      <c r="O162" s="137" t="s">
        <v>2200</v>
      </c>
      <c r="P162" s="188" t="s">
        <v>2201</v>
      </c>
      <c r="Q162" s="137" t="s">
        <v>2202</v>
      </c>
      <c r="R162" s="137" t="s">
        <v>523</v>
      </c>
      <c r="T162" s="182" t="s">
        <v>2203</v>
      </c>
      <c r="U162" s="139" t="s">
        <v>1171</v>
      </c>
      <c r="V162" s="183" t="str">
        <f t="shared" si="5"/>
        <v>Ada</v>
      </c>
      <c r="W162" s="7" t="str">
        <f t="shared" si="6"/>
        <v>Sudah</v>
      </c>
      <c r="X162" s="145"/>
      <c r="Y162" s="169" t="str">
        <f t="shared" si="7"/>
        <v>Tidak Ada</v>
      </c>
      <c r="AB162" s="3">
        <v>1.0</v>
      </c>
      <c r="AC162" s="3">
        <v>0.0</v>
      </c>
      <c r="AD162" s="3">
        <v>1.0</v>
      </c>
      <c r="AE162" s="57">
        <v>1.0</v>
      </c>
      <c r="AF162" s="57">
        <v>1.0</v>
      </c>
      <c r="AG162" s="57">
        <v>1.0</v>
      </c>
      <c r="AH162" s="76">
        <v>2.0</v>
      </c>
      <c r="AI162" s="76">
        <v>1.0</v>
      </c>
      <c r="AJ162" s="76">
        <v>3.0</v>
      </c>
      <c r="AK162" s="66">
        <v>3.0</v>
      </c>
      <c r="AL162" s="66">
        <v>1.0</v>
      </c>
      <c r="AM162" s="66">
        <v>4.0</v>
      </c>
      <c r="AN162" s="81" t="s">
        <v>2204</v>
      </c>
      <c r="AO162" s="203" t="s">
        <v>2205</v>
      </c>
      <c r="AP162" s="204"/>
      <c r="AQ162" s="204"/>
    </row>
    <row r="163" ht="15.75" customHeight="1">
      <c r="A163" s="33"/>
      <c r="B163" s="173">
        <v>18.0</v>
      </c>
      <c r="C163" s="174" t="s">
        <v>2133</v>
      </c>
      <c r="D163" s="175">
        <v>11.0</v>
      </c>
      <c r="E163" s="175" t="s">
        <v>395</v>
      </c>
      <c r="F163" s="175"/>
      <c r="G163" s="201" t="str">
        <f t="shared" si="3"/>
        <v>Kabupaten</v>
      </c>
      <c r="H163" s="177" t="s">
        <v>431</v>
      </c>
      <c r="I163" s="197" t="s">
        <v>431</v>
      </c>
      <c r="L163" s="33" t="s">
        <v>1164</v>
      </c>
      <c r="M163" s="33" t="str">
        <f t="shared" si="4"/>
        <v>Kepala Dinas Komunikasi dan Informatika Kabupaten Tulang Bawang Barat</v>
      </c>
      <c r="N163" s="179">
        <v>45383.0</v>
      </c>
      <c r="O163" s="180" t="s">
        <v>2206</v>
      </c>
      <c r="P163" s="181" t="s">
        <v>2207</v>
      </c>
      <c r="Q163" s="180" t="s">
        <v>2208</v>
      </c>
      <c r="R163" s="180" t="s">
        <v>2209</v>
      </c>
      <c r="T163" s="182" t="s">
        <v>2210</v>
      </c>
      <c r="U163" s="139" t="s">
        <v>1171</v>
      </c>
      <c r="V163" s="183" t="str">
        <f t="shared" si="5"/>
        <v>Ada</v>
      </c>
      <c r="W163" s="7" t="str">
        <f t="shared" si="6"/>
        <v>Sudah</v>
      </c>
      <c r="X163" s="145"/>
      <c r="Y163" s="169" t="str">
        <f t="shared" si="7"/>
        <v>Tidak Ada</v>
      </c>
      <c r="AB163" s="3">
        <v>0.0</v>
      </c>
      <c r="AC163" s="3">
        <v>0.0</v>
      </c>
      <c r="AD163" s="3">
        <v>0.0</v>
      </c>
      <c r="AH163" s="257">
        <v>3.0</v>
      </c>
      <c r="AI163" s="257">
        <v>1.0</v>
      </c>
      <c r="AJ163" s="257">
        <v>1.0</v>
      </c>
      <c r="AK163" s="66">
        <v>3.0</v>
      </c>
      <c r="AL163" s="66">
        <v>1.0</v>
      </c>
      <c r="AM163" s="66">
        <v>2.0</v>
      </c>
      <c r="AN163" s="81" t="s">
        <v>2211</v>
      </c>
      <c r="AO163" s="200" t="s">
        <v>2212</v>
      </c>
      <c r="AP163" s="81"/>
      <c r="AQ163" s="81"/>
    </row>
    <row r="164" ht="15.75" customHeight="1">
      <c r="A164" s="33"/>
      <c r="B164" s="173">
        <v>18.0</v>
      </c>
      <c r="C164" s="174" t="s">
        <v>2133</v>
      </c>
      <c r="D164" s="175">
        <v>12.0</v>
      </c>
      <c r="E164" s="175" t="s">
        <v>2213</v>
      </c>
      <c r="F164" s="175"/>
      <c r="G164" s="201" t="str">
        <f t="shared" si="3"/>
        <v>Kabupaten</v>
      </c>
      <c r="H164" s="177"/>
      <c r="I164" s="197" t="s">
        <v>431</v>
      </c>
      <c r="L164" s="33" t="s">
        <v>1164</v>
      </c>
      <c r="M164" s="33" t="str">
        <f t="shared" si="4"/>
        <v>Kepala Dinas Komunikasi dan Informatika Kabupaten Way Kanan</v>
      </c>
      <c r="N164" s="260">
        <v>45412.0</v>
      </c>
      <c r="O164" s="180" t="s">
        <v>2214</v>
      </c>
      <c r="P164" s="181" t="s">
        <v>2215</v>
      </c>
      <c r="Q164" s="180" t="s">
        <v>2216</v>
      </c>
      <c r="R164" s="180" t="s">
        <v>2217</v>
      </c>
      <c r="T164" s="182" t="s">
        <v>2218</v>
      </c>
      <c r="U164" s="139" t="s">
        <v>1171</v>
      </c>
      <c r="V164" s="183" t="str">
        <f t="shared" si="5"/>
        <v>Ada</v>
      </c>
      <c r="W164" s="7" t="str">
        <f t="shared" si="6"/>
        <v>Sudah</v>
      </c>
      <c r="X164" s="145"/>
      <c r="Y164" s="169" t="str">
        <f t="shared" si="7"/>
        <v>Tidak Ada</v>
      </c>
      <c r="AE164" s="57">
        <v>3.0</v>
      </c>
      <c r="AF164" s="57">
        <v>2.0</v>
      </c>
      <c r="AG164" s="57">
        <v>1.0</v>
      </c>
      <c r="AH164" s="76">
        <v>1.0</v>
      </c>
      <c r="AI164" s="76">
        <v>2.0</v>
      </c>
      <c r="AJ164" s="76">
        <v>1.0</v>
      </c>
      <c r="AK164" s="66">
        <v>3.0</v>
      </c>
      <c r="AL164" s="66">
        <v>2.0</v>
      </c>
      <c r="AM164" s="66">
        <v>3.0</v>
      </c>
      <c r="AN164" s="187"/>
      <c r="AO164" s="187"/>
      <c r="AP164" s="187"/>
      <c r="AQ164" s="187"/>
    </row>
    <row r="165" ht="15.75" customHeight="1">
      <c r="A165" s="33"/>
      <c r="B165" s="173">
        <v>18.0</v>
      </c>
      <c r="C165" s="174" t="s">
        <v>2133</v>
      </c>
      <c r="D165" s="175">
        <v>13.0</v>
      </c>
      <c r="E165" s="175" t="s">
        <v>246</v>
      </c>
      <c r="F165" s="175"/>
      <c r="G165" s="201" t="str">
        <f t="shared" si="3"/>
        <v>Kabupaten</v>
      </c>
      <c r="H165" s="184" t="s">
        <v>431</v>
      </c>
      <c r="I165" s="178" t="s">
        <v>431</v>
      </c>
      <c r="J165" s="32" t="s">
        <v>431</v>
      </c>
      <c r="K165" s="33">
        <v>1.0</v>
      </c>
      <c r="L165" s="33" t="s">
        <v>1164</v>
      </c>
      <c r="M165" s="33" t="str">
        <f t="shared" si="4"/>
        <v>Kepala Dinas Komunikasi dan Informatika Kabupaten Pesisir Barat</v>
      </c>
      <c r="N165" s="194">
        <v>45085.0</v>
      </c>
      <c r="O165" s="137" t="s">
        <v>2219</v>
      </c>
      <c r="P165" s="188" t="s">
        <v>2220</v>
      </c>
      <c r="Q165" s="137" t="s">
        <v>2221</v>
      </c>
      <c r="R165" s="137" t="s">
        <v>1428</v>
      </c>
      <c r="T165" s="182" t="s">
        <v>2222</v>
      </c>
      <c r="U165" s="139" t="s">
        <v>1171</v>
      </c>
      <c r="V165" s="183" t="str">
        <f t="shared" si="5"/>
        <v>Ada</v>
      </c>
      <c r="W165" s="7" t="str">
        <f t="shared" si="6"/>
        <v>Sudah</v>
      </c>
      <c r="X165" s="145"/>
      <c r="Y165" s="169" t="str">
        <f t="shared" si="7"/>
        <v>Tidak Ada</v>
      </c>
      <c r="AB165" s="3">
        <v>0.0</v>
      </c>
      <c r="AC165" s="3">
        <v>0.0</v>
      </c>
      <c r="AD165" s="3">
        <v>0.0</v>
      </c>
      <c r="AH165" s="76">
        <v>1.0</v>
      </c>
      <c r="AI165" s="76">
        <v>1.0</v>
      </c>
      <c r="AJ165" s="76">
        <v>1.0</v>
      </c>
      <c r="AK165" s="66">
        <v>1.0</v>
      </c>
      <c r="AL165" s="66">
        <v>1.0</v>
      </c>
      <c r="AM165" s="66">
        <v>1.0</v>
      </c>
      <c r="AN165" s="81" t="s">
        <v>2223</v>
      </c>
      <c r="AO165" s="200" t="s">
        <v>2224</v>
      </c>
      <c r="AP165" s="81"/>
      <c r="AQ165" s="81"/>
    </row>
    <row r="166" ht="15.75" customHeight="1">
      <c r="A166" s="33"/>
      <c r="B166" s="173">
        <v>18.0</v>
      </c>
      <c r="C166" s="174" t="s">
        <v>2133</v>
      </c>
      <c r="D166" s="175">
        <v>14.0</v>
      </c>
      <c r="E166" s="175" t="s">
        <v>2225</v>
      </c>
      <c r="F166" s="175">
        <v>2022.0</v>
      </c>
      <c r="G166" s="201" t="str">
        <f t="shared" si="3"/>
        <v>Kota</v>
      </c>
      <c r="H166" s="177" t="s">
        <v>431</v>
      </c>
      <c r="I166" s="197" t="s">
        <v>431</v>
      </c>
      <c r="J166" s="32" t="s">
        <v>431</v>
      </c>
      <c r="K166" s="33">
        <v>1.0</v>
      </c>
      <c r="L166" s="33" t="s">
        <v>1164</v>
      </c>
      <c r="M166" s="33" t="str">
        <f t="shared" si="4"/>
        <v>Kepala Dinas Komunikasi dan Informatika Kota Bandar Lampung</v>
      </c>
      <c r="N166" s="194">
        <v>45513.0</v>
      </c>
      <c r="O166" s="180" t="s">
        <v>2226</v>
      </c>
      <c r="P166" s="181" t="s">
        <v>2227</v>
      </c>
      <c r="Q166" s="180" t="s">
        <v>2228</v>
      </c>
      <c r="R166" s="180" t="s">
        <v>2229</v>
      </c>
      <c r="T166" s="182" t="s">
        <v>2230</v>
      </c>
      <c r="U166" s="139" t="s">
        <v>1171</v>
      </c>
      <c r="V166" s="183" t="str">
        <f t="shared" si="5"/>
        <v>Ada</v>
      </c>
      <c r="W166" s="7" t="str">
        <f t="shared" si="6"/>
        <v>Sudah</v>
      </c>
      <c r="X166" s="145"/>
      <c r="Y166" s="169" t="str">
        <f t="shared" si="7"/>
        <v>Tidak Ada</v>
      </c>
      <c r="AB166" s="3">
        <v>0.0</v>
      </c>
      <c r="AC166" s="3">
        <v>0.0</v>
      </c>
      <c r="AD166" s="3">
        <v>0.0</v>
      </c>
      <c r="AE166" s="57">
        <v>1.0</v>
      </c>
      <c r="AF166" s="57">
        <v>1.0</v>
      </c>
      <c r="AG166" s="57">
        <v>1.0</v>
      </c>
      <c r="AH166" s="76">
        <v>2.0</v>
      </c>
      <c r="AI166" s="76">
        <v>1.0</v>
      </c>
      <c r="AJ166" s="76">
        <v>1.0</v>
      </c>
      <c r="AK166" s="66">
        <v>1.0</v>
      </c>
      <c r="AL166" s="66">
        <v>1.0</v>
      </c>
      <c r="AM166" s="66">
        <v>3.0</v>
      </c>
      <c r="AN166" s="81" t="s">
        <v>2231</v>
      </c>
      <c r="AO166" s="200" t="s">
        <v>2232</v>
      </c>
      <c r="AP166" s="81">
        <v>2022.0</v>
      </c>
      <c r="AQ166" s="81"/>
    </row>
    <row r="167" ht="15.75" customHeight="1">
      <c r="A167" s="33"/>
      <c r="B167" s="173">
        <v>18.0</v>
      </c>
      <c r="C167" s="174" t="s">
        <v>2133</v>
      </c>
      <c r="D167" s="175">
        <v>15.0</v>
      </c>
      <c r="E167" s="175" t="s">
        <v>134</v>
      </c>
      <c r="F167" s="175"/>
      <c r="G167" s="201" t="str">
        <f t="shared" si="3"/>
        <v>Kota</v>
      </c>
      <c r="H167" s="184" t="s">
        <v>431</v>
      </c>
      <c r="I167" s="178" t="s">
        <v>431</v>
      </c>
      <c r="L167" s="33" t="s">
        <v>1164</v>
      </c>
      <c r="M167" s="33" t="str">
        <f t="shared" si="4"/>
        <v>Kepala Dinas Komunikasi dan Informatika Kota Metro</v>
      </c>
      <c r="N167" s="179">
        <v>44733.0</v>
      </c>
      <c r="O167" s="137" t="s">
        <v>2233</v>
      </c>
      <c r="P167" s="188" t="s">
        <v>2234</v>
      </c>
      <c r="Q167" s="137" t="s">
        <v>2235</v>
      </c>
      <c r="R167" s="137" t="s">
        <v>2236</v>
      </c>
      <c r="T167" s="182" t="s">
        <v>2237</v>
      </c>
      <c r="U167" s="139" t="s">
        <v>1171</v>
      </c>
      <c r="V167" s="183" t="str">
        <f t="shared" si="5"/>
        <v>Ada</v>
      </c>
      <c r="W167" s="7" t="str">
        <f t="shared" si="6"/>
        <v>Sudah</v>
      </c>
      <c r="X167" s="145"/>
      <c r="Y167" s="169" t="str">
        <f t="shared" si="7"/>
        <v>Ada</v>
      </c>
      <c r="Z167" s="7" t="s">
        <v>2238</v>
      </c>
      <c r="AA167" s="61" t="s">
        <v>2239</v>
      </c>
      <c r="AB167" s="3">
        <v>2.0</v>
      </c>
      <c r="AC167" s="3">
        <v>0.0</v>
      </c>
      <c r="AD167" s="3">
        <v>4.0</v>
      </c>
      <c r="AE167" s="57">
        <v>2.0</v>
      </c>
      <c r="AF167" s="57">
        <v>1.0</v>
      </c>
      <c r="AG167" s="57">
        <v>1.0</v>
      </c>
      <c r="AH167" s="76">
        <v>2.0</v>
      </c>
      <c r="AI167" s="76">
        <v>2.0</v>
      </c>
      <c r="AJ167" s="76">
        <v>2.0</v>
      </c>
      <c r="AK167" s="66">
        <v>3.0</v>
      </c>
      <c r="AL167" s="66">
        <v>2.0</v>
      </c>
      <c r="AM167" s="66">
        <v>2.0</v>
      </c>
      <c r="AN167" s="81" t="s">
        <v>2240</v>
      </c>
      <c r="AO167" s="200" t="s">
        <v>2241</v>
      </c>
      <c r="AP167" s="81">
        <v>2023.0</v>
      </c>
      <c r="AQ167" s="81"/>
    </row>
    <row r="168" ht="15.75" customHeight="1">
      <c r="A168" s="157">
        <v>11.0</v>
      </c>
      <c r="B168" s="158">
        <v>32.0</v>
      </c>
      <c r="C168" s="157" t="s">
        <v>2242</v>
      </c>
      <c r="D168" s="159"/>
      <c r="E168" s="159" t="s">
        <v>94</v>
      </c>
      <c r="F168" s="159">
        <v>2021.0</v>
      </c>
      <c r="G168" s="206" t="str">
        <f t="shared" si="3"/>
        <v>Provinsi</v>
      </c>
      <c r="H168" s="207" t="s">
        <v>431</v>
      </c>
      <c r="I168" s="207" t="s">
        <v>431</v>
      </c>
      <c r="J168" s="218" t="s">
        <v>431</v>
      </c>
      <c r="K168" s="159">
        <v>5.0</v>
      </c>
      <c r="L168" s="159" t="s">
        <v>1164</v>
      </c>
      <c r="M168" s="159" t="str">
        <f t="shared" si="4"/>
        <v>Kepala Dinas Komunikasi dan Informatika Provinsi Jawa Barat</v>
      </c>
      <c r="N168" s="261">
        <v>44816.0</v>
      </c>
      <c r="O168" s="165" t="s">
        <v>2243</v>
      </c>
      <c r="P168" s="166" t="s">
        <v>2244</v>
      </c>
      <c r="Q168" s="165" t="s">
        <v>2245</v>
      </c>
      <c r="R168" s="165" t="s">
        <v>523</v>
      </c>
      <c r="S168" s="162"/>
      <c r="T168" s="167" t="s">
        <v>2246</v>
      </c>
      <c r="U168" s="168"/>
      <c r="V168" s="169" t="str">
        <f t="shared" si="5"/>
        <v>Ada</v>
      </c>
      <c r="W168" s="162" t="str">
        <f t="shared" si="6"/>
        <v>Sudah</v>
      </c>
      <c r="X168" s="170">
        <v>27322.0</v>
      </c>
      <c r="Y168" s="169" t="str">
        <f t="shared" si="7"/>
        <v>Tidak Ada</v>
      </c>
      <c r="Z168" s="162"/>
      <c r="AA168" s="186" t="s">
        <v>2247</v>
      </c>
      <c r="AB168" s="170">
        <v>71.0</v>
      </c>
      <c r="AC168" s="170">
        <v>52.0</v>
      </c>
      <c r="AD168" s="170">
        <v>2.0</v>
      </c>
      <c r="AE168" s="57">
        <v>3.0</v>
      </c>
      <c r="AF168" s="57">
        <v>4.0</v>
      </c>
      <c r="AG168" s="57">
        <v>4.0</v>
      </c>
      <c r="AH168" s="76">
        <v>2.0</v>
      </c>
      <c r="AI168" s="76">
        <v>3.0</v>
      </c>
      <c r="AJ168" s="76">
        <v>5.0</v>
      </c>
      <c r="AK168" s="66">
        <v>4.0</v>
      </c>
      <c r="AL168" s="66">
        <v>4.0</v>
      </c>
      <c r="AM168" s="66">
        <v>5.0</v>
      </c>
      <c r="AN168" s="187" t="s">
        <v>2248</v>
      </c>
      <c r="AO168" s="256" t="s">
        <v>2249</v>
      </c>
      <c r="AP168" s="262"/>
      <c r="AQ168" s="262"/>
    </row>
    <row r="169" ht="15.75" customHeight="1">
      <c r="A169" s="33"/>
      <c r="B169" s="173">
        <v>32.0</v>
      </c>
      <c r="C169" s="174" t="s">
        <v>2242</v>
      </c>
      <c r="D169" s="175">
        <v>1.0</v>
      </c>
      <c r="E169" s="175" t="s">
        <v>247</v>
      </c>
      <c r="F169" s="175">
        <v>2021.0</v>
      </c>
      <c r="G169" s="201" t="str">
        <f t="shared" si="3"/>
        <v>Kabupaten</v>
      </c>
      <c r="H169" s="184" t="s">
        <v>431</v>
      </c>
      <c r="I169" s="178" t="s">
        <v>431</v>
      </c>
      <c r="J169" s="33" t="s">
        <v>431</v>
      </c>
      <c r="L169" s="36" t="s">
        <v>1229</v>
      </c>
      <c r="M169" s="33" t="str">
        <f t="shared" si="4"/>
        <v>Kepala Dinas Komunikasi, Informatika, dan Statistik Kabupaten Bandung</v>
      </c>
      <c r="N169" s="179">
        <v>44792.0</v>
      </c>
      <c r="O169" s="137" t="s">
        <v>2250</v>
      </c>
      <c r="P169" s="188" t="s">
        <v>2251</v>
      </c>
      <c r="Q169" s="137" t="s">
        <v>2252</v>
      </c>
      <c r="R169" s="137" t="s">
        <v>2253</v>
      </c>
      <c r="T169" s="182" t="s">
        <v>2254</v>
      </c>
      <c r="U169" s="139" t="s">
        <v>1171</v>
      </c>
      <c r="V169" s="183" t="str">
        <f t="shared" si="5"/>
        <v>Ada</v>
      </c>
      <c r="W169" s="7" t="str">
        <f t="shared" si="6"/>
        <v>Sudah</v>
      </c>
      <c r="X169" s="145"/>
      <c r="Y169" s="169" t="str">
        <f t="shared" si="7"/>
        <v>Tidak Ada</v>
      </c>
      <c r="AA169" s="61" t="s">
        <v>2255</v>
      </c>
      <c r="AB169" s="3">
        <v>35.0</v>
      </c>
      <c r="AC169" s="3">
        <v>3.0</v>
      </c>
      <c r="AD169" s="3">
        <v>3.0</v>
      </c>
      <c r="AE169" s="57">
        <v>3.0</v>
      </c>
      <c r="AF169" s="57">
        <v>2.0</v>
      </c>
      <c r="AG169" s="57">
        <v>3.0</v>
      </c>
      <c r="AH169" s="76">
        <v>4.0</v>
      </c>
      <c r="AI169" s="76">
        <v>2.0</v>
      </c>
      <c r="AJ169" s="76">
        <v>3.0</v>
      </c>
      <c r="AK169" s="66">
        <v>4.0</v>
      </c>
      <c r="AL169" s="66">
        <v>4.0</v>
      </c>
      <c r="AM169" s="66">
        <v>3.0</v>
      </c>
      <c r="AN169" s="81" t="s">
        <v>2256</v>
      </c>
      <c r="AO169" s="200" t="s">
        <v>2257</v>
      </c>
      <c r="AP169" s="81">
        <v>2017.0</v>
      </c>
      <c r="AQ169" s="81"/>
    </row>
    <row r="170">
      <c r="A170" s="33"/>
      <c r="B170" s="173">
        <v>32.0</v>
      </c>
      <c r="C170" s="174" t="s">
        <v>2242</v>
      </c>
      <c r="D170" s="175">
        <v>2.0</v>
      </c>
      <c r="E170" s="175" t="s">
        <v>398</v>
      </c>
      <c r="F170" s="175"/>
      <c r="G170" s="201" t="str">
        <f t="shared" si="3"/>
        <v>Kabupaten</v>
      </c>
      <c r="H170" s="177" t="s">
        <v>431</v>
      </c>
      <c r="I170" s="197" t="s">
        <v>431</v>
      </c>
      <c r="J170" s="32" t="s">
        <v>431</v>
      </c>
      <c r="K170" s="33">
        <v>4.0</v>
      </c>
      <c r="L170" s="36" t="s">
        <v>1229</v>
      </c>
      <c r="M170" s="33" t="str">
        <f t="shared" si="4"/>
        <v>Kepala Dinas Komunikasi, Informatika, dan Statistik Kabupaten Bandung Barat</v>
      </c>
      <c r="N170" s="179">
        <v>45427.0</v>
      </c>
      <c r="O170" s="180" t="s">
        <v>2258</v>
      </c>
      <c r="P170" s="181" t="s">
        <v>2259</v>
      </c>
      <c r="Q170" s="180" t="s">
        <v>2260</v>
      </c>
      <c r="R170" s="180" t="s">
        <v>2261</v>
      </c>
      <c r="T170" s="182" t="s">
        <v>2262</v>
      </c>
      <c r="U170" s="139" t="s">
        <v>1171</v>
      </c>
      <c r="V170" s="183" t="str">
        <f t="shared" si="5"/>
        <v>Ada</v>
      </c>
      <c r="W170" s="7" t="str">
        <f t="shared" si="6"/>
        <v>Sudah</v>
      </c>
      <c r="X170" s="145"/>
      <c r="Y170" s="169" t="str">
        <f t="shared" si="7"/>
        <v>Ada</v>
      </c>
      <c r="Z170" s="7" t="s">
        <v>2263</v>
      </c>
      <c r="AA170" s="56" t="s">
        <v>2264</v>
      </c>
      <c r="AB170" s="3">
        <v>0.0</v>
      </c>
      <c r="AC170" s="3">
        <v>47.0</v>
      </c>
      <c r="AD170" s="3">
        <v>1.0</v>
      </c>
      <c r="AE170" s="57">
        <v>3.0</v>
      </c>
      <c r="AF170" s="57">
        <v>3.0</v>
      </c>
      <c r="AG170" s="57">
        <v>3.0</v>
      </c>
      <c r="AH170" s="76">
        <v>3.0</v>
      </c>
      <c r="AI170" s="76">
        <v>2.0</v>
      </c>
      <c r="AJ170" s="76">
        <v>3.0</v>
      </c>
      <c r="AK170" s="66">
        <v>3.0</v>
      </c>
      <c r="AL170" s="66">
        <v>2.0</v>
      </c>
      <c r="AM170" s="66">
        <v>3.0</v>
      </c>
      <c r="AN170" s="81" t="s">
        <v>2265</v>
      </c>
      <c r="AO170" s="200" t="s">
        <v>2266</v>
      </c>
      <c r="AP170" s="81">
        <v>2023.0</v>
      </c>
      <c r="AQ170" s="81"/>
    </row>
    <row r="171">
      <c r="A171" s="33"/>
      <c r="B171" s="173">
        <v>32.0</v>
      </c>
      <c r="C171" s="174" t="s">
        <v>2242</v>
      </c>
      <c r="D171" s="175">
        <v>3.0</v>
      </c>
      <c r="E171" s="175" t="s">
        <v>248</v>
      </c>
      <c r="F171" s="104">
        <v>2022.0</v>
      </c>
      <c r="G171" s="201" t="str">
        <f t="shared" si="3"/>
        <v>Kabupaten</v>
      </c>
      <c r="H171" s="263" t="s">
        <v>431</v>
      </c>
      <c r="I171" s="264" t="s">
        <v>431</v>
      </c>
      <c r="J171" s="33" t="s">
        <v>431</v>
      </c>
      <c r="L171" s="36" t="s">
        <v>1687</v>
      </c>
      <c r="M171" s="33" t="str">
        <f t="shared" si="4"/>
        <v>Kepala Dinas Komunikasi, Informatika, Persandian, dan Statistik Kabupaten Bekasi</v>
      </c>
      <c r="N171" s="179">
        <v>44791.0</v>
      </c>
      <c r="O171" s="137" t="s">
        <v>2267</v>
      </c>
      <c r="P171" s="188" t="s">
        <v>2268</v>
      </c>
      <c r="Q171" s="137" t="s">
        <v>2269</v>
      </c>
      <c r="R171" s="137" t="s">
        <v>2270</v>
      </c>
      <c r="T171" s="182" t="s">
        <v>2271</v>
      </c>
      <c r="U171" s="139" t="s">
        <v>1171</v>
      </c>
      <c r="V171" s="183" t="str">
        <f t="shared" si="5"/>
        <v>Ada</v>
      </c>
      <c r="W171" s="7" t="str">
        <f t="shared" si="6"/>
        <v>Sudah</v>
      </c>
      <c r="X171" s="222"/>
      <c r="Y171" s="169" t="str">
        <f t="shared" si="7"/>
        <v>Ada</v>
      </c>
      <c r="Z171" s="223" t="s">
        <v>2272</v>
      </c>
      <c r="AA171" s="61" t="s">
        <v>2273</v>
      </c>
      <c r="AB171" s="3">
        <v>6.0</v>
      </c>
      <c r="AC171" s="3">
        <v>71.0</v>
      </c>
      <c r="AD171" s="3">
        <v>4.0</v>
      </c>
      <c r="AE171" s="57">
        <v>1.0</v>
      </c>
      <c r="AF171" s="57">
        <v>1.0</v>
      </c>
      <c r="AG171" s="57">
        <v>1.0</v>
      </c>
      <c r="AH171" s="76">
        <v>1.0</v>
      </c>
      <c r="AI171" s="76">
        <v>1.0</v>
      </c>
      <c r="AJ171" s="76">
        <v>1.0</v>
      </c>
      <c r="AK171" s="66">
        <v>4.0</v>
      </c>
      <c r="AL171" s="66">
        <v>3.0</v>
      </c>
      <c r="AM171" s="66">
        <v>3.0</v>
      </c>
      <c r="AN171" s="81" t="s">
        <v>2274</v>
      </c>
      <c r="AO171" s="200" t="s">
        <v>2275</v>
      </c>
      <c r="AP171" s="81">
        <v>2022.0</v>
      </c>
      <c r="AQ171" s="81"/>
    </row>
    <row r="172" ht="15.75" customHeight="1">
      <c r="A172" s="33"/>
      <c r="B172" s="173">
        <v>32.0</v>
      </c>
      <c r="C172" s="174" t="s">
        <v>2242</v>
      </c>
      <c r="D172" s="175">
        <v>4.0</v>
      </c>
      <c r="E172" s="175" t="s">
        <v>249</v>
      </c>
      <c r="F172" s="175"/>
      <c r="G172" s="201" t="str">
        <f t="shared" si="3"/>
        <v>Kabupaten</v>
      </c>
      <c r="H172" s="184" t="s">
        <v>431</v>
      </c>
      <c r="I172" s="178" t="s">
        <v>431</v>
      </c>
      <c r="J172" s="32" t="s">
        <v>431</v>
      </c>
      <c r="K172" s="33">
        <v>1.0</v>
      </c>
      <c r="L172" s="33" t="s">
        <v>1164</v>
      </c>
      <c r="M172" s="33" t="str">
        <f t="shared" si="4"/>
        <v>Kepala Dinas Komunikasi dan Informatika Kabupaten Bogor</v>
      </c>
      <c r="N172" s="179">
        <v>44732.0</v>
      </c>
      <c r="O172" s="137" t="s">
        <v>2276</v>
      </c>
      <c r="P172" s="188" t="s">
        <v>2277</v>
      </c>
      <c r="Q172" s="137" t="s">
        <v>2278</v>
      </c>
      <c r="R172" s="137" t="s">
        <v>1428</v>
      </c>
      <c r="T172" s="211" t="s">
        <v>2279</v>
      </c>
      <c r="U172" s="139" t="s">
        <v>1171</v>
      </c>
      <c r="V172" s="183" t="str">
        <f t="shared" si="5"/>
        <v>Ada</v>
      </c>
      <c r="W172" s="7" t="str">
        <f t="shared" si="6"/>
        <v>Sudah</v>
      </c>
      <c r="X172" s="140">
        <v>149875.0</v>
      </c>
      <c r="Y172" s="169" t="str">
        <f t="shared" si="7"/>
        <v>Tidak Ada</v>
      </c>
      <c r="AA172" s="186" t="s">
        <v>2280</v>
      </c>
      <c r="AB172" s="3">
        <v>8.0</v>
      </c>
      <c r="AC172" s="3">
        <v>53.0</v>
      </c>
      <c r="AD172" s="3">
        <v>0.0</v>
      </c>
      <c r="AE172" s="57">
        <v>4.0</v>
      </c>
      <c r="AF172" s="57">
        <v>1.0</v>
      </c>
      <c r="AG172" s="57">
        <v>3.0</v>
      </c>
      <c r="AH172" s="76">
        <v>4.0</v>
      </c>
      <c r="AI172" s="76">
        <v>2.0</v>
      </c>
      <c r="AJ172" s="76">
        <v>3.0</v>
      </c>
      <c r="AK172" s="66">
        <v>4.0</v>
      </c>
      <c r="AL172" s="66">
        <v>2.0</v>
      </c>
      <c r="AM172" s="66">
        <v>3.0</v>
      </c>
      <c r="AN172" s="81" t="s">
        <v>2281</v>
      </c>
      <c r="AO172" s="200" t="s">
        <v>2282</v>
      </c>
      <c r="AP172" s="81">
        <v>2018.0</v>
      </c>
      <c r="AQ172" s="81"/>
    </row>
    <row r="173" ht="15.75" customHeight="1">
      <c r="A173" s="33"/>
      <c r="B173" s="173">
        <v>32.0</v>
      </c>
      <c r="C173" s="174" t="s">
        <v>2242</v>
      </c>
      <c r="D173" s="175">
        <v>5.0</v>
      </c>
      <c r="E173" s="175" t="s">
        <v>250</v>
      </c>
      <c r="F173" s="175">
        <v>2019.0</v>
      </c>
      <c r="G173" s="201" t="str">
        <f t="shared" si="3"/>
        <v>Kabupaten</v>
      </c>
      <c r="H173" s="184" t="s">
        <v>431</v>
      </c>
      <c r="I173" s="178" t="s">
        <v>431</v>
      </c>
      <c r="J173" s="33" t="s">
        <v>431</v>
      </c>
      <c r="L173" s="33" t="s">
        <v>1164</v>
      </c>
      <c r="M173" s="33" t="str">
        <f t="shared" si="4"/>
        <v>Kepala Dinas Komunikasi dan Informatika Kabupaten Ciamis</v>
      </c>
      <c r="N173" s="210">
        <v>44890.0</v>
      </c>
      <c r="O173" s="137" t="s">
        <v>2283</v>
      </c>
      <c r="P173" s="188" t="s">
        <v>2284</v>
      </c>
      <c r="Q173" s="137" t="s">
        <v>1650</v>
      </c>
      <c r="R173" s="137" t="s">
        <v>1972</v>
      </c>
      <c r="T173" s="182" t="s">
        <v>2285</v>
      </c>
      <c r="U173" s="139" t="s">
        <v>1171</v>
      </c>
      <c r="V173" s="183" t="str">
        <f t="shared" si="5"/>
        <v>Ada</v>
      </c>
      <c r="W173" s="7" t="str">
        <f t="shared" si="6"/>
        <v>Sudah</v>
      </c>
      <c r="X173" s="145"/>
      <c r="Y173" s="169" t="str">
        <f t="shared" si="7"/>
        <v>Tidak Ada</v>
      </c>
      <c r="AB173" s="3">
        <v>0.0</v>
      </c>
      <c r="AC173" s="3">
        <v>0.0</v>
      </c>
      <c r="AD173" s="3">
        <v>0.0</v>
      </c>
      <c r="AE173" s="57">
        <v>5.0</v>
      </c>
      <c r="AF173" s="57">
        <v>2.0</v>
      </c>
      <c r="AG173" s="57">
        <v>1.0</v>
      </c>
      <c r="AH173" s="76">
        <v>4.0</v>
      </c>
      <c r="AI173" s="76">
        <v>2.0</v>
      </c>
      <c r="AJ173" s="76">
        <v>1.0</v>
      </c>
      <c r="AK173" s="66">
        <v>3.0</v>
      </c>
      <c r="AL173" s="66">
        <v>3.0</v>
      </c>
      <c r="AM173" s="66">
        <v>3.0</v>
      </c>
      <c r="AN173" s="81" t="s">
        <v>2286</v>
      </c>
      <c r="AO173" s="200" t="s">
        <v>2287</v>
      </c>
      <c r="AP173" s="81">
        <v>2023.0</v>
      </c>
      <c r="AQ173" s="81"/>
    </row>
    <row r="174" ht="15.75" customHeight="1">
      <c r="A174" s="33"/>
      <c r="B174" s="173">
        <v>32.0</v>
      </c>
      <c r="C174" s="174" t="s">
        <v>2242</v>
      </c>
      <c r="D174" s="175">
        <v>6.0</v>
      </c>
      <c r="E174" s="175" t="s">
        <v>251</v>
      </c>
      <c r="F174" s="175"/>
      <c r="G174" s="201" t="str">
        <f t="shared" si="3"/>
        <v>Kabupaten</v>
      </c>
      <c r="H174" s="184" t="s">
        <v>431</v>
      </c>
      <c r="I174" s="178" t="s">
        <v>431</v>
      </c>
      <c r="J174" s="33" t="s">
        <v>431</v>
      </c>
      <c r="L174" s="36" t="s">
        <v>1687</v>
      </c>
      <c r="M174" s="33" t="str">
        <f t="shared" si="4"/>
        <v>Kepala Dinas Komunikasi, Informatika, Persandian, dan Statistik Kabupaten Cianjur</v>
      </c>
      <c r="N174" s="194">
        <v>44930.0</v>
      </c>
      <c r="O174" s="137" t="s">
        <v>2288</v>
      </c>
      <c r="P174" s="188" t="s">
        <v>2289</v>
      </c>
      <c r="Q174" s="137" t="s">
        <v>2290</v>
      </c>
      <c r="R174" s="137" t="s">
        <v>482</v>
      </c>
      <c r="T174" s="182" t="s">
        <v>2291</v>
      </c>
      <c r="U174" s="139" t="s">
        <v>1171</v>
      </c>
      <c r="V174" s="183" t="str">
        <f t="shared" si="5"/>
        <v>Ada</v>
      </c>
      <c r="W174" s="7" t="str">
        <f t="shared" si="6"/>
        <v>Sudah</v>
      </c>
      <c r="X174" s="145"/>
      <c r="Y174" s="169" t="str">
        <f t="shared" si="7"/>
        <v>Tidak Ada</v>
      </c>
      <c r="AA174" s="61" t="s">
        <v>2292</v>
      </c>
      <c r="AB174" s="3">
        <v>5.0</v>
      </c>
      <c r="AC174" s="3">
        <v>31.0</v>
      </c>
      <c r="AD174" s="3">
        <v>0.0</v>
      </c>
      <c r="AE174" s="57">
        <v>4.0</v>
      </c>
      <c r="AF174" s="57">
        <v>1.0</v>
      </c>
      <c r="AG174" s="57">
        <v>2.0</v>
      </c>
      <c r="AH174" s="76">
        <v>4.0</v>
      </c>
      <c r="AI174" s="76">
        <v>1.0</v>
      </c>
      <c r="AJ174" s="76">
        <v>2.0</v>
      </c>
      <c r="AK174" s="66">
        <v>4.0</v>
      </c>
      <c r="AL174" s="66">
        <v>1.0</v>
      </c>
      <c r="AM174" s="66">
        <v>3.0</v>
      </c>
      <c r="AN174" s="81" t="s">
        <v>2293</v>
      </c>
      <c r="AO174" s="200" t="s">
        <v>2294</v>
      </c>
      <c r="AP174" s="81"/>
      <c r="AQ174" s="81"/>
    </row>
    <row r="175" ht="15.75" customHeight="1">
      <c r="A175" s="33"/>
      <c r="B175" s="173">
        <v>32.0</v>
      </c>
      <c r="C175" s="174" t="s">
        <v>2242</v>
      </c>
      <c r="D175" s="175">
        <v>7.0</v>
      </c>
      <c r="E175" s="175" t="s">
        <v>252</v>
      </c>
      <c r="F175" s="175"/>
      <c r="G175" s="201" t="str">
        <f t="shared" si="3"/>
        <v>Kabupaten</v>
      </c>
      <c r="H175" s="184" t="s">
        <v>431</v>
      </c>
      <c r="I175" s="178" t="s">
        <v>431</v>
      </c>
      <c r="J175" s="33" t="s">
        <v>431</v>
      </c>
      <c r="L175" s="33" t="s">
        <v>1164</v>
      </c>
      <c r="M175" s="33" t="str">
        <f t="shared" si="4"/>
        <v>Kepala Dinas Komunikasi dan Informatika Kabupaten Cirebon</v>
      </c>
      <c r="N175" s="179">
        <v>44799.0</v>
      </c>
      <c r="O175" s="137" t="s">
        <v>2295</v>
      </c>
      <c r="P175" s="188" t="s">
        <v>2296</v>
      </c>
      <c r="Q175" s="137" t="s">
        <v>2297</v>
      </c>
      <c r="R175" s="137" t="s">
        <v>2298</v>
      </c>
      <c r="T175" s="182" t="s">
        <v>2299</v>
      </c>
      <c r="U175" s="139" t="s">
        <v>1171</v>
      </c>
      <c r="V175" s="183" t="str">
        <f t="shared" si="5"/>
        <v>Ada</v>
      </c>
      <c r="W175" s="7" t="str">
        <f t="shared" si="6"/>
        <v>Sudah</v>
      </c>
      <c r="X175" s="145"/>
      <c r="Y175" s="169" t="str">
        <f t="shared" si="7"/>
        <v>Ada</v>
      </c>
      <c r="Z175" s="7" t="s">
        <v>2300</v>
      </c>
      <c r="AA175" s="56" t="s">
        <v>2301</v>
      </c>
      <c r="AB175" s="3">
        <v>4.0</v>
      </c>
      <c r="AC175" s="3">
        <v>1.0</v>
      </c>
      <c r="AD175" s="3">
        <v>0.0</v>
      </c>
      <c r="AE175" s="57">
        <v>3.0</v>
      </c>
      <c r="AF175" s="57">
        <v>1.0</v>
      </c>
      <c r="AG175" s="57">
        <v>3.0</v>
      </c>
      <c r="AH175" s="76">
        <v>2.0</v>
      </c>
      <c r="AI175" s="76">
        <v>2.0</v>
      </c>
      <c r="AJ175" s="76">
        <v>4.0</v>
      </c>
      <c r="AK175" s="66">
        <v>3.0</v>
      </c>
      <c r="AL175" s="66">
        <v>2.0</v>
      </c>
      <c r="AM175" s="66">
        <v>3.0</v>
      </c>
      <c r="AN175" s="81" t="s">
        <v>2302</v>
      </c>
      <c r="AO175" s="200" t="s">
        <v>2303</v>
      </c>
      <c r="AP175" s="81">
        <v>2018.0</v>
      </c>
      <c r="AQ175" s="81"/>
    </row>
    <row r="176" ht="15.75" customHeight="1">
      <c r="A176" s="33"/>
      <c r="B176" s="173">
        <v>32.0</v>
      </c>
      <c r="C176" s="174" t="s">
        <v>2242</v>
      </c>
      <c r="D176" s="175">
        <v>8.0</v>
      </c>
      <c r="E176" s="175" t="s">
        <v>253</v>
      </c>
      <c r="F176" s="175">
        <v>2017.0</v>
      </c>
      <c r="G176" s="201" t="str">
        <f t="shared" si="3"/>
        <v>Kabupaten</v>
      </c>
      <c r="H176" s="184" t="s">
        <v>431</v>
      </c>
      <c r="I176" s="178" t="s">
        <v>431</v>
      </c>
      <c r="J176" s="32" t="s">
        <v>431</v>
      </c>
      <c r="K176" s="33">
        <v>4.0</v>
      </c>
      <c r="L176" s="33" t="s">
        <v>1164</v>
      </c>
      <c r="M176" s="33" t="str">
        <f t="shared" si="4"/>
        <v>Kepala Dinas Komunikasi dan Informatika Kabupaten Garut</v>
      </c>
      <c r="N176" s="210">
        <v>44809.0</v>
      </c>
      <c r="O176" s="137" t="s">
        <v>2304</v>
      </c>
      <c r="P176" s="188" t="s">
        <v>2305</v>
      </c>
      <c r="Q176" s="137" t="s">
        <v>2306</v>
      </c>
      <c r="R176" s="137" t="s">
        <v>523</v>
      </c>
      <c r="T176" s="182" t="s">
        <v>2307</v>
      </c>
      <c r="U176" s="139" t="s">
        <v>1171</v>
      </c>
      <c r="V176" s="183" t="str">
        <f t="shared" si="5"/>
        <v>Ada</v>
      </c>
      <c r="W176" s="7" t="str">
        <f t="shared" si="6"/>
        <v>Sudah</v>
      </c>
      <c r="X176" s="145"/>
      <c r="Y176" s="169" t="str">
        <f t="shared" si="7"/>
        <v>Tidak Ada</v>
      </c>
      <c r="AA176" s="56" t="s">
        <v>2308</v>
      </c>
      <c r="AB176" s="3">
        <v>3.0</v>
      </c>
      <c r="AC176" s="3">
        <v>2.0</v>
      </c>
      <c r="AD176" s="3">
        <v>0.0</v>
      </c>
      <c r="AE176" s="57">
        <v>5.0</v>
      </c>
      <c r="AF176" s="57">
        <v>3.0</v>
      </c>
      <c r="AG176" s="57">
        <v>2.0</v>
      </c>
      <c r="AH176" s="265">
        <v>2.0</v>
      </c>
      <c r="AI176" s="265">
        <v>2.0</v>
      </c>
      <c r="AJ176" s="265">
        <v>2.0</v>
      </c>
      <c r="AK176" s="66">
        <v>4.0</v>
      </c>
      <c r="AL176" s="66">
        <v>3.0</v>
      </c>
      <c r="AM176" s="66">
        <v>3.0</v>
      </c>
      <c r="AN176" s="81" t="s">
        <v>2309</v>
      </c>
      <c r="AO176" s="200" t="s">
        <v>2310</v>
      </c>
      <c r="AP176" s="81">
        <v>2023.0</v>
      </c>
      <c r="AQ176" s="81"/>
    </row>
    <row r="177" ht="15.75" customHeight="1">
      <c r="A177" s="33"/>
      <c r="B177" s="173">
        <v>32.0</v>
      </c>
      <c r="C177" s="174" t="s">
        <v>2242</v>
      </c>
      <c r="D177" s="175">
        <v>9.0</v>
      </c>
      <c r="E177" s="175" t="s">
        <v>254</v>
      </c>
      <c r="F177" s="175"/>
      <c r="G177" s="201" t="str">
        <f t="shared" si="3"/>
        <v>Kabupaten</v>
      </c>
      <c r="H177" s="177" t="s">
        <v>431</v>
      </c>
      <c r="I177" s="197" t="s">
        <v>431</v>
      </c>
      <c r="L177" s="33" t="s">
        <v>1164</v>
      </c>
      <c r="M177" s="33" t="str">
        <f t="shared" si="4"/>
        <v>Kepala Dinas Komunikasi dan Informatika Kabupaten Indramayu</v>
      </c>
      <c r="N177" s="179">
        <v>45195.0</v>
      </c>
      <c r="O177" s="180" t="s">
        <v>2311</v>
      </c>
      <c r="P177" s="181" t="s">
        <v>2312</v>
      </c>
      <c r="Q177" s="180" t="s">
        <v>2313</v>
      </c>
      <c r="R177" s="180" t="s">
        <v>523</v>
      </c>
      <c r="T177" s="182" t="s">
        <v>2314</v>
      </c>
      <c r="U177" s="139" t="s">
        <v>1171</v>
      </c>
      <c r="V177" s="183" t="str">
        <f t="shared" si="5"/>
        <v>Ada</v>
      </c>
      <c r="W177" s="7" t="str">
        <f t="shared" si="6"/>
        <v>Sudah</v>
      </c>
      <c r="X177" s="145"/>
      <c r="Y177" s="169" t="str">
        <f t="shared" si="7"/>
        <v>Tidak Ada</v>
      </c>
      <c r="AA177" s="61" t="s">
        <v>2315</v>
      </c>
      <c r="AB177" s="3">
        <v>3.0</v>
      </c>
      <c r="AC177" s="3">
        <v>3.0</v>
      </c>
      <c r="AD177" s="3">
        <v>0.0</v>
      </c>
      <c r="AE177" s="57">
        <v>3.0</v>
      </c>
      <c r="AF177" s="57">
        <v>3.0</v>
      </c>
      <c r="AG177" s="57">
        <v>1.0</v>
      </c>
      <c r="AH177" s="76">
        <v>4.0</v>
      </c>
      <c r="AI177" s="76">
        <v>3.0</v>
      </c>
      <c r="AJ177" s="76">
        <v>3.0</v>
      </c>
      <c r="AK177" s="66">
        <v>4.0</v>
      </c>
      <c r="AL177" s="66">
        <v>3.0</v>
      </c>
      <c r="AM177" s="66">
        <v>2.0</v>
      </c>
      <c r="AN177" s="81" t="s">
        <v>2316</v>
      </c>
      <c r="AO177" s="200" t="s">
        <v>2317</v>
      </c>
      <c r="AP177" s="81">
        <v>2018.0</v>
      </c>
      <c r="AQ177" s="81"/>
    </row>
    <row r="178" ht="15.75" customHeight="1">
      <c r="A178" s="33"/>
      <c r="B178" s="173">
        <v>32.0</v>
      </c>
      <c r="C178" s="174" t="s">
        <v>2242</v>
      </c>
      <c r="D178" s="175">
        <v>10.0</v>
      </c>
      <c r="E178" s="175" t="s">
        <v>255</v>
      </c>
      <c r="F178" s="175"/>
      <c r="G178" s="201" t="str">
        <f t="shared" si="3"/>
        <v>Kabupaten</v>
      </c>
      <c r="H178" s="184" t="s">
        <v>431</v>
      </c>
      <c r="I178" s="178" t="s">
        <v>431</v>
      </c>
      <c r="J178" s="33" t="s">
        <v>431</v>
      </c>
      <c r="L178" s="33" t="s">
        <v>1164</v>
      </c>
      <c r="M178" s="33" t="str">
        <f t="shared" si="4"/>
        <v>Kepala Dinas Komunikasi dan Informatika Kabupaten Karawang</v>
      </c>
      <c r="N178" s="179">
        <v>45091.0</v>
      </c>
      <c r="O178" s="137" t="s">
        <v>2318</v>
      </c>
      <c r="P178" s="188" t="s">
        <v>2319</v>
      </c>
      <c r="Q178" s="137" t="s">
        <v>2320</v>
      </c>
      <c r="R178" s="137" t="s">
        <v>1428</v>
      </c>
      <c r="T178" s="182" t="s">
        <v>2321</v>
      </c>
      <c r="U178" s="139" t="s">
        <v>1171</v>
      </c>
      <c r="V178" s="183" t="str">
        <f t="shared" si="5"/>
        <v>Ada</v>
      </c>
      <c r="W178" s="7" t="str">
        <f t="shared" si="6"/>
        <v>Sudah</v>
      </c>
      <c r="X178" s="145"/>
      <c r="Y178" s="169" t="str">
        <f t="shared" si="7"/>
        <v>Ada</v>
      </c>
      <c r="Z178" s="7" t="s">
        <v>2322</v>
      </c>
      <c r="AA178" s="56" t="s">
        <v>2323</v>
      </c>
      <c r="AB178" s="3">
        <v>10.0</v>
      </c>
      <c r="AC178" s="3">
        <v>0.0</v>
      </c>
      <c r="AD178" s="3">
        <v>0.0</v>
      </c>
      <c r="AE178" s="57">
        <v>5.0</v>
      </c>
      <c r="AF178" s="57">
        <v>3.0</v>
      </c>
      <c r="AG178" s="57">
        <v>5.0</v>
      </c>
      <c r="AH178" s="76">
        <v>4.0</v>
      </c>
      <c r="AI178" s="76">
        <v>2.0</v>
      </c>
      <c r="AJ178" s="76">
        <v>4.0</v>
      </c>
      <c r="AK178" s="66">
        <v>5.0</v>
      </c>
      <c r="AL178" s="66">
        <v>5.0</v>
      </c>
      <c r="AM178" s="66">
        <v>5.0</v>
      </c>
      <c r="AN178" s="81" t="s">
        <v>2324</v>
      </c>
      <c r="AO178" s="200" t="s">
        <v>2325</v>
      </c>
      <c r="AP178" s="81">
        <v>2022.0</v>
      </c>
      <c r="AQ178" s="81"/>
    </row>
    <row r="179" ht="15.75" customHeight="1">
      <c r="A179" s="33"/>
      <c r="B179" s="173">
        <v>32.0</v>
      </c>
      <c r="C179" s="174" t="s">
        <v>2242</v>
      </c>
      <c r="D179" s="175">
        <v>11.0</v>
      </c>
      <c r="E179" s="175" t="s">
        <v>256</v>
      </c>
      <c r="F179" s="175">
        <v>2022.0</v>
      </c>
      <c r="G179" s="201" t="str">
        <f t="shared" si="3"/>
        <v>Kabupaten</v>
      </c>
      <c r="H179" s="177" t="s">
        <v>431</v>
      </c>
      <c r="I179" s="197" t="s">
        <v>431</v>
      </c>
      <c r="L179" s="33" t="s">
        <v>1164</v>
      </c>
      <c r="M179" s="33" t="str">
        <f t="shared" si="4"/>
        <v>Kepala Dinas Komunikasi dan Informatika Kabupaten Kuningan</v>
      </c>
      <c r="N179" s="179">
        <v>45244.0</v>
      </c>
      <c r="O179" s="180" t="s">
        <v>2326</v>
      </c>
      <c r="P179" s="181" t="s">
        <v>2327</v>
      </c>
      <c r="Q179" s="180" t="s">
        <v>2328</v>
      </c>
      <c r="R179" s="180" t="s">
        <v>2329</v>
      </c>
      <c r="T179" s="182" t="s">
        <v>2330</v>
      </c>
      <c r="U179" s="139" t="s">
        <v>1171</v>
      </c>
      <c r="V179" s="183" t="str">
        <f t="shared" si="5"/>
        <v>Ada</v>
      </c>
      <c r="W179" s="7" t="str">
        <f t="shared" si="6"/>
        <v>Sudah</v>
      </c>
      <c r="X179" s="145"/>
      <c r="Y179" s="169" t="str">
        <f t="shared" si="7"/>
        <v>Ada</v>
      </c>
      <c r="Z179" s="7" t="s">
        <v>2331</v>
      </c>
      <c r="AA179" s="56" t="s">
        <v>2332</v>
      </c>
      <c r="AB179" s="3">
        <v>6.0</v>
      </c>
      <c r="AC179" s="3">
        <v>1.0</v>
      </c>
      <c r="AD179" s="3">
        <v>1.0</v>
      </c>
      <c r="AE179" s="57">
        <v>3.0</v>
      </c>
      <c r="AF179" s="57">
        <v>2.0</v>
      </c>
      <c r="AG179" s="57">
        <v>3.0</v>
      </c>
      <c r="AH179" s="76">
        <v>4.0</v>
      </c>
      <c r="AI179" s="76">
        <v>2.0</v>
      </c>
      <c r="AJ179" s="76">
        <v>3.0</v>
      </c>
      <c r="AK179" s="66">
        <v>3.0</v>
      </c>
      <c r="AL179" s="66">
        <v>3.0</v>
      </c>
      <c r="AM179" s="66">
        <v>4.0</v>
      </c>
      <c r="AN179" s="81" t="s">
        <v>2333</v>
      </c>
      <c r="AO179" s="200" t="s">
        <v>2334</v>
      </c>
      <c r="AP179" s="81">
        <v>2022.0</v>
      </c>
      <c r="AQ179" s="81"/>
    </row>
    <row r="180" ht="15.75" customHeight="1">
      <c r="A180" s="33"/>
      <c r="B180" s="173">
        <v>32.0</v>
      </c>
      <c r="C180" s="174" t="s">
        <v>2242</v>
      </c>
      <c r="D180" s="175">
        <v>12.0</v>
      </c>
      <c r="E180" s="175" t="s">
        <v>2335</v>
      </c>
      <c r="F180" s="175">
        <v>2019.0</v>
      </c>
      <c r="G180" s="201" t="str">
        <f t="shared" si="3"/>
        <v>Kabupaten</v>
      </c>
      <c r="H180" s="266"/>
      <c r="I180" s="197" t="s">
        <v>431</v>
      </c>
      <c r="J180" s="32" t="s">
        <v>431</v>
      </c>
      <c r="K180" s="33">
        <v>1.0</v>
      </c>
      <c r="L180" s="33" t="s">
        <v>1164</v>
      </c>
      <c r="M180" s="33" t="str">
        <f t="shared" si="4"/>
        <v>Kepala Dinas Komunikasi dan Informatika Kabupaten Majalengka</v>
      </c>
      <c r="N180" s="136"/>
      <c r="O180" s="137"/>
      <c r="P180" s="137"/>
      <c r="Q180" s="137"/>
      <c r="R180" s="137"/>
      <c r="T180" s="185"/>
      <c r="U180" s="139" t="s">
        <v>1171</v>
      </c>
      <c r="V180" s="183" t="str">
        <f t="shared" si="5"/>
        <v>Tidak Ada</v>
      </c>
      <c r="W180" s="7" t="str">
        <f t="shared" si="6"/>
        <v>Belum</v>
      </c>
      <c r="X180" s="145"/>
      <c r="Y180" s="169" t="str">
        <f t="shared" si="7"/>
        <v>Ada</v>
      </c>
      <c r="Z180" s="7" t="s">
        <v>2336</v>
      </c>
      <c r="AA180" s="267" t="s">
        <v>2337</v>
      </c>
      <c r="AD180" s="3">
        <v>0.0</v>
      </c>
      <c r="AE180" s="57">
        <v>3.0</v>
      </c>
      <c r="AF180" s="57">
        <v>1.0</v>
      </c>
      <c r="AG180" s="57">
        <v>2.0</v>
      </c>
      <c r="AH180" s="265">
        <v>2.0</v>
      </c>
      <c r="AI180" s="265">
        <v>2.0</v>
      </c>
      <c r="AJ180" s="265">
        <v>2.0</v>
      </c>
      <c r="AK180" s="66">
        <v>3.0</v>
      </c>
      <c r="AL180" s="66">
        <v>1.0</v>
      </c>
      <c r="AM180" s="66">
        <v>3.0</v>
      </c>
      <c r="AN180" s="187"/>
      <c r="AO180" s="187"/>
      <c r="AP180" s="81">
        <v>2022.0</v>
      </c>
      <c r="AQ180" s="187"/>
    </row>
    <row r="181" ht="15.75" customHeight="1">
      <c r="A181" s="33"/>
      <c r="B181" s="173">
        <v>32.0</v>
      </c>
      <c r="C181" s="174" t="s">
        <v>2242</v>
      </c>
      <c r="D181" s="175">
        <v>13.0</v>
      </c>
      <c r="E181" s="175" t="s">
        <v>2338</v>
      </c>
      <c r="F181" s="175"/>
      <c r="G181" s="201" t="str">
        <f t="shared" si="3"/>
        <v>Kabupaten</v>
      </c>
      <c r="H181" s="177" t="s">
        <v>431</v>
      </c>
      <c r="I181" s="197" t="s">
        <v>431</v>
      </c>
      <c r="L181" s="33" t="s">
        <v>1164</v>
      </c>
      <c r="M181" s="33" t="str">
        <f t="shared" si="4"/>
        <v>Kepala Dinas Komunikasi dan Informatika Kabupaten Purwakarta</v>
      </c>
      <c r="N181" s="179">
        <v>44984.0</v>
      </c>
      <c r="O181" s="180" t="s">
        <v>2339</v>
      </c>
      <c r="P181" s="181" t="s">
        <v>2340</v>
      </c>
      <c r="Q181" s="180" t="s">
        <v>2341</v>
      </c>
      <c r="R181" s="180" t="s">
        <v>2342</v>
      </c>
      <c r="T181" s="268" t="s">
        <v>2343</v>
      </c>
      <c r="U181" s="139" t="s">
        <v>1171</v>
      </c>
      <c r="V181" s="183" t="str">
        <f t="shared" si="5"/>
        <v>Ada</v>
      </c>
      <c r="W181" s="7" t="str">
        <f t="shared" si="6"/>
        <v>Sudah</v>
      </c>
      <c r="X181" s="145"/>
      <c r="Y181" s="169" t="str">
        <f t="shared" si="7"/>
        <v>Ada</v>
      </c>
      <c r="Z181" s="7" t="s">
        <v>2344</v>
      </c>
      <c r="AA181" s="56" t="s">
        <v>2345</v>
      </c>
      <c r="AB181" s="3">
        <v>1.0</v>
      </c>
      <c r="AC181" s="3">
        <v>32.0</v>
      </c>
      <c r="AD181" s="3">
        <v>2.0</v>
      </c>
      <c r="AE181" s="57">
        <v>4.0</v>
      </c>
      <c r="AF181" s="57">
        <v>3.0</v>
      </c>
      <c r="AG181" s="57">
        <v>1.0</v>
      </c>
      <c r="AH181" s="76">
        <v>4.0</v>
      </c>
      <c r="AI181" s="76">
        <v>1.0</v>
      </c>
      <c r="AJ181" s="76">
        <v>1.0</v>
      </c>
      <c r="AK181" s="66">
        <v>3.0</v>
      </c>
      <c r="AL181" s="66">
        <v>2.0</v>
      </c>
      <c r="AM181" s="66">
        <v>1.0</v>
      </c>
      <c r="AN181" s="81" t="s">
        <v>2346</v>
      </c>
      <c r="AO181" s="200" t="s">
        <v>2347</v>
      </c>
      <c r="AP181" s="81"/>
      <c r="AQ181" s="81"/>
    </row>
    <row r="182" ht="15.75" customHeight="1">
      <c r="A182" s="33"/>
      <c r="B182" s="173">
        <v>32.0</v>
      </c>
      <c r="C182" s="174" t="s">
        <v>2242</v>
      </c>
      <c r="D182" s="175">
        <v>14.0</v>
      </c>
      <c r="E182" s="175" t="s">
        <v>2348</v>
      </c>
      <c r="F182" s="175">
        <v>2021.0</v>
      </c>
      <c r="G182" s="201" t="str">
        <f t="shared" si="3"/>
        <v>Kabupaten</v>
      </c>
      <c r="H182" s="177" t="s">
        <v>431</v>
      </c>
      <c r="I182" s="197" t="s">
        <v>431</v>
      </c>
      <c r="J182" s="32" t="s">
        <v>431</v>
      </c>
      <c r="K182" s="33">
        <v>2.0</v>
      </c>
      <c r="L182" s="33" t="s">
        <v>1164</v>
      </c>
      <c r="M182" s="33" t="str">
        <f t="shared" si="4"/>
        <v>Kepala Dinas Komunikasi dan Informatika Kabupaten Subang</v>
      </c>
      <c r="N182" s="194">
        <v>45574.0</v>
      </c>
      <c r="O182" s="180" t="s">
        <v>2349</v>
      </c>
      <c r="P182" s="181" t="s">
        <v>2350</v>
      </c>
      <c r="Q182" s="180" t="s">
        <v>2351</v>
      </c>
      <c r="R182" s="180" t="s">
        <v>2352</v>
      </c>
      <c r="T182" s="182" t="s">
        <v>2353</v>
      </c>
      <c r="U182" s="139" t="s">
        <v>1171</v>
      </c>
      <c r="V182" s="183" t="str">
        <f t="shared" si="5"/>
        <v>Ada</v>
      </c>
      <c r="W182" s="7" t="str">
        <f t="shared" si="6"/>
        <v>Sudah</v>
      </c>
      <c r="X182" s="145"/>
      <c r="Y182" s="169" t="str">
        <f t="shared" si="7"/>
        <v>Tidak Ada</v>
      </c>
      <c r="AA182" s="269" t="s">
        <v>2354</v>
      </c>
      <c r="AB182" s="3">
        <v>0.0</v>
      </c>
      <c r="AC182" s="3">
        <v>1.0</v>
      </c>
      <c r="AE182" s="57">
        <v>3.0</v>
      </c>
      <c r="AF182" s="57">
        <v>1.0</v>
      </c>
      <c r="AG182" s="57">
        <v>3.0</v>
      </c>
      <c r="AH182" s="76">
        <v>3.0</v>
      </c>
      <c r="AI182" s="76">
        <v>2.0</v>
      </c>
      <c r="AJ182" s="76">
        <v>2.0</v>
      </c>
      <c r="AK182" s="66">
        <v>3.0</v>
      </c>
      <c r="AL182" s="66">
        <v>3.0</v>
      </c>
      <c r="AM182" s="66">
        <v>2.0</v>
      </c>
      <c r="AN182" s="270" t="s">
        <v>2355</v>
      </c>
      <c r="AO182" s="271" t="s">
        <v>2356</v>
      </c>
      <c r="AP182" s="81">
        <v>2022.0</v>
      </c>
      <c r="AQ182" s="187"/>
    </row>
    <row r="183" ht="15.75" customHeight="1">
      <c r="A183" s="33"/>
      <c r="B183" s="173">
        <v>32.0</v>
      </c>
      <c r="C183" s="174" t="s">
        <v>2242</v>
      </c>
      <c r="D183" s="175">
        <v>15.0</v>
      </c>
      <c r="E183" s="175" t="s">
        <v>257</v>
      </c>
      <c r="F183" s="175">
        <v>2020.0</v>
      </c>
      <c r="G183" s="201" t="str">
        <f t="shared" si="3"/>
        <v>Kabupaten</v>
      </c>
      <c r="H183" s="184" t="s">
        <v>431</v>
      </c>
      <c r="I183" s="178" t="s">
        <v>431</v>
      </c>
      <c r="J183" s="32" t="s">
        <v>431</v>
      </c>
      <c r="K183" s="33">
        <v>5.0</v>
      </c>
      <c r="L183" s="36" t="s">
        <v>1164</v>
      </c>
      <c r="M183" s="33" t="str">
        <f t="shared" si="4"/>
        <v>Kepala Dinas Komunikasi dan Informatika Kabupaten Sukabumi</v>
      </c>
      <c r="N183" s="210">
        <v>44811.0</v>
      </c>
      <c r="O183" s="137" t="s">
        <v>2357</v>
      </c>
      <c r="P183" s="188" t="s">
        <v>2358</v>
      </c>
      <c r="Q183" s="137" t="s">
        <v>2359</v>
      </c>
      <c r="R183" s="137" t="s">
        <v>2360</v>
      </c>
      <c r="T183" s="182" t="s">
        <v>2361</v>
      </c>
      <c r="U183" s="139" t="s">
        <v>1171</v>
      </c>
      <c r="V183" s="183" t="str">
        <f t="shared" si="5"/>
        <v>Ada</v>
      </c>
      <c r="W183" s="7" t="str">
        <f t="shared" si="6"/>
        <v>Sudah</v>
      </c>
      <c r="X183" s="145"/>
      <c r="Y183" s="169" t="str">
        <f t="shared" si="7"/>
        <v>Tidak Ada</v>
      </c>
      <c r="AA183" s="269" t="s">
        <v>2362</v>
      </c>
      <c r="AB183" s="3">
        <v>0.0</v>
      </c>
      <c r="AC183" s="3">
        <v>0.0</v>
      </c>
      <c r="AD183" s="3">
        <v>0.0</v>
      </c>
      <c r="AE183" s="57">
        <v>1.0</v>
      </c>
      <c r="AF183" s="57">
        <v>1.0</v>
      </c>
      <c r="AG183" s="57">
        <v>1.0</v>
      </c>
      <c r="AH183" s="76">
        <v>1.0</v>
      </c>
      <c r="AI183" s="76">
        <v>1.0</v>
      </c>
      <c r="AJ183" s="76">
        <v>3.0</v>
      </c>
      <c r="AK183" s="66">
        <v>3.0</v>
      </c>
      <c r="AL183" s="66">
        <v>1.0</v>
      </c>
      <c r="AM183" s="66">
        <v>3.0</v>
      </c>
      <c r="AN183" s="81" t="s">
        <v>2363</v>
      </c>
      <c r="AO183" s="200" t="s">
        <v>2364</v>
      </c>
      <c r="AP183" s="204">
        <v>2017.0</v>
      </c>
      <c r="AQ183" s="81"/>
    </row>
    <row r="184" ht="15.75" customHeight="1">
      <c r="A184" s="33"/>
      <c r="B184" s="173">
        <v>32.0</v>
      </c>
      <c r="C184" s="174" t="s">
        <v>2242</v>
      </c>
      <c r="D184" s="175">
        <v>16.0</v>
      </c>
      <c r="E184" s="175" t="s">
        <v>258</v>
      </c>
      <c r="G184" s="201" t="str">
        <f t="shared" si="3"/>
        <v>Kabupaten</v>
      </c>
      <c r="H184" s="184" t="s">
        <v>431</v>
      </c>
      <c r="I184" s="178" t="s">
        <v>431</v>
      </c>
      <c r="J184" s="33" t="s">
        <v>431</v>
      </c>
      <c r="L184" s="36" t="s">
        <v>1687</v>
      </c>
      <c r="M184" s="33" t="str">
        <f t="shared" si="4"/>
        <v>Kepala Dinas Komunikasi, Informatika, Persandian, dan Statistik Kabupaten Sumedang</v>
      </c>
      <c r="N184" s="179">
        <v>44798.0</v>
      </c>
      <c r="O184" s="137" t="s">
        <v>2365</v>
      </c>
      <c r="P184" s="188" t="s">
        <v>2366</v>
      </c>
      <c r="Q184" s="137" t="s">
        <v>2367</v>
      </c>
      <c r="R184" s="137" t="s">
        <v>1735</v>
      </c>
      <c r="T184" s="182" t="s">
        <v>2368</v>
      </c>
      <c r="U184" s="139" t="s">
        <v>1171</v>
      </c>
      <c r="V184" s="183" t="str">
        <f t="shared" si="5"/>
        <v>Ada</v>
      </c>
      <c r="W184" s="7" t="str">
        <f t="shared" si="6"/>
        <v>Sudah</v>
      </c>
      <c r="X184" s="145"/>
      <c r="Y184" s="169" t="str">
        <f t="shared" si="7"/>
        <v>Ada</v>
      </c>
      <c r="Z184" s="7" t="s">
        <v>2369</v>
      </c>
      <c r="AB184" s="3">
        <v>1.0</v>
      </c>
      <c r="AC184" s="3">
        <v>0.0</v>
      </c>
      <c r="AD184" s="3">
        <v>0.0</v>
      </c>
      <c r="AE184" s="57">
        <v>3.0</v>
      </c>
      <c r="AF184" s="57">
        <v>2.0</v>
      </c>
      <c r="AG184" s="57">
        <v>5.0</v>
      </c>
      <c r="AH184" s="76">
        <v>5.0</v>
      </c>
      <c r="AI184" s="76">
        <v>2.0</v>
      </c>
      <c r="AJ184" s="76">
        <v>2.0</v>
      </c>
      <c r="AK184" s="66">
        <v>5.0</v>
      </c>
      <c r="AL184" s="66">
        <v>5.0</v>
      </c>
      <c r="AM184" s="66">
        <v>4.0</v>
      </c>
      <c r="AN184" s="81" t="s">
        <v>2370</v>
      </c>
      <c r="AO184" s="203" t="s">
        <v>2371</v>
      </c>
      <c r="AP184" s="81">
        <v>2022.0</v>
      </c>
      <c r="AQ184" s="204"/>
    </row>
    <row r="185" ht="15.75" customHeight="1">
      <c r="A185" s="33"/>
      <c r="B185" s="173">
        <v>32.0</v>
      </c>
      <c r="C185" s="174" t="s">
        <v>2242</v>
      </c>
      <c r="D185" s="175">
        <v>17.0</v>
      </c>
      <c r="E185" s="175" t="s">
        <v>259</v>
      </c>
      <c r="F185" s="175"/>
      <c r="G185" s="201" t="str">
        <f t="shared" si="3"/>
        <v>Kabupaten</v>
      </c>
      <c r="H185" s="184" t="s">
        <v>431</v>
      </c>
      <c r="I185" s="178" t="s">
        <v>431</v>
      </c>
      <c r="J185" s="33" t="s">
        <v>431</v>
      </c>
      <c r="L185" s="33" t="s">
        <v>1164</v>
      </c>
      <c r="M185" s="33" t="str">
        <f t="shared" si="4"/>
        <v>Kepala Dinas Komunikasi dan Informatika Kabupaten Tasikmalaya</v>
      </c>
      <c r="N185" s="179">
        <v>44803.0</v>
      </c>
      <c r="O185" s="137" t="s">
        <v>2372</v>
      </c>
      <c r="P185" s="188" t="s">
        <v>2373</v>
      </c>
      <c r="Q185" s="137" t="s">
        <v>2374</v>
      </c>
      <c r="R185" s="137" t="s">
        <v>587</v>
      </c>
      <c r="T185" s="182" t="s">
        <v>2375</v>
      </c>
      <c r="U185" s="139" t="s">
        <v>1171</v>
      </c>
      <c r="V185" s="183" t="str">
        <f t="shared" si="5"/>
        <v>Ada</v>
      </c>
      <c r="W185" s="7" t="str">
        <f t="shared" si="6"/>
        <v>Sudah</v>
      </c>
      <c r="X185" s="145"/>
      <c r="Y185" s="169" t="str">
        <f t="shared" si="7"/>
        <v>Tidak Ada</v>
      </c>
      <c r="AA185" s="269" t="s">
        <v>2376</v>
      </c>
      <c r="AB185" s="3">
        <v>1.0</v>
      </c>
      <c r="AC185" s="3">
        <v>20.0</v>
      </c>
      <c r="AD185" s="3">
        <v>0.0</v>
      </c>
      <c r="AE185" s="57">
        <v>3.0</v>
      </c>
      <c r="AF185" s="57">
        <v>2.0</v>
      </c>
      <c r="AG185" s="57">
        <v>1.0</v>
      </c>
      <c r="AH185" s="76">
        <v>4.0</v>
      </c>
      <c r="AI185" s="76">
        <v>2.0</v>
      </c>
      <c r="AJ185" s="76">
        <v>1.0</v>
      </c>
      <c r="AK185" s="66">
        <v>4.0</v>
      </c>
      <c r="AL185" s="66">
        <v>2.0</v>
      </c>
      <c r="AM185" s="66">
        <v>2.0</v>
      </c>
      <c r="AN185" s="81" t="s">
        <v>2377</v>
      </c>
      <c r="AO185" s="200" t="s">
        <v>2378</v>
      </c>
      <c r="AP185" s="81">
        <v>2023.0</v>
      </c>
      <c r="AQ185" s="81"/>
    </row>
    <row r="186" ht="15.75" customHeight="1">
      <c r="A186" s="33"/>
      <c r="B186" s="173">
        <v>32.0</v>
      </c>
      <c r="C186" s="174" t="s">
        <v>2242</v>
      </c>
      <c r="D186" s="175">
        <v>18.0</v>
      </c>
      <c r="E186" s="175" t="s">
        <v>260</v>
      </c>
      <c r="F186" s="175">
        <v>2018.0</v>
      </c>
      <c r="G186" s="201" t="str">
        <f t="shared" si="3"/>
        <v>Kabupaten</v>
      </c>
      <c r="H186" s="184" t="s">
        <v>431</v>
      </c>
      <c r="I186" s="178" t="s">
        <v>431</v>
      </c>
      <c r="J186" s="33" t="s">
        <v>431</v>
      </c>
      <c r="L186" s="36" t="s">
        <v>1276</v>
      </c>
      <c r="M186" s="33" t="str">
        <f t="shared" si="4"/>
        <v>Kepala Dinas Komunikasi, Informatika, Statistik, dan Persandian Kabupaten Pangandaran</v>
      </c>
      <c r="N186" s="179">
        <v>45568.0</v>
      </c>
      <c r="O186" s="180" t="s">
        <v>2379</v>
      </c>
      <c r="P186" s="181" t="s">
        <v>2380</v>
      </c>
      <c r="Q186" s="180" t="s">
        <v>2381</v>
      </c>
      <c r="R186" s="180" t="s">
        <v>2382</v>
      </c>
      <c r="T186" s="211" t="s">
        <v>2383</v>
      </c>
      <c r="U186" s="139" t="s">
        <v>1171</v>
      </c>
      <c r="V186" s="183" t="str">
        <f t="shared" si="5"/>
        <v>Ada</v>
      </c>
      <c r="W186" s="7" t="str">
        <f t="shared" si="6"/>
        <v>Sudah</v>
      </c>
      <c r="X186" s="145"/>
      <c r="Y186" s="169" t="str">
        <f t="shared" si="7"/>
        <v>Tidak Ada</v>
      </c>
      <c r="AA186" s="269" t="s">
        <v>2384</v>
      </c>
      <c r="AB186" s="3">
        <v>0.0</v>
      </c>
      <c r="AC186" s="3">
        <v>0.0</v>
      </c>
      <c r="AD186" s="3">
        <v>0.0</v>
      </c>
      <c r="AE186" s="57">
        <v>3.0</v>
      </c>
      <c r="AF186" s="57">
        <v>2.0</v>
      </c>
      <c r="AG186" s="57">
        <v>2.0</v>
      </c>
      <c r="AH186" s="76">
        <v>5.0</v>
      </c>
      <c r="AI186" s="76">
        <v>2.0</v>
      </c>
      <c r="AJ186" s="76">
        <v>2.0</v>
      </c>
      <c r="AK186" s="66">
        <v>5.0</v>
      </c>
      <c r="AL186" s="66">
        <v>2.0</v>
      </c>
      <c r="AM186" s="66">
        <v>4.0</v>
      </c>
      <c r="AN186" s="81" t="s">
        <v>2385</v>
      </c>
      <c r="AO186" s="200" t="s">
        <v>2386</v>
      </c>
      <c r="AP186" s="81"/>
      <c r="AQ186" s="81"/>
    </row>
    <row r="187" ht="15.75" customHeight="1">
      <c r="A187" s="33"/>
      <c r="B187" s="173">
        <v>32.0</v>
      </c>
      <c r="C187" s="174" t="s">
        <v>2242</v>
      </c>
      <c r="D187" s="175">
        <v>19.0</v>
      </c>
      <c r="E187" s="272" t="s">
        <v>135</v>
      </c>
      <c r="F187" s="175">
        <v>2022.0</v>
      </c>
      <c r="G187" s="201" t="str">
        <f t="shared" si="3"/>
        <v>Kota</v>
      </c>
      <c r="H187" s="177" t="s">
        <v>431</v>
      </c>
      <c r="I187" s="178" t="s">
        <v>431</v>
      </c>
      <c r="J187" s="49" t="s">
        <v>431</v>
      </c>
      <c r="K187" s="33">
        <v>5.0</v>
      </c>
      <c r="L187" s="33" t="s">
        <v>1164</v>
      </c>
      <c r="M187" s="33" t="str">
        <f t="shared" si="4"/>
        <v>Kepala Dinas Komunikasi dan Informatika Kota Bandung</v>
      </c>
      <c r="N187" s="179">
        <v>44719.0</v>
      </c>
      <c r="O187" s="137" t="s">
        <v>2387</v>
      </c>
      <c r="P187" s="188" t="s">
        <v>2388</v>
      </c>
      <c r="Q187" s="137" t="s">
        <v>2389</v>
      </c>
      <c r="R187" s="137" t="s">
        <v>587</v>
      </c>
      <c r="T187" s="211" t="s">
        <v>2390</v>
      </c>
      <c r="U187" s="139" t="s">
        <v>1171</v>
      </c>
      <c r="V187" s="183" t="str">
        <f t="shared" si="5"/>
        <v>Ada</v>
      </c>
      <c r="W187" s="7" t="str">
        <f t="shared" si="6"/>
        <v>Sudah</v>
      </c>
      <c r="X187" s="140">
        <v>8793.0</v>
      </c>
      <c r="Y187" s="169" t="str">
        <f t="shared" si="7"/>
        <v>Ada</v>
      </c>
      <c r="Z187" s="7" t="s">
        <v>2391</v>
      </c>
      <c r="AA187" s="61" t="s">
        <v>2392</v>
      </c>
      <c r="AB187" s="3">
        <v>98.0</v>
      </c>
      <c r="AC187" s="3">
        <v>96.0</v>
      </c>
      <c r="AD187" s="3">
        <v>6.0</v>
      </c>
      <c r="AE187" s="57">
        <v>3.0</v>
      </c>
      <c r="AF187" s="57">
        <v>3.0</v>
      </c>
      <c r="AG187" s="57">
        <v>4.0</v>
      </c>
      <c r="AH187" s="76">
        <v>4.0</v>
      </c>
      <c r="AI187" s="76">
        <v>2.0</v>
      </c>
      <c r="AJ187" s="76">
        <v>4.0</v>
      </c>
      <c r="AK187" s="66">
        <v>4.0</v>
      </c>
      <c r="AL187" s="66">
        <v>3.0</v>
      </c>
      <c r="AM187" s="66">
        <v>4.0</v>
      </c>
      <c r="AN187" s="81" t="s">
        <v>2393</v>
      </c>
      <c r="AO187" s="203" t="s">
        <v>2394</v>
      </c>
      <c r="AP187" s="204">
        <v>2017.0</v>
      </c>
      <c r="AQ187" s="204"/>
    </row>
    <row r="188">
      <c r="A188" s="33"/>
      <c r="B188" s="173">
        <v>32.0</v>
      </c>
      <c r="C188" s="174" t="s">
        <v>2242</v>
      </c>
      <c r="D188" s="175">
        <v>20.0</v>
      </c>
      <c r="E188" s="175" t="s">
        <v>2395</v>
      </c>
      <c r="F188" s="175">
        <v>2019.0</v>
      </c>
      <c r="G188" s="201" t="str">
        <f t="shared" si="3"/>
        <v>Kota</v>
      </c>
      <c r="H188" s="177" t="s">
        <v>431</v>
      </c>
      <c r="I188" s="197" t="s">
        <v>431</v>
      </c>
      <c r="J188" s="32" t="s">
        <v>431</v>
      </c>
      <c r="K188" s="33">
        <v>4.0</v>
      </c>
      <c r="L188" s="33" t="s">
        <v>1164</v>
      </c>
      <c r="M188" s="33" t="str">
        <f t="shared" si="4"/>
        <v>Kepala Dinas Komunikasi dan Informatika Kota Banjar</v>
      </c>
      <c r="N188" s="179">
        <v>45009.0</v>
      </c>
      <c r="O188" s="180" t="s">
        <v>2396</v>
      </c>
      <c r="P188" s="181" t="s">
        <v>2397</v>
      </c>
      <c r="Q188" s="180" t="s">
        <v>2398</v>
      </c>
      <c r="R188" s="180" t="s">
        <v>2399</v>
      </c>
      <c r="T188" s="182" t="s">
        <v>2400</v>
      </c>
      <c r="U188" s="139" t="s">
        <v>1171</v>
      </c>
      <c r="V188" s="183" t="str">
        <f t="shared" si="5"/>
        <v>Ada</v>
      </c>
      <c r="W188" s="7" t="str">
        <f t="shared" si="6"/>
        <v>Sudah</v>
      </c>
      <c r="X188" s="222"/>
      <c r="Y188" s="169" t="str">
        <f t="shared" si="7"/>
        <v>Ada</v>
      </c>
      <c r="Z188" s="223" t="s">
        <v>2401</v>
      </c>
      <c r="AA188" s="56" t="s">
        <v>2402</v>
      </c>
      <c r="AB188" s="3">
        <v>1.0</v>
      </c>
      <c r="AC188" s="3">
        <v>0.0</v>
      </c>
      <c r="AD188" s="3">
        <v>0.0</v>
      </c>
      <c r="AE188" s="57">
        <v>3.0</v>
      </c>
      <c r="AF188" s="57">
        <v>2.0</v>
      </c>
      <c r="AG188" s="57">
        <v>2.0</v>
      </c>
      <c r="AH188" s="76">
        <v>2.0</v>
      </c>
      <c r="AI188" s="76">
        <v>2.0</v>
      </c>
      <c r="AJ188" s="76">
        <v>2.0</v>
      </c>
      <c r="AK188" s="66">
        <v>3.0</v>
      </c>
      <c r="AL188" s="66">
        <v>3.0</v>
      </c>
      <c r="AM188" s="66">
        <v>2.0</v>
      </c>
      <c r="AN188" s="81" t="s">
        <v>2403</v>
      </c>
      <c r="AO188" s="200" t="s">
        <v>2404</v>
      </c>
      <c r="AP188" s="81"/>
      <c r="AQ188" s="81"/>
    </row>
    <row r="189" ht="15.75" customHeight="1">
      <c r="A189" s="33"/>
      <c r="B189" s="173">
        <v>32.0</v>
      </c>
      <c r="C189" s="174" t="s">
        <v>2242</v>
      </c>
      <c r="D189" s="175">
        <v>21.0</v>
      </c>
      <c r="E189" s="175" t="s">
        <v>136</v>
      </c>
      <c r="F189" s="104">
        <v>2020.0</v>
      </c>
      <c r="G189" s="201" t="str">
        <f t="shared" si="3"/>
        <v>Kota</v>
      </c>
      <c r="H189" s="184" t="s">
        <v>431</v>
      </c>
      <c r="I189" s="178" t="s">
        <v>431</v>
      </c>
      <c r="J189" s="33" t="s">
        <v>431</v>
      </c>
      <c r="L189" s="36" t="s">
        <v>1276</v>
      </c>
      <c r="M189" s="33" t="str">
        <f t="shared" si="4"/>
        <v>Kepala Dinas Komunikasi, Informatika, Statistik, dan Persandian Kota Bekasi</v>
      </c>
      <c r="N189" s="179">
        <v>44796.0</v>
      </c>
      <c r="O189" s="137" t="s">
        <v>2405</v>
      </c>
      <c r="P189" s="188" t="s">
        <v>2406</v>
      </c>
      <c r="Q189" s="137" t="s">
        <v>2407</v>
      </c>
      <c r="R189" s="137" t="s">
        <v>516</v>
      </c>
      <c r="T189" s="182" t="s">
        <v>2408</v>
      </c>
      <c r="U189" s="139" t="s">
        <v>1171</v>
      </c>
      <c r="V189" s="183" t="str">
        <f t="shared" si="5"/>
        <v>Ada</v>
      </c>
      <c r="W189" s="7" t="str">
        <f t="shared" si="6"/>
        <v>Sudah</v>
      </c>
      <c r="X189" s="145"/>
      <c r="Y189" s="169" t="str">
        <f t="shared" si="7"/>
        <v>Tidak Ada</v>
      </c>
      <c r="AA189" s="61" t="s">
        <v>2409</v>
      </c>
      <c r="AB189" s="3">
        <v>56.0</v>
      </c>
      <c r="AC189" s="3">
        <v>44.0</v>
      </c>
      <c r="AD189" s="3">
        <v>0.0</v>
      </c>
      <c r="AE189" s="57">
        <v>3.0</v>
      </c>
      <c r="AF189" s="57">
        <v>3.0</v>
      </c>
      <c r="AG189" s="57">
        <v>3.0</v>
      </c>
      <c r="AH189" s="76">
        <v>3.0</v>
      </c>
      <c r="AI189" s="76">
        <v>3.0</v>
      </c>
      <c r="AJ189" s="76">
        <v>3.0</v>
      </c>
      <c r="AK189" s="66">
        <v>4.0</v>
      </c>
      <c r="AL189" s="66">
        <v>3.0</v>
      </c>
      <c r="AM189" s="66">
        <v>2.0</v>
      </c>
      <c r="AN189" s="81" t="s">
        <v>2410</v>
      </c>
      <c r="AO189" s="200" t="s">
        <v>2411</v>
      </c>
      <c r="AP189" s="204">
        <v>2017.0</v>
      </c>
      <c r="AQ189" s="81"/>
    </row>
    <row r="190" ht="15.75" customHeight="1">
      <c r="A190" s="33"/>
      <c r="B190" s="173">
        <v>32.0</v>
      </c>
      <c r="C190" s="174" t="s">
        <v>2242</v>
      </c>
      <c r="D190" s="175">
        <v>22.0</v>
      </c>
      <c r="E190" s="175" t="s">
        <v>137</v>
      </c>
      <c r="F190" s="175">
        <v>2021.0</v>
      </c>
      <c r="G190" s="201" t="str">
        <f t="shared" si="3"/>
        <v>Kota</v>
      </c>
      <c r="H190" s="184" t="s">
        <v>431</v>
      </c>
      <c r="I190" s="178" t="s">
        <v>431</v>
      </c>
      <c r="J190" s="32" t="s">
        <v>431</v>
      </c>
      <c r="K190" s="33">
        <v>2.0</v>
      </c>
      <c r="L190" s="33" t="s">
        <v>1164</v>
      </c>
      <c r="M190" s="33" t="str">
        <f t="shared" si="4"/>
        <v>Kepala Dinas Komunikasi dan Informatika Kota Bogor</v>
      </c>
      <c r="N190" s="179">
        <v>44587.0</v>
      </c>
      <c r="O190" s="180" t="s">
        <v>2412</v>
      </c>
      <c r="P190" s="215" t="s">
        <v>2413</v>
      </c>
      <c r="Q190" s="180" t="s">
        <v>2414</v>
      </c>
      <c r="R190" s="180" t="s">
        <v>523</v>
      </c>
      <c r="T190" s="182" t="s">
        <v>2415</v>
      </c>
      <c r="U190" s="139" t="s">
        <v>1171</v>
      </c>
      <c r="V190" s="183" t="str">
        <f t="shared" si="5"/>
        <v>Ada</v>
      </c>
      <c r="W190" s="7" t="str">
        <f t="shared" si="6"/>
        <v>Sudah</v>
      </c>
      <c r="X190" s="140">
        <v>57083.0</v>
      </c>
      <c r="Y190" s="169" t="str">
        <f t="shared" si="7"/>
        <v>Tidak Ada</v>
      </c>
      <c r="AA190" s="56" t="s">
        <v>2416</v>
      </c>
      <c r="AB190" s="3">
        <v>48.0</v>
      </c>
      <c r="AC190" s="3">
        <v>54.0</v>
      </c>
      <c r="AD190" s="3">
        <v>0.0</v>
      </c>
      <c r="AE190" s="57">
        <v>3.0</v>
      </c>
      <c r="AF190" s="57">
        <v>2.0</v>
      </c>
      <c r="AG190" s="57">
        <v>3.0</v>
      </c>
      <c r="AH190" s="76">
        <v>4.0</v>
      </c>
      <c r="AI190" s="76">
        <v>3.0</v>
      </c>
      <c r="AJ190" s="76">
        <v>3.0</v>
      </c>
      <c r="AK190" s="66">
        <v>4.0</v>
      </c>
      <c r="AL190" s="66">
        <v>4.0</v>
      </c>
      <c r="AM190" s="66">
        <v>4.0</v>
      </c>
      <c r="AN190" s="81" t="s">
        <v>2417</v>
      </c>
      <c r="AO190" s="200" t="s">
        <v>2418</v>
      </c>
      <c r="AP190" s="204">
        <v>2017.0</v>
      </c>
      <c r="AQ190" s="81"/>
    </row>
    <row r="191">
      <c r="A191" s="33"/>
      <c r="B191" s="173">
        <v>32.0</v>
      </c>
      <c r="C191" s="174" t="s">
        <v>2242</v>
      </c>
      <c r="D191" s="175">
        <v>23.0</v>
      </c>
      <c r="E191" s="175" t="s">
        <v>138</v>
      </c>
      <c r="F191" s="175">
        <v>2022.0</v>
      </c>
      <c r="G191" s="201" t="str">
        <f t="shared" si="3"/>
        <v>Kota</v>
      </c>
      <c r="H191" s="184" t="s">
        <v>431</v>
      </c>
      <c r="I191" s="178" t="s">
        <v>431</v>
      </c>
      <c r="J191" s="32" t="s">
        <v>431</v>
      </c>
      <c r="K191" s="33">
        <v>4.0</v>
      </c>
      <c r="L191" s="33" t="s">
        <v>1164</v>
      </c>
      <c r="M191" s="33" t="str">
        <f t="shared" si="4"/>
        <v>Kepala Dinas Komunikasi dan Informatika Kota Cimahi</v>
      </c>
      <c r="N191" s="179">
        <v>44733.0</v>
      </c>
      <c r="O191" s="137" t="s">
        <v>2419</v>
      </c>
      <c r="P191" s="188" t="s">
        <v>2420</v>
      </c>
      <c r="Q191" s="137" t="s">
        <v>2421</v>
      </c>
      <c r="R191" s="137" t="s">
        <v>523</v>
      </c>
      <c r="T191" s="211" t="s">
        <v>2422</v>
      </c>
      <c r="U191" s="139" t="s">
        <v>1171</v>
      </c>
      <c r="V191" s="183" t="str">
        <f t="shared" si="5"/>
        <v>Ada</v>
      </c>
      <c r="W191" s="7" t="str">
        <f t="shared" si="6"/>
        <v>Sudah</v>
      </c>
      <c r="X191" s="222"/>
      <c r="Y191" s="169" t="str">
        <f t="shared" si="7"/>
        <v>Ada</v>
      </c>
      <c r="Z191" s="223" t="s">
        <v>2423</v>
      </c>
      <c r="AA191" s="61" t="s">
        <v>2424</v>
      </c>
      <c r="AB191" s="3">
        <v>2.0</v>
      </c>
      <c r="AC191" s="3">
        <v>0.0</v>
      </c>
      <c r="AD191" s="3">
        <v>0.0</v>
      </c>
      <c r="AE191" s="57">
        <v>3.0</v>
      </c>
      <c r="AF191" s="57">
        <v>2.0</v>
      </c>
      <c r="AG191" s="57">
        <v>3.0</v>
      </c>
      <c r="AH191" s="76">
        <v>1.0</v>
      </c>
      <c r="AI191" s="76">
        <v>3.0</v>
      </c>
      <c r="AJ191" s="76">
        <v>2.0</v>
      </c>
      <c r="AK191" s="66">
        <v>4.0</v>
      </c>
      <c r="AL191" s="66">
        <v>4.0</v>
      </c>
      <c r="AM191" s="66">
        <v>3.0</v>
      </c>
      <c r="AN191" s="81" t="s">
        <v>2425</v>
      </c>
      <c r="AO191" s="200" t="s">
        <v>2426</v>
      </c>
      <c r="AP191" s="81">
        <v>2018.0</v>
      </c>
      <c r="AQ191" s="81"/>
    </row>
    <row r="192">
      <c r="A192" s="33"/>
      <c r="B192" s="173">
        <v>32.0</v>
      </c>
      <c r="C192" s="174" t="s">
        <v>2242</v>
      </c>
      <c r="D192" s="175">
        <v>24.0</v>
      </c>
      <c r="E192" s="175" t="s">
        <v>139</v>
      </c>
      <c r="F192" s="175">
        <v>2017.0</v>
      </c>
      <c r="G192" s="201" t="str">
        <f t="shared" si="3"/>
        <v>Kota</v>
      </c>
      <c r="H192" s="184" t="s">
        <v>431</v>
      </c>
      <c r="I192" s="178" t="s">
        <v>431</v>
      </c>
      <c r="J192" s="32" t="s">
        <v>431</v>
      </c>
      <c r="K192" s="33">
        <v>2.0</v>
      </c>
      <c r="L192" s="36" t="s">
        <v>1229</v>
      </c>
      <c r="M192" s="33" t="str">
        <f t="shared" si="4"/>
        <v>Kepala Dinas Komunikasi, Informatika, dan Statistik Kota Cirebon</v>
      </c>
      <c r="N192" s="179">
        <v>45140.0</v>
      </c>
      <c r="O192" s="180" t="s">
        <v>2427</v>
      </c>
      <c r="P192" s="215" t="s">
        <v>2428</v>
      </c>
      <c r="Q192" s="180" t="s">
        <v>2429</v>
      </c>
      <c r="R192" s="180" t="s">
        <v>516</v>
      </c>
      <c r="T192" s="182" t="s">
        <v>2430</v>
      </c>
      <c r="U192" s="139" t="s">
        <v>1171</v>
      </c>
      <c r="V192" s="183" t="str">
        <f t="shared" si="5"/>
        <v>Ada</v>
      </c>
      <c r="W192" s="7" t="str">
        <f t="shared" si="6"/>
        <v>Sudah</v>
      </c>
      <c r="X192" s="222"/>
      <c r="Y192" s="169" t="str">
        <f t="shared" si="7"/>
        <v>Ada</v>
      </c>
      <c r="Z192" s="223" t="s">
        <v>2431</v>
      </c>
      <c r="AA192" s="61" t="s">
        <v>2432</v>
      </c>
      <c r="AB192" s="3">
        <v>1.0</v>
      </c>
      <c r="AC192" s="3">
        <v>0.0</v>
      </c>
      <c r="AD192" s="3">
        <v>0.0</v>
      </c>
      <c r="AE192" s="57">
        <v>3.0</v>
      </c>
      <c r="AF192" s="57">
        <v>3.0</v>
      </c>
      <c r="AG192" s="57">
        <v>1.0</v>
      </c>
      <c r="AH192" s="76">
        <v>3.0</v>
      </c>
      <c r="AI192" s="76">
        <v>3.0</v>
      </c>
      <c r="AJ192" s="76">
        <v>2.0</v>
      </c>
      <c r="AK192" s="66">
        <v>4.0</v>
      </c>
      <c r="AL192" s="66">
        <v>4.0</v>
      </c>
      <c r="AM192" s="66">
        <v>3.0</v>
      </c>
      <c r="AN192" s="81" t="s">
        <v>2433</v>
      </c>
      <c r="AO192" s="200" t="s">
        <v>2434</v>
      </c>
      <c r="AP192" s="204">
        <v>2017.0</v>
      </c>
      <c r="AQ192" s="81"/>
    </row>
    <row r="193">
      <c r="A193" s="33"/>
      <c r="B193" s="173">
        <v>32.0</v>
      </c>
      <c r="C193" s="174" t="s">
        <v>2242</v>
      </c>
      <c r="D193" s="175">
        <v>25.0</v>
      </c>
      <c r="E193" s="175" t="s">
        <v>140</v>
      </c>
      <c r="F193" s="104"/>
      <c r="G193" s="201" t="str">
        <f t="shared" si="3"/>
        <v>Kota</v>
      </c>
      <c r="H193" s="184" t="s">
        <v>431</v>
      </c>
      <c r="I193" s="178" t="s">
        <v>431</v>
      </c>
      <c r="J193" s="49" t="s">
        <v>431</v>
      </c>
      <c r="K193" s="33">
        <v>8.0</v>
      </c>
      <c r="L193" s="33" t="s">
        <v>1164</v>
      </c>
      <c r="M193" s="33" t="str">
        <f t="shared" si="4"/>
        <v>Kepala Dinas Komunikasi dan Informatika Kota Depok</v>
      </c>
      <c r="N193" s="179">
        <v>45167.0</v>
      </c>
      <c r="O193" s="212" t="s">
        <v>2435</v>
      </c>
      <c r="P193" s="181" t="s">
        <v>2436</v>
      </c>
      <c r="Q193" s="180" t="s">
        <v>2437</v>
      </c>
      <c r="R193" s="180" t="s">
        <v>1057</v>
      </c>
      <c r="T193" s="211" t="s">
        <v>2438</v>
      </c>
      <c r="U193" s="139" t="s">
        <v>1171</v>
      </c>
      <c r="V193" s="183" t="str">
        <f t="shared" si="5"/>
        <v>Ada</v>
      </c>
      <c r="W193" s="7" t="str">
        <f t="shared" si="6"/>
        <v>Sudah</v>
      </c>
      <c r="X193" s="145"/>
      <c r="Y193" s="169" t="str">
        <f t="shared" si="7"/>
        <v>Ada</v>
      </c>
      <c r="Z193" s="7" t="s">
        <v>2439</v>
      </c>
      <c r="AA193" s="61" t="s">
        <v>2440</v>
      </c>
      <c r="AB193" s="3">
        <v>7.0</v>
      </c>
      <c r="AC193" s="3">
        <v>24.0</v>
      </c>
      <c r="AD193" s="3">
        <v>2.0</v>
      </c>
      <c r="AE193" s="57">
        <v>3.0</v>
      </c>
      <c r="AF193" s="57">
        <v>2.0</v>
      </c>
      <c r="AG193" s="57">
        <v>3.0</v>
      </c>
      <c r="AH193" s="76">
        <v>5.0</v>
      </c>
      <c r="AI193" s="76">
        <v>3.0</v>
      </c>
      <c r="AJ193" s="76">
        <v>2.0</v>
      </c>
      <c r="AK193" s="66">
        <v>5.0</v>
      </c>
      <c r="AL193" s="66">
        <v>5.0</v>
      </c>
      <c r="AM193" s="66">
        <v>3.0</v>
      </c>
      <c r="AN193" s="81" t="s">
        <v>2441</v>
      </c>
      <c r="AO193" s="203" t="s">
        <v>2442</v>
      </c>
      <c r="AP193" s="81">
        <v>2019.0</v>
      </c>
      <c r="AQ193" s="204"/>
    </row>
    <row r="194" ht="15.75" customHeight="1">
      <c r="A194" s="33"/>
      <c r="B194" s="173">
        <v>32.0</v>
      </c>
      <c r="C194" s="174" t="s">
        <v>2242</v>
      </c>
      <c r="D194" s="175">
        <v>26.0</v>
      </c>
      <c r="E194" s="175" t="s">
        <v>177</v>
      </c>
      <c r="F194" s="175">
        <v>2018.0</v>
      </c>
      <c r="G194" s="201" t="str">
        <f t="shared" si="3"/>
        <v>Kota</v>
      </c>
      <c r="H194" s="177" t="s">
        <v>431</v>
      </c>
      <c r="I194" s="197" t="s">
        <v>431</v>
      </c>
      <c r="L194" s="33" t="s">
        <v>1164</v>
      </c>
      <c r="M194" s="33" t="str">
        <f t="shared" si="4"/>
        <v>Kepala Dinas Komunikasi dan Informatika Kota Sukabumi</v>
      </c>
      <c r="N194" s="179">
        <v>44993.0</v>
      </c>
      <c r="O194" s="180" t="s">
        <v>2443</v>
      </c>
      <c r="P194" s="137"/>
      <c r="Q194" s="180" t="s">
        <v>2444</v>
      </c>
      <c r="R194" s="180" t="s">
        <v>1428</v>
      </c>
      <c r="T194" s="182" t="s">
        <v>2445</v>
      </c>
      <c r="U194" s="139" t="s">
        <v>1171</v>
      </c>
      <c r="V194" s="183" t="str">
        <f t="shared" si="5"/>
        <v>Ada</v>
      </c>
      <c r="W194" s="7" t="str">
        <f t="shared" si="6"/>
        <v>Sudah</v>
      </c>
      <c r="X194" s="145"/>
      <c r="Y194" s="169" t="str">
        <f t="shared" si="7"/>
        <v>Ada</v>
      </c>
      <c r="Z194" s="7" t="s">
        <v>2446</v>
      </c>
      <c r="AA194" s="56" t="s">
        <v>2447</v>
      </c>
      <c r="AB194" s="3">
        <v>0.0</v>
      </c>
      <c r="AC194" s="3">
        <v>0.0</v>
      </c>
      <c r="AD194" s="3">
        <v>0.0</v>
      </c>
      <c r="AE194" s="57">
        <v>3.0</v>
      </c>
      <c r="AF194" s="57">
        <v>3.0</v>
      </c>
      <c r="AG194" s="57">
        <v>3.0</v>
      </c>
      <c r="AH194" s="265">
        <v>2.0</v>
      </c>
      <c r="AI194" s="265">
        <v>2.0</v>
      </c>
      <c r="AJ194" s="265">
        <v>2.0</v>
      </c>
      <c r="AK194" s="76">
        <v>3.0</v>
      </c>
      <c r="AL194" s="76">
        <v>3.0</v>
      </c>
      <c r="AM194" s="76">
        <v>3.0</v>
      </c>
      <c r="AN194" s="81" t="s">
        <v>2448</v>
      </c>
      <c r="AO194" s="200" t="s">
        <v>2449</v>
      </c>
      <c r="AP194" s="81"/>
      <c r="AQ194" s="81"/>
    </row>
    <row r="195" ht="15.75" customHeight="1">
      <c r="A195" s="33"/>
      <c r="B195" s="173">
        <v>32.0</v>
      </c>
      <c r="C195" s="174" t="s">
        <v>2242</v>
      </c>
      <c r="D195" s="175">
        <v>27.0</v>
      </c>
      <c r="E195" s="175" t="s">
        <v>141</v>
      </c>
      <c r="F195" s="175">
        <v>2019.0</v>
      </c>
      <c r="G195" s="201" t="str">
        <f t="shared" si="3"/>
        <v>Kota</v>
      </c>
      <c r="H195" s="177" t="s">
        <v>431</v>
      </c>
      <c r="I195" s="178"/>
      <c r="J195" s="33" t="s">
        <v>431</v>
      </c>
      <c r="L195" s="33" t="s">
        <v>1164</v>
      </c>
      <c r="M195" s="33" t="str">
        <f t="shared" si="4"/>
        <v>Kepala Dinas Komunikasi dan Informatika Kota Tasikmalaya</v>
      </c>
      <c r="N195" s="179">
        <v>45341.0</v>
      </c>
      <c r="O195" s="180" t="s">
        <v>2450</v>
      </c>
      <c r="P195" s="181" t="s">
        <v>2451</v>
      </c>
      <c r="Q195" s="180" t="s">
        <v>2452</v>
      </c>
      <c r="R195" s="180" t="s">
        <v>1907</v>
      </c>
      <c r="T195" s="211" t="s">
        <v>2453</v>
      </c>
      <c r="U195" s="139" t="s">
        <v>1171</v>
      </c>
      <c r="V195" s="183" t="str">
        <f t="shared" si="5"/>
        <v>Ada</v>
      </c>
      <c r="W195" s="7" t="str">
        <f t="shared" si="6"/>
        <v>Sudah</v>
      </c>
      <c r="X195" s="145"/>
      <c r="Y195" s="169" t="str">
        <f t="shared" si="7"/>
        <v>Tidak Ada</v>
      </c>
      <c r="AA195" s="56" t="s">
        <v>2454</v>
      </c>
      <c r="AB195" s="3">
        <v>9.0</v>
      </c>
      <c r="AC195" s="3">
        <v>12.0</v>
      </c>
      <c r="AD195" s="3">
        <v>0.0</v>
      </c>
      <c r="AE195" s="57">
        <v>3.0</v>
      </c>
      <c r="AF195" s="57">
        <v>2.0</v>
      </c>
      <c r="AG195" s="57">
        <v>2.0</v>
      </c>
      <c r="AH195" s="76">
        <v>4.0</v>
      </c>
      <c r="AI195" s="76">
        <v>2.0</v>
      </c>
      <c r="AJ195" s="76">
        <v>2.0</v>
      </c>
      <c r="AK195" s="66">
        <v>4.0</v>
      </c>
      <c r="AL195" s="66">
        <v>2.0</v>
      </c>
      <c r="AM195" s="66">
        <v>3.0</v>
      </c>
      <c r="AN195" s="81" t="s">
        <v>2377</v>
      </c>
      <c r="AO195" s="200" t="s">
        <v>2455</v>
      </c>
      <c r="AP195" s="81">
        <v>2022.0</v>
      </c>
      <c r="AQ195" s="81"/>
    </row>
    <row r="196" ht="15.75" customHeight="1">
      <c r="A196" s="157">
        <v>12.0</v>
      </c>
      <c r="B196" s="158">
        <v>36.0</v>
      </c>
      <c r="C196" s="157" t="s">
        <v>2456</v>
      </c>
      <c r="D196" s="159"/>
      <c r="E196" s="159" t="s">
        <v>89</v>
      </c>
      <c r="F196" s="159"/>
      <c r="G196" s="206" t="str">
        <f t="shared" si="3"/>
        <v>Provinsi</v>
      </c>
      <c r="H196" s="161" t="s">
        <v>431</v>
      </c>
      <c r="I196" s="161" t="s">
        <v>431</v>
      </c>
      <c r="J196" s="159" t="s">
        <v>431</v>
      </c>
      <c r="K196" s="162"/>
      <c r="L196" s="159" t="s">
        <v>1164</v>
      </c>
      <c r="M196" s="159" t="str">
        <f t="shared" si="4"/>
        <v>Kepala Dinas Komunikasi dan Informatika Provinsi Banten</v>
      </c>
      <c r="N196" s="273">
        <v>45112.0</v>
      </c>
      <c r="O196" s="165" t="s">
        <v>2457</v>
      </c>
      <c r="P196" s="166" t="s">
        <v>2458</v>
      </c>
      <c r="Q196" s="165" t="s">
        <v>2459</v>
      </c>
      <c r="R196" s="165" t="s">
        <v>516</v>
      </c>
      <c r="S196" s="162"/>
      <c r="T196" s="167" t="s">
        <v>2460</v>
      </c>
      <c r="U196" s="168"/>
      <c r="V196" s="169" t="str">
        <f t="shared" si="5"/>
        <v>Ada</v>
      </c>
      <c r="W196" s="162" t="str">
        <f t="shared" si="6"/>
        <v>Sudah</v>
      </c>
      <c r="X196" s="162"/>
      <c r="Y196" s="169" t="str">
        <f t="shared" si="7"/>
        <v>Tidak Ada</v>
      </c>
      <c r="Z196" s="162"/>
      <c r="AA196" s="56" t="s">
        <v>2461</v>
      </c>
      <c r="AB196" s="170">
        <v>4.0</v>
      </c>
      <c r="AC196" s="170">
        <v>40.0</v>
      </c>
      <c r="AD196" s="170">
        <v>53.0</v>
      </c>
      <c r="AE196" s="57">
        <v>5.0</v>
      </c>
      <c r="AF196" s="57">
        <v>3.0</v>
      </c>
      <c r="AG196" s="57">
        <v>3.0</v>
      </c>
      <c r="AH196" s="76">
        <v>2.0</v>
      </c>
      <c r="AI196" s="76">
        <v>1.0</v>
      </c>
      <c r="AJ196" s="76">
        <v>3.0</v>
      </c>
      <c r="AK196" s="66">
        <v>2.0</v>
      </c>
      <c r="AL196" s="66">
        <v>2.0</v>
      </c>
      <c r="AM196" s="66">
        <v>3.0</v>
      </c>
      <c r="AN196" s="81" t="s">
        <v>2462</v>
      </c>
      <c r="AO196" s="203" t="s">
        <v>2463</v>
      </c>
      <c r="AP196" s="204"/>
      <c r="AQ196" s="204"/>
    </row>
    <row r="197">
      <c r="A197" s="33"/>
      <c r="B197" s="173">
        <v>36.0</v>
      </c>
      <c r="C197" s="174" t="s">
        <v>2456</v>
      </c>
      <c r="D197" s="175">
        <v>1.0</v>
      </c>
      <c r="E197" s="175" t="s">
        <v>261</v>
      </c>
      <c r="F197" s="175">
        <v>2021.0</v>
      </c>
      <c r="G197" s="201" t="str">
        <f t="shared" si="3"/>
        <v>Kabupaten</v>
      </c>
      <c r="H197" s="274" t="s">
        <v>431</v>
      </c>
      <c r="I197" s="178" t="s">
        <v>431</v>
      </c>
      <c r="J197" s="33" t="s">
        <v>431</v>
      </c>
      <c r="L197" s="33" t="s">
        <v>1164</v>
      </c>
      <c r="M197" s="33" t="str">
        <f t="shared" si="4"/>
        <v>Kepala Dinas Komunikasi dan Informatika Kabupaten Tangerang</v>
      </c>
      <c r="N197" s="179">
        <v>44944.0</v>
      </c>
      <c r="O197" s="137" t="s">
        <v>2464</v>
      </c>
      <c r="P197" s="188" t="s">
        <v>2465</v>
      </c>
      <c r="Q197" s="137" t="s">
        <v>2466</v>
      </c>
      <c r="R197" s="137" t="s">
        <v>1428</v>
      </c>
      <c r="T197" s="182" t="s">
        <v>2467</v>
      </c>
      <c r="U197" s="139" t="s">
        <v>1171</v>
      </c>
      <c r="V197" s="183" t="str">
        <f t="shared" si="5"/>
        <v>Ada</v>
      </c>
      <c r="W197" s="7" t="str">
        <f t="shared" si="6"/>
        <v>Sudah</v>
      </c>
      <c r="X197" s="222"/>
      <c r="Y197" s="169" t="str">
        <f t="shared" si="7"/>
        <v>Ada</v>
      </c>
      <c r="Z197" s="223" t="s">
        <v>2468</v>
      </c>
      <c r="AB197" s="3">
        <v>4.0</v>
      </c>
      <c r="AC197" s="3">
        <v>33.0</v>
      </c>
      <c r="AD197" s="3">
        <v>31.0</v>
      </c>
      <c r="AE197" s="57">
        <v>3.0</v>
      </c>
      <c r="AF197" s="57">
        <v>2.0</v>
      </c>
      <c r="AG197" s="57">
        <v>3.0</v>
      </c>
      <c r="AH197" s="76">
        <v>2.0</v>
      </c>
      <c r="AI197" s="76">
        <v>2.0</v>
      </c>
      <c r="AJ197" s="76">
        <v>3.0</v>
      </c>
      <c r="AK197" s="66">
        <v>4.0</v>
      </c>
      <c r="AL197" s="66">
        <v>3.0</v>
      </c>
      <c r="AM197" s="66">
        <v>3.0</v>
      </c>
      <c r="AN197" s="81" t="s">
        <v>2469</v>
      </c>
      <c r="AO197" s="200" t="s">
        <v>2470</v>
      </c>
      <c r="AP197" s="81">
        <v>2019.0</v>
      </c>
      <c r="AQ197" s="81"/>
    </row>
    <row r="198" ht="15.75" customHeight="1">
      <c r="A198" s="33"/>
      <c r="B198" s="173">
        <v>36.0</v>
      </c>
      <c r="C198" s="174" t="s">
        <v>2456</v>
      </c>
      <c r="D198" s="175">
        <v>2.0</v>
      </c>
      <c r="E198" s="175" t="s">
        <v>262</v>
      </c>
      <c r="F198" s="175">
        <v>2022.0</v>
      </c>
      <c r="G198" s="201" t="str">
        <f t="shared" si="3"/>
        <v>Kabupaten</v>
      </c>
      <c r="H198" s="184" t="s">
        <v>431</v>
      </c>
      <c r="I198" s="178" t="s">
        <v>431</v>
      </c>
      <c r="J198" s="33" t="s">
        <v>431</v>
      </c>
      <c r="L198" s="33" t="s">
        <v>2471</v>
      </c>
      <c r="M198" s="33" t="str">
        <f t="shared" si="4"/>
        <v>Kepala Dinas Komunikasi, Informatika, Sandi, dan Statistik Kabupaten Serang</v>
      </c>
      <c r="N198" s="210">
        <v>44823.0</v>
      </c>
      <c r="O198" s="137" t="s">
        <v>2472</v>
      </c>
      <c r="P198" s="188" t="s">
        <v>2473</v>
      </c>
      <c r="Q198" s="137" t="s">
        <v>2474</v>
      </c>
      <c r="R198" s="137" t="s">
        <v>482</v>
      </c>
      <c r="T198" s="182" t="s">
        <v>2475</v>
      </c>
      <c r="U198" s="139" t="s">
        <v>1171</v>
      </c>
      <c r="V198" s="183" t="str">
        <f t="shared" si="5"/>
        <v>Ada</v>
      </c>
      <c r="W198" s="7" t="str">
        <f t="shared" si="6"/>
        <v>Sudah</v>
      </c>
      <c r="X198" s="145"/>
      <c r="Y198" s="169" t="str">
        <f t="shared" si="7"/>
        <v>Tidak Ada</v>
      </c>
      <c r="AB198" s="3">
        <v>4.0</v>
      </c>
      <c r="AC198" s="3">
        <v>31.0</v>
      </c>
      <c r="AD198" s="3">
        <v>5.0</v>
      </c>
      <c r="AE198" s="57">
        <v>3.0</v>
      </c>
      <c r="AF198" s="57">
        <v>2.0</v>
      </c>
      <c r="AG198" s="57">
        <v>3.0</v>
      </c>
      <c r="AH198" s="76">
        <v>3.0</v>
      </c>
      <c r="AI198" s="76">
        <v>2.0</v>
      </c>
      <c r="AJ198" s="76">
        <v>3.0</v>
      </c>
      <c r="AK198" s="66">
        <v>4.0</v>
      </c>
      <c r="AL198" s="66">
        <v>3.0</v>
      </c>
      <c r="AM198" s="66">
        <v>3.0</v>
      </c>
      <c r="AN198" s="81" t="s">
        <v>2476</v>
      </c>
      <c r="AO198" s="200" t="s">
        <v>2477</v>
      </c>
      <c r="AP198" s="81"/>
      <c r="AQ198" s="81"/>
    </row>
    <row r="199" ht="15.75" customHeight="1">
      <c r="A199" s="33"/>
      <c r="B199" s="173">
        <v>36.0</v>
      </c>
      <c r="C199" s="174" t="s">
        <v>2456</v>
      </c>
      <c r="D199" s="175">
        <v>3.0</v>
      </c>
      <c r="E199" s="175" t="s">
        <v>263</v>
      </c>
      <c r="F199" s="175"/>
      <c r="G199" s="201" t="str">
        <f t="shared" si="3"/>
        <v>Kabupaten</v>
      </c>
      <c r="H199" s="184" t="s">
        <v>431</v>
      </c>
      <c r="I199" s="178" t="s">
        <v>431</v>
      </c>
      <c r="J199" s="32" t="s">
        <v>431</v>
      </c>
      <c r="K199" s="33">
        <v>1.0</v>
      </c>
      <c r="L199" s="33" t="s">
        <v>1164</v>
      </c>
      <c r="M199" s="33" t="str">
        <f t="shared" si="4"/>
        <v>Kepala Dinas Komunikasi dan Informatika Kabupaten Lebak</v>
      </c>
      <c r="N199" s="194">
        <v>45110.0</v>
      </c>
      <c r="O199" s="137" t="s">
        <v>2478</v>
      </c>
      <c r="P199" s="188" t="s">
        <v>2479</v>
      </c>
      <c r="Q199" s="137" t="s">
        <v>2480</v>
      </c>
      <c r="R199" s="137" t="s">
        <v>587</v>
      </c>
      <c r="T199" s="182" t="s">
        <v>2481</v>
      </c>
      <c r="U199" s="139" t="s">
        <v>1171</v>
      </c>
      <c r="V199" s="183" t="str">
        <f t="shared" si="5"/>
        <v>Ada</v>
      </c>
      <c r="W199" s="7" t="str">
        <f t="shared" si="6"/>
        <v>Sudah</v>
      </c>
      <c r="X199" s="145"/>
      <c r="Y199" s="169" t="str">
        <f t="shared" si="7"/>
        <v>Ada</v>
      </c>
      <c r="Z199" s="7" t="s">
        <v>2482</v>
      </c>
      <c r="AA199" s="56" t="s">
        <v>2483</v>
      </c>
      <c r="AB199" s="3">
        <v>3.0</v>
      </c>
      <c r="AC199" s="3">
        <v>2.0</v>
      </c>
      <c r="AD199" s="3">
        <v>2.0</v>
      </c>
      <c r="AE199" s="57">
        <v>3.0</v>
      </c>
      <c r="AF199" s="57">
        <v>2.0</v>
      </c>
      <c r="AG199" s="57">
        <v>2.0</v>
      </c>
      <c r="AH199" s="76">
        <v>4.0</v>
      </c>
      <c r="AI199" s="76">
        <v>3.0</v>
      </c>
      <c r="AJ199" s="76">
        <v>2.0</v>
      </c>
      <c r="AK199" s="66">
        <v>5.0</v>
      </c>
      <c r="AL199" s="66">
        <v>3.0</v>
      </c>
      <c r="AM199" s="66">
        <v>3.0</v>
      </c>
      <c r="AN199" s="81" t="s">
        <v>2484</v>
      </c>
      <c r="AO199" s="200" t="s">
        <v>2485</v>
      </c>
      <c r="AP199" s="81">
        <v>2023.0</v>
      </c>
      <c r="AQ199" s="81"/>
    </row>
    <row r="200" ht="15.75" customHeight="1">
      <c r="A200" s="33"/>
      <c r="B200" s="173">
        <v>36.0</v>
      </c>
      <c r="C200" s="174" t="s">
        <v>2456</v>
      </c>
      <c r="D200" s="175">
        <v>4.0</v>
      </c>
      <c r="E200" s="175" t="s">
        <v>264</v>
      </c>
      <c r="F200" s="175"/>
      <c r="G200" s="201" t="str">
        <f t="shared" si="3"/>
        <v>Kabupaten</v>
      </c>
      <c r="H200" s="184" t="s">
        <v>431</v>
      </c>
      <c r="I200" s="178" t="s">
        <v>431</v>
      </c>
      <c r="J200" s="32" t="s">
        <v>431</v>
      </c>
      <c r="K200" s="33">
        <v>2.0</v>
      </c>
      <c r="L200" s="33" t="s">
        <v>2471</v>
      </c>
      <c r="M200" s="33" t="str">
        <f t="shared" si="4"/>
        <v>Kepala Dinas Komunikasi, Informatika, Sandi, dan Statistik Kabupaten Pandeglang</v>
      </c>
      <c r="N200" s="210">
        <v>44655.0</v>
      </c>
      <c r="O200" s="137" t="s">
        <v>2486</v>
      </c>
      <c r="P200" s="188" t="s">
        <v>2487</v>
      </c>
      <c r="Q200" s="137" t="s">
        <v>2488</v>
      </c>
      <c r="R200" s="137" t="s">
        <v>2489</v>
      </c>
      <c r="T200" s="182" t="s">
        <v>2490</v>
      </c>
      <c r="U200" s="139" t="s">
        <v>1171</v>
      </c>
      <c r="V200" s="183" t="str">
        <f t="shared" si="5"/>
        <v>Ada</v>
      </c>
      <c r="W200" s="7" t="str">
        <f t="shared" si="6"/>
        <v>Sudah</v>
      </c>
      <c r="X200" s="145"/>
      <c r="Y200" s="169" t="str">
        <f t="shared" si="7"/>
        <v>Tidak Ada</v>
      </c>
      <c r="AA200" s="56" t="s">
        <v>2491</v>
      </c>
      <c r="AB200" s="3">
        <v>3.0</v>
      </c>
      <c r="AC200" s="3">
        <v>29.0</v>
      </c>
      <c r="AD200" s="3">
        <v>1.0</v>
      </c>
      <c r="AE200" s="57">
        <v>1.0</v>
      </c>
      <c r="AF200" s="57">
        <v>2.0</v>
      </c>
      <c r="AG200" s="57">
        <v>3.0</v>
      </c>
      <c r="AH200" s="76">
        <v>2.0</v>
      </c>
      <c r="AI200" s="76">
        <v>2.0</v>
      </c>
      <c r="AJ200" s="76">
        <v>3.0</v>
      </c>
      <c r="AK200" s="66">
        <v>3.0</v>
      </c>
      <c r="AL200" s="66">
        <v>1.0</v>
      </c>
      <c r="AM200" s="66">
        <v>2.0</v>
      </c>
      <c r="AN200" s="81" t="s">
        <v>2492</v>
      </c>
      <c r="AO200" s="200" t="s">
        <v>2493</v>
      </c>
      <c r="AP200" s="81"/>
      <c r="AQ200" s="81"/>
    </row>
    <row r="201" ht="15.75" customHeight="1">
      <c r="A201" s="33"/>
      <c r="B201" s="173">
        <v>36.0</v>
      </c>
      <c r="C201" s="174" t="s">
        <v>2456</v>
      </c>
      <c r="D201" s="175">
        <v>5.0</v>
      </c>
      <c r="E201" s="108" t="s">
        <v>142</v>
      </c>
      <c r="F201" s="175">
        <v>2022.0</v>
      </c>
      <c r="G201" s="201" t="str">
        <f t="shared" si="3"/>
        <v>Kota</v>
      </c>
      <c r="H201" s="184" t="s">
        <v>431</v>
      </c>
      <c r="I201" s="178" t="s">
        <v>431</v>
      </c>
      <c r="J201" s="33" t="s">
        <v>431</v>
      </c>
      <c r="L201" s="33" t="s">
        <v>1164</v>
      </c>
      <c r="M201" s="33" t="str">
        <f t="shared" si="4"/>
        <v>Kepala Dinas Komunikasi dan Informatika Kota Tangerang</v>
      </c>
      <c r="N201" s="210">
        <v>44809.0</v>
      </c>
      <c r="O201" s="137" t="s">
        <v>2494</v>
      </c>
      <c r="P201" s="188" t="s">
        <v>2495</v>
      </c>
      <c r="Q201" s="137" t="s">
        <v>2496</v>
      </c>
      <c r="R201" s="137" t="s">
        <v>2497</v>
      </c>
      <c r="T201" s="182" t="s">
        <v>2498</v>
      </c>
      <c r="U201" s="139" t="s">
        <v>1171</v>
      </c>
      <c r="V201" s="183" t="str">
        <f t="shared" si="5"/>
        <v>Ada</v>
      </c>
      <c r="W201" s="7" t="str">
        <f t="shared" si="6"/>
        <v>Sudah</v>
      </c>
      <c r="X201" s="145"/>
      <c r="Y201" s="169" t="str">
        <f t="shared" si="7"/>
        <v>Ada</v>
      </c>
      <c r="Z201" s="7" t="s">
        <v>2499</v>
      </c>
      <c r="AB201" s="3">
        <v>1.0</v>
      </c>
      <c r="AC201" s="3">
        <v>0.0</v>
      </c>
      <c r="AD201" s="3">
        <v>0.0</v>
      </c>
      <c r="AE201" s="57">
        <v>3.0</v>
      </c>
      <c r="AF201" s="57">
        <v>3.0</v>
      </c>
      <c r="AG201" s="57">
        <v>3.0</v>
      </c>
      <c r="AH201" s="76">
        <v>3.0</v>
      </c>
      <c r="AI201" s="76">
        <v>1.0</v>
      </c>
      <c r="AJ201" s="76">
        <v>3.0</v>
      </c>
      <c r="AK201" s="66">
        <v>3.0</v>
      </c>
      <c r="AL201" s="66">
        <v>3.0</v>
      </c>
      <c r="AM201" s="66">
        <v>3.0</v>
      </c>
      <c r="AN201" s="81" t="s">
        <v>2469</v>
      </c>
      <c r="AO201" s="200" t="s">
        <v>2500</v>
      </c>
      <c r="AP201" s="204">
        <v>2017.0</v>
      </c>
      <c r="AQ201" s="81"/>
    </row>
    <row r="202">
      <c r="A202" s="33"/>
      <c r="B202" s="173">
        <v>36.0</v>
      </c>
      <c r="C202" s="174" t="s">
        <v>2456</v>
      </c>
      <c r="D202" s="175">
        <v>6.0</v>
      </c>
      <c r="E202" s="175" t="s">
        <v>143</v>
      </c>
      <c r="F202" s="175">
        <v>2021.0</v>
      </c>
      <c r="G202" s="201" t="str">
        <f t="shared" si="3"/>
        <v>Kota</v>
      </c>
      <c r="H202" s="177" t="s">
        <v>431</v>
      </c>
      <c r="I202" s="197" t="s">
        <v>431</v>
      </c>
      <c r="J202" s="33" t="s">
        <v>431</v>
      </c>
      <c r="L202" s="33" t="s">
        <v>1164</v>
      </c>
      <c r="M202" s="33" t="str">
        <f t="shared" si="4"/>
        <v>Kepala Dinas Komunikasi dan Informatika Kota Serang</v>
      </c>
      <c r="N202" s="179">
        <v>44995.0</v>
      </c>
      <c r="O202" s="180" t="s">
        <v>2501</v>
      </c>
      <c r="P202" s="181" t="s">
        <v>2502</v>
      </c>
      <c r="Q202" s="180" t="s">
        <v>2503</v>
      </c>
      <c r="R202" s="180" t="s">
        <v>899</v>
      </c>
      <c r="T202" s="182" t="s">
        <v>2504</v>
      </c>
      <c r="U202" s="139" t="s">
        <v>1171</v>
      </c>
      <c r="V202" s="183" t="str">
        <f t="shared" si="5"/>
        <v>Ada</v>
      </c>
      <c r="W202" s="7" t="str">
        <f t="shared" si="6"/>
        <v>Sudah</v>
      </c>
      <c r="X202" s="145"/>
      <c r="Y202" s="169" t="str">
        <f t="shared" si="7"/>
        <v>Ada</v>
      </c>
      <c r="Z202" s="7" t="s">
        <v>2505</v>
      </c>
      <c r="AB202" s="3">
        <v>6.0</v>
      </c>
      <c r="AC202" s="3">
        <v>3.0</v>
      </c>
      <c r="AD202" s="3">
        <v>0.0</v>
      </c>
      <c r="AE202" s="57">
        <v>3.0</v>
      </c>
      <c r="AF202" s="57">
        <v>4.0</v>
      </c>
      <c r="AG202" s="57">
        <v>3.0</v>
      </c>
      <c r="AH202" s="76">
        <v>3.0</v>
      </c>
      <c r="AI202" s="76">
        <v>2.0</v>
      </c>
      <c r="AJ202" s="76">
        <v>2.0</v>
      </c>
      <c r="AK202" s="66">
        <v>3.0</v>
      </c>
      <c r="AL202" s="66">
        <v>2.0</v>
      </c>
      <c r="AM202" s="66">
        <v>3.0</v>
      </c>
      <c r="AN202" s="81" t="s">
        <v>2506</v>
      </c>
      <c r="AO202" s="200" t="s">
        <v>2507</v>
      </c>
      <c r="AP202" s="81">
        <v>2022.0</v>
      </c>
      <c r="AQ202" s="81"/>
    </row>
    <row r="203" ht="15.75" customHeight="1">
      <c r="A203" s="33"/>
      <c r="B203" s="173">
        <v>36.0</v>
      </c>
      <c r="C203" s="174" t="s">
        <v>2456</v>
      </c>
      <c r="D203" s="175">
        <v>7.0</v>
      </c>
      <c r="E203" s="175" t="s">
        <v>2508</v>
      </c>
      <c r="F203" s="175"/>
      <c r="G203" s="201" t="str">
        <f t="shared" si="3"/>
        <v>Kota</v>
      </c>
      <c r="H203" s="177" t="s">
        <v>431</v>
      </c>
      <c r="I203" s="197" t="s">
        <v>431</v>
      </c>
      <c r="L203" s="33" t="s">
        <v>2471</v>
      </c>
      <c r="M203" s="33" t="str">
        <f t="shared" si="4"/>
        <v>Kepala Dinas Komunikasi, Informatika, Sandi, dan Statistik Kota Cilegon</v>
      </c>
      <c r="N203" s="179">
        <v>45425.0</v>
      </c>
      <c r="O203" s="180" t="s">
        <v>2509</v>
      </c>
      <c r="P203" s="181" t="s">
        <v>2510</v>
      </c>
      <c r="Q203" s="180" t="s">
        <v>2511</v>
      </c>
      <c r="R203" s="180" t="s">
        <v>2512</v>
      </c>
      <c r="T203" s="182" t="s">
        <v>2513</v>
      </c>
      <c r="U203" s="139" t="s">
        <v>1171</v>
      </c>
      <c r="V203" s="183" t="str">
        <f t="shared" si="5"/>
        <v>Ada</v>
      </c>
      <c r="W203" s="7" t="str">
        <f t="shared" si="6"/>
        <v>Sudah</v>
      </c>
      <c r="X203" s="145"/>
      <c r="Y203" s="169" t="str">
        <f t="shared" si="7"/>
        <v>Ada</v>
      </c>
      <c r="Z203" s="7" t="s">
        <v>2514</v>
      </c>
      <c r="AB203" s="3">
        <v>2.0</v>
      </c>
      <c r="AC203" s="3">
        <v>0.0</v>
      </c>
      <c r="AD203" s="3">
        <v>1.0</v>
      </c>
      <c r="AE203" s="57">
        <v>1.0</v>
      </c>
      <c r="AF203" s="57">
        <v>1.0</v>
      </c>
      <c r="AG203" s="57">
        <v>3.0</v>
      </c>
      <c r="AH203" s="76">
        <v>2.0</v>
      </c>
      <c r="AI203" s="76">
        <v>1.0</v>
      </c>
      <c r="AJ203" s="76">
        <v>1.0</v>
      </c>
      <c r="AK203" s="66">
        <v>2.0</v>
      </c>
      <c r="AL203" s="66">
        <v>1.0</v>
      </c>
      <c r="AM203" s="66">
        <v>1.0</v>
      </c>
      <c r="AN203" s="81" t="s">
        <v>2515</v>
      </c>
      <c r="AO203" s="200" t="s">
        <v>2516</v>
      </c>
      <c r="AP203" s="81">
        <v>2019.0</v>
      </c>
      <c r="AQ203" s="81"/>
    </row>
    <row r="204">
      <c r="A204" s="33"/>
      <c r="B204" s="173">
        <v>36.0</v>
      </c>
      <c r="C204" s="174" t="s">
        <v>2456</v>
      </c>
      <c r="D204" s="175">
        <v>8.0</v>
      </c>
      <c r="E204" s="175" t="s">
        <v>183</v>
      </c>
      <c r="F204" s="104"/>
      <c r="G204" s="201" t="str">
        <f t="shared" si="3"/>
        <v>Kota</v>
      </c>
      <c r="H204" s="275" t="s">
        <v>431</v>
      </c>
      <c r="I204" s="276" t="s">
        <v>431</v>
      </c>
      <c r="J204" s="33" t="s">
        <v>431</v>
      </c>
      <c r="L204" s="33" t="s">
        <v>1164</v>
      </c>
      <c r="M204" s="33" t="str">
        <f t="shared" si="4"/>
        <v>Kepala Dinas Komunikasi dan Informatika Kota Tangerang Selatan</v>
      </c>
      <c r="N204" s="179">
        <v>45383.0</v>
      </c>
      <c r="O204" s="180" t="s">
        <v>2517</v>
      </c>
      <c r="P204" s="181" t="s">
        <v>2518</v>
      </c>
      <c r="Q204" s="180" t="s">
        <v>2519</v>
      </c>
      <c r="R204" s="180" t="s">
        <v>523</v>
      </c>
      <c r="T204" s="182" t="s">
        <v>2520</v>
      </c>
      <c r="U204" s="139" t="s">
        <v>1171</v>
      </c>
      <c r="V204" s="183" t="str">
        <f t="shared" si="5"/>
        <v>Ada</v>
      </c>
      <c r="W204" s="7" t="str">
        <f t="shared" si="6"/>
        <v>Sudah</v>
      </c>
      <c r="X204" s="222"/>
      <c r="Y204" s="169" t="str">
        <f t="shared" si="7"/>
        <v>Ada</v>
      </c>
      <c r="Z204" s="223" t="s">
        <v>2521</v>
      </c>
      <c r="AB204" s="3">
        <v>7.0</v>
      </c>
      <c r="AC204" s="3">
        <v>0.0</v>
      </c>
      <c r="AD204" s="3">
        <v>2.0</v>
      </c>
      <c r="AE204" s="57">
        <v>1.0</v>
      </c>
      <c r="AF204" s="57">
        <v>1.0</v>
      </c>
      <c r="AG204" s="57">
        <v>4.0</v>
      </c>
      <c r="AH204" s="76">
        <v>2.0</v>
      </c>
      <c r="AI204" s="76">
        <v>5.0</v>
      </c>
      <c r="AJ204" s="76">
        <v>4.0</v>
      </c>
      <c r="AK204" s="66">
        <v>2.0</v>
      </c>
      <c r="AL204" s="66">
        <v>3.0</v>
      </c>
      <c r="AM204" s="66">
        <v>4.0</v>
      </c>
      <c r="AN204" s="81" t="s">
        <v>2522</v>
      </c>
      <c r="AO204" s="200" t="s">
        <v>2523</v>
      </c>
      <c r="AP204" s="204">
        <v>2017.0</v>
      </c>
      <c r="AQ204" s="81"/>
    </row>
    <row r="205" ht="37.5" customHeight="1">
      <c r="A205" s="157">
        <v>13.0</v>
      </c>
      <c r="B205" s="158">
        <v>31.0</v>
      </c>
      <c r="C205" s="157" t="s">
        <v>2524</v>
      </c>
      <c r="D205" s="159"/>
      <c r="E205" s="159" t="s">
        <v>91</v>
      </c>
      <c r="F205" s="159">
        <v>2020.0</v>
      </c>
      <c r="G205" s="206" t="str">
        <f t="shared" si="3"/>
        <v>Provinsi</v>
      </c>
      <c r="H205" s="207" t="s">
        <v>431</v>
      </c>
      <c r="I205" s="207" t="s">
        <v>431</v>
      </c>
      <c r="J205" s="277" t="s">
        <v>431</v>
      </c>
      <c r="K205" s="159">
        <v>12.0</v>
      </c>
      <c r="L205" s="163" t="s">
        <v>1229</v>
      </c>
      <c r="M205" s="159" t="str">
        <f t="shared" si="4"/>
        <v>Kepala Dinas Komunikasi, Informatika, dan Statistik Provinsi DKI Jakarta</v>
      </c>
      <c r="N205" s="164">
        <v>44722.0</v>
      </c>
      <c r="O205" s="278" t="s">
        <v>2525</v>
      </c>
      <c r="P205" s="165" t="s">
        <v>2526</v>
      </c>
      <c r="Q205" s="165" t="s">
        <v>2527</v>
      </c>
      <c r="R205" s="165" t="s">
        <v>2528</v>
      </c>
      <c r="S205" s="162"/>
      <c r="T205" s="279" t="s">
        <v>2529</v>
      </c>
      <c r="U205" s="168"/>
      <c r="V205" s="169" t="str">
        <f t="shared" si="5"/>
        <v>Ada</v>
      </c>
      <c r="W205" s="162" t="str">
        <f t="shared" si="6"/>
        <v>Sudah</v>
      </c>
      <c r="X205" s="162"/>
      <c r="Y205" s="169" t="str">
        <f t="shared" si="7"/>
        <v>Tidak Ada</v>
      </c>
      <c r="Z205" s="162"/>
      <c r="AA205" s="61" t="s">
        <v>2530</v>
      </c>
      <c r="AB205" s="170">
        <v>7.0</v>
      </c>
      <c r="AC205" s="170">
        <v>0.0</v>
      </c>
      <c r="AD205" s="170">
        <v>10.0</v>
      </c>
      <c r="AE205" s="57">
        <v>3.0</v>
      </c>
      <c r="AF205" s="57">
        <v>3.0</v>
      </c>
      <c r="AG205" s="57">
        <v>3.0</v>
      </c>
      <c r="AH205" s="76">
        <v>5.0</v>
      </c>
      <c r="AI205" s="76">
        <v>3.0</v>
      </c>
      <c r="AJ205" s="76">
        <v>4.0</v>
      </c>
      <c r="AK205" s="66">
        <v>5.0</v>
      </c>
      <c r="AL205" s="66">
        <v>2.0</v>
      </c>
      <c r="AM205" s="66">
        <v>5.0</v>
      </c>
      <c r="AN205" s="81" t="s">
        <v>2531</v>
      </c>
      <c r="AO205" s="200" t="s">
        <v>2532</v>
      </c>
      <c r="AP205" s="81"/>
      <c r="AQ205" s="81"/>
    </row>
    <row r="206" ht="15.75" customHeight="1">
      <c r="A206" s="33"/>
      <c r="B206" s="174"/>
      <c r="C206" s="174"/>
      <c r="D206" s="175">
        <v>1.0</v>
      </c>
      <c r="E206" s="175" t="s">
        <v>2533</v>
      </c>
      <c r="F206" s="175"/>
      <c r="G206" s="201" t="str">
        <f t="shared" si="3"/>
        <v>Kabupaten</v>
      </c>
      <c r="H206" s="184"/>
      <c r="I206" s="178"/>
      <c r="L206" s="36" t="s">
        <v>2534</v>
      </c>
      <c r="M206" s="33" t="str">
        <f t="shared" si="4"/>
        <v>Kepala Suku Dinas Komunikasi, Informatika, dan Statistik Kabupaten Kepulauan Seribu</v>
      </c>
      <c r="N206" s="136"/>
      <c r="O206" s="137"/>
      <c r="P206" s="137"/>
      <c r="Q206" s="137"/>
      <c r="R206" s="137"/>
      <c r="T206" s="185"/>
      <c r="U206" s="144"/>
      <c r="V206" s="183" t="str">
        <f t="shared" si="5"/>
        <v>Tidak Ada</v>
      </c>
      <c r="W206" s="7" t="str">
        <f t="shared" si="6"/>
        <v>Belum</v>
      </c>
      <c r="X206" s="145"/>
      <c r="Y206" s="169" t="str">
        <f t="shared" si="7"/>
        <v>Tidak Ada</v>
      </c>
      <c r="AN206" s="18"/>
      <c r="AO206" s="18"/>
      <c r="AP206" s="18"/>
      <c r="AQ206" s="18"/>
    </row>
    <row r="207" ht="15.75" customHeight="1">
      <c r="A207" s="33"/>
      <c r="B207" s="174"/>
      <c r="C207" s="174"/>
      <c r="D207" s="175">
        <v>2.0</v>
      </c>
      <c r="E207" s="108" t="s">
        <v>2535</v>
      </c>
      <c r="F207" s="175"/>
      <c r="G207" s="201" t="str">
        <f t="shared" si="3"/>
        <v>Kota</v>
      </c>
      <c r="H207" s="184"/>
      <c r="I207" s="178"/>
      <c r="L207" s="36" t="s">
        <v>2534</v>
      </c>
      <c r="M207" s="33" t="str">
        <f t="shared" si="4"/>
        <v>Kepala Suku Dinas Komunikasi, Informatika, dan Statistik Kota Jakarta Barat</v>
      </c>
      <c r="N207" s="136"/>
      <c r="O207" s="137"/>
      <c r="P207" s="137"/>
      <c r="Q207" s="137"/>
      <c r="R207" s="137"/>
      <c r="T207" s="185"/>
      <c r="U207" s="139" t="s">
        <v>1171</v>
      </c>
      <c r="V207" s="183" t="str">
        <f t="shared" si="5"/>
        <v>Tidak Ada</v>
      </c>
      <c r="W207" s="7" t="str">
        <f t="shared" si="6"/>
        <v>Belum</v>
      </c>
      <c r="X207" s="145"/>
      <c r="Y207" s="169" t="str">
        <f t="shared" si="7"/>
        <v>Tidak Ada</v>
      </c>
      <c r="AN207" s="18"/>
      <c r="AO207" s="18"/>
      <c r="AP207" s="18"/>
      <c r="AQ207" s="18"/>
    </row>
    <row r="208" ht="15.75" customHeight="1">
      <c r="A208" s="33"/>
      <c r="B208" s="174"/>
      <c r="C208" s="174"/>
      <c r="D208" s="175">
        <v>3.0</v>
      </c>
      <c r="E208" s="108" t="s">
        <v>2536</v>
      </c>
      <c r="F208" s="175">
        <v>2022.0</v>
      </c>
      <c r="G208" s="201" t="str">
        <f t="shared" si="3"/>
        <v>Kota</v>
      </c>
      <c r="H208" s="184"/>
      <c r="I208" s="178"/>
      <c r="L208" s="36" t="s">
        <v>2534</v>
      </c>
      <c r="M208" s="33" t="str">
        <f t="shared" si="4"/>
        <v>Kepala Suku Dinas Komunikasi, Informatika, dan Statistik Kota Jakarta Pusat</v>
      </c>
      <c r="N208" s="136"/>
      <c r="O208" s="137"/>
      <c r="P208" s="137"/>
      <c r="Q208" s="137"/>
      <c r="R208" s="137"/>
      <c r="T208" s="185"/>
      <c r="U208" s="139" t="s">
        <v>1171</v>
      </c>
      <c r="V208" s="183" t="str">
        <f t="shared" si="5"/>
        <v>Tidak Ada</v>
      </c>
      <c r="W208" s="7" t="str">
        <f t="shared" si="6"/>
        <v>Belum</v>
      </c>
      <c r="X208" s="145"/>
      <c r="Y208" s="169" t="str">
        <f t="shared" si="7"/>
        <v>Tidak Ada</v>
      </c>
      <c r="AN208" s="18"/>
      <c r="AO208" s="18"/>
      <c r="AP208" s="18"/>
      <c r="AQ208" s="18"/>
    </row>
    <row r="209" ht="15.75" customHeight="1">
      <c r="A209" s="33"/>
      <c r="B209" s="174"/>
      <c r="C209" s="174"/>
      <c r="D209" s="175">
        <v>4.0</v>
      </c>
      <c r="E209" s="108" t="s">
        <v>2537</v>
      </c>
      <c r="F209" s="175"/>
      <c r="G209" s="201" t="str">
        <f t="shared" si="3"/>
        <v>Kota</v>
      </c>
      <c r="H209" s="184"/>
      <c r="I209" s="178"/>
      <c r="L209" s="36" t="s">
        <v>2534</v>
      </c>
      <c r="M209" s="33" t="str">
        <f t="shared" si="4"/>
        <v>Kepala Suku Dinas Komunikasi, Informatika, dan Statistik Kota Jakarta Selatan</v>
      </c>
      <c r="N209" s="136"/>
      <c r="O209" s="137"/>
      <c r="P209" s="137"/>
      <c r="Q209" s="137"/>
      <c r="R209" s="137"/>
      <c r="T209" s="185"/>
      <c r="U209" s="139" t="s">
        <v>1171</v>
      </c>
      <c r="V209" s="183" t="str">
        <f t="shared" si="5"/>
        <v>Tidak Ada</v>
      </c>
      <c r="W209" s="7" t="str">
        <f t="shared" si="6"/>
        <v>Belum</v>
      </c>
      <c r="X209" s="145"/>
      <c r="Y209" s="169" t="str">
        <f t="shared" si="7"/>
        <v>Tidak Ada</v>
      </c>
      <c r="AN209" s="18"/>
      <c r="AO209" s="18"/>
      <c r="AP209" s="18"/>
      <c r="AQ209" s="18"/>
    </row>
    <row r="210" ht="15.75" customHeight="1">
      <c r="A210" s="33"/>
      <c r="B210" s="174"/>
      <c r="C210" s="174"/>
      <c r="D210" s="175">
        <v>5.0</v>
      </c>
      <c r="E210" s="108" t="s">
        <v>2538</v>
      </c>
      <c r="F210" s="175"/>
      <c r="G210" s="201" t="str">
        <f t="shared" si="3"/>
        <v>Kota</v>
      </c>
      <c r="H210" s="184"/>
      <c r="I210" s="178"/>
      <c r="L210" s="36" t="s">
        <v>2534</v>
      </c>
      <c r="M210" s="33" t="str">
        <f t="shared" si="4"/>
        <v>Kepala Suku Dinas Komunikasi, Informatika, dan Statistik Kota Jakarta Timur</v>
      </c>
      <c r="N210" s="136"/>
      <c r="O210" s="137"/>
      <c r="P210" s="137"/>
      <c r="Q210" s="137"/>
      <c r="R210" s="137"/>
      <c r="T210" s="185"/>
      <c r="U210" s="139" t="s">
        <v>1171</v>
      </c>
      <c r="V210" s="183" t="str">
        <f t="shared" si="5"/>
        <v>Tidak Ada</v>
      </c>
      <c r="W210" s="7" t="str">
        <f t="shared" si="6"/>
        <v>Belum</v>
      </c>
      <c r="X210" s="145"/>
      <c r="Y210" s="169" t="str">
        <f t="shared" si="7"/>
        <v>Tidak Ada</v>
      </c>
      <c r="AN210" s="18"/>
      <c r="AO210" s="18"/>
      <c r="AP210" s="18"/>
      <c r="AQ210" s="18"/>
    </row>
    <row r="211" ht="15.75" customHeight="1">
      <c r="A211" s="33"/>
      <c r="B211" s="174"/>
      <c r="C211" s="174"/>
      <c r="D211" s="175">
        <v>6.0</v>
      </c>
      <c r="E211" s="108" t="s">
        <v>2539</v>
      </c>
      <c r="F211" s="175"/>
      <c r="G211" s="201" t="str">
        <f t="shared" si="3"/>
        <v>Kota</v>
      </c>
      <c r="H211" s="177"/>
      <c r="I211" s="178"/>
      <c r="J211" s="33" t="s">
        <v>431</v>
      </c>
      <c r="L211" s="36" t="s">
        <v>2534</v>
      </c>
      <c r="M211" s="33" t="str">
        <f t="shared" si="4"/>
        <v>Kepala Suku Dinas Komunikasi, Informatika, dan Statistik Kota Jakarta Utara</v>
      </c>
      <c r="N211" s="136"/>
      <c r="O211" s="137"/>
      <c r="P211" s="137"/>
      <c r="Q211" s="137"/>
      <c r="R211" s="137"/>
      <c r="T211" s="185"/>
      <c r="U211" s="139" t="s">
        <v>1171</v>
      </c>
      <c r="V211" s="183" t="str">
        <f t="shared" si="5"/>
        <v>Tidak Ada</v>
      </c>
      <c r="W211" s="7" t="str">
        <f t="shared" si="6"/>
        <v>Belum</v>
      </c>
      <c r="X211" s="145"/>
      <c r="Y211" s="169" t="str">
        <f t="shared" si="7"/>
        <v>Tidak Ada</v>
      </c>
      <c r="AN211" s="18"/>
      <c r="AO211" s="18"/>
      <c r="AP211" s="18"/>
      <c r="AQ211" s="18"/>
    </row>
    <row r="212" ht="26.25" customHeight="1">
      <c r="A212" s="157">
        <v>14.0</v>
      </c>
      <c r="B212" s="158">
        <v>33.0</v>
      </c>
      <c r="C212" s="157" t="s">
        <v>2540</v>
      </c>
      <c r="D212" s="159"/>
      <c r="E212" s="159" t="s">
        <v>95</v>
      </c>
      <c r="F212" s="159">
        <v>2020.0</v>
      </c>
      <c r="G212" s="206" t="str">
        <f t="shared" si="3"/>
        <v>Provinsi</v>
      </c>
      <c r="H212" s="207" t="s">
        <v>431</v>
      </c>
      <c r="I212" s="207" t="s">
        <v>431</v>
      </c>
      <c r="J212" s="218" t="s">
        <v>431</v>
      </c>
      <c r="K212" s="159">
        <v>5.0</v>
      </c>
      <c r="L212" s="163" t="s">
        <v>1164</v>
      </c>
      <c r="M212" s="159" t="str">
        <f>"Kepala"&amp;" "&amp;L212&amp;"Provinsi "&amp;C212</f>
        <v>Kepala Dinas Komunikasi dan InformatikaProvinsi Jawa Tengah</v>
      </c>
      <c r="N212" s="261">
        <v>44832.0</v>
      </c>
      <c r="O212" s="165" t="s">
        <v>2541</v>
      </c>
      <c r="P212" s="165" t="s">
        <v>2542</v>
      </c>
      <c r="Q212" s="165" t="s">
        <v>2543</v>
      </c>
      <c r="R212" s="165" t="s">
        <v>2544</v>
      </c>
      <c r="S212" s="162"/>
      <c r="T212" s="167" t="s">
        <v>2545</v>
      </c>
      <c r="U212" s="168"/>
      <c r="V212" s="169" t="str">
        <f t="shared" si="5"/>
        <v>Ada</v>
      </c>
      <c r="W212" s="162" t="str">
        <f t="shared" si="6"/>
        <v>Sudah</v>
      </c>
      <c r="X212" s="170">
        <v>17.0</v>
      </c>
      <c r="Y212" s="169" t="str">
        <f t="shared" si="7"/>
        <v>Tidak Ada</v>
      </c>
      <c r="Z212" s="162"/>
      <c r="AA212" s="61" t="s">
        <v>2546</v>
      </c>
      <c r="AB212" s="170">
        <v>29.0</v>
      </c>
      <c r="AC212" s="170">
        <v>72.0</v>
      </c>
      <c r="AD212" s="170">
        <v>3.0</v>
      </c>
      <c r="AE212" s="57">
        <v>2.0</v>
      </c>
      <c r="AF212" s="57">
        <v>4.0</v>
      </c>
      <c r="AG212" s="57">
        <v>1.0</v>
      </c>
      <c r="AH212" s="76">
        <v>3.0</v>
      </c>
      <c r="AI212" s="76">
        <v>3.0</v>
      </c>
      <c r="AJ212" s="76">
        <v>3.0</v>
      </c>
      <c r="AK212" s="66">
        <v>5.0</v>
      </c>
      <c r="AL212" s="66">
        <v>4.0</v>
      </c>
      <c r="AM212" s="66">
        <v>3.0</v>
      </c>
      <c r="AN212" s="81" t="s">
        <v>2547</v>
      </c>
      <c r="AO212" s="200" t="s">
        <v>2548</v>
      </c>
      <c r="AP212" s="81"/>
      <c r="AQ212" s="81"/>
    </row>
    <row r="213" ht="15.75" customHeight="1">
      <c r="A213" s="33"/>
      <c r="B213" s="173">
        <v>33.0</v>
      </c>
      <c r="C213" s="174" t="s">
        <v>2540</v>
      </c>
      <c r="D213" s="175">
        <v>1.0</v>
      </c>
      <c r="E213" s="175" t="s">
        <v>265</v>
      </c>
      <c r="F213" s="175"/>
      <c r="G213" s="201" t="str">
        <f t="shared" si="3"/>
        <v>Kabupaten</v>
      </c>
      <c r="H213" s="184" t="s">
        <v>431</v>
      </c>
      <c r="I213" s="178" t="s">
        <v>431</v>
      </c>
      <c r="J213" s="33" t="s">
        <v>431</v>
      </c>
      <c r="L213" s="33" t="s">
        <v>1164</v>
      </c>
      <c r="M213" s="33" t="str">
        <f t="shared" ref="M213:M253" si="8">"Kepala"&amp;" "&amp;L213&amp;" "&amp;E213</f>
        <v>Kepala Dinas Komunikasi dan Informatika Kabupaten Banjarnegara</v>
      </c>
      <c r="N213" s="179">
        <v>45127.0</v>
      </c>
      <c r="O213" s="180" t="s">
        <v>2549</v>
      </c>
      <c r="P213" s="215" t="s">
        <v>2550</v>
      </c>
      <c r="Q213" s="180" t="s">
        <v>2551</v>
      </c>
      <c r="R213" s="180" t="s">
        <v>2329</v>
      </c>
      <c r="T213" s="182" t="s">
        <v>2552</v>
      </c>
      <c r="U213" s="144"/>
      <c r="V213" s="183" t="str">
        <f t="shared" si="5"/>
        <v>Ada</v>
      </c>
      <c r="W213" s="7" t="str">
        <f t="shared" si="6"/>
        <v>Sudah</v>
      </c>
      <c r="X213" s="145"/>
      <c r="Y213" s="169" t="str">
        <f t="shared" si="7"/>
        <v>Tidak Ada</v>
      </c>
      <c r="AB213" s="3">
        <v>1.0</v>
      </c>
      <c r="AC213" s="3">
        <v>0.0</v>
      </c>
      <c r="AD213" s="3">
        <v>0.0</v>
      </c>
      <c r="AE213" s="57">
        <v>4.0</v>
      </c>
      <c r="AF213" s="57">
        <v>1.0</v>
      </c>
      <c r="AG213" s="57">
        <v>1.0</v>
      </c>
      <c r="AH213" s="76">
        <v>4.0</v>
      </c>
      <c r="AI213" s="76">
        <v>2.0</v>
      </c>
      <c r="AJ213" s="76">
        <v>2.0</v>
      </c>
      <c r="AK213" s="66">
        <v>4.0</v>
      </c>
      <c r="AL213" s="66">
        <v>2.0</v>
      </c>
      <c r="AM213" s="66">
        <v>3.0</v>
      </c>
      <c r="AN213" s="81" t="s">
        <v>2553</v>
      </c>
      <c r="AO213" s="200" t="s">
        <v>2554</v>
      </c>
      <c r="AP213" s="81">
        <v>2023.0</v>
      </c>
      <c r="AQ213" s="81"/>
    </row>
    <row r="214" ht="15.75" customHeight="1">
      <c r="A214" s="33"/>
      <c r="B214" s="173">
        <v>33.0</v>
      </c>
      <c r="C214" s="174" t="s">
        <v>2540</v>
      </c>
      <c r="D214" s="175">
        <v>2.0</v>
      </c>
      <c r="E214" s="175" t="s">
        <v>266</v>
      </c>
      <c r="F214" s="175"/>
      <c r="G214" s="201" t="str">
        <f t="shared" si="3"/>
        <v>Kabupaten</v>
      </c>
      <c r="H214" s="184" t="s">
        <v>431</v>
      </c>
      <c r="I214" s="178" t="s">
        <v>431</v>
      </c>
      <c r="J214" s="33" t="s">
        <v>431</v>
      </c>
      <c r="L214" s="33" t="s">
        <v>1164</v>
      </c>
      <c r="M214" s="33" t="str">
        <f t="shared" si="8"/>
        <v>Kepala Dinas Komunikasi dan Informatika Kabupaten Banyumas</v>
      </c>
      <c r="N214" s="179">
        <v>44797.0</v>
      </c>
      <c r="O214" s="137" t="s">
        <v>2555</v>
      </c>
      <c r="P214" s="188" t="s">
        <v>2556</v>
      </c>
      <c r="Q214" s="137" t="s">
        <v>2557</v>
      </c>
      <c r="R214" s="137" t="s">
        <v>482</v>
      </c>
      <c r="T214" s="182" t="s">
        <v>2558</v>
      </c>
      <c r="U214" s="139" t="s">
        <v>1171</v>
      </c>
      <c r="V214" s="183" t="str">
        <f t="shared" si="5"/>
        <v>Ada</v>
      </c>
      <c r="W214" s="7" t="str">
        <f t="shared" si="6"/>
        <v>Sudah</v>
      </c>
      <c r="X214" s="145"/>
      <c r="Y214" s="169" t="str">
        <f t="shared" si="7"/>
        <v>Ada</v>
      </c>
      <c r="Z214" s="7" t="s">
        <v>2559</v>
      </c>
      <c r="AA214" s="56" t="s">
        <v>2560</v>
      </c>
      <c r="AB214" s="3">
        <v>1.0</v>
      </c>
      <c r="AC214" s="3">
        <v>0.0</v>
      </c>
      <c r="AD214" s="3">
        <v>0.0</v>
      </c>
      <c r="AE214" s="57">
        <v>3.0</v>
      </c>
      <c r="AF214" s="57">
        <v>3.0</v>
      </c>
      <c r="AG214" s="57">
        <v>3.0</v>
      </c>
      <c r="AH214" s="76">
        <v>2.0</v>
      </c>
      <c r="AI214" s="76">
        <v>2.0</v>
      </c>
      <c r="AJ214" s="76">
        <v>2.0</v>
      </c>
      <c r="AK214" s="66">
        <v>3.0</v>
      </c>
      <c r="AL214" s="66">
        <v>2.0</v>
      </c>
      <c r="AM214" s="66">
        <v>3.0</v>
      </c>
      <c r="AN214" s="81" t="s">
        <v>2561</v>
      </c>
      <c r="AO214" s="200" t="s">
        <v>2562</v>
      </c>
      <c r="AP214" s="81">
        <v>2019.0</v>
      </c>
      <c r="AQ214" s="81"/>
    </row>
    <row r="215" ht="15.75" customHeight="1">
      <c r="A215" s="33"/>
      <c r="B215" s="173">
        <v>33.0</v>
      </c>
      <c r="C215" s="174" t="s">
        <v>2540</v>
      </c>
      <c r="D215" s="175">
        <v>3.0</v>
      </c>
      <c r="E215" s="175" t="s">
        <v>399</v>
      </c>
      <c r="F215" s="175"/>
      <c r="G215" s="201" t="str">
        <f t="shared" si="3"/>
        <v>Kabupaten</v>
      </c>
      <c r="H215" s="177" t="s">
        <v>431</v>
      </c>
      <c r="I215" s="197" t="s">
        <v>431</v>
      </c>
      <c r="J215" s="32" t="s">
        <v>431</v>
      </c>
      <c r="K215" s="33">
        <v>4.0</v>
      </c>
      <c r="L215" s="33" t="s">
        <v>1164</v>
      </c>
      <c r="M215" s="33" t="str">
        <f t="shared" si="8"/>
        <v>Kepala Dinas Komunikasi dan Informatika Kabupaten Batang</v>
      </c>
      <c r="N215" s="179">
        <v>45425.0</v>
      </c>
      <c r="O215" s="180" t="s">
        <v>2563</v>
      </c>
      <c r="P215" s="181" t="s">
        <v>2564</v>
      </c>
      <c r="Q215" s="180" t="s">
        <v>2565</v>
      </c>
      <c r="R215" s="180" t="s">
        <v>516</v>
      </c>
      <c r="T215" s="182" t="s">
        <v>2566</v>
      </c>
      <c r="U215" s="139" t="s">
        <v>1171</v>
      </c>
      <c r="V215" s="183" t="str">
        <f t="shared" si="5"/>
        <v>Ada</v>
      </c>
      <c r="W215" s="7" t="str">
        <f t="shared" si="6"/>
        <v>Sudah</v>
      </c>
      <c r="X215" s="145"/>
      <c r="Y215" s="169" t="str">
        <f t="shared" si="7"/>
        <v>Ada</v>
      </c>
      <c r="Z215" s="7" t="s">
        <v>2567</v>
      </c>
      <c r="AB215" s="3">
        <v>1.0</v>
      </c>
      <c r="AC215" s="3">
        <v>1.0</v>
      </c>
      <c r="AD215" s="3">
        <v>0.0</v>
      </c>
      <c r="AE215" s="57">
        <v>3.0</v>
      </c>
      <c r="AF215" s="57">
        <v>3.0</v>
      </c>
      <c r="AG215" s="57">
        <v>3.0</v>
      </c>
      <c r="AH215" s="76">
        <v>2.0</v>
      </c>
      <c r="AI215" s="76">
        <v>2.0</v>
      </c>
      <c r="AJ215" s="76">
        <v>2.0</v>
      </c>
      <c r="AK215" s="66">
        <v>2.0</v>
      </c>
      <c r="AL215" s="66">
        <v>2.0</v>
      </c>
      <c r="AM215" s="66">
        <v>2.0</v>
      </c>
      <c r="AN215" s="81" t="s">
        <v>2568</v>
      </c>
      <c r="AO215" s="200" t="s">
        <v>2569</v>
      </c>
      <c r="AP215" s="81">
        <v>2018.0</v>
      </c>
      <c r="AQ215" s="81"/>
    </row>
    <row r="216" ht="27.75" customHeight="1">
      <c r="A216" s="33"/>
      <c r="B216" s="173">
        <v>33.0</v>
      </c>
      <c r="C216" s="174" t="s">
        <v>2540</v>
      </c>
      <c r="D216" s="175">
        <v>4.0</v>
      </c>
      <c r="E216" s="175" t="s">
        <v>267</v>
      </c>
      <c r="F216" s="175"/>
      <c r="G216" s="201" t="str">
        <f t="shared" si="3"/>
        <v>Kabupaten</v>
      </c>
      <c r="H216" s="177" t="s">
        <v>431</v>
      </c>
      <c r="I216" s="178" t="s">
        <v>431</v>
      </c>
      <c r="J216" s="33" t="s">
        <v>431</v>
      </c>
      <c r="L216" s="33" t="s">
        <v>1164</v>
      </c>
      <c r="M216" s="33" t="str">
        <f t="shared" si="8"/>
        <v>Kepala Dinas Komunikasi dan Informatika Kabupaten Blora</v>
      </c>
      <c r="N216" s="210">
        <v>44879.0</v>
      </c>
      <c r="O216" s="137" t="s">
        <v>2570</v>
      </c>
      <c r="P216" s="137" t="s">
        <v>2571</v>
      </c>
      <c r="Q216" s="137" t="s">
        <v>2572</v>
      </c>
      <c r="R216" s="137" t="s">
        <v>2573</v>
      </c>
      <c r="T216" s="182" t="s">
        <v>2574</v>
      </c>
      <c r="U216" s="139" t="s">
        <v>1171</v>
      </c>
      <c r="V216" s="183" t="str">
        <f t="shared" si="5"/>
        <v>Ada</v>
      </c>
      <c r="W216" s="7" t="str">
        <f t="shared" si="6"/>
        <v>Sudah</v>
      </c>
      <c r="X216" s="145"/>
      <c r="Y216" s="169" t="str">
        <f t="shared" si="7"/>
        <v>Ada</v>
      </c>
      <c r="Z216" s="7" t="s">
        <v>2575</v>
      </c>
      <c r="AB216" s="3">
        <v>0.0</v>
      </c>
      <c r="AC216" s="3">
        <v>0.0</v>
      </c>
      <c r="AD216" s="3">
        <v>0.0</v>
      </c>
      <c r="AE216" s="57">
        <v>3.0</v>
      </c>
      <c r="AF216" s="57">
        <v>1.0</v>
      </c>
      <c r="AG216" s="57">
        <v>1.0</v>
      </c>
      <c r="AH216" s="76">
        <v>1.0</v>
      </c>
      <c r="AI216" s="76">
        <v>2.0</v>
      </c>
      <c r="AJ216" s="76">
        <v>1.0</v>
      </c>
      <c r="AK216" s="66">
        <v>3.0</v>
      </c>
      <c r="AL216" s="66">
        <v>2.0</v>
      </c>
      <c r="AM216" s="66">
        <v>1.0</v>
      </c>
      <c r="AN216" s="81" t="s">
        <v>2576</v>
      </c>
      <c r="AO216" s="200" t="s">
        <v>2577</v>
      </c>
      <c r="AP216" s="81">
        <v>2018.0</v>
      </c>
      <c r="AQ216" s="81"/>
    </row>
    <row r="217" ht="15.75" customHeight="1">
      <c r="A217" s="33"/>
      <c r="B217" s="173">
        <v>33.0</v>
      </c>
      <c r="C217" s="174" t="s">
        <v>2540</v>
      </c>
      <c r="D217" s="175">
        <v>5.0</v>
      </c>
      <c r="E217" s="175" t="s">
        <v>268</v>
      </c>
      <c r="F217" s="175"/>
      <c r="G217" s="201" t="str">
        <f t="shared" si="3"/>
        <v>Kabupaten</v>
      </c>
      <c r="H217" s="184" t="s">
        <v>431</v>
      </c>
      <c r="I217" s="178" t="s">
        <v>431</v>
      </c>
      <c r="J217" s="33" t="s">
        <v>431</v>
      </c>
      <c r="L217" s="33" t="s">
        <v>1164</v>
      </c>
      <c r="M217" s="33" t="str">
        <f t="shared" si="8"/>
        <v>Kepala Dinas Komunikasi dan Informatika Kabupaten Boyolali</v>
      </c>
      <c r="N217" s="179">
        <v>45222.0</v>
      </c>
      <c r="O217" s="180" t="s">
        <v>2578</v>
      </c>
      <c r="P217" s="181" t="s">
        <v>2579</v>
      </c>
      <c r="Q217" s="180" t="s">
        <v>2580</v>
      </c>
      <c r="R217" s="180" t="s">
        <v>1907</v>
      </c>
      <c r="T217" s="182" t="s">
        <v>2581</v>
      </c>
      <c r="U217" s="139" t="s">
        <v>1171</v>
      </c>
      <c r="V217" s="183" t="str">
        <f t="shared" si="5"/>
        <v>Ada</v>
      </c>
      <c r="W217" s="7" t="str">
        <f t="shared" si="6"/>
        <v>Sudah</v>
      </c>
      <c r="X217" s="145"/>
      <c r="Y217" s="169" t="str">
        <f t="shared" si="7"/>
        <v>Tidak Ada</v>
      </c>
      <c r="AA217" s="61" t="s">
        <v>2582</v>
      </c>
      <c r="AB217" s="3">
        <v>1.0</v>
      </c>
      <c r="AC217" s="3">
        <v>0.0</v>
      </c>
      <c r="AD217" s="3">
        <v>1.0</v>
      </c>
      <c r="AE217" s="57">
        <v>3.0</v>
      </c>
      <c r="AF217" s="57">
        <v>2.0</v>
      </c>
      <c r="AG217" s="57">
        <v>2.0</v>
      </c>
      <c r="AK217" s="66">
        <v>5.0</v>
      </c>
      <c r="AL217" s="66">
        <v>3.0</v>
      </c>
      <c r="AM217" s="66">
        <v>3.0</v>
      </c>
      <c r="AN217" s="81" t="s">
        <v>2583</v>
      </c>
      <c r="AO217" s="203" t="s">
        <v>2584</v>
      </c>
      <c r="AP217" s="81">
        <v>2018.0</v>
      </c>
      <c r="AQ217" s="204"/>
    </row>
    <row r="218" ht="15.75" customHeight="1">
      <c r="A218" s="33"/>
      <c r="B218" s="173">
        <v>33.0</v>
      </c>
      <c r="C218" s="174" t="s">
        <v>2540</v>
      </c>
      <c r="D218" s="175">
        <v>6.0</v>
      </c>
      <c r="E218" s="175" t="s">
        <v>269</v>
      </c>
      <c r="F218" s="175"/>
      <c r="G218" s="201" t="str">
        <f t="shared" si="3"/>
        <v>Kabupaten</v>
      </c>
      <c r="H218" s="184" t="s">
        <v>431</v>
      </c>
      <c r="I218" s="178" t="s">
        <v>431</v>
      </c>
      <c r="J218" s="33" t="s">
        <v>431</v>
      </c>
      <c r="L218" s="36" t="s">
        <v>1229</v>
      </c>
      <c r="M218" s="33" t="str">
        <f t="shared" si="8"/>
        <v>Kepala Dinas Komunikasi, Informatika, dan Statistik Kabupaten Brebes</v>
      </c>
      <c r="N218" s="210">
        <v>44826.0</v>
      </c>
      <c r="O218" s="137" t="s">
        <v>2585</v>
      </c>
      <c r="P218" s="188" t="s">
        <v>2586</v>
      </c>
      <c r="Q218" s="137" t="s">
        <v>2587</v>
      </c>
      <c r="R218" s="137" t="s">
        <v>2588</v>
      </c>
      <c r="T218" s="182" t="s">
        <v>2589</v>
      </c>
      <c r="U218" s="139" t="s">
        <v>1171</v>
      </c>
      <c r="V218" s="183" t="str">
        <f t="shared" si="5"/>
        <v>Ada</v>
      </c>
      <c r="W218" s="7" t="str">
        <f t="shared" si="6"/>
        <v>Sudah</v>
      </c>
      <c r="X218" s="145"/>
      <c r="Y218" s="169" t="str">
        <f t="shared" si="7"/>
        <v>Ada</v>
      </c>
      <c r="Z218" s="7" t="s">
        <v>2590</v>
      </c>
      <c r="AB218" s="3">
        <v>0.0</v>
      </c>
      <c r="AC218" s="3">
        <v>0.0</v>
      </c>
      <c r="AD218" s="3">
        <v>3.0</v>
      </c>
      <c r="AE218" s="57">
        <v>3.0</v>
      </c>
      <c r="AF218" s="57">
        <v>1.0</v>
      </c>
      <c r="AG218" s="57">
        <v>3.0</v>
      </c>
      <c r="AH218" s="76">
        <v>2.0</v>
      </c>
      <c r="AI218" s="76">
        <v>2.0</v>
      </c>
      <c r="AJ218" s="76">
        <v>2.0</v>
      </c>
      <c r="AK218" s="66">
        <v>3.0</v>
      </c>
      <c r="AL218" s="66">
        <v>2.0</v>
      </c>
      <c r="AM218" s="66">
        <v>3.0</v>
      </c>
      <c r="AN218" s="81" t="s">
        <v>2591</v>
      </c>
      <c r="AO218" s="200" t="s">
        <v>2592</v>
      </c>
      <c r="AP218" s="81">
        <v>2022.0</v>
      </c>
      <c r="AQ218" s="81"/>
    </row>
    <row r="219" ht="15.75" customHeight="1">
      <c r="A219" s="33"/>
      <c r="B219" s="173">
        <v>33.0</v>
      </c>
      <c r="C219" s="174" t="s">
        <v>2540</v>
      </c>
      <c r="D219" s="175">
        <v>7.0</v>
      </c>
      <c r="E219" s="175" t="s">
        <v>270</v>
      </c>
      <c r="F219" s="175"/>
      <c r="G219" s="201" t="str">
        <f t="shared" si="3"/>
        <v>Kabupaten</v>
      </c>
      <c r="H219" s="184" t="s">
        <v>431</v>
      </c>
      <c r="I219" s="178" t="s">
        <v>431</v>
      </c>
      <c r="J219" s="32" t="s">
        <v>431</v>
      </c>
      <c r="K219" s="33">
        <v>2.0</v>
      </c>
      <c r="L219" s="33" t="s">
        <v>1164</v>
      </c>
      <c r="M219" s="33" t="str">
        <f t="shared" si="8"/>
        <v>Kepala Dinas Komunikasi dan Informatika Kabupaten Cilacap</v>
      </c>
      <c r="N219" s="179">
        <v>44953.0</v>
      </c>
      <c r="O219" s="137" t="s">
        <v>2593</v>
      </c>
      <c r="P219" s="188" t="s">
        <v>2594</v>
      </c>
      <c r="Q219" s="188" t="s">
        <v>2595</v>
      </c>
      <c r="R219" s="137" t="s">
        <v>2596</v>
      </c>
      <c r="T219" s="182" t="s">
        <v>2597</v>
      </c>
      <c r="U219" s="139" t="s">
        <v>1171</v>
      </c>
      <c r="V219" s="183" t="str">
        <f t="shared" si="5"/>
        <v>Ada</v>
      </c>
      <c r="W219" s="7" t="str">
        <f t="shared" si="6"/>
        <v>Sudah</v>
      </c>
      <c r="X219" s="145"/>
      <c r="Y219" s="169" t="str">
        <f t="shared" si="7"/>
        <v>Ada</v>
      </c>
      <c r="Z219" s="7" t="s">
        <v>2598</v>
      </c>
      <c r="AA219" s="61" t="s">
        <v>2599</v>
      </c>
      <c r="AB219" s="3">
        <v>0.0</v>
      </c>
      <c r="AC219" s="3">
        <v>1.0</v>
      </c>
      <c r="AD219" s="3">
        <v>2.0</v>
      </c>
      <c r="AE219" s="57">
        <v>3.0</v>
      </c>
      <c r="AF219" s="57">
        <v>2.0</v>
      </c>
      <c r="AG219" s="57">
        <v>1.0</v>
      </c>
      <c r="AH219" s="76">
        <v>3.0</v>
      </c>
      <c r="AI219" s="76">
        <v>2.0</v>
      </c>
      <c r="AJ219" s="76">
        <v>2.0</v>
      </c>
      <c r="AK219" s="66">
        <v>4.0</v>
      </c>
      <c r="AL219" s="66">
        <v>3.0</v>
      </c>
      <c r="AM219" s="66">
        <v>3.0</v>
      </c>
      <c r="AN219" s="81" t="s">
        <v>2600</v>
      </c>
      <c r="AO219" s="200" t="s">
        <v>2601</v>
      </c>
      <c r="AP219" s="81">
        <v>2023.0</v>
      </c>
      <c r="AQ219" s="81"/>
    </row>
    <row r="220" ht="15.75" customHeight="1">
      <c r="A220" s="33"/>
      <c r="B220" s="173">
        <v>33.0</v>
      </c>
      <c r="C220" s="174" t="s">
        <v>2540</v>
      </c>
      <c r="D220" s="175">
        <v>8.0</v>
      </c>
      <c r="E220" s="175" t="s">
        <v>271</v>
      </c>
      <c r="F220" s="175">
        <v>2021.0</v>
      </c>
      <c r="G220" s="201" t="str">
        <f t="shared" si="3"/>
        <v>Kabupaten</v>
      </c>
      <c r="H220" s="184" t="s">
        <v>431</v>
      </c>
      <c r="I220" s="178" t="s">
        <v>431</v>
      </c>
      <c r="J220" s="33" t="s">
        <v>431</v>
      </c>
      <c r="L220" s="33" t="s">
        <v>1164</v>
      </c>
      <c r="M220" s="33" t="str">
        <f t="shared" si="8"/>
        <v>Kepala Dinas Komunikasi dan Informatika Kabupaten Demak</v>
      </c>
      <c r="N220" s="280">
        <v>44581.0</v>
      </c>
      <c r="O220" s="281" t="s">
        <v>2602</v>
      </c>
      <c r="P220" s="282" t="s">
        <v>2603</v>
      </c>
      <c r="Q220" s="281" t="s">
        <v>2604</v>
      </c>
      <c r="R220" s="281" t="s">
        <v>523</v>
      </c>
      <c r="T220" s="182" t="s">
        <v>2605</v>
      </c>
      <c r="U220" s="139" t="s">
        <v>1171</v>
      </c>
      <c r="V220" s="183" t="str">
        <f t="shared" si="5"/>
        <v>Ada</v>
      </c>
      <c r="W220" s="7" t="str">
        <f t="shared" si="6"/>
        <v>Sudah</v>
      </c>
      <c r="X220" s="140">
        <v>2809.0</v>
      </c>
      <c r="Y220" s="169" t="str">
        <f t="shared" si="7"/>
        <v>Ada</v>
      </c>
      <c r="Z220" s="7" t="s">
        <v>2606</v>
      </c>
      <c r="AA220" s="56" t="s">
        <v>2607</v>
      </c>
      <c r="AB220" s="3">
        <v>33.0</v>
      </c>
      <c r="AC220" s="3">
        <v>5.0</v>
      </c>
      <c r="AD220" s="3">
        <v>1.0</v>
      </c>
      <c r="AE220" s="57">
        <v>5.0</v>
      </c>
      <c r="AF220" s="57">
        <v>3.0</v>
      </c>
      <c r="AG220" s="57">
        <v>4.0</v>
      </c>
      <c r="AK220" s="66">
        <v>3.0</v>
      </c>
      <c r="AL220" s="66">
        <v>3.0</v>
      </c>
      <c r="AM220" s="66">
        <v>3.0</v>
      </c>
      <c r="AN220" s="81" t="s">
        <v>2608</v>
      </c>
      <c r="AO220" s="200" t="s">
        <v>2609</v>
      </c>
      <c r="AP220" s="81">
        <v>2019.0</v>
      </c>
      <c r="AQ220" s="81"/>
    </row>
    <row r="221" ht="15.75" customHeight="1">
      <c r="A221" s="33"/>
      <c r="B221" s="173">
        <v>33.0</v>
      </c>
      <c r="C221" s="174" t="s">
        <v>2540</v>
      </c>
      <c r="D221" s="175">
        <v>9.0</v>
      </c>
      <c r="E221" s="175" t="s">
        <v>272</v>
      </c>
      <c r="F221" s="175">
        <v>2021.0</v>
      </c>
      <c r="G221" s="201" t="str">
        <f t="shared" si="3"/>
        <v>Kabupaten</v>
      </c>
      <c r="H221" s="184" t="s">
        <v>431</v>
      </c>
      <c r="I221" s="178" t="s">
        <v>431</v>
      </c>
      <c r="J221" s="32" t="s">
        <v>431</v>
      </c>
      <c r="K221" s="33">
        <v>3.0</v>
      </c>
      <c r="L221" s="33" t="s">
        <v>1164</v>
      </c>
      <c r="M221" s="33" t="str">
        <f t="shared" si="8"/>
        <v>Kepala Dinas Komunikasi dan Informatika Kabupaten Grobogan</v>
      </c>
      <c r="N221" s="179">
        <v>45198.0</v>
      </c>
      <c r="O221" s="180" t="s">
        <v>2610</v>
      </c>
      <c r="P221" s="181" t="s">
        <v>2611</v>
      </c>
      <c r="Q221" s="180" t="s">
        <v>2612</v>
      </c>
      <c r="R221" s="180" t="s">
        <v>2613</v>
      </c>
      <c r="T221" s="182" t="s">
        <v>2614</v>
      </c>
      <c r="U221" s="139" t="s">
        <v>1171</v>
      </c>
      <c r="V221" s="183" t="str">
        <f t="shared" si="5"/>
        <v>Ada</v>
      </c>
      <c r="W221" s="7" t="str">
        <f t="shared" si="6"/>
        <v>Sudah</v>
      </c>
      <c r="X221" s="145"/>
      <c r="Y221" s="169" t="str">
        <f t="shared" si="7"/>
        <v>Ada</v>
      </c>
      <c r="Z221" s="7" t="s">
        <v>2615</v>
      </c>
      <c r="AA221" s="61" t="s">
        <v>2616</v>
      </c>
      <c r="AB221" s="3">
        <v>3.0</v>
      </c>
      <c r="AC221" s="3">
        <v>0.0</v>
      </c>
      <c r="AD221" s="3">
        <v>2.0</v>
      </c>
      <c r="AE221" s="57">
        <v>4.0</v>
      </c>
      <c r="AF221" s="57">
        <v>2.0</v>
      </c>
      <c r="AG221" s="57">
        <v>3.0</v>
      </c>
      <c r="AH221" s="76">
        <v>4.0</v>
      </c>
      <c r="AI221" s="76">
        <v>3.0</v>
      </c>
      <c r="AJ221" s="76">
        <v>4.0</v>
      </c>
      <c r="AK221" s="66">
        <v>2.0</v>
      </c>
      <c r="AL221" s="66">
        <v>3.0</v>
      </c>
      <c r="AM221" s="66">
        <v>4.0</v>
      </c>
      <c r="AN221" s="81" t="s">
        <v>2617</v>
      </c>
      <c r="AO221" s="200" t="s">
        <v>2618</v>
      </c>
      <c r="AP221" s="81">
        <v>2018.0</v>
      </c>
      <c r="AQ221" s="81"/>
    </row>
    <row r="222" ht="15.75" customHeight="1">
      <c r="A222" s="33"/>
      <c r="B222" s="173">
        <v>33.0</v>
      </c>
      <c r="C222" s="174" t="s">
        <v>2540</v>
      </c>
      <c r="D222" s="175">
        <v>10.0</v>
      </c>
      <c r="E222" s="175" t="s">
        <v>273</v>
      </c>
      <c r="F222" s="175"/>
      <c r="G222" s="201" t="str">
        <f t="shared" si="3"/>
        <v>Kabupaten</v>
      </c>
      <c r="H222" s="184" t="s">
        <v>431</v>
      </c>
      <c r="I222" s="178" t="s">
        <v>431</v>
      </c>
      <c r="J222" s="33" t="s">
        <v>431</v>
      </c>
      <c r="L222" s="33" t="s">
        <v>1164</v>
      </c>
      <c r="M222" s="33" t="str">
        <f t="shared" si="8"/>
        <v>Kepala Dinas Komunikasi dan Informatika Kabupaten Jepara</v>
      </c>
      <c r="N222" s="179">
        <v>44914.0</v>
      </c>
      <c r="O222" s="137" t="s">
        <v>2619</v>
      </c>
      <c r="P222" s="188" t="s">
        <v>2620</v>
      </c>
      <c r="Q222" s="137" t="s">
        <v>2621</v>
      </c>
      <c r="R222" s="137" t="s">
        <v>2622</v>
      </c>
      <c r="T222" s="182" t="s">
        <v>2623</v>
      </c>
      <c r="U222" s="139" t="s">
        <v>1171</v>
      </c>
      <c r="V222" s="183" t="str">
        <f t="shared" si="5"/>
        <v>Ada</v>
      </c>
      <c r="W222" s="7" t="str">
        <f t="shared" si="6"/>
        <v>Sudah</v>
      </c>
      <c r="X222" s="140">
        <v>255.0</v>
      </c>
      <c r="Y222" s="169" t="str">
        <f t="shared" si="7"/>
        <v>Tidak Ada</v>
      </c>
      <c r="AA222" s="61" t="s">
        <v>2624</v>
      </c>
      <c r="AB222" s="3">
        <v>9.0</v>
      </c>
      <c r="AC222" s="3">
        <v>3.0</v>
      </c>
      <c r="AD222" s="3">
        <v>1.0</v>
      </c>
      <c r="AE222" s="57">
        <v>4.0</v>
      </c>
      <c r="AF222" s="57">
        <v>2.0</v>
      </c>
      <c r="AG222" s="57">
        <v>2.0</v>
      </c>
      <c r="AH222" s="76">
        <v>4.0</v>
      </c>
      <c r="AI222" s="76">
        <v>2.0</v>
      </c>
      <c r="AJ222" s="76">
        <v>3.0</v>
      </c>
      <c r="AK222" s="66">
        <v>4.0</v>
      </c>
      <c r="AL222" s="66">
        <v>3.0</v>
      </c>
      <c r="AM222" s="66">
        <v>4.0</v>
      </c>
      <c r="AN222" s="81" t="s">
        <v>2625</v>
      </c>
      <c r="AO222" s="220" t="s">
        <v>2626</v>
      </c>
      <c r="AP222" s="81">
        <v>2018.0</v>
      </c>
      <c r="AQ222" s="220"/>
    </row>
    <row r="223" ht="15.75" customHeight="1">
      <c r="A223" s="33"/>
      <c r="B223" s="173">
        <v>33.0</v>
      </c>
      <c r="C223" s="174" t="s">
        <v>2540</v>
      </c>
      <c r="D223" s="175">
        <v>11.0</v>
      </c>
      <c r="E223" s="175" t="s">
        <v>274</v>
      </c>
      <c r="F223" s="175">
        <v>2022.0</v>
      </c>
      <c r="G223" s="201" t="str">
        <f t="shared" si="3"/>
        <v>Kabupaten</v>
      </c>
      <c r="H223" s="184" t="s">
        <v>431</v>
      </c>
      <c r="I223" s="178" t="s">
        <v>431</v>
      </c>
      <c r="J223" s="33" t="s">
        <v>431</v>
      </c>
      <c r="L223" s="33" t="s">
        <v>1164</v>
      </c>
      <c r="M223" s="33" t="str">
        <f t="shared" si="8"/>
        <v>Kepala Dinas Komunikasi dan Informatika Kabupaten Karanganyar</v>
      </c>
      <c r="N223" s="210">
        <v>44880.0</v>
      </c>
      <c r="O223" s="180" t="s">
        <v>2627</v>
      </c>
      <c r="P223" s="188" t="s">
        <v>2628</v>
      </c>
      <c r="Q223" s="137" t="s">
        <v>2629</v>
      </c>
      <c r="R223" s="137" t="s">
        <v>1719</v>
      </c>
      <c r="T223" s="182" t="s">
        <v>2630</v>
      </c>
      <c r="U223" s="139" t="s">
        <v>1171</v>
      </c>
      <c r="V223" s="183" t="str">
        <f t="shared" si="5"/>
        <v>Ada</v>
      </c>
      <c r="W223" s="7" t="str">
        <f t="shared" si="6"/>
        <v>Sudah</v>
      </c>
      <c r="X223" s="145"/>
      <c r="Y223" s="169" t="str">
        <f t="shared" si="7"/>
        <v>Ada</v>
      </c>
      <c r="Z223" s="7" t="s">
        <v>2631</v>
      </c>
      <c r="AA223" s="56" t="s">
        <v>2632</v>
      </c>
      <c r="AB223" s="3">
        <v>0.0</v>
      </c>
      <c r="AC223" s="3">
        <v>1.0</v>
      </c>
      <c r="AD223" s="3">
        <v>0.0</v>
      </c>
      <c r="AE223" s="57">
        <v>1.0</v>
      </c>
      <c r="AF223" s="57">
        <v>1.0</v>
      </c>
      <c r="AG223" s="57">
        <v>3.0</v>
      </c>
      <c r="AH223" s="76">
        <v>3.0</v>
      </c>
      <c r="AI223" s="76">
        <v>3.0</v>
      </c>
      <c r="AJ223" s="76">
        <v>3.0</v>
      </c>
      <c r="AK223" s="66">
        <v>5.0</v>
      </c>
      <c r="AL223" s="66">
        <v>4.0</v>
      </c>
      <c r="AM223" s="66">
        <v>3.0</v>
      </c>
      <c r="AN223" s="81" t="s">
        <v>2633</v>
      </c>
      <c r="AO223" s="203" t="s">
        <v>2634</v>
      </c>
      <c r="AP223" s="204">
        <v>2021.0</v>
      </c>
      <c r="AQ223" s="204"/>
    </row>
    <row r="224" ht="15.75" customHeight="1">
      <c r="A224" s="33"/>
      <c r="B224" s="173">
        <v>33.0</v>
      </c>
      <c r="C224" s="174" t="s">
        <v>2540</v>
      </c>
      <c r="D224" s="175">
        <v>12.0</v>
      </c>
      <c r="E224" s="175" t="s">
        <v>275</v>
      </c>
      <c r="F224" s="175"/>
      <c r="G224" s="201" t="str">
        <f t="shared" si="3"/>
        <v>Kabupaten</v>
      </c>
      <c r="H224" s="177" t="s">
        <v>431</v>
      </c>
      <c r="I224" s="197" t="s">
        <v>431</v>
      </c>
      <c r="L224" s="33" t="s">
        <v>1164</v>
      </c>
      <c r="M224" s="33" t="str">
        <f t="shared" si="8"/>
        <v>Kepala Dinas Komunikasi dan Informatika Kabupaten Kebumen</v>
      </c>
      <c r="N224" s="224">
        <v>45121.0</v>
      </c>
      <c r="O224" s="180" t="s">
        <v>2635</v>
      </c>
      <c r="P224" s="215" t="s">
        <v>2636</v>
      </c>
      <c r="Q224" s="180" t="s">
        <v>2637</v>
      </c>
      <c r="R224" s="180" t="s">
        <v>2638</v>
      </c>
      <c r="T224" s="182" t="s">
        <v>2639</v>
      </c>
      <c r="U224" s="139" t="s">
        <v>1171</v>
      </c>
      <c r="V224" s="183" t="str">
        <f t="shared" si="5"/>
        <v>Ada</v>
      </c>
      <c r="W224" s="7" t="str">
        <f t="shared" si="6"/>
        <v>Sudah</v>
      </c>
      <c r="X224" s="145"/>
      <c r="Y224" s="169" t="str">
        <f t="shared" si="7"/>
        <v>Ada</v>
      </c>
      <c r="Z224" s="7" t="s">
        <v>2640</v>
      </c>
      <c r="AA224" s="61" t="s">
        <v>2641</v>
      </c>
      <c r="AB224" s="3">
        <v>3.0</v>
      </c>
      <c r="AC224" s="3">
        <v>0.0</v>
      </c>
      <c r="AD224" s="3">
        <v>0.0</v>
      </c>
      <c r="AE224" s="57">
        <v>3.0</v>
      </c>
      <c r="AF224" s="57">
        <v>3.0</v>
      </c>
      <c r="AG224" s="57">
        <v>3.0</v>
      </c>
      <c r="AH224" s="76">
        <v>4.0</v>
      </c>
      <c r="AI224" s="76">
        <v>3.0</v>
      </c>
      <c r="AJ224" s="76">
        <v>4.0</v>
      </c>
      <c r="AK224" s="66">
        <v>3.0</v>
      </c>
      <c r="AL224" s="66">
        <v>2.0</v>
      </c>
      <c r="AM224" s="66">
        <v>2.0</v>
      </c>
      <c r="AN224" s="81" t="s">
        <v>2642</v>
      </c>
      <c r="AO224" s="200" t="s">
        <v>2643</v>
      </c>
      <c r="AP224" s="81">
        <v>2019.0</v>
      </c>
      <c r="AQ224" s="81"/>
    </row>
    <row r="225" ht="15.75" customHeight="1">
      <c r="A225" s="33"/>
      <c r="B225" s="173">
        <v>33.0</v>
      </c>
      <c r="C225" s="174" t="s">
        <v>2540</v>
      </c>
      <c r="D225" s="175">
        <v>13.0</v>
      </c>
      <c r="E225" s="175" t="s">
        <v>276</v>
      </c>
      <c r="F225" s="175"/>
      <c r="G225" s="201" t="str">
        <f t="shared" si="3"/>
        <v>Kabupaten</v>
      </c>
      <c r="H225" s="184" t="s">
        <v>431</v>
      </c>
      <c r="I225" s="178" t="s">
        <v>431</v>
      </c>
      <c r="J225" s="33" t="s">
        <v>431</v>
      </c>
      <c r="L225" s="33" t="s">
        <v>1164</v>
      </c>
      <c r="M225" s="33" t="str">
        <f t="shared" si="8"/>
        <v>Kepala Dinas Komunikasi dan Informatika Kabupaten Kendal</v>
      </c>
      <c r="N225" s="179">
        <v>44746.0</v>
      </c>
      <c r="O225" s="137" t="s">
        <v>2644</v>
      </c>
      <c r="P225" s="188" t="s">
        <v>2645</v>
      </c>
      <c r="Q225" s="137" t="s">
        <v>2646</v>
      </c>
      <c r="R225" s="137" t="s">
        <v>523</v>
      </c>
      <c r="T225" s="211" t="s">
        <v>2647</v>
      </c>
      <c r="U225" s="139" t="s">
        <v>1171</v>
      </c>
      <c r="V225" s="183" t="str">
        <f t="shared" si="5"/>
        <v>Ada</v>
      </c>
      <c r="W225" s="7" t="str">
        <f t="shared" si="6"/>
        <v>Sudah</v>
      </c>
      <c r="X225" s="145"/>
      <c r="Y225" s="169" t="str">
        <f t="shared" si="7"/>
        <v>Ada</v>
      </c>
      <c r="Z225" s="7" t="s">
        <v>2648</v>
      </c>
      <c r="AB225" s="3">
        <v>10.0</v>
      </c>
      <c r="AC225" s="3">
        <v>1.0</v>
      </c>
      <c r="AD225" s="3">
        <v>0.0</v>
      </c>
      <c r="AE225" s="57">
        <v>3.0</v>
      </c>
      <c r="AF225" s="57">
        <v>2.0</v>
      </c>
      <c r="AG225" s="57">
        <v>3.0</v>
      </c>
      <c r="AH225" s="76">
        <v>3.0</v>
      </c>
      <c r="AI225" s="76">
        <v>2.0</v>
      </c>
      <c r="AJ225" s="76">
        <v>2.0</v>
      </c>
      <c r="AK225" s="66">
        <v>3.0</v>
      </c>
      <c r="AL225" s="66">
        <v>2.0</v>
      </c>
      <c r="AM225" s="66">
        <v>2.0</v>
      </c>
      <c r="AN225" s="81" t="s">
        <v>2649</v>
      </c>
      <c r="AO225" s="203" t="s">
        <v>2650</v>
      </c>
      <c r="AP225" s="81">
        <v>2018.0</v>
      </c>
      <c r="AQ225" s="204"/>
    </row>
    <row r="226" ht="15.75" customHeight="1">
      <c r="A226" s="33"/>
      <c r="B226" s="173">
        <v>33.0</v>
      </c>
      <c r="C226" s="174" t="s">
        <v>2540</v>
      </c>
      <c r="D226" s="175">
        <v>14.0</v>
      </c>
      <c r="E226" s="175" t="s">
        <v>2651</v>
      </c>
      <c r="F226" s="175">
        <v>2019.0</v>
      </c>
      <c r="G226" s="201" t="str">
        <f t="shared" si="3"/>
        <v>Kabupaten</v>
      </c>
      <c r="H226" s="177" t="s">
        <v>431</v>
      </c>
      <c r="I226" s="178" t="s">
        <v>431</v>
      </c>
      <c r="J226" s="33" t="s">
        <v>431</v>
      </c>
      <c r="L226" s="33" t="s">
        <v>1164</v>
      </c>
      <c r="M226" s="33" t="str">
        <f t="shared" si="8"/>
        <v>Kepala Dinas Komunikasi dan Informatika Kabupaten Klaten</v>
      </c>
      <c r="N226" s="136"/>
      <c r="O226" s="137"/>
      <c r="P226" s="137"/>
      <c r="Q226" s="137"/>
      <c r="R226" s="137"/>
      <c r="T226" s="185"/>
      <c r="U226" s="139" t="s">
        <v>1171</v>
      </c>
      <c r="V226" s="183" t="str">
        <f t="shared" si="5"/>
        <v>Tidak Ada</v>
      </c>
      <c r="W226" s="7" t="str">
        <f t="shared" si="6"/>
        <v>Belum</v>
      </c>
      <c r="X226" s="145"/>
      <c r="Y226" s="169" t="str">
        <f t="shared" si="7"/>
        <v>Ada</v>
      </c>
      <c r="Z226" s="7" t="s">
        <v>2652</v>
      </c>
      <c r="AA226" s="61" t="s">
        <v>2653</v>
      </c>
      <c r="AB226" s="3">
        <v>7.0</v>
      </c>
      <c r="AC226" s="3">
        <v>1.0</v>
      </c>
      <c r="AD226" s="3">
        <v>0.0</v>
      </c>
      <c r="AE226" s="57">
        <v>1.0</v>
      </c>
      <c r="AF226" s="57">
        <v>3.0</v>
      </c>
      <c r="AG226" s="57">
        <v>3.0</v>
      </c>
      <c r="AK226" s="66">
        <v>5.0</v>
      </c>
      <c r="AL226" s="66">
        <v>3.0</v>
      </c>
      <c r="AM226" s="66">
        <v>4.0</v>
      </c>
      <c r="AN226" s="81" t="s">
        <v>2654</v>
      </c>
      <c r="AO226" s="200" t="s">
        <v>2655</v>
      </c>
      <c r="AP226" s="81">
        <v>2019.0</v>
      </c>
      <c r="AQ226" s="81"/>
    </row>
    <row r="227" ht="15.75" customHeight="1">
      <c r="A227" s="33"/>
      <c r="B227" s="173">
        <v>33.0</v>
      </c>
      <c r="C227" s="174" t="s">
        <v>2540</v>
      </c>
      <c r="D227" s="175">
        <v>15.0</v>
      </c>
      <c r="E227" s="175" t="s">
        <v>277</v>
      </c>
      <c r="F227" s="175">
        <v>2020.0</v>
      </c>
      <c r="G227" s="201" t="str">
        <f t="shared" si="3"/>
        <v>Kabupaten</v>
      </c>
      <c r="H227" s="184" t="s">
        <v>431</v>
      </c>
      <c r="I227" s="178" t="s">
        <v>431</v>
      </c>
      <c r="J227" s="32" t="s">
        <v>431</v>
      </c>
      <c r="K227" s="33">
        <v>6.0</v>
      </c>
      <c r="L227" s="33" t="s">
        <v>1164</v>
      </c>
      <c r="M227" s="33" t="str">
        <f t="shared" si="8"/>
        <v>Kepala Dinas Komunikasi dan Informatika Kabupaten Kudus</v>
      </c>
      <c r="N227" s="210">
        <v>44658.0</v>
      </c>
      <c r="O227" s="137" t="s">
        <v>2656</v>
      </c>
      <c r="P227" s="188" t="s">
        <v>2657</v>
      </c>
      <c r="Q227" s="137" t="s">
        <v>2658</v>
      </c>
      <c r="R227" s="137" t="s">
        <v>1735</v>
      </c>
      <c r="T227" s="211" t="s">
        <v>2659</v>
      </c>
      <c r="U227" s="139" t="s">
        <v>1171</v>
      </c>
      <c r="V227" s="183" t="str">
        <f t="shared" si="5"/>
        <v>Ada</v>
      </c>
      <c r="W227" s="7" t="str">
        <f t="shared" si="6"/>
        <v>Sudah</v>
      </c>
      <c r="X227" s="145"/>
      <c r="Y227" s="169" t="str">
        <f t="shared" si="7"/>
        <v>Ada</v>
      </c>
      <c r="Z227" s="7" t="s">
        <v>2660</v>
      </c>
      <c r="AA227" s="56" t="s">
        <v>2661</v>
      </c>
      <c r="AB227" s="3">
        <v>4.0</v>
      </c>
      <c r="AC227" s="3">
        <v>24.0</v>
      </c>
      <c r="AD227" s="3">
        <v>0.0</v>
      </c>
      <c r="AE227" s="57">
        <v>1.0</v>
      </c>
      <c r="AF227" s="57">
        <v>3.0</v>
      </c>
      <c r="AG227" s="57">
        <v>1.0</v>
      </c>
      <c r="AH227" s="76">
        <v>4.0</v>
      </c>
      <c r="AI227" s="76">
        <v>3.0</v>
      </c>
      <c r="AJ227" s="76">
        <v>3.0</v>
      </c>
      <c r="AK227" s="66">
        <v>5.0</v>
      </c>
      <c r="AL227" s="66">
        <v>5.0</v>
      </c>
      <c r="AM227" s="66">
        <v>3.0</v>
      </c>
      <c r="AN227" s="81" t="s">
        <v>2662</v>
      </c>
      <c r="AO227" s="200" t="s">
        <v>2663</v>
      </c>
      <c r="AP227" s="204">
        <v>2021.0</v>
      </c>
      <c r="AQ227" s="81"/>
    </row>
    <row r="228" ht="15.75" customHeight="1">
      <c r="A228" s="33"/>
      <c r="B228" s="173">
        <v>33.0</v>
      </c>
      <c r="C228" s="174" t="s">
        <v>2540</v>
      </c>
      <c r="D228" s="175">
        <v>16.0</v>
      </c>
      <c r="E228" s="175" t="s">
        <v>2664</v>
      </c>
      <c r="F228" s="175"/>
      <c r="G228" s="201" t="str">
        <f t="shared" si="3"/>
        <v>Kabupaten</v>
      </c>
      <c r="H228" s="177" t="s">
        <v>431</v>
      </c>
      <c r="I228" s="197" t="s">
        <v>431</v>
      </c>
      <c r="J228" s="32" t="s">
        <v>431</v>
      </c>
      <c r="K228" s="33">
        <v>2.0</v>
      </c>
      <c r="L228" s="33" t="s">
        <v>1164</v>
      </c>
      <c r="M228" s="33" t="str">
        <f t="shared" si="8"/>
        <v>Kepala Dinas Komunikasi dan Informatika Kabupaten Magelang</v>
      </c>
      <c r="N228" s="179">
        <v>45516.0</v>
      </c>
      <c r="O228" s="180" t="s">
        <v>2665</v>
      </c>
      <c r="P228" s="181" t="s">
        <v>2666</v>
      </c>
      <c r="Q228" s="180" t="s">
        <v>2667</v>
      </c>
      <c r="R228" s="180" t="s">
        <v>516</v>
      </c>
      <c r="T228" s="182" t="s">
        <v>2668</v>
      </c>
      <c r="U228" s="144"/>
      <c r="V228" s="183" t="str">
        <f t="shared" si="5"/>
        <v>Ada</v>
      </c>
      <c r="W228" s="7" t="str">
        <f t="shared" si="6"/>
        <v>Sudah</v>
      </c>
      <c r="X228" s="145"/>
      <c r="Y228" s="169" t="str">
        <f t="shared" si="7"/>
        <v>Ada</v>
      </c>
      <c r="Z228" s="7" t="s">
        <v>2669</v>
      </c>
      <c r="AA228" s="56" t="s">
        <v>2670</v>
      </c>
      <c r="AB228" s="3">
        <v>0.0</v>
      </c>
      <c r="AC228" s="3">
        <v>0.0</v>
      </c>
      <c r="AD228" s="3">
        <v>0.0</v>
      </c>
      <c r="AE228" s="57">
        <v>3.0</v>
      </c>
      <c r="AF228" s="57">
        <v>3.0</v>
      </c>
      <c r="AG228" s="57">
        <v>3.0</v>
      </c>
      <c r="AH228" s="76">
        <v>5.0</v>
      </c>
      <c r="AI228" s="76">
        <v>3.0</v>
      </c>
      <c r="AJ228" s="76">
        <v>3.0</v>
      </c>
      <c r="AK228" s="66">
        <v>3.0</v>
      </c>
      <c r="AL228" s="66">
        <v>2.0</v>
      </c>
      <c r="AM228" s="66">
        <v>4.0</v>
      </c>
      <c r="AN228" s="81" t="s">
        <v>2671</v>
      </c>
      <c r="AO228" s="200" t="s">
        <v>2672</v>
      </c>
      <c r="AP228" s="81">
        <v>2018.0</v>
      </c>
      <c r="AQ228" s="81"/>
    </row>
    <row r="229" ht="15.75" customHeight="1">
      <c r="A229" s="33"/>
      <c r="B229" s="173">
        <v>33.0</v>
      </c>
      <c r="C229" s="174" t="s">
        <v>2540</v>
      </c>
      <c r="D229" s="175">
        <v>17.0</v>
      </c>
      <c r="E229" s="175" t="s">
        <v>278</v>
      </c>
      <c r="F229" s="104">
        <v>2019.0</v>
      </c>
      <c r="G229" s="201" t="str">
        <f t="shared" si="3"/>
        <v>Kabupaten</v>
      </c>
      <c r="H229" s="263" t="s">
        <v>431</v>
      </c>
      <c r="I229" s="264" t="s">
        <v>431</v>
      </c>
      <c r="J229" s="33" t="s">
        <v>431</v>
      </c>
      <c r="L229" s="33" t="s">
        <v>1164</v>
      </c>
      <c r="M229" s="33" t="str">
        <f t="shared" si="8"/>
        <v>Kepala Dinas Komunikasi dan Informatika Kabupaten Pati</v>
      </c>
      <c r="N229" s="179">
        <v>45005.0</v>
      </c>
      <c r="O229" s="137" t="s">
        <v>2673</v>
      </c>
      <c r="P229" s="188" t="s">
        <v>2674</v>
      </c>
      <c r="Q229" s="137" t="s">
        <v>2675</v>
      </c>
      <c r="R229" s="137" t="s">
        <v>523</v>
      </c>
      <c r="T229" s="182" t="s">
        <v>2676</v>
      </c>
      <c r="U229" s="139" t="s">
        <v>1171</v>
      </c>
      <c r="V229" s="183" t="str">
        <f t="shared" si="5"/>
        <v>Ada</v>
      </c>
      <c r="W229" s="7" t="str">
        <f t="shared" si="6"/>
        <v>Sudah</v>
      </c>
      <c r="X229" s="145"/>
      <c r="Y229" s="169" t="str">
        <f t="shared" si="7"/>
        <v>Tidak Ada</v>
      </c>
      <c r="AA229" s="56" t="s">
        <v>2677</v>
      </c>
      <c r="AB229" s="3">
        <v>0.0</v>
      </c>
      <c r="AC229" s="3">
        <v>0.0</v>
      </c>
      <c r="AD229" s="3">
        <v>0.0</v>
      </c>
      <c r="AE229" s="57">
        <v>3.0</v>
      </c>
      <c r="AF229" s="57">
        <v>2.0</v>
      </c>
      <c r="AG229" s="57">
        <v>3.0</v>
      </c>
      <c r="AK229" s="66">
        <v>5.0</v>
      </c>
      <c r="AL229" s="66">
        <v>3.0</v>
      </c>
      <c r="AM229" s="66">
        <v>3.0</v>
      </c>
      <c r="AN229" s="81" t="s">
        <v>2678</v>
      </c>
      <c r="AO229" s="200" t="s">
        <v>2679</v>
      </c>
      <c r="AP229" s="81">
        <v>2018.0</v>
      </c>
      <c r="AQ229" s="81"/>
    </row>
    <row r="230" ht="15.75" customHeight="1">
      <c r="A230" s="33"/>
      <c r="B230" s="173">
        <v>33.0</v>
      </c>
      <c r="C230" s="174" t="s">
        <v>2540</v>
      </c>
      <c r="D230" s="175">
        <v>18.0</v>
      </c>
      <c r="E230" s="175" t="s">
        <v>2680</v>
      </c>
      <c r="F230" s="175"/>
      <c r="G230" s="201" t="str">
        <f t="shared" si="3"/>
        <v>Kabupaten</v>
      </c>
      <c r="H230" s="184"/>
      <c r="I230" s="178" t="s">
        <v>431</v>
      </c>
      <c r="J230" s="33" t="s">
        <v>431</v>
      </c>
      <c r="L230" s="33" t="s">
        <v>1164</v>
      </c>
      <c r="M230" s="33" t="str">
        <f t="shared" si="8"/>
        <v>Kepala Dinas Komunikasi dan Informatika Kabupaten Pekalongan</v>
      </c>
      <c r="N230" s="136"/>
      <c r="O230" s="137"/>
      <c r="P230" s="137"/>
      <c r="Q230" s="137"/>
      <c r="R230" s="137"/>
      <c r="T230" s="185"/>
      <c r="U230" s="139" t="s">
        <v>1171</v>
      </c>
      <c r="V230" s="183" t="str">
        <f t="shared" si="5"/>
        <v>Tidak Ada</v>
      </c>
      <c r="W230" s="7" t="str">
        <f t="shared" si="6"/>
        <v>Belum</v>
      </c>
      <c r="X230" s="145"/>
      <c r="Y230" s="169" t="str">
        <f t="shared" si="7"/>
        <v>Ada</v>
      </c>
      <c r="Z230" s="7" t="s">
        <v>2681</v>
      </c>
      <c r="AA230" s="56" t="s">
        <v>2682</v>
      </c>
      <c r="AB230" s="3">
        <v>3.0</v>
      </c>
      <c r="AC230" s="3">
        <v>0.0</v>
      </c>
      <c r="AD230" s="3">
        <v>2.0</v>
      </c>
      <c r="AE230" s="57">
        <v>3.0</v>
      </c>
      <c r="AF230" s="57">
        <v>1.0</v>
      </c>
      <c r="AG230" s="57">
        <v>3.0</v>
      </c>
      <c r="AH230" s="76">
        <v>3.0</v>
      </c>
      <c r="AI230" s="76">
        <v>1.0</v>
      </c>
      <c r="AJ230" s="76">
        <v>2.0</v>
      </c>
      <c r="AK230" s="66">
        <v>3.0</v>
      </c>
      <c r="AL230" s="66">
        <v>2.0</v>
      </c>
      <c r="AM230" s="66">
        <v>2.0</v>
      </c>
      <c r="AN230" s="187"/>
      <c r="AO230" s="187"/>
      <c r="AP230" s="187"/>
      <c r="AQ230" s="187"/>
    </row>
    <row r="231" ht="15.75" customHeight="1">
      <c r="A231" s="33"/>
      <c r="B231" s="173">
        <v>33.0</v>
      </c>
      <c r="C231" s="174" t="s">
        <v>2540</v>
      </c>
      <c r="D231" s="175">
        <v>19.0</v>
      </c>
      <c r="E231" s="175" t="s">
        <v>2683</v>
      </c>
      <c r="F231" s="175"/>
      <c r="G231" s="201" t="str">
        <f t="shared" si="3"/>
        <v>Kabupaten</v>
      </c>
      <c r="H231" s="184"/>
      <c r="I231" s="178" t="s">
        <v>431</v>
      </c>
      <c r="J231" s="33" t="s">
        <v>431</v>
      </c>
      <c r="L231" s="33" t="s">
        <v>1164</v>
      </c>
      <c r="M231" s="33" t="str">
        <f t="shared" si="8"/>
        <v>Kepala Dinas Komunikasi dan Informatika Kabupaten Pemalang</v>
      </c>
      <c r="N231" s="136"/>
      <c r="O231" s="180" t="s">
        <v>2684</v>
      </c>
      <c r="P231" s="215" t="s">
        <v>2685</v>
      </c>
      <c r="Q231" s="137"/>
      <c r="R231" s="137"/>
      <c r="T231" s="185"/>
      <c r="U231" s="139" t="s">
        <v>1171</v>
      </c>
      <c r="V231" s="183" t="str">
        <f t="shared" si="5"/>
        <v>Ada</v>
      </c>
      <c r="W231" s="7" t="str">
        <f t="shared" si="6"/>
        <v>Belum</v>
      </c>
      <c r="X231" s="145"/>
      <c r="Y231" s="169" t="str">
        <f t="shared" si="7"/>
        <v>Ada</v>
      </c>
      <c r="Z231" s="7" t="s">
        <v>2686</v>
      </c>
      <c r="AA231" s="56" t="s">
        <v>2687</v>
      </c>
      <c r="AB231" s="3">
        <v>2.0</v>
      </c>
      <c r="AC231" s="3">
        <v>43.0</v>
      </c>
      <c r="AD231" s="3">
        <v>0.0</v>
      </c>
      <c r="AE231" s="57">
        <v>3.0</v>
      </c>
      <c r="AF231" s="57">
        <v>1.0</v>
      </c>
      <c r="AG231" s="57">
        <v>3.0</v>
      </c>
      <c r="AH231" s="76">
        <v>1.0</v>
      </c>
      <c r="AI231" s="76">
        <v>2.0</v>
      </c>
      <c r="AJ231" s="76">
        <v>2.0</v>
      </c>
      <c r="AK231" s="66">
        <v>1.0</v>
      </c>
      <c r="AL231" s="66">
        <v>2.0</v>
      </c>
      <c r="AM231" s="66">
        <v>1.0</v>
      </c>
      <c r="AN231" s="187"/>
      <c r="AO231" s="187"/>
      <c r="AP231" s="81">
        <v>2018.0</v>
      </c>
      <c r="AQ231" s="187"/>
    </row>
    <row r="232" ht="27.75" customHeight="1">
      <c r="A232" s="33"/>
      <c r="B232" s="173">
        <v>33.0</v>
      </c>
      <c r="C232" s="174" t="s">
        <v>2540</v>
      </c>
      <c r="D232" s="175">
        <v>20.0</v>
      </c>
      <c r="E232" s="175" t="s">
        <v>279</v>
      </c>
      <c r="F232" s="175"/>
      <c r="G232" s="201" t="str">
        <f t="shared" si="3"/>
        <v>Kabupaten</v>
      </c>
      <c r="H232" s="177" t="s">
        <v>431</v>
      </c>
      <c r="I232" s="197" t="s">
        <v>431</v>
      </c>
      <c r="L232" s="33" t="s">
        <v>1164</v>
      </c>
      <c r="M232" s="33" t="str">
        <f t="shared" si="8"/>
        <v>Kepala Dinas Komunikasi dan Informatika Kabupaten Purbalingga</v>
      </c>
      <c r="N232" s="179">
        <v>45307.0</v>
      </c>
      <c r="O232" s="180" t="s">
        <v>2688</v>
      </c>
      <c r="P232" s="181" t="s">
        <v>2689</v>
      </c>
      <c r="Q232" s="180" t="s">
        <v>2690</v>
      </c>
      <c r="R232" s="180" t="s">
        <v>1810</v>
      </c>
      <c r="T232" s="211" t="s">
        <v>2691</v>
      </c>
      <c r="U232" s="139" t="s">
        <v>1171</v>
      </c>
      <c r="V232" s="183" t="str">
        <f t="shared" si="5"/>
        <v>Ada</v>
      </c>
      <c r="W232" s="7" t="str">
        <f t="shared" si="6"/>
        <v>Sudah</v>
      </c>
      <c r="X232" s="140">
        <v>307.0</v>
      </c>
      <c r="Y232" s="169" t="str">
        <f t="shared" si="7"/>
        <v>Ada</v>
      </c>
      <c r="Z232" s="7" t="s">
        <v>2692</v>
      </c>
      <c r="AA232" s="56" t="s">
        <v>2693</v>
      </c>
      <c r="AB232" s="3">
        <v>23.0</v>
      </c>
      <c r="AC232" s="3">
        <v>3.0</v>
      </c>
      <c r="AD232" s="3">
        <v>1.0</v>
      </c>
      <c r="AE232" s="57">
        <v>2.0</v>
      </c>
      <c r="AF232" s="57">
        <v>2.0</v>
      </c>
      <c r="AG232" s="57">
        <v>2.0</v>
      </c>
      <c r="AH232" s="76">
        <v>3.0</v>
      </c>
      <c r="AI232" s="76">
        <v>2.0</v>
      </c>
      <c r="AJ232" s="76">
        <v>3.0</v>
      </c>
      <c r="AK232" s="66">
        <v>3.0</v>
      </c>
      <c r="AL232" s="66">
        <v>2.0</v>
      </c>
      <c r="AM232" s="66">
        <v>5.0</v>
      </c>
      <c r="AN232" s="81" t="s">
        <v>2694</v>
      </c>
      <c r="AO232" s="200" t="s">
        <v>2695</v>
      </c>
      <c r="AP232" s="81"/>
      <c r="AQ232" s="81"/>
    </row>
    <row r="233" ht="15.75" customHeight="1">
      <c r="A233" s="33"/>
      <c r="B233" s="173">
        <v>33.0</v>
      </c>
      <c r="C233" s="174" t="s">
        <v>2540</v>
      </c>
      <c r="D233" s="175">
        <v>21.0</v>
      </c>
      <c r="E233" s="175" t="s">
        <v>280</v>
      </c>
      <c r="F233" s="175"/>
      <c r="G233" s="201" t="str">
        <f t="shared" si="3"/>
        <v>Kabupaten</v>
      </c>
      <c r="H233" s="184" t="s">
        <v>431</v>
      </c>
      <c r="I233" s="178" t="s">
        <v>431</v>
      </c>
      <c r="J233" s="33" t="s">
        <v>431</v>
      </c>
      <c r="L233" s="36" t="s">
        <v>1276</v>
      </c>
      <c r="M233" s="33" t="str">
        <f t="shared" si="8"/>
        <v>Kepala Dinas Komunikasi, Informatika, Statistik, dan Persandian Kabupaten Purworejo</v>
      </c>
      <c r="N233" s="210">
        <v>44827.0</v>
      </c>
      <c r="O233" s="137" t="s">
        <v>2696</v>
      </c>
      <c r="P233" s="188" t="s">
        <v>2697</v>
      </c>
      <c r="Q233" s="137" t="s">
        <v>2698</v>
      </c>
      <c r="R233" s="283" t="s">
        <v>2699</v>
      </c>
      <c r="S233" s="284"/>
      <c r="T233" s="182" t="s">
        <v>2700</v>
      </c>
      <c r="U233" s="139" t="s">
        <v>1171</v>
      </c>
      <c r="V233" s="183" t="str">
        <f t="shared" si="5"/>
        <v>Ada</v>
      </c>
      <c r="W233" s="7" t="str">
        <f t="shared" si="6"/>
        <v>Sudah</v>
      </c>
      <c r="X233" s="140">
        <v>19494.0</v>
      </c>
      <c r="Y233" s="169" t="str">
        <f t="shared" si="7"/>
        <v>Ada</v>
      </c>
      <c r="Z233" s="7" t="s">
        <v>2701</v>
      </c>
      <c r="AA233" s="61" t="s">
        <v>2702</v>
      </c>
      <c r="AB233" s="3">
        <v>8.0</v>
      </c>
      <c r="AC233" s="3">
        <v>41.0</v>
      </c>
      <c r="AD233" s="3">
        <v>0.0</v>
      </c>
      <c r="AE233" s="57">
        <v>1.0</v>
      </c>
      <c r="AF233" s="57">
        <v>2.0</v>
      </c>
      <c r="AG233" s="57">
        <v>1.0</v>
      </c>
      <c r="AH233" s="76">
        <v>1.0</v>
      </c>
      <c r="AI233" s="76">
        <v>2.0</v>
      </c>
      <c r="AJ233" s="76">
        <v>3.0</v>
      </c>
      <c r="AK233" s="66">
        <v>3.0</v>
      </c>
      <c r="AL233" s="66">
        <v>2.0</v>
      </c>
      <c r="AM233" s="66">
        <v>3.0</v>
      </c>
      <c r="AN233" s="81" t="s">
        <v>2703</v>
      </c>
      <c r="AO233" s="200" t="s">
        <v>2704</v>
      </c>
      <c r="AP233" s="204">
        <v>2021.0</v>
      </c>
      <c r="AQ233" s="81"/>
    </row>
    <row r="234" ht="15.75" customHeight="1">
      <c r="A234" s="33"/>
      <c r="B234" s="173">
        <v>33.0</v>
      </c>
      <c r="C234" s="174" t="s">
        <v>2540</v>
      </c>
      <c r="D234" s="175">
        <v>22.0</v>
      </c>
      <c r="E234" s="175" t="s">
        <v>281</v>
      </c>
      <c r="F234" s="175"/>
      <c r="G234" s="201" t="str">
        <f t="shared" si="3"/>
        <v>Kabupaten</v>
      </c>
      <c r="H234" s="184" t="s">
        <v>431</v>
      </c>
      <c r="I234" s="178" t="s">
        <v>431</v>
      </c>
      <c r="J234" s="32" t="s">
        <v>431</v>
      </c>
      <c r="K234" s="33">
        <v>1.0</v>
      </c>
      <c r="L234" s="33" t="s">
        <v>1164</v>
      </c>
      <c r="M234" s="33" t="str">
        <f t="shared" si="8"/>
        <v>Kepala Dinas Komunikasi dan Informatika Kabupaten Rembang</v>
      </c>
      <c r="N234" s="179">
        <v>44746.0</v>
      </c>
      <c r="O234" s="137" t="s">
        <v>2705</v>
      </c>
      <c r="P234" s="188" t="s">
        <v>2706</v>
      </c>
      <c r="Q234" s="137" t="s">
        <v>2707</v>
      </c>
      <c r="R234" s="137" t="s">
        <v>523</v>
      </c>
      <c r="T234" s="211" t="s">
        <v>2708</v>
      </c>
      <c r="U234" s="144"/>
      <c r="V234" s="183" t="str">
        <f t="shared" si="5"/>
        <v>Ada</v>
      </c>
      <c r="W234" s="7" t="str">
        <f t="shared" si="6"/>
        <v>Sudah</v>
      </c>
      <c r="X234" s="140">
        <v>47775.0</v>
      </c>
      <c r="Y234" s="169" t="str">
        <f t="shared" si="7"/>
        <v>Ada</v>
      </c>
      <c r="Z234" s="7" t="s">
        <v>2709</v>
      </c>
      <c r="AA234" s="56" t="s">
        <v>2710</v>
      </c>
      <c r="AB234" s="3">
        <v>80.0</v>
      </c>
      <c r="AC234" s="3">
        <v>0.0</v>
      </c>
      <c r="AD234" s="3">
        <v>59.0</v>
      </c>
      <c r="AE234" s="57">
        <v>3.0</v>
      </c>
      <c r="AF234" s="57">
        <v>2.0</v>
      </c>
      <c r="AG234" s="57">
        <v>2.0</v>
      </c>
      <c r="AH234" s="76">
        <v>3.0</v>
      </c>
      <c r="AI234" s="76">
        <v>2.0</v>
      </c>
      <c r="AJ234" s="76">
        <v>3.0</v>
      </c>
      <c r="AK234" s="66">
        <v>4.0</v>
      </c>
      <c r="AL234" s="66">
        <v>4.0</v>
      </c>
      <c r="AM234" s="66">
        <v>3.0</v>
      </c>
      <c r="AN234" s="81" t="s">
        <v>2711</v>
      </c>
      <c r="AO234" s="200" t="s">
        <v>2712</v>
      </c>
      <c r="AP234" s="81">
        <v>2022.0</v>
      </c>
      <c r="AQ234" s="81"/>
    </row>
    <row r="235" ht="15.75" customHeight="1">
      <c r="A235" s="33"/>
      <c r="B235" s="173">
        <v>33.0</v>
      </c>
      <c r="C235" s="174" t="s">
        <v>2540</v>
      </c>
      <c r="D235" s="175">
        <v>23.0</v>
      </c>
      <c r="E235" s="175" t="s">
        <v>2713</v>
      </c>
      <c r="F235" s="175"/>
      <c r="G235" s="201" t="str">
        <f t="shared" si="3"/>
        <v>Kabupaten</v>
      </c>
      <c r="H235" s="184" t="s">
        <v>431</v>
      </c>
      <c r="I235" s="178" t="s">
        <v>431</v>
      </c>
      <c r="J235" s="33" t="s">
        <v>431</v>
      </c>
      <c r="L235" s="33" t="s">
        <v>1164</v>
      </c>
      <c r="M235" s="33" t="str">
        <f t="shared" si="8"/>
        <v>Kepala Dinas Komunikasi dan Informatika Kabupaten Semarang</v>
      </c>
      <c r="N235" s="136"/>
      <c r="O235" s="180" t="s">
        <v>2714</v>
      </c>
      <c r="P235" s="215" t="s">
        <v>2715</v>
      </c>
      <c r="Q235" s="137"/>
      <c r="R235" s="137"/>
      <c r="T235" s="185"/>
      <c r="U235" s="139" t="s">
        <v>1171</v>
      </c>
      <c r="V235" s="183" t="str">
        <f t="shared" si="5"/>
        <v>Ada</v>
      </c>
      <c r="W235" s="7" t="str">
        <f t="shared" si="6"/>
        <v>Belum</v>
      </c>
      <c r="X235" s="145"/>
      <c r="Y235" s="169" t="str">
        <f t="shared" si="7"/>
        <v>Ada</v>
      </c>
      <c r="Z235" s="7" t="s">
        <v>2716</v>
      </c>
      <c r="AA235" s="56" t="s">
        <v>2717</v>
      </c>
      <c r="AB235" s="3">
        <v>0.0</v>
      </c>
      <c r="AC235" s="3">
        <v>0.0</v>
      </c>
      <c r="AD235" s="3">
        <v>1.0</v>
      </c>
      <c r="AE235" s="57">
        <v>2.0</v>
      </c>
      <c r="AF235" s="57">
        <v>2.0</v>
      </c>
      <c r="AG235" s="57">
        <v>1.0</v>
      </c>
      <c r="AH235" s="76">
        <v>2.0</v>
      </c>
      <c r="AI235" s="76">
        <v>1.0</v>
      </c>
      <c r="AJ235" s="76">
        <v>1.0</v>
      </c>
      <c r="AK235" s="66">
        <v>5.0</v>
      </c>
      <c r="AL235" s="66">
        <v>2.0</v>
      </c>
      <c r="AM235" s="66">
        <v>3.0</v>
      </c>
      <c r="AN235" s="81" t="s">
        <v>2718</v>
      </c>
      <c r="AO235" s="200" t="s">
        <v>2719</v>
      </c>
      <c r="AP235" s="204">
        <v>2021.0</v>
      </c>
      <c r="AQ235" s="81"/>
    </row>
    <row r="236" ht="15.75" customHeight="1">
      <c r="A236" s="33"/>
      <c r="B236" s="173">
        <v>33.0</v>
      </c>
      <c r="C236" s="174" t="s">
        <v>2540</v>
      </c>
      <c r="D236" s="175">
        <v>24.0</v>
      </c>
      <c r="E236" s="175" t="s">
        <v>283</v>
      </c>
      <c r="F236" s="175">
        <v>2021.0</v>
      </c>
      <c r="G236" s="201" t="str">
        <f t="shared" si="3"/>
        <v>Kabupaten</v>
      </c>
      <c r="H236" s="177" t="s">
        <v>431</v>
      </c>
      <c r="I236" s="197" t="s">
        <v>431</v>
      </c>
      <c r="L236" s="33" t="s">
        <v>1164</v>
      </c>
      <c r="M236" s="33" t="str">
        <f t="shared" si="8"/>
        <v>Kepala Dinas Komunikasi dan Informatika Kabupaten Sragen</v>
      </c>
      <c r="N236" s="179">
        <v>45175.0</v>
      </c>
      <c r="O236" s="180" t="s">
        <v>2720</v>
      </c>
      <c r="P236" s="181" t="s">
        <v>2721</v>
      </c>
      <c r="Q236" s="180" t="s">
        <v>2722</v>
      </c>
      <c r="R236" s="180" t="s">
        <v>2723</v>
      </c>
      <c r="T236" s="182" t="s">
        <v>2724</v>
      </c>
      <c r="U236" s="139" t="s">
        <v>1171</v>
      </c>
      <c r="V236" s="183" t="str">
        <f t="shared" si="5"/>
        <v>Ada</v>
      </c>
      <c r="W236" s="7" t="str">
        <f t="shared" si="6"/>
        <v>Sudah</v>
      </c>
      <c r="X236" s="145"/>
      <c r="Y236" s="169" t="str">
        <f t="shared" si="7"/>
        <v>Ada</v>
      </c>
      <c r="Z236" s="7" t="s">
        <v>2725</v>
      </c>
      <c r="AA236" s="56" t="s">
        <v>2726</v>
      </c>
      <c r="AB236" s="3">
        <v>0.0</v>
      </c>
      <c r="AC236" s="3">
        <v>0.0</v>
      </c>
      <c r="AD236" s="3">
        <v>0.0</v>
      </c>
      <c r="AE236" s="57">
        <v>4.0</v>
      </c>
      <c r="AF236" s="57">
        <v>4.0</v>
      </c>
      <c r="AG236" s="57">
        <v>3.0</v>
      </c>
      <c r="AH236" s="76">
        <v>3.0</v>
      </c>
      <c r="AI236" s="76">
        <v>3.0</v>
      </c>
      <c r="AJ236" s="76">
        <v>3.0</v>
      </c>
      <c r="AK236" s="66">
        <v>5.0</v>
      </c>
      <c r="AL236" s="66">
        <v>4.0</v>
      </c>
      <c r="AM236" s="66">
        <v>4.0</v>
      </c>
      <c r="AN236" s="81" t="s">
        <v>2727</v>
      </c>
      <c r="AO236" s="200" t="s">
        <v>2728</v>
      </c>
      <c r="AP236" s="81">
        <v>2019.0</v>
      </c>
      <c r="AQ236" s="81"/>
    </row>
    <row r="237" ht="15.75" customHeight="1">
      <c r="A237" s="33"/>
      <c r="B237" s="173">
        <v>33.0</v>
      </c>
      <c r="C237" s="174" t="s">
        <v>2540</v>
      </c>
      <c r="D237" s="175">
        <v>25.0</v>
      </c>
      <c r="E237" s="175" t="s">
        <v>284</v>
      </c>
      <c r="F237" s="175">
        <v>2020.0</v>
      </c>
      <c r="G237" s="201" t="str">
        <f t="shared" si="3"/>
        <v>Kabupaten</v>
      </c>
      <c r="H237" s="184" t="s">
        <v>431</v>
      </c>
      <c r="I237" s="178" t="s">
        <v>431</v>
      </c>
      <c r="J237" s="32" t="s">
        <v>431</v>
      </c>
      <c r="K237" s="33">
        <v>1.0</v>
      </c>
      <c r="L237" s="33" t="s">
        <v>1164</v>
      </c>
      <c r="M237" s="33" t="str">
        <f t="shared" si="8"/>
        <v>Kepala Dinas Komunikasi dan Informatika Kabupaten Sukoharjo</v>
      </c>
      <c r="N237" s="210">
        <v>44818.0</v>
      </c>
      <c r="O237" s="137" t="s">
        <v>2729</v>
      </c>
      <c r="P237" s="188" t="s">
        <v>2730</v>
      </c>
      <c r="Q237" s="137" t="s">
        <v>2731</v>
      </c>
      <c r="R237" s="137" t="s">
        <v>523</v>
      </c>
      <c r="T237" s="182" t="s">
        <v>2732</v>
      </c>
      <c r="U237" s="139" t="s">
        <v>1171</v>
      </c>
      <c r="V237" s="183" t="str">
        <f t="shared" si="5"/>
        <v>Ada</v>
      </c>
      <c r="W237" s="7" t="str">
        <f t="shared" si="6"/>
        <v>Sudah</v>
      </c>
      <c r="X237" s="145"/>
      <c r="Y237" s="169" t="str">
        <f t="shared" si="7"/>
        <v>Ada</v>
      </c>
      <c r="Z237" s="7" t="s">
        <v>2733</v>
      </c>
      <c r="AA237" s="56" t="s">
        <v>2734</v>
      </c>
      <c r="AB237" s="3">
        <v>1.0</v>
      </c>
      <c r="AC237" s="3">
        <v>1.0</v>
      </c>
      <c r="AD237" s="3">
        <v>1.0</v>
      </c>
      <c r="AE237" s="57">
        <v>1.0</v>
      </c>
      <c r="AF237" s="57">
        <v>3.0</v>
      </c>
      <c r="AG237" s="57">
        <v>3.0</v>
      </c>
      <c r="AH237" s="76">
        <v>3.0</v>
      </c>
      <c r="AI237" s="76">
        <v>3.0</v>
      </c>
      <c r="AJ237" s="76">
        <v>4.0</v>
      </c>
      <c r="AK237" s="66">
        <v>5.0</v>
      </c>
      <c r="AL237" s="66">
        <v>5.0</v>
      </c>
      <c r="AM237" s="66">
        <v>5.0</v>
      </c>
      <c r="AN237" s="81" t="s">
        <v>2735</v>
      </c>
      <c r="AO237" s="200" t="s">
        <v>2736</v>
      </c>
      <c r="AP237" s="81">
        <v>2018.0</v>
      </c>
      <c r="AQ237" s="81"/>
    </row>
    <row r="238" ht="15.75" customHeight="1">
      <c r="A238" s="33"/>
      <c r="B238" s="173">
        <v>33.0</v>
      </c>
      <c r="C238" s="174" t="s">
        <v>2540</v>
      </c>
      <c r="D238" s="175">
        <v>26.0</v>
      </c>
      <c r="E238" s="175" t="s">
        <v>2737</v>
      </c>
      <c r="F238" s="104">
        <v>2020.0</v>
      </c>
      <c r="G238" s="201" t="str">
        <f t="shared" si="3"/>
        <v>Kabupaten</v>
      </c>
      <c r="H238" s="177" t="s">
        <v>431</v>
      </c>
      <c r="I238" s="197" t="s">
        <v>431</v>
      </c>
      <c r="J238" s="32" t="s">
        <v>431</v>
      </c>
      <c r="K238" s="33">
        <v>1.0</v>
      </c>
      <c r="L238" s="33" t="s">
        <v>1164</v>
      </c>
      <c r="M238" s="33" t="str">
        <f t="shared" si="8"/>
        <v>Kepala Dinas Komunikasi dan Informatika Kabupaten Tegal</v>
      </c>
      <c r="N238" s="194">
        <v>44986.0</v>
      </c>
      <c r="O238" s="180" t="s">
        <v>2738</v>
      </c>
      <c r="P238" s="181" t="s">
        <v>2739</v>
      </c>
      <c r="Q238" s="180" t="s">
        <v>2740</v>
      </c>
      <c r="R238" s="180" t="s">
        <v>523</v>
      </c>
      <c r="T238" s="182" t="s">
        <v>2741</v>
      </c>
      <c r="U238" s="139" t="s">
        <v>1171</v>
      </c>
      <c r="V238" s="183" t="str">
        <f t="shared" si="5"/>
        <v>Ada</v>
      </c>
      <c r="W238" s="7" t="str">
        <f t="shared" si="6"/>
        <v>Sudah</v>
      </c>
      <c r="X238" s="145"/>
      <c r="Y238" s="169" t="str">
        <f t="shared" si="7"/>
        <v>Ada</v>
      </c>
      <c r="Z238" s="7" t="s">
        <v>2742</v>
      </c>
      <c r="AA238" s="56" t="s">
        <v>2743</v>
      </c>
      <c r="AB238" s="3">
        <v>0.0</v>
      </c>
      <c r="AC238" s="3">
        <v>0.0</v>
      </c>
      <c r="AD238" s="3">
        <v>38.0</v>
      </c>
      <c r="AE238" s="57">
        <v>3.0</v>
      </c>
      <c r="AF238" s="57">
        <v>3.0</v>
      </c>
      <c r="AG238" s="57">
        <v>2.0</v>
      </c>
      <c r="AH238" s="76">
        <v>3.0</v>
      </c>
      <c r="AI238" s="76">
        <v>2.0</v>
      </c>
      <c r="AJ238" s="76">
        <v>3.0</v>
      </c>
      <c r="AK238" s="66">
        <v>3.0</v>
      </c>
      <c r="AL238" s="66">
        <v>2.0</v>
      </c>
      <c r="AM238" s="66">
        <v>2.0</v>
      </c>
      <c r="AN238" s="81" t="s">
        <v>2744</v>
      </c>
      <c r="AO238" s="200" t="s">
        <v>2745</v>
      </c>
      <c r="AP238" s="81">
        <v>2023.0</v>
      </c>
      <c r="AQ238" s="81"/>
    </row>
    <row r="239" ht="15.75" customHeight="1">
      <c r="A239" s="33"/>
      <c r="B239" s="173">
        <v>33.0</v>
      </c>
      <c r="C239" s="174" t="s">
        <v>2540</v>
      </c>
      <c r="D239" s="175">
        <v>27.0</v>
      </c>
      <c r="E239" s="175" t="s">
        <v>2746</v>
      </c>
      <c r="F239" s="175"/>
      <c r="G239" s="201" t="str">
        <f t="shared" si="3"/>
        <v>Kabupaten</v>
      </c>
      <c r="H239" s="177"/>
      <c r="I239" s="197" t="s">
        <v>431</v>
      </c>
      <c r="L239" s="33" t="s">
        <v>1164</v>
      </c>
      <c r="M239" s="33" t="str">
        <f t="shared" si="8"/>
        <v>Kepala Dinas Komunikasi dan Informatika Kabupaten Temanggung</v>
      </c>
      <c r="N239" s="136"/>
      <c r="O239" s="137"/>
      <c r="P239" s="137"/>
      <c r="Q239" s="137"/>
      <c r="R239" s="137"/>
      <c r="T239" s="185"/>
      <c r="U239" s="139" t="s">
        <v>1171</v>
      </c>
      <c r="V239" s="183" t="str">
        <f t="shared" si="5"/>
        <v>Tidak Ada</v>
      </c>
      <c r="W239" s="7" t="str">
        <f t="shared" si="6"/>
        <v>Belum</v>
      </c>
      <c r="X239" s="145"/>
      <c r="Y239" s="169" t="str">
        <f t="shared" si="7"/>
        <v>Ada</v>
      </c>
      <c r="Z239" s="7" t="s">
        <v>2747</v>
      </c>
      <c r="AA239" s="56" t="s">
        <v>2748</v>
      </c>
      <c r="AB239" s="3">
        <v>0.0</v>
      </c>
      <c r="AC239" s="3">
        <v>0.0</v>
      </c>
      <c r="AD239" s="3">
        <v>0.0</v>
      </c>
      <c r="AE239" s="57">
        <v>3.0</v>
      </c>
      <c r="AF239" s="57">
        <v>3.0</v>
      </c>
      <c r="AG239" s="57">
        <v>1.0</v>
      </c>
      <c r="AK239" s="66">
        <v>3.0</v>
      </c>
      <c r="AL239" s="66">
        <v>2.0</v>
      </c>
      <c r="AM239" s="66">
        <v>1.0</v>
      </c>
      <c r="AN239" s="187"/>
      <c r="AO239" s="187"/>
      <c r="AP239" s="204">
        <v>2021.0</v>
      </c>
      <c r="AQ239" s="187"/>
    </row>
    <row r="240" ht="15.75" customHeight="1">
      <c r="A240" s="33"/>
      <c r="B240" s="173">
        <v>33.0</v>
      </c>
      <c r="C240" s="174" t="s">
        <v>2540</v>
      </c>
      <c r="D240" s="175">
        <v>28.0</v>
      </c>
      <c r="E240" s="175" t="s">
        <v>285</v>
      </c>
      <c r="F240" s="175">
        <v>2017.0</v>
      </c>
      <c r="G240" s="201" t="str">
        <f t="shared" si="3"/>
        <v>Kabupaten</v>
      </c>
      <c r="H240" s="184" t="s">
        <v>431</v>
      </c>
      <c r="I240" s="178" t="s">
        <v>431</v>
      </c>
      <c r="J240" s="32" t="s">
        <v>431</v>
      </c>
      <c r="K240" s="33">
        <v>1.0</v>
      </c>
      <c r="L240" s="33" t="s">
        <v>1164</v>
      </c>
      <c r="M240" s="33" t="str">
        <f t="shared" si="8"/>
        <v>Kepala Dinas Komunikasi dan Informatika Kabupaten Wonogiri</v>
      </c>
      <c r="N240" s="179">
        <v>45076.0</v>
      </c>
      <c r="O240" s="137" t="s">
        <v>2749</v>
      </c>
      <c r="P240" s="188" t="s">
        <v>2750</v>
      </c>
      <c r="Q240" s="137" t="s">
        <v>2751</v>
      </c>
      <c r="R240" s="137" t="s">
        <v>2512</v>
      </c>
      <c r="T240" s="182" t="s">
        <v>2752</v>
      </c>
      <c r="U240" s="139" t="s">
        <v>1171</v>
      </c>
      <c r="V240" s="183" t="str">
        <f t="shared" si="5"/>
        <v>Ada</v>
      </c>
      <c r="W240" s="7" t="str">
        <f t="shared" si="6"/>
        <v>Sudah</v>
      </c>
      <c r="X240" s="145"/>
      <c r="Y240" s="169" t="str">
        <f t="shared" si="7"/>
        <v>Ada</v>
      </c>
      <c r="Z240" s="7" t="s">
        <v>2753</v>
      </c>
      <c r="AA240" s="56" t="s">
        <v>2754</v>
      </c>
      <c r="AB240" s="3">
        <v>4.0</v>
      </c>
      <c r="AC240" s="3">
        <v>0.0</v>
      </c>
      <c r="AD240" s="3">
        <v>2.0</v>
      </c>
      <c r="AE240" s="57">
        <v>3.0</v>
      </c>
      <c r="AF240" s="57">
        <v>2.0</v>
      </c>
      <c r="AG240" s="57">
        <v>3.0</v>
      </c>
      <c r="AH240" s="76">
        <v>1.0</v>
      </c>
      <c r="AI240" s="76">
        <v>2.0</v>
      </c>
      <c r="AJ240" s="76">
        <v>4.0</v>
      </c>
      <c r="AK240" s="66">
        <v>3.0</v>
      </c>
      <c r="AL240" s="66">
        <v>3.0</v>
      </c>
      <c r="AM240" s="66">
        <v>3.0</v>
      </c>
      <c r="AN240" s="81" t="s">
        <v>2755</v>
      </c>
      <c r="AO240" s="200" t="s">
        <v>2756</v>
      </c>
      <c r="AP240" s="204">
        <v>2021.0</v>
      </c>
      <c r="AQ240" s="81"/>
    </row>
    <row r="241" ht="15.75" customHeight="1">
      <c r="A241" s="33"/>
      <c r="B241" s="173">
        <v>33.0</v>
      </c>
      <c r="C241" s="174" t="s">
        <v>2540</v>
      </c>
      <c r="D241" s="175">
        <v>29.0</v>
      </c>
      <c r="E241" s="175" t="s">
        <v>2757</v>
      </c>
      <c r="F241" s="175">
        <v>2022.0</v>
      </c>
      <c r="G241" s="201" t="str">
        <f t="shared" si="3"/>
        <v>Kabupaten</v>
      </c>
      <c r="H241" s="177" t="s">
        <v>431</v>
      </c>
      <c r="I241" s="197" t="s">
        <v>431</v>
      </c>
      <c r="J241" s="32" t="s">
        <v>431</v>
      </c>
      <c r="K241" s="33">
        <v>1.0</v>
      </c>
      <c r="L241" s="33" t="s">
        <v>1164</v>
      </c>
      <c r="M241" s="33" t="str">
        <f t="shared" si="8"/>
        <v>Kepala Dinas Komunikasi dan Informatika Kabupaten Wonosobo</v>
      </c>
      <c r="N241" s="179">
        <v>45733.0</v>
      </c>
      <c r="O241" s="180" t="s">
        <v>2758</v>
      </c>
      <c r="P241" s="181" t="s">
        <v>2759</v>
      </c>
      <c r="Q241" s="180" t="s">
        <v>2760</v>
      </c>
      <c r="R241" s="180" t="s">
        <v>2761</v>
      </c>
      <c r="T241" s="211" t="s">
        <v>2762</v>
      </c>
      <c r="U241" s="139" t="s">
        <v>1171</v>
      </c>
      <c r="V241" s="183" t="str">
        <f t="shared" si="5"/>
        <v>Ada</v>
      </c>
      <c r="W241" s="7" t="str">
        <f t="shared" si="6"/>
        <v>Sudah</v>
      </c>
      <c r="X241" s="145"/>
      <c r="Y241" s="169" t="str">
        <f t="shared" si="7"/>
        <v>Ada</v>
      </c>
      <c r="Z241" s="7" t="s">
        <v>2763</v>
      </c>
      <c r="AA241" s="56" t="s">
        <v>2764</v>
      </c>
      <c r="AB241" s="3">
        <v>1.0</v>
      </c>
      <c r="AC241" s="3">
        <v>0.0</v>
      </c>
      <c r="AD241" s="3">
        <v>0.0</v>
      </c>
      <c r="AE241" s="57">
        <v>2.0</v>
      </c>
      <c r="AF241" s="57">
        <v>3.0</v>
      </c>
      <c r="AG241" s="57">
        <v>1.0</v>
      </c>
      <c r="AH241" s="76">
        <v>3.0</v>
      </c>
      <c r="AI241" s="76">
        <v>2.0</v>
      </c>
      <c r="AJ241" s="76">
        <v>2.0</v>
      </c>
      <c r="AK241" s="66">
        <v>3.0</v>
      </c>
      <c r="AL241" s="66">
        <v>3.0</v>
      </c>
      <c r="AM241" s="66">
        <v>2.0</v>
      </c>
      <c r="AN241" s="187"/>
      <c r="AO241" s="187"/>
      <c r="AP241" s="81">
        <v>2019.0</v>
      </c>
      <c r="AQ241" s="187"/>
    </row>
    <row r="242" ht="15.75" customHeight="1">
      <c r="A242" s="33"/>
      <c r="B242" s="173">
        <v>33.0</v>
      </c>
      <c r="C242" s="174" t="s">
        <v>2540</v>
      </c>
      <c r="D242" s="175">
        <v>30.0</v>
      </c>
      <c r="E242" s="175" t="s">
        <v>144</v>
      </c>
      <c r="F242" s="175">
        <v>2021.0</v>
      </c>
      <c r="G242" s="201" t="str">
        <f t="shared" si="3"/>
        <v>Kota</v>
      </c>
      <c r="H242" s="184" t="s">
        <v>431</v>
      </c>
      <c r="I242" s="178" t="s">
        <v>431</v>
      </c>
      <c r="L242" s="36" t="s">
        <v>1229</v>
      </c>
      <c r="M242" s="33" t="str">
        <f t="shared" si="8"/>
        <v>Kepala Dinas Komunikasi, Informatika, dan Statistik Kota Magelang</v>
      </c>
      <c r="N242" s="179">
        <v>45062.0</v>
      </c>
      <c r="O242" s="137" t="s">
        <v>2765</v>
      </c>
      <c r="P242" s="188" t="s">
        <v>2766</v>
      </c>
      <c r="Q242" s="137" t="s">
        <v>2767</v>
      </c>
      <c r="R242" s="137" t="s">
        <v>523</v>
      </c>
      <c r="T242" s="182" t="s">
        <v>2768</v>
      </c>
      <c r="U242" s="139" t="s">
        <v>1171</v>
      </c>
      <c r="V242" s="183" t="str">
        <f t="shared" si="5"/>
        <v>Ada</v>
      </c>
      <c r="W242" s="7" t="str">
        <f t="shared" si="6"/>
        <v>Sudah</v>
      </c>
      <c r="X242" s="140">
        <v>42.0</v>
      </c>
      <c r="Y242" s="169" t="str">
        <f t="shared" si="7"/>
        <v>Ada</v>
      </c>
      <c r="Z242" s="7" t="s">
        <v>2769</v>
      </c>
      <c r="AB242" s="3">
        <v>5.0</v>
      </c>
      <c r="AC242" s="3">
        <v>3.0</v>
      </c>
      <c r="AD242" s="3">
        <v>0.0</v>
      </c>
      <c r="AE242" s="57">
        <v>3.0</v>
      </c>
      <c r="AF242" s="57">
        <v>4.0</v>
      </c>
      <c r="AG242" s="57">
        <v>3.0</v>
      </c>
      <c r="AH242" s="76">
        <v>1.0</v>
      </c>
      <c r="AI242" s="76">
        <v>3.0</v>
      </c>
      <c r="AJ242" s="76">
        <v>4.0</v>
      </c>
      <c r="AK242" s="66">
        <v>2.0</v>
      </c>
      <c r="AL242" s="66">
        <v>3.0</v>
      </c>
      <c r="AM242" s="66">
        <v>2.0</v>
      </c>
      <c r="AN242" s="81" t="s">
        <v>2770</v>
      </c>
      <c r="AO242" s="200" t="s">
        <v>2771</v>
      </c>
      <c r="AP242" s="81">
        <v>2019.0</v>
      </c>
      <c r="AQ242" s="81"/>
    </row>
    <row r="243" ht="15.75" customHeight="1">
      <c r="A243" s="33"/>
      <c r="B243" s="173">
        <v>33.0</v>
      </c>
      <c r="C243" s="174" t="s">
        <v>2540</v>
      </c>
      <c r="D243" s="175">
        <v>31.0</v>
      </c>
      <c r="E243" s="175" t="s">
        <v>2772</v>
      </c>
      <c r="F243" s="175">
        <v>2022.0</v>
      </c>
      <c r="G243" s="201" t="str">
        <f t="shared" si="3"/>
        <v>Kota</v>
      </c>
      <c r="H243" s="177" t="s">
        <v>431</v>
      </c>
      <c r="I243" s="178"/>
      <c r="J243" s="33" t="s">
        <v>431</v>
      </c>
      <c r="L243" s="33" t="s">
        <v>1164</v>
      </c>
      <c r="M243" s="33" t="str">
        <f t="shared" si="8"/>
        <v>Kepala Dinas Komunikasi dan Informatika Kota Pekalongan</v>
      </c>
      <c r="N243" s="194">
        <v>45566.0</v>
      </c>
      <c r="O243" s="180" t="s">
        <v>2773</v>
      </c>
      <c r="P243" s="181" t="s">
        <v>2774</v>
      </c>
      <c r="Q243" s="180" t="s">
        <v>2775</v>
      </c>
      <c r="R243" s="180" t="s">
        <v>2776</v>
      </c>
      <c r="T243" s="182" t="s">
        <v>2777</v>
      </c>
      <c r="U243" s="139" t="s">
        <v>1171</v>
      </c>
      <c r="V243" s="183" t="str">
        <f t="shared" si="5"/>
        <v>Ada</v>
      </c>
      <c r="W243" s="7" t="str">
        <f t="shared" si="6"/>
        <v>Sudah</v>
      </c>
      <c r="X243" s="145"/>
      <c r="Y243" s="169" t="str">
        <f t="shared" si="7"/>
        <v>Ada</v>
      </c>
      <c r="Z243" s="7" t="s">
        <v>2778</v>
      </c>
      <c r="AB243" s="3">
        <v>0.0</v>
      </c>
      <c r="AC243" s="3">
        <v>0.0</v>
      </c>
      <c r="AE243" s="3">
        <v>3.0</v>
      </c>
      <c r="AF243" s="3">
        <v>3.0</v>
      </c>
      <c r="AG243" s="3">
        <v>3.0</v>
      </c>
      <c r="AK243" s="66">
        <v>4.0</v>
      </c>
      <c r="AL243" s="66">
        <v>2.0</v>
      </c>
      <c r="AM243" s="66">
        <v>4.0</v>
      </c>
      <c r="AN243" s="187"/>
      <c r="AO243" s="187"/>
      <c r="AP243" s="81">
        <v>2018.0</v>
      </c>
      <c r="AQ243" s="187"/>
    </row>
    <row r="244" ht="15.75" customHeight="1">
      <c r="A244" s="33"/>
      <c r="B244" s="173">
        <v>33.0</v>
      </c>
      <c r="C244" s="174" t="s">
        <v>2540</v>
      </c>
      <c r="D244" s="175">
        <v>32.0</v>
      </c>
      <c r="E244" s="175" t="s">
        <v>146</v>
      </c>
      <c r="F244" s="175"/>
      <c r="G244" s="201" t="str">
        <f t="shared" si="3"/>
        <v>Kota</v>
      </c>
      <c r="H244" s="184" t="s">
        <v>431</v>
      </c>
      <c r="I244" s="178" t="s">
        <v>431</v>
      </c>
      <c r="J244" s="32" t="s">
        <v>431</v>
      </c>
      <c r="K244" s="33">
        <v>5.0</v>
      </c>
      <c r="L244" s="33" t="s">
        <v>1164</v>
      </c>
      <c r="M244" s="33" t="str">
        <f t="shared" si="8"/>
        <v>Kepala Dinas Komunikasi dan Informatika Kota Salatiga</v>
      </c>
      <c r="N244" s="179">
        <v>45135.0</v>
      </c>
      <c r="O244" s="180" t="s">
        <v>2779</v>
      </c>
      <c r="P244" s="215" t="s">
        <v>2780</v>
      </c>
      <c r="Q244" s="180" t="s">
        <v>2781</v>
      </c>
      <c r="R244" s="180" t="s">
        <v>2782</v>
      </c>
      <c r="T244" s="182" t="s">
        <v>2783</v>
      </c>
      <c r="U244" s="139" t="s">
        <v>1171</v>
      </c>
      <c r="V244" s="183" t="str">
        <f t="shared" si="5"/>
        <v>Ada</v>
      </c>
      <c r="W244" s="7" t="str">
        <f t="shared" si="6"/>
        <v>Sudah</v>
      </c>
      <c r="X244" s="145"/>
      <c r="Y244" s="169" t="str">
        <f t="shared" si="7"/>
        <v>Ada</v>
      </c>
      <c r="Z244" s="7" t="s">
        <v>2784</v>
      </c>
      <c r="AA244" s="61" t="s">
        <v>2785</v>
      </c>
      <c r="AB244" s="3">
        <v>1.0</v>
      </c>
      <c r="AC244" s="3">
        <v>1.0</v>
      </c>
      <c r="AD244" s="3">
        <v>0.0</v>
      </c>
      <c r="AE244" s="57">
        <v>2.0</v>
      </c>
      <c r="AF244" s="57">
        <v>1.0</v>
      </c>
      <c r="AG244" s="57">
        <v>1.0</v>
      </c>
      <c r="AH244" s="76">
        <v>1.0</v>
      </c>
      <c r="AI244" s="76">
        <v>2.0</v>
      </c>
      <c r="AJ244" s="76">
        <v>1.0</v>
      </c>
      <c r="AK244" s="66">
        <v>3.0</v>
      </c>
      <c r="AL244" s="66">
        <v>2.0</v>
      </c>
      <c r="AM244" s="66">
        <v>1.0</v>
      </c>
      <c r="AN244" s="81" t="s">
        <v>2786</v>
      </c>
      <c r="AO244" s="200" t="s">
        <v>2787</v>
      </c>
      <c r="AP244" s="81"/>
      <c r="AQ244" s="81"/>
    </row>
    <row r="245">
      <c r="A245" s="33"/>
      <c r="B245" s="173">
        <v>33.0</v>
      </c>
      <c r="C245" s="174" t="s">
        <v>2540</v>
      </c>
      <c r="D245" s="175">
        <v>33.0</v>
      </c>
      <c r="E245" s="175" t="s">
        <v>147</v>
      </c>
      <c r="F245" s="175">
        <v>2022.0</v>
      </c>
      <c r="G245" s="201" t="str">
        <f t="shared" si="3"/>
        <v>Kota</v>
      </c>
      <c r="H245" s="184" t="s">
        <v>431</v>
      </c>
      <c r="I245" s="178" t="s">
        <v>431</v>
      </c>
      <c r="J245" s="33" t="s">
        <v>431</v>
      </c>
      <c r="L245" s="36" t="s">
        <v>1276</v>
      </c>
      <c r="M245" s="33" t="str">
        <f t="shared" si="8"/>
        <v>Kepala Dinas Komunikasi, Informatika, Statistik, dan Persandian Kota Semarang</v>
      </c>
      <c r="N245" s="210">
        <v>44867.0</v>
      </c>
      <c r="O245" s="137" t="s">
        <v>2788</v>
      </c>
      <c r="P245" s="188" t="s">
        <v>2789</v>
      </c>
      <c r="Q245" s="137" t="s">
        <v>2790</v>
      </c>
      <c r="R245" s="137" t="s">
        <v>2791</v>
      </c>
      <c r="T245" s="182" t="s">
        <v>2792</v>
      </c>
      <c r="U245" s="139" t="s">
        <v>1171</v>
      </c>
      <c r="V245" s="183" t="str">
        <f t="shared" si="5"/>
        <v>Ada</v>
      </c>
      <c r="W245" s="7" t="str">
        <f t="shared" si="6"/>
        <v>Sudah</v>
      </c>
      <c r="X245" s="222"/>
      <c r="Y245" s="169" t="str">
        <f t="shared" si="7"/>
        <v>Ada</v>
      </c>
      <c r="Z245" s="223" t="s">
        <v>2793</v>
      </c>
      <c r="AA245" s="56" t="s">
        <v>2794</v>
      </c>
      <c r="AB245" s="3">
        <v>2.0</v>
      </c>
      <c r="AC245" s="3">
        <v>2.0</v>
      </c>
      <c r="AD245" s="3">
        <v>1.0</v>
      </c>
      <c r="AE245" s="57">
        <v>4.0</v>
      </c>
      <c r="AF245" s="57">
        <v>4.0</v>
      </c>
      <c r="AG245" s="57">
        <v>3.0</v>
      </c>
      <c r="AH245" s="76">
        <v>5.0</v>
      </c>
      <c r="AI245" s="76">
        <v>3.0</v>
      </c>
      <c r="AJ245" s="76">
        <v>4.0</v>
      </c>
      <c r="AK245" s="66">
        <v>5.0</v>
      </c>
      <c r="AL245" s="66">
        <v>3.0</v>
      </c>
      <c r="AM245" s="66">
        <v>5.0</v>
      </c>
      <c r="AN245" s="81" t="s">
        <v>2795</v>
      </c>
      <c r="AO245" s="200" t="s">
        <v>2796</v>
      </c>
      <c r="AP245" s="204">
        <v>2017.0</v>
      </c>
      <c r="AQ245" s="81"/>
    </row>
    <row r="246" ht="15.75" customHeight="1">
      <c r="A246" s="33"/>
      <c r="B246" s="173">
        <v>33.0</v>
      </c>
      <c r="C246" s="174" t="s">
        <v>2540</v>
      </c>
      <c r="D246" s="175">
        <v>34.0</v>
      </c>
      <c r="E246" s="175" t="s">
        <v>148</v>
      </c>
      <c r="F246" s="175">
        <v>2022.0</v>
      </c>
      <c r="G246" s="201" t="str">
        <f t="shared" si="3"/>
        <v>Kota</v>
      </c>
      <c r="H246" s="184" t="s">
        <v>431</v>
      </c>
      <c r="I246" s="178" t="s">
        <v>431</v>
      </c>
      <c r="L246" s="36" t="s">
        <v>1276</v>
      </c>
      <c r="M246" s="33" t="str">
        <f t="shared" si="8"/>
        <v>Kepala Dinas Komunikasi, Informatika, Statistik, dan Persandian Kota Surakarta</v>
      </c>
      <c r="N246" s="179">
        <v>44746.0</v>
      </c>
      <c r="O246" s="137" t="s">
        <v>2797</v>
      </c>
      <c r="P246" s="188" t="s">
        <v>2798</v>
      </c>
      <c r="Q246" s="137" t="s">
        <v>2799</v>
      </c>
      <c r="R246" s="137" t="s">
        <v>523</v>
      </c>
      <c r="T246" s="211" t="s">
        <v>2800</v>
      </c>
      <c r="U246" s="144"/>
      <c r="V246" s="183" t="str">
        <f t="shared" si="5"/>
        <v>Ada</v>
      </c>
      <c r="W246" s="7" t="str">
        <f t="shared" si="6"/>
        <v>Sudah</v>
      </c>
      <c r="X246" s="145"/>
      <c r="Y246" s="169" t="str">
        <f t="shared" si="7"/>
        <v>Ada</v>
      </c>
      <c r="Z246" s="7" t="s">
        <v>2801</v>
      </c>
      <c r="AA246" s="56" t="s">
        <v>2802</v>
      </c>
      <c r="AB246" s="3">
        <v>8.0</v>
      </c>
      <c r="AC246" s="3">
        <v>29.0</v>
      </c>
      <c r="AD246" s="3">
        <v>1.0</v>
      </c>
      <c r="AE246" s="57">
        <v>3.0</v>
      </c>
      <c r="AF246" s="57">
        <v>2.0</v>
      </c>
      <c r="AG246" s="57">
        <v>3.0</v>
      </c>
      <c r="AH246" s="76">
        <v>5.0</v>
      </c>
      <c r="AI246" s="76">
        <v>2.0</v>
      </c>
      <c r="AJ246" s="76">
        <v>3.0</v>
      </c>
      <c r="AK246" s="66">
        <v>5.0</v>
      </c>
      <c r="AL246" s="66">
        <v>3.0</v>
      </c>
      <c r="AM246" s="66">
        <v>3.0</v>
      </c>
      <c r="AN246" s="81" t="s">
        <v>2803</v>
      </c>
      <c r="AO246" s="200" t="s">
        <v>2804</v>
      </c>
      <c r="AP246" s="81">
        <v>2018.0</v>
      </c>
      <c r="AQ246" s="81"/>
    </row>
    <row r="247" ht="15.75" customHeight="1">
      <c r="A247" s="33"/>
      <c r="B247" s="173">
        <v>33.0</v>
      </c>
      <c r="C247" s="174" t="s">
        <v>2540</v>
      </c>
      <c r="D247" s="175">
        <v>35.0</v>
      </c>
      <c r="E247" s="175" t="s">
        <v>149</v>
      </c>
      <c r="F247" s="175"/>
      <c r="G247" s="201" t="str">
        <f t="shared" si="3"/>
        <v>Kota</v>
      </c>
      <c r="H247" s="184" t="s">
        <v>431</v>
      </c>
      <c r="I247" s="178" t="s">
        <v>431</v>
      </c>
      <c r="J247" s="32" t="s">
        <v>431</v>
      </c>
      <c r="K247" s="33">
        <v>5.0</v>
      </c>
      <c r="L247" s="33" t="s">
        <v>1164</v>
      </c>
      <c r="M247" s="33" t="str">
        <f t="shared" si="8"/>
        <v>Kepala Dinas Komunikasi dan Informatika Kota Tegal</v>
      </c>
      <c r="N247" s="179">
        <v>44725.0</v>
      </c>
      <c r="O247" s="137" t="s">
        <v>2805</v>
      </c>
      <c r="P247" s="188" t="s">
        <v>2806</v>
      </c>
      <c r="Q247" s="137" t="s">
        <v>2807</v>
      </c>
      <c r="R247" s="137" t="s">
        <v>523</v>
      </c>
      <c r="T247" s="211" t="s">
        <v>2808</v>
      </c>
      <c r="U247" s="139" t="s">
        <v>1171</v>
      </c>
      <c r="V247" s="183" t="str">
        <f t="shared" si="5"/>
        <v>Ada</v>
      </c>
      <c r="W247" s="7" t="str">
        <f t="shared" si="6"/>
        <v>Sudah</v>
      </c>
      <c r="X247" s="145"/>
      <c r="Y247" s="169" t="str">
        <f t="shared" si="7"/>
        <v>Ada</v>
      </c>
      <c r="Z247" s="7" t="s">
        <v>2809</v>
      </c>
      <c r="AB247" s="3">
        <v>18.0</v>
      </c>
      <c r="AC247" s="3">
        <v>7.0</v>
      </c>
      <c r="AD247" s="3">
        <v>0.0</v>
      </c>
      <c r="AE247" s="57">
        <v>1.0</v>
      </c>
      <c r="AF247" s="57">
        <v>2.0</v>
      </c>
      <c r="AG247" s="57">
        <v>3.0</v>
      </c>
      <c r="AH247" s="76">
        <v>3.0</v>
      </c>
      <c r="AI247" s="76">
        <v>2.0</v>
      </c>
      <c r="AJ247" s="76">
        <v>4.0</v>
      </c>
      <c r="AK247" s="66">
        <v>4.0</v>
      </c>
      <c r="AL247" s="66">
        <v>2.0</v>
      </c>
      <c r="AM247" s="66">
        <v>5.0</v>
      </c>
      <c r="AN247" s="81" t="s">
        <v>2810</v>
      </c>
      <c r="AO247" s="200" t="s">
        <v>2811</v>
      </c>
      <c r="AP247" s="81">
        <v>2022.0</v>
      </c>
      <c r="AQ247" s="81"/>
    </row>
    <row r="248" ht="15.75" customHeight="1">
      <c r="A248" s="157">
        <v>15.0</v>
      </c>
      <c r="B248" s="158">
        <v>34.0</v>
      </c>
      <c r="C248" s="157" t="s">
        <v>2812</v>
      </c>
      <c r="D248" s="159"/>
      <c r="E248" s="159" t="s">
        <v>92</v>
      </c>
      <c r="F248" s="159">
        <v>2022.0</v>
      </c>
      <c r="G248" s="206" t="str">
        <f t="shared" si="3"/>
        <v>Provinsi</v>
      </c>
      <c r="H248" s="161" t="s">
        <v>431</v>
      </c>
      <c r="I248" s="161" t="s">
        <v>431</v>
      </c>
      <c r="J248" s="162"/>
      <c r="K248" s="162"/>
      <c r="L248" s="163" t="s">
        <v>1164</v>
      </c>
      <c r="M248" s="159" t="str">
        <f t="shared" si="8"/>
        <v>Kepala Dinas Komunikasi dan Informatika Provinsi Daerah Istimewa Yogyakarta</v>
      </c>
      <c r="N248" s="164">
        <v>45015.0</v>
      </c>
      <c r="O248" s="165" t="s">
        <v>2813</v>
      </c>
      <c r="P248" s="166" t="s">
        <v>2814</v>
      </c>
      <c r="Q248" s="165" t="s">
        <v>2815</v>
      </c>
      <c r="R248" s="165" t="s">
        <v>1428</v>
      </c>
      <c r="S248" s="162"/>
      <c r="T248" s="167" t="s">
        <v>2816</v>
      </c>
      <c r="U248" s="168"/>
      <c r="V248" s="169" t="str">
        <f t="shared" si="5"/>
        <v>Ada</v>
      </c>
      <c r="W248" s="162" t="str">
        <f t="shared" si="6"/>
        <v>Sudah</v>
      </c>
      <c r="X248" s="162"/>
      <c r="Y248" s="169" t="str">
        <f t="shared" si="7"/>
        <v>Tidak Ada</v>
      </c>
      <c r="Z248" s="162"/>
      <c r="AA248" s="56" t="s">
        <v>2817</v>
      </c>
      <c r="AB248" s="170">
        <v>1.0</v>
      </c>
      <c r="AC248" s="170">
        <v>0.0</v>
      </c>
      <c r="AD248" s="170">
        <v>3.0</v>
      </c>
      <c r="AE248" s="57">
        <v>4.0</v>
      </c>
      <c r="AF248" s="57">
        <v>3.0</v>
      </c>
      <c r="AG248" s="57">
        <v>5.0</v>
      </c>
      <c r="AH248" s="76">
        <v>2.0</v>
      </c>
      <c r="AI248" s="76">
        <v>3.0</v>
      </c>
      <c r="AJ248" s="76">
        <v>3.0</v>
      </c>
      <c r="AK248" s="66">
        <v>5.0</v>
      </c>
      <c r="AL248" s="66">
        <v>4.0</v>
      </c>
      <c r="AM248" s="66">
        <v>4.0</v>
      </c>
      <c r="AN248" s="81" t="s">
        <v>2818</v>
      </c>
      <c r="AO248" s="200" t="s">
        <v>2819</v>
      </c>
      <c r="AP248" s="81"/>
      <c r="AQ248" s="81"/>
    </row>
    <row r="249" ht="15.75" customHeight="1">
      <c r="A249" s="33"/>
      <c r="B249" s="173">
        <v>34.0</v>
      </c>
      <c r="C249" s="174" t="s">
        <v>2812</v>
      </c>
      <c r="D249" s="175">
        <v>1.0</v>
      </c>
      <c r="E249" s="175" t="s">
        <v>286</v>
      </c>
      <c r="F249" s="104">
        <v>2018.0</v>
      </c>
      <c r="G249" s="201" t="str">
        <f t="shared" si="3"/>
        <v>Kabupaten</v>
      </c>
      <c r="H249" s="263" t="s">
        <v>431</v>
      </c>
      <c r="I249" s="264" t="s">
        <v>431</v>
      </c>
      <c r="J249" s="32" t="s">
        <v>431</v>
      </c>
      <c r="K249" s="33">
        <v>2.0</v>
      </c>
      <c r="L249" s="33" t="s">
        <v>1164</v>
      </c>
      <c r="M249" s="33" t="str">
        <f t="shared" si="8"/>
        <v>Kepala Dinas Komunikasi dan Informatika Kabupaten Bantul</v>
      </c>
      <c r="N249" s="179">
        <v>44953.0</v>
      </c>
      <c r="O249" s="137" t="s">
        <v>2820</v>
      </c>
      <c r="P249" s="188" t="s">
        <v>2821</v>
      </c>
      <c r="Q249" s="188" t="s">
        <v>2822</v>
      </c>
      <c r="R249" s="137" t="s">
        <v>2823</v>
      </c>
      <c r="T249" s="182" t="s">
        <v>2824</v>
      </c>
      <c r="U249" s="139" t="s">
        <v>1171</v>
      </c>
      <c r="V249" s="183" t="str">
        <f t="shared" si="5"/>
        <v>Ada</v>
      </c>
      <c r="W249" s="7" t="str">
        <f t="shared" si="6"/>
        <v>Sudah</v>
      </c>
      <c r="X249" s="145"/>
      <c r="Y249" s="169" t="str">
        <f t="shared" si="7"/>
        <v>Ada</v>
      </c>
      <c r="Z249" s="7" t="s">
        <v>2825</v>
      </c>
      <c r="AA249" s="56" t="s">
        <v>2826</v>
      </c>
      <c r="AB249" s="3">
        <v>0.0</v>
      </c>
      <c r="AC249" s="3">
        <v>3.0</v>
      </c>
      <c r="AD249" s="3">
        <v>20.0</v>
      </c>
      <c r="AE249" s="57">
        <v>5.0</v>
      </c>
      <c r="AF249" s="57">
        <v>2.0</v>
      </c>
      <c r="AG249" s="57">
        <v>5.0</v>
      </c>
      <c r="AK249" s="66">
        <v>5.0</v>
      </c>
      <c r="AL249" s="66">
        <v>3.0</v>
      </c>
      <c r="AM249" s="66">
        <v>5.0</v>
      </c>
      <c r="AN249" s="81" t="s">
        <v>2827</v>
      </c>
      <c r="AO249" s="203" t="s">
        <v>2828</v>
      </c>
      <c r="AP249" s="81">
        <v>2018.0</v>
      </c>
      <c r="AQ249" s="204"/>
    </row>
    <row r="250" ht="15.75" customHeight="1">
      <c r="A250" s="33"/>
      <c r="B250" s="173">
        <v>34.0</v>
      </c>
      <c r="C250" s="174" t="s">
        <v>2812</v>
      </c>
      <c r="D250" s="175">
        <v>2.0</v>
      </c>
      <c r="E250" s="175" t="s">
        <v>405</v>
      </c>
      <c r="F250" s="175">
        <v>2021.0</v>
      </c>
      <c r="G250" s="201" t="str">
        <f t="shared" si="3"/>
        <v>Kabupaten</v>
      </c>
      <c r="H250" s="177" t="s">
        <v>431</v>
      </c>
      <c r="I250" s="197" t="s">
        <v>431</v>
      </c>
      <c r="L250" s="33" t="s">
        <v>1164</v>
      </c>
      <c r="M250" s="33" t="str">
        <f t="shared" si="8"/>
        <v>Kepala Dinas Komunikasi dan Informatika Kabupaten Gunung Kidul</v>
      </c>
      <c r="N250" s="179">
        <v>45499.0</v>
      </c>
      <c r="O250" s="180" t="s">
        <v>2829</v>
      </c>
      <c r="P250" s="181" t="s">
        <v>2830</v>
      </c>
      <c r="Q250" s="180" t="s">
        <v>2831</v>
      </c>
      <c r="R250" s="180" t="s">
        <v>1202</v>
      </c>
      <c r="T250" s="182" t="s">
        <v>2832</v>
      </c>
      <c r="U250" s="139" t="s">
        <v>1171</v>
      </c>
      <c r="V250" s="183" t="str">
        <f t="shared" si="5"/>
        <v>Ada</v>
      </c>
      <c r="W250" s="7" t="str">
        <f t="shared" si="6"/>
        <v>Sudah</v>
      </c>
      <c r="X250" s="145"/>
      <c r="Y250" s="169" t="str">
        <f t="shared" si="7"/>
        <v>Tidak Ada</v>
      </c>
      <c r="AA250" s="56" t="s">
        <v>2833</v>
      </c>
      <c r="AB250" s="3">
        <v>1.0</v>
      </c>
      <c r="AC250" s="3">
        <v>0.0</v>
      </c>
      <c r="AD250" s="3">
        <v>0.0</v>
      </c>
      <c r="AE250" s="57">
        <v>3.0</v>
      </c>
      <c r="AF250" s="57">
        <v>2.0</v>
      </c>
      <c r="AG250" s="57">
        <v>2.0</v>
      </c>
      <c r="AH250" s="76">
        <v>3.0</v>
      </c>
      <c r="AI250" s="76">
        <v>2.0</v>
      </c>
      <c r="AJ250" s="76">
        <v>2.0</v>
      </c>
      <c r="AK250" s="66">
        <v>3.0</v>
      </c>
      <c r="AL250" s="66">
        <v>2.0</v>
      </c>
      <c r="AM250" s="66">
        <v>2.0</v>
      </c>
      <c r="AN250" s="81" t="s">
        <v>2834</v>
      </c>
      <c r="AO250" s="200" t="s">
        <v>2835</v>
      </c>
      <c r="AP250" s="81">
        <v>2019.0</v>
      </c>
      <c r="AQ250" s="81"/>
    </row>
    <row r="251">
      <c r="A251" s="33"/>
      <c r="B251" s="173">
        <v>34.0</v>
      </c>
      <c r="C251" s="174" t="s">
        <v>2812</v>
      </c>
      <c r="D251" s="175">
        <v>3.0</v>
      </c>
      <c r="E251" s="175" t="s">
        <v>2836</v>
      </c>
      <c r="F251" s="175"/>
      <c r="G251" s="201" t="str">
        <f t="shared" si="3"/>
        <v>Kabupaten</v>
      </c>
      <c r="H251" s="177" t="s">
        <v>431</v>
      </c>
      <c r="I251" s="197" t="s">
        <v>431</v>
      </c>
      <c r="J251" s="33" t="s">
        <v>431</v>
      </c>
      <c r="L251" s="33" t="s">
        <v>1164</v>
      </c>
      <c r="M251" s="33" t="str">
        <f t="shared" si="8"/>
        <v>Kepala Dinas Komunikasi dan Informatika Kabupaten Kulon Progo</v>
      </c>
      <c r="N251" s="194">
        <v>45510.0</v>
      </c>
      <c r="O251" s="181" t="s">
        <v>2837</v>
      </c>
      <c r="P251" s="181" t="s">
        <v>2838</v>
      </c>
      <c r="Q251" s="180" t="s">
        <v>2839</v>
      </c>
      <c r="R251" s="180" t="s">
        <v>523</v>
      </c>
      <c r="T251" s="182" t="s">
        <v>2840</v>
      </c>
      <c r="U251" s="139" t="s">
        <v>1171</v>
      </c>
      <c r="V251" s="183" t="str">
        <f t="shared" si="5"/>
        <v>Ada</v>
      </c>
      <c r="W251" s="7" t="str">
        <f t="shared" si="6"/>
        <v>Sudah</v>
      </c>
      <c r="X251" s="145"/>
      <c r="Y251" s="169" t="str">
        <f t="shared" si="7"/>
        <v>Ada</v>
      </c>
      <c r="Z251" s="223" t="s">
        <v>2841</v>
      </c>
      <c r="AA251" s="61" t="s">
        <v>2842</v>
      </c>
      <c r="AB251" s="3">
        <v>1.0</v>
      </c>
      <c r="AC251" s="3">
        <v>0.0</v>
      </c>
      <c r="AD251" s="3">
        <v>1.0</v>
      </c>
      <c r="AE251" s="57">
        <v>3.0</v>
      </c>
      <c r="AF251" s="57">
        <v>5.0</v>
      </c>
      <c r="AG251" s="57">
        <v>4.0</v>
      </c>
      <c r="AK251" s="66">
        <v>5.0</v>
      </c>
      <c r="AL251" s="66">
        <v>5.0</v>
      </c>
      <c r="AM251" s="66">
        <v>5.0</v>
      </c>
      <c r="AN251" s="81" t="s">
        <v>2843</v>
      </c>
      <c r="AO251" s="200" t="s">
        <v>2844</v>
      </c>
      <c r="AP251" s="81">
        <v>2018.0</v>
      </c>
      <c r="AQ251" s="81"/>
    </row>
    <row r="252" ht="15.75" customHeight="1">
      <c r="A252" s="33"/>
      <c r="B252" s="173">
        <v>34.0</v>
      </c>
      <c r="C252" s="174" t="s">
        <v>2812</v>
      </c>
      <c r="D252" s="175">
        <v>4.0</v>
      </c>
      <c r="E252" s="175" t="s">
        <v>287</v>
      </c>
      <c r="F252" s="175">
        <v>2021.0</v>
      </c>
      <c r="G252" s="201" t="str">
        <f t="shared" si="3"/>
        <v>Kabupaten</v>
      </c>
      <c r="H252" s="184" t="s">
        <v>431</v>
      </c>
      <c r="I252" s="178" t="s">
        <v>431</v>
      </c>
      <c r="J252" s="33" t="s">
        <v>431</v>
      </c>
      <c r="L252" s="33" t="s">
        <v>1164</v>
      </c>
      <c r="M252" s="33" t="str">
        <f t="shared" si="8"/>
        <v>Kepala Dinas Komunikasi dan Informatika Kabupaten Sleman</v>
      </c>
      <c r="N252" s="179">
        <v>45506.0</v>
      </c>
      <c r="O252" s="180" t="s">
        <v>2845</v>
      </c>
      <c r="P252" s="181" t="s">
        <v>2846</v>
      </c>
      <c r="Q252" s="180" t="s">
        <v>2847</v>
      </c>
      <c r="R252" s="180" t="s">
        <v>523</v>
      </c>
      <c r="T252" s="182" t="s">
        <v>2848</v>
      </c>
      <c r="U252" s="139" t="s">
        <v>1171</v>
      </c>
      <c r="V252" s="183" t="str">
        <f t="shared" si="5"/>
        <v>Ada</v>
      </c>
      <c r="W252" s="7" t="str">
        <f t="shared" si="6"/>
        <v>Sudah</v>
      </c>
      <c r="X252" s="145"/>
      <c r="Y252" s="169" t="str">
        <f t="shared" si="7"/>
        <v>Tidak Ada</v>
      </c>
      <c r="AB252" s="3">
        <v>0.0</v>
      </c>
      <c r="AC252" s="3">
        <v>0.0</v>
      </c>
      <c r="AD252" s="3">
        <v>4.0</v>
      </c>
      <c r="AE252" s="57">
        <v>1.0</v>
      </c>
      <c r="AF252" s="57">
        <v>4.0</v>
      </c>
      <c r="AG252" s="57">
        <v>2.0</v>
      </c>
      <c r="AH252" s="76">
        <v>2.0</v>
      </c>
      <c r="AI252" s="76">
        <v>3.0</v>
      </c>
      <c r="AJ252" s="76">
        <v>3.0</v>
      </c>
      <c r="AK252" s="66">
        <v>4.0</v>
      </c>
      <c r="AL252" s="66">
        <v>5.0</v>
      </c>
      <c r="AM252" s="66">
        <v>5.0</v>
      </c>
      <c r="AN252" s="81" t="s">
        <v>2849</v>
      </c>
      <c r="AO252" s="200" t="s">
        <v>2850</v>
      </c>
      <c r="AP252" s="204">
        <v>2017.0</v>
      </c>
      <c r="AQ252" s="81"/>
    </row>
    <row r="253" ht="15.75" customHeight="1">
      <c r="A253" s="33"/>
      <c r="B253" s="173">
        <v>34.0</v>
      </c>
      <c r="C253" s="174" t="s">
        <v>2812</v>
      </c>
      <c r="D253" s="175">
        <v>5.0</v>
      </c>
      <c r="E253" s="175" t="s">
        <v>150</v>
      </c>
      <c r="F253" s="175">
        <v>2022.0</v>
      </c>
      <c r="G253" s="201" t="str">
        <f t="shared" si="3"/>
        <v>Kota</v>
      </c>
      <c r="H253" s="184" t="s">
        <v>431</v>
      </c>
      <c r="I253" s="178" t="s">
        <v>431</v>
      </c>
      <c r="J253" s="33" t="s">
        <v>431</v>
      </c>
      <c r="L253" s="36" t="s">
        <v>1138</v>
      </c>
      <c r="M253" s="33" t="str">
        <f t="shared" si="8"/>
        <v>Kepala Dinas Komunikasi, Informatika, dan Persandian Kota Yogyakarta</v>
      </c>
      <c r="N253" s="210">
        <v>44886.0</v>
      </c>
      <c r="O253" s="137" t="s">
        <v>2851</v>
      </c>
      <c r="P253" s="188" t="s">
        <v>2852</v>
      </c>
      <c r="Q253" s="137" t="s">
        <v>2853</v>
      </c>
      <c r="R253" s="137" t="s">
        <v>1142</v>
      </c>
      <c r="T253" s="182" t="s">
        <v>2854</v>
      </c>
      <c r="U253" s="139" t="s">
        <v>1171</v>
      </c>
      <c r="V253" s="183" t="str">
        <f t="shared" si="5"/>
        <v>Ada</v>
      </c>
      <c r="W253" s="7" t="str">
        <f t="shared" si="6"/>
        <v>Sudah</v>
      </c>
      <c r="X253" s="145"/>
      <c r="Y253" s="169" t="str">
        <f t="shared" si="7"/>
        <v>Tidak Ada</v>
      </c>
      <c r="AA253" s="56" t="s">
        <v>2855</v>
      </c>
      <c r="AB253" s="3">
        <v>0.0</v>
      </c>
      <c r="AC253" s="3">
        <v>1.0</v>
      </c>
      <c r="AD253" s="3">
        <v>4.0</v>
      </c>
      <c r="AE253" s="57">
        <v>1.0</v>
      </c>
      <c r="AF253" s="57">
        <v>3.0</v>
      </c>
      <c r="AG253" s="57">
        <v>4.0</v>
      </c>
      <c r="AK253" s="66">
        <v>2.0</v>
      </c>
      <c r="AL253" s="66">
        <v>3.0</v>
      </c>
      <c r="AM253" s="66">
        <v>3.0</v>
      </c>
      <c r="AN253" s="81" t="s">
        <v>2856</v>
      </c>
      <c r="AO253" s="200" t="s">
        <v>2857</v>
      </c>
      <c r="AP253" s="81">
        <v>2018.0</v>
      </c>
      <c r="AQ253" s="81"/>
    </row>
    <row r="254" ht="15.75" customHeight="1">
      <c r="A254" s="157">
        <v>16.0</v>
      </c>
      <c r="B254" s="158">
        <v>35.0</v>
      </c>
      <c r="C254" s="157" t="s">
        <v>2858</v>
      </c>
      <c r="D254" s="159"/>
      <c r="E254" s="159" t="s">
        <v>96</v>
      </c>
      <c r="F254" s="159">
        <v>2022.0</v>
      </c>
      <c r="G254" s="206" t="str">
        <f t="shared" si="3"/>
        <v>Provinsi</v>
      </c>
      <c r="H254" s="207" t="s">
        <v>431</v>
      </c>
      <c r="I254" s="207" t="s">
        <v>431</v>
      </c>
      <c r="J254" s="159" t="s">
        <v>431</v>
      </c>
      <c r="K254" s="162"/>
      <c r="L254" s="163" t="s">
        <v>1164</v>
      </c>
      <c r="M254" s="159" t="str">
        <f>"Kepala"&amp;" "&amp;L254&amp;"Provinsi "&amp;C254</f>
        <v>Kepala Dinas Komunikasi dan InformatikaProvinsi Jawa Timur</v>
      </c>
      <c r="N254" s="164">
        <v>44733.0</v>
      </c>
      <c r="O254" s="165" t="s">
        <v>2859</v>
      </c>
      <c r="P254" s="166" t="s">
        <v>2860</v>
      </c>
      <c r="Q254" s="165" t="s">
        <v>2861</v>
      </c>
      <c r="R254" s="165" t="s">
        <v>516</v>
      </c>
      <c r="S254" s="162"/>
      <c r="T254" s="279" t="s">
        <v>2862</v>
      </c>
      <c r="U254" s="168"/>
      <c r="V254" s="169" t="str">
        <f t="shared" si="5"/>
        <v>Ada</v>
      </c>
      <c r="W254" s="162" t="str">
        <f t="shared" si="6"/>
        <v>Sudah</v>
      </c>
      <c r="X254" s="170">
        <v>856.0</v>
      </c>
      <c r="Y254" s="169" t="str">
        <f t="shared" si="7"/>
        <v>Tidak Ada</v>
      </c>
      <c r="Z254" s="162"/>
      <c r="AA254" s="56" t="s">
        <v>2863</v>
      </c>
      <c r="AB254" s="170">
        <v>26.0</v>
      </c>
      <c r="AC254" s="170">
        <v>64.0</v>
      </c>
      <c r="AD254" s="170">
        <v>2.0</v>
      </c>
      <c r="AE254" s="57">
        <v>1.0</v>
      </c>
      <c r="AF254" s="57">
        <v>2.0</v>
      </c>
      <c r="AG254" s="57">
        <v>1.0</v>
      </c>
      <c r="AH254" s="76">
        <v>3.0</v>
      </c>
      <c r="AI254" s="76">
        <v>2.0</v>
      </c>
      <c r="AJ254" s="76">
        <v>2.0</v>
      </c>
      <c r="AK254" s="66">
        <v>3.0</v>
      </c>
      <c r="AL254" s="66">
        <v>2.0</v>
      </c>
      <c r="AM254" s="66">
        <v>4.0</v>
      </c>
      <c r="AN254" s="81" t="s">
        <v>2864</v>
      </c>
      <c r="AO254" s="200" t="s">
        <v>2865</v>
      </c>
      <c r="AP254" s="81"/>
      <c r="AQ254" s="81"/>
    </row>
    <row r="255" ht="15.75" customHeight="1">
      <c r="A255" s="33"/>
      <c r="B255" s="173">
        <v>35.0</v>
      </c>
      <c r="C255" s="174" t="s">
        <v>2858</v>
      </c>
      <c r="D255" s="175">
        <v>1.0</v>
      </c>
      <c r="E255" s="175" t="s">
        <v>288</v>
      </c>
      <c r="F255" s="175"/>
      <c r="G255" s="201" t="str">
        <f t="shared" si="3"/>
        <v>Kabupaten</v>
      </c>
      <c r="H255" s="177" t="s">
        <v>431</v>
      </c>
      <c r="I255" s="197" t="s">
        <v>431</v>
      </c>
      <c r="L255" s="33" t="s">
        <v>1164</v>
      </c>
      <c r="M255" s="33" t="str">
        <f t="shared" ref="M255:M440" si="9">"Kepala"&amp;" "&amp;L255&amp;" "&amp;E255</f>
        <v>Kepala Dinas Komunikasi dan Informatika Kabupaten Bangkalan</v>
      </c>
      <c r="N255" s="179">
        <v>45134.0</v>
      </c>
      <c r="O255" s="180" t="s">
        <v>2866</v>
      </c>
      <c r="P255" s="215" t="s">
        <v>2867</v>
      </c>
      <c r="Q255" s="180" t="s">
        <v>2868</v>
      </c>
      <c r="R255" s="180" t="s">
        <v>2869</v>
      </c>
      <c r="T255" s="182" t="s">
        <v>2870</v>
      </c>
      <c r="U255" s="139" t="s">
        <v>1171</v>
      </c>
      <c r="V255" s="183" t="str">
        <f t="shared" si="5"/>
        <v>Ada</v>
      </c>
      <c r="W255" s="7" t="str">
        <f t="shared" si="6"/>
        <v>Sudah</v>
      </c>
      <c r="X255" s="145"/>
      <c r="Y255" s="169" t="str">
        <f t="shared" si="7"/>
        <v>Tidak Ada</v>
      </c>
      <c r="AA255" s="61" t="s">
        <v>2871</v>
      </c>
      <c r="AB255" s="3">
        <v>0.0</v>
      </c>
      <c r="AC255" s="3">
        <v>0.0</v>
      </c>
      <c r="AD255" s="3">
        <v>3.0</v>
      </c>
      <c r="AE255" s="57">
        <v>3.0</v>
      </c>
      <c r="AF255" s="57">
        <v>1.0</v>
      </c>
      <c r="AG255" s="57">
        <v>1.0</v>
      </c>
      <c r="AH255" s="76">
        <v>3.0</v>
      </c>
      <c r="AI255" s="76">
        <v>1.0</v>
      </c>
      <c r="AJ255" s="76">
        <v>1.0</v>
      </c>
      <c r="AK255" s="66">
        <v>3.0</v>
      </c>
      <c r="AL255" s="66">
        <v>3.0</v>
      </c>
      <c r="AM255" s="66">
        <v>3.0</v>
      </c>
      <c r="AN255" s="81" t="s">
        <v>2872</v>
      </c>
      <c r="AO255" s="200" t="s">
        <v>2873</v>
      </c>
      <c r="AP255" s="81"/>
      <c r="AQ255" s="81"/>
    </row>
    <row r="256" ht="15.75" customHeight="1">
      <c r="A256" s="33"/>
      <c r="B256" s="173">
        <v>35.0</v>
      </c>
      <c r="C256" s="174" t="s">
        <v>2858</v>
      </c>
      <c r="D256" s="175">
        <v>2.0</v>
      </c>
      <c r="E256" s="175" t="s">
        <v>289</v>
      </c>
      <c r="F256" s="175">
        <v>2020.0</v>
      </c>
      <c r="G256" s="201" t="str">
        <f t="shared" si="3"/>
        <v>Kabupaten</v>
      </c>
      <c r="H256" s="184" t="s">
        <v>431</v>
      </c>
      <c r="I256" s="178" t="s">
        <v>431</v>
      </c>
      <c r="J256" s="33" t="s">
        <v>431</v>
      </c>
      <c r="L256" s="36" t="s">
        <v>1138</v>
      </c>
      <c r="M256" s="33" t="str">
        <f t="shared" si="9"/>
        <v>Kepala Dinas Komunikasi, Informatika, dan Persandian Kabupaten Banyuwangi</v>
      </c>
      <c r="N256" s="179">
        <v>45071.0</v>
      </c>
      <c r="O256" s="285" t="s">
        <v>2874</v>
      </c>
      <c r="P256" s="286" t="s">
        <v>2875</v>
      </c>
      <c r="Q256" s="137" t="s">
        <v>2876</v>
      </c>
      <c r="R256" s="137" t="s">
        <v>516</v>
      </c>
      <c r="T256" s="182" t="s">
        <v>2877</v>
      </c>
      <c r="U256" s="139" t="s">
        <v>1171</v>
      </c>
      <c r="V256" s="183" t="str">
        <f t="shared" si="5"/>
        <v>Ada</v>
      </c>
      <c r="W256" s="7" t="str">
        <f t="shared" si="6"/>
        <v>Sudah</v>
      </c>
      <c r="X256" s="145"/>
      <c r="Y256" s="169" t="str">
        <f t="shared" si="7"/>
        <v>Ada</v>
      </c>
      <c r="Z256" s="7" t="s">
        <v>2878</v>
      </c>
      <c r="AB256" s="3">
        <v>1.0</v>
      </c>
      <c r="AC256" s="3">
        <v>1.0</v>
      </c>
      <c r="AD256" s="3">
        <v>1.0</v>
      </c>
      <c r="AE256" s="57">
        <v>3.0</v>
      </c>
      <c r="AF256" s="57">
        <v>3.0</v>
      </c>
      <c r="AG256" s="57">
        <v>1.0</v>
      </c>
      <c r="AK256" s="66">
        <v>5.0</v>
      </c>
      <c r="AL256" s="66">
        <v>5.0</v>
      </c>
      <c r="AM256" s="66">
        <v>5.0</v>
      </c>
      <c r="AN256" s="81" t="s">
        <v>2879</v>
      </c>
      <c r="AO256" s="203" t="s">
        <v>2880</v>
      </c>
      <c r="AP256" s="204">
        <v>2017.0</v>
      </c>
      <c r="AQ256" s="204"/>
    </row>
    <row r="257" ht="15.75" customHeight="1">
      <c r="A257" s="33"/>
      <c r="B257" s="173">
        <v>35.0</v>
      </c>
      <c r="C257" s="174" t="s">
        <v>2858</v>
      </c>
      <c r="D257" s="175">
        <v>3.0</v>
      </c>
      <c r="E257" s="175" t="s">
        <v>290</v>
      </c>
      <c r="F257" s="175"/>
      <c r="G257" s="201" t="str">
        <f t="shared" si="3"/>
        <v>Kabupaten</v>
      </c>
      <c r="H257" s="184" t="s">
        <v>431</v>
      </c>
      <c r="I257" s="178" t="s">
        <v>431</v>
      </c>
      <c r="J257" s="32" t="s">
        <v>431</v>
      </c>
      <c r="K257" s="33">
        <v>6.0</v>
      </c>
      <c r="L257" s="33" t="s">
        <v>1164</v>
      </c>
      <c r="M257" s="33" t="str">
        <f t="shared" si="9"/>
        <v>Kepala Dinas Komunikasi dan Informatika Kabupaten Blitar</v>
      </c>
      <c r="N257" s="179">
        <v>44747.0</v>
      </c>
      <c r="O257" s="137" t="s">
        <v>2881</v>
      </c>
      <c r="P257" s="188" t="s">
        <v>2882</v>
      </c>
      <c r="Q257" s="137" t="s">
        <v>2883</v>
      </c>
      <c r="R257" s="137" t="s">
        <v>2884</v>
      </c>
      <c r="T257" s="182" t="s">
        <v>2885</v>
      </c>
      <c r="U257" s="139" t="s">
        <v>1171</v>
      </c>
      <c r="V257" s="183" t="str">
        <f t="shared" si="5"/>
        <v>Ada</v>
      </c>
      <c r="W257" s="7" t="str">
        <f t="shared" si="6"/>
        <v>Sudah</v>
      </c>
      <c r="X257" s="145"/>
      <c r="Y257" s="169" t="str">
        <f t="shared" si="7"/>
        <v>Ada</v>
      </c>
      <c r="Z257" s="7" t="s">
        <v>2886</v>
      </c>
      <c r="AA257" s="61" t="s">
        <v>2887</v>
      </c>
      <c r="AB257" s="3">
        <v>2.0</v>
      </c>
      <c r="AC257" s="3">
        <v>1.0</v>
      </c>
      <c r="AD257" s="3">
        <v>0.0</v>
      </c>
      <c r="AE257" s="57">
        <v>3.0</v>
      </c>
      <c r="AF257" s="57">
        <v>3.0</v>
      </c>
      <c r="AG257" s="57">
        <v>3.0</v>
      </c>
      <c r="AH257" s="76">
        <v>1.0</v>
      </c>
      <c r="AI257" s="76">
        <v>2.0</v>
      </c>
      <c r="AJ257" s="76">
        <v>4.0</v>
      </c>
      <c r="AK257" s="66">
        <v>3.0</v>
      </c>
      <c r="AL257" s="66">
        <v>3.0</v>
      </c>
      <c r="AM257" s="66">
        <v>4.0</v>
      </c>
      <c r="AN257" s="81" t="s">
        <v>2888</v>
      </c>
      <c r="AO257" s="200" t="s">
        <v>2889</v>
      </c>
      <c r="AP257" s="81">
        <v>2018.0</v>
      </c>
      <c r="AQ257" s="81"/>
    </row>
    <row r="258" ht="15.75" customHeight="1">
      <c r="A258" s="33"/>
      <c r="B258" s="173">
        <v>35.0</v>
      </c>
      <c r="C258" s="174" t="s">
        <v>2858</v>
      </c>
      <c r="D258" s="175">
        <v>4.0</v>
      </c>
      <c r="E258" s="175" t="s">
        <v>291</v>
      </c>
      <c r="F258" s="175">
        <v>2021.0</v>
      </c>
      <c r="G258" s="201" t="str">
        <f t="shared" si="3"/>
        <v>Kabupaten</v>
      </c>
      <c r="H258" s="184" t="s">
        <v>431</v>
      </c>
      <c r="I258" s="178" t="s">
        <v>431</v>
      </c>
      <c r="J258" s="32" t="s">
        <v>431</v>
      </c>
      <c r="K258" s="33">
        <v>1.0</v>
      </c>
      <c r="L258" s="33" t="s">
        <v>1164</v>
      </c>
      <c r="M258" s="33" t="str">
        <f t="shared" si="9"/>
        <v>Kepala Dinas Komunikasi dan Informatika Kabupaten Bojonegoro</v>
      </c>
      <c r="N258" s="179">
        <v>45075.0</v>
      </c>
      <c r="O258" s="137" t="s">
        <v>2890</v>
      </c>
      <c r="P258" s="188" t="s">
        <v>2891</v>
      </c>
      <c r="Q258" s="137" t="s">
        <v>2892</v>
      </c>
      <c r="R258" s="137" t="s">
        <v>1142</v>
      </c>
      <c r="T258" s="182" t="s">
        <v>2893</v>
      </c>
      <c r="U258" s="139" t="s">
        <v>1171</v>
      </c>
      <c r="V258" s="183" t="str">
        <f t="shared" si="5"/>
        <v>Ada</v>
      </c>
      <c r="W258" s="7" t="str">
        <f t="shared" si="6"/>
        <v>Sudah</v>
      </c>
      <c r="X258" s="145"/>
      <c r="Y258" s="169" t="str">
        <f t="shared" si="7"/>
        <v>Ada</v>
      </c>
      <c r="Z258" s="7" t="s">
        <v>2894</v>
      </c>
      <c r="AA258" s="56" t="s">
        <v>2895</v>
      </c>
      <c r="AB258" s="3">
        <v>2.0</v>
      </c>
      <c r="AC258" s="3">
        <v>0.0</v>
      </c>
      <c r="AD258" s="3">
        <v>4.0</v>
      </c>
      <c r="AE258" s="57">
        <v>3.0</v>
      </c>
      <c r="AF258" s="57">
        <v>2.0</v>
      </c>
      <c r="AG258" s="57">
        <v>3.0</v>
      </c>
      <c r="AH258" s="76">
        <v>3.0</v>
      </c>
      <c r="AI258" s="76">
        <v>2.0</v>
      </c>
      <c r="AJ258" s="76">
        <v>2.0</v>
      </c>
      <c r="AK258" s="66">
        <v>4.0</v>
      </c>
      <c r="AL258" s="66">
        <v>3.0</v>
      </c>
      <c r="AM258" s="66">
        <v>3.0</v>
      </c>
      <c r="AN258" s="81" t="s">
        <v>2896</v>
      </c>
      <c r="AO258" s="200" t="s">
        <v>2897</v>
      </c>
      <c r="AP258" s="204">
        <v>2017.0</v>
      </c>
      <c r="AQ258" s="81"/>
    </row>
    <row r="259" ht="15.75" customHeight="1">
      <c r="A259" s="33"/>
      <c r="B259" s="173">
        <v>35.0</v>
      </c>
      <c r="C259" s="174" t="s">
        <v>2858</v>
      </c>
      <c r="D259" s="175">
        <v>5.0</v>
      </c>
      <c r="E259" s="175" t="s">
        <v>2898</v>
      </c>
      <c r="F259" s="175">
        <v>2021.0</v>
      </c>
      <c r="G259" s="201" t="str">
        <f t="shared" si="3"/>
        <v>Kabupaten</v>
      </c>
      <c r="H259" s="177" t="s">
        <v>431</v>
      </c>
      <c r="I259" s="197" t="s">
        <v>431</v>
      </c>
      <c r="L259" s="33" t="s">
        <v>1164</v>
      </c>
      <c r="M259" s="33" t="str">
        <f t="shared" si="9"/>
        <v>Kepala Dinas Komunikasi dan Informatika Kabupaten Bondowoso</v>
      </c>
      <c r="N259" s="179">
        <v>45597.0</v>
      </c>
      <c r="O259" s="180" t="s">
        <v>2899</v>
      </c>
      <c r="P259" s="181" t="s">
        <v>2900</v>
      </c>
      <c r="Q259" s="180" t="s">
        <v>2901</v>
      </c>
      <c r="R259" s="180" t="s">
        <v>572</v>
      </c>
      <c r="T259" s="182" t="s">
        <v>2902</v>
      </c>
      <c r="U259" s="139" t="s">
        <v>1171</v>
      </c>
      <c r="V259" s="183" t="str">
        <f t="shared" si="5"/>
        <v>Ada</v>
      </c>
      <c r="W259" s="7" t="str">
        <f t="shared" si="6"/>
        <v>Sudah</v>
      </c>
      <c r="X259" s="145"/>
      <c r="Y259" s="169" t="str">
        <f t="shared" si="7"/>
        <v>Tidak Ada</v>
      </c>
      <c r="AB259" s="3">
        <v>0.0</v>
      </c>
      <c r="AC259" s="3">
        <v>0.0</v>
      </c>
      <c r="AD259" s="3">
        <v>1.0</v>
      </c>
      <c r="AE259" s="57">
        <v>3.0</v>
      </c>
      <c r="AF259" s="57">
        <v>2.0</v>
      </c>
      <c r="AG259" s="57">
        <v>3.0</v>
      </c>
      <c r="AH259" s="76">
        <v>1.0</v>
      </c>
      <c r="AI259" s="76">
        <v>2.0</v>
      </c>
      <c r="AJ259" s="76">
        <v>3.0</v>
      </c>
      <c r="AK259" s="66">
        <v>3.0</v>
      </c>
      <c r="AL259" s="66">
        <v>3.0</v>
      </c>
      <c r="AM259" s="66">
        <v>4.0</v>
      </c>
      <c r="AN259" s="81" t="s">
        <v>2903</v>
      </c>
      <c r="AO259" s="200" t="s">
        <v>2904</v>
      </c>
      <c r="AP259" s="81">
        <v>2023.0</v>
      </c>
      <c r="AQ259" s="81"/>
    </row>
    <row r="260" ht="24.0" customHeight="1">
      <c r="A260" s="33"/>
      <c r="B260" s="173">
        <v>35.0</v>
      </c>
      <c r="C260" s="174" t="s">
        <v>2858</v>
      </c>
      <c r="D260" s="175">
        <v>6.0</v>
      </c>
      <c r="E260" s="175" t="s">
        <v>292</v>
      </c>
      <c r="F260" s="175">
        <v>2021.0</v>
      </c>
      <c r="G260" s="201" t="str">
        <f t="shared" si="3"/>
        <v>Kabupaten</v>
      </c>
      <c r="H260" s="177" t="s">
        <v>431</v>
      </c>
      <c r="I260" s="197" t="s">
        <v>431</v>
      </c>
      <c r="J260" s="33" t="s">
        <v>431</v>
      </c>
      <c r="L260" s="33" t="s">
        <v>1164</v>
      </c>
      <c r="M260" s="33" t="str">
        <f t="shared" si="9"/>
        <v>Kepala Dinas Komunikasi dan Informatika Kabupaten Gresik</v>
      </c>
      <c r="N260" s="179">
        <v>44904.0</v>
      </c>
      <c r="O260" s="180" t="s">
        <v>2905</v>
      </c>
      <c r="P260" s="181" t="s">
        <v>2906</v>
      </c>
      <c r="Q260" s="180" t="s">
        <v>2907</v>
      </c>
      <c r="R260" s="180" t="s">
        <v>523</v>
      </c>
      <c r="T260" s="182" t="s">
        <v>2908</v>
      </c>
      <c r="U260" s="139" t="s">
        <v>1171</v>
      </c>
      <c r="V260" s="183" t="str">
        <f t="shared" si="5"/>
        <v>Ada</v>
      </c>
      <c r="W260" s="7" t="str">
        <f t="shared" si="6"/>
        <v>Sudah</v>
      </c>
      <c r="X260" s="140">
        <v>11.0</v>
      </c>
      <c r="Y260" s="169" t="str">
        <f t="shared" si="7"/>
        <v>Ada</v>
      </c>
      <c r="Z260" s="7" t="s">
        <v>2909</v>
      </c>
      <c r="AB260" s="3">
        <v>21.0</v>
      </c>
      <c r="AC260" s="3">
        <v>0.0</v>
      </c>
      <c r="AD260" s="3">
        <v>1.0</v>
      </c>
      <c r="AE260" s="57">
        <v>3.0</v>
      </c>
      <c r="AF260" s="57">
        <v>2.0</v>
      </c>
      <c r="AG260" s="57">
        <v>3.0</v>
      </c>
      <c r="AH260" s="76">
        <v>4.0</v>
      </c>
      <c r="AI260" s="76">
        <v>2.0</v>
      </c>
      <c r="AJ260" s="76">
        <v>3.0</v>
      </c>
      <c r="AK260" s="66">
        <v>5.0</v>
      </c>
      <c r="AL260" s="66">
        <v>5.0</v>
      </c>
      <c r="AM260" s="66">
        <v>5.0</v>
      </c>
      <c r="AN260" s="81" t="s">
        <v>2910</v>
      </c>
      <c r="AO260" s="203" t="s">
        <v>2911</v>
      </c>
      <c r="AP260" s="204">
        <v>2017.0</v>
      </c>
      <c r="AQ260" s="204"/>
    </row>
    <row r="261" ht="38.25" customHeight="1">
      <c r="A261" s="33"/>
      <c r="B261" s="173">
        <v>35.0</v>
      </c>
      <c r="C261" s="174" t="s">
        <v>2858</v>
      </c>
      <c r="D261" s="175">
        <v>7.0</v>
      </c>
      <c r="E261" s="175" t="s">
        <v>293</v>
      </c>
      <c r="F261" s="175">
        <v>2022.0</v>
      </c>
      <c r="G261" s="201" t="str">
        <f t="shared" si="3"/>
        <v>Kabupaten</v>
      </c>
      <c r="H261" s="184" t="s">
        <v>431</v>
      </c>
      <c r="I261" s="178" t="s">
        <v>431</v>
      </c>
      <c r="J261" s="33" t="s">
        <v>431</v>
      </c>
      <c r="L261" s="33" t="s">
        <v>1164</v>
      </c>
      <c r="M261" s="33" t="str">
        <f t="shared" si="9"/>
        <v>Kepala Dinas Komunikasi dan Informatika Kabupaten Jember</v>
      </c>
      <c r="N261" s="179">
        <v>45120.0</v>
      </c>
      <c r="O261" s="180" t="s">
        <v>2912</v>
      </c>
      <c r="P261" s="180" t="s">
        <v>2913</v>
      </c>
      <c r="Q261" s="180" t="s">
        <v>2914</v>
      </c>
      <c r="R261" s="180" t="s">
        <v>2915</v>
      </c>
      <c r="T261" s="182" t="s">
        <v>2916</v>
      </c>
      <c r="U261" s="139" t="s">
        <v>1171</v>
      </c>
      <c r="V261" s="183" t="str">
        <f t="shared" si="5"/>
        <v>Ada</v>
      </c>
      <c r="W261" s="7" t="str">
        <f t="shared" si="6"/>
        <v>Sudah</v>
      </c>
      <c r="X261" s="145"/>
      <c r="Y261" s="169" t="str">
        <f t="shared" si="7"/>
        <v>Ada</v>
      </c>
      <c r="Z261" s="7" t="s">
        <v>2917</v>
      </c>
      <c r="AB261" s="3">
        <v>3.0</v>
      </c>
      <c r="AC261" s="3">
        <v>0.0</v>
      </c>
      <c r="AD261" s="3">
        <v>0.0</v>
      </c>
      <c r="AE261" s="57">
        <v>1.0</v>
      </c>
      <c r="AF261" s="57">
        <v>1.0</v>
      </c>
      <c r="AG261" s="57">
        <v>2.0</v>
      </c>
      <c r="AH261" s="76">
        <v>1.0</v>
      </c>
      <c r="AI261" s="76">
        <v>1.0</v>
      </c>
      <c r="AJ261" s="76">
        <v>2.0</v>
      </c>
      <c r="AK261" s="66">
        <v>1.0</v>
      </c>
      <c r="AL261" s="66">
        <v>1.0</v>
      </c>
      <c r="AM261" s="66">
        <v>3.0</v>
      </c>
      <c r="AN261" s="81" t="s">
        <v>2918</v>
      </c>
      <c r="AO261" s="200" t="s">
        <v>2919</v>
      </c>
      <c r="AP261" s="81">
        <v>2018.0</v>
      </c>
      <c r="AQ261" s="81"/>
    </row>
    <row r="262" ht="15.75" customHeight="1">
      <c r="A262" s="33"/>
      <c r="B262" s="173">
        <v>35.0</v>
      </c>
      <c r="C262" s="174" t="s">
        <v>2858</v>
      </c>
      <c r="D262" s="175">
        <v>8.0</v>
      </c>
      <c r="E262" s="175" t="s">
        <v>294</v>
      </c>
      <c r="F262" s="175">
        <v>2018.0</v>
      </c>
      <c r="G262" s="201" t="str">
        <f t="shared" si="3"/>
        <v>Kabupaten</v>
      </c>
      <c r="H262" s="184" t="s">
        <v>431</v>
      </c>
      <c r="I262" s="178" t="s">
        <v>431</v>
      </c>
      <c r="J262" s="33" t="s">
        <v>431</v>
      </c>
      <c r="L262" s="33" t="s">
        <v>1164</v>
      </c>
      <c r="M262" s="33" t="str">
        <f t="shared" si="9"/>
        <v>Kepala Dinas Komunikasi dan Informatika Kabupaten Jombang</v>
      </c>
      <c r="N262" s="210">
        <v>44826.0</v>
      </c>
      <c r="O262" s="137" t="s">
        <v>2920</v>
      </c>
      <c r="P262" s="188" t="s">
        <v>2921</v>
      </c>
      <c r="Q262" s="137" t="s">
        <v>2922</v>
      </c>
      <c r="R262" s="137" t="s">
        <v>1428</v>
      </c>
      <c r="T262" s="182" t="s">
        <v>2923</v>
      </c>
      <c r="U262" s="139" t="s">
        <v>1171</v>
      </c>
      <c r="V262" s="183" t="str">
        <f t="shared" si="5"/>
        <v>Ada</v>
      </c>
      <c r="W262" s="7" t="str">
        <f t="shared" si="6"/>
        <v>Sudah</v>
      </c>
      <c r="X262" s="145"/>
      <c r="Y262" s="169" t="str">
        <f t="shared" si="7"/>
        <v>Ada</v>
      </c>
      <c r="Z262" s="7" t="s">
        <v>2924</v>
      </c>
      <c r="AA262" s="56" t="s">
        <v>2925</v>
      </c>
      <c r="AB262" s="3">
        <v>1.0</v>
      </c>
      <c r="AC262" s="3">
        <v>1.0</v>
      </c>
      <c r="AD262" s="3">
        <v>2.0</v>
      </c>
      <c r="AE262" s="57">
        <v>3.0</v>
      </c>
      <c r="AF262" s="57">
        <v>3.0</v>
      </c>
      <c r="AG262" s="57">
        <v>1.0</v>
      </c>
      <c r="AH262" s="76">
        <v>3.0</v>
      </c>
      <c r="AI262" s="76">
        <v>2.0</v>
      </c>
      <c r="AJ262" s="76">
        <v>3.0</v>
      </c>
      <c r="AK262" s="66">
        <v>4.0</v>
      </c>
      <c r="AL262" s="66">
        <v>2.0</v>
      </c>
      <c r="AM262" s="66">
        <v>5.0</v>
      </c>
      <c r="AN262" s="81" t="s">
        <v>2926</v>
      </c>
      <c r="AO262" s="203" t="s">
        <v>2927</v>
      </c>
      <c r="AP262" s="81">
        <v>2022.0</v>
      </c>
      <c r="AQ262" s="204"/>
    </row>
    <row r="263" ht="15.75" customHeight="1">
      <c r="A263" s="33"/>
      <c r="B263" s="173">
        <v>35.0</v>
      </c>
      <c r="C263" s="174" t="s">
        <v>2858</v>
      </c>
      <c r="D263" s="175">
        <v>9.0</v>
      </c>
      <c r="E263" s="175" t="s">
        <v>295</v>
      </c>
      <c r="F263" s="175"/>
      <c r="G263" s="201" t="str">
        <f t="shared" si="3"/>
        <v>Kabupaten</v>
      </c>
      <c r="H263" s="184" t="s">
        <v>431</v>
      </c>
      <c r="I263" s="178" t="s">
        <v>431</v>
      </c>
      <c r="J263" s="33" t="s">
        <v>431</v>
      </c>
      <c r="L263" s="33" t="s">
        <v>1164</v>
      </c>
      <c r="M263" s="33" t="str">
        <f t="shared" si="9"/>
        <v>Kepala Dinas Komunikasi dan Informatika Kabupaten Kediri</v>
      </c>
      <c r="N263" s="179">
        <v>44749.0</v>
      </c>
      <c r="O263" s="137" t="s">
        <v>2928</v>
      </c>
      <c r="P263" s="188" t="s">
        <v>2929</v>
      </c>
      <c r="Q263" s="137" t="s">
        <v>2930</v>
      </c>
      <c r="R263" s="137" t="s">
        <v>523</v>
      </c>
      <c r="T263" s="211" t="s">
        <v>2931</v>
      </c>
      <c r="U263" s="139" t="s">
        <v>1171</v>
      </c>
      <c r="V263" s="183" t="str">
        <f t="shared" si="5"/>
        <v>Ada</v>
      </c>
      <c r="W263" s="7" t="str">
        <f t="shared" si="6"/>
        <v>Sudah</v>
      </c>
      <c r="X263" s="145"/>
      <c r="Y263" s="169" t="str">
        <f t="shared" si="7"/>
        <v>Ada</v>
      </c>
      <c r="Z263" s="7" t="s">
        <v>2932</v>
      </c>
      <c r="AB263" s="3">
        <v>1.0</v>
      </c>
      <c r="AC263" s="3">
        <v>4.0</v>
      </c>
      <c r="AD263" s="3">
        <v>1.0</v>
      </c>
      <c r="AE263" s="57">
        <v>4.0</v>
      </c>
      <c r="AF263" s="57">
        <v>3.0</v>
      </c>
      <c r="AG263" s="57">
        <v>1.0</v>
      </c>
      <c r="AH263" s="76">
        <v>2.0</v>
      </c>
      <c r="AI263" s="76">
        <v>1.0</v>
      </c>
      <c r="AJ263" s="76">
        <v>1.0</v>
      </c>
      <c r="AK263" s="66">
        <v>5.0</v>
      </c>
      <c r="AL263" s="66">
        <v>4.0</v>
      </c>
      <c r="AM263" s="66">
        <v>3.0</v>
      </c>
      <c r="AN263" s="81" t="s">
        <v>2933</v>
      </c>
      <c r="AO263" s="200" t="s">
        <v>2934</v>
      </c>
      <c r="AP263" s="81">
        <v>2023.0</v>
      </c>
      <c r="AQ263" s="81"/>
    </row>
    <row r="264" ht="15.75" customHeight="1">
      <c r="A264" s="33"/>
      <c r="B264" s="173">
        <v>35.0</v>
      </c>
      <c r="C264" s="174" t="s">
        <v>2858</v>
      </c>
      <c r="D264" s="175">
        <v>10.0</v>
      </c>
      <c r="E264" s="175" t="s">
        <v>296</v>
      </c>
      <c r="F264" s="175">
        <v>2021.0</v>
      </c>
      <c r="G264" s="201" t="str">
        <f t="shared" si="3"/>
        <v>Kabupaten</v>
      </c>
      <c r="H264" s="184" t="s">
        <v>431</v>
      </c>
      <c r="I264" s="178" t="s">
        <v>431</v>
      </c>
      <c r="J264" s="32" t="s">
        <v>431</v>
      </c>
      <c r="K264" s="33">
        <v>2.0</v>
      </c>
      <c r="L264" s="33" t="s">
        <v>1164</v>
      </c>
      <c r="M264" s="33" t="str">
        <f t="shared" si="9"/>
        <v>Kepala Dinas Komunikasi dan Informatika Kabupaten Lamongan</v>
      </c>
      <c r="N264" s="287">
        <v>45566.0</v>
      </c>
      <c r="O264" s="180" t="s">
        <v>2935</v>
      </c>
      <c r="P264" s="181" t="s">
        <v>2936</v>
      </c>
      <c r="Q264" s="180" t="s">
        <v>2937</v>
      </c>
      <c r="R264" s="180" t="s">
        <v>2938</v>
      </c>
      <c r="T264" s="182" t="s">
        <v>2939</v>
      </c>
      <c r="U264" s="139" t="s">
        <v>1171</v>
      </c>
      <c r="V264" s="183" t="str">
        <f t="shared" si="5"/>
        <v>Ada</v>
      </c>
      <c r="W264" s="7" t="str">
        <f t="shared" si="6"/>
        <v>Sudah</v>
      </c>
      <c r="X264" s="145"/>
      <c r="Y264" s="169" t="str">
        <f t="shared" si="7"/>
        <v>Tidak Ada</v>
      </c>
      <c r="AB264" s="3">
        <v>1.0</v>
      </c>
      <c r="AC264" s="3">
        <v>0.0</v>
      </c>
      <c r="AD264" s="3">
        <v>0.0</v>
      </c>
      <c r="AE264" s="57">
        <v>3.0</v>
      </c>
      <c r="AF264" s="57">
        <v>3.0</v>
      </c>
      <c r="AG264" s="57">
        <v>3.0</v>
      </c>
      <c r="AH264" s="76">
        <v>3.0</v>
      </c>
      <c r="AI264" s="76">
        <v>2.0</v>
      </c>
      <c r="AJ264" s="76">
        <v>3.0</v>
      </c>
      <c r="AK264" s="66">
        <v>5.0</v>
      </c>
      <c r="AL264" s="66">
        <v>2.0</v>
      </c>
      <c r="AM264" s="66">
        <v>3.0</v>
      </c>
      <c r="AN264" s="81" t="s">
        <v>2940</v>
      </c>
      <c r="AO264" s="200" t="s">
        <v>2941</v>
      </c>
      <c r="AP264" s="81">
        <v>2018.0</v>
      </c>
      <c r="AQ264" s="81"/>
    </row>
    <row r="265" ht="15.75" customHeight="1">
      <c r="A265" s="33"/>
      <c r="B265" s="173">
        <v>35.0</v>
      </c>
      <c r="C265" s="174" t="s">
        <v>2858</v>
      </c>
      <c r="D265" s="175">
        <v>11.0</v>
      </c>
      <c r="E265" s="175" t="s">
        <v>297</v>
      </c>
      <c r="F265" s="175">
        <v>2022.0</v>
      </c>
      <c r="G265" s="201" t="str">
        <f t="shared" si="3"/>
        <v>Kabupaten</v>
      </c>
      <c r="H265" s="184" t="s">
        <v>431</v>
      </c>
      <c r="I265" s="178" t="s">
        <v>431</v>
      </c>
      <c r="J265" s="32" t="s">
        <v>431</v>
      </c>
      <c r="K265" s="33">
        <v>1.0</v>
      </c>
      <c r="L265" s="33" t="s">
        <v>1164</v>
      </c>
      <c r="M265" s="33" t="str">
        <f t="shared" si="9"/>
        <v>Kepala Dinas Komunikasi dan Informatika Kabupaten Lumajang</v>
      </c>
      <c r="N265" s="210">
        <v>44830.0</v>
      </c>
      <c r="O265" s="137" t="s">
        <v>2942</v>
      </c>
      <c r="P265" s="188" t="s">
        <v>2943</v>
      </c>
      <c r="Q265" s="137" t="s">
        <v>2944</v>
      </c>
      <c r="R265" s="137" t="s">
        <v>2945</v>
      </c>
      <c r="T265" s="182" t="s">
        <v>2946</v>
      </c>
      <c r="U265" s="139" t="s">
        <v>1171</v>
      </c>
      <c r="V265" s="183" t="str">
        <f t="shared" si="5"/>
        <v>Ada</v>
      </c>
      <c r="W265" s="7" t="str">
        <f t="shared" si="6"/>
        <v>Sudah</v>
      </c>
      <c r="X265" s="145"/>
      <c r="Y265" s="169" t="str">
        <f t="shared" si="7"/>
        <v>Ada</v>
      </c>
      <c r="Z265" s="7" t="s">
        <v>2947</v>
      </c>
      <c r="AB265" s="3">
        <v>0.0</v>
      </c>
      <c r="AC265" s="3">
        <v>0.0</v>
      </c>
      <c r="AD265" s="3">
        <v>0.0</v>
      </c>
      <c r="AE265" s="57">
        <v>3.0</v>
      </c>
      <c r="AF265" s="57">
        <v>2.0</v>
      </c>
      <c r="AG265" s="57">
        <v>3.0</v>
      </c>
      <c r="AH265" s="76">
        <v>1.0</v>
      </c>
      <c r="AI265" s="76">
        <v>2.0</v>
      </c>
      <c r="AJ265" s="76">
        <v>3.0</v>
      </c>
      <c r="AK265" s="66">
        <v>1.0</v>
      </c>
      <c r="AL265" s="66">
        <v>2.0</v>
      </c>
      <c r="AM265" s="66">
        <v>3.0</v>
      </c>
      <c r="AN265" s="81" t="s">
        <v>2948</v>
      </c>
      <c r="AO265" s="203" t="s">
        <v>2949</v>
      </c>
      <c r="AP265" s="204">
        <v>2021.0</v>
      </c>
      <c r="AQ265" s="204"/>
    </row>
    <row r="266" ht="15.75" customHeight="1">
      <c r="A266" s="33"/>
      <c r="B266" s="173">
        <v>35.0</v>
      </c>
      <c r="C266" s="174" t="s">
        <v>2858</v>
      </c>
      <c r="D266" s="175">
        <v>12.0</v>
      </c>
      <c r="E266" s="175" t="s">
        <v>2950</v>
      </c>
      <c r="F266" s="175"/>
      <c r="G266" s="201" t="str">
        <f t="shared" si="3"/>
        <v>Kabupaten</v>
      </c>
      <c r="H266" s="177" t="s">
        <v>431</v>
      </c>
      <c r="I266" s="197" t="s">
        <v>431</v>
      </c>
      <c r="J266" s="32" t="s">
        <v>431</v>
      </c>
      <c r="K266" s="33">
        <v>1.0</v>
      </c>
      <c r="L266" s="33" t="s">
        <v>1164</v>
      </c>
      <c r="M266" s="33" t="str">
        <f t="shared" si="9"/>
        <v>Kepala Dinas Komunikasi dan Informatika Kabupaten Madiun</v>
      </c>
      <c r="N266" s="179">
        <v>45566.0</v>
      </c>
      <c r="O266" s="180" t="s">
        <v>2951</v>
      </c>
      <c r="P266" s="181" t="s">
        <v>2952</v>
      </c>
      <c r="Q266" s="180" t="s">
        <v>2953</v>
      </c>
      <c r="R266" s="180" t="s">
        <v>2776</v>
      </c>
      <c r="T266" s="182" t="s">
        <v>2954</v>
      </c>
      <c r="U266" s="139" t="s">
        <v>1171</v>
      </c>
      <c r="V266" s="183" t="str">
        <f t="shared" si="5"/>
        <v>Ada</v>
      </c>
      <c r="W266" s="7" t="str">
        <f t="shared" si="6"/>
        <v>Sudah</v>
      </c>
      <c r="X266" s="145"/>
      <c r="Y266" s="169" t="str">
        <f t="shared" si="7"/>
        <v>Ada</v>
      </c>
      <c r="Z266" s="7" t="s">
        <v>2955</v>
      </c>
      <c r="AA266" s="56" t="s">
        <v>2956</v>
      </c>
      <c r="AB266" s="3">
        <v>0.0</v>
      </c>
      <c r="AC266" s="3">
        <v>0.0</v>
      </c>
      <c r="AD266" s="3">
        <v>0.0</v>
      </c>
      <c r="AE266" s="57">
        <v>4.0</v>
      </c>
      <c r="AF266" s="57">
        <v>2.0</v>
      </c>
      <c r="AG266" s="57">
        <v>4.0</v>
      </c>
      <c r="AK266" s="66">
        <v>5.0</v>
      </c>
      <c r="AL266" s="66">
        <v>3.0</v>
      </c>
      <c r="AM266" s="66">
        <v>5.0</v>
      </c>
      <c r="AN266" s="288" t="s">
        <v>2957</v>
      </c>
      <c r="AO266" s="289" t="s">
        <v>2958</v>
      </c>
      <c r="AP266" s="290"/>
      <c r="AQ266" s="290"/>
    </row>
    <row r="267" ht="15.75" customHeight="1">
      <c r="A267" s="33"/>
      <c r="B267" s="173">
        <v>35.0</v>
      </c>
      <c r="C267" s="174" t="s">
        <v>2858</v>
      </c>
      <c r="D267" s="175">
        <v>13.0</v>
      </c>
      <c r="E267" s="175" t="s">
        <v>409</v>
      </c>
      <c r="F267" s="175">
        <v>2019.0</v>
      </c>
      <c r="G267" s="201" t="str">
        <f t="shared" si="3"/>
        <v>Kabupaten</v>
      </c>
      <c r="H267" s="177" t="s">
        <v>431</v>
      </c>
      <c r="I267" s="197" t="s">
        <v>431</v>
      </c>
      <c r="J267" s="33" t="s">
        <v>431</v>
      </c>
      <c r="L267" s="33" t="s">
        <v>1164</v>
      </c>
      <c r="M267" s="33" t="str">
        <f t="shared" si="9"/>
        <v>Kepala Dinas Komunikasi dan Informatika Kabupaten Magetan</v>
      </c>
      <c r="N267" s="179">
        <v>45520.0</v>
      </c>
      <c r="O267" s="180" t="s">
        <v>2959</v>
      </c>
      <c r="P267" s="181" t="s">
        <v>2960</v>
      </c>
      <c r="Q267" s="180" t="s">
        <v>2961</v>
      </c>
      <c r="R267" s="180" t="s">
        <v>516</v>
      </c>
      <c r="T267" s="182" t="s">
        <v>2962</v>
      </c>
      <c r="U267" s="139" t="s">
        <v>1171</v>
      </c>
      <c r="V267" s="183" t="str">
        <f t="shared" si="5"/>
        <v>Ada</v>
      </c>
      <c r="W267" s="7" t="str">
        <f t="shared" si="6"/>
        <v>Sudah</v>
      </c>
      <c r="X267" s="145"/>
      <c r="Y267" s="169" t="str">
        <f t="shared" si="7"/>
        <v>Ada</v>
      </c>
      <c r="Z267" s="7" t="s">
        <v>2963</v>
      </c>
      <c r="AB267" s="3">
        <v>1.0</v>
      </c>
      <c r="AC267" s="3">
        <v>0.0</v>
      </c>
      <c r="AD267" s="3">
        <v>1.0</v>
      </c>
      <c r="AE267" s="57">
        <v>3.0</v>
      </c>
      <c r="AF267" s="57">
        <v>2.0</v>
      </c>
      <c r="AG267" s="57">
        <v>2.0</v>
      </c>
      <c r="AH267" s="76">
        <v>1.0</v>
      </c>
      <c r="AI267" s="76">
        <v>1.0</v>
      </c>
      <c r="AJ267" s="76">
        <v>2.0</v>
      </c>
      <c r="AK267" s="66">
        <v>1.0</v>
      </c>
      <c r="AL267" s="66">
        <v>2.0</v>
      </c>
      <c r="AM267" s="66">
        <v>3.0</v>
      </c>
      <c r="AN267" s="81" t="s">
        <v>2964</v>
      </c>
      <c r="AO267" s="200" t="s">
        <v>2965</v>
      </c>
      <c r="AP267" s="81">
        <v>2022.0</v>
      </c>
      <c r="AQ267" s="81"/>
    </row>
    <row r="268" ht="15.75" customHeight="1">
      <c r="A268" s="33"/>
      <c r="B268" s="173">
        <v>35.0</v>
      </c>
      <c r="C268" s="174" t="s">
        <v>2858</v>
      </c>
      <c r="D268" s="175">
        <v>14.0</v>
      </c>
      <c r="E268" s="175" t="s">
        <v>298</v>
      </c>
      <c r="F268" s="175">
        <v>2019.0</v>
      </c>
      <c r="G268" s="201" t="str">
        <f t="shared" si="3"/>
        <v>Kabupaten</v>
      </c>
      <c r="H268" s="184" t="s">
        <v>431</v>
      </c>
      <c r="I268" s="178" t="s">
        <v>431</v>
      </c>
      <c r="J268" s="32" t="s">
        <v>431</v>
      </c>
      <c r="K268" s="33">
        <v>1.0</v>
      </c>
      <c r="L268" s="33" t="s">
        <v>1164</v>
      </c>
      <c r="M268" s="33" t="str">
        <f t="shared" si="9"/>
        <v>Kepala Dinas Komunikasi dan Informatika Kabupaten Malang</v>
      </c>
      <c r="N268" s="179">
        <v>45068.0</v>
      </c>
      <c r="O268" s="137" t="s">
        <v>2966</v>
      </c>
      <c r="P268" s="188" t="s">
        <v>2967</v>
      </c>
      <c r="Q268" s="137" t="s">
        <v>2968</v>
      </c>
      <c r="R268" s="137" t="s">
        <v>2969</v>
      </c>
      <c r="T268" s="182" t="s">
        <v>2970</v>
      </c>
      <c r="U268" s="139" t="s">
        <v>1171</v>
      </c>
      <c r="V268" s="183" t="str">
        <f t="shared" si="5"/>
        <v>Ada</v>
      </c>
      <c r="W268" s="7" t="str">
        <f t="shared" si="6"/>
        <v>Sudah</v>
      </c>
      <c r="X268" s="140">
        <v>6962.0</v>
      </c>
      <c r="Y268" s="169" t="str">
        <f t="shared" si="7"/>
        <v>Ada</v>
      </c>
      <c r="Z268" s="7" t="s">
        <v>2971</v>
      </c>
      <c r="AA268" s="61" t="s">
        <v>2972</v>
      </c>
      <c r="AB268" s="3">
        <v>9.0</v>
      </c>
      <c r="AC268" s="3">
        <v>0.0</v>
      </c>
      <c r="AD268" s="3">
        <v>1.0</v>
      </c>
      <c r="AE268" s="57">
        <v>3.0</v>
      </c>
      <c r="AF268" s="57">
        <v>1.0</v>
      </c>
      <c r="AG268" s="57">
        <v>1.0</v>
      </c>
      <c r="AH268" s="76">
        <v>1.0</v>
      </c>
      <c r="AI268" s="76">
        <v>1.0</v>
      </c>
      <c r="AJ268" s="76">
        <v>2.0</v>
      </c>
      <c r="AK268" s="66">
        <v>3.0</v>
      </c>
      <c r="AL268" s="66">
        <v>2.0</v>
      </c>
      <c r="AM268" s="66">
        <v>3.0</v>
      </c>
      <c r="AN268" s="81" t="s">
        <v>2973</v>
      </c>
      <c r="AO268" s="200" t="s">
        <v>2974</v>
      </c>
      <c r="AP268" s="204">
        <v>2021.0</v>
      </c>
      <c r="AQ268" s="81"/>
    </row>
    <row r="269" ht="15.75" customHeight="1">
      <c r="A269" s="33"/>
      <c r="B269" s="173">
        <v>35.0</v>
      </c>
      <c r="C269" s="174" t="s">
        <v>2858</v>
      </c>
      <c r="D269" s="175">
        <v>15.0</v>
      </c>
      <c r="E269" s="175" t="s">
        <v>299</v>
      </c>
      <c r="F269" s="104"/>
      <c r="G269" s="201" t="str">
        <f t="shared" si="3"/>
        <v>Kabupaten</v>
      </c>
      <c r="H269" s="263" t="s">
        <v>431</v>
      </c>
      <c r="I269" s="264" t="s">
        <v>431</v>
      </c>
      <c r="J269" s="33" t="s">
        <v>431</v>
      </c>
      <c r="L269" s="33" t="s">
        <v>1164</v>
      </c>
      <c r="M269" s="33" t="str">
        <f t="shared" si="9"/>
        <v>Kepala Dinas Komunikasi dan Informatika Kabupaten Mojokerto</v>
      </c>
      <c r="N269" s="210">
        <v>44824.0</v>
      </c>
      <c r="O269" s="137" t="s">
        <v>2975</v>
      </c>
      <c r="P269" s="188" t="s">
        <v>2976</v>
      </c>
      <c r="Q269" s="137" t="s">
        <v>2977</v>
      </c>
      <c r="R269" s="137" t="s">
        <v>587</v>
      </c>
      <c r="T269" s="182" t="s">
        <v>2978</v>
      </c>
      <c r="U269" s="139" t="s">
        <v>1171</v>
      </c>
      <c r="V269" s="183" t="str">
        <f t="shared" si="5"/>
        <v>Ada</v>
      </c>
      <c r="W269" s="7" t="str">
        <f t="shared" si="6"/>
        <v>Sudah</v>
      </c>
      <c r="X269" s="140">
        <v>1030.0</v>
      </c>
      <c r="Y269" s="169" t="str">
        <f t="shared" si="7"/>
        <v>Tidak Ada</v>
      </c>
      <c r="AB269" s="3">
        <v>0.0</v>
      </c>
      <c r="AC269" s="3">
        <v>0.0</v>
      </c>
      <c r="AD269" s="3">
        <v>1.0</v>
      </c>
      <c r="AE269" s="57">
        <v>3.0</v>
      </c>
      <c r="AF269" s="57">
        <v>2.0</v>
      </c>
      <c r="AG269" s="57">
        <v>3.0</v>
      </c>
      <c r="AH269" s="76">
        <v>3.0</v>
      </c>
      <c r="AI269" s="76">
        <v>1.0</v>
      </c>
      <c r="AJ269" s="76">
        <v>1.0</v>
      </c>
      <c r="AK269" s="66">
        <v>5.0</v>
      </c>
      <c r="AL269" s="66">
        <v>3.0</v>
      </c>
      <c r="AM269" s="66">
        <v>3.0</v>
      </c>
      <c r="AN269" s="81" t="s">
        <v>2979</v>
      </c>
      <c r="AO269" s="200" t="s">
        <v>2980</v>
      </c>
      <c r="AP269" s="81">
        <v>2022.0</v>
      </c>
      <c r="AQ269" s="81"/>
    </row>
    <row r="270" ht="15.75" customHeight="1">
      <c r="A270" s="33"/>
      <c r="B270" s="173">
        <v>35.0</v>
      </c>
      <c r="C270" s="174" t="s">
        <v>2858</v>
      </c>
      <c r="D270" s="175">
        <v>16.0</v>
      </c>
      <c r="E270" s="175" t="s">
        <v>300</v>
      </c>
      <c r="F270" s="175"/>
      <c r="G270" s="201" t="str">
        <f t="shared" si="3"/>
        <v>Kabupaten</v>
      </c>
      <c r="H270" s="184" t="s">
        <v>431</v>
      </c>
      <c r="I270" s="178" t="s">
        <v>431</v>
      </c>
      <c r="J270" s="33" t="s">
        <v>431</v>
      </c>
      <c r="L270" s="33" t="s">
        <v>1164</v>
      </c>
      <c r="M270" s="33" t="str">
        <f t="shared" si="9"/>
        <v>Kepala Dinas Komunikasi dan Informatika Kabupaten Nganjuk</v>
      </c>
      <c r="N270" s="287">
        <v>45190.0</v>
      </c>
      <c r="O270" s="137" t="s">
        <v>2981</v>
      </c>
      <c r="P270" s="188" t="s">
        <v>2982</v>
      </c>
      <c r="Q270" s="137" t="s">
        <v>2983</v>
      </c>
      <c r="R270" s="137" t="s">
        <v>587</v>
      </c>
      <c r="T270" s="182" t="s">
        <v>2984</v>
      </c>
      <c r="U270" s="139" t="s">
        <v>1171</v>
      </c>
      <c r="V270" s="183" t="str">
        <f t="shared" si="5"/>
        <v>Ada</v>
      </c>
      <c r="W270" s="7" t="str">
        <f t="shared" si="6"/>
        <v>Sudah</v>
      </c>
      <c r="X270" s="145"/>
      <c r="Y270" s="169" t="str">
        <f t="shared" si="7"/>
        <v>Ada</v>
      </c>
      <c r="Z270" s="7" t="s">
        <v>2985</v>
      </c>
      <c r="AA270" s="61" t="s">
        <v>2986</v>
      </c>
      <c r="AB270" s="3">
        <v>1.0</v>
      </c>
      <c r="AC270" s="3">
        <v>0.0</v>
      </c>
      <c r="AD270" s="3">
        <v>0.0</v>
      </c>
      <c r="AE270" s="57">
        <v>2.0</v>
      </c>
      <c r="AF270" s="57">
        <v>2.0</v>
      </c>
      <c r="AG270" s="57">
        <v>2.0</v>
      </c>
      <c r="AH270" s="76">
        <v>2.0</v>
      </c>
      <c r="AI270" s="76">
        <v>2.0</v>
      </c>
      <c r="AJ270" s="76">
        <v>2.0</v>
      </c>
      <c r="AK270" s="66">
        <v>5.0</v>
      </c>
      <c r="AL270" s="66">
        <v>2.0</v>
      </c>
      <c r="AM270" s="66">
        <v>2.0</v>
      </c>
      <c r="AN270" s="81" t="s">
        <v>2987</v>
      </c>
      <c r="AO270" s="200" t="s">
        <v>2988</v>
      </c>
      <c r="AP270" s="81">
        <v>2022.0</v>
      </c>
      <c r="AQ270" s="81"/>
    </row>
    <row r="271" ht="15.75" customHeight="1">
      <c r="A271" s="33"/>
      <c r="B271" s="173">
        <v>35.0</v>
      </c>
      <c r="C271" s="174" t="s">
        <v>2858</v>
      </c>
      <c r="D271" s="175">
        <v>17.0</v>
      </c>
      <c r="E271" s="175" t="s">
        <v>301</v>
      </c>
      <c r="F271" s="175">
        <v>2021.0</v>
      </c>
      <c r="G271" s="201" t="str">
        <f t="shared" si="3"/>
        <v>Kabupaten</v>
      </c>
      <c r="H271" s="184" t="s">
        <v>431</v>
      </c>
      <c r="I271" s="178" t="s">
        <v>431</v>
      </c>
      <c r="J271" s="32" t="s">
        <v>431</v>
      </c>
      <c r="K271" s="33">
        <v>3.0</v>
      </c>
      <c r="L271" s="33" t="s">
        <v>1164</v>
      </c>
      <c r="M271" s="33" t="str">
        <f t="shared" si="9"/>
        <v>Kepala Dinas Komunikasi dan Informatika Kabupaten Ngawi</v>
      </c>
      <c r="N271" s="179">
        <v>44736.0</v>
      </c>
      <c r="O271" s="137" t="s">
        <v>2989</v>
      </c>
      <c r="P271" s="188" t="s">
        <v>2990</v>
      </c>
      <c r="Q271" s="137" t="s">
        <v>2991</v>
      </c>
      <c r="R271" s="137" t="s">
        <v>1142</v>
      </c>
      <c r="T271" s="211" t="s">
        <v>2992</v>
      </c>
      <c r="U271" s="139" t="s">
        <v>1171</v>
      </c>
      <c r="V271" s="183" t="str">
        <f t="shared" si="5"/>
        <v>Ada</v>
      </c>
      <c r="W271" s="7" t="str">
        <f t="shared" si="6"/>
        <v>Sudah</v>
      </c>
      <c r="X271" s="140">
        <v>272.0</v>
      </c>
      <c r="Y271" s="169" t="str">
        <f t="shared" si="7"/>
        <v>Ada</v>
      </c>
      <c r="Z271" s="7" t="s">
        <v>2993</v>
      </c>
      <c r="AA271" s="61" t="s">
        <v>2994</v>
      </c>
      <c r="AB271" s="3">
        <v>10.0</v>
      </c>
      <c r="AC271" s="3">
        <v>1.0</v>
      </c>
      <c r="AD271" s="3">
        <v>2.0</v>
      </c>
      <c r="AE271" s="57">
        <v>4.0</v>
      </c>
      <c r="AF271" s="57">
        <v>2.0</v>
      </c>
      <c r="AG271" s="57">
        <v>2.0</v>
      </c>
      <c r="AK271" s="66">
        <v>4.0</v>
      </c>
      <c r="AL271" s="66">
        <v>2.0</v>
      </c>
      <c r="AM271" s="66">
        <v>3.0</v>
      </c>
      <c r="AN271" s="81" t="s">
        <v>2995</v>
      </c>
      <c r="AO271" s="203" t="s">
        <v>2996</v>
      </c>
      <c r="AP271" s="81">
        <v>2022.0</v>
      </c>
      <c r="AQ271" s="204"/>
    </row>
    <row r="272" ht="15.75" customHeight="1">
      <c r="A272" s="33"/>
      <c r="B272" s="173">
        <v>35.0</v>
      </c>
      <c r="C272" s="174" t="s">
        <v>2858</v>
      </c>
      <c r="D272" s="175">
        <v>18.0</v>
      </c>
      <c r="E272" s="175" t="s">
        <v>404</v>
      </c>
      <c r="F272" s="175">
        <v>2021.0</v>
      </c>
      <c r="G272" s="201" t="str">
        <f t="shared" si="3"/>
        <v>Kabupaten</v>
      </c>
      <c r="H272" s="177" t="s">
        <v>431</v>
      </c>
      <c r="I272" s="197" t="s">
        <v>431</v>
      </c>
      <c r="J272" s="33" t="s">
        <v>431</v>
      </c>
      <c r="L272" s="33" t="s">
        <v>1164</v>
      </c>
      <c r="M272" s="33" t="str">
        <f t="shared" si="9"/>
        <v>Kepala Dinas Komunikasi dan Informatika Kabupaten Pacitan</v>
      </c>
      <c r="N272" s="179">
        <v>45497.0</v>
      </c>
      <c r="O272" s="180" t="s">
        <v>2997</v>
      </c>
      <c r="P272" s="181" t="s">
        <v>2998</v>
      </c>
      <c r="Q272" s="180" t="s">
        <v>2999</v>
      </c>
      <c r="R272" s="180" t="s">
        <v>523</v>
      </c>
      <c r="T272" s="182" t="s">
        <v>3000</v>
      </c>
      <c r="U272" s="139" t="s">
        <v>1171</v>
      </c>
      <c r="V272" s="183" t="str">
        <f t="shared" si="5"/>
        <v>Ada</v>
      </c>
      <c r="W272" s="7" t="str">
        <f t="shared" si="6"/>
        <v>Sudah</v>
      </c>
      <c r="X272" s="145"/>
      <c r="Y272" s="169" t="str">
        <f t="shared" si="7"/>
        <v>Ada</v>
      </c>
      <c r="Z272" s="7" t="s">
        <v>3001</v>
      </c>
      <c r="AB272" s="3">
        <v>0.0</v>
      </c>
      <c r="AC272" s="3">
        <v>0.0</v>
      </c>
      <c r="AD272" s="3">
        <v>2.0</v>
      </c>
      <c r="AE272" s="57">
        <v>1.0</v>
      </c>
      <c r="AF272" s="57">
        <v>1.0</v>
      </c>
      <c r="AG272" s="57">
        <v>1.0</v>
      </c>
      <c r="AH272" s="76">
        <v>3.0</v>
      </c>
      <c r="AI272" s="76">
        <v>2.0</v>
      </c>
      <c r="AJ272" s="76">
        <v>3.0</v>
      </c>
      <c r="AK272" s="66">
        <v>5.0</v>
      </c>
      <c r="AL272" s="66">
        <v>2.0</v>
      </c>
      <c r="AM272" s="66">
        <v>3.0</v>
      </c>
      <c r="AN272" s="81" t="s">
        <v>3002</v>
      </c>
      <c r="AO272" s="200" t="s">
        <v>3003</v>
      </c>
      <c r="AP272" s="204">
        <v>2021.0</v>
      </c>
      <c r="AQ272" s="81"/>
    </row>
    <row r="273" ht="15.75" customHeight="1">
      <c r="A273" s="33"/>
      <c r="B273" s="173">
        <v>35.0</v>
      </c>
      <c r="C273" s="174" t="s">
        <v>2858</v>
      </c>
      <c r="D273" s="175">
        <v>19.0</v>
      </c>
      <c r="E273" s="175" t="s">
        <v>410</v>
      </c>
      <c r="F273" s="175">
        <v>2020.0</v>
      </c>
      <c r="G273" s="201" t="str">
        <f t="shared" si="3"/>
        <v>Kabupaten</v>
      </c>
      <c r="H273" s="177" t="s">
        <v>431</v>
      </c>
      <c r="I273" s="197" t="s">
        <v>431</v>
      </c>
      <c r="J273" s="32" t="s">
        <v>431</v>
      </c>
      <c r="K273" s="33">
        <v>1.0</v>
      </c>
      <c r="L273" s="33" t="s">
        <v>1164</v>
      </c>
      <c r="M273" s="33" t="str">
        <f t="shared" si="9"/>
        <v>Kepala Dinas Komunikasi dan Informatika Kabupaten Pamekasan</v>
      </c>
      <c r="N273" s="179">
        <v>45516.0</v>
      </c>
      <c r="O273" s="180" t="s">
        <v>3004</v>
      </c>
      <c r="P273" s="181" t="s">
        <v>3005</v>
      </c>
      <c r="Q273" s="180" t="s">
        <v>3006</v>
      </c>
      <c r="R273" s="180" t="s">
        <v>523</v>
      </c>
      <c r="T273" s="182" t="s">
        <v>3007</v>
      </c>
      <c r="U273" s="139" t="s">
        <v>1171</v>
      </c>
      <c r="V273" s="183" t="str">
        <f t="shared" si="5"/>
        <v>Ada</v>
      </c>
      <c r="W273" s="7" t="str">
        <f t="shared" si="6"/>
        <v>Sudah</v>
      </c>
      <c r="X273" s="145"/>
      <c r="Y273" s="169" t="str">
        <f t="shared" si="7"/>
        <v>Ada</v>
      </c>
      <c r="Z273" s="7" t="s">
        <v>3008</v>
      </c>
      <c r="AB273" s="3">
        <v>0.0</v>
      </c>
      <c r="AC273" s="3">
        <v>0.0</v>
      </c>
      <c r="AD273" s="3">
        <v>2.0</v>
      </c>
      <c r="AE273" s="57">
        <v>1.0</v>
      </c>
      <c r="AF273" s="57">
        <v>1.0</v>
      </c>
      <c r="AG273" s="57">
        <v>1.0</v>
      </c>
      <c r="AH273" s="76">
        <v>2.0</v>
      </c>
      <c r="AI273" s="76">
        <v>1.0</v>
      </c>
      <c r="AJ273" s="76">
        <v>1.0</v>
      </c>
      <c r="AK273" s="66">
        <v>2.0</v>
      </c>
      <c r="AL273" s="66">
        <v>3.0</v>
      </c>
      <c r="AM273" s="66">
        <v>2.0</v>
      </c>
      <c r="AN273" s="81" t="s">
        <v>3009</v>
      </c>
      <c r="AO273" s="200" t="s">
        <v>3010</v>
      </c>
      <c r="AP273" s="81">
        <v>2023.0</v>
      </c>
      <c r="AQ273" s="81"/>
    </row>
    <row r="274" ht="15.75" customHeight="1">
      <c r="A274" s="33"/>
      <c r="B274" s="173">
        <v>35.0</v>
      </c>
      <c r="C274" s="174" t="s">
        <v>2858</v>
      </c>
      <c r="D274" s="175">
        <v>20.0</v>
      </c>
      <c r="E274" s="175" t="s">
        <v>302</v>
      </c>
      <c r="F274" s="175">
        <v>2021.0</v>
      </c>
      <c r="G274" s="201" t="str">
        <f t="shared" si="3"/>
        <v>Kabupaten</v>
      </c>
      <c r="H274" s="184" t="s">
        <v>431</v>
      </c>
      <c r="I274" s="178" t="s">
        <v>431</v>
      </c>
      <c r="J274" s="33" t="s">
        <v>431</v>
      </c>
      <c r="L274" s="33" t="s">
        <v>1164</v>
      </c>
      <c r="M274" s="33" t="str">
        <f t="shared" si="9"/>
        <v>Kepala Dinas Komunikasi dan Informatika Kabupaten Pasuruan</v>
      </c>
      <c r="N274" s="179">
        <v>44848.0</v>
      </c>
      <c r="O274" s="137" t="s">
        <v>3011</v>
      </c>
      <c r="P274" s="188" t="s">
        <v>3012</v>
      </c>
      <c r="Q274" s="137" t="s">
        <v>3013</v>
      </c>
      <c r="R274" s="137" t="s">
        <v>523</v>
      </c>
      <c r="T274" s="182" t="s">
        <v>3014</v>
      </c>
      <c r="U274" s="139" t="s">
        <v>1171</v>
      </c>
      <c r="V274" s="183" t="str">
        <f t="shared" si="5"/>
        <v>Ada</v>
      </c>
      <c r="W274" s="7" t="str">
        <f t="shared" si="6"/>
        <v>Sudah</v>
      </c>
      <c r="X274" s="145"/>
      <c r="Y274" s="169" t="str">
        <f t="shared" si="7"/>
        <v>Ada</v>
      </c>
      <c r="Z274" s="7" t="s">
        <v>3015</v>
      </c>
      <c r="AB274" s="3">
        <v>0.0</v>
      </c>
      <c r="AC274" s="3">
        <v>0.0</v>
      </c>
      <c r="AD274" s="3">
        <v>0.0</v>
      </c>
      <c r="AE274" s="57">
        <v>2.0</v>
      </c>
      <c r="AF274" s="57">
        <v>1.0</v>
      </c>
      <c r="AG274" s="57">
        <v>2.0</v>
      </c>
      <c r="AH274" s="76">
        <v>1.0</v>
      </c>
      <c r="AI274" s="76">
        <v>2.0</v>
      </c>
      <c r="AJ274" s="76">
        <v>2.0</v>
      </c>
      <c r="AK274" s="66">
        <v>3.0</v>
      </c>
      <c r="AL274" s="66">
        <v>2.0</v>
      </c>
      <c r="AM274" s="66">
        <v>1.0</v>
      </c>
      <c r="AN274" s="81" t="s">
        <v>3016</v>
      </c>
      <c r="AO274" s="200" t="s">
        <v>3017</v>
      </c>
      <c r="AP274" s="81">
        <v>2018.0</v>
      </c>
      <c r="AQ274" s="81"/>
    </row>
    <row r="275" ht="15.75" customHeight="1">
      <c r="A275" s="33"/>
      <c r="B275" s="173">
        <v>35.0</v>
      </c>
      <c r="C275" s="174" t="s">
        <v>2858</v>
      </c>
      <c r="D275" s="175">
        <v>21.0</v>
      </c>
      <c r="E275" s="175" t="s">
        <v>3018</v>
      </c>
      <c r="F275" s="175"/>
      <c r="G275" s="201" t="str">
        <f t="shared" si="3"/>
        <v>Kabupaten</v>
      </c>
      <c r="H275" s="184" t="s">
        <v>431</v>
      </c>
      <c r="I275" s="178" t="s">
        <v>431</v>
      </c>
      <c r="J275" s="33" t="s">
        <v>431</v>
      </c>
      <c r="L275" s="36" t="s">
        <v>1229</v>
      </c>
      <c r="M275" s="33" t="str">
        <f t="shared" si="9"/>
        <v>Kepala Dinas Komunikasi, Informatika, dan Statistik Kabupaten Ponorogo</v>
      </c>
      <c r="N275" s="179">
        <v>45565.0</v>
      </c>
      <c r="O275" s="180" t="s">
        <v>3019</v>
      </c>
      <c r="P275" s="181" t="s">
        <v>3020</v>
      </c>
      <c r="Q275" s="180" t="s">
        <v>3021</v>
      </c>
      <c r="R275" s="180" t="s">
        <v>516</v>
      </c>
      <c r="T275" s="182" t="s">
        <v>3022</v>
      </c>
      <c r="U275" s="139" t="s">
        <v>1171</v>
      </c>
      <c r="V275" s="183" t="str">
        <f t="shared" si="5"/>
        <v>Ada</v>
      </c>
      <c r="W275" s="7" t="str">
        <f t="shared" si="6"/>
        <v>Sudah</v>
      </c>
      <c r="X275" s="145"/>
      <c r="Y275" s="169" t="str">
        <f t="shared" si="7"/>
        <v>Tidak Ada</v>
      </c>
      <c r="AB275" s="3">
        <v>1.0</v>
      </c>
      <c r="AC275" s="3">
        <v>0.0</v>
      </c>
      <c r="AD275" s="3">
        <v>1.0</v>
      </c>
      <c r="AE275" s="57">
        <v>2.0</v>
      </c>
      <c r="AF275" s="57">
        <v>1.0</v>
      </c>
      <c r="AG275" s="57">
        <v>2.0</v>
      </c>
      <c r="AH275" s="76">
        <v>2.0</v>
      </c>
      <c r="AI275" s="76">
        <v>1.0</v>
      </c>
      <c r="AJ275" s="76">
        <v>3.0</v>
      </c>
      <c r="AK275" s="66">
        <v>2.0</v>
      </c>
      <c r="AL275" s="66">
        <v>2.0</v>
      </c>
      <c r="AM275" s="66">
        <v>3.0</v>
      </c>
      <c r="AN275" s="81" t="s">
        <v>3023</v>
      </c>
      <c r="AO275" s="200" t="s">
        <v>3024</v>
      </c>
      <c r="AP275" s="81">
        <v>2022.0</v>
      </c>
      <c r="AQ275" s="81"/>
    </row>
    <row r="276" ht="15.75" customHeight="1">
      <c r="A276" s="33"/>
      <c r="B276" s="173">
        <v>35.0</v>
      </c>
      <c r="C276" s="174" t="s">
        <v>2858</v>
      </c>
      <c r="D276" s="175">
        <v>22.0</v>
      </c>
      <c r="E276" s="175" t="s">
        <v>304</v>
      </c>
      <c r="F276" s="175">
        <v>2021.0</v>
      </c>
      <c r="G276" s="201" t="str">
        <f t="shared" si="3"/>
        <v>Kabupaten</v>
      </c>
      <c r="H276" s="184" t="s">
        <v>431</v>
      </c>
      <c r="I276" s="178" t="s">
        <v>431</v>
      </c>
      <c r="J276" s="32" t="s">
        <v>431</v>
      </c>
      <c r="K276" s="33">
        <v>1.0</v>
      </c>
      <c r="L276" s="33" t="s">
        <v>1164</v>
      </c>
      <c r="M276" s="33" t="str">
        <f t="shared" si="9"/>
        <v>Kepala Dinas Komunikasi dan Informatika Kabupaten Probolinggo</v>
      </c>
      <c r="N276" s="194">
        <v>45112.0</v>
      </c>
      <c r="O276" s="137" t="s">
        <v>3025</v>
      </c>
      <c r="P276" s="188" t="s">
        <v>3026</v>
      </c>
      <c r="Q276" s="137" t="s">
        <v>3027</v>
      </c>
      <c r="R276" s="137" t="s">
        <v>1305</v>
      </c>
      <c r="T276" s="182" t="s">
        <v>3028</v>
      </c>
      <c r="U276" s="139" t="s">
        <v>1171</v>
      </c>
      <c r="V276" s="183" t="str">
        <f t="shared" si="5"/>
        <v>Ada</v>
      </c>
      <c r="W276" s="7" t="str">
        <f t="shared" si="6"/>
        <v>Sudah</v>
      </c>
      <c r="X276" s="145"/>
      <c r="Y276" s="169" t="str">
        <f t="shared" si="7"/>
        <v>Tidak Ada</v>
      </c>
      <c r="AA276" s="56" t="s">
        <v>3029</v>
      </c>
      <c r="AB276" s="3">
        <v>1.0</v>
      </c>
      <c r="AC276" s="3">
        <v>0.0</v>
      </c>
      <c r="AD276" s="3">
        <v>0.0</v>
      </c>
      <c r="AE276" s="57">
        <v>3.0</v>
      </c>
      <c r="AF276" s="57">
        <v>2.0</v>
      </c>
      <c r="AG276" s="57">
        <v>1.0</v>
      </c>
      <c r="AH276" s="76">
        <v>2.0</v>
      </c>
      <c r="AI276" s="76">
        <v>2.0</v>
      </c>
      <c r="AJ276" s="76">
        <v>1.0</v>
      </c>
      <c r="AK276" s="66">
        <v>3.0</v>
      </c>
      <c r="AL276" s="66">
        <v>3.0</v>
      </c>
      <c r="AM276" s="66">
        <v>3.0</v>
      </c>
      <c r="AN276" s="81" t="s">
        <v>3030</v>
      </c>
      <c r="AO276" s="200" t="s">
        <v>3031</v>
      </c>
      <c r="AP276" s="204">
        <v>2021.0</v>
      </c>
      <c r="AQ276" s="81"/>
    </row>
    <row r="277" ht="15.75" customHeight="1">
      <c r="A277" s="33"/>
      <c r="B277" s="173">
        <v>35.0</v>
      </c>
      <c r="C277" s="174" t="s">
        <v>2858</v>
      </c>
      <c r="D277" s="175">
        <v>23.0</v>
      </c>
      <c r="E277" s="175" t="s">
        <v>305</v>
      </c>
      <c r="F277" s="175">
        <v>2019.0</v>
      </c>
      <c r="G277" s="201" t="str">
        <f t="shared" si="3"/>
        <v>Kabupaten</v>
      </c>
      <c r="H277" s="184" t="s">
        <v>431</v>
      </c>
      <c r="I277" s="178" t="s">
        <v>431</v>
      </c>
      <c r="J277" s="32" t="s">
        <v>431</v>
      </c>
      <c r="K277" s="33">
        <v>1.0</v>
      </c>
      <c r="L277" s="33" t="s">
        <v>1164</v>
      </c>
      <c r="M277" s="33" t="str">
        <f t="shared" si="9"/>
        <v>Kepala Dinas Komunikasi dan Informatika Kabupaten Sampang</v>
      </c>
      <c r="N277" s="210">
        <v>44880.0</v>
      </c>
      <c r="O277" s="137" t="s">
        <v>3032</v>
      </c>
      <c r="P277" s="181" t="s">
        <v>3033</v>
      </c>
      <c r="Q277" s="137" t="s">
        <v>3034</v>
      </c>
      <c r="R277" s="137" t="s">
        <v>1828</v>
      </c>
      <c r="T277" s="182" t="s">
        <v>3035</v>
      </c>
      <c r="U277" s="139" t="s">
        <v>1171</v>
      </c>
      <c r="V277" s="183" t="str">
        <f t="shared" si="5"/>
        <v>Ada</v>
      </c>
      <c r="W277" s="7" t="str">
        <f t="shared" si="6"/>
        <v>Sudah</v>
      </c>
      <c r="X277" s="145"/>
      <c r="Y277" s="169" t="str">
        <f t="shared" si="7"/>
        <v>Ada</v>
      </c>
      <c r="Z277" s="7" t="s">
        <v>3036</v>
      </c>
      <c r="AA277" s="56" t="s">
        <v>3037</v>
      </c>
      <c r="AB277" s="3">
        <v>12.0</v>
      </c>
      <c r="AC277" s="3">
        <v>2.0</v>
      </c>
      <c r="AD277" s="3">
        <v>17.0</v>
      </c>
      <c r="AE277" s="57">
        <v>3.0</v>
      </c>
      <c r="AF277" s="57">
        <v>4.0</v>
      </c>
      <c r="AG277" s="57">
        <v>1.0</v>
      </c>
      <c r="AH277" s="76">
        <v>3.0</v>
      </c>
      <c r="AI277" s="76">
        <v>2.0</v>
      </c>
      <c r="AJ277" s="76">
        <v>2.0</v>
      </c>
      <c r="AK277" s="66">
        <v>5.0</v>
      </c>
      <c r="AL277" s="66">
        <v>4.0</v>
      </c>
      <c r="AM277" s="66">
        <v>5.0</v>
      </c>
      <c r="AN277" s="81" t="s">
        <v>3038</v>
      </c>
      <c r="AO277" s="200" t="s">
        <v>3039</v>
      </c>
      <c r="AP277" s="81">
        <v>2023.0</v>
      </c>
      <c r="AQ277" s="81"/>
    </row>
    <row r="278" ht="15.75" customHeight="1">
      <c r="A278" s="33"/>
      <c r="B278" s="173">
        <v>35.0</v>
      </c>
      <c r="C278" s="174" t="s">
        <v>2858</v>
      </c>
      <c r="D278" s="175">
        <v>24.0</v>
      </c>
      <c r="E278" s="175" t="s">
        <v>382</v>
      </c>
      <c r="F278" s="175">
        <v>2021.0</v>
      </c>
      <c r="G278" s="201" t="str">
        <f t="shared" si="3"/>
        <v>Kabupaten</v>
      </c>
      <c r="H278" s="184" t="s">
        <v>431</v>
      </c>
      <c r="I278" s="178" t="s">
        <v>431</v>
      </c>
      <c r="J278" s="33" t="s">
        <v>431</v>
      </c>
      <c r="L278" s="33" t="s">
        <v>1164</v>
      </c>
      <c r="M278" s="33" t="str">
        <f t="shared" si="9"/>
        <v>Kepala Dinas Komunikasi dan Informatika Kabupaten Sidoarjo</v>
      </c>
      <c r="N278" s="179">
        <v>44613.0</v>
      </c>
      <c r="O278" s="137" t="s">
        <v>3040</v>
      </c>
      <c r="P278" s="188" t="s">
        <v>3041</v>
      </c>
      <c r="Q278" s="137" t="s">
        <v>3042</v>
      </c>
      <c r="R278" s="137" t="s">
        <v>3043</v>
      </c>
      <c r="T278" s="211" t="s">
        <v>3044</v>
      </c>
      <c r="U278" s="139" t="s">
        <v>1171</v>
      </c>
      <c r="V278" s="183" t="str">
        <f t="shared" si="5"/>
        <v>Ada</v>
      </c>
      <c r="W278" s="7" t="str">
        <f t="shared" si="6"/>
        <v>Sudah</v>
      </c>
      <c r="X278" s="145"/>
      <c r="Y278" s="169" t="str">
        <f t="shared" si="7"/>
        <v>Ada</v>
      </c>
      <c r="Z278" s="7" t="s">
        <v>3045</v>
      </c>
      <c r="AA278" s="61" t="s">
        <v>3046</v>
      </c>
      <c r="AB278" s="3">
        <v>4.0</v>
      </c>
      <c r="AC278" s="3">
        <v>0.0</v>
      </c>
      <c r="AD278" s="3">
        <v>0.0</v>
      </c>
      <c r="AE278" s="57">
        <v>3.0</v>
      </c>
      <c r="AF278" s="57">
        <v>1.0</v>
      </c>
      <c r="AG278" s="57">
        <v>2.0</v>
      </c>
      <c r="AH278" s="76">
        <v>1.0</v>
      </c>
      <c r="AI278" s="76">
        <v>2.0</v>
      </c>
      <c r="AJ278" s="76">
        <v>1.0</v>
      </c>
      <c r="AK278" s="66">
        <v>3.0</v>
      </c>
      <c r="AL278" s="66">
        <v>2.0</v>
      </c>
      <c r="AM278" s="66">
        <v>3.0</v>
      </c>
      <c r="AN278" s="81" t="s">
        <v>3047</v>
      </c>
      <c r="AO278" s="200" t="s">
        <v>3048</v>
      </c>
      <c r="AP278" s="204">
        <v>2017.0</v>
      </c>
      <c r="AQ278" s="81"/>
    </row>
    <row r="279" ht="15.75" customHeight="1">
      <c r="A279" s="33"/>
      <c r="B279" s="173">
        <v>35.0</v>
      </c>
      <c r="C279" s="174" t="s">
        <v>2858</v>
      </c>
      <c r="D279" s="175">
        <v>25.0</v>
      </c>
      <c r="E279" s="175" t="s">
        <v>306</v>
      </c>
      <c r="F279" s="175"/>
      <c r="G279" s="201" t="str">
        <f t="shared" si="3"/>
        <v>Kabupaten</v>
      </c>
      <c r="H279" s="184" t="s">
        <v>431</v>
      </c>
      <c r="I279" s="178" t="s">
        <v>431</v>
      </c>
      <c r="J279" s="33" t="s">
        <v>431</v>
      </c>
      <c r="L279" s="36" t="s">
        <v>1138</v>
      </c>
      <c r="M279" s="33" t="str">
        <f t="shared" si="9"/>
        <v>Kepala Dinas Komunikasi, Informatika, dan Persandian Kabupaten Situbondo</v>
      </c>
      <c r="N279" s="210">
        <v>44830.0</v>
      </c>
      <c r="O279" s="137" t="s">
        <v>3049</v>
      </c>
      <c r="P279" s="188" t="s">
        <v>3050</v>
      </c>
      <c r="Q279" s="137" t="s">
        <v>3051</v>
      </c>
      <c r="R279" s="137" t="s">
        <v>3052</v>
      </c>
      <c r="T279" s="182" t="s">
        <v>3053</v>
      </c>
      <c r="U279" s="139" t="s">
        <v>1171</v>
      </c>
      <c r="V279" s="183" t="str">
        <f t="shared" si="5"/>
        <v>Ada</v>
      </c>
      <c r="W279" s="7" t="str">
        <f t="shared" si="6"/>
        <v>Sudah</v>
      </c>
      <c r="X279" s="145"/>
      <c r="Y279" s="169" t="str">
        <f t="shared" si="7"/>
        <v>Tidak Ada</v>
      </c>
      <c r="AB279" s="3">
        <v>3.0</v>
      </c>
      <c r="AC279" s="3">
        <v>0.0</v>
      </c>
      <c r="AD279" s="3">
        <v>0.0</v>
      </c>
      <c r="AE279" s="57">
        <v>3.0</v>
      </c>
      <c r="AF279" s="57">
        <v>1.0</v>
      </c>
      <c r="AG279" s="57">
        <v>1.0</v>
      </c>
      <c r="AH279" s="76">
        <v>3.0</v>
      </c>
      <c r="AI279" s="76">
        <v>3.0</v>
      </c>
      <c r="AJ279" s="76">
        <v>2.0</v>
      </c>
      <c r="AK279" s="66">
        <v>4.0</v>
      </c>
      <c r="AL279" s="66">
        <v>4.0</v>
      </c>
      <c r="AM279" s="66">
        <v>5.0</v>
      </c>
      <c r="AN279" s="81" t="s">
        <v>3054</v>
      </c>
      <c r="AO279" s="200" t="s">
        <v>3055</v>
      </c>
      <c r="AP279" s="81">
        <v>2019.0</v>
      </c>
      <c r="AQ279" s="81"/>
    </row>
    <row r="280" ht="15.75" customHeight="1">
      <c r="A280" s="33"/>
      <c r="B280" s="173">
        <v>35.0</v>
      </c>
      <c r="C280" s="174" t="s">
        <v>2858</v>
      </c>
      <c r="D280" s="175">
        <v>26.0</v>
      </c>
      <c r="E280" s="175" t="s">
        <v>406</v>
      </c>
      <c r="F280" s="175"/>
      <c r="G280" s="201" t="str">
        <f t="shared" si="3"/>
        <v>Kabupaten</v>
      </c>
      <c r="H280" s="177" t="s">
        <v>431</v>
      </c>
      <c r="I280" s="178" t="s">
        <v>431</v>
      </c>
      <c r="J280" s="32" t="s">
        <v>431</v>
      </c>
      <c r="K280" s="33">
        <v>2.0</v>
      </c>
      <c r="L280" s="33" t="s">
        <v>1164</v>
      </c>
      <c r="M280" s="33" t="str">
        <f t="shared" si="9"/>
        <v>Kepala Dinas Komunikasi dan Informatika Kabupaten Sumenep</v>
      </c>
      <c r="N280" s="179">
        <v>45503.0</v>
      </c>
      <c r="O280" s="180" t="s">
        <v>3056</v>
      </c>
      <c r="P280" s="181" t="s">
        <v>3057</v>
      </c>
      <c r="Q280" s="180" t="s">
        <v>3058</v>
      </c>
      <c r="R280" s="180" t="s">
        <v>2382</v>
      </c>
      <c r="T280" s="182" t="s">
        <v>3059</v>
      </c>
      <c r="U280" s="139" t="s">
        <v>1171</v>
      </c>
      <c r="V280" s="183" t="str">
        <f t="shared" si="5"/>
        <v>Ada</v>
      </c>
      <c r="W280" s="7" t="str">
        <f t="shared" si="6"/>
        <v>Sudah</v>
      </c>
      <c r="X280" s="145"/>
      <c r="Y280" s="169" t="str">
        <f t="shared" si="7"/>
        <v>Ada</v>
      </c>
      <c r="Z280" s="7" t="s">
        <v>3060</v>
      </c>
      <c r="AB280" s="3">
        <v>0.0</v>
      </c>
      <c r="AC280" s="3">
        <v>1.0</v>
      </c>
      <c r="AD280" s="3">
        <v>0.0</v>
      </c>
      <c r="AE280" s="57">
        <v>3.0</v>
      </c>
      <c r="AF280" s="57">
        <v>2.0</v>
      </c>
      <c r="AG280" s="57">
        <v>1.0</v>
      </c>
      <c r="AH280" s="76">
        <v>1.0</v>
      </c>
      <c r="AI280" s="76">
        <v>1.0</v>
      </c>
      <c r="AJ280" s="76">
        <v>1.0</v>
      </c>
      <c r="AK280" s="66">
        <v>3.0</v>
      </c>
      <c r="AL280" s="66">
        <v>2.0</v>
      </c>
      <c r="AM280" s="66">
        <v>3.0</v>
      </c>
      <c r="AN280" s="81" t="s">
        <v>3061</v>
      </c>
      <c r="AO280" s="203" t="s">
        <v>3062</v>
      </c>
      <c r="AP280" s="81">
        <v>2018.0</v>
      </c>
      <c r="AQ280" s="204"/>
    </row>
    <row r="281" ht="27.0" customHeight="1">
      <c r="A281" s="33"/>
      <c r="B281" s="173">
        <v>35.0</v>
      </c>
      <c r="C281" s="174" t="s">
        <v>2858</v>
      </c>
      <c r="D281" s="175">
        <v>27.0</v>
      </c>
      <c r="E281" s="175" t="s">
        <v>307</v>
      </c>
      <c r="F281" s="175">
        <v>2021.0</v>
      </c>
      <c r="G281" s="201" t="str">
        <f t="shared" si="3"/>
        <v>Kabupaten</v>
      </c>
      <c r="H281" s="184" t="s">
        <v>431</v>
      </c>
      <c r="I281" s="178" t="s">
        <v>431</v>
      </c>
      <c r="J281" s="33" t="s">
        <v>431</v>
      </c>
      <c r="L281" s="33" t="s">
        <v>1164</v>
      </c>
      <c r="M281" s="33" t="str">
        <f t="shared" si="9"/>
        <v>Kepala Dinas Komunikasi dan Informatika Kabupaten Trenggalek</v>
      </c>
      <c r="N281" s="179">
        <v>44757.0</v>
      </c>
      <c r="O281" s="137" t="s">
        <v>3063</v>
      </c>
      <c r="P281" s="188" t="s">
        <v>3064</v>
      </c>
      <c r="Q281" s="137" t="s">
        <v>3065</v>
      </c>
      <c r="R281" s="137" t="s">
        <v>3066</v>
      </c>
      <c r="T281" s="211" t="s">
        <v>3067</v>
      </c>
      <c r="U281" s="139" t="s">
        <v>1171</v>
      </c>
      <c r="V281" s="183" t="str">
        <f t="shared" si="5"/>
        <v>Ada</v>
      </c>
      <c r="W281" s="7" t="str">
        <f t="shared" si="6"/>
        <v>Sudah</v>
      </c>
      <c r="X281" s="145"/>
      <c r="Y281" s="169" t="str">
        <f t="shared" si="7"/>
        <v>Tidak Ada</v>
      </c>
      <c r="AA281" s="61" t="s">
        <v>3068</v>
      </c>
      <c r="AB281" s="3">
        <v>0.0</v>
      </c>
      <c r="AC281" s="3">
        <v>0.0</v>
      </c>
      <c r="AD281" s="3">
        <v>4.0</v>
      </c>
      <c r="AE281" s="57">
        <v>3.0</v>
      </c>
      <c r="AF281" s="57">
        <v>3.0</v>
      </c>
      <c r="AG281" s="57">
        <v>3.0</v>
      </c>
      <c r="AH281" s="76">
        <v>3.0</v>
      </c>
      <c r="AI281" s="76">
        <v>2.0</v>
      </c>
      <c r="AJ281" s="76">
        <v>1.0</v>
      </c>
      <c r="AK281" s="66">
        <v>5.0</v>
      </c>
      <c r="AL281" s="66">
        <v>4.0</v>
      </c>
      <c r="AM281" s="66">
        <v>3.0</v>
      </c>
      <c r="AN281" s="81" t="s">
        <v>3069</v>
      </c>
      <c r="AO281" s="200" t="s">
        <v>3070</v>
      </c>
      <c r="AP281" s="81">
        <v>2022.0</v>
      </c>
      <c r="AQ281" s="81"/>
    </row>
    <row r="282" ht="15.75" customHeight="1">
      <c r="A282" s="33"/>
      <c r="B282" s="173">
        <v>35.0</v>
      </c>
      <c r="C282" s="174" t="s">
        <v>2858</v>
      </c>
      <c r="D282" s="175">
        <v>28.0</v>
      </c>
      <c r="E282" s="175" t="s">
        <v>308</v>
      </c>
      <c r="F282" s="175">
        <v>2021.0</v>
      </c>
      <c r="G282" s="201" t="str">
        <f t="shared" si="3"/>
        <v>Kabupaten</v>
      </c>
      <c r="H282" s="184" t="s">
        <v>431</v>
      </c>
      <c r="I282" s="178" t="s">
        <v>431</v>
      </c>
      <c r="J282" s="33" t="s">
        <v>431</v>
      </c>
      <c r="L282" s="36" t="s">
        <v>1276</v>
      </c>
      <c r="M282" s="33" t="str">
        <f t="shared" si="9"/>
        <v>Kepala Dinas Komunikasi, Informatika, Statistik, dan Persandian Kabupaten Tuban</v>
      </c>
      <c r="N282" s="210">
        <v>44825.0</v>
      </c>
      <c r="O282" s="137" t="s">
        <v>3071</v>
      </c>
      <c r="P282" s="188" t="s">
        <v>3072</v>
      </c>
      <c r="Q282" s="137" t="s">
        <v>3073</v>
      </c>
      <c r="R282" s="137" t="s">
        <v>516</v>
      </c>
      <c r="T282" s="182" t="s">
        <v>3074</v>
      </c>
      <c r="U282" s="139" t="s">
        <v>1171</v>
      </c>
      <c r="V282" s="183" t="str">
        <f t="shared" si="5"/>
        <v>Ada</v>
      </c>
      <c r="W282" s="7" t="str">
        <f t="shared" si="6"/>
        <v>Sudah</v>
      </c>
      <c r="X282" s="145"/>
      <c r="Y282" s="169" t="str">
        <f t="shared" si="7"/>
        <v>Ada</v>
      </c>
      <c r="Z282" s="7" t="s">
        <v>3075</v>
      </c>
      <c r="AB282" s="3">
        <v>3.0</v>
      </c>
      <c r="AC282" s="3">
        <v>25.0</v>
      </c>
      <c r="AD282" s="3">
        <v>0.0</v>
      </c>
      <c r="AE282" s="57">
        <v>2.0</v>
      </c>
      <c r="AF282" s="57">
        <v>2.0</v>
      </c>
      <c r="AG282" s="57">
        <v>2.0</v>
      </c>
      <c r="AH282" s="76">
        <v>3.0</v>
      </c>
      <c r="AI282" s="76">
        <v>1.0</v>
      </c>
      <c r="AJ282" s="76">
        <v>3.0</v>
      </c>
      <c r="AK282" s="66">
        <v>5.0</v>
      </c>
      <c r="AL282" s="66">
        <v>3.0</v>
      </c>
      <c r="AM282" s="66">
        <v>3.0</v>
      </c>
      <c r="AN282" s="81" t="s">
        <v>3076</v>
      </c>
      <c r="AO282" s="203" t="s">
        <v>3077</v>
      </c>
      <c r="AP282" s="81">
        <v>2018.0</v>
      </c>
      <c r="AQ282" s="204"/>
    </row>
    <row r="283" ht="15.75" customHeight="1">
      <c r="A283" s="33"/>
      <c r="B283" s="173">
        <v>35.0</v>
      </c>
      <c r="C283" s="174" t="s">
        <v>2858</v>
      </c>
      <c r="D283" s="175">
        <v>29.0</v>
      </c>
      <c r="E283" s="175" t="s">
        <v>309</v>
      </c>
      <c r="F283" s="175">
        <v>2022.0</v>
      </c>
      <c r="G283" s="201" t="str">
        <f t="shared" si="3"/>
        <v>Kabupaten</v>
      </c>
      <c r="H283" s="184" t="s">
        <v>431</v>
      </c>
      <c r="I283" s="178" t="s">
        <v>431</v>
      </c>
      <c r="J283" s="33" t="s">
        <v>431</v>
      </c>
      <c r="L283" s="33" t="s">
        <v>1164</v>
      </c>
      <c r="M283" s="33" t="str">
        <f t="shared" si="9"/>
        <v>Kepala Dinas Komunikasi dan Informatika Kabupaten Tulungagung</v>
      </c>
      <c r="N283" s="210">
        <v>44825.0</v>
      </c>
      <c r="O283" s="137" t="s">
        <v>3078</v>
      </c>
      <c r="P283" s="188" t="s">
        <v>3079</v>
      </c>
      <c r="Q283" s="137" t="s">
        <v>3080</v>
      </c>
      <c r="R283" s="137" t="s">
        <v>523</v>
      </c>
      <c r="T283" s="182" t="s">
        <v>3081</v>
      </c>
      <c r="U283" s="139" t="s">
        <v>1171</v>
      </c>
      <c r="V283" s="183" t="str">
        <f t="shared" si="5"/>
        <v>Ada</v>
      </c>
      <c r="W283" s="7" t="str">
        <f t="shared" si="6"/>
        <v>Sudah</v>
      </c>
      <c r="X283" s="145"/>
      <c r="Y283" s="169" t="str">
        <f t="shared" si="7"/>
        <v>Ada</v>
      </c>
      <c r="Z283" s="7" t="s">
        <v>3082</v>
      </c>
      <c r="AA283" s="61" t="s">
        <v>3083</v>
      </c>
      <c r="AB283" s="3">
        <v>0.0</v>
      </c>
      <c r="AC283" s="3">
        <v>0.0</v>
      </c>
      <c r="AD283" s="3">
        <v>1.0</v>
      </c>
      <c r="AE283" s="57">
        <v>3.0</v>
      </c>
      <c r="AF283" s="57">
        <v>2.0</v>
      </c>
      <c r="AG283" s="57">
        <v>2.0</v>
      </c>
      <c r="AH283" s="76">
        <v>1.0</v>
      </c>
      <c r="AI283" s="76">
        <v>2.0</v>
      </c>
      <c r="AJ283" s="76">
        <v>2.0</v>
      </c>
      <c r="AK283" s="66">
        <v>3.0</v>
      </c>
      <c r="AL283" s="66">
        <v>2.0</v>
      </c>
      <c r="AM283" s="66">
        <v>2.0</v>
      </c>
      <c r="AN283" s="81" t="s">
        <v>3084</v>
      </c>
      <c r="AO283" s="200" t="s">
        <v>3085</v>
      </c>
      <c r="AP283" s="81"/>
      <c r="AQ283" s="81"/>
    </row>
    <row r="284" ht="15.75" customHeight="1">
      <c r="A284" s="33"/>
      <c r="B284" s="173">
        <v>35.0</v>
      </c>
      <c r="C284" s="174" t="s">
        <v>2858</v>
      </c>
      <c r="D284" s="175">
        <v>30.0</v>
      </c>
      <c r="E284" s="175" t="s">
        <v>151</v>
      </c>
      <c r="F284" s="175"/>
      <c r="G284" s="201" t="str">
        <f t="shared" si="3"/>
        <v>Kota</v>
      </c>
      <c r="H284" s="184" t="s">
        <v>431</v>
      </c>
      <c r="I284" s="178" t="s">
        <v>431</v>
      </c>
      <c r="J284" s="32" t="s">
        <v>431</v>
      </c>
      <c r="K284" s="33">
        <v>1.0</v>
      </c>
      <c r="L284" s="33" t="s">
        <v>1164</v>
      </c>
      <c r="M284" s="33" t="str">
        <f t="shared" si="9"/>
        <v>Kepala Dinas Komunikasi dan Informatika Kota Batu</v>
      </c>
      <c r="N284" s="210">
        <v>44823.0</v>
      </c>
      <c r="O284" s="137" t="s">
        <v>3086</v>
      </c>
      <c r="P284" s="188" t="s">
        <v>3087</v>
      </c>
      <c r="Q284" s="137" t="s">
        <v>3088</v>
      </c>
      <c r="R284" s="137" t="s">
        <v>516</v>
      </c>
      <c r="T284" s="182" t="s">
        <v>3089</v>
      </c>
      <c r="U284" s="139" t="s">
        <v>1171</v>
      </c>
      <c r="V284" s="183" t="str">
        <f t="shared" si="5"/>
        <v>Ada</v>
      </c>
      <c r="W284" s="7" t="str">
        <f t="shared" si="6"/>
        <v>Sudah</v>
      </c>
      <c r="X284" s="145"/>
      <c r="Y284" s="169" t="str">
        <f t="shared" si="7"/>
        <v>Ada</v>
      </c>
      <c r="Z284" s="7" t="s">
        <v>3090</v>
      </c>
      <c r="AA284" s="61" t="s">
        <v>3091</v>
      </c>
      <c r="AB284" s="3">
        <v>2.0</v>
      </c>
      <c r="AC284" s="3">
        <v>0.0</v>
      </c>
      <c r="AD284" s="3">
        <v>0.0</v>
      </c>
      <c r="AE284" s="57">
        <v>2.0</v>
      </c>
      <c r="AF284" s="57">
        <v>2.0</v>
      </c>
      <c r="AG284" s="57">
        <v>3.0</v>
      </c>
      <c r="AH284" s="76">
        <v>1.0</v>
      </c>
      <c r="AI284" s="76">
        <v>1.0</v>
      </c>
      <c r="AJ284" s="76">
        <v>3.0</v>
      </c>
      <c r="AK284" s="66">
        <v>3.0</v>
      </c>
      <c r="AL284" s="66">
        <v>3.0</v>
      </c>
      <c r="AM284" s="66">
        <v>3.0</v>
      </c>
      <c r="AN284" s="81" t="s">
        <v>3092</v>
      </c>
      <c r="AO284" s="200" t="s">
        <v>3093</v>
      </c>
      <c r="AP284" s="81">
        <v>2019.0</v>
      </c>
      <c r="AQ284" s="81"/>
    </row>
    <row r="285" ht="15.75" customHeight="1">
      <c r="A285" s="33"/>
      <c r="B285" s="173">
        <v>35.0</v>
      </c>
      <c r="C285" s="174" t="s">
        <v>2858</v>
      </c>
      <c r="D285" s="175">
        <v>31.0</v>
      </c>
      <c r="E285" s="175" t="s">
        <v>152</v>
      </c>
      <c r="F285" s="175"/>
      <c r="G285" s="201" t="str">
        <f t="shared" si="3"/>
        <v>Kota</v>
      </c>
      <c r="H285" s="184" t="s">
        <v>431</v>
      </c>
      <c r="I285" s="178" t="s">
        <v>431</v>
      </c>
      <c r="J285" s="32" t="s">
        <v>431</v>
      </c>
      <c r="K285" s="33">
        <v>3.0</v>
      </c>
      <c r="L285" s="36" t="s">
        <v>1229</v>
      </c>
      <c r="M285" s="33" t="str">
        <f t="shared" si="9"/>
        <v>Kepala Dinas Komunikasi, Informatika, dan Statistik Kota Blitar</v>
      </c>
      <c r="N285" s="179">
        <v>45096.0</v>
      </c>
      <c r="O285" s="137" t="s">
        <v>3094</v>
      </c>
      <c r="P285" s="188" t="s">
        <v>3095</v>
      </c>
      <c r="Q285" s="137" t="s">
        <v>3096</v>
      </c>
      <c r="R285" s="137" t="s">
        <v>523</v>
      </c>
      <c r="T285" s="182" t="s">
        <v>3097</v>
      </c>
      <c r="U285" s="139" t="s">
        <v>1171</v>
      </c>
      <c r="V285" s="183" t="str">
        <f t="shared" si="5"/>
        <v>Ada</v>
      </c>
      <c r="W285" s="7" t="str">
        <f t="shared" si="6"/>
        <v>Sudah</v>
      </c>
      <c r="X285" s="145"/>
      <c r="Y285" s="169" t="str">
        <f t="shared" si="7"/>
        <v>Tidak Ada</v>
      </c>
      <c r="AB285" s="3">
        <v>5.0</v>
      </c>
      <c r="AC285" s="3">
        <v>6.0</v>
      </c>
      <c r="AD285" s="3">
        <v>1.0</v>
      </c>
      <c r="AE285" s="57">
        <v>2.0</v>
      </c>
      <c r="AF285" s="57">
        <v>3.0</v>
      </c>
      <c r="AG285" s="57">
        <v>3.0</v>
      </c>
      <c r="AH285" s="76">
        <v>3.0</v>
      </c>
      <c r="AI285" s="76">
        <v>2.0</v>
      </c>
      <c r="AJ285" s="76">
        <v>3.0</v>
      </c>
      <c r="AK285" s="66">
        <v>4.0</v>
      </c>
      <c r="AL285" s="66">
        <v>3.0</v>
      </c>
      <c r="AM285" s="66">
        <v>4.0</v>
      </c>
      <c r="AN285" s="81" t="s">
        <v>3098</v>
      </c>
      <c r="AO285" s="200" t="s">
        <v>3099</v>
      </c>
      <c r="AP285" s="81">
        <v>2023.0</v>
      </c>
      <c r="AQ285" s="81"/>
    </row>
    <row r="286" ht="15.75" customHeight="1">
      <c r="A286" s="33"/>
      <c r="B286" s="173">
        <v>35.0</v>
      </c>
      <c r="C286" s="174" t="s">
        <v>2858</v>
      </c>
      <c r="D286" s="175">
        <v>32.0</v>
      </c>
      <c r="E286" s="175" t="s">
        <v>145</v>
      </c>
      <c r="F286" s="33">
        <v>2022.0</v>
      </c>
      <c r="G286" s="201" t="str">
        <f t="shared" si="3"/>
        <v>Kota</v>
      </c>
      <c r="H286" s="177" t="s">
        <v>431</v>
      </c>
      <c r="I286" s="178" t="s">
        <v>431</v>
      </c>
      <c r="J286" s="32" t="s">
        <v>431</v>
      </c>
      <c r="K286" s="33">
        <v>4.0</v>
      </c>
      <c r="L286" s="33" t="s">
        <v>1164</v>
      </c>
      <c r="M286" s="33" t="str">
        <f t="shared" si="9"/>
        <v>Kepala Dinas Komunikasi dan Informatika Kota Kediri</v>
      </c>
      <c r="N286" s="179">
        <v>45009.0</v>
      </c>
      <c r="O286" s="291" t="s">
        <v>3100</v>
      </c>
      <c r="P286" s="292" t="s">
        <v>3101</v>
      </c>
      <c r="Q286" s="291" t="s">
        <v>3102</v>
      </c>
      <c r="R286" s="180" t="s">
        <v>523</v>
      </c>
      <c r="T286" s="182" t="s">
        <v>3103</v>
      </c>
      <c r="U286" s="139" t="s">
        <v>1171</v>
      </c>
      <c r="V286" s="183" t="str">
        <f t="shared" si="5"/>
        <v>Ada</v>
      </c>
      <c r="W286" s="7" t="str">
        <f t="shared" si="6"/>
        <v>Sudah</v>
      </c>
      <c r="X286" s="140">
        <v>2136.0</v>
      </c>
      <c r="Y286" s="169" t="str">
        <f t="shared" si="7"/>
        <v>Tidak Ada</v>
      </c>
      <c r="AB286" s="3">
        <v>8.0</v>
      </c>
      <c r="AC286" s="3">
        <v>0.0</v>
      </c>
      <c r="AD286" s="3">
        <v>1.0</v>
      </c>
      <c r="AE286" s="57">
        <v>5.0</v>
      </c>
      <c r="AF286" s="57">
        <v>3.0</v>
      </c>
      <c r="AG286" s="57">
        <v>2.0</v>
      </c>
      <c r="AH286" s="76">
        <v>3.0</v>
      </c>
      <c r="AI286" s="76">
        <v>2.0</v>
      </c>
      <c r="AJ286" s="76">
        <v>1.0</v>
      </c>
      <c r="AK286" s="66">
        <v>4.0</v>
      </c>
      <c r="AL286" s="66">
        <v>3.0</v>
      </c>
      <c r="AM286" s="66">
        <v>4.0</v>
      </c>
      <c r="AN286" s="81" t="s">
        <v>3104</v>
      </c>
      <c r="AO286" s="200" t="s">
        <v>3105</v>
      </c>
      <c r="AP286" s="81">
        <v>2019.0</v>
      </c>
      <c r="AQ286" s="81"/>
    </row>
    <row r="287" ht="15.75" customHeight="1">
      <c r="A287" s="33"/>
      <c r="B287" s="173">
        <v>35.0</v>
      </c>
      <c r="C287" s="174" t="s">
        <v>2858</v>
      </c>
      <c r="D287" s="175">
        <v>33.0</v>
      </c>
      <c r="E287" s="175" t="s">
        <v>153</v>
      </c>
      <c r="F287" s="175">
        <v>2021.0</v>
      </c>
      <c r="G287" s="201" t="str">
        <f t="shared" si="3"/>
        <v>Kota</v>
      </c>
      <c r="H287" s="184" t="s">
        <v>431</v>
      </c>
      <c r="I287" s="178" t="s">
        <v>431</v>
      </c>
      <c r="J287" s="32" t="s">
        <v>431</v>
      </c>
      <c r="K287" s="33">
        <v>1.0</v>
      </c>
      <c r="L287" s="33" t="s">
        <v>1164</v>
      </c>
      <c r="M287" s="33" t="str">
        <f t="shared" si="9"/>
        <v>Kepala Dinas Komunikasi dan Informatika Kota Madiun</v>
      </c>
      <c r="N287" s="210">
        <v>45027.0</v>
      </c>
      <c r="O287" s="137" t="s">
        <v>3106</v>
      </c>
      <c r="P287" s="293" t="s">
        <v>3107</v>
      </c>
      <c r="Q287" s="137" t="s">
        <v>3108</v>
      </c>
      <c r="R287" s="137" t="s">
        <v>523</v>
      </c>
      <c r="T287" s="182" t="s">
        <v>3109</v>
      </c>
      <c r="U287" s="139" t="s">
        <v>1171</v>
      </c>
      <c r="V287" s="183" t="str">
        <f t="shared" si="5"/>
        <v>Ada</v>
      </c>
      <c r="W287" s="7" t="str">
        <f t="shared" si="6"/>
        <v>Sudah</v>
      </c>
      <c r="X287" s="145"/>
      <c r="Y287" s="169" t="str">
        <f t="shared" si="7"/>
        <v>Ada</v>
      </c>
      <c r="Z287" s="7" t="s">
        <v>3110</v>
      </c>
      <c r="AA287" s="56" t="s">
        <v>3111</v>
      </c>
      <c r="AB287" s="3">
        <v>13.0</v>
      </c>
      <c r="AC287" s="3">
        <v>0.0</v>
      </c>
      <c r="AD287" s="3">
        <v>0.0</v>
      </c>
      <c r="AE287" s="57">
        <v>3.0</v>
      </c>
      <c r="AF287" s="57">
        <v>2.0</v>
      </c>
      <c r="AG287" s="57">
        <v>2.0</v>
      </c>
      <c r="AH287" s="76">
        <v>3.0</v>
      </c>
      <c r="AI287" s="76">
        <v>3.0</v>
      </c>
      <c r="AJ287" s="76">
        <v>3.0</v>
      </c>
      <c r="AK287" s="66">
        <v>5.0</v>
      </c>
      <c r="AL287" s="66">
        <v>4.0</v>
      </c>
      <c r="AM287" s="66">
        <v>5.0</v>
      </c>
      <c r="AN287" s="81" t="s">
        <v>3112</v>
      </c>
      <c r="AO287" s="200" t="s">
        <v>3113</v>
      </c>
      <c r="AP287" s="81">
        <v>2019.0</v>
      </c>
      <c r="AQ287" s="81"/>
    </row>
    <row r="288" ht="15.75" customHeight="1">
      <c r="A288" s="33"/>
      <c r="B288" s="173">
        <v>35.0</v>
      </c>
      <c r="C288" s="174" t="s">
        <v>2858</v>
      </c>
      <c r="D288" s="175">
        <v>34.0</v>
      </c>
      <c r="E288" s="175" t="s">
        <v>154</v>
      </c>
      <c r="F288" s="175">
        <v>2017.0</v>
      </c>
      <c r="G288" s="201" t="str">
        <f t="shared" si="3"/>
        <v>Kota</v>
      </c>
      <c r="H288" s="184" t="s">
        <v>431</v>
      </c>
      <c r="I288" s="178" t="s">
        <v>431</v>
      </c>
      <c r="J288" s="32" t="s">
        <v>431</v>
      </c>
      <c r="K288" s="33">
        <v>1.0</v>
      </c>
      <c r="L288" s="33" t="s">
        <v>1164</v>
      </c>
      <c r="M288" s="33" t="str">
        <f t="shared" si="9"/>
        <v>Kepala Dinas Komunikasi dan Informatika Kota Malang</v>
      </c>
      <c r="N288" s="179">
        <v>45166.0</v>
      </c>
      <c r="O288" s="294" t="s">
        <v>3114</v>
      </c>
      <c r="P288" s="225" t="s">
        <v>3115</v>
      </c>
      <c r="Q288" s="180" t="s">
        <v>3116</v>
      </c>
      <c r="R288" s="180" t="s">
        <v>1250</v>
      </c>
      <c r="T288" s="182" t="s">
        <v>3117</v>
      </c>
      <c r="U288" s="139" t="s">
        <v>1171</v>
      </c>
      <c r="V288" s="183" t="str">
        <f t="shared" si="5"/>
        <v>Ada</v>
      </c>
      <c r="W288" s="7" t="str">
        <f t="shared" si="6"/>
        <v>Sudah</v>
      </c>
      <c r="X288" s="145"/>
      <c r="Y288" s="169" t="str">
        <f t="shared" si="7"/>
        <v>Ada</v>
      </c>
      <c r="Z288" s="7" t="s">
        <v>3118</v>
      </c>
      <c r="AB288" s="3">
        <v>0.0</v>
      </c>
      <c r="AC288" s="3">
        <v>0.0</v>
      </c>
      <c r="AD288" s="3">
        <v>1.0</v>
      </c>
      <c r="AE288" s="57">
        <v>3.0</v>
      </c>
      <c r="AF288" s="57">
        <v>3.0</v>
      </c>
      <c r="AG288" s="57">
        <v>3.0</v>
      </c>
      <c r="AH288" s="76">
        <v>2.0</v>
      </c>
      <c r="AI288" s="76">
        <v>2.0</v>
      </c>
      <c r="AJ288" s="76">
        <v>3.0</v>
      </c>
      <c r="AK288" s="66">
        <v>4.0</v>
      </c>
      <c r="AL288" s="66">
        <v>2.0</v>
      </c>
      <c r="AM288" s="66">
        <v>4.0</v>
      </c>
      <c r="AN288" s="81" t="s">
        <v>3119</v>
      </c>
      <c r="AO288" s="200" t="s">
        <v>3120</v>
      </c>
      <c r="AP288" s="81"/>
      <c r="AQ288" s="81"/>
    </row>
    <row r="289" ht="15.75" customHeight="1">
      <c r="A289" s="33"/>
      <c r="B289" s="173">
        <v>35.0</v>
      </c>
      <c r="C289" s="174" t="s">
        <v>2858</v>
      </c>
      <c r="D289" s="175">
        <v>35.0</v>
      </c>
      <c r="E289" s="175" t="s">
        <v>155</v>
      </c>
      <c r="F289" s="175">
        <v>2021.0</v>
      </c>
      <c r="G289" s="201" t="str">
        <f t="shared" si="3"/>
        <v>Kota</v>
      </c>
      <c r="H289" s="177" t="s">
        <v>431</v>
      </c>
      <c r="I289" s="178" t="s">
        <v>431</v>
      </c>
      <c r="J289" s="32" t="s">
        <v>431</v>
      </c>
      <c r="K289" s="33">
        <v>5.0</v>
      </c>
      <c r="L289" s="33" t="s">
        <v>1164</v>
      </c>
      <c r="M289" s="33" t="str">
        <f t="shared" si="9"/>
        <v>Kepala Dinas Komunikasi dan Informatika Kota Mojokerto</v>
      </c>
      <c r="N289" s="179">
        <v>45491.0</v>
      </c>
      <c r="O289" s="180" t="s">
        <v>3121</v>
      </c>
      <c r="P289" s="181" t="s">
        <v>3122</v>
      </c>
      <c r="Q289" s="180" t="s">
        <v>3123</v>
      </c>
      <c r="R289" s="180" t="s">
        <v>516</v>
      </c>
      <c r="T289" s="182" t="s">
        <v>3124</v>
      </c>
      <c r="U289" s="139" t="s">
        <v>1171</v>
      </c>
      <c r="V289" s="183" t="str">
        <f t="shared" si="5"/>
        <v>Ada</v>
      </c>
      <c r="W289" s="7" t="str">
        <f t="shared" si="6"/>
        <v>Sudah</v>
      </c>
      <c r="X289" s="145"/>
      <c r="Y289" s="169" t="str">
        <f t="shared" si="7"/>
        <v>Ada</v>
      </c>
      <c r="Z289" s="7" t="s">
        <v>3125</v>
      </c>
      <c r="AA289" s="56" t="s">
        <v>3126</v>
      </c>
      <c r="AB289" s="3">
        <v>1.0</v>
      </c>
      <c r="AC289" s="3">
        <v>0.0</v>
      </c>
      <c r="AD289" s="3">
        <v>1.0</v>
      </c>
      <c r="AE289" s="57">
        <v>3.0</v>
      </c>
      <c r="AF289" s="57">
        <v>2.0</v>
      </c>
      <c r="AG289" s="57">
        <v>3.0</v>
      </c>
      <c r="AH289" s="76">
        <v>5.0</v>
      </c>
      <c r="AI289" s="76">
        <v>2.0</v>
      </c>
      <c r="AJ289" s="76">
        <v>3.0</v>
      </c>
      <c r="AK289" s="66">
        <v>5.0</v>
      </c>
      <c r="AL289" s="66">
        <v>3.0</v>
      </c>
      <c r="AM289" s="66">
        <v>5.0</v>
      </c>
      <c r="AN289" s="81" t="s">
        <v>3127</v>
      </c>
      <c r="AO289" s="200" t="s">
        <v>3128</v>
      </c>
      <c r="AP289" s="81">
        <v>2022.0</v>
      </c>
      <c r="AQ289" s="81"/>
    </row>
    <row r="290" ht="15.75" customHeight="1">
      <c r="A290" s="33"/>
      <c r="B290" s="173">
        <v>35.0</v>
      </c>
      <c r="C290" s="174" t="s">
        <v>2858</v>
      </c>
      <c r="D290" s="175">
        <v>36.0</v>
      </c>
      <c r="E290" s="175" t="s">
        <v>156</v>
      </c>
      <c r="F290" s="175"/>
      <c r="G290" s="201" t="str">
        <f t="shared" si="3"/>
        <v>Kota</v>
      </c>
      <c r="H290" s="184" t="s">
        <v>431</v>
      </c>
      <c r="I290" s="178" t="s">
        <v>431</v>
      </c>
      <c r="J290" s="33" t="s">
        <v>431</v>
      </c>
      <c r="L290" s="36" t="s">
        <v>1229</v>
      </c>
      <c r="M290" s="33" t="str">
        <f t="shared" si="9"/>
        <v>Kepala Dinas Komunikasi, Informatika, dan Statistik Kota Pasuruan</v>
      </c>
      <c r="N290" s="179">
        <v>45167.0</v>
      </c>
      <c r="O290" s="180" t="s">
        <v>3129</v>
      </c>
      <c r="P290" s="181" t="s">
        <v>3130</v>
      </c>
      <c r="Q290" s="180" t="s">
        <v>3131</v>
      </c>
      <c r="R290" s="180" t="s">
        <v>523</v>
      </c>
      <c r="T290" s="182" t="s">
        <v>3132</v>
      </c>
      <c r="U290" s="139" t="s">
        <v>1171</v>
      </c>
      <c r="V290" s="183" t="str">
        <f t="shared" si="5"/>
        <v>Ada</v>
      </c>
      <c r="W290" s="7" t="str">
        <f t="shared" si="6"/>
        <v>Sudah</v>
      </c>
      <c r="X290" s="145"/>
      <c r="Y290" s="169" t="str">
        <f t="shared" si="7"/>
        <v>Ada</v>
      </c>
      <c r="Z290" s="7" t="s">
        <v>3133</v>
      </c>
      <c r="AB290" s="3">
        <v>2.0</v>
      </c>
      <c r="AC290" s="3">
        <v>0.0</v>
      </c>
      <c r="AD290" s="3">
        <v>6.0</v>
      </c>
      <c r="AE290" s="57">
        <v>1.0</v>
      </c>
      <c r="AF290" s="57">
        <v>1.0</v>
      </c>
      <c r="AG290" s="57">
        <v>2.0</v>
      </c>
      <c r="AH290" s="76">
        <v>3.0</v>
      </c>
      <c r="AI290" s="76">
        <v>2.0</v>
      </c>
      <c r="AJ290" s="76">
        <v>3.0</v>
      </c>
      <c r="AK290" s="66">
        <v>3.0</v>
      </c>
      <c r="AL290" s="66">
        <v>2.0</v>
      </c>
      <c r="AM290" s="66">
        <v>3.0</v>
      </c>
      <c r="AN290" s="81" t="s">
        <v>3134</v>
      </c>
      <c r="AO290" s="200" t="s">
        <v>3135</v>
      </c>
      <c r="AP290" s="204">
        <v>2021.0</v>
      </c>
      <c r="AQ290" s="81"/>
    </row>
    <row r="291" ht="15.75" customHeight="1">
      <c r="A291" s="33"/>
      <c r="B291" s="173">
        <v>35.0</v>
      </c>
      <c r="C291" s="174" t="s">
        <v>2858</v>
      </c>
      <c r="D291" s="175">
        <v>37.0</v>
      </c>
      <c r="E291" s="175" t="s">
        <v>157</v>
      </c>
      <c r="F291" s="175">
        <v>2019.0</v>
      </c>
      <c r="G291" s="201" t="str">
        <f t="shared" si="3"/>
        <v>Kota</v>
      </c>
      <c r="H291" s="184" t="s">
        <v>431</v>
      </c>
      <c r="I291" s="178" t="s">
        <v>431</v>
      </c>
      <c r="J291" s="32" t="s">
        <v>431</v>
      </c>
      <c r="K291" s="33">
        <v>2.0</v>
      </c>
      <c r="L291" s="33" t="s">
        <v>1164</v>
      </c>
      <c r="M291" s="33" t="str">
        <f t="shared" si="9"/>
        <v>Kepala Dinas Komunikasi dan Informatika Kota Probolinggo</v>
      </c>
      <c r="N291" s="295">
        <v>45023.0</v>
      </c>
      <c r="O291" s="137" t="s">
        <v>3136</v>
      </c>
      <c r="P291" s="188" t="s">
        <v>3137</v>
      </c>
      <c r="Q291" s="137" t="s">
        <v>3138</v>
      </c>
      <c r="R291" s="137" t="s">
        <v>523</v>
      </c>
      <c r="T291" s="182" t="s">
        <v>3139</v>
      </c>
      <c r="U291" s="139" t="s">
        <v>1171</v>
      </c>
      <c r="V291" s="183" t="str">
        <f t="shared" si="5"/>
        <v>Ada</v>
      </c>
      <c r="W291" s="7" t="str">
        <f t="shared" si="6"/>
        <v>Sudah</v>
      </c>
      <c r="X291" s="145"/>
      <c r="Y291" s="169" t="str">
        <f t="shared" si="7"/>
        <v>Ada</v>
      </c>
      <c r="Z291" s="7" t="s">
        <v>3140</v>
      </c>
      <c r="AA291" s="61" t="s">
        <v>3141</v>
      </c>
      <c r="AB291" s="3">
        <v>14.0</v>
      </c>
      <c r="AC291" s="3">
        <v>1.0</v>
      </c>
      <c r="AD291" s="3">
        <v>2.0</v>
      </c>
      <c r="AE291" s="57">
        <v>3.0</v>
      </c>
      <c r="AF291" s="57">
        <v>3.0</v>
      </c>
      <c r="AG291" s="57">
        <v>1.0</v>
      </c>
      <c r="AH291" s="76">
        <v>2.0</v>
      </c>
      <c r="AI291" s="76">
        <v>2.0</v>
      </c>
      <c r="AJ291" s="76">
        <v>1.0</v>
      </c>
      <c r="AK291" s="66">
        <v>4.0</v>
      </c>
      <c r="AL291" s="66">
        <v>3.0</v>
      </c>
      <c r="AM291" s="66">
        <v>3.0</v>
      </c>
      <c r="AN291" s="81" t="s">
        <v>3142</v>
      </c>
      <c r="AO291" s="203" t="s">
        <v>3143</v>
      </c>
      <c r="AP291" s="81">
        <v>2018.0</v>
      </c>
      <c r="AQ291" s="204"/>
    </row>
    <row r="292" ht="15.75" customHeight="1">
      <c r="A292" s="33"/>
      <c r="B292" s="173">
        <v>35.0</v>
      </c>
      <c r="C292" s="174" t="s">
        <v>2858</v>
      </c>
      <c r="D292" s="175">
        <v>38.0</v>
      </c>
      <c r="E292" s="175" t="s">
        <v>158</v>
      </c>
      <c r="F292" s="175">
        <v>2017.0</v>
      </c>
      <c r="G292" s="201" t="str">
        <f t="shared" si="3"/>
        <v>Kota</v>
      </c>
      <c r="H292" s="184" t="s">
        <v>431</v>
      </c>
      <c r="I292" s="178" t="s">
        <v>431</v>
      </c>
      <c r="J292" s="33" t="s">
        <v>431</v>
      </c>
      <c r="L292" s="33" t="s">
        <v>1164</v>
      </c>
      <c r="M292" s="33" t="str">
        <f t="shared" si="9"/>
        <v>Kepala Dinas Komunikasi dan Informatika Kota Surabaya</v>
      </c>
      <c r="N292" s="179">
        <v>44839.0</v>
      </c>
      <c r="O292" s="137" t="s">
        <v>3144</v>
      </c>
      <c r="P292" s="188" t="s">
        <v>3145</v>
      </c>
      <c r="Q292" s="137" t="s">
        <v>3146</v>
      </c>
      <c r="R292" s="137" t="s">
        <v>3147</v>
      </c>
      <c r="T292" s="182" t="s">
        <v>3148</v>
      </c>
      <c r="U292" s="139" t="s">
        <v>1171</v>
      </c>
      <c r="V292" s="183" t="str">
        <f t="shared" si="5"/>
        <v>Ada</v>
      </c>
      <c r="W292" s="7" t="str">
        <f t="shared" si="6"/>
        <v>Sudah</v>
      </c>
      <c r="X292" s="140">
        <v>3339.0</v>
      </c>
      <c r="Y292" s="169" t="str">
        <f t="shared" si="7"/>
        <v>Tidak Ada</v>
      </c>
      <c r="AA292" s="56" t="s">
        <v>3149</v>
      </c>
      <c r="AB292" s="3">
        <v>12.0</v>
      </c>
      <c r="AC292" s="3">
        <v>37.0</v>
      </c>
      <c r="AD292" s="3">
        <v>0.0</v>
      </c>
      <c r="AE292" s="57">
        <v>3.0</v>
      </c>
      <c r="AF292" s="57">
        <v>2.0</v>
      </c>
      <c r="AG292" s="57">
        <v>3.0</v>
      </c>
      <c r="AH292" s="76">
        <v>5.0</v>
      </c>
      <c r="AI292" s="76">
        <v>2.0</v>
      </c>
      <c r="AJ292" s="76">
        <v>5.0</v>
      </c>
      <c r="AK292" s="66">
        <v>5.0</v>
      </c>
      <c r="AL292" s="66">
        <v>4.0</v>
      </c>
      <c r="AM292" s="66">
        <v>5.0</v>
      </c>
      <c r="AN292" s="81" t="s">
        <v>3150</v>
      </c>
      <c r="AO292" s="200" t="s">
        <v>3151</v>
      </c>
      <c r="AP292" s="81"/>
      <c r="AQ292" s="81"/>
    </row>
    <row r="293" ht="15.75" customHeight="1">
      <c r="A293" s="157">
        <v>17.0</v>
      </c>
      <c r="B293" s="158">
        <v>61.0</v>
      </c>
      <c r="C293" s="157" t="s">
        <v>3152</v>
      </c>
      <c r="D293" s="159"/>
      <c r="E293" s="159" t="s">
        <v>97</v>
      </c>
      <c r="F293" s="159">
        <v>2016.0</v>
      </c>
      <c r="G293" s="206" t="str">
        <f t="shared" si="3"/>
        <v>Provinsi</v>
      </c>
      <c r="H293" s="161" t="s">
        <v>431</v>
      </c>
      <c r="I293" s="161" t="s">
        <v>431</v>
      </c>
      <c r="J293" s="162"/>
      <c r="K293" s="162"/>
      <c r="L293" s="159" t="s">
        <v>1164</v>
      </c>
      <c r="M293" s="159" t="str">
        <f t="shared" si="9"/>
        <v>Kepala Dinas Komunikasi dan Informatika Provinsi Kalimantan Barat</v>
      </c>
      <c r="N293" s="164">
        <v>45104.0</v>
      </c>
      <c r="O293" s="165" t="s">
        <v>3153</v>
      </c>
      <c r="P293" s="166" t="s">
        <v>3154</v>
      </c>
      <c r="Q293" s="165" t="s">
        <v>3155</v>
      </c>
      <c r="R293" s="165" t="s">
        <v>523</v>
      </c>
      <c r="S293" s="162"/>
      <c r="T293" s="167" t="s">
        <v>3156</v>
      </c>
      <c r="U293" s="168"/>
      <c r="V293" s="169" t="str">
        <f t="shared" si="5"/>
        <v>Ada</v>
      </c>
      <c r="W293" s="162" t="str">
        <f t="shared" si="6"/>
        <v>Sudah</v>
      </c>
      <c r="X293" s="162"/>
      <c r="Y293" s="169" t="str">
        <f t="shared" si="7"/>
        <v>Tidak Ada</v>
      </c>
      <c r="Z293" s="162"/>
      <c r="AA293" s="61" t="s">
        <v>3157</v>
      </c>
      <c r="AB293" s="170">
        <v>12.0</v>
      </c>
      <c r="AC293" s="170">
        <v>45.0</v>
      </c>
      <c r="AD293" s="170">
        <v>1.0</v>
      </c>
      <c r="AE293" s="57">
        <v>4.0</v>
      </c>
      <c r="AF293" s="57">
        <v>3.0</v>
      </c>
      <c r="AG293" s="57">
        <v>2.0</v>
      </c>
      <c r="AH293" s="76">
        <v>3.0</v>
      </c>
      <c r="AI293" s="76">
        <v>3.0</v>
      </c>
      <c r="AJ293" s="76">
        <v>3.0</v>
      </c>
      <c r="AK293" s="66">
        <v>3.0</v>
      </c>
      <c r="AL293" s="66">
        <v>3.0</v>
      </c>
      <c r="AM293" s="66">
        <v>4.0</v>
      </c>
      <c r="AN293" s="81" t="s">
        <v>3158</v>
      </c>
      <c r="AO293" s="200" t="s">
        <v>3159</v>
      </c>
      <c r="AP293" s="81"/>
      <c r="AQ293" s="81"/>
    </row>
    <row r="294" ht="15.75" customHeight="1">
      <c r="A294" s="33"/>
      <c r="B294" s="173">
        <v>61.0</v>
      </c>
      <c r="C294" s="174" t="s">
        <v>3152</v>
      </c>
      <c r="D294" s="175">
        <v>1.0</v>
      </c>
      <c r="E294" s="175" t="s">
        <v>3160</v>
      </c>
      <c r="F294" s="175"/>
      <c r="G294" s="201" t="str">
        <f t="shared" si="3"/>
        <v>Kabupaten</v>
      </c>
      <c r="H294" s="184"/>
      <c r="I294" s="178"/>
      <c r="L294" s="33" t="s">
        <v>1164</v>
      </c>
      <c r="M294" s="33" t="str">
        <f t="shared" si="9"/>
        <v>Kepala Dinas Komunikasi dan Informatika Kabupaten Bengkayang</v>
      </c>
      <c r="N294" s="136"/>
      <c r="O294" s="137"/>
      <c r="P294" s="137"/>
      <c r="Q294" s="137"/>
      <c r="R294" s="137"/>
      <c r="T294" s="185"/>
      <c r="U294" s="139" t="s">
        <v>1171</v>
      </c>
      <c r="V294" s="183" t="str">
        <f t="shared" si="5"/>
        <v>Tidak Ada</v>
      </c>
      <c r="W294" s="7" t="str">
        <f t="shared" si="6"/>
        <v>Belum</v>
      </c>
      <c r="X294" s="145"/>
      <c r="Y294" s="169" t="str">
        <f t="shared" si="7"/>
        <v>Tidak Ada</v>
      </c>
      <c r="AE294" s="57">
        <v>2.0</v>
      </c>
      <c r="AF294" s="57">
        <v>1.0</v>
      </c>
      <c r="AG294" s="57">
        <v>1.0</v>
      </c>
      <c r="AH294" s="76">
        <v>3.0</v>
      </c>
      <c r="AI294" s="76">
        <v>1.0</v>
      </c>
      <c r="AJ294" s="76">
        <v>1.0</v>
      </c>
      <c r="AK294" s="66">
        <v>3.0</v>
      </c>
      <c r="AL294" s="66">
        <v>2.0</v>
      </c>
      <c r="AM294" s="66">
        <v>2.0</v>
      </c>
      <c r="AN294" s="187"/>
      <c r="AO294" s="187"/>
      <c r="AP294" s="187"/>
      <c r="AQ294" s="187"/>
    </row>
    <row r="295" ht="15.75" customHeight="1">
      <c r="A295" s="33"/>
      <c r="B295" s="173">
        <v>61.0</v>
      </c>
      <c r="C295" s="174" t="s">
        <v>3152</v>
      </c>
      <c r="D295" s="175">
        <v>2.0</v>
      </c>
      <c r="E295" s="175" t="s">
        <v>310</v>
      </c>
      <c r="F295" s="175">
        <v>2018.0</v>
      </c>
      <c r="G295" s="201" t="str">
        <f t="shared" si="3"/>
        <v>Kabupaten</v>
      </c>
      <c r="H295" s="177" t="s">
        <v>431</v>
      </c>
      <c r="I295" s="197" t="s">
        <v>431</v>
      </c>
      <c r="J295" s="32" t="s">
        <v>431</v>
      </c>
      <c r="K295" s="33">
        <v>2.0</v>
      </c>
      <c r="L295" s="36" t="s">
        <v>1229</v>
      </c>
      <c r="M295" s="33" t="str">
        <f t="shared" si="9"/>
        <v>Kepala Dinas Komunikasi, Informatika, dan Statistik Kabupaten Kapuas Hulu</v>
      </c>
      <c r="N295" s="179">
        <v>45118.0</v>
      </c>
      <c r="O295" s="180" t="s">
        <v>3161</v>
      </c>
      <c r="P295" s="215" t="s">
        <v>3162</v>
      </c>
      <c r="Q295" s="180" t="s">
        <v>3163</v>
      </c>
      <c r="R295" s="180" t="s">
        <v>516</v>
      </c>
      <c r="T295" s="182" t="s">
        <v>3164</v>
      </c>
      <c r="U295" s="139" t="s">
        <v>1171</v>
      </c>
      <c r="V295" s="183" t="str">
        <f t="shared" si="5"/>
        <v>Ada</v>
      </c>
      <c r="W295" s="7" t="str">
        <f t="shared" si="6"/>
        <v>Sudah</v>
      </c>
      <c r="X295" s="145"/>
      <c r="Y295" s="169" t="str">
        <f t="shared" si="7"/>
        <v>Tidak Ada</v>
      </c>
      <c r="AB295" s="3">
        <v>1.0</v>
      </c>
      <c r="AC295" s="3">
        <v>0.0</v>
      </c>
      <c r="AD295" s="3">
        <v>1.0</v>
      </c>
      <c r="AE295" s="57">
        <v>2.0</v>
      </c>
      <c r="AF295" s="57">
        <v>1.0</v>
      </c>
      <c r="AG295" s="57">
        <v>2.0</v>
      </c>
      <c r="AH295" s="76">
        <v>3.0</v>
      </c>
      <c r="AI295" s="76">
        <v>2.0</v>
      </c>
      <c r="AJ295" s="76">
        <v>2.0</v>
      </c>
      <c r="AK295" s="66">
        <v>3.0</v>
      </c>
      <c r="AL295" s="66">
        <v>2.0</v>
      </c>
      <c r="AM295" s="66">
        <v>1.0</v>
      </c>
      <c r="AN295" s="81" t="s">
        <v>3165</v>
      </c>
      <c r="AO295" s="200" t="s">
        <v>3166</v>
      </c>
      <c r="AP295" s="81"/>
      <c r="AQ295" s="81"/>
    </row>
    <row r="296" ht="15.75" customHeight="1">
      <c r="A296" s="33"/>
      <c r="B296" s="173">
        <v>61.0</v>
      </c>
      <c r="C296" s="174" t="s">
        <v>3152</v>
      </c>
      <c r="D296" s="175">
        <v>3.0</v>
      </c>
      <c r="E296" s="175" t="s">
        <v>311</v>
      </c>
      <c r="F296" s="175"/>
      <c r="G296" s="201" t="str">
        <f t="shared" si="3"/>
        <v>Kabupaten</v>
      </c>
      <c r="H296" s="184" t="s">
        <v>431</v>
      </c>
      <c r="I296" s="178" t="s">
        <v>431</v>
      </c>
      <c r="L296" s="33" t="s">
        <v>1164</v>
      </c>
      <c r="M296" s="33" t="str">
        <f t="shared" si="9"/>
        <v>Kepala Dinas Komunikasi dan Informatika Kabupaten Kayong Utara</v>
      </c>
      <c r="N296" s="179">
        <v>45076.0</v>
      </c>
      <c r="O296" s="137" t="s">
        <v>3167</v>
      </c>
      <c r="P296" s="188" t="s">
        <v>3168</v>
      </c>
      <c r="Q296" s="137" t="s">
        <v>3169</v>
      </c>
      <c r="R296" s="137" t="s">
        <v>1735</v>
      </c>
      <c r="T296" s="182" t="s">
        <v>3170</v>
      </c>
      <c r="U296" s="139" t="s">
        <v>1171</v>
      </c>
      <c r="V296" s="183" t="str">
        <f t="shared" si="5"/>
        <v>Ada</v>
      </c>
      <c r="W296" s="7" t="str">
        <f t="shared" si="6"/>
        <v>Sudah</v>
      </c>
      <c r="X296" s="145"/>
      <c r="Y296" s="169" t="str">
        <f t="shared" si="7"/>
        <v>Tidak Ada</v>
      </c>
      <c r="AA296" s="61" t="s">
        <v>3171</v>
      </c>
      <c r="AB296" s="3">
        <v>1.0</v>
      </c>
      <c r="AC296" s="3">
        <v>0.0</v>
      </c>
      <c r="AD296" s="3">
        <v>1.0</v>
      </c>
      <c r="AE296" s="57">
        <v>1.0</v>
      </c>
      <c r="AF296" s="57">
        <v>1.0</v>
      </c>
      <c r="AG296" s="57">
        <v>2.0</v>
      </c>
      <c r="AH296" s="76">
        <v>1.0</v>
      </c>
      <c r="AI296" s="76">
        <v>1.0</v>
      </c>
      <c r="AJ296" s="76">
        <v>1.0</v>
      </c>
      <c r="AK296" s="66">
        <v>1.0</v>
      </c>
      <c r="AL296" s="66">
        <v>2.0</v>
      </c>
      <c r="AM296" s="66">
        <v>2.0</v>
      </c>
      <c r="AN296" s="81" t="s">
        <v>3172</v>
      </c>
      <c r="AO296" s="200" t="s">
        <v>3173</v>
      </c>
      <c r="AP296" s="81"/>
      <c r="AQ296" s="81"/>
    </row>
    <row r="297" ht="15.75" customHeight="1">
      <c r="A297" s="33"/>
      <c r="B297" s="173">
        <v>61.0</v>
      </c>
      <c r="C297" s="174" t="s">
        <v>3152</v>
      </c>
      <c r="D297" s="175">
        <v>4.0</v>
      </c>
      <c r="E297" s="175" t="s">
        <v>326</v>
      </c>
      <c r="F297" s="175"/>
      <c r="G297" s="201" t="str">
        <f t="shared" si="3"/>
        <v>Kabupaten</v>
      </c>
      <c r="H297" s="177" t="s">
        <v>431</v>
      </c>
      <c r="I297" s="178" t="s">
        <v>431</v>
      </c>
      <c r="J297" s="32" t="s">
        <v>431</v>
      </c>
      <c r="K297" s="33">
        <v>2.0</v>
      </c>
      <c r="L297" s="33" t="s">
        <v>1164</v>
      </c>
      <c r="M297" s="33" t="str">
        <f t="shared" si="9"/>
        <v>Kepala Dinas Komunikasi dan Informatika Kabupaten Ketapang</v>
      </c>
      <c r="N297" s="179">
        <v>45070.0</v>
      </c>
      <c r="O297" s="180" t="s">
        <v>3174</v>
      </c>
      <c r="P297" s="181" t="s">
        <v>3175</v>
      </c>
      <c r="Q297" s="180" t="s">
        <v>3176</v>
      </c>
      <c r="R297" s="180" t="s">
        <v>3177</v>
      </c>
      <c r="T297" s="211" t="s">
        <v>3178</v>
      </c>
      <c r="U297" s="139" t="s">
        <v>1171</v>
      </c>
      <c r="V297" s="183" t="str">
        <f t="shared" si="5"/>
        <v>Ada</v>
      </c>
      <c r="W297" s="7" t="str">
        <f t="shared" si="6"/>
        <v>Sudah</v>
      </c>
      <c r="X297" s="145"/>
      <c r="Y297" s="169" t="str">
        <f t="shared" si="7"/>
        <v>Tidak Ada</v>
      </c>
      <c r="AB297" s="3">
        <v>1.0</v>
      </c>
      <c r="AC297" s="3">
        <v>0.0</v>
      </c>
      <c r="AD297" s="3">
        <v>0.0</v>
      </c>
      <c r="AE297" s="57">
        <v>1.0</v>
      </c>
      <c r="AF297" s="57">
        <v>1.0</v>
      </c>
      <c r="AG297" s="57">
        <v>1.0</v>
      </c>
      <c r="AH297" s="76">
        <v>2.0</v>
      </c>
      <c r="AI297" s="76">
        <v>1.0</v>
      </c>
      <c r="AJ297" s="76">
        <v>2.0</v>
      </c>
      <c r="AK297" s="66">
        <v>3.0</v>
      </c>
      <c r="AL297" s="66">
        <v>1.0</v>
      </c>
      <c r="AM297" s="66">
        <v>4.0</v>
      </c>
      <c r="AN297" s="81" t="s">
        <v>3179</v>
      </c>
      <c r="AO297" s="200" t="s">
        <v>3180</v>
      </c>
      <c r="AP297" s="81">
        <v>2023.0</v>
      </c>
      <c r="AQ297" s="81"/>
    </row>
    <row r="298" ht="15.75" customHeight="1">
      <c r="A298" s="33"/>
      <c r="B298" s="173">
        <v>61.0</v>
      </c>
      <c r="C298" s="174" t="s">
        <v>3152</v>
      </c>
      <c r="D298" s="175">
        <v>5.0</v>
      </c>
      <c r="E298" s="175" t="s">
        <v>312</v>
      </c>
      <c r="F298" s="175">
        <v>2020.0</v>
      </c>
      <c r="G298" s="201" t="str">
        <f t="shared" si="3"/>
        <v>Kabupaten</v>
      </c>
      <c r="H298" s="184" t="s">
        <v>431</v>
      </c>
      <c r="I298" s="178" t="s">
        <v>431</v>
      </c>
      <c r="J298" s="32" t="s">
        <v>431</v>
      </c>
      <c r="K298" s="33">
        <v>1.0</v>
      </c>
      <c r="L298" s="33" t="s">
        <v>1164</v>
      </c>
      <c r="M298" s="33" t="str">
        <f t="shared" si="9"/>
        <v>Kepala Dinas Komunikasi dan Informatika Kabupaten Kubu Raya</v>
      </c>
      <c r="N298" s="210">
        <v>44831.0</v>
      </c>
      <c r="O298" s="137" t="s">
        <v>3181</v>
      </c>
      <c r="P298" s="188" t="s">
        <v>3182</v>
      </c>
      <c r="Q298" s="137" t="s">
        <v>3183</v>
      </c>
      <c r="R298" s="137" t="s">
        <v>3184</v>
      </c>
      <c r="T298" s="182" t="s">
        <v>3185</v>
      </c>
      <c r="U298" s="139" t="s">
        <v>1171</v>
      </c>
      <c r="V298" s="183" t="str">
        <f t="shared" si="5"/>
        <v>Ada</v>
      </c>
      <c r="W298" s="7" t="str">
        <f t="shared" si="6"/>
        <v>Sudah</v>
      </c>
      <c r="X298" s="145"/>
      <c r="Y298" s="169" t="str">
        <f t="shared" si="7"/>
        <v>Tidak Ada</v>
      </c>
      <c r="AA298" s="61" t="s">
        <v>3186</v>
      </c>
      <c r="AB298" s="3">
        <v>2.0</v>
      </c>
      <c r="AC298" s="3">
        <v>0.0</v>
      </c>
      <c r="AD298" s="3">
        <v>0.0</v>
      </c>
      <c r="AE298" s="57">
        <v>3.0</v>
      </c>
      <c r="AF298" s="57">
        <v>1.0</v>
      </c>
      <c r="AG298" s="57">
        <v>1.0</v>
      </c>
      <c r="AH298" s="76">
        <v>3.0</v>
      </c>
      <c r="AI298" s="76">
        <v>3.0</v>
      </c>
      <c r="AJ298" s="76">
        <v>3.0</v>
      </c>
      <c r="AK298" s="66">
        <v>3.0</v>
      </c>
      <c r="AL298" s="66">
        <v>3.0</v>
      </c>
      <c r="AM298" s="66">
        <v>3.0</v>
      </c>
      <c r="AN298" s="81" t="s">
        <v>3187</v>
      </c>
      <c r="AO298" s="200" t="s">
        <v>3188</v>
      </c>
      <c r="AP298" s="81"/>
      <c r="AQ298" s="81"/>
    </row>
    <row r="299" ht="15.75" customHeight="1">
      <c r="A299" s="33"/>
      <c r="B299" s="173">
        <v>61.0</v>
      </c>
      <c r="C299" s="174" t="s">
        <v>3152</v>
      </c>
      <c r="D299" s="175">
        <v>6.0</v>
      </c>
      <c r="E299" s="175" t="s">
        <v>313</v>
      </c>
      <c r="F299" s="175"/>
      <c r="G299" s="201" t="str">
        <f t="shared" si="3"/>
        <v>Kabupaten</v>
      </c>
      <c r="H299" s="177" t="s">
        <v>431</v>
      </c>
      <c r="I299" s="178"/>
      <c r="L299" s="33" t="s">
        <v>1164</v>
      </c>
      <c r="M299" s="33" t="str">
        <f t="shared" si="9"/>
        <v>Kepala Dinas Komunikasi dan Informatika Kabupaten Landak</v>
      </c>
      <c r="N299" s="179">
        <v>45343.0</v>
      </c>
      <c r="O299" s="180" t="s">
        <v>3189</v>
      </c>
      <c r="P299" s="181" t="s">
        <v>3190</v>
      </c>
      <c r="Q299" s="180" t="s">
        <v>3191</v>
      </c>
      <c r="R299" s="180" t="s">
        <v>516</v>
      </c>
      <c r="T299" s="211" t="s">
        <v>3192</v>
      </c>
      <c r="U299" s="139" t="s">
        <v>1171</v>
      </c>
      <c r="V299" s="183" t="str">
        <f t="shared" si="5"/>
        <v>Ada</v>
      </c>
      <c r="W299" s="7" t="str">
        <f t="shared" si="6"/>
        <v>Sudah</v>
      </c>
      <c r="X299" s="145"/>
      <c r="Y299" s="169" t="str">
        <f t="shared" si="7"/>
        <v>Ada</v>
      </c>
      <c r="Z299" s="7" t="s">
        <v>3193</v>
      </c>
      <c r="AB299" s="3">
        <v>1.0</v>
      </c>
      <c r="AC299" s="3">
        <v>0.0</v>
      </c>
      <c r="AD299" s="3">
        <v>1.0</v>
      </c>
      <c r="AE299" s="57">
        <v>3.0</v>
      </c>
      <c r="AF299" s="57">
        <v>1.0</v>
      </c>
      <c r="AG299" s="57">
        <v>2.0</v>
      </c>
      <c r="AH299" s="76">
        <v>3.0</v>
      </c>
      <c r="AI299" s="76">
        <v>1.0</v>
      </c>
      <c r="AJ299" s="76">
        <v>2.0</v>
      </c>
      <c r="AK299" s="66">
        <v>1.0</v>
      </c>
      <c r="AL299" s="66">
        <v>1.0</v>
      </c>
      <c r="AM299" s="66">
        <v>2.0</v>
      </c>
      <c r="AN299" s="81" t="s">
        <v>3194</v>
      </c>
      <c r="AO299" s="200" t="s">
        <v>3195</v>
      </c>
      <c r="AP299" s="81"/>
      <c r="AQ299" s="81"/>
    </row>
    <row r="300" ht="15.75" customHeight="1">
      <c r="A300" s="33"/>
      <c r="B300" s="173">
        <v>61.0</v>
      </c>
      <c r="C300" s="174" t="s">
        <v>3152</v>
      </c>
      <c r="D300" s="175">
        <v>7.0</v>
      </c>
      <c r="E300" s="175" t="s">
        <v>3196</v>
      </c>
      <c r="F300" s="175">
        <v>2020.0</v>
      </c>
      <c r="G300" s="201" t="str">
        <f t="shared" si="3"/>
        <v>Kabupaten</v>
      </c>
      <c r="H300" s="184"/>
      <c r="I300" s="178"/>
      <c r="L300" s="33" t="s">
        <v>1164</v>
      </c>
      <c r="M300" s="33" t="str">
        <f t="shared" si="9"/>
        <v>Kepala Dinas Komunikasi dan Informatika Kabupaten Melawi</v>
      </c>
      <c r="N300" s="136"/>
      <c r="O300" s="137"/>
      <c r="P300" s="137"/>
      <c r="Q300" s="137"/>
      <c r="R300" s="137"/>
      <c r="T300" s="185"/>
      <c r="U300" s="139" t="s">
        <v>1171</v>
      </c>
      <c r="V300" s="183" t="str">
        <f t="shared" si="5"/>
        <v>Tidak Ada</v>
      </c>
      <c r="W300" s="7" t="str">
        <f t="shared" si="6"/>
        <v>Belum</v>
      </c>
      <c r="X300" s="145"/>
      <c r="Y300" s="169" t="str">
        <f t="shared" si="7"/>
        <v>Tidak Ada</v>
      </c>
      <c r="AH300" s="76">
        <v>1.0</v>
      </c>
      <c r="AI300" s="76">
        <v>1.0</v>
      </c>
      <c r="AJ300" s="76">
        <v>1.0</v>
      </c>
      <c r="AK300" s="66">
        <v>3.0</v>
      </c>
      <c r="AL300" s="66">
        <v>1.0</v>
      </c>
      <c r="AM300" s="66">
        <v>1.0</v>
      </c>
      <c r="AN300" s="187"/>
      <c r="AO300" s="187"/>
      <c r="AP300" s="187"/>
      <c r="AQ300" s="187"/>
    </row>
    <row r="301" ht="15.75" customHeight="1">
      <c r="A301" s="33"/>
      <c r="B301" s="173">
        <v>61.0</v>
      </c>
      <c r="C301" s="174" t="s">
        <v>3152</v>
      </c>
      <c r="D301" s="175">
        <v>8.0</v>
      </c>
      <c r="E301" s="175" t="s">
        <v>3197</v>
      </c>
      <c r="F301" s="175">
        <v>2021.0</v>
      </c>
      <c r="G301" s="201" t="str">
        <f t="shared" si="3"/>
        <v>Kabupaten</v>
      </c>
      <c r="H301" s="177" t="s">
        <v>431</v>
      </c>
      <c r="I301" s="178"/>
      <c r="L301" s="33" t="s">
        <v>1164</v>
      </c>
      <c r="M301" s="33" t="str">
        <f t="shared" si="9"/>
        <v>Kepala Dinas Komunikasi dan Informatika Kabupaten Mempawah</v>
      </c>
      <c r="N301" s="179">
        <v>45525.0</v>
      </c>
      <c r="O301" s="180" t="s">
        <v>3198</v>
      </c>
      <c r="P301" s="181" t="s">
        <v>3199</v>
      </c>
      <c r="Q301" s="180" t="s">
        <v>3200</v>
      </c>
      <c r="R301" s="180" t="s">
        <v>523</v>
      </c>
      <c r="T301" s="182" t="s">
        <v>3201</v>
      </c>
      <c r="U301" s="139" t="s">
        <v>1171</v>
      </c>
      <c r="V301" s="183" t="str">
        <f t="shared" si="5"/>
        <v>Ada</v>
      </c>
      <c r="W301" s="7" t="str">
        <f t="shared" si="6"/>
        <v>Sudah</v>
      </c>
      <c r="X301" s="145"/>
      <c r="Y301" s="169" t="str">
        <f t="shared" si="7"/>
        <v>Tidak Ada</v>
      </c>
      <c r="AB301" s="3">
        <v>1.0</v>
      </c>
      <c r="AC301" s="3">
        <v>6.0</v>
      </c>
      <c r="AD301" s="3">
        <v>0.0</v>
      </c>
      <c r="AE301" s="57">
        <v>1.0</v>
      </c>
      <c r="AF301" s="57">
        <v>3.0</v>
      </c>
      <c r="AG301" s="57">
        <v>1.0</v>
      </c>
      <c r="AH301" s="76">
        <v>1.0</v>
      </c>
      <c r="AI301" s="76">
        <v>3.0</v>
      </c>
      <c r="AJ301" s="76">
        <v>1.0</v>
      </c>
      <c r="AK301" s="66">
        <v>3.0</v>
      </c>
      <c r="AL301" s="66">
        <v>1.0</v>
      </c>
      <c r="AM301" s="66">
        <v>1.0</v>
      </c>
      <c r="AN301" s="81" t="s">
        <v>3202</v>
      </c>
      <c r="AO301" s="200" t="s">
        <v>3203</v>
      </c>
      <c r="AP301" s="81"/>
      <c r="AQ301" s="81"/>
    </row>
    <row r="302" ht="15.75" customHeight="1">
      <c r="A302" s="33"/>
      <c r="B302" s="173">
        <v>61.0</v>
      </c>
      <c r="C302" s="174" t="s">
        <v>3152</v>
      </c>
      <c r="D302" s="175">
        <v>9.0</v>
      </c>
      <c r="E302" s="175" t="s">
        <v>3204</v>
      </c>
      <c r="F302" s="175">
        <v>2020.0</v>
      </c>
      <c r="G302" s="201" t="str">
        <f t="shared" si="3"/>
        <v>Kabupaten</v>
      </c>
      <c r="H302" s="177" t="s">
        <v>431</v>
      </c>
      <c r="I302" s="197" t="s">
        <v>431</v>
      </c>
      <c r="J302" s="32" t="s">
        <v>431</v>
      </c>
      <c r="K302" s="33">
        <v>1.0</v>
      </c>
      <c r="L302" s="33" t="s">
        <v>1164</v>
      </c>
      <c r="M302" s="33" t="str">
        <f t="shared" si="9"/>
        <v>Kepala Dinas Komunikasi dan Informatika Kabupaten Sambas</v>
      </c>
      <c r="N302" s="179">
        <v>45588.0</v>
      </c>
      <c r="O302" s="180" t="s">
        <v>3205</v>
      </c>
      <c r="P302" s="181" t="s">
        <v>3206</v>
      </c>
      <c r="Q302" s="180" t="s">
        <v>3207</v>
      </c>
      <c r="R302" s="180" t="s">
        <v>1735</v>
      </c>
      <c r="T302" s="182" t="s">
        <v>3208</v>
      </c>
      <c r="U302" s="139" t="s">
        <v>1171</v>
      </c>
      <c r="V302" s="183" t="str">
        <f t="shared" si="5"/>
        <v>Ada</v>
      </c>
      <c r="W302" s="7" t="str">
        <f t="shared" si="6"/>
        <v>Sudah</v>
      </c>
      <c r="X302" s="145"/>
      <c r="Y302" s="169" t="str">
        <f t="shared" si="7"/>
        <v>Tidak Ada</v>
      </c>
      <c r="AB302" s="3">
        <v>0.0</v>
      </c>
      <c r="AC302" s="3">
        <v>0.0</v>
      </c>
      <c r="AD302" s="3">
        <v>0.0</v>
      </c>
      <c r="AE302" s="57">
        <v>1.0</v>
      </c>
      <c r="AF302" s="57">
        <v>1.0</v>
      </c>
      <c r="AG302" s="57">
        <v>1.0</v>
      </c>
      <c r="AH302" s="76">
        <v>3.0</v>
      </c>
      <c r="AI302" s="76">
        <v>1.0</v>
      </c>
      <c r="AJ302" s="76">
        <v>1.0</v>
      </c>
      <c r="AK302" s="66">
        <v>3.0</v>
      </c>
      <c r="AL302" s="66">
        <v>1.0</v>
      </c>
      <c r="AM302" s="66">
        <v>2.0</v>
      </c>
      <c r="AN302" s="296" t="s">
        <v>3209</v>
      </c>
      <c r="AO302" s="214" t="s">
        <v>3210</v>
      </c>
      <c r="AP302" s="187"/>
      <c r="AQ302" s="187"/>
    </row>
    <row r="303" ht="15.75" customHeight="1">
      <c r="A303" s="33"/>
      <c r="B303" s="173">
        <v>61.0</v>
      </c>
      <c r="C303" s="174" t="s">
        <v>3152</v>
      </c>
      <c r="D303" s="175">
        <v>10.0</v>
      </c>
      <c r="E303" s="175" t="s">
        <v>3211</v>
      </c>
      <c r="F303" s="175">
        <v>2022.0</v>
      </c>
      <c r="G303" s="201" t="str">
        <f t="shared" si="3"/>
        <v>Kabupaten</v>
      </c>
      <c r="H303" s="184"/>
      <c r="I303" s="178"/>
      <c r="L303" s="33" t="s">
        <v>1164</v>
      </c>
      <c r="M303" s="33" t="str">
        <f t="shared" si="9"/>
        <v>Kepala Dinas Komunikasi dan Informatika Kabupaten Sanggau</v>
      </c>
      <c r="N303" s="136"/>
      <c r="O303" s="137"/>
      <c r="P303" s="137"/>
      <c r="Q303" s="137"/>
      <c r="R303" s="137"/>
      <c r="T303" s="185"/>
      <c r="U303" s="139" t="s">
        <v>1171</v>
      </c>
      <c r="V303" s="183" t="str">
        <f t="shared" si="5"/>
        <v>Tidak Ada</v>
      </c>
      <c r="W303" s="7" t="str">
        <f t="shared" si="6"/>
        <v>Belum</v>
      </c>
      <c r="X303" s="145"/>
      <c r="Y303" s="169" t="str">
        <f t="shared" si="7"/>
        <v>Tidak Ada</v>
      </c>
      <c r="AA303" s="61" t="s">
        <v>3212</v>
      </c>
      <c r="AE303" s="57">
        <v>1.0</v>
      </c>
      <c r="AF303" s="57">
        <v>1.0</v>
      </c>
      <c r="AG303" s="57">
        <v>2.0</v>
      </c>
      <c r="AH303" s="76">
        <v>2.0</v>
      </c>
      <c r="AI303" s="76">
        <v>2.0</v>
      </c>
      <c r="AJ303" s="76">
        <v>3.0</v>
      </c>
      <c r="AK303" s="66">
        <v>2.0</v>
      </c>
      <c r="AL303" s="66">
        <v>2.0</v>
      </c>
      <c r="AM303" s="66">
        <v>2.0</v>
      </c>
      <c r="AP303" s="187"/>
      <c r="AQ303" s="187"/>
    </row>
    <row r="304" ht="15.75" customHeight="1">
      <c r="A304" s="33"/>
      <c r="B304" s="173">
        <v>61.0</v>
      </c>
      <c r="C304" s="174" t="s">
        <v>3152</v>
      </c>
      <c r="D304" s="175">
        <v>11.0</v>
      </c>
      <c r="E304" s="175" t="s">
        <v>314</v>
      </c>
      <c r="F304" s="175"/>
      <c r="G304" s="201" t="str">
        <f t="shared" si="3"/>
        <v>Kabupaten</v>
      </c>
      <c r="H304" s="184" t="s">
        <v>431</v>
      </c>
      <c r="I304" s="178" t="s">
        <v>431</v>
      </c>
      <c r="J304" s="32" t="s">
        <v>431</v>
      </c>
      <c r="K304" s="33">
        <v>2.0</v>
      </c>
      <c r="L304" s="33" t="s">
        <v>1164</v>
      </c>
      <c r="M304" s="33" t="str">
        <f t="shared" si="9"/>
        <v>Kepala Dinas Komunikasi dan Informatika Kabupaten Sekadau</v>
      </c>
      <c r="N304" s="179">
        <v>45068.0</v>
      </c>
      <c r="O304" s="137" t="s">
        <v>3213</v>
      </c>
      <c r="P304" s="188" t="s">
        <v>3214</v>
      </c>
      <c r="Q304" s="137" t="s">
        <v>3215</v>
      </c>
      <c r="R304" s="137" t="s">
        <v>1735</v>
      </c>
      <c r="T304" s="182" t="s">
        <v>3216</v>
      </c>
      <c r="U304" s="139" t="s">
        <v>1171</v>
      </c>
      <c r="V304" s="183" t="str">
        <f t="shared" si="5"/>
        <v>Ada</v>
      </c>
      <c r="W304" s="7" t="str">
        <f t="shared" si="6"/>
        <v>Sudah</v>
      </c>
      <c r="X304" s="145"/>
      <c r="Y304" s="169" t="str">
        <f t="shared" si="7"/>
        <v>Tidak Ada</v>
      </c>
      <c r="AB304" s="3">
        <v>0.0</v>
      </c>
      <c r="AC304" s="3">
        <v>1.0</v>
      </c>
      <c r="AD304" s="3">
        <v>2.0</v>
      </c>
      <c r="AE304" s="57">
        <v>3.0</v>
      </c>
      <c r="AF304" s="57">
        <v>2.0</v>
      </c>
      <c r="AG304" s="57">
        <v>1.0</v>
      </c>
      <c r="AH304" s="76">
        <v>3.0</v>
      </c>
      <c r="AI304" s="76">
        <v>2.0</v>
      </c>
      <c r="AJ304" s="76">
        <v>1.0</v>
      </c>
      <c r="AK304" s="66">
        <v>4.0</v>
      </c>
      <c r="AL304" s="66">
        <v>3.0</v>
      </c>
      <c r="AM304" s="66">
        <v>3.0</v>
      </c>
      <c r="AN304" s="81" t="s">
        <v>3217</v>
      </c>
      <c r="AO304" s="200" t="s">
        <v>3218</v>
      </c>
      <c r="AP304" s="81"/>
      <c r="AQ304" s="81"/>
    </row>
    <row r="305" ht="15.75" customHeight="1">
      <c r="A305" s="33"/>
      <c r="B305" s="173">
        <v>61.0</v>
      </c>
      <c r="C305" s="174" t="s">
        <v>3152</v>
      </c>
      <c r="D305" s="175">
        <v>12.0</v>
      </c>
      <c r="E305" s="175" t="s">
        <v>315</v>
      </c>
      <c r="F305" s="175">
        <v>2020.0</v>
      </c>
      <c r="G305" s="201" t="str">
        <f t="shared" si="3"/>
        <v>Kabupaten</v>
      </c>
      <c r="H305" s="184" t="s">
        <v>431</v>
      </c>
      <c r="I305" s="178" t="s">
        <v>431</v>
      </c>
      <c r="J305" s="32" t="s">
        <v>431</v>
      </c>
      <c r="K305" s="33">
        <v>1.0</v>
      </c>
      <c r="L305" s="33" t="s">
        <v>1164</v>
      </c>
      <c r="M305" s="33" t="str">
        <f t="shared" si="9"/>
        <v>Kepala Dinas Komunikasi dan Informatika Kabupaten Sintang</v>
      </c>
      <c r="N305" s="179">
        <v>45223.0</v>
      </c>
      <c r="O305" s="180" t="s">
        <v>3219</v>
      </c>
      <c r="P305" s="181" t="s">
        <v>3220</v>
      </c>
      <c r="Q305" s="180" t="s">
        <v>3221</v>
      </c>
      <c r="R305" s="195" t="s">
        <v>3222</v>
      </c>
      <c r="T305" s="182" t="s">
        <v>3223</v>
      </c>
      <c r="U305" s="139" t="s">
        <v>1171</v>
      </c>
      <c r="V305" s="183" t="str">
        <f t="shared" si="5"/>
        <v>Ada</v>
      </c>
      <c r="W305" s="7" t="str">
        <f t="shared" si="6"/>
        <v>Sudah</v>
      </c>
      <c r="X305" s="145"/>
      <c r="Y305" s="169" t="str">
        <f t="shared" si="7"/>
        <v>Tidak Ada</v>
      </c>
      <c r="AB305" s="3">
        <v>0.0</v>
      </c>
      <c r="AC305" s="3">
        <v>0.0</v>
      </c>
      <c r="AD305" s="3">
        <v>0.0</v>
      </c>
      <c r="AE305" s="57">
        <v>1.0</v>
      </c>
      <c r="AF305" s="57">
        <v>1.0</v>
      </c>
      <c r="AG305" s="57">
        <v>1.0</v>
      </c>
      <c r="AH305" s="76">
        <v>1.0</v>
      </c>
      <c r="AI305" s="76">
        <v>1.0</v>
      </c>
      <c r="AJ305" s="76">
        <v>1.0</v>
      </c>
      <c r="AK305" s="66">
        <v>1.0</v>
      </c>
      <c r="AL305" s="66">
        <v>1.0</v>
      </c>
      <c r="AM305" s="66">
        <v>1.0</v>
      </c>
      <c r="AN305" s="81" t="s">
        <v>3224</v>
      </c>
      <c r="AO305" s="200" t="s">
        <v>3225</v>
      </c>
      <c r="AP305" s="81"/>
      <c r="AQ305" s="81"/>
    </row>
    <row r="306" ht="15.75" customHeight="1">
      <c r="A306" s="33"/>
      <c r="B306" s="173">
        <v>61.0</v>
      </c>
      <c r="C306" s="174" t="s">
        <v>3152</v>
      </c>
      <c r="D306" s="175">
        <v>13.0</v>
      </c>
      <c r="E306" s="175" t="s">
        <v>159</v>
      </c>
      <c r="F306" s="175">
        <v>2021.0</v>
      </c>
      <c r="G306" s="201" t="str">
        <f t="shared" si="3"/>
        <v>Kota</v>
      </c>
      <c r="H306" s="184" t="s">
        <v>431</v>
      </c>
      <c r="I306" s="178" t="s">
        <v>431</v>
      </c>
      <c r="J306" s="33" t="s">
        <v>431</v>
      </c>
      <c r="L306" s="33" t="s">
        <v>1164</v>
      </c>
      <c r="M306" s="33" t="str">
        <f t="shared" si="9"/>
        <v>Kepala Dinas Komunikasi dan Informatika Kota Pontianak</v>
      </c>
      <c r="N306" s="194">
        <v>45083.0</v>
      </c>
      <c r="O306" s="137" t="s">
        <v>3226</v>
      </c>
      <c r="P306" s="188" t="s">
        <v>3227</v>
      </c>
      <c r="Q306" s="137" t="s">
        <v>3228</v>
      </c>
      <c r="R306" s="137" t="s">
        <v>3229</v>
      </c>
      <c r="T306" s="182" t="s">
        <v>3230</v>
      </c>
      <c r="U306" s="139" t="s">
        <v>1171</v>
      </c>
      <c r="V306" s="183" t="str">
        <f t="shared" si="5"/>
        <v>Ada</v>
      </c>
      <c r="W306" s="7" t="str">
        <f t="shared" si="6"/>
        <v>Sudah</v>
      </c>
      <c r="X306" s="145"/>
      <c r="Y306" s="169" t="str">
        <f t="shared" si="7"/>
        <v>Tidak Ada</v>
      </c>
      <c r="AB306" s="3">
        <v>6.0</v>
      </c>
      <c r="AC306" s="3">
        <v>0.0</v>
      </c>
      <c r="AD306" s="3">
        <v>1.0</v>
      </c>
      <c r="AE306" s="57">
        <v>3.0</v>
      </c>
      <c r="AF306" s="57">
        <v>3.0</v>
      </c>
      <c r="AG306" s="57">
        <v>4.0</v>
      </c>
      <c r="AH306" s="76">
        <v>3.0</v>
      </c>
      <c r="AI306" s="76">
        <v>3.0</v>
      </c>
      <c r="AJ306" s="76">
        <v>4.0</v>
      </c>
      <c r="AK306" s="66">
        <v>4.0</v>
      </c>
      <c r="AL306" s="66">
        <v>3.0</v>
      </c>
      <c r="AM306" s="66">
        <v>3.0</v>
      </c>
      <c r="AN306" s="81" t="s">
        <v>3231</v>
      </c>
      <c r="AO306" s="200" t="s">
        <v>3232</v>
      </c>
      <c r="AP306" s="81">
        <v>2018.0</v>
      </c>
      <c r="AQ306" s="81"/>
    </row>
    <row r="307" ht="15.75" customHeight="1">
      <c r="A307" s="33"/>
      <c r="B307" s="173">
        <v>61.0</v>
      </c>
      <c r="C307" s="174" t="s">
        <v>3152</v>
      </c>
      <c r="D307" s="175">
        <v>14.0</v>
      </c>
      <c r="E307" s="175" t="s">
        <v>160</v>
      </c>
      <c r="F307" s="175"/>
      <c r="G307" s="201" t="str">
        <f t="shared" si="3"/>
        <v>Kota</v>
      </c>
      <c r="H307" s="184" t="s">
        <v>431</v>
      </c>
      <c r="I307" s="178" t="s">
        <v>431</v>
      </c>
      <c r="L307" s="33" t="s">
        <v>1164</v>
      </c>
      <c r="M307" s="33" t="str">
        <f t="shared" si="9"/>
        <v>Kepala Dinas Komunikasi dan Informatika Kota Singkawang</v>
      </c>
      <c r="N307" s="179">
        <v>45100.0</v>
      </c>
      <c r="O307" s="137" t="s">
        <v>3233</v>
      </c>
      <c r="P307" s="188" t="s">
        <v>3234</v>
      </c>
      <c r="Q307" s="137" t="s">
        <v>3235</v>
      </c>
      <c r="R307" s="137" t="s">
        <v>1375</v>
      </c>
      <c r="T307" s="182" t="s">
        <v>3236</v>
      </c>
      <c r="U307" s="139" t="s">
        <v>1171</v>
      </c>
      <c r="V307" s="183" t="str">
        <f t="shared" si="5"/>
        <v>Ada</v>
      </c>
      <c r="W307" s="7" t="str">
        <f t="shared" si="6"/>
        <v>Sudah</v>
      </c>
      <c r="X307" s="145"/>
      <c r="Y307" s="169" t="str">
        <f t="shared" si="7"/>
        <v>Ada</v>
      </c>
      <c r="Z307" s="7" t="s">
        <v>3237</v>
      </c>
      <c r="AB307" s="3">
        <v>2.0</v>
      </c>
      <c r="AC307" s="3">
        <v>0.0</v>
      </c>
      <c r="AD307" s="3">
        <v>2.0</v>
      </c>
      <c r="AE307" s="57">
        <v>3.0</v>
      </c>
      <c r="AF307" s="57">
        <v>2.0</v>
      </c>
      <c r="AG307" s="57">
        <v>3.0</v>
      </c>
      <c r="AK307" s="66">
        <v>4.0</v>
      </c>
      <c r="AL307" s="66">
        <v>2.0</v>
      </c>
      <c r="AM307" s="66">
        <v>3.0</v>
      </c>
      <c r="AN307" s="81" t="s">
        <v>3238</v>
      </c>
      <c r="AO307" s="200" t="s">
        <v>3239</v>
      </c>
      <c r="AP307" s="81">
        <v>2022.0</v>
      </c>
      <c r="AQ307" s="81"/>
    </row>
    <row r="308" ht="15.75" customHeight="1">
      <c r="A308" s="157">
        <v>18.0</v>
      </c>
      <c r="B308" s="158">
        <v>62.0</v>
      </c>
      <c r="C308" s="157" t="s">
        <v>3240</v>
      </c>
      <c r="D308" s="159"/>
      <c r="E308" s="159" t="s">
        <v>99</v>
      </c>
      <c r="F308" s="159">
        <v>2018.0</v>
      </c>
      <c r="G308" s="206" t="str">
        <f t="shared" si="3"/>
        <v>Provinsi</v>
      </c>
      <c r="H308" s="233" t="s">
        <v>431</v>
      </c>
      <c r="I308" s="233" t="s">
        <v>431</v>
      </c>
      <c r="J308" s="162"/>
      <c r="K308" s="162"/>
      <c r="L308" s="163" t="s">
        <v>1687</v>
      </c>
      <c r="M308" s="159" t="str">
        <f t="shared" si="9"/>
        <v>Kepala Dinas Komunikasi, Informatika, Persandian, dan Statistik Provinsi Kalimantan Tengah</v>
      </c>
      <c r="N308" s="164">
        <v>45259.0</v>
      </c>
      <c r="O308" s="208" t="s">
        <v>3241</v>
      </c>
      <c r="P308" s="209" t="s">
        <v>3242</v>
      </c>
      <c r="Q308" s="208" t="s">
        <v>3243</v>
      </c>
      <c r="R308" s="208" t="s">
        <v>523</v>
      </c>
      <c r="S308" s="162"/>
      <c r="T308" s="167" t="s">
        <v>3244</v>
      </c>
      <c r="U308" s="168"/>
      <c r="V308" s="169" t="str">
        <f t="shared" si="5"/>
        <v>Ada</v>
      </c>
      <c r="W308" s="162" t="str">
        <f t="shared" si="6"/>
        <v>Sudah</v>
      </c>
      <c r="X308" s="162"/>
      <c r="Y308" s="169" t="str">
        <f t="shared" si="7"/>
        <v>Tidak Ada</v>
      </c>
      <c r="Z308" s="162"/>
      <c r="AA308" s="61" t="s">
        <v>3245</v>
      </c>
      <c r="AB308" s="170">
        <v>0.0</v>
      </c>
      <c r="AC308" s="170">
        <v>0.0</v>
      </c>
      <c r="AD308" s="170">
        <v>1.0</v>
      </c>
      <c r="AE308" s="57">
        <v>1.0</v>
      </c>
      <c r="AF308" s="57">
        <v>1.0</v>
      </c>
      <c r="AG308" s="57">
        <v>1.0</v>
      </c>
      <c r="AH308" s="76">
        <v>1.0</v>
      </c>
      <c r="AI308" s="76">
        <v>1.0</v>
      </c>
      <c r="AJ308" s="76">
        <v>1.0</v>
      </c>
      <c r="AK308" s="66">
        <v>3.0</v>
      </c>
      <c r="AL308" s="66">
        <v>1.0</v>
      </c>
      <c r="AM308" s="66">
        <v>2.0</v>
      </c>
      <c r="AN308" s="81" t="s">
        <v>3246</v>
      </c>
      <c r="AO308" s="203" t="s">
        <v>3247</v>
      </c>
      <c r="AP308" s="204"/>
      <c r="AQ308" s="204"/>
    </row>
    <row r="309">
      <c r="A309" s="33"/>
      <c r="B309" s="173">
        <v>62.0</v>
      </c>
      <c r="C309" s="174" t="s">
        <v>3240</v>
      </c>
      <c r="D309" s="175">
        <v>1.0</v>
      </c>
      <c r="E309" s="175" t="s">
        <v>3248</v>
      </c>
      <c r="F309" s="175"/>
      <c r="G309" s="201" t="str">
        <f t="shared" si="3"/>
        <v>Kabupaten</v>
      </c>
      <c r="H309" s="177" t="s">
        <v>431</v>
      </c>
      <c r="I309" s="178" t="s">
        <v>431</v>
      </c>
      <c r="J309" s="32" t="s">
        <v>431</v>
      </c>
      <c r="K309" s="33">
        <v>1.0</v>
      </c>
      <c r="L309" s="33" t="s">
        <v>1164</v>
      </c>
      <c r="M309" s="33" t="str">
        <f t="shared" si="9"/>
        <v>Kepala Dinas Komunikasi dan Informatika Kabupaten Barito Selatan</v>
      </c>
      <c r="N309" s="194">
        <v>45476.0</v>
      </c>
      <c r="O309" s="180" t="s">
        <v>3249</v>
      </c>
      <c r="P309" s="181" t="s">
        <v>3250</v>
      </c>
      <c r="Q309" s="180" t="s">
        <v>3251</v>
      </c>
      <c r="R309" s="195" t="s">
        <v>3252</v>
      </c>
      <c r="T309" s="182" t="s">
        <v>3253</v>
      </c>
      <c r="U309" s="139" t="s">
        <v>1171</v>
      </c>
      <c r="V309" s="183" t="str">
        <f t="shared" si="5"/>
        <v>Ada</v>
      </c>
      <c r="W309" s="7" t="str">
        <f t="shared" si="6"/>
        <v>Sudah</v>
      </c>
      <c r="X309" s="145"/>
      <c r="Y309" s="169" t="str">
        <f t="shared" si="7"/>
        <v>Tidak Ada</v>
      </c>
      <c r="AB309" s="3">
        <v>0.0</v>
      </c>
      <c r="AC309" s="3">
        <v>0.0</v>
      </c>
      <c r="AD309" s="3">
        <v>0.0</v>
      </c>
      <c r="AE309" s="57">
        <v>1.0</v>
      </c>
      <c r="AF309" s="57">
        <v>1.0</v>
      </c>
      <c r="AG309" s="57">
        <v>2.0</v>
      </c>
      <c r="AH309" s="76">
        <v>1.0</v>
      </c>
      <c r="AI309" s="76">
        <v>1.0</v>
      </c>
      <c r="AJ309" s="76">
        <v>3.0</v>
      </c>
      <c r="AK309" s="66">
        <v>3.0</v>
      </c>
      <c r="AL309" s="66">
        <v>1.0</v>
      </c>
      <c r="AM309" s="66">
        <v>3.0</v>
      </c>
      <c r="AN309" s="81" t="s">
        <v>3254</v>
      </c>
      <c r="AO309" s="200" t="s">
        <v>3255</v>
      </c>
      <c r="AP309" s="81">
        <v>2023.0</v>
      </c>
      <c r="AQ309" s="81"/>
    </row>
    <row r="310" ht="15.75" customHeight="1">
      <c r="A310" s="33"/>
      <c r="B310" s="173">
        <v>62.0</v>
      </c>
      <c r="C310" s="174" t="s">
        <v>3240</v>
      </c>
      <c r="D310" s="175">
        <v>2.0</v>
      </c>
      <c r="E310" s="175" t="s">
        <v>3256</v>
      </c>
      <c r="F310" s="175"/>
      <c r="G310" s="201" t="str">
        <f t="shared" si="3"/>
        <v>Kabupaten</v>
      </c>
      <c r="H310" s="177" t="s">
        <v>431</v>
      </c>
      <c r="I310" s="178"/>
      <c r="L310" s="36" t="s">
        <v>1687</v>
      </c>
      <c r="M310" s="33" t="str">
        <f t="shared" si="9"/>
        <v>Kepala Dinas Komunikasi, Informatika, Persandian, dan Statistik Kabupaten Barito Timur</v>
      </c>
      <c r="N310" s="179">
        <v>45533.0</v>
      </c>
      <c r="O310" s="180" t="s">
        <v>3257</v>
      </c>
      <c r="P310" s="181" t="s">
        <v>3258</v>
      </c>
      <c r="Q310" s="180" t="s">
        <v>3259</v>
      </c>
      <c r="R310" s="180" t="s">
        <v>3260</v>
      </c>
      <c r="T310" s="182" t="s">
        <v>3261</v>
      </c>
      <c r="U310" s="139" t="s">
        <v>1171</v>
      </c>
      <c r="V310" s="183" t="str">
        <f t="shared" si="5"/>
        <v>Ada</v>
      </c>
      <c r="W310" s="7" t="str">
        <f t="shared" si="6"/>
        <v>Sudah</v>
      </c>
      <c r="X310" s="145"/>
      <c r="Y310" s="169" t="str">
        <f t="shared" si="7"/>
        <v>Ada</v>
      </c>
      <c r="Z310" s="7" t="s">
        <v>3262</v>
      </c>
      <c r="AB310" s="3">
        <v>0.0</v>
      </c>
      <c r="AC310" s="3">
        <v>0.0</v>
      </c>
      <c r="AD310" s="3">
        <v>0.0</v>
      </c>
      <c r="AE310" s="57">
        <v>1.0</v>
      </c>
      <c r="AF310" s="57">
        <v>1.0</v>
      </c>
      <c r="AG310" s="57">
        <v>1.0</v>
      </c>
      <c r="AH310" s="76">
        <v>1.0</v>
      </c>
      <c r="AI310" s="76">
        <v>1.0</v>
      </c>
      <c r="AJ310" s="76">
        <v>1.0</v>
      </c>
      <c r="AK310" s="66">
        <v>1.0</v>
      </c>
      <c r="AL310" s="66">
        <v>1.0</v>
      </c>
      <c r="AM310" s="66">
        <v>1.0</v>
      </c>
      <c r="AN310" s="81" t="s">
        <v>3263</v>
      </c>
      <c r="AO310" s="200" t="s">
        <v>3264</v>
      </c>
      <c r="AP310" s="81"/>
      <c r="AQ310" s="81"/>
    </row>
    <row r="311" ht="15.75" customHeight="1">
      <c r="A311" s="33"/>
      <c r="B311" s="173">
        <v>62.0</v>
      </c>
      <c r="C311" s="174" t="s">
        <v>3240</v>
      </c>
      <c r="D311" s="175">
        <v>3.0</v>
      </c>
      <c r="E311" s="175" t="s">
        <v>3265</v>
      </c>
      <c r="F311" s="175"/>
      <c r="G311" s="201" t="str">
        <f t="shared" si="3"/>
        <v>Kabupaten</v>
      </c>
      <c r="H311" s="177" t="s">
        <v>431</v>
      </c>
      <c r="I311" s="178"/>
      <c r="L311" s="36" t="s">
        <v>1138</v>
      </c>
      <c r="M311" s="33" t="str">
        <f t="shared" si="9"/>
        <v>Kepala Dinas Komunikasi, Informatika, dan Persandian Kabupaten Barito Utara</v>
      </c>
      <c r="N311" s="179">
        <v>45524.0</v>
      </c>
      <c r="O311" s="180" t="s">
        <v>3266</v>
      </c>
      <c r="P311" s="181" t="s">
        <v>3267</v>
      </c>
      <c r="Q311" s="180" t="s">
        <v>3268</v>
      </c>
      <c r="R311" s="180" t="s">
        <v>482</v>
      </c>
      <c r="T311" s="182" t="s">
        <v>3269</v>
      </c>
      <c r="U311" s="139" t="s">
        <v>1171</v>
      </c>
      <c r="V311" s="183" t="str">
        <f t="shared" si="5"/>
        <v>Ada</v>
      </c>
      <c r="W311" s="7" t="str">
        <f t="shared" si="6"/>
        <v>Sudah</v>
      </c>
      <c r="X311" s="145"/>
      <c r="Y311" s="169" t="str">
        <f t="shared" si="7"/>
        <v>Ada</v>
      </c>
      <c r="Z311" s="7" t="s">
        <v>3270</v>
      </c>
      <c r="AB311" s="3">
        <v>0.0</v>
      </c>
      <c r="AC311" s="3">
        <v>0.0</v>
      </c>
      <c r="AD311" s="3">
        <v>1.0</v>
      </c>
      <c r="AE311" s="57">
        <v>1.0</v>
      </c>
      <c r="AF311" s="57">
        <v>1.0</v>
      </c>
      <c r="AG311" s="57">
        <v>1.0</v>
      </c>
      <c r="AH311" s="76">
        <v>1.0</v>
      </c>
      <c r="AI311" s="76">
        <v>1.0</v>
      </c>
      <c r="AJ311" s="76">
        <v>1.0</v>
      </c>
      <c r="AK311" s="66">
        <v>3.0</v>
      </c>
      <c r="AL311" s="66">
        <v>1.0</v>
      </c>
      <c r="AM311" s="66">
        <v>1.0</v>
      </c>
      <c r="AN311" s="81" t="s">
        <v>3271</v>
      </c>
      <c r="AO311" s="200" t="s">
        <v>3272</v>
      </c>
      <c r="AP311" s="81"/>
      <c r="AQ311" s="81"/>
    </row>
    <row r="312" ht="15.75" customHeight="1">
      <c r="A312" s="33"/>
      <c r="B312" s="173">
        <v>62.0</v>
      </c>
      <c r="C312" s="174" t="s">
        <v>3240</v>
      </c>
      <c r="D312" s="175">
        <v>4.0</v>
      </c>
      <c r="E312" s="175" t="s">
        <v>316</v>
      </c>
      <c r="F312" s="175"/>
      <c r="G312" s="201" t="str">
        <f t="shared" si="3"/>
        <v>Kabupaten</v>
      </c>
      <c r="H312" s="177" t="s">
        <v>431</v>
      </c>
      <c r="I312" s="178"/>
      <c r="L312" s="36" t="s">
        <v>1276</v>
      </c>
      <c r="M312" s="33" t="str">
        <f t="shared" si="9"/>
        <v>Kepala Dinas Komunikasi, Informatika, Statistik, dan Persandian Kabupaten Gunung Mas</v>
      </c>
      <c r="N312" s="179">
        <v>45342.0</v>
      </c>
      <c r="O312" s="180" t="s">
        <v>3273</v>
      </c>
      <c r="P312" s="181" t="s">
        <v>3274</v>
      </c>
      <c r="Q312" s="180" t="s">
        <v>3275</v>
      </c>
      <c r="R312" s="180" t="s">
        <v>523</v>
      </c>
      <c r="T312" s="211" t="s">
        <v>3276</v>
      </c>
      <c r="U312" s="139" t="s">
        <v>1171</v>
      </c>
      <c r="V312" s="183" t="str">
        <f t="shared" si="5"/>
        <v>Ada</v>
      </c>
      <c r="W312" s="7" t="str">
        <f t="shared" si="6"/>
        <v>Sudah</v>
      </c>
      <c r="X312" s="145"/>
      <c r="Y312" s="169" t="str">
        <f t="shared" si="7"/>
        <v>Tidak Ada</v>
      </c>
      <c r="AB312" s="3">
        <v>0.0</v>
      </c>
      <c r="AC312" s="3">
        <v>0.0</v>
      </c>
      <c r="AD312" s="3">
        <v>1.0</v>
      </c>
      <c r="AH312" s="76">
        <v>1.0</v>
      </c>
      <c r="AI312" s="76">
        <v>1.0</v>
      </c>
      <c r="AJ312" s="76">
        <v>1.0</v>
      </c>
      <c r="AK312" s="66">
        <v>1.0</v>
      </c>
      <c r="AL312" s="66">
        <v>1.0</v>
      </c>
      <c r="AM312" s="66">
        <v>1.0</v>
      </c>
      <c r="AN312" s="81" t="s">
        <v>3277</v>
      </c>
      <c r="AO312" s="200" t="s">
        <v>3278</v>
      </c>
      <c r="AP312" s="81"/>
      <c r="AQ312" s="81"/>
    </row>
    <row r="313" ht="15.75" customHeight="1">
      <c r="A313" s="33"/>
      <c r="B313" s="173">
        <v>62.0</v>
      </c>
      <c r="C313" s="174" t="s">
        <v>3240</v>
      </c>
      <c r="D313" s="175">
        <v>5.0</v>
      </c>
      <c r="E313" s="175" t="s">
        <v>3279</v>
      </c>
      <c r="F313" s="175">
        <v>2022.0</v>
      </c>
      <c r="G313" s="201" t="str">
        <f t="shared" si="3"/>
        <v>Kabupaten</v>
      </c>
      <c r="H313" s="177" t="s">
        <v>431</v>
      </c>
      <c r="I313" s="178"/>
      <c r="L313" s="33" t="s">
        <v>1164</v>
      </c>
      <c r="M313" s="33" t="str">
        <f t="shared" si="9"/>
        <v>Kepala Dinas Komunikasi dan Informatika Kabupaten Kapuas</v>
      </c>
      <c r="N313" s="179">
        <v>45800.0</v>
      </c>
      <c r="O313" s="180" t="s">
        <v>3280</v>
      </c>
      <c r="P313" s="181" t="s">
        <v>3281</v>
      </c>
      <c r="Q313" s="180" t="s">
        <v>3282</v>
      </c>
      <c r="R313" s="180" t="s">
        <v>3283</v>
      </c>
      <c r="T313" s="182" t="s">
        <v>3284</v>
      </c>
      <c r="U313" s="139" t="s">
        <v>1171</v>
      </c>
      <c r="V313" s="183" t="str">
        <f t="shared" si="5"/>
        <v>Ada</v>
      </c>
      <c r="W313" s="7" t="str">
        <f t="shared" si="6"/>
        <v>Sudah</v>
      </c>
      <c r="X313" s="145"/>
      <c r="Y313" s="169" t="str">
        <f t="shared" si="7"/>
        <v>Tidak Ada</v>
      </c>
      <c r="AH313" s="76">
        <v>1.0</v>
      </c>
      <c r="AI313" s="76">
        <v>1.0</v>
      </c>
      <c r="AJ313" s="76">
        <v>3.0</v>
      </c>
      <c r="AK313" s="66">
        <v>1.0</v>
      </c>
      <c r="AL313" s="66">
        <v>1.0</v>
      </c>
      <c r="AM313" s="66">
        <v>3.0</v>
      </c>
      <c r="AN313" s="187" t="s">
        <v>3285</v>
      </c>
      <c r="AO313" s="214" t="s">
        <v>3286</v>
      </c>
      <c r="AP313" s="187"/>
      <c r="AQ313" s="187"/>
    </row>
    <row r="314" ht="15.75" customHeight="1">
      <c r="A314" s="33"/>
      <c r="B314" s="173">
        <v>62.0</v>
      </c>
      <c r="C314" s="174" t="s">
        <v>3240</v>
      </c>
      <c r="D314" s="175">
        <v>6.0</v>
      </c>
      <c r="E314" s="175" t="s">
        <v>317</v>
      </c>
      <c r="F314" s="175"/>
      <c r="G314" s="201" t="str">
        <f t="shared" si="3"/>
        <v>Kabupaten</v>
      </c>
      <c r="H314" s="177" t="s">
        <v>431</v>
      </c>
      <c r="I314" s="197" t="s">
        <v>431</v>
      </c>
      <c r="L314" s="36" t="s">
        <v>1687</v>
      </c>
      <c r="M314" s="33" t="str">
        <f t="shared" si="9"/>
        <v>Kepala Dinas Komunikasi, Informatika, Persandian, dan Statistik Kabupaten Katingan</v>
      </c>
      <c r="N314" s="179">
        <v>45058.0</v>
      </c>
      <c r="O314" s="180" t="s">
        <v>3287</v>
      </c>
      <c r="P314" s="181" t="s">
        <v>3288</v>
      </c>
      <c r="Q314" s="180" t="s">
        <v>3289</v>
      </c>
      <c r="R314" s="180" t="s">
        <v>1699</v>
      </c>
      <c r="T314" s="182" t="s">
        <v>3290</v>
      </c>
      <c r="U314" s="139" t="s">
        <v>1171</v>
      </c>
      <c r="V314" s="183" t="str">
        <f t="shared" si="5"/>
        <v>Ada</v>
      </c>
      <c r="W314" s="7" t="str">
        <f t="shared" si="6"/>
        <v>Sudah</v>
      </c>
      <c r="X314" s="145"/>
      <c r="Y314" s="169" t="str">
        <f t="shared" si="7"/>
        <v>Ada</v>
      </c>
      <c r="Z314" s="7" t="s">
        <v>3291</v>
      </c>
      <c r="AA314" s="61" t="s">
        <v>3292</v>
      </c>
      <c r="AB314" s="3">
        <v>0.0</v>
      </c>
      <c r="AC314" s="3">
        <v>0.0</v>
      </c>
      <c r="AD314" s="3">
        <v>1.0</v>
      </c>
      <c r="AE314" s="57">
        <v>1.0</v>
      </c>
      <c r="AF314" s="57">
        <v>1.0</v>
      </c>
      <c r="AG314" s="57">
        <v>1.0</v>
      </c>
      <c r="AH314" s="76">
        <v>3.0</v>
      </c>
      <c r="AI314" s="76">
        <v>1.0</v>
      </c>
      <c r="AJ314" s="76">
        <v>1.0</v>
      </c>
      <c r="AK314" s="66">
        <v>3.0</v>
      </c>
      <c r="AL314" s="66">
        <v>3.0</v>
      </c>
      <c r="AM314" s="66">
        <v>3.0</v>
      </c>
      <c r="AN314" s="81" t="s">
        <v>3293</v>
      </c>
      <c r="AO314" s="200" t="s">
        <v>3294</v>
      </c>
      <c r="AP314" s="81">
        <v>2022.0</v>
      </c>
      <c r="AQ314" s="81"/>
    </row>
    <row r="315" ht="15.75" customHeight="1">
      <c r="A315" s="33"/>
      <c r="B315" s="173">
        <v>62.0</v>
      </c>
      <c r="C315" s="174" t="s">
        <v>3240</v>
      </c>
      <c r="D315" s="175">
        <v>7.0</v>
      </c>
      <c r="E315" s="108" t="s">
        <v>3295</v>
      </c>
      <c r="F315" s="175">
        <v>2022.0</v>
      </c>
      <c r="G315" s="201" t="str">
        <f t="shared" si="3"/>
        <v>Kabupaten</v>
      </c>
      <c r="H315" s="177" t="s">
        <v>431</v>
      </c>
      <c r="I315" s="178" t="s">
        <v>431</v>
      </c>
      <c r="J315" s="32" t="s">
        <v>431</v>
      </c>
      <c r="K315" s="33">
        <v>6.0</v>
      </c>
      <c r="L315" s="36" t="s">
        <v>1276</v>
      </c>
      <c r="M315" s="33" t="str">
        <f t="shared" si="9"/>
        <v>Kepala Dinas Komunikasi, Informatika, Statistik, dan Persandian Kabupaten Kotawaringin Barat</v>
      </c>
      <c r="N315" s="179">
        <v>45615.0</v>
      </c>
      <c r="O315" s="180" t="s">
        <v>3296</v>
      </c>
      <c r="P315" s="181" t="s">
        <v>3297</v>
      </c>
      <c r="Q315" s="180" t="s">
        <v>3298</v>
      </c>
      <c r="R315" s="180" t="s">
        <v>3299</v>
      </c>
      <c r="T315" s="182" t="s">
        <v>3300</v>
      </c>
      <c r="U315" s="139" t="s">
        <v>1171</v>
      </c>
      <c r="V315" s="183" t="str">
        <f t="shared" si="5"/>
        <v>Ada</v>
      </c>
      <c r="W315" s="7" t="str">
        <f t="shared" si="6"/>
        <v>Sudah</v>
      </c>
      <c r="X315" s="145"/>
      <c r="Y315" s="169" t="str">
        <f t="shared" si="7"/>
        <v>Ada</v>
      </c>
      <c r="Z315" s="7" t="s">
        <v>3301</v>
      </c>
      <c r="AB315" s="3">
        <v>0.0</v>
      </c>
      <c r="AC315" s="3">
        <v>0.0</v>
      </c>
      <c r="AD315" s="3">
        <v>0.0</v>
      </c>
      <c r="AE315" s="57">
        <v>2.0</v>
      </c>
      <c r="AF315" s="57">
        <v>1.0</v>
      </c>
      <c r="AG315" s="57">
        <v>2.0</v>
      </c>
      <c r="AH315" s="76">
        <v>1.0</v>
      </c>
      <c r="AI315" s="76">
        <v>1.0</v>
      </c>
      <c r="AJ315" s="76">
        <v>1.0</v>
      </c>
      <c r="AK315" s="66">
        <v>2.0</v>
      </c>
      <c r="AL315" s="66">
        <v>2.0</v>
      </c>
      <c r="AM315" s="66">
        <v>1.0</v>
      </c>
      <c r="AN315" s="81" t="s">
        <v>3302</v>
      </c>
      <c r="AO315" s="214" t="s">
        <v>3303</v>
      </c>
      <c r="AP315" s="187"/>
      <c r="AQ315" s="187"/>
    </row>
    <row r="316" ht="15.75" customHeight="1">
      <c r="A316" s="33"/>
      <c r="B316" s="173">
        <v>62.0</v>
      </c>
      <c r="C316" s="174" t="s">
        <v>3240</v>
      </c>
      <c r="D316" s="175">
        <v>8.0</v>
      </c>
      <c r="E316" s="108" t="s">
        <v>3304</v>
      </c>
      <c r="F316" s="175"/>
      <c r="G316" s="201" t="str">
        <f t="shared" si="3"/>
        <v>Kabupaten</v>
      </c>
      <c r="H316" s="184" t="s">
        <v>431</v>
      </c>
      <c r="I316" s="178" t="s">
        <v>431</v>
      </c>
      <c r="J316" s="32" t="s">
        <v>431</v>
      </c>
      <c r="K316" s="33">
        <v>1.0</v>
      </c>
      <c r="L316" s="33" t="s">
        <v>1164</v>
      </c>
      <c r="M316" s="33" t="str">
        <f t="shared" si="9"/>
        <v>Kepala Dinas Komunikasi dan Informatika Kabupaten Kotawaringin Timur</v>
      </c>
      <c r="N316" s="136"/>
      <c r="O316" s="180" t="s">
        <v>3305</v>
      </c>
      <c r="P316" s="215" t="s">
        <v>3306</v>
      </c>
      <c r="Q316" s="137"/>
      <c r="R316" s="137"/>
      <c r="T316" s="185"/>
      <c r="U316" s="139" t="s">
        <v>1171</v>
      </c>
      <c r="V316" s="183" t="str">
        <f t="shared" si="5"/>
        <v>Ada</v>
      </c>
      <c r="W316" s="7" t="str">
        <f t="shared" si="6"/>
        <v>Belum</v>
      </c>
      <c r="X316" s="145"/>
      <c r="Y316" s="169" t="str">
        <f t="shared" si="7"/>
        <v>Tidak Ada</v>
      </c>
      <c r="AA316" s="56" t="s">
        <v>3307</v>
      </c>
      <c r="AB316" s="3">
        <v>2.0</v>
      </c>
      <c r="AC316" s="3">
        <v>0.0</v>
      </c>
      <c r="AD316" s="3">
        <v>0.0</v>
      </c>
      <c r="AE316" s="57">
        <v>1.0</v>
      </c>
      <c r="AF316" s="57">
        <v>1.0</v>
      </c>
      <c r="AG316" s="57">
        <v>1.0</v>
      </c>
      <c r="AH316" s="76">
        <v>3.0</v>
      </c>
      <c r="AI316" s="76">
        <v>2.0</v>
      </c>
      <c r="AJ316" s="76">
        <v>2.0</v>
      </c>
      <c r="AK316" s="66">
        <v>3.0</v>
      </c>
      <c r="AL316" s="66">
        <v>3.0</v>
      </c>
      <c r="AM316" s="66">
        <v>4.0</v>
      </c>
      <c r="AN316" s="81" t="s">
        <v>3308</v>
      </c>
      <c r="AO316" s="220" t="s">
        <v>3309</v>
      </c>
      <c r="AP316" s="81">
        <v>2022.0</v>
      </c>
      <c r="AQ316" s="220"/>
    </row>
    <row r="317" ht="15.75" customHeight="1">
      <c r="A317" s="33"/>
      <c r="B317" s="173">
        <v>62.0</v>
      </c>
      <c r="C317" s="174" t="s">
        <v>3240</v>
      </c>
      <c r="D317" s="175">
        <v>9.0</v>
      </c>
      <c r="E317" s="175" t="s">
        <v>327</v>
      </c>
      <c r="F317" s="175"/>
      <c r="G317" s="201" t="str">
        <f t="shared" si="3"/>
        <v>Kabupaten</v>
      </c>
      <c r="H317" s="177" t="s">
        <v>431</v>
      </c>
      <c r="I317" s="178"/>
      <c r="L317" s="33" t="s">
        <v>1164</v>
      </c>
      <c r="M317" s="33" t="str">
        <f t="shared" si="9"/>
        <v>Kepala Dinas Komunikasi dan Informatika Kabupaten Lamandau</v>
      </c>
      <c r="N317" s="179">
        <v>45488.0</v>
      </c>
      <c r="O317" s="180" t="s">
        <v>3310</v>
      </c>
      <c r="P317" s="181" t="s">
        <v>3311</v>
      </c>
      <c r="Q317" s="180" t="s">
        <v>3312</v>
      </c>
      <c r="R317" s="180" t="s">
        <v>1699</v>
      </c>
      <c r="T317" s="182" t="s">
        <v>3313</v>
      </c>
      <c r="U317" s="139" t="s">
        <v>1171</v>
      </c>
      <c r="V317" s="183" t="str">
        <f t="shared" si="5"/>
        <v>Ada</v>
      </c>
      <c r="W317" s="7" t="str">
        <f t="shared" si="6"/>
        <v>Sudah</v>
      </c>
      <c r="X317" s="145"/>
      <c r="Y317" s="169" t="str">
        <f t="shared" si="7"/>
        <v>Ada</v>
      </c>
      <c r="Z317" s="7" t="s">
        <v>3314</v>
      </c>
      <c r="AB317" s="3">
        <v>0.0</v>
      </c>
      <c r="AC317" s="3">
        <v>0.0</v>
      </c>
      <c r="AD317" s="3">
        <v>0.0</v>
      </c>
      <c r="AE317" s="57">
        <v>3.0</v>
      </c>
      <c r="AF317" s="57">
        <v>1.0</v>
      </c>
      <c r="AG317" s="57">
        <v>1.0</v>
      </c>
      <c r="AH317" s="76">
        <v>2.0</v>
      </c>
      <c r="AI317" s="76">
        <v>2.0</v>
      </c>
      <c r="AJ317" s="76">
        <v>1.0</v>
      </c>
      <c r="AK317" s="66">
        <v>3.0</v>
      </c>
      <c r="AL317" s="66">
        <v>1.0</v>
      </c>
      <c r="AM317" s="66">
        <v>2.0</v>
      </c>
      <c r="AN317" s="81" t="s">
        <v>3315</v>
      </c>
      <c r="AO317" s="203" t="s">
        <v>3316</v>
      </c>
      <c r="AP317" s="204"/>
      <c r="AQ317" s="204"/>
    </row>
    <row r="318" ht="15.75" customHeight="1">
      <c r="A318" s="33"/>
      <c r="B318" s="173">
        <v>62.0</v>
      </c>
      <c r="C318" s="174" t="s">
        <v>3240</v>
      </c>
      <c r="D318" s="175">
        <v>10.0</v>
      </c>
      <c r="E318" s="175" t="s">
        <v>3317</v>
      </c>
      <c r="F318" s="175"/>
      <c r="G318" s="201" t="str">
        <f t="shared" si="3"/>
        <v>Kabupaten</v>
      </c>
      <c r="H318" s="177" t="s">
        <v>431</v>
      </c>
      <c r="I318" s="178"/>
      <c r="L318" s="36" t="s">
        <v>1276</v>
      </c>
      <c r="M318" s="33" t="str">
        <f t="shared" si="9"/>
        <v>Kepala Dinas Komunikasi, Informatika, Statistik, dan Persandian Kabupaten Murung Raya</v>
      </c>
      <c r="N318" s="194">
        <v>45568.0</v>
      </c>
      <c r="O318" s="180" t="s">
        <v>3318</v>
      </c>
      <c r="P318" s="181" t="s">
        <v>3319</v>
      </c>
      <c r="Q318" s="180" t="s">
        <v>3320</v>
      </c>
      <c r="R318" s="180" t="s">
        <v>516</v>
      </c>
      <c r="T318" s="182" t="s">
        <v>3321</v>
      </c>
      <c r="U318" s="139" t="s">
        <v>1171</v>
      </c>
      <c r="V318" s="183" t="str">
        <f t="shared" si="5"/>
        <v>Ada</v>
      </c>
      <c r="W318" s="7" t="str">
        <f t="shared" si="6"/>
        <v>Sudah</v>
      </c>
      <c r="X318" s="145"/>
      <c r="Y318" s="169" t="str">
        <f t="shared" si="7"/>
        <v>Ada</v>
      </c>
      <c r="Z318" s="7" t="s">
        <v>3322</v>
      </c>
      <c r="AB318" s="3">
        <v>0.0</v>
      </c>
      <c r="AC318" s="3">
        <v>0.0</v>
      </c>
      <c r="AD318" s="3">
        <v>1.0</v>
      </c>
      <c r="AH318" s="76">
        <v>1.0</v>
      </c>
      <c r="AI318" s="76">
        <v>1.0</v>
      </c>
      <c r="AJ318" s="76">
        <v>1.0</v>
      </c>
      <c r="AK318" s="66">
        <v>2.0</v>
      </c>
      <c r="AL318" s="66">
        <v>1.0</v>
      </c>
      <c r="AM318" s="66">
        <v>1.0</v>
      </c>
      <c r="AN318" s="187" t="s">
        <v>3323</v>
      </c>
      <c r="AO318" s="239" t="s">
        <v>3324</v>
      </c>
      <c r="AP318" s="297"/>
      <c r="AQ318" s="297"/>
    </row>
    <row r="319" ht="15.75" customHeight="1">
      <c r="A319" s="33"/>
      <c r="B319" s="173">
        <v>62.0</v>
      </c>
      <c r="C319" s="174" t="s">
        <v>3240</v>
      </c>
      <c r="D319" s="175">
        <v>11.0</v>
      </c>
      <c r="E319" s="175" t="s">
        <v>3325</v>
      </c>
      <c r="F319" s="175"/>
      <c r="G319" s="201" t="str">
        <f t="shared" si="3"/>
        <v>Kabupaten</v>
      </c>
      <c r="H319" s="184"/>
      <c r="I319" s="178"/>
      <c r="L319" s="36" t="s">
        <v>1276</v>
      </c>
      <c r="M319" s="33" t="str">
        <f t="shared" si="9"/>
        <v>Kepala Dinas Komunikasi, Informatika, Statistik, dan Persandian Kabupaten Pulang Pisau</v>
      </c>
      <c r="N319" s="136"/>
      <c r="O319" s="137"/>
      <c r="P319" s="137"/>
      <c r="Q319" s="137"/>
      <c r="R319" s="137"/>
      <c r="T319" s="185"/>
      <c r="U319" s="139" t="s">
        <v>1171</v>
      </c>
      <c r="V319" s="183" t="str">
        <f t="shared" si="5"/>
        <v>Tidak Ada</v>
      </c>
      <c r="W319" s="7" t="str">
        <f t="shared" si="6"/>
        <v>Belum</v>
      </c>
      <c r="X319" s="145"/>
      <c r="Y319" s="169" t="str">
        <f t="shared" si="7"/>
        <v>Tidak Ada</v>
      </c>
      <c r="AE319" s="57">
        <v>3.0</v>
      </c>
      <c r="AF319" s="57">
        <v>1.0</v>
      </c>
      <c r="AG319" s="57">
        <v>2.0</v>
      </c>
      <c r="AH319" s="76">
        <v>1.0</v>
      </c>
      <c r="AI319" s="76">
        <v>1.0</v>
      </c>
      <c r="AJ319" s="76">
        <v>1.0</v>
      </c>
      <c r="AK319" s="66">
        <v>3.0</v>
      </c>
      <c r="AL319" s="66">
        <v>2.0</v>
      </c>
      <c r="AM319" s="66">
        <v>3.0</v>
      </c>
      <c r="AN319" s="187"/>
      <c r="AO319" s="187"/>
      <c r="AP319" s="187"/>
      <c r="AQ319" s="187"/>
    </row>
    <row r="320" ht="15.75" customHeight="1">
      <c r="A320" s="33"/>
      <c r="B320" s="173">
        <v>62.0</v>
      </c>
      <c r="C320" s="174" t="s">
        <v>3240</v>
      </c>
      <c r="D320" s="175">
        <v>12.0</v>
      </c>
      <c r="E320" s="175" t="s">
        <v>3326</v>
      </c>
      <c r="F320" s="175"/>
      <c r="G320" s="201" t="str">
        <f t="shared" si="3"/>
        <v>Kabupaten</v>
      </c>
      <c r="H320" s="177" t="s">
        <v>431</v>
      </c>
      <c r="I320" s="178"/>
      <c r="L320" s="36" t="s">
        <v>1138</v>
      </c>
      <c r="M320" s="33" t="str">
        <f t="shared" si="9"/>
        <v>Kepala Dinas Komunikasi, Informatika, dan Persandian Kabupaten Sukamara</v>
      </c>
      <c r="N320" s="179">
        <v>45664.0</v>
      </c>
      <c r="O320" s="180" t="s">
        <v>3327</v>
      </c>
      <c r="P320" s="181" t="s">
        <v>3328</v>
      </c>
      <c r="Q320" s="180" t="s">
        <v>3329</v>
      </c>
      <c r="R320" s="180" t="s">
        <v>3330</v>
      </c>
      <c r="T320" s="182" t="s">
        <v>3331</v>
      </c>
      <c r="U320" s="139" t="s">
        <v>1171</v>
      </c>
      <c r="V320" s="183" t="str">
        <f t="shared" si="5"/>
        <v>Ada</v>
      </c>
      <c r="W320" s="7" t="str">
        <f t="shared" si="6"/>
        <v>Sudah</v>
      </c>
      <c r="X320" s="145"/>
      <c r="Y320" s="169" t="str">
        <f t="shared" si="7"/>
        <v>Ada</v>
      </c>
      <c r="Z320" s="223" t="s">
        <v>3332</v>
      </c>
      <c r="AB320" s="3">
        <v>0.0</v>
      </c>
      <c r="AC320" s="3">
        <v>0.0</v>
      </c>
      <c r="AD320" s="3">
        <v>0.0</v>
      </c>
      <c r="AE320" s="57">
        <v>1.0</v>
      </c>
      <c r="AF320" s="57">
        <v>1.0</v>
      </c>
      <c r="AG320" s="57">
        <v>1.0</v>
      </c>
      <c r="AH320" s="76">
        <v>1.0</v>
      </c>
      <c r="AI320" s="76">
        <v>1.0</v>
      </c>
      <c r="AJ320" s="76">
        <v>3.0</v>
      </c>
      <c r="AK320" s="66">
        <v>1.0</v>
      </c>
      <c r="AL320" s="66">
        <v>1.0</v>
      </c>
      <c r="AM320" s="66">
        <v>3.0</v>
      </c>
      <c r="AN320" s="187"/>
      <c r="AO320" s="187"/>
      <c r="AP320" s="187"/>
      <c r="AQ320" s="187"/>
    </row>
    <row r="321" ht="15.75" customHeight="1">
      <c r="A321" s="33"/>
      <c r="B321" s="173">
        <v>62.0</v>
      </c>
      <c r="C321" s="174" t="s">
        <v>3240</v>
      </c>
      <c r="D321" s="175">
        <v>13.0</v>
      </c>
      <c r="E321" s="175" t="s">
        <v>3333</v>
      </c>
      <c r="F321" s="175"/>
      <c r="G321" s="201" t="str">
        <f t="shared" si="3"/>
        <v>Kabupaten</v>
      </c>
      <c r="H321" s="177" t="s">
        <v>431</v>
      </c>
      <c r="I321" s="178" t="s">
        <v>431</v>
      </c>
      <c r="J321" s="33" t="s">
        <v>431</v>
      </c>
      <c r="L321" s="36" t="s">
        <v>1276</v>
      </c>
      <c r="M321" s="33" t="str">
        <f t="shared" si="9"/>
        <v>Kepala Dinas Komunikasi, Informatika, Statistik, dan Persandian Kabupaten Seruyan</v>
      </c>
      <c r="N321" s="194">
        <v>45635.0</v>
      </c>
      <c r="O321" s="180" t="s">
        <v>3334</v>
      </c>
      <c r="P321" s="181" t="s">
        <v>3335</v>
      </c>
      <c r="Q321" s="180" t="s">
        <v>3336</v>
      </c>
      <c r="R321" s="180" t="s">
        <v>516</v>
      </c>
      <c r="T321" s="182" t="s">
        <v>3337</v>
      </c>
      <c r="U321" s="139" t="s">
        <v>1171</v>
      </c>
      <c r="V321" s="183" t="str">
        <f t="shared" si="5"/>
        <v>Ada</v>
      </c>
      <c r="W321" s="7" t="str">
        <f t="shared" si="6"/>
        <v>Sudah</v>
      </c>
      <c r="X321" s="145"/>
      <c r="Y321" s="169" t="str">
        <f t="shared" si="7"/>
        <v>Tidak Ada</v>
      </c>
      <c r="AB321" s="3">
        <v>0.0</v>
      </c>
      <c r="AC321" s="3">
        <v>0.0</v>
      </c>
      <c r="AD321" s="3">
        <v>0.0</v>
      </c>
      <c r="AH321" s="76">
        <v>1.0</v>
      </c>
      <c r="AI321" s="76">
        <v>1.0</v>
      </c>
      <c r="AJ321" s="76">
        <v>1.0</v>
      </c>
      <c r="AK321" s="66">
        <v>1.0</v>
      </c>
      <c r="AL321" s="66">
        <v>1.0</v>
      </c>
      <c r="AM321" s="66">
        <v>1.0</v>
      </c>
      <c r="AN321" s="187" t="s">
        <v>3338</v>
      </c>
      <c r="AO321" s="214" t="s">
        <v>3339</v>
      </c>
      <c r="AP321" s="187"/>
      <c r="AQ321" s="187"/>
    </row>
    <row r="322" ht="15.75" customHeight="1">
      <c r="A322" s="33"/>
      <c r="B322" s="173">
        <v>62.0</v>
      </c>
      <c r="C322" s="174" t="s">
        <v>3240</v>
      </c>
      <c r="D322" s="175">
        <v>14.0</v>
      </c>
      <c r="E322" s="175" t="s">
        <v>161</v>
      </c>
      <c r="F322" s="175"/>
      <c r="G322" s="201" t="str">
        <f t="shared" si="3"/>
        <v>Kota</v>
      </c>
      <c r="H322" s="177" t="s">
        <v>431</v>
      </c>
      <c r="I322" s="178"/>
      <c r="L322" s="36" t="s">
        <v>1276</v>
      </c>
      <c r="M322" s="33" t="str">
        <f t="shared" si="9"/>
        <v>Kepala Dinas Komunikasi, Informatika, Statistik, dan Persandian Kota Palangkaraya</v>
      </c>
      <c r="N322" s="179">
        <v>45412.0</v>
      </c>
      <c r="O322" s="180" t="s">
        <v>3340</v>
      </c>
      <c r="P322" s="181" t="s">
        <v>3341</v>
      </c>
      <c r="Q322" s="180" t="s">
        <v>3342</v>
      </c>
      <c r="R322" s="180" t="s">
        <v>482</v>
      </c>
      <c r="T322" s="182" t="s">
        <v>3343</v>
      </c>
      <c r="U322" s="139" t="s">
        <v>1171</v>
      </c>
      <c r="V322" s="183" t="str">
        <f t="shared" si="5"/>
        <v>Ada</v>
      </c>
      <c r="W322" s="7" t="str">
        <f t="shared" si="6"/>
        <v>Sudah</v>
      </c>
      <c r="X322" s="145"/>
      <c r="Y322" s="169" t="str">
        <f t="shared" si="7"/>
        <v>Ada</v>
      </c>
      <c r="Z322" s="7" t="s">
        <v>3344</v>
      </c>
      <c r="AB322" s="3">
        <v>0.0</v>
      </c>
      <c r="AC322" s="3">
        <v>0.0</v>
      </c>
      <c r="AD322" s="3">
        <v>2.0</v>
      </c>
      <c r="AE322" s="57">
        <v>2.0</v>
      </c>
      <c r="AF322" s="57">
        <v>2.0</v>
      </c>
      <c r="AG322" s="57">
        <v>2.0</v>
      </c>
      <c r="AH322" s="76">
        <v>3.0</v>
      </c>
      <c r="AI322" s="76">
        <v>3.0</v>
      </c>
      <c r="AJ322" s="76">
        <v>1.0</v>
      </c>
      <c r="AK322" s="66">
        <v>3.0</v>
      </c>
      <c r="AL322" s="66">
        <v>3.0</v>
      </c>
      <c r="AM322" s="66">
        <v>2.0</v>
      </c>
      <c r="AN322" s="81" t="s">
        <v>3345</v>
      </c>
      <c r="AO322" s="200" t="s">
        <v>3346</v>
      </c>
      <c r="AP322" s="81">
        <v>2023.0</v>
      </c>
      <c r="AQ322" s="81"/>
    </row>
    <row r="323" ht="15.75" customHeight="1">
      <c r="A323" s="157">
        <v>19.0</v>
      </c>
      <c r="B323" s="158">
        <v>63.0</v>
      </c>
      <c r="C323" s="157" t="s">
        <v>3347</v>
      </c>
      <c r="D323" s="159"/>
      <c r="E323" s="159" t="s">
        <v>98</v>
      </c>
      <c r="F323" s="159">
        <v>2017.0</v>
      </c>
      <c r="G323" s="206" t="str">
        <f t="shared" si="3"/>
        <v>Provinsi</v>
      </c>
      <c r="H323" s="161" t="s">
        <v>431</v>
      </c>
      <c r="I323" s="161" t="s">
        <v>431</v>
      </c>
      <c r="J323" s="162"/>
      <c r="K323" s="162"/>
      <c r="L323" s="159" t="s">
        <v>1164</v>
      </c>
      <c r="M323" s="159" t="str">
        <f t="shared" si="9"/>
        <v>Kepala Dinas Komunikasi dan Informatika Provinsi Kalimantan Selatan</v>
      </c>
      <c r="N323" s="164">
        <v>45000.0</v>
      </c>
      <c r="O323" s="165" t="s">
        <v>3348</v>
      </c>
      <c r="P323" s="166" t="s">
        <v>3349</v>
      </c>
      <c r="Q323" s="165" t="s">
        <v>3350</v>
      </c>
      <c r="R323" s="165" t="s">
        <v>3351</v>
      </c>
      <c r="S323" s="162"/>
      <c r="T323" s="167" t="s">
        <v>3352</v>
      </c>
      <c r="U323" s="168"/>
      <c r="V323" s="169" t="str">
        <f t="shared" si="5"/>
        <v>Ada</v>
      </c>
      <c r="W323" s="162" t="str">
        <f t="shared" si="6"/>
        <v>Sudah</v>
      </c>
      <c r="X323" s="170">
        <v>11.0</v>
      </c>
      <c r="Y323" s="169" t="str">
        <f t="shared" si="7"/>
        <v>Tidak Ada</v>
      </c>
      <c r="Z323" s="162"/>
      <c r="AA323" s="162"/>
      <c r="AB323" s="170">
        <v>7.0</v>
      </c>
      <c r="AC323" s="170">
        <v>54.0</v>
      </c>
      <c r="AD323" s="170">
        <v>1.0</v>
      </c>
      <c r="AE323" s="57">
        <v>3.0</v>
      </c>
      <c r="AF323" s="57">
        <v>2.0</v>
      </c>
      <c r="AG323" s="57">
        <v>2.0</v>
      </c>
      <c r="AH323" s="170">
        <v>2.0</v>
      </c>
      <c r="AI323" s="170">
        <v>2.0</v>
      </c>
      <c r="AJ323" s="170">
        <v>2.0</v>
      </c>
      <c r="AK323" s="66">
        <v>2.0</v>
      </c>
      <c r="AL323" s="66">
        <v>2.0</v>
      </c>
      <c r="AM323" s="66">
        <v>1.0</v>
      </c>
      <c r="AN323" s="81" t="s">
        <v>3353</v>
      </c>
      <c r="AO323" s="200" t="s">
        <v>3354</v>
      </c>
      <c r="AP323" s="81"/>
      <c r="AQ323" s="81"/>
    </row>
    <row r="324" ht="15.75" customHeight="1">
      <c r="A324" s="33"/>
      <c r="B324" s="173">
        <v>63.0</v>
      </c>
      <c r="C324" s="174" t="s">
        <v>3347</v>
      </c>
      <c r="D324" s="175">
        <v>1.0</v>
      </c>
      <c r="E324" s="175" t="s">
        <v>3355</v>
      </c>
      <c r="F324" s="175"/>
      <c r="G324" s="201" t="str">
        <f t="shared" si="3"/>
        <v>Kabupaten</v>
      </c>
      <c r="H324" s="177" t="s">
        <v>431</v>
      </c>
      <c r="I324" s="178" t="s">
        <v>431</v>
      </c>
      <c r="L324" s="33" t="s">
        <v>1164</v>
      </c>
      <c r="M324" s="33" t="str">
        <f t="shared" si="9"/>
        <v>Kepala Dinas Komunikasi dan Informatika Kabupaten Balangan</v>
      </c>
      <c r="N324" s="179">
        <v>45530.0</v>
      </c>
      <c r="O324" s="180" t="s">
        <v>3356</v>
      </c>
      <c r="P324" s="181" t="s">
        <v>3357</v>
      </c>
      <c r="Q324" s="180" t="s">
        <v>3358</v>
      </c>
      <c r="R324" s="180" t="s">
        <v>3359</v>
      </c>
      <c r="T324" s="182" t="s">
        <v>3360</v>
      </c>
      <c r="U324" s="139" t="s">
        <v>1171</v>
      </c>
      <c r="V324" s="183" t="str">
        <f t="shared" si="5"/>
        <v>Ada</v>
      </c>
      <c r="W324" s="7" t="str">
        <f t="shared" si="6"/>
        <v>Sudah</v>
      </c>
      <c r="X324" s="145"/>
      <c r="Y324" s="169" t="str">
        <f t="shared" si="7"/>
        <v>Ada</v>
      </c>
      <c r="Z324" s="7" t="s">
        <v>3361</v>
      </c>
      <c r="AB324" s="3">
        <v>0.0</v>
      </c>
      <c r="AC324" s="3">
        <v>0.0</v>
      </c>
      <c r="AD324" s="3">
        <v>0.0</v>
      </c>
      <c r="AE324" s="57">
        <v>1.0</v>
      </c>
      <c r="AF324" s="57">
        <v>2.0</v>
      </c>
      <c r="AG324" s="57">
        <v>1.0</v>
      </c>
      <c r="AH324" s="76">
        <v>2.0</v>
      </c>
      <c r="AI324" s="76">
        <v>2.0</v>
      </c>
      <c r="AJ324" s="76">
        <v>2.0</v>
      </c>
      <c r="AK324" s="66">
        <v>3.0</v>
      </c>
      <c r="AL324" s="66">
        <v>1.0</v>
      </c>
      <c r="AM324" s="66">
        <v>1.0</v>
      </c>
      <c r="AN324" s="81" t="s">
        <v>3362</v>
      </c>
      <c r="AO324" s="200" t="s">
        <v>3363</v>
      </c>
      <c r="AP324" s="81"/>
      <c r="AQ324" s="81"/>
    </row>
    <row r="325" ht="15.75" customHeight="1">
      <c r="A325" s="33"/>
      <c r="B325" s="173">
        <v>63.0</v>
      </c>
      <c r="C325" s="174" t="s">
        <v>3347</v>
      </c>
      <c r="D325" s="175">
        <v>2.0</v>
      </c>
      <c r="E325" s="175" t="s">
        <v>319</v>
      </c>
      <c r="F325" s="175">
        <v>2021.0</v>
      </c>
      <c r="G325" s="201" t="str">
        <f t="shared" si="3"/>
        <v>Kabupaten</v>
      </c>
      <c r="H325" s="184" t="s">
        <v>431</v>
      </c>
      <c r="I325" s="178" t="s">
        <v>431</v>
      </c>
      <c r="J325" s="32" t="s">
        <v>431</v>
      </c>
      <c r="K325" s="33">
        <v>5.0</v>
      </c>
      <c r="L325" s="36" t="s">
        <v>1276</v>
      </c>
      <c r="M325" s="33" t="str">
        <f t="shared" si="9"/>
        <v>Kepala Dinas Komunikasi, Informatika, Statistik, dan Persandian Kabupaten Banjar</v>
      </c>
      <c r="N325" s="210">
        <v>44831.0</v>
      </c>
      <c r="O325" s="137" t="s">
        <v>3364</v>
      </c>
      <c r="P325" s="188" t="s">
        <v>3365</v>
      </c>
      <c r="Q325" s="137" t="s">
        <v>3366</v>
      </c>
      <c r="R325" s="137" t="s">
        <v>1180</v>
      </c>
      <c r="T325" s="182" t="s">
        <v>3367</v>
      </c>
      <c r="U325" s="139" t="s">
        <v>1171</v>
      </c>
      <c r="V325" s="183" t="str">
        <f t="shared" si="5"/>
        <v>Ada</v>
      </c>
      <c r="W325" s="7" t="str">
        <f t="shared" si="6"/>
        <v>Sudah</v>
      </c>
      <c r="X325" s="140">
        <v>1669.0</v>
      </c>
      <c r="Y325" s="169" t="str">
        <f t="shared" si="7"/>
        <v>Tidak Ada</v>
      </c>
      <c r="AB325" s="3">
        <v>4.0</v>
      </c>
      <c r="AC325" s="3">
        <v>8.0</v>
      </c>
      <c r="AD325" s="3">
        <v>0.0</v>
      </c>
      <c r="AE325" s="57">
        <v>1.0</v>
      </c>
      <c r="AF325" s="57">
        <v>2.0</v>
      </c>
      <c r="AG325" s="57">
        <v>1.0</v>
      </c>
      <c r="AH325" s="76">
        <v>1.0</v>
      </c>
      <c r="AI325" s="76">
        <v>2.0</v>
      </c>
      <c r="AJ325" s="76">
        <v>1.0</v>
      </c>
      <c r="AK325" s="66">
        <v>3.0</v>
      </c>
      <c r="AL325" s="66">
        <v>3.0</v>
      </c>
      <c r="AM325" s="66">
        <v>1.0</v>
      </c>
      <c r="AN325" s="81" t="s">
        <v>3368</v>
      </c>
      <c r="AO325" s="200" t="s">
        <v>3369</v>
      </c>
      <c r="AP325" s="81">
        <v>2019.0</v>
      </c>
      <c r="AQ325" s="81"/>
    </row>
    <row r="326" ht="15.75" customHeight="1">
      <c r="A326" s="33"/>
      <c r="B326" s="173">
        <v>63.0</v>
      </c>
      <c r="C326" s="174" t="s">
        <v>3347</v>
      </c>
      <c r="D326" s="175">
        <v>3.0</v>
      </c>
      <c r="E326" s="175" t="s">
        <v>3370</v>
      </c>
      <c r="F326" s="175"/>
      <c r="G326" s="201" t="str">
        <f t="shared" si="3"/>
        <v>Kabupaten</v>
      </c>
      <c r="H326" s="177" t="s">
        <v>431</v>
      </c>
      <c r="I326" s="178" t="s">
        <v>431</v>
      </c>
      <c r="J326" s="33" t="s">
        <v>431</v>
      </c>
      <c r="L326" s="36" t="s">
        <v>1138</v>
      </c>
      <c r="M326" s="33" t="str">
        <f t="shared" si="9"/>
        <v>Kepala Dinas Komunikasi, Informatika, dan Persandian Kabupaten Barito Kuala</v>
      </c>
      <c r="N326" s="179">
        <v>44998.0</v>
      </c>
      <c r="O326" s="180" t="s">
        <v>3371</v>
      </c>
      <c r="P326" s="181" t="s">
        <v>3372</v>
      </c>
      <c r="Q326" s="180" t="s">
        <v>3373</v>
      </c>
      <c r="R326" s="180" t="s">
        <v>2144</v>
      </c>
      <c r="T326" s="182" t="s">
        <v>3374</v>
      </c>
      <c r="U326" s="139" t="s">
        <v>1171</v>
      </c>
      <c r="V326" s="183" t="str">
        <f t="shared" si="5"/>
        <v>Ada</v>
      </c>
      <c r="W326" s="7" t="str">
        <f t="shared" si="6"/>
        <v>Sudah</v>
      </c>
      <c r="X326" s="145"/>
      <c r="Y326" s="169" t="str">
        <f t="shared" si="7"/>
        <v>Tidak Ada</v>
      </c>
      <c r="AA326" s="61" t="s">
        <v>3375</v>
      </c>
      <c r="AB326" s="3">
        <v>0.0</v>
      </c>
      <c r="AC326" s="3">
        <v>0.0</v>
      </c>
      <c r="AD326" s="3">
        <v>0.0</v>
      </c>
      <c r="AE326" s="57">
        <v>2.0</v>
      </c>
      <c r="AF326" s="57">
        <v>1.0</v>
      </c>
      <c r="AG326" s="57">
        <v>2.0</v>
      </c>
      <c r="AH326" s="76">
        <v>2.0</v>
      </c>
      <c r="AI326" s="76">
        <v>2.0</v>
      </c>
      <c r="AJ326" s="76">
        <v>1.0</v>
      </c>
      <c r="AK326" s="66">
        <v>3.0</v>
      </c>
      <c r="AL326" s="66">
        <v>1.0</v>
      </c>
      <c r="AM326" s="66">
        <v>3.0</v>
      </c>
      <c r="AN326" s="81" t="s">
        <v>3376</v>
      </c>
      <c r="AO326" s="200" t="s">
        <v>3377</v>
      </c>
      <c r="AP326" s="81"/>
      <c r="AQ326" s="81"/>
    </row>
    <row r="327" ht="15.75" customHeight="1">
      <c r="A327" s="33"/>
      <c r="B327" s="173">
        <v>63.0</v>
      </c>
      <c r="C327" s="174" t="s">
        <v>3347</v>
      </c>
      <c r="D327" s="175">
        <v>4.0</v>
      </c>
      <c r="E327" s="175" t="s">
        <v>3378</v>
      </c>
      <c r="F327" s="175">
        <v>2022.0</v>
      </c>
      <c r="G327" s="201" t="str">
        <f t="shared" si="3"/>
        <v>Kabupaten</v>
      </c>
      <c r="H327" s="184" t="s">
        <v>431</v>
      </c>
      <c r="I327" s="178" t="s">
        <v>431</v>
      </c>
      <c r="J327" s="32" t="s">
        <v>431</v>
      </c>
      <c r="K327" s="33">
        <v>1.0</v>
      </c>
      <c r="L327" s="33" t="s">
        <v>1164</v>
      </c>
      <c r="M327" s="33" t="str">
        <f t="shared" si="9"/>
        <v>Kepala Dinas Komunikasi dan Informatika Kabupaten Hulu Sungai Selatan</v>
      </c>
      <c r="N327" s="179">
        <v>45618.0</v>
      </c>
      <c r="O327" s="180" t="s">
        <v>3379</v>
      </c>
      <c r="P327" s="181" t="s">
        <v>3380</v>
      </c>
      <c r="Q327" s="180" t="s">
        <v>3381</v>
      </c>
      <c r="R327" s="180" t="s">
        <v>516</v>
      </c>
      <c r="T327" s="182" t="s">
        <v>3382</v>
      </c>
      <c r="U327" s="139" t="s">
        <v>1171</v>
      </c>
      <c r="V327" s="183" t="str">
        <f t="shared" si="5"/>
        <v>Ada</v>
      </c>
      <c r="W327" s="7" t="str">
        <f t="shared" si="6"/>
        <v>Sudah</v>
      </c>
      <c r="X327" s="145"/>
      <c r="Y327" s="169" t="str">
        <f t="shared" si="7"/>
        <v>Ada</v>
      </c>
      <c r="Z327" s="7" t="s">
        <v>3383</v>
      </c>
      <c r="AB327" s="3">
        <v>13.0</v>
      </c>
      <c r="AC327" s="3">
        <v>48.0</v>
      </c>
      <c r="AD327" s="3">
        <v>1.0</v>
      </c>
      <c r="AE327" s="3">
        <v>1.0</v>
      </c>
      <c r="AF327" s="3">
        <v>1.0</v>
      </c>
      <c r="AG327" s="3">
        <v>2.0</v>
      </c>
      <c r="AH327" s="76">
        <v>2.0</v>
      </c>
      <c r="AI327" s="76">
        <v>2.0</v>
      </c>
      <c r="AJ327" s="76">
        <v>1.0</v>
      </c>
      <c r="AK327" s="66">
        <v>3.0</v>
      </c>
      <c r="AL327" s="66">
        <v>5.0</v>
      </c>
      <c r="AM327" s="66">
        <v>3.0</v>
      </c>
      <c r="AN327" s="81" t="s">
        <v>3384</v>
      </c>
      <c r="AO327" s="200" t="s">
        <v>3385</v>
      </c>
      <c r="AP327" s="81">
        <v>2023.0</v>
      </c>
      <c r="AQ327" s="81"/>
    </row>
    <row r="328">
      <c r="A328" s="33"/>
      <c r="B328" s="173">
        <v>63.0</v>
      </c>
      <c r="C328" s="174" t="s">
        <v>3347</v>
      </c>
      <c r="D328" s="175">
        <v>5.0</v>
      </c>
      <c r="E328" s="175" t="s">
        <v>320</v>
      </c>
      <c r="F328" s="175"/>
      <c r="G328" s="201" t="str">
        <f t="shared" si="3"/>
        <v>Kabupaten</v>
      </c>
      <c r="H328" s="184" t="s">
        <v>431</v>
      </c>
      <c r="I328" s="178" t="s">
        <v>431</v>
      </c>
      <c r="J328" s="32" t="s">
        <v>431</v>
      </c>
      <c r="K328" s="33">
        <v>1.0</v>
      </c>
      <c r="L328" s="33" t="s">
        <v>1164</v>
      </c>
      <c r="M328" s="33" t="str">
        <f t="shared" si="9"/>
        <v>Kepala Dinas Komunikasi dan Informatika Kabupaten Hulu Sungai Tengah</v>
      </c>
      <c r="N328" s="179">
        <v>45216.0</v>
      </c>
      <c r="O328" s="180" t="s">
        <v>3386</v>
      </c>
      <c r="P328" s="180" t="s">
        <v>3387</v>
      </c>
      <c r="Q328" s="180" t="s">
        <v>3388</v>
      </c>
      <c r="R328" s="180" t="s">
        <v>3389</v>
      </c>
      <c r="T328" s="182" t="s">
        <v>3390</v>
      </c>
      <c r="U328" s="139" t="s">
        <v>1171</v>
      </c>
      <c r="V328" s="183" t="str">
        <f t="shared" si="5"/>
        <v>Ada</v>
      </c>
      <c r="W328" s="7" t="str">
        <f t="shared" si="6"/>
        <v>Sudah</v>
      </c>
      <c r="X328" s="145"/>
      <c r="Y328" s="169" t="str">
        <f t="shared" si="7"/>
        <v>Tidak Ada</v>
      </c>
      <c r="AB328" s="3">
        <v>0.0</v>
      </c>
      <c r="AC328" s="3">
        <v>0.0</v>
      </c>
      <c r="AD328" s="3">
        <v>0.0</v>
      </c>
      <c r="AE328" s="57">
        <v>2.0</v>
      </c>
      <c r="AF328" s="57">
        <v>1.0</v>
      </c>
      <c r="AG328" s="57">
        <v>2.0</v>
      </c>
      <c r="AH328" s="76">
        <v>3.0</v>
      </c>
      <c r="AI328" s="76">
        <v>2.0</v>
      </c>
      <c r="AJ328" s="76">
        <v>3.0</v>
      </c>
      <c r="AK328" s="66">
        <v>3.0</v>
      </c>
      <c r="AL328" s="66">
        <v>3.0</v>
      </c>
      <c r="AM328" s="66">
        <v>2.0</v>
      </c>
      <c r="AN328" s="81" t="s">
        <v>3391</v>
      </c>
      <c r="AO328" s="203" t="s">
        <v>3392</v>
      </c>
      <c r="AP328" s="204"/>
      <c r="AQ328" s="204"/>
    </row>
    <row r="329" ht="15.75" customHeight="1">
      <c r="A329" s="33"/>
      <c r="B329" s="173">
        <v>63.0</v>
      </c>
      <c r="C329" s="174" t="s">
        <v>3347</v>
      </c>
      <c r="D329" s="175">
        <v>6.0</v>
      </c>
      <c r="E329" s="175" t="s">
        <v>321</v>
      </c>
      <c r="F329" s="175"/>
      <c r="G329" s="201" t="str">
        <f t="shared" si="3"/>
        <v>Kabupaten</v>
      </c>
      <c r="H329" s="184" t="s">
        <v>431</v>
      </c>
      <c r="I329" s="178" t="s">
        <v>431</v>
      </c>
      <c r="L329" s="33" t="s">
        <v>1164</v>
      </c>
      <c r="M329" s="33" t="str">
        <f t="shared" si="9"/>
        <v>Kepala Dinas Komunikasi dan Informatika Kabupaten Hulu Sungai Utara</v>
      </c>
      <c r="N329" s="179">
        <v>44998.0</v>
      </c>
      <c r="O329" s="180" t="s">
        <v>3393</v>
      </c>
      <c r="P329" s="181" t="s">
        <v>3394</v>
      </c>
      <c r="Q329" s="180" t="s">
        <v>3395</v>
      </c>
      <c r="R329" s="180" t="s">
        <v>572</v>
      </c>
      <c r="T329" s="182" t="s">
        <v>3396</v>
      </c>
      <c r="U329" s="139" t="s">
        <v>1171</v>
      </c>
      <c r="V329" s="183" t="str">
        <f t="shared" si="5"/>
        <v>Ada</v>
      </c>
      <c r="W329" s="7" t="str">
        <f t="shared" si="6"/>
        <v>Sudah</v>
      </c>
      <c r="X329" s="145"/>
      <c r="Y329" s="169" t="str">
        <f t="shared" si="7"/>
        <v>Ada</v>
      </c>
      <c r="Z329" s="7" t="s">
        <v>3397</v>
      </c>
      <c r="AB329" s="3">
        <v>1.0</v>
      </c>
      <c r="AC329" s="3">
        <v>2.0</v>
      </c>
      <c r="AD329" s="3">
        <v>1.0</v>
      </c>
      <c r="AE329" s="3">
        <v>1.0</v>
      </c>
      <c r="AF329" s="3">
        <v>1.0</v>
      </c>
      <c r="AG329" s="3">
        <v>1.0</v>
      </c>
      <c r="AH329" s="76">
        <v>1.0</v>
      </c>
      <c r="AI329" s="76">
        <v>2.0</v>
      </c>
      <c r="AJ329" s="76">
        <v>1.0</v>
      </c>
      <c r="AK329" s="66">
        <v>1.0</v>
      </c>
      <c r="AL329" s="66">
        <v>2.0</v>
      </c>
      <c r="AM329" s="66">
        <v>3.0</v>
      </c>
      <c r="AN329" s="81" t="s">
        <v>3398</v>
      </c>
      <c r="AO329" s="200" t="s">
        <v>3399</v>
      </c>
      <c r="AP329" s="81"/>
      <c r="AQ329" s="81"/>
    </row>
    <row r="330" ht="15.75" customHeight="1">
      <c r="A330" s="33"/>
      <c r="B330" s="173">
        <v>63.0</v>
      </c>
      <c r="C330" s="174" t="s">
        <v>3347</v>
      </c>
      <c r="D330" s="175">
        <v>7.0</v>
      </c>
      <c r="E330" s="108" t="s">
        <v>3400</v>
      </c>
      <c r="F330" s="175">
        <v>2020.0</v>
      </c>
      <c r="G330" s="201" t="str">
        <f t="shared" si="3"/>
        <v>Kabupaten</v>
      </c>
      <c r="H330" s="177" t="s">
        <v>431</v>
      </c>
      <c r="I330" s="178" t="s">
        <v>431</v>
      </c>
      <c r="L330" s="33" t="s">
        <v>1164</v>
      </c>
      <c r="M330" s="33" t="str">
        <f t="shared" si="9"/>
        <v>Kepala Dinas Komunikasi dan Informatika Kabupaten Kotabaru</v>
      </c>
      <c r="N330" s="179">
        <v>45607.0</v>
      </c>
      <c r="O330" s="180" t="s">
        <v>3401</v>
      </c>
      <c r="P330" s="181" t="s">
        <v>3402</v>
      </c>
      <c r="Q330" s="180" t="s">
        <v>3403</v>
      </c>
      <c r="R330" s="180" t="s">
        <v>3404</v>
      </c>
      <c r="T330" s="182" t="s">
        <v>3405</v>
      </c>
      <c r="U330" s="139" t="s">
        <v>1171</v>
      </c>
      <c r="V330" s="183" t="str">
        <f t="shared" si="5"/>
        <v>Ada</v>
      </c>
      <c r="W330" s="7" t="str">
        <f t="shared" si="6"/>
        <v>Sudah</v>
      </c>
      <c r="X330" s="145"/>
      <c r="Y330" s="169" t="str">
        <f t="shared" si="7"/>
        <v>Ada</v>
      </c>
      <c r="Z330" s="7" t="s">
        <v>3406</v>
      </c>
      <c r="AB330" s="3">
        <v>0.0</v>
      </c>
      <c r="AC330" s="3">
        <v>1.0</v>
      </c>
      <c r="AD330" s="3">
        <v>0.0</v>
      </c>
      <c r="AE330" s="57">
        <v>1.0</v>
      </c>
      <c r="AF330" s="57">
        <v>1.0</v>
      </c>
      <c r="AG330" s="57">
        <v>3.0</v>
      </c>
      <c r="AH330" s="76">
        <v>1.0</v>
      </c>
      <c r="AI330" s="76">
        <v>1.0</v>
      </c>
      <c r="AJ330" s="76">
        <v>1.0</v>
      </c>
      <c r="AK330" s="66">
        <v>3.0</v>
      </c>
      <c r="AL330" s="66">
        <v>1.0</v>
      </c>
      <c r="AM330" s="66">
        <v>1.0</v>
      </c>
      <c r="AN330" s="187" t="s">
        <v>3407</v>
      </c>
      <c r="AO330" s="214" t="s">
        <v>3408</v>
      </c>
      <c r="AP330" s="187"/>
      <c r="AQ330" s="187"/>
    </row>
    <row r="331" ht="15.75" customHeight="1">
      <c r="A331" s="33"/>
      <c r="B331" s="173">
        <v>63.0</v>
      </c>
      <c r="C331" s="174" t="s">
        <v>3347</v>
      </c>
      <c r="D331" s="175">
        <v>8.0</v>
      </c>
      <c r="E331" s="175" t="s">
        <v>322</v>
      </c>
      <c r="F331" s="175"/>
      <c r="G331" s="201" t="str">
        <f t="shared" si="3"/>
        <v>Kabupaten</v>
      </c>
      <c r="H331" s="184" t="s">
        <v>431</v>
      </c>
      <c r="I331" s="178" t="s">
        <v>431</v>
      </c>
      <c r="L331" s="33" t="s">
        <v>1164</v>
      </c>
      <c r="M331" s="33" t="str">
        <f t="shared" si="9"/>
        <v>Kepala Dinas Komunikasi dan Informatika Kabupaten Tabalong</v>
      </c>
      <c r="N331" s="179">
        <v>44973.0</v>
      </c>
      <c r="O331" s="180" t="s">
        <v>3409</v>
      </c>
      <c r="P331" s="215" t="s">
        <v>3410</v>
      </c>
      <c r="Q331" s="180" t="s">
        <v>3411</v>
      </c>
      <c r="R331" s="180" t="s">
        <v>516</v>
      </c>
      <c r="T331" s="182" t="s">
        <v>3412</v>
      </c>
      <c r="U331" s="139" t="s">
        <v>1171</v>
      </c>
      <c r="V331" s="183" t="str">
        <f t="shared" si="5"/>
        <v>Ada</v>
      </c>
      <c r="W331" s="7" t="str">
        <f t="shared" si="6"/>
        <v>Sudah</v>
      </c>
      <c r="X331" s="145"/>
      <c r="Y331" s="169" t="str">
        <f t="shared" si="7"/>
        <v>Tidak Ada</v>
      </c>
      <c r="AB331" s="3">
        <v>3.0</v>
      </c>
      <c r="AC331" s="3">
        <v>2.0</v>
      </c>
      <c r="AD331" s="3">
        <v>2.0</v>
      </c>
      <c r="AE331" s="57">
        <v>3.0</v>
      </c>
      <c r="AF331" s="57">
        <v>4.0</v>
      </c>
      <c r="AG331" s="57">
        <v>4.0</v>
      </c>
      <c r="AH331" s="76">
        <v>3.0</v>
      </c>
      <c r="AI331" s="76">
        <v>2.0</v>
      </c>
      <c r="AJ331" s="76">
        <v>3.0</v>
      </c>
      <c r="AK331" s="66">
        <v>3.0</v>
      </c>
      <c r="AL331" s="66">
        <v>3.0</v>
      </c>
      <c r="AM331" s="66">
        <v>3.0</v>
      </c>
      <c r="AN331" s="81" t="s">
        <v>3413</v>
      </c>
      <c r="AO331" s="200" t="s">
        <v>3414</v>
      </c>
      <c r="AP331" s="81">
        <v>2019.0</v>
      </c>
      <c r="AQ331" s="81"/>
    </row>
    <row r="332" ht="15.75" customHeight="1">
      <c r="A332" s="33"/>
      <c r="B332" s="173">
        <v>63.0</v>
      </c>
      <c r="C332" s="174" t="s">
        <v>3347</v>
      </c>
      <c r="D332" s="175">
        <v>9.0</v>
      </c>
      <c r="E332" s="175" t="s">
        <v>323</v>
      </c>
      <c r="F332" s="175"/>
      <c r="G332" s="201" t="str">
        <f t="shared" si="3"/>
        <v>Kabupaten</v>
      </c>
      <c r="H332" s="184" t="s">
        <v>431</v>
      </c>
      <c r="I332" s="178" t="s">
        <v>431</v>
      </c>
      <c r="L332" s="36" t="s">
        <v>1687</v>
      </c>
      <c r="M332" s="33" t="str">
        <f t="shared" si="9"/>
        <v>Kepala Dinas Komunikasi, Informatika, Persandian, dan Statistik Kabupaten Tanah Bumbu</v>
      </c>
      <c r="N332" s="179">
        <v>45207.0</v>
      </c>
      <c r="O332" s="180" t="s">
        <v>3415</v>
      </c>
      <c r="P332" s="181" t="s">
        <v>3416</v>
      </c>
      <c r="Q332" s="180" t="s">
        <v>3417</v>
      </c>
      <c r="R332" s="180" t="s">
        <v>3418</v>
      </c>
      <c r="T332" s="182" t="s">
        <v>3419</v>
      </c>
      <c r="U332" s="139" t="s">
        <v>1171</v>
      </c>
      <c r="V332" s="183" t="str">
        <f t="shared" si="5"/>
        <v>Ada</v>
      </c>
      <c r="W332" s="7" t="str">
        <f t="shared" si="6"/>
        <v>Sudah</v>
      </c>
      <c r="X332" s="145"/>
      <c r="Y332" s="169" t="str">
        <f t="shared" si="7"/>
        <v>Tidak Ada</v>
      </c>
      <c r="AA332" s="61" t="s">
        <v>3420</v>
      </c>
      <c r="AB332" s="3">
        <v>0.0</v>
      </c>
      <c r="AC332" s="3">
        <v>2.0</v>
      </c>
      <c r="AD332" s="3">
        <v>1.0</v>
      </c>
      <c r="AE332" s="57">
        <v>4.0</v>
      </c>
      <c r="AF332" s="57">
        <v>2.0</v>
      </c>
      <c r="AG332" s="57">
        <v>3.0</v>
      </c>
      <c r="AH332" s="76">
        <v>4.0</v>
      </c>
      <c r="AI332" s="76">
        <v>3.0</v>
      </c>
      <c r="AJ332" s="76">
        <v>3.0</v>
      </c>
      <c r="AK332" s="66">
        <v>3.0</v>
      </c>
      <c r="AL332" s="66">
        <v>2.0</v>
      </c>
      <c r="AM332" s="66">
        <v>1.0</v>
      </c>
      <c r="AN332" s="81" t="s">
        <v>3421</v>
      </c>
      <c r="AO332" s="200" t="s">
        <v>3422</v>
      </c>
      <c r="AP332" s="81"/>
      <c r="AQ332" s="81"/>
    </row>
    <row r="333" ht="15.75" customHeight="1">
      <c r="A333" s="33"/>
      <c r="B333" s="173">
        <v>63.0</v>
      </c>
      <c r="C333" s="174" t="s">
        <v>3347</v>
      </c>
      <c r="D333" s="175">
        <v>10.0</v>
      </c>
      <c r="E333" s="175" t="s">
        <v>324</v>
      </c>
      <c r="F333" s="175"/>
      <c r="G333" s="201" t="str">
        <f t="shared" si="3"/>
        <v>Kabupaten</v>
      </c>
      <c r="H333" s="184" t="s">
        <v>431</v>
      </c>
      <c r="I333" s="178" t="s">
        <v>431</v>
      </c>
      <c r="J333" s="32" t="s">
        <v>431</v>
      </c>
      <c r="K333" s="33">
        <v>2.0</v>
      </c>
      <c r="L333" s="33" t="s">
        <v>1164</v>
      </c>
      <c r="M333" s="33" t="str">
        <f t="shared" si="9"/>
        <v>Kepala Dinas Komunikasi dan Informatika Kabupaten Tanah Laut</v>
      </c>
      <c r="N333" s="210">
        <v>44824.0</v>
      </c>
      <c r="O333" s="137" t="s">
        <v>3423</v>
      </c>
      <c r="P333" s="188" t="s">
        <v>3424</v>
      </c>
      <c r="Q333" s="137" t="s">
        <v>3425</v>
      </c>
      <c r="R333" s="137" t="s">
        <v>3426</v>
      </c>
      <c r="T333" s="182" t="s">
        <v>3427</v>
      </c>
      <c r="U333" s="139" t="s">
        <v>1171</v>
      </c>
      <c r="V333" s="183" t="str">
        <f t="shared" si="5"/>
        <v>Ada</v>
      </c>
      <c r="W333" s="7" t="str">
        <f t="shared" si="6"/>
        <v>Sudah</v>
      </c>
      <c r="X333" s="145"/>
      <c r="Y333" s="169" t="str">
        <f t="shared" si="7"/>
        <v>Tidak Ada</v>
      </c>
      <c r="AB333" s="3">
        <v>4.0</v>
      </c>
      <c r="AC333" s="3">
        <v>1.0</v>
      </c>
      <c r="AD333" s="3">
        <v>0.0</v>
      </c>
      <c r="AE333" s="57">
        <v>3.0</v>
      </c>
      <c r="AF333" s="57">
        <v>2.0</v>
      </c>
      <c r="AG333" s="57">
        <v>3.0</v>
      </c>
      <c r="AH333" s="76">
        <v>3.0</v>
      </c>
      <c r="AI333" s="76">
        <v>3.0</v>
      </c>
      <c r="AJ333" s="76">
        <v>4.0</v>
      </c>
      <c r="AK333" s="66">
        <v>4.0</v>
      </c>
      <c r="AL333" s="66">
        <v>2.0</v>
      </c>
      <c r="AM333" s="66">
        <v>4.0</v>
      </c>
      <c r="AN333" s="81" t="s">
        <v>3428</v>
      </c>
      <c r="AO333" s="200" t="s">
        <v>3429</v>
      </c>
      <c r="AP333" s="81"/>
      <c r="AQ333" s="81"/>
    </row>
    <row r="334" ht="15.75" customHeight="1">
      <c r="A334" s="33"/>
      <c r="B334" s="173">
        <v>63.0</v>
      </c>
      <c r="C334" s="174" t="s">
        <v>3347</v>
      </c>
      <c r="D334" s="175">
        <v>11.0</v>
      </c>
      <c r="E334" s="175" t="s">
        <v>325</v>
      </c>
      <c r="F334" s="175">
        <v>2018.0</v>
      </c>
      <c r="G334" s="201" t="str">
        <f t="shared" si="3"/>
        <v>Kabupaten</v>
      </c>
      <c r="H334" s="177" t="s">
        <v>431</v>
      </c>
      <c r="I334" s="178" t="s">
        <v>431</v>
      </c>
      <c r="L334" s="33" t="s">
        <v>1164</v>
      </c>
      <c r="M334" s="33" t="str">
        <f t="shared" si="9"/>
        <v>Kepala Dinas Komunikasi dan Informatika Kabupaten Tapin</v>
      </c>
      <c r="N334" s="179">
        <v>45352.0</v>
      </c>
      <c r="O334" s="180" t="s">
        <v>3430</v>
      </c>
      <c r="P334" s="181" t="s">
        <v>3431</v>
      </c>
      <c r="Q334" s="180" t="s">
        <v>3432</v>
      </c>
      <c r="R334" s="180" t="s">
        <v>3433</v>
      </c>
      <c r="T334" s="182" t="s">
        <v>3434</v>
      </c>
      <c r="U334" s="139" t="s">
        <v>1171</v>
      </c>
      <c r="V334" s="183" t="str">
        <f t="shared" si="5"/>
        <v>Ada</v>
      </c>
      <c r="W334" s="7" t="str">
        <f t="shared" si="6"/>
        <v>Sudah</v>
      </c>
      <c r="X334" s="140">
        <v>21.0</v>
      </c>
      <c r="Y334" s="169" t="str">
        <f t="shared" si="7"/>
        <v>Tidak Ada</v>
      </c>
      <c r="AB334" s="3">
        <v>2.0</v>
      </c>
      <c r="AC334" s="3">
        <v>0.0</v>
      </c>
      <c r="AD334" s="3">
        <v>0.0</v>
      </c>
      <c r="AE334" s="57">
        <v>1.0</v>
      </c>
      <c r="AF334" s="57">
        <v>1.0</v>
      </c>
      <c r="AG334" s="57">
        <v>1.0</v>
      </c>
      <c r="AH334" s="76">
        <v>3.0</v>
      </c>
      <c r="AI334" s="76">
        <v>1.0</v>
      </c>
      <c r="AJ334" s="76">
        <v>1.0</v>
      </c>
      <c r="AK334" s="66">
        <v>4.0</v>
      </c>
      <c r="AL334" s="66">
        <v>3.0</v>
      </c>
      <c r="AM334" s="66">
        <v>1.0</v>
      </c>
      <c r="AN334" s="81" t="s">
        <v>3435</v>
      </c>
      <c r="AO334" s="200" t="s">
        <v>3436</v>
      </c>
      <c r="AP334" s="81"/>
      <c r="AQ334" s="81"/>
    </row>
    <row r="335" ht="15.75" customHeight="1">
      <c r="A335" s="33"/>
      <c r="B335" s="173">
        <v>63.0</v>
      </c>
      <c r="C335" s="174" t="s">
        <v>3347</v>
      </c>
      <c r="D335" s="175">
        <v>12.0</v>
      </c>
      <c r="E335" s="175" t="s">
        <v>162</v>
      </c>
      <c r="F335" s="175">
        <v>2021.0</v>
      </c>
      <c r="G335" s="201" t="str">
        <f t="shared" si="3"/>
        <v>Kota</v>
      </c>
      <c r="H335" s="184" t="s">
        <v>431</v>
      </c>
      <c r="I335" s="178" t="s">
        <v>431</v>
      </c>
      <c r="L335" s="33" t="s">
        <v>1164</v>
      </c>
      <c r="M335" s="33" t="str">
        <f t="shared" si="9"/>
        <v>Kepala Dinas Komunikasi dan Informatika Kota Banjarbaru</v>
      </c>
      <c r="N335" s="179">
        <v>45098.0</v>
      </c>
      <c r="O335" s="137" t="s">
        <v>3437</v>
      </c>
      <c r="P335" s="188" t="s">
        <v>3438</v>
      </c>
      <c r="Q335" s="137" t="s">
        <v>3439</v>
      </c>
      <c r="R335" s="137" t="s">
        <v>3440</v>
      </c>
      <c r="T335" s="182" t="s">
        <v>3441</v>
      </c>
      <c r="U335" s="139" t="s">
        <v>1171</v>
      </c>
      <c r="V335" s="183" t="str">
        <f t="shared" si="5"/>
        <v>Ada</v>
      </c>
      <c r="W335" s="7" t="str">
        <f t="shared" si="6"/>
        <v>Sudah</v>
      </c>
      <c r="X335" s="145"/>
      <c r="Y335" s="169" t="str">
        <f t="shared" si="7"/>
        <v>Tidak Ada</v>
      </c>
      <c r="AB335" s="3">
        <v>0.0</v>
      </c>
      <c r="AC335" s="3">
        <v>0.0</v>
      </c>
      <c r="AD335" s="3">
        <v>0.0</v>
      </c>
      <c r="AE335" s="57">
        <v>3.0</v>
      </c>
      <c r="AF335" s="57">
        <v>2.0</v>
      </c>
      <c r="AG335" s="57">
        <v>1.0</v>
      </c>
      <c r="AH335" s="76">
        <v>3.0</v>
      </c>
      <c r="AI335" s="76">
        <v>2.0</v>
      </c>
      <c r="AJ335" s="76">
        <v>3.0</v>
      </c>
      <c r="AK335" s="66">
        <v>3.0</v>
      </c>
      <c r="AL335" s="66">
        <v>2.0</v>
      </c>
      <c r="AM335" s="66">
        <v>3.0</v>
      </c>
      <c r="AN335" s="81" t="s">
        <v>3442</v>
      </c>
      <c r="AO335" s="200" t="s">
        <v>3443</v>
      </c>
      <c r="AP335" s="81">
        <v>2018.0</v>
      </c>
      <c r="AQ335" s="81"/>
    </row>
    <row r="336" ht="15.75" customHeight="1">
      <c r="A336" s="33"/>
      <c r="B336" s="173">
        <v>63.0</v>
      </c>
      <c r="C336" s="174" t="s">
        <v>3347</v>
      </c>
      <c r="D336" s="175">
        <v>13.0</v>
      </c>
      <c r="E336" s="175" t="s">
        <v>411</v>
      </c>
      <c r="F336" s="175">
        <v>2021.0</v>
      </c>
      <c r="G336" s="201" t="str">
        <f t="shared" si="3"/>
        <v>Kota</v>
      </c>
      <c r="H336" s="177" t="s">
        <v>431</v>
      </c>
      <c r="I336" s="178" t="s">
        <v>431</v>
      </c>
      <c r="L336" s="36" t="s">
        <v>1229</v>
      </c>
      <c r="M336" s="33" t="str">
        <f t="shared" si="9"/>
        <v>Kepala Dinas Komunikasi, Informatika, dan Statistik Kota Banjarmasin</v>
      </c>
      <c r="N336" s="179">
        <v>44998.0</v>
      </c>
      <c r="O336" s="180" t="s">
        <v>3444</v>
      </c>
      <c r="P336" s="215" t="s">
        <v>3445</v>
      </c>
      <c r="Q336" s="180" t="s">
        <v>3446</v>
      </c>
      <c r="R336" s="180" t="s">
        <v>3447</v>
      </c>
      <c r="T336" s="182" t="s">
        <v>3448</v>
      </c>
      <c r="U336" s="139" t="s">
        <v>1171</v>
      </c>
      <c r="V336" s="183" t="str">
        <f t="shared" si="5"/>
        <v>Ada</v>
      </c>
      <c r="W336" s="7" t="str">
        <f t="shared" si="6"/>
        <v>Sudah</v>
      </c>
      <c r="X336" s="145"/>
      <c r="Y336" s="169" t="str">
        <f t="shared" si="7"/>
        <v>Tidak Ada</v>
      </c>
      <c r="AB336" s="3">
        <v>2.0</v>
      </c>
      <c r="AC336" s="3">
        <v>0.0</v>
      </c>
      <c r="AD336" s="3">
        <v>1.0</v>
      </c>
      <c r="AE336" s="57">
        <v>2.0</v>
      </c>
      <c r="AF336" s="57">
        <v>2.0</v>
      </c>
      <c r="AG336" s="57">
        <v>3.0</v>
      </c>
      <c r="AH336" s="76">
        <v>3.0</v>
      </c>
      <c r="AI336" s="76">
        <v>3.0</v>
      </c>
      <c r="AJ336" s="76">
        <v>5.0</v>
      </c>
      <c r="AK336" s="66">
        <v>5.0</v>
      </c>
      <c r="AL336" s="66">
        <v>4.0</v>
      </c>
      <c r="AM336" s="66">
        <v>4.0</v>
      </c>
      <c r="AN336" s="81" t="s">
        <v>3449</v>
      </c>
      <c r="AO336" s="200" t="s">
        <v>3450</v>
      </c>
      <c r="AP336" s="81">
        <v>2018.0</v>
      </c>
      <c r="AQ336" s="81"/>
    </row>
    <row r="337" ht="15.75" customHeight="1">
      <c r="A337" s="157">
        <v>20.0</v>
      </c>
      <c r="B337" s="158">
        <v>64.0</v>
      </c>
      <c r="C337" s="157" t="s">
        <v>3451</v>
      </c>
      <c r="D337" s="159"/>
      <c r="E337" s="159" t="s">
        <v>100</v>
      </c>
      <c r="F337" s="159">
        <v>2019.0</v>
      </c>
      <c r="G337" s="206" t="str">
        <f t="shared" si="3"/>
        <v>Provinsi</v>
      </c>
      <c r="H337" s="207" t="s">
        <v>431</v>
      </c>
      <c r="I337" s="207" t="s">
        <v>431</v>
      </c>
      <c r="J337" s="218" t="s">
        <v>431</v>
      </c>
      <c r="K337" s="159">
        <v>1.0</v>
      </c>
      <c r="L337" s="159" t="s">
        <v>1164</v>
      </c>
      <c r="M337" s="159" t="str">
        <f t="shared" si="9"/>
        <v>Kepala Dinas Komunikasi dan Informatika Provinsi Kalimantan Timur</v>
      </c>
      <c r="N337" s="261">
        <v>44830.0</v>
      </c>
      <c r="O337" s="165" t="s">
        <v>3452</v>
      </c>
      <c r="P337" s="166" t="s">
        <v>3453</v>
      </c>
      <c r="Q337" s="165" t="s">
        <v>3454</v>
      </c>
      <c r="R337" s="165" t="s">
        <v>523</v>
      </c>
      <c r="S337" s="162"/>
      <c r="T337" s="167" t="s">
        <v>3455</v>
      </c>
      <c r="U337" s="168"/>
      <c r="V337" s="169" t="str">
        <f t="shared" si="5"/>
        <v>Ada</v>
      </c>
      <c r="W337" s="162" t="str">
        <f t="shared" si="6"/>
        <v>Sudah</v>
      </c>
      <c r="X337" s="162"/>
      <c r="Y337" s="169" t="str">
        <f t="shared" si="7"/>
        <v>Tidak Ada</v>
      </c>
      <c r="Z337" s="162"/>
      <c r="AA337" s="56" t="s">
        <v>3456</v>
      </c>
      <c r="AB337" s="170">
        <v>1.0</v>
      </c>
      <c r="AC337" s="170">
        <v>7.0</v>
      </c>
      <c r="AD337" s="170">
        <v>4.0</v>
      </c>
      <c r="AE337" s="57">
        <v>1.0</v>
      </c>
      <c r="AF337" s="57">
        <v>3.0</v>
      </c>
      <c r="AG337" s="57">
        <v>1.0</v>
      </c>
      <c r="AH337" s="76">
        <v>3.0</v>
      </c>
      <c r="AI337" s="76">
        <v>2.0</v>
      </c>
      <c r="AJ337" s="76">
        <v>1.0</v>
      </c>
      <c r="AK337" s="66">
        <v>3.0</v>
      </c>
      <c r="AL337" s="66">
        <v>2.0</v>
      </c>
      <c r="AM337" s="66">
        <v>1.0</v>
      </c>
      <c r="AN337" s="81" t="s">
        <v>3457</v>
      </c>
      <c r="AO337" s="200" t="s">
        <v>3458</v>
      </c>
      <c r="AP337" s="81"/>
      <c r="AQ337" s="81"/>
    </row>
    <row r="338" ht="15.75" customHeight="1">
      <c r="A338" s="33"/>
      <c r="B338" s="173">
        <v>64.0</v>
      </c>
      <c r="C338" s="174" t="s">
        <v>3451</v>
      </c>
      <c r="D338" s="175">
        <v>1.0</v>
      </c>
      <c r="E338" s="175" t="s">
        <v>3459</v>
      </c>
      <c r="F338" s="175">
        <v>2020.0</v>
      </c>
      <c r="G338" s="201" t="str">
        <f t="shared" si="3"/>
        <v>Kabupaten</v>
      </c>
      <c r="H338" s="184" t="s">
        <v>431</v>
      </c>
      <c r="I338" s="178" t="s">
        <v>431</v>
      </c>
      <c r="L338" s="33" t="s">
        <v>1164</v>
      </c>
      <c r="M338" s="33" t="str">
        <f t="shared" si="9"/>
        <v>Kepala Dinas Komunikasi dan Informatika Kabupaten Berau</v>
      </c>
      <c r="N338" s="136"/>
      <c r="O338" s="180" t="s">
        <v>3460</v>
      </c>
      <c r="P338" s="215" t="s">
        <v>3461</v>
      </c>
      <c r="Q338" s="137"/>
      <c r="R338" s="137"/>
      <c r="T338" s="185"/>
      <c r="U338" s="139" t="s">
        <v>1171</v>
      </c>
      <c r="V338" s="183" t="str">
        <f t="shared" si="5"/>
        <v>Ada</v>
      </c>
      <c r="W338" s="7" t="str">
        <f t="shared" si="6"/>
        <v>Belum</v>
      </c>
      <c r="X338" s="145"/>
      <c r="Y338" s="169" t="str">
        <f t="shared" si="7"/>
        <v>Tidak Ada</v>
      </c>
      <c r="AB338" s="3">
        <v>0.0</v>
      </c>
      <c r="AC338" s="3">
        <v>0.0</v>
      </c>
      <c r="AD338" s="3">
        <v>0.0</v>
      </c>
      <c r="AH338" s="76">
        <v>3.0</v>
      </c>
      <c r="AI338" s="76">
        <v>2.0</v>
      </c>
      <c r="AJ338" s="76">
        <v>1.0</v>
      </c>
      <c r="AK338" s="66">
        <v>3.0</v>
      </c>
      <c r="AL338" s="66">
        <v>2.0</v>
      </c>
      <c r="AM338" s="66">
        <v>1.0</v>
      </c>
      <c r="AN338" s="81" t="s">
        <v>3462</v>
      </c>
      <c r="AO338" s="203" t="s">
        <v>3463</v>
      </c>
      <c r="AP338" s="204"/>
      <c r="AQ338" s="204"/>
    </row>
    <row r="339" ht="15.75" customHeight="1">
      <c r="A339" s="33"/>
      <c r="B339" s="173">
        <v>64.0</v>
      </c>
      <c r="C339" s="174" t="s">
        <v>3451</v>
      </c>
      <c r="D339" s="175">
        <v>2.0</v>
      </c>
      <c r="E339" s="175" t="s">
        <v>3464</v>
      </c>
      <c r="F339" s="175"/>
      <c r="G339" s="201" t="str">
        <f t="shared" si="3"/>
        <v>Kabupaten</v>
      </c>
      <c r="H339" s="184" t="s">
        <v>431</v>
      </c>
      <c r="I339" s="178" t="s">
        <v>431</v>
      </c>
      <c r="L339" s="33" t="s">
        <v>1164</v>
      </c>
      <c r="M339" s="33" t="str">
        <f t="shared" si="9"/>
        <v>Kepala Dinas Komunikasi dan Informatika Kabupaten Kutai Barat</v>
      </c>
      <c r="N339" s="136"/>
      <c r="O339" s="180" t="s">
        <v>3465</v>
      </c>
      <c r="P339" s="215" t="s">
        <v>3466</v>
      </c>
      <c r="Q339" s="137"/>
      <c r="R339" s="137"/>
      <c r="T339" s="185"/>
      <c r="U339" s="139" t="s">
        <v>1171</v>
      </c>
      <c r="V339" s="183" t="str">
        <f t="shared" si="5"/>
        <v>Ada</v>
      </c>
      <c r="W339" s="7" t="str">
        <f t="shared" si="6"/>
        <v>Belum</v>
      </c>
      <c r="X339" s="145"/>
      <c r="Y339" s="169" t="str">
        <f t="shared" si="7"/>
        <v>Tidak Ada</v>
      </c>
      <c r="AB339" s="3">
        <v>0.0</v>
      </c>
      <c r="AC339" s="3">
        <v>0.0</v>
      </c>
      <c r="AD339" s="3">
        <v>0.0</v>
      </c>
      <c r="AE339" s="57">
        <v>2.0</v>
      </c>
      <c r="AF339" s="57">
        <v>1.0</v>
      </c>
      <c r="AG339" s="57">
        <v>1.0</v>
      </c>
      <c r="AH339" s="76">
        <v>2.0</v>
      </c>
      <c r="AI339" s="76">
        <v>1.0</v>
      </c>
      <c r="AJ339" s="76">
        <v>1.0</v>
      </c>
      <c r="AK339" s="66">
        <v>2.0</v>
      </c>
      <c r="AL339" s="66">
        <v>2.0</v>
      </c>
      <c r="AM339" s="66">
        <v>1.0</v>
      </c>
      <c r="AN339" s="81" t="s">
        <v>3467</v>
      </c>
      <c r="AO339" s="203" t="s">
        <v>3468</v>
      </c>
      <c r="AP339" s="204">
        <v>2021.0</v>
      </c>
      <c r="AQ339" s="204"/>
    </row>
    <row r="340" ht="15.75" customHeight="1">
      <c r="A340" s="33"/>
      <c r="B340" s="173">
        <v>64.0</v>
      </c>
      <c r="C340" s="174" t="s">
        <v>3451</v>
      </c>
      <c r="D340" s="175">
        <v>3.0</v>
      </c>
      <c r="E340" s="175" t="s">
        <v>328</v>
      </c>
      <c r="F340" s="175"/>
      <c r="G340" s="201" t="str">
        <f t="shared" si="3"/>
        <v>Kabupaten</v>
      </c>
      <c r="H340" s="184" t="s">
        <v>431</v>
      </c>
      <c r="I340" s="178" t="s">
        <v>431</v>
      </c>
      <c r="J340" s="32" t="s">
        <v>431</v>
      </c>
      <c r="K340" s="33">
        <v>1.0</v>
      </c>
      <c r="L340" s="33" t="s">
        <v>1164</v>
      </c>
      <c r="M340" s="33" t="str">
        <f t="shared" si="9"/>
        <v>Kepala Dinas Komunikasi dan Informatika Kabupaten Kutai Kartanegara</v>
      </c>
      <c r="N340" s="194">
        <v>44992.0</v>
      </c>
      <c r="O340" s="137" t="s">
        <v>3469</v>
      </c>
      <c r="P340" s="188" t="s">
        <v>3470</v>
      </c>
      <c r="Q340" s="137" t="s">
        <v>3471</v>
      </c>
      <c r="R340" s="137" t="s">
        <v>1828</v>
      </c>
      <c r="T340" s="182" t="s">
        <v>3472</v>
      </c>
      <c r="U340" s="139" t="s">
        <v>1171</v>
      </c>
      <c r="V340" s="183" t="str">
        <f t="shared" si="5"/>
        <v>Ada</v>
      </c>
      <c r="W340" s="7" t="str">
        <f t="shared" si="6"/>
        <v>Sudah</v>
      </c>
      <c r="X340" s="145"/>
      <c r="Y340" s="169" t="str">
        <f t="shared" si="7"/>
        <v>Ada</v>
      </c>
      <c r="Z340" s="7" t="s">
        <v>3473</v>
      </c>
      <c r="AA340" s="61" t="s">
        <v>3474</v>
      </c>
      <c r="AB340" s="3">
        <v>4.0</v>
      </c>
      <c r="AC340" s="3">
        <v>1.0</v>
      </c>
      <c r="AD340" s="3">
        <v>1.0</v>
      </c>
      <c r="AE340" s="57">
        <v>2.0</v>
      </c>
      <c r="AF340" s="57">
        <v>3.0</v>
      </c>
      <c r="AG340" s="57">
        <v>3.0</v>
      </c>
      <c r="AH340" s="76">
        <v>1.0</v>
      </c>
      <c r="AI340" s="76">
        <v>2.0</v>
      </c>
      <c r="AJ340" s="76">
        <v>1.0</v>
      </c>
      <c r="AK340" s="66">
        <v>2.0</v>
      </c>
      <c r="AL340" s="66">
        <v>2.0</v>
      </c>
      <c r="AM340" s="66">
        <v>1.0</v>
      </c>
      <c r="AN340" s="81" t="s">
        <v>3475</v>
      </c>
      <c r="AO340" s="200" t="s">
        <v>3476</v>
      </c>
      <c r="AP340" s="204">
        <v>2017.0</v>
      </c>
      <c r="AQ340" s="81"/>
    </row>
    <row r="341" ht="15.75" customHeight="1">
      <c r="A341" s="33"/>
      <c r="B341" s="173">
        <v>64.0</v>
      </c>
      <c r="C341" s="174" t="s">
        <v>3451</v>
      </c>
      <c r="D341" s="175">
        <v>4.0</v>
      </c>
      <c r="E341" s="175" t="s">
        <v>329</v>
      </c>
      <c r="F341" s="175">
        <v>2022.0</v>
      </c>
      <c r="G341" s="201" t="str">
        <f t="shared" si="3"/>
        <v>Kabupaten</v>
      </c>
      <c r="H341" s="184" t="s">
        <v>431</v>
      </c>
      <c r="I341" s="178" t="s">
        <v>431</v>
      </c>
      <c r="L341" s="36" t="s">
        <v>1687</v>
      </c>
      <c r="M341" s="33" t="str">
        <f t="shared" si="9"/>
        <v>Kepala Dinas Komunikasi, Informatika, Persandian, dan Statistik Kabupaten Kutai Timur</v>
      </c>
      <c r="N341" s="179">
        <v>44999.0</v>
      </c>
      <c r="O341" s="180" t="s">
        <v>3477</v>
      </c>
      <c r="P341" s="215" t="s">
        <v>3478</v>
      </c>
      <c r="Q341" s="180" t="s">
        <v>3479</v>
      </c>
      <c r="R341" s="180" t="s">
        <v>3480</v>
      </c>
      <c r="T341" s="182" t="s">
        <v>3481</v>
      </c>
      <c r="U341" s="139" t="s">
        <v>1171</v>
      </c>
      <c r="V341" s="183" t="str">
        <f t="shared" si="5"/>
        <v>Ada</v>
      </c>
      <c r="W341" s="7" t="str">
        <f t="shared" si="6"/>
        <v>Sudah</v>
      </c>
      <c r="X341" s="145"/>
      <c r="Y341" s="169" t="str">
        <f t="shared" si="7"/>
        <v>Tidak Ada</v>
      </c>
      <c r="AB341" s="3">
        <v>0.0</v>
      </c>
      <c r="AC341" s="3">
        <v>0.0</v>
      </c>
      <c r="AD341" s="3">
        <v>0.0</v>
      </c>
      <c r="AE341" s="57">
        <v>1.0</v>
      </c>
      <c r="AF341" s="57">
        <v>1.0</v>
      </c>
      <c r="AG341" s="57">
        <v>1.0</v>
      </c>
      <c r="AH341" s="76">
        <v>3.0</v>
      </c>
      <c r="AI341" s="76">
        <v>3.0</v>
      </c>
      <c r="AJ341" s="76">
        <v>2.0</v>
      </c>
      <c r="AK341" s="66">
        <v>3.0</v>
      </c>
      <c r="AL341" s="66">
        <v>2.0</v>
      </c>
      <c r="AM341" s="66">
        <v>3.0</v>
      </c>
      <c r="AN341" s="81" t="s">
        <v>3482</v>
      </c>
      <c r="AO341" s="200" t="s">
        <v>3483</v>
      </c>
      <c r="AP341" s="81">
        <v>2018.0</v>
      </c>
      <c r="AQ341" s="81"/>
    </row>
    <row r="342" ht="15.75" customHeight="1">
      <c r="A342" s="33"/>
      <c r="B342" s="173">
        <v>64.0</v>
      </c>
      <c r="C342" s="174" t="s">
        <v>3451</v>
      </c>
      <c r="D342" s="175">
        <v>5.0</v>
      </c>
      <c r="E342" s="175" t="s">
        <v>330</v>
      </c>
      <c r="F342" s="175">
        <v>2022.0</v>
      </c>
      <c r="G342" s="201" t="str">
        <f t="shared" si="3"/>
        <v>Kabupaten</v>
      </c>
      <c r="H342" s="184" t="s">
        <v>431</v>
      </c>
      <c r="I342" s="178" t="s">
        <v>431</v>
      </c>
      <c r="J342" s="33" t="s">
        <v>431</v>
      </c>
      <c r="L342" s="36" t="s">
        <v>1276</v>
      </c>
      <c r="M342" s="33" t="str">
        <f t="shared" si="9"/>
        <v>Kepala Dinas Komunikasi, Informatika, Statistik, dan Persandian Kabupaten Paser</v>
      </c>
      <c r="N342" s="298">
        <v>44594.0</v>
      </c>
      <c r="O342" s="299" t="s">
        <v>3484</v>
      </c>
      <c r="P342" s="300" t="s">
        <v>3485</v>
      </c>
      <c r="Q342" s="137"/>
      <c r="R342" s="137"/>
      <c r="T342" s="211" t="s">
        <v>3486</v>
      </c>
      <c r="U342" s="139" t="s">
        <v>1171</v>
      </c>
      <c r="V342" s="183" t="str">
        <f t="shared" si="5"/>
        <v>Ada</v>
      </c>
      <c r="W342" s="7" t="str">
        <f t="shared" si="6"/>
        <v>Sudah</v>
      </c>
      <c r="X342" s="145"/>
      <c r="Y342" s="169" t="str">
        <f t="shared" si="7"/>
        <v>Ada</v>
      </c>
      <c r="Z342" s="7" t="s">
        <v>3487</v>
      </c>
      <c r="AB342" s="3">
        <v>4.0</v>
      </c>
      <c r="AC342" s="3">
        <v>0.0</v>
      </c>
      <c r="AD342" s="3">
        <v>6.0</v>
      </c>
      <c r="AE342" s="57">
        <v>2.0</v>
      </c>
      <c r="AF342" s="57">
        <v>1.0</v>
      </c>
      <c r="AG342" s="57">
        <v>1.0</v>
      </c>
      <c r="AH342" s="76">
        <v>1.0</v>
      </c>
      <c r="AI342" s="76">
        <v>3.0</v>
      </c>
      <c r="AJ342" s="76">
        <v>3.0</v>
      </c>
      <c r="AK342" s="66">
        <v>3.0</v>
      </c>
      <c r="AL342" s="66">
        <v>3.0</v>
      </c>
      <c r="AM342" s="66">
        <v>3.0</v>
      </c>
      <c r="AN342" s="81" t="s">
        <v>3488</v>
      </c>
      <c r="AO342" s="200" t="s">
        <v>3489</v>
      </c>
      <c r="AP342" s="204">
        <v>2021.0</v>
      </c>
      <c r="AQ342" s="81"/>
    </row>
    <row r="343" ht="15.75" customHeight="1">
      <c r="A343" s="33"/>
      <c r="B343" s="173">
        <v>64.0</v>
      </c>
      <c r="C343" s="174" t="s">
        <v>3451</v>
      </c>
      <c r="D343" s="175">
        <v>6.0</v>
      </c>
      <c r="E343" s="175" t="s">
        <v>3490</v>
      </c>
      <c r="F343" s="175">
        <v>2022.0</v>
      </c>
      <c r="G343" s="201" t="str">
        <f t="shared" si="3"/>
        <v>Kabupaten</v>
      </c>
      <c r="H343" s="184" t="s">
        <v>431</v>
      </c>
      <c r="I343" s="178" t="s">
        <v>431</v>
      </c>
      <c r="J343" s="32" t="s">
        <v>431</v>
      </c>
      <c r="K343" s="33">
        <v>1.0</v>
      </c>
      <c r="L343" s="33" t="s">
        <v>1164</v>
      </c>
      <c r="M343" s="33" t="str">
        <f t="shared" si="9"/>
        <v>Kepala Dinas Komunikasi dan Informatika Kabupaten Penajam Paser Utara</v>
      </c>
      <c r="N343" s="136"/>
      <c r="O343" s="180" t="s">
        <v>3491</v>
      </c>
      <c r="P343" s="215" t="s">
        <v>3492</v>
      </c>
      <c r="Q343" s="137"/>
      <c r="R343" s="137"/>
      <c r="T343" s="185"/>
      <c r="U343" s="139" t="s">
        <v>1171</v>
      </c>
      <c r="V343" s="183" t="str">
        <f t="shared" si="5"/>
        <v>Ada</v>
      </c>
      <c r="W343" s="7" t="str">
        <f t="shared" si="6"/>
        <v>Belum</v>
      </c>
      <c r="X343" s="145"/>
      <c r="Y343" s="169" t="str">
        <f t="shared" si="7"/>
        <v>Tidak Ada</v>
      </c>
      <c r="AB343" s="3">
        <v>1.0</v>
      </c>
      <c r="AC343" s="3">
        <v>0.0</v>
      </c>
      <c r="AD343" s="3">
        <v>1.0</v>
      </c>
      <c r="AE343" s="57">
        <v>1.0</v>
      </c>
      <c r="AF343" s="57">
        <v>1.0</v>
      </c>
      <c r="AG343" s="57">
        <v>1.0</v>
      </c>
      <c r="AH343" s="76">
        <v>1.0</v>
      </c>
      <c r="AI343" s="76">
        <v>1.0</v>
      </c>
      <c r="AJ343" s="76">
        <v>1.0</v>
      </c>
      <c r="AK343" s="66">
        <v>3.0</v>
      </c>
      <c r="AL343" s="66">
        <v>1.0</v>
      </c>
      <c r="AM343" s="66">
        <v>1.0</v>
      </c>
      <c r="AN343" s="81" t="s">
        <v>3493</v>
      </c>
      <c r="AO343" s="200" t="s">
        <v>3494</v>
      </c>
      <c r="AP343" s="204">
        <v>2021.0</v>
      </c>
      <c r="AQ343" s="81"/>
    </row>
    <row r="344" ht="15.75" customHeight="1">
      <c r="A344" s="33"/>
      <c r="B344" s="173">
        <v>64.0</v>
      </c>
      <c r="C344" s="174" t="s">
        <v>3451</v>
      </c>
      <c r="D344" s="175">
        <v>7.0</v>
      </c>
      <c r="E344" s="175" t="s">
        <v>3495</v>
      </c>
      <c r="F344" s="175"/>
      <c r="G344" s="201" t="str">
        <f t="shared" si="3"/>
        <v>Kabupaten</v>
      </c>
      <c r="H344" s="184"/>
      <c r="I344" s="178" t="s">
        <v>431</v>
      </c>
      <c r="L344" s="36" t="s">
        <v>1276</v>
      </c>
      <c r="M344" s="33" t="str">
        <f t="shared" si="9"/>
        <v>Kepala Dinas Komunikasi, Informatika, Statistik, dan Persandian Kabupaten Mahakam Ulu</v>
      </c>
      <c r="N344" s="136"/>
      <c r="O344" s="180" t="s">
        <v>3496</v>
      </c>
      <c r="P344" s="215" t="s">
        <v>3497</v>
      </c>
      <c r="Q344" s="137"/>
      <c r="R344" s="180" t="s">
        <v>3498</v>
      </c>
      <c r="T344" s="185"/>
      <c r="U344" s="144"/>
      <c r="V344" s="183" t="str">
        <f t="shared" si="5"/>
        <v>Ada</v>
      </c>
      <c r="W344" s="7" t="str">
        <f t="shared" si="6"/>
        <v>Belum</v>
      </c>
      <c r="X344" s="145"/>
      <c r="Y344" s="169" t="str">
        <f t="shared" si="7"/>
        <v>Tidak Ada</v>
      </c>
      <c r="AE344" s="57">
        <v>1.0</v>
      </c>
      <c r="AF344" s="57">
        <v>1.0</v>
      </c>
      <c r="AG344" s="57">
        <v>1.0</v>
      </c>
      <c r="AK344" s="66">
        <v>1.0</v>
      </c>
      <c r="AL344" s="66">
        <v>1.0</v>
      </c>
      <c r="AM344" s="66">
        <v>1.0</v>
      </c>
      <c r="AN344" s="187"/>
      <c r="AO344" s="187"/>
      <c r="AP344" s="187"/>
      <c r="AQ344" s="187"/>
    </row>
    <row r="345" ht="15.75" customHeight="1">
      <c r="A345" s="33"/>
      <c r="B345" s="173">
        <v>64.0</v>
      </c>
      <c r="C345" s="174" t="s">
        <v>3451</v>
      </c>
      <c r="D345" s="175">
        <v>8.0</v>
      </c>
      <c r="E345" s="175" t="s">
        <v>3499</v>
      </c>
      <c r="F345" s="175"/>
      <c r="G345" s="201" t="str">
        <f t="shared" si="3"/>
        <v>Kota</v>
      </c>
      <c r="H345" s="177" t="s">
        <v>431</v>
      </c>
      <c r="I345" s="178" t="s">
        <v>431</v>
      </c>
      <c r="J345" s="32" t="s">
        <v>431</v>
      </c>
      <c r="K345" s="33">
        <v>3.0</v>
      </c>
      <c r="L345" s="33" t="s">
        <v>1164</v>
      </c>
      <c r="M345" s="33" t="str">
        <f t="shared" si="9"/>
        <v>Kepala Dinas Komunikasi dan Informatika Kota Balikpapan</v>
      </c>
      <c r="N345" s="194">
        <v>44987.0</v>
      </c>
      <c r="O345" s="180" t="s">
        <v>3500</v>
      </c>
      <c r="P345" s="181" t="s">
        <v>3501</v>
      </c>
      <c r="Q345" s="180" t="s">
        <v>3502</v>
      </c>
      <c r="R345" s="180" t="s">
        <v>444</v>
      </c>
      <c r="T345" s="182" t="s">
        <v>3503</v>
      </c>
      <c r="U345" s="139" t="s">
        <v>1171</v>
      </c>
      <c r="V345" s="183" t="str">
        <f t="shared" si="5"/>
        <v>Ada</v>
      </c>
      <c r="W345" s="7" t="str">
        <f t="shared" si="6"/>
        <v>Sudah</v>
      </c>
      <c r="X345" s="145"/>
      <c r="Y345" s="169" t="str">
        <f t="shared" si="7"/>
        <v>Tidak Ada</v>
      </c>
      <c r="AB345" s="3">
        <v>0.0</v>
      </c>
      <c r="AC345" s="3">
        <v>4.0</v>
      </c>
      <c r="AD345" s="3">
        <v>5.0</v>
      </c>
      <c r="AE345" s="57">
        <v>2.0</v>
      </c>
      <c r="AF345" s="57">
        <v>2.0</v>
      </c>
      <c r="AG345" s="57">
        <v>2.0</v>
      </c>
      <c r="AH345" s="76">
        <v>3.0</v>
      </c>
      <c r="AI345" s="76">
        <v>3.0</v>
      </c>
      <c r="AJ345" s="76">
        <v>4.0</v>
      </c>
      <c r="AK345" s="66">
        <v>5.0</v>
      </c>
      <c r="AL345" s="66">
        <v>4.0</v>
      </c>
      <c r="AM345" s="66">
        <v>4.0</v>
      </c>
      <c r="AN345" s="81" t="s">
        <v>3504</v>
      </c>
      <c r="AO345" s="203" t="s">
        <v>3505</v>
      </c>
      <c r="AP345" s="81">
        <v>2019.0</v>
      </c>
      <c r="AQ345" s="204"/>
    </row>
    <row r="346" ht="15.75" customHeight="1">
      <c r="A346" s="33"/>
      <c r="B346" s="173">
        <v>64.0</v>
      </c>
      <c r="C346" s="174" t="s">
        <v>3451</v>
      </c>
      <c r="D346" s="175">
        <v>9.0</v>
      </c>
      <c r="E346" s="175" t="s">
        <v>3506</v>
      </c>
      <c r="F346" s="175"/>
      <c r="G346" s="201" t="str">
        <f t="shared" si="3"/>
        <v>Kota</v>
      </c>
      <c r="H346" s="177" t="s">
        <v>431</v>
      </c>
      <c r="I346" s="178" t="s">
        <v>431</v>
      </c>
      <c r="L346" s="33" t="s">
        <v>1164</v>
      </c>
      <c r="M346" s="33" t="str">
        <f t="shared" si="9"/>
        <v>Kepala Dinas Komunikasi dan Informatika Kota Bontang</v>
      </c>
      <c r="N346" s="179">
        <v>45713.0</v>
      </c>
      <c r="O346" s="180" t="s">
        <v>3507</v>
      </c>
      <c r="P346" s="181" t="s">
        <v>3508</v>
      </c>
      <c r="Q346" s="180" t="s">
        <v>3509</v>
      </c>
      <c r="R346" s="180" t="s">
        <v>3510</v>
      </c>
      <c r="T346" s="182" t="s">
        <v>3511</v>
      </c>
      <c r="U346" s="139" t="s">
        <v>1171</v>
      </c>
      <c r="V346" s="183" t="str">
        <f t="shared" si="5"/>
        <v>Ada</v>
      </c>
      <c r="W346" s="7" t="str">
        <f t="shared" si="6"/>
        <v>Sudah</v>
      </c>
      <c r="X346" s="145"/>
      <c r="Y346" s="169" t="str">
        <f t="shared" si="7"/>
        <v>Tidak Ada</v>
      </c>
      <c r="AA346" s="56" t="s">
        <v>3512</v>
      </c>
      <c r="AB346" s="3">
        <v>0.0</v>
      </c>
      <c r="AC346" s="3">
        <v>0.0</v>
      </c>
      <c r="AD346" s="3">
        <v>0.0</v>
      </c>
      <c r="AE346" s="57">
        <v>1.0</v>
      </c>
      <c r="AF346" s="57">
        <v>1.0</v>
      </c>
      <c r="AG346" s="57">
        <v>1.0</v>
      </c>
      <c r="AH346" s="76">
        <v>3.0</v>
      </c>
      <c r="AI346" s="76">
        <v>1.0</v>
      </c>
      <c r="AJ346" s="76">
        <v>2.0</v>
      </c>
      <c r="AK346" s="66">
        <v>3.0</v>
      </c>
      <c r="AL346" s="66">
        <v>1.0</v>
      </c>
      <c r="AM346" s="66">
        <v>2.0</v>
      </c>
      <c r="AN346" s="187" t="s">
        <v>3513</v>
      </c>
      <c r="AO346" s="214" t="s">
        <v>3514</v>
      </c>
      <c r="AP346" s="81">
        <v>2019.0</v>
      </c>
      <c r="AQ346" s="187"/>
    </row>
    <row r="347" ht="15.75" customHeight="1">
      <c r="A347" s="33"/>
      <c r="B347" s="173">
        <v>64.0</v>
      </c>
      <c r="C347" s="174" t="s">
        <v>3451</v>
      </c>
      <c r="D347" s="175">
        <v>10.0</v>
      </c>
      <c r="E347" s="175" t="s">
        <v>3515</v>
      </c>
      <c r="F347" s="175"/>
      <c r="G347" s="201" t="str">
        <f t="shared" si="3"/>
        <v>Kota</v>
      </c>
      <c r="H347" s="184"/>
      <c r="I347" s="178" t="s">
        <v>431</v>
      </c>
      <c r="L347" s="33" t="s">
        <v>1164</v>
      </c>
      <c r="M347" s="33" t="str">
        <f t="shared" si="9"/>
        <v>Kepala Dinas Komunikasi dan Informatika Kota Samarinda</v>
      </c>
      <c r="N347" s="136"/>
      <c r="O347" s="180" t="s">
        <v>3516</v>
      </c>
      <c r="P347" s="215" t="s">
        <v>3517</v>
      </c>
      <c r="Q347" s="137"/>
      <c r="R347" s="180" t="s">
        <v>1356</v>
      </c>
      <c r="T347" s="185"/>
      <c r="U347" s="139" t="s">
        <v>1171</v>
      </c>
      <c r="V347" s="183" t="str">
        <f t="shared" si="5"/>
        <v>Ada</v>
      </c>
      <c r="W347" s="7" t="str">
        <f t="shared" si="6"/>
        <v>Belum</v>
      </c>
      <c r="X347" s="145"/>
      <c r="Y347" s="169" t="str">
        <f t="shared" si="7"/>
        <v>Ada</v>
      </c>
      <c r="Z347" s="7" t="s">
        <v>3518</v>
      </c>
      <c r="AB347" s="3">
        <v>2.0</v>
      </c>
      <c r="AC347" s="3">
        <v>0.0</v>
      </c>
      <c r="AD347" s="3">
        <v>0.0</v>
      </c>
      <c r="AE347" s="57">
        <v>1.0</v>
      </c>
      <c r="AF347" s="57">
        <v>2.0</v>
      </c>
      <c r="AG347" s="57">
        <v>1.0</v>
      </c>
      <c r="AH347" s="76">
        <v>1.0</v>
      </c>
      <c r="AI347" s="76">
        <v>1.0</v>
      </c>
      <c r="AJ347" s="76">
        <v>1.0</v>
      </c>
      <c r="AK347" s="66">
        <v>3.0</v>
      </c>
      <c r="AL347" s="66">
        <v>5.0</v>
      </c>
      <c r="AM347" s="66">
        <v>3.0</v>
      </c>
      <c r="AN347" s="187"/>
      <c r="AO347" s="187"/>
      <c r="AP347" s="204">
        <v>2017.0</v>
      </c>
      <c r="AQ347" s="187"/>
    </row>
    <row r="348" ht="15.75" customHeight="1">
      <c r="A348" s="157">
        <v>21.0</v>
      </c>
      <c r="B348" s="158">
        <v>65.0</v>
      </c>
      <c r="C348" s="157" t="s">
        <v>3519</v>
      </c>
      <c r="D348" s="159"/>
      <c r="E348" s="159" t="s">
        <v>101</v>
      </c>
      <c r="F348" s="159">
        <v>2021.0</v>
      </c>
      <c r="G348" s="206" t="str">
        <f t="shared" si="3"/>
        <v>Provinsi</v>
      </c>
      <c r="H348" s="161" t="s">
        <v>431</v>
      </c>
      <c r="I348" s="161" t="s">
        <v>431</v>
      </c>
      <c r="J348" s="162"/>
      <c r="K348" s="162"/>
      <c r="L348" s="159" t="s">
        <v>1164</v>
      </c>
      <c r="M348" s="159" t="str">
        <f t="shared" si="9"/>
        <v>Kepala Dinas Komunikasi dan Informatika Provinsi Kalimantan Utara</v>
      </c>
      <c r="N348" s="164">
        <v>44967.0</v>
      </c>
      <c r="O348" s="165" t="s">
        <v>3520</v>
      </c>
      <c r="P348" s="166" t="s">
        <v>3521</v>
      </c>
      <c r="Q348" s="165" t="s">
        <v>3522</v>
      </c>
      <c r="R348" s="165" t="s">
        <v>3523</v>
      </c>
      <c r="S348" s="162"/>
      <c r="T348" s="301"/>
      <c r="U348" s="168"/>
      <c r="V348" s="169" t="str">
        <f t="shared" si="5"/>
        <v>Ada</v>
      </c>
      <c r="W348" s="162" t="str">
        <f t="shared" si="6"/>
        <v>Sudah</v>
      </c>
      <c r="X348" s="162"/>
      <c r="Y348" s="169" t="str">
        <f t="shared" si="7"/>
        <v>Tidak Ada</v>
      </c>
      <c r="Z348" s="162"/>
      <c r="AA348" s="162"/>
      <c r="AB348" s="170">
        <v>14.0</v>
      </c>
      <c r="AC348" s="170">
        <v>1.0</v>
      </c>
      <c r="AD348" s="170">
        <v>1.0</v>
      </c>
      <c r="AE348" s="57">
        <v>2.0</v>
      </c>
      <c r="AF348" s="57">
        <v>1.0</v>
      </c>
      <c r="AG348" s="57">
        <v>2.0</v>
      </c>
      <c r="AH348" s="76">
        <v>1.0</v>
      </c>
      <c r="AI348" s="76">
        <v>1.0</v>
      </c>
      <c r="AJ348" s="76">
        <v>2.0</v>
      </c>
      <c r="AK348" s="66">
        <v>3.0</v>
      </c>
      <c r="AL348" s="66">
        <v>2.0</v>
      </c>
      <c r="AM348" s="66">
        <v>1.0</v>
      </c>
      <c r="AN348" s="81" t="s">
        <v>3524</v>
      </c>
      <c r="AO348" s="200" t="s">
        <v>3525</v>
      </c>
      <c r="AP348" s="81"/>
      <c r="AQ348" s="81"/>
    </row>
    <row r="349" ht="15.75" customHeight="1">
      <c r="A349" s="33"/>
      <c r="B349" s="173">
        <v>65.0</v>
      </c>
      <c r="C349" s="174" t="s">
        <v>3519</v>
      </c>
      <c r="D349" s="175">
        <v>1.0</v>
      </c>
      <c r="E349" s="175" t="s">
        <v>3526</v>
      </c>
      <c r="F349" s="175"/>
      <c r="G349" s="201" t="str">
        <f t="shared" si="3"/>
        <v>Kabupaten</v>
      </c>
      <c r="H349" s="184" t="s">
        <v>431</v>
      </c>
      <c r="I349" s="178" t="s">
        <v>431</v>
      </c>
      <c r="J349" s="33" t="s">
        <v>431</v>
      </c>
      <c r="L349" s="33" t="s">
        <v>1164</v>
      </c>
      <c r="M349" s="33" t="str">
        <f t="shared" si="9"/>
        <v>Kepala Dinas Komunikasi dan Informatika Kabupaten Bulungan</v>
      </c>
      <c r="N349" s="136"/>
      <c r="O349" s="180" t="s">
        <v>3527</v>
      </c>
      <c r="P349" s="215" t="s">
        <v>3528</v>
      </c>
      <c r="Q349" s="137"/>
      <c r="R349" s="180" t="s">
        <v>451</v>
      </c>
      <c r="T349" s="185"/>
      <c r="U349" s="139" t="s">
        <v>1171</v>
      </c>
      <c r="V349" s="183" t="str">
        <f t="shared" si="5"/>
        <v>Ada</v>
      </c>
      <c r="W349" s="7" t="str">
        <f t="shared" si="6"/>
        <v>Belum</v>
      </c>
      <c r="X349" s="145"/>
      <c r="Y349" s="169" t="str">
        <f t="shared" si="7"/>
        <v>Tidak Ada</v>
      </c>
      <c r="AB349" s="3">
        <v>0.0</v>
      </c>
      <c r="AC349" s="3">
        <v>0.0</v>
      </c>
      <c r="AD349" s="3">
        <v>0.0</v>
      </c>
      <c r="AE349" s="57">
        <v>1.0</v>
      </c>
      <c r="AF349" s="57">
        <v>2.0</v>
      </c>
      <c r="AG349" s="57">
        <v>2.0</v>
      </c>
      <c r="AH349" s="76">
        <v>2.0</v>
      </c>
      <c r="AI349" s="76">
        <v>1.0</v>
      </c>
      <c r="AJ349" s="76">
        <v>2.0</v>
      </c>
      <c r="AK349" s="66">
        <v>2.0</v>
      </c>
      <c r="AL349" s="66">
        <v>3.0</v>
      </c>
      <c r="AM349" s="66">
        <v>3.0</v>
      </c>
      <c r="AN349" s="81" t="s">
        <v>3529</v>
      </c>
      <c r="AO349" s="200" t="s">
        <v>3530</v>
      </c>
      <c r="AP349" s="81"/>
      <c r="AQ349" s="81"/>
    </row>
    <row r="350" ht="15.75" customHeight="1">
      <c r="A350" s="33"/>
      <c r="B350" s="173">
        <v>65.0</v>
      </c>
      <c r="C350" s="174" t="s">
        <v>3519</v>
      </c>
      <c r="D350" s="175">
        <v>2.0</v>
      </c>
      <c r="E350" s="175" t="s">
        <v>3531</v>
      </c>
      <c r="F350" s="175"/>
      <c r="G350" s="201" t="str">
        <f t="shared" si="3"/>
        <v>Kabupaten</v>
      </c>
      <c r="H350" s="177"/>
      <c r="I350" s="197" t="s">
        <v>431</v>
      </c>
      <c r="L350" s="33" t="s">
        <v>1164</v>
      </c>
      <c r="M350" s="33" t="str">
        <f t="shared" si="9"/>
        <v>Kepala Dinas Komunikasi dan Informatika Kabupaten Malinau</v>
      </c>
      <c r="N350" s="136"/>
      <c r="O350" s="137"/>
      <c r="P350" s="137"/>
      <c r="Q350" s="137"/>
      <c r="R350" s="137"/>
      <c r="T350" s="185"/>
      <c r="U350" s="139" t="s">
        <v>1171</v>
      </c>
      <c r="V350" s="183" t="str">
        <f t="shared" si="5"/>
        <v>Tidak Ada</v>
      </c>
      <c r="W350" s="7" t="str">
        <f t="shared" si="6"/>
        <v>Belum</v>
      </c>
      <c r="X350" s="145"/>
      <c r="Y350" s="169" t="str">
        <f t="shared" si="7"/>
        <v>Tidak Ada</v>
      </c>
      <c r="AH350" s="76">
        <v>2.0</v>
      </c>
      <c r="AI350" s="76">
        <v>1.0</v>
      </c>
      <c r="AJ350" s="76">
        <v>1.0</v>
      </c>
      <c r="AK350" s="66">
        <v>2.0</v>
      </c>
      <c r="AL350" s="66">
        <v>1.0</v>
      </c>
      <c r="AM350" s="66">
        <v>1.0</v>
      </c>
      <c r="AN350" s="187"/>
      <c r="AO350" s="187"/>
      <c r="AP350" s="187"/>
      <c r="AQ350" s="187"/>
    </row>
    <row r="351" ht="15.75" customHeight="1">
      <c r="A351" s="33"/>
      <c r="B351" s="173">
        <v>65.0</v>
      </c>
      <c r="C351" s="174" t="s">
        <v>3519</v>
      </c>
      <c r="D351" s="175">
        <v>3.0</v>
      </c>
      <c r="E351" s="175" t="s">
        <v>333</v>
      </c>
      <c r="F351" s="175"/>
      <c r="G351" s="201" t="str">
        <f t="shared" si="3"/>
        <v>Kabupaten</v>
      </c>
      <c r="H351" s="177" t="s">
        <v>431</v>
      </c>
      <c r="I351" s="197" t="s">
        <v>431</v>
      </c>
      <c r="L351" s="36" t="s">
        <v>1229</v>
      </c>
      <c r="M351" s="33" t="str">
        <f t="shared" si="9"/>
        <v>Kepala Dinas Komunikasi, Informatika, dan Statistik Kabupaten Nunukan</v>
      </c>
      <c r="N351" s="179">
        <v>45154.0</v>
      </c>
      <c r="O351" s="180" t="s">
        <v>3532</v>
      </c>
      <c r="P351" s="215" t="s">
        <v>3533</v>
      </c>
      <c r="Q351" s="180" t="s">
        <v>3534</v>
      </c>
      <c r="R351" s="180" t="s">
        <v>1543</v>
      </c>
      <c r="T351" s="182" t="s">
        <v>3535</v>
      </c>
      <c r="U351" s="139" t="s">
        <v>1171</v>
      </c>
      <c r="V351" s="183" t="str">
        <f t="shared" si="5"/>
        <v>Ada</v>
      </c>
      <c r="W351" s="7" t="str">
        <f t="shared" si="6"/>
        <v>Sudah</v>
      </c>
      <c r="X351" s="145"/>
      <c r="Y351" s="169" t="str">
        <f t="shared" si="7"/>
        <v>Tidak Ada</v>
      </c>
      <c r="AA351" s="56" t="s">
        <v>3536</v>
      </c>
      <c r="AB351" s="3">
        <v>0.0</v>
      </c>
      <c r="AC351" s="3">
        <v>0.0</v>
      </c>
      <c r="AD351" s="3">
        <v>1.0</v>
      </c>
      <c r="AH351" s="76">
        <v>2.0</v>
      </c>
      <c r="AI351" s="76">
        <v>2.0</v>
      </c>
      <c r="AJ351" s="76">
        <v>3.0</v>
      </c>
      <c r="AK351" s="66">
        <v>2.0</v>
      </c>
      <c r="AL351" s="66">
        <v>2.0</v>
      </c>
      <c r="AM351" s="66">
        <v>3.0</v>
      </c>
      <c r="AN351" s="81" t="s">
        <v>3537</v>
      </c>
      <c r="AO351" s="200" t="s">
        <v>3538</v>
      </c>
      <c r="AP351" s="81">
        <v>2023.0</v>
      </c>
      <c r="AQ351" s="81"/>
    </row>
    <row r="352" ht="15.75" customHeight="1">
      <c r="A352" s="33"/>
      <c r="B352" s="173">
        <v>65.0</v>
      </c>
      <c r="C352" s="174" t="s">
        <v>3519</v>
      </c>
      <c r="D352" s="175">
        <v>4.0</v>
      </c>
      <c r="E352" s="175" t="s">
        <v>334</v>
      </c>
      <c r="F352" s="175"/>
      <c r="G352" s="201" t="str">
        <f t="shared" si="3"/>
        <v>Kabupaten</v>
      </c>
      <c r="H352" s="177" t="s">
        <v>431</v>
      </c>
      <c r="I352" s="197" t="s">
        <v>431</v>
      </c>
      <c r="J352" s="32" t="s">
        <v>431</v>
      </c>
      <c r="K352" s="33">
        <v>1.0</v>
      </c>
      <c r="L352" s="33" t="s">
        <v>1164</v>
      </c>
      <c r="M352" s="33" t="str">
        <f t="shared" si="9"/>
        <v>Kepala Dinas Komunikasi dan Informatika Kabupaten Tana Tidung</v>
      </c>
      <c r="N352" s="179">
        <v>44936.0</v>
      </c>
      <c r="O352" s="180" t="s">
        <v>3539</v>
      </c>
      <c r="P352" s="181" t="s">
        <v>3540</v>
      </c>
      <c r="Q352" s="180" t="s">
        <v>3541</v>
      </c>
      <c r="R352" s="180" t="s">
        <v>3542</v>
      </c>
      <c r="T352" s="211" t="s">
        <v>3543</v>
      </c>
      <c r="U352" s="144"/>
      <c r="V352" s="183" t="str">
        <f t="shared" si="5"/>
        <v>Ada</v>
      </c>
      <c r="W352" s="7" t="str">
        <f t="shared" si="6"/>
        <v>Sudah</v>
      </c>
      <c r="X352" s="145"/>
      <c r="Y352" s="169" t="str">
        <f t="shared" si="7"/>
        <v>Tidak Ada</v>
      </c>
      <c r="AA352" s="56" t="s">
        <v>3544</v>
      </c>
      <c r="AB352" s="3">
        <v>0.0</v>
      </c>
      <c r="AC352" s="3">
        <v>0.0</v>
      </c>
      <c r="AD352" s="3">
        <v>1.0</v>
      </c>
      <c r="AH352" s="76">
        <v>1.0</v>
      </c>
      <c r="AI352" s="76">
        <v>1.0</v>
      </c>
      <c r="AJ352" s="76">
        <v>1.0</v>
      </c>
      <c r="AK352" s="66">
        <v>1.0</v>
      </c>
      <c r="AL352" s="66">
        <v>2.0</v>
      </c>
      <c r="AM352" s="66">
        <v>3.0</v>
      </c>
      <c r="AN352" s="81" t="s">
        <v>3545</v>
      </c>
      <c r="AO352" s="200" t="s">
        <v>3546</v>
      </c>
      <c r="AP352" s="81"/>
      <c r="AQ352" s="81"/>
    </row>
    <row r="353" ht="15.75" customHeight="1">
      <c r="A353" s="33"/>
      <c r="B353" s="173">
        <v>65.0</v>
      </c>
      <c r="C353" s="174" t="s">
        <v>3519</v>
      </c>
      <c r="D353" s="175">
        <v>5.0</v>
      </c>
      <c r="E353" s="175" t="s">
        <v>3547</v>
      </c>
      <c r="F353" s="175">
        <v>2021.0</v>
      </c>
      <c r="G353" s="201" t="str">
        <f t="shared" si="3"/>
        <v>Kota</v>
      </c>
      <c r="H353" s="177"/>
      <c r="I353" s="197" t="s">
        <v>431</v>
      </c>
      <c r="L353" s="36" t="s">
        <v>1276</v>
      </c>
      <c r="M353" s="33" t="str">
        <f t="shared" si="9"/>
        <v>Kepala Dinas Komunikasi, Informatika, Statistik, dan Persandian Kota Tarakan</v>
      </c>
      <c r="N353" s="136"/>
      <c r="O353" s="137"/>
      <c r="P353" s="137"/>
      <c r="Q353" s="137"/>
      <c r="R353" s="137"/>
      <c r="T353" s="185"/>
      <c r="U353" s="139" t="s">
        <v>1171</v>
      </c>
      <c r="V353" s="183" t="str">
        <f t="shared" si="5"/>
        <v>Tidak Ada</v>
      </c>
      <c r="W353" s="7" t="str">
        <f t="shared" si="6"/>
        <v>Belum</v>
      </c>
      <c r="X353" s="145"/>
      <c r="Y353" s="169" t="str">
        <f t="shared" si="7"/>
        <v>Tidak Ada</v>
      </c>
      <c r="AE353" s="57">
        <v>1.0</v>
      </c>
      <c r="AF353" s="57">
        <v>1.0</v>
      </c>
      <c r="AG353" s="57">
        <v>1.0</v>
      </c>
      <c r="AH353" s="76">
        <v>2.0</v>
      </c>
      <c r="AI353" s="76">
        <v>2.0</v>
      </c>
      <c r="AJ353" s="76">
        <v>1.0</v>
      </c>
      <c r="AK353" s="66">
        <v>2.0</v>
      </c>
      <c r="AL353" s="66">
        <v>2.0</v>
      </c>
      <c r="AM353" s="66">
        <v>2.0</v>
      </c>
      <c r="AN353" s="187"/>
      <c r="AO353" s="187"/>
      <c r="AP353" s="187"/>
      <c r="AQ353" s="187"/>
    </row>
    <row r="354" ht="15.75" customHeight="1">
      <c r="A354" s="157">
        <v>22.0</v>
      </c>
      <c r="B354" s="158">
        <v>73.0</v>
      </c>
      <c r="C354" s="157" t="s">
        <v>3548</v>
      </c>
      <c r="D354" s="159"/>
      <c r="E354" s="159" t="s">
        <v>108</v>
      </c>
      <c r="F354" s="159">
        <v>2021.0</v>
      </c>
      <c r="G354" s="206" t="str">
        <f t="shared" si="3"/>
        <v>Provinsi</v>
      </c>
      <c r="H354" s="207" t="s">
        <v>431</v>
      </c>
      <c r="I354" s="207" t="s">
        <v>431</v>
      </c>
      <c r="J354" s="170" t="s">
        <v>431</v>
      </c>
      <c r="K354" s="162"/>
      <c r="L354" s="163" t="s">
        <v>1276</v>
      </c>
      <c r="M354" s="159" t="str">
        <f t="shared" si="9"/>
        <v>Kepala Dinas Komunikasi, Informatika, Statistik, dan Persandian Provinsi Sulawesi Selatan</v>
      </c>
      <c r="N354" s="164">
        <v>45229.0</v>
      </c>
      <c r="O354" s="208" t="s">
        <v>3549</v>
      </c>
      <c r="P354" s="209" t="s">
        <v>3550</v>
      </c>
      <c r="Q354" s="208" t="s">
        <v>3551</v>
      </c>
      <c r="R354" s="208" t="s">
        <v>1719</v>
      </c>
      <c r="S354" s="162"/>
      <c r="T354" s="167" t="s">
        <v>3552</v>
      </c>
      <c r="U354" s="168"/>
      <c r="V354" s="169" t="str">
        <f t="shared" si="5"/>
        <v>Ada</v>
      </c>
      <c r="W354" s="162" t="str">
        <f t="shared" si="6"/>
        <v>Sudah</v>
      </c>
      <c r="X354" s="170">
        <v>70.0</v>
      </c>
      <c r="Y354" s="169" t="str">
        <f t="shared" si="7"/>
        <v>Tidak Ada</v>
      </c>
      <c r="Z354" s="162"/>
      <c r="AA354" s="56" t="s">
        <v>3553</v>
      </c>
      <c r="AB354" s="170">
        <v>10.0</v>
      </c>
      <c r="AC354" s="170">
        <v>7.0</v>
      </c>
      <c r="AD354" s="170">
        <v>1.0</v>
      </c>
      <c r="AE354" s="57">
        <v>1.0</v>
      </c>
      <c r="AF354" s="57">
        <v>1.0</v>
      </c>
      <c r="AG354" s="57">
        <v>3.0</v>
      </c>
      <c r="AH354" s="76">
        <v>2.0</v>
      </c>
      <c r="AI354" s="76">
        <v>1.0</v>
      </c>
      <c r="AJ354" s="76">
        <v>2.0</v>
      </c>
      <c r="AK354" s="66">
        <v>3.0</v>
      </c>
      <c r="AL354" s="66">
        <v>2.0</v>
      </c>
      <c r="AM354" s="66">
        <v>4.0</v>
      </c>
      <c r="AN354" s="81" t="s">
        <v>3554</v>
      </c>
      <c r="AO354" s="200" t="s">
        <v>3555</v>
      </c>
      <c r="AP354" s="81"/>
      <c r="AQ354" s="81"/>
    </row>
    <row r="355" ht="15.75" customHeight="1">
      <c r="A355" s="33"/>
      <c r="B355" s="173">
        <v>73.0</v>
      </c>
      <c r="C355" s="174" t="s">
        <v>3548</v>
      </c>
      <c r="D355" s="175">
        <v>1.0</v>
      </c>
      <c r="E355" s="175" t="s">
        <v>335</v>
      </c>
      <c r="F355" s="175"/>
      <c r="G355" s="201" t="str">
        <f t="shared" si="3"/>
        <v>Kabupaten</v>
      </c>
      <c r="H355" s="184" t="s">
        <v>431</v>
      </c>
      <c r="I355" s="178" t="s">
        <v>431</v>
      </c>
      <c r="J355" s="32" t="s">
        <v>431</v>
      </c>
      <c r="K355" s="33">
        <v>1.0</v>
      </c>
      <c r="L355" s="33" t="s">
        <v>1164</v>
      </c>
      <c r="M355" s="33" t="str">
        <f t="shared" si="9"/>
        <v>Kepala Dinas Komunikasi dan Informatika Kabupaten Bantaeng</v>
      </c>
      <c r="N355" s="179">
        <v>45012.0</v>
      </c>
      <c r="O355" s="137" t="s">
        <v>3556</v>
      </c>
      <c r="P355" s="188" t="s">
        <v>3557</v>
      </c>
      <c r="Q355" s="137" t="s">
        <v>3558</v>
      </c>
      <c r="R355" s="137" t="s">
        <v>482</v>
      </c>
      <c r="T355" s="182" t="s">
        <v>3559</v>
      </c>
      <c r="U355" s="139" t="s">
        <v>1171</v>
      </c>
      <c r="V355" s="183" t="str">
        <f t="shared" si="5"/>
        <v>Ada</v>
      </c>
      <c r="W355" s="7" t="str">
        <f t="shared" si="6"/>
        <v>Sudah</v>
      </c>
      <c r="X355" s="145"/>
      <c r="Y355" s="169" t="str">
        <f t="shared" si="7"/>
        <v>Tidak Ada</v>
      </c>
      <c r="AA355" s="61" t="s">
        <v>3560</v>
      </c>
      <c r="AB355" s="3">
        <v>0.0</v>
      </c>
      <c r="AC355" s="3">
        <v>39.0</v>
      </c>
      <c r="AD355" s="3">
        <v>1.0</v>
      </c>
      <c r="AE355" s="57">
        <v>3.0</v>
      </c>
      <c r="AF355" s="57">
        <v>2.0</v>
      </c>
      <c r="AG355" s="57">
        <v>1.0</v>
      </c>
      <c r="AH355" s="76">
        <v>3.0</v>
      </c>
      <c r="AI355" s="76">
        <v>1.0</v>
      </c>
      <c r="AJ355" s="76">
        <v>3.0</v>
      </c>
      <c r="AK355" s="66">
        <v>3.0</v>
      </c>
      <c r="AL355" s="66">
        <v>2.0</v>
      </c>
      <c r="AM355" s="66">
        <v>2.0</v>
      </c>
      <c r="AN355" s="81" t="s">
        <v>3561</v>
      </c>
      <c r="AO355" s="200" t="s">
        <v>3562</v>
      </c>
      <c r="AP355" s="81">
        <v>2023.0</v>
      </c>
      <c r="AQ355" s="81"/>
    </row>
    <row r="356" ht="15.75" customHeight="1">
      <c r="A356" s="33"/>
      <c r="B356" s="173">
        <v>73.0</v>
      </c>
      <c r="C356" s="174" t="s">
        <v>3548</v>
      </c>
      <c r="D356" s="175">
        <v>2.0</v>
      </c>
      <c r="E356" s="175" t="s">
        <v>3563</v>
      </c>
      <c r="F356" s="175"/>
      <c r="G356" s="201" t="str">
        <f t="shared" si="3"/>
        <v>Kabupaten</v>
      </c>
      <c r="H356" s="184"/>
      <c r="I356" s="178"/>
      <c r="L356" s="36" t="s">
        <v>1276</v>
      </c>
      <c r="M356" s="33" t="str">
        <f t="shared" si="9"/>
        <v>Kepala Dinas Komunikasi, Informatika, Statistik, dan Persandian Kabupaten Barru</v>
      </c>
      <c r="N356" s="136"/>
      <c r="O356" s="137"/>
      <c r="P356" s="137"/>
      <c r="Q356" s="137"/>
      <c r="R356" s="137"/>
      <c r="T356" s="185"/>
      <c r="U356" s="139" t="s">
        <v>1171</v>
      </c>
      <c r="V356" s="183" t="str">
        <f t="shared" si="5"/>
        <v>Tidak Ada</v>
      </c>
      <c r="W356" s="7" t="str">
        <f t="shared" si="6"/>
        <v>Belum</v>
      </c>
      <c r="X356" s="145"/>
      <c r="Y356" s="169" t="str">
        <f t="shared" si="7"/>
        <v>Tidak Ada</v>
      </c>
      <c r="AE356" s="57">
        <v>3.0</v>
      </c>
      <c r="AF356" s="57">
        <v>3.0</v>
      </c>
      <c r="AG356" s="57">
        <v>2.0</v>
      </c>
      <c r="AH356" s="76">
        <v>1.0</v>
      </c>
      <c r="AI356" s="76">
        <v>1.0</v>
      </c>
      <c r="AJ356" s="76">
        <v>1.0</v>
      </c>
      <c r="AK356" s="66">
        <v>1.0</v>
      </c>
      <c r="AL356" s="66">
        <v>1.0</v>
      </c>
      <c r="AM356" s="66">
        <v>1.0</v>
      </c>
      <c r="AN356" s="187"/>
      <c r="AO356" s="187"/>
      <c r="AP356" s="187"/>
      <c r="AQ356" s="187"/>
    </row>
    <row r="357" ht="15.75" customHeight="1">
      <c r="A357" s="33"/>
      <c r="B357" s="173">
        <v>73.0</v>
      </c>
      <c r="C357" s="174" t="s">
        <v>3548</v>
      </c>
      <c r="D357" s="175">
        <v>3.0</v>
      </c>
      <c r="E357" s="175" t="s">
        <v>3564</v>
      </c>
      <c r="G357" s="201" t="str">
        <f t="shared" si="3"/>
        <v>Kabupaten</v>
      </c>
      <c r="H357" s="184"/>
      <c r="I357" s="178"/>
      <c r="L357" s="36" t="s">
        <v>1138</v>
      </c>
      <c r="M357" s="33" t="str">
        <f t="shared" si="9"/>
        <v>Kepala Dinas Komunikasi, Informatika, dan Persandian Kabupaten Bone</v>
      </c>
      <c r="N357" s="136"/>
      <c r="O357" s="137"/>
      <c r="P357" s="137"/>
      <c r="Q357" s="137"/>
      <c r="R357" s="137"/>
      <c r="T357" s="185"/>
      <c r="U357" s="144"/>
      <c r="V357" s="183" t="str">
        <f t="shared" si="5"/>
        <v>Tidak Ada</v>
      </c>
      <c r="W357" s="7" t="str">
        <f t="shared" si="6"/>
        <v>Belum</v>
      </c>
      <c r="X357" s="145"/>
      <c r="Y357" s="169" t="str">
        <f t="shared" si="7"/>
        <v>Tidak Ada</v>
      </c>
      <c r="AE357" s="57">
        <v>2.0</v>
      </c>
      <c r="AF357" s="57">
        <v>1.0</v>
      </c>
      <c r="AG357" s="57">
        <v>1.0</v>
      </c>
      <c r="AH357" s="76">
        <v>2.0</v>
      </c>
      <c r="AI357" s="76">
        <v>1.0</v>
      </c>
      <c r="AJ357" s="76">
        <v>2.0</v>
      </c>
      <c r="AK357" s="66">
        <v>3.0</v>
      </c>
      <c r="AL357" s="66">
        <v>1.0</v>
      </c>
      <c r="AM357" s="66">
        <v>2.0</v>
      </c>
      <c r="AN357" s="187"/>
      <c r="AO357" s="187"/>
      <c r="AP357" s="187"/>
      <c r="AQ357" s="187"/>
    </row>
    <row r="358" ht="15.75" customHeight="1">
      <c r="A358" s="33"/>
      <c r="B358" s="173">
        <v>73.0</v>
      </c>
      <c r="C358" s="174" t="s">
        <v>3548</v>
      </c>
      <c r="D358" s="175">
        <v>4.0</v>
      </c>
      <c r="E358" s="175" t="s">
        <v>336</v>
      </c>
      <c r="F358" s="175">
        <v>2021.0</v>
      </c>
      <c r="G358" s="201" t="str">
        <f t="shared" si="3"/>
        <v>Kabupaten</v>
      </c>
      <c r="H358" s="184" t="s">
        <v>431</v>
      </c>
      <c r="I358" s="178" t="s">
        <v>431</v>
      </c>
      <c r="J358" s="32" t="s">
        <v>431</v>
      </c>
      <c r="K358" s="33">
        <v>1.0</v>
      </c>
      <c r="L358" s="36" t="s">
        <v>1164</v>
      </c>
      <c r="M358" s="33" t="str">
        <f t="shared" si="9"/>
        <v>Kepala Dinas Komunikasi dan Informatika Kabupaten Bulukumba</v>
      </c>
      <c r="N358" s="179">
        <v>45127.0</v>
      </c>
      <c r="O358" s="199" t="s">
        <v>3565</v>
      </c>
      <c r="P358" s="181" t="s">
        <v>3566</v>
      </c>
      <c r="Q358" s="180" t="s">
        <v>3567</v>
      </c>
      <c r="R358" s="180" t="s">
        <v>3568</v>
      </c>
      <c r="T358" s="182" t="s">
        <v>3569</v>
      </c>
      <c r="U358" s="139" t="s">
        <v>1171</v>
      </c>
      <c r="V358" s="183" t="str">
        <f t="shared" si="5"/>
        <v>Ada</v>
      </c>
      <c r="W358" s="7" t="str">
        <f t="shared" si="6"/>
        <v>Sudah</v>
      </c>
      <c r="X358" s="145"/>
      <c r="Y358" s="169" t="str">
        <f t="shared" si="7"/>
        <v>Ada</v>
      </c>
      <c r="Z358" s="7" t="s">
        <v>3570</v>
      </c>
      <c r="AA358" s="56" t="s">
        <v>3571</v>
      </c>
      <c r="AB358" s="3">
        <v>1.0</v>
      </c>
      <c r="AC358" s="3">
        <v>1.0</v>
      </c>
      <c r="AD358" s="3">
        <v>0.0</v>
      </c>
      <c r="AE358" s="57">
        <v>1.0</v>
      </c>
      <c r="AF358" s="57">
        <v>1.0</v>
      </c>
      <c r="AG358" s="57">
        <v>1.0</v>
      </c>
      <c r="AH358" s="76">
        <v>1.0</v>
      </c>
      <c r="AI358" s="76">
        <v>1.0</v>
      </c>
      <c r="AJ358" s="76">
        <v>1.0</v>
      </c>
      <c r="AK358" s="66">
        <v>3.0</v>
      </c>
      <c r="AL358" s="66">
        <v>2.0</v>
      </c>
      <c r="AM358" s="66">
        <v>2.0</v>
      </c>
      <c r="AN358" s="81" t="s">
        <v>3572</v>
      </c>
      <c r="AO358" s="200" t="s">
        <v>3573</v>
      </c>
      <c r="AP358" s="81"/>
      <c r="AQ358" s="81"/>
    </row>
    <row r="359" ht="15.75" customHeight="1">
      <c r="A359" s="33"/>
      <c r="B359" s="173">
        <v>73.0</v>
      </c>
      <c r="C359" s="174" t="s">
        <v>3548</v>
      </c>
      <c r="D359" s="175">
        <v>5.0</v>
      </c>
      <c r="E359" s="175" t="s">
        <v>331</v>
      </c>
      <c r="G359" s="201" t="str">
        <f t="shared" si="3"/>
        <v>Kabupaten</v>
      </c>
      <c r="H359" s="177" t="s">
        <v>431</v>
      </c>
      <c r="I359" s="178"/>
      <c r="L359" s="33" t="s">
        <v>1164</v>
      </c>
      <c r="M359" s="33" t="str">
        <f t="shared" si="9"/>
        <v>Kepala Dinas Komunikasi dan Informatika Kabupaten Enrekang</v>
      </c>
      <c r="N359" s="179">
        <v>45474.0</v>
      </c>
      <c r="O359" s="180" t="s">
        <v>3574</v>
      </c>
      <c r="P359" s="181" t="s">
        <v>3575</v>
      </c>
      <c r="Q359" s="180" t="s">
        <v>3576</v>
      </c>
      <c r="R359" s="180" t="s">
        <v>3577</v>
      </c>
      <c r="T359" s="182" t="s">
        <v>3578</v>
      </c>
      <c r="U359" s="139" t="s">
        <v>1171</v>
      </c>
      <c r="V359" s="183" t="str">
        <f t="shared" si="5"/>
        <v>Ada</v>
      </c>
      <c r="W359" s="7" t="str">
        <f t="shared" si="6"/>
        <v>Sudah</v>
      </c>
      <c r="X359" s="145"/>
      <c r="Y359" s="169" t="str">
        <f t="shared" si="7"/>
        <v>Tidak Ada</v>
      </c>
      <c r="AB359" s="3">
        <v>0.0</v>
      </c>
      <c r="AC359" s="3">
        <v>0.0</v>
      </c>
      <c r="AE359" s="57">
        <v>3.0</v>
      </c>
      <c r="AF359" s="57">
        <v>1.0</v>
      </c>
      <c r="AG359" s="57">
        <v>3.0</v>
      </c>
      <c r="AH359" s="76">
        <v>3.0</v>
      </c>
      <c r="AI359" s="76">
        <v>3.0</v>
      </c>
      <c r="AJ359" s="76">
        <v>2.0</v>
      </c>
      <c r="AK359" s="66">
        <v>4.0</v>
      </c>
      <c r="AL359" s="66">
        <v>2.0</v>
      </c>
      <c r="AM359" s="66">
        <v>3.0</v>
      </c>
      <c r="AN359" s="81" t="s">
        <v>3579</v>
      </c>
      <c r="AO359" s="200" t="s">
        <v>3580</v>
      </c>
      <c r="AP359" s="81"/>
      <c r="AQ359" s="81"/>
    </row>
    <row r="360" ht="15.75" customHeight="1">
      <c r="A360" s="33"/>
      <c r="B360" s="173">
        <v>73.0</v>
      </c>
      <c r="C360" s="174" t="s">
        <v>3548</v>
      </c>
      <c r="D360" s="175">
        <v>6.0</v>
      </c>
      <c r="E360" s="175" t="s">
        <v>337</v>
      </c>
      <c r="F360" s="175">
        <v>2018.0</v>
      </c>
      <c r="G360" s="201" t="str">
        <f t="shared" si="3"/>
        <v>Kabupaten</v>
      </c>
      <c r="H360" s="177" t="s">
        <v>431</v>
      </c>
      <c r="I360" s="197" t="s">
        <v>431</v>
      </c>
      <c r="L360" s="36" t="s">
        <v>1276</v>
      </c>
      <c r="M360" s="33" t="str">
        <f t="shared" si="9"/>
        <v>Kepala Dinas Komunikasi, Informatika, Statistik, dan Persandian Kabupaten Gowa</v>
      </c>
      <c r="N360" s="179">
        <v>44852.0</v>
      </c>
      <c r="O360" s="180" t="s">
        <v>3581</v>
      </c>
      <c r="P360" s="181" t="s">
        <v>3582</v>
      </c>
      <c r="Q360" s="180" t="s">
        <v>3583</v>
      </c>
      <c r="R360" s="180" t="s">
        <v>3584</v>
      </c>
      <c r="T360" s="182" t="s">
        <v>3585</v>
      </c>
      <c r="U360" s="139" t="s">
        <v>1171</v>
      </c>
      <c r="V360" s="183" t="str">
        <f t="shared" si="5"/>
        <v>Ada</v>
      </c>
      <c r="W360" s="7" t="str">
        <f t="shared" si="6"/>
        <v>Sudah</v>
      </c>
      <c r="X360" s="140">
        <v>110.0</v>
      </c>
      <c r="Y360" s="169" t="str">
        <f t="shared" si="7"/>
        <v>Tidak Ada</v>
      </c>
      <c r="AB360" s="3">
        <v>5.0</v>
      </c>
      <c r="AC360" s="3">
        <v>0.0</v>
      </c>
      <c r="AD360" s="3">
        <v>5.0</v>
      </c>
      <c r="AE360" s="57">
        <v>1.0</v>
      </c>
      <c r="AF360" s="57">
        <v>1.0</v>
      </c>
      <c r="AG360" s="57">
        <v>1.0</v>
      </c>
      <c r="AK360" s="66">
        <v>3.0</v>
      </c>
      <c r="AL360" s="66">
        <v>2.0</v>
      </c>
      <c r="AM360" s="66">
        <v>1.0</v>
      </c>
      <c r="AN360" s="81" t="s">
        <v>3586</v>
      </c>
      <c r="AO360" s="200" t="s">
        <v>3587</v>
      </c>
      <c r="AP360" s="81"/>
      <c r="AQ360" s="81"/>
    </row>
    <row r="361" ht="15.75" customHeight="1">
      <c r="A361" s="33"/>
      <c r="B361" s="173">
        <v>73.0</v>
      </c>
      <c r="C361" s="174" t="s">
        <v>3548</v>
      </c>
      <c r="D361" s="175">
        <v>7.0</v>
      </c>
      <c r="E361" s="175" t="s">
        <v>3588</v>
      </c>
      <c r="F361" s="175"/>
      <c r="G361" s="201" t="str">
        <f t="shared" si="3"/>
        <v>Kabupaten</v>
      </c>
      <c r="H361" s="177" t="s">
        <v>431</v>
      </c>
      <c r="I361" s="178"/>
      <c r="L361" s="36" t="s">
        <v>1229</v>
      </c>
      <c r="M361" s="33" t="str">
        <f t="shared" si="9"/>
        <v>Kepala Dinas Komunikasi, Informatika, dan Statistik Kabupaten Jeneponto</v>
      </c>
      <c r="N361" s="179">
        <v>45596.0</v>
      </c>
      <c r="O361" s="180" t="s">
        <v>3589</v>
      </c>
      <c r="P361" s="181" t="s">
        <v>3590</v>
      </c>
      <c r="Q361" s="180" t="s">
        <v>3591</v>
      </c>
      <c r="R361" s="180" t="s">
        <v>587</v>
      </c>
      <c r="T361" s="182" t="s">
        <v>3592</v>
      </c>
      <c r="U361" s="139" t="s">
        <v>1171</v>
      </c>
      <c r="V361" s="183" t="str">
        <f t="shared" si="5"/>
        <v>Ada</v>
      </c>
      <c r="W361" s="7" t="str">
        <f t="shared" si="6"/>
        <v>Sudah</v>
      </c>
      <c r="X361" s="145"/>
      <c r="Y361" s="169" t="str">
        <f t="shared" si="7"/>
        <v>Tidak Ada</v>
      </c>
      <c r="AB361" s="3">
        <v>0.0</v>
      </c>
      <c r="AC361" s="3">
        <v>0.0</v>
      </c>
      <c r="AE361" s="57">
        <v>3.0</v>
      </c>
      <c r="AF361" s="57">
        <v>1.0</v>
      </c>
      <c r="AG361" s="57">
        <v>1.0</v>
      </c>
      <c r="AH361" s="76">
        <v>3.0</v>
      </c>
      <c r="AI361" s="76">
        <v>2.0</v>
      </c>
      <c r="AJ361" s="76">
        <v>1.0</v>
      </c>
      <c r="AK361" s="66">
        <v>4.0</v>
      </c>
      <c r="AL361" s="66">
        <v>3.0</v>
      </c>
      <c r="AM361" s="66">
        <v>2.0</v>
      </c>
      <c r="AN361" s="58" t="s">
        <v>3593</v>
      </c>
      <c r="AO361" s="59" t="s">
        <v>3594</v>
      </c>
      <c r="AP361" s="187"/>
      <c r="AQ361" s="187"/>
    </row>
    <row r="362" ht="15.75" customHeight="1">
      <c r="A362" s="33"/>
      <c r="B362" s="173">
        <v>73.0</v>
      </c>
      <c r="C362" s="174" t="s">
        <v>3548</v>
      </c>
      <c r="D362" s="175">
        <v>8.0</v>
      </c>
      <c r="E362" s="175" t="s">
        <v>338</v>
      </c>
      <c r="F362" s="175"/>
      <c r="G362" s="201" t="str">
        <f t="shared" si="3"/>
        <v>Kabupaten</v>
      </c>
      <c r="H362" s="177" t="s">
        <v>431</v>
      </c>
      <c r="I362" s="197" t="s">
        <v>431</v>
      </c>
      <c r="L362" s="36" t="s">
        <v>1276</v>
      </c>
      <c r="M362" s="33" t="str">
        <f t="shared" si="9"/>
        <v>Kepala Dinas Komunikasi, Informatika, Statistik, dan Persandian Kabupaten Kepulauan Selayar</v>
      </c>
      <c r="N362" s="179">
        <v>45135.0</v>
      </c>
      <c r="O362" s="180" t="s">
        <v>3595</v>
      </c>
      <c r="P362" s="215" t="s">
        <v>3596</v>
      </c>
      <c r="Q362" s="180" t="s">
        <v>3597</v>
      </c>
      <c r="R362" s="180" t="s">
        <v>1428</v>
      </c>
      <c r="T362" s="182" t="s">
        <v>3598</v>
      </c>
      <c r="U362" s="144"/>
      <c r="V362" s="183" t="str">
        <f t="shared" si="5"/>
        <v>Ada</v>
      </c>
      <c r="W362" s="7" t="str">
        <f t="shared" si="6"/>
        <v>Sudah</v>
      </c>
      <c r="X362" s="145"/>
      <c r="Y362" s="169" t="str">
        <f t="shared" si="7"/>
        <v>Tidak Ada</v>
      </c>
      <c r="AB362" s="3">
        <v>0.0</v>
      </c>
      <c r="AC362" s="3">
        <v>0.0</v>
      </c>
      <c r="AD362" s="3">
        <v>0.0</v>
      </c>
      <c r="AE362" s="57">
        <v>1.0</v>
      </c>
      <c r="AF362" s="57">
        <v>1.0</v>
      </c>
      <c r="AG362" s="57">
        <v>1.0</v>
      </c>
      <c r="AH362" s="76">
        <v>1.0</v>
      </c>
      <c r="AI362" s="76">
        <v>1.0</v>
      </c>
      <c r="AJ362" s="76">
        <v>1.0</v>
      </c>
      <c r="AK362" s="66">
        <v>2.0</v>
      </c>
      <c r="AL362" s="66">
        <v>2.0</v>
      </c>
      <c r="AM362" s="66">
        <v>1.0</v>
      </c>
      <c r="AN362" s="81" t="s">
        <v>3599</v>
      </c>
      <c r="AO362" s="203" t="s">
        <v>3600</v>
      </c>
      <c r="AP362" s="204"/>
      <c r="AQ362" s="204"/>
    </row>
    <row r="363">
      <c r="A363" s="33"/>
      <c r="B363" s="173">
        <v>73.0</v>
      </c>
      <c r="C363" s="174" t="s">
        <v>3548</v>
      </c>
      <c r="D363" s="175">
        <v>9.0</v>
      </c>
      <c r="E363" s="175" t="s">
        <v>339</v>
      </c>
      <c r="F363" s="175"/>
      <c r="G363" s="201" t="str">
        <f t="shared" si="3"/>
        <v>Kabupaten</v>
      </c>
      <c r="H363" s="184" t="s">
        <v>431</v>
      </c>
      <c r="I363" s="178" t="s">
        <v>431</v>
      </c>
      <c r="L363" s="36" t="s">
        <v>1276</v>
      </c>
      <c r="M363" s="33" t="str">
        <f t="shared" si="9"/>
        <v>Kepala Dinas Komunikasi, Informatika, Statistik, dan Persandian Kabupaten Luwu</v>
      </c>
      <c r="N363" s="179">
        <v>45219.0</v>
      </c>
      <c r="O363" s="180" t="s">
        <v>3601</v>
      </c>
      <c r="P363" s="181" t="s">
        <v>3602</v>
      </c>
      <c r="Q363" s="180" t="s">
        <v>3603</v>
      </c>
      <c r="R363" s="180" t="s">
        <v>3604</v>
      </c>
      <c r="T363" s="182" t="s">
        <v>3605</v>
      </c>
      <c r="U363" s="139" t="s">
        <v>1171</v>
      </c>
      <c r="V363" s="183" t="str">
        <f t="shared" si="5"/>
        <v>Ada</v>
      </c>
      <c r="W363" s="7" t="str">
        <f t="shared" si="6"/>
        <v>Sudah</v>
      </c>
      <c r="X363" s="222"/>
      <c r="Y363" s="169" t="str">
        <f t="shared" si="7"/>
        <v>Ada</v>
      </c>
      <c r="Z363" s="223" t="s">
        <v>3606</v>
      </c>
      <c r="AB363" s="3">
        <v>0.0</v>
      </c>
      <c r="AC363" s="3">
        <v>0.0</v>
      </c>
      <c r="AD363" s="3">
        <v>0.0</v>
      </c>
      <c r="AE363" s="57">
        <v>2.0</v>
      </c>
      <c r="AF363" s="57">
        <v>2.0</v>
      </c>
      <c r="AG363" s="57">
        <v>1.0</v>
      </c>
      <c r="AH363" s="76">
        <v>3.0</v>
      </c>
      <c r="AI363" s="76">
        <v>2.0</v>
      </c>
      <c r="AJ363" s="76">
        <v>1.0</v>
      </c>
      <c r="AK363" s="66">
        <v>2.0</v>
      </c>
      <c r="AL363" s="66">
        <v>2.0</v>
      </c>
      <c r="AM363" s="66">
        <v>3.0</v>
      </c>
      <c r="AN363" s="81" t="s">
        <v>3607</v>
      </c>
      <c r="AO363" s="200" t="s">
        <v>3608</v>
      </c>
      <c r="AP363" s="81">
        <v>2023.0</v>
      </c>
      <c r="AQ363" s="81"/>
    </row>
    <row r="364" ht="15.75" customHeight="1">
      <c r="A364" s="33"/>
      <c r="B364" s="173">
        <v>73.0</v>
      </c>
      <c r="C364" s="174" t="s">
        <v>3548</v>
      </c>
      <c r="D364" s="175">
        <v>10.0</v>
      </c>
      <c r="E364" s="175" t="s">
        <v>3609</v>
      </c>
      <c r="F364" s="175"/>
      <c r="G364" s="201" t="str">
        <f t="shared" si="3"/>
        <v>Kabupaten</v>
      </c>
      <c r="H364" s="177" t="s">
        <v>431</v>
      </c>
      <c r="I364" s="178" t="s">
        <v>431</v>
      </c>
      <c r="J364" s="32" t="s">
        <v>431</v>
      </c>
      <c r="K364" s="33">
        <v>2.0</v>
      </c>
      <c r="L364" s="36" t="s">
        <v>1276</v>
      </c>
      <c r="M364" s="33" t="str">
        <f t="shared" si="9"/>
        <v>Kepala Dinas Komunikasi, Informatika, Statistik, dan Persandian Kabupaten Luwu Timur</v>
      </c>
      <c r="N364" s="194">
        <v>45478.0</v>
      </c>
      <c r="O364" s="180" t="s">
        <v>3610</v>
      </c>
      <c r="P364" s="181" t="s">
        <v>3611</v>
      </c>
      <c r="Q364" s="180" t="s">
        <v>3612</v>
      </c>
      <c r="R364" s="180" t="s">
        <v>587</v>
      </c>
      <c r="T364" s="182" t="s">
        <v>3613</v>
      </c>
      <c r="U364" s="139" t="s">
        <v>1171</v>
      </c>
      <c r="V364" s="183" t="str">
        <f t="shared" si="5"/>
        <v>Ada</v>
      </c>
      <c r="W364" s="7" t="str">
        <f t="shared" si="6"/>
        <v>Sudah</v>
      </c>
      <c r="X364" s="145"/>
      <c r="Y364" s="169" t="str">
        <f t="shared" si="7"/>
        <v>Tidak Ada</v>
      </c>
      <c r="AB364" s="3">
        <v>0.0</v>
      </c>
      <c r="AC364" s="3">
        <v>1.0</v>
      </c>
      <c r="AD364" s="3">
        <v>0.0</v>
      </c>
      <c r="AH364" s="76">
        <v>1.0</v>
      </c>
      <c r="AI364" s="76">
        <v>1.0</v>
      </c>
      <c r="AJ364" s="76">
        <v>2.0</v>
      </c>
      <c r="AK364" s="66">
        <v>3.0</v>
      </c>
      <c r="AL364" s="66">
        <v>1.0</v>
      </c>
      <c r="AM364" s="66">
        <v>3.0</v>
      </c>
      <c r="AN364" s="81" t="s">
        <v>3614</v>
      </c>
      <c r="AO364" s="200" t="s">
        <v>3615</v>
      </c>
      <c r="AP364" s="81">
        <v>2018.0</v>
      </c>
      <c r="AQ364" s="81"/>
    </row>
    <row r="365">
      <c r="A365" s="33"/>
      <c r="B365" s="173">
        <v>73.0</v>
      </c>
      <c r="C365" s="174" t="s">
        <v>3548</v>
      </c>
      <c r="D365" s="175">
        <v>11.0</v>
      </c>
      <c r="E365" s="175" t="s">
        <v>3616</v>
      </c>
      <c r="F365" s="175">
        <v>2022.0</v>
      </c>
      <c r="G365" s="201" t="str">
        <f t="shared" si="3"/>
        <v>Kabupaten</v>
      </c>
      <c r="H365" s="177" t="s">
        <v>431</v>
      </c>
      <c r="I365" s="178"/>
      <c r="L365" s="36" t="s">
        <v>1276</v>
      </c>
      <c r="M365" s="33" t="str">
        <f t="shared" si="9"/>
        <v>Kepala Dinas Komunikasi, Informatika, Statistik, dan Persandian Kabupaten Luwu Utara</v>
      </c>
      <c r="N365" s="179">
        <v>45288.0</v>
      </c>
      <c r="O365" s="180" t="s">
        <v>3617</v>
      </c>
      <c r="P365" s="181" t="s">
        <v>3618</v>
      </c>
      <c r="Q365" s="180" t="s">
        <v>3619</v>
      </c>
      <c r="R365" s="180" t="s">
        <v>3620</v>
      </c>
      <c r="T365" s="182" t="s">
        <v>3621</v>
      </c>
      <c r="U365" s="139" t="s">
        <v>1171</v>
      </c>
      <c r="V365" s="183" t="str">
        <f t="shared" si="5"/>
        <v>Ada</v>
      </c>
      <c r="W365" s="7" t="str">
        <f t="shared" si="6"/>
        <v>Sudah</v>
      </c>
      <c r="X365" s="222"/>
      <c r="Y365" s="169" t="str">
        <f t="shared" si="7"/>
        <v>Ada</v>
      </c>
      <c r="Z365" s="223" t="s">
        <v>3622</v>
      </c>
      <c r="AB365" s="3">
        <v>0.0</v>
      </c>
      <c r="AC365" s="3">
        <v>0.0</v>
      </c>
      <c r="AD365" s="3">
        <v>0.0</v>
      </c>
      <c r="AE365" s="57">
        <v>3.0</v>
      </c>
      <c r="AF365" s="57">
        <v>2.0</v>
      </c>
      <c r="AG365" s="57">
        <v>3.0</v>
      </c>
      <c r="AH365" s="76">
        <v>3.0</v>
      </c>
      <c r="AI365" s="76">
        <v>2.0</v>
      </c>
      <c r="AJ365" s="76">
        <v>3.0</v>
      </c>
      <c r="AK365" s="66">
        <v>3.0</v>
      </c>
      <c r="AL365" s="66">
        <v>2.0</v>
      </c>
      <c r="AM365" s="66">
        <v>3.0</v>
      </c>
      <c r="AN365" s="81" t="s">
        <v>3623</v>
      </c>
      <c r="AO365" s="200" t="s">
        <v>3624</v>
      </c>
      <c r="AP365" s="81">
        <v>2022.0</v>
      </c>
      <c r="AQ365" s="81"/>
    </row>
    <row r="366" ht="15.75" customHeight="1">
      <c r="A366" s="33"/>
      <c r="B366" s="173">
        <v>73.0</v>
      </c>
      <c r="C366" s="174" t="s">
        <v>3548</v>
      </c>
      <c r="D366" s="175">
        <v>12.0</v>
      </c>
      <c r="E366" s="175" t="s">
        <v>340</v>
      </c>
      <c r="F366" s="175">
        <v>2020.0</v>
      </c>
      <c r="G366" s="201" t="str">
        <f t="shared" si="3"/>
        <v>Kabupaten</v>
      </c>
      <c r="H366" s="177" t="s">
        <v>431</v>
      </c>
      <c r="I366" s="197" t="s">
        <v>431</v>
      </c>
      <c r="J366" s="32" t="s">
        <v>431</v>
      </c>
      <c r="K366" s="33">
        <v>1.0</v>
      </c>
      <c r="L366" s="36" t="s">
        <v>1276</v>
      </c>
      <c r="M366" s="33" t="str">
        <f t="shared" si="9"/>
        <v>Kepala Dinas Komunikasi, Informatika, Statistik, dan Persandian Kabupaten Maros</v>
      </c>
      <c r="N366" s="179">
        <v>45222.0</v>
      </c>
      <c r="O366" s="202" t="s">
        <v>3625</v>
      </c>
      <c r="P366" s="181" t="s">
        <v>3626</v>
      </c>
      <c r="Q366" s="180" t="s">
        <v>3627</v>
      </c>
      <c r="R366" s="180" t="s">
        <v>2037</v>
      </c>
      <c r="T366" s="182" t="s">
        <v>3628</v>
      </c>
      <c r="U366" s="144"/>
      <c r="V366" s="183" t="str">
        <f t="shared" si="5"/>
        <v>Ada</v>
      </c>
      <c r="W366" s="7" t="str">
        <f t="shared" si="6"/>
        <v>Sudah</v>
      </c>
      <c r="X366" s="145"/>
      <c r="Y366" s="169" t="str">
        <f t="shared" si="7"/>
        <v>Tidak Ada</v>
      </c>
      <c r="AB366" s="3">
        <v>0.0</v>
      </c>
      <c r="AC366" s="3">
        <v>0.0</v>
      </c>
      <c r="AD366" s="3">
        <v>0.0</v>
      </c>
      <c r="AE366" s="57">
        <v>1.0</v>
      </c>
      <c r="AF366" s="57">
        <v>2.0</v>
      </c>
      <c r="AG366" s="57">
        <v>1.0</v>
      </c>
      <c r="AH366" s="76">
        <v>3.0</v>
      </c>
      <c r="AI366" s="76">
        <v>1.0</v>
      </c>
      <c r="AJ366" s="76">
        <v>3.0</v>
      </c>
      <c r="AK366" s="66">
        <v>3.0</v>
      </c>
      <c r="AL366" s="66">
        <v>2.0</v>
      </c>
      <c r="AM366" s="66">
        <v>3.0</v>
      </c>
      <c r="AN366" s="81" t="s">
        <v>3629</v>
      </c>
      <c r="AO366" s="200" t="s">
        <v>3630</v>
      </c>
      <c r="AP366" s="81">
        <v>2022.0</v>
      </c>
      <c r="AQ366" s="81"/>
    </row>
    <row r="367" ht="15.75" customHeight="1">
      <c r="A367" s="33"/>
      <c r="B367" s="173">
        <v>73.0</v>
      </c>
      <c r="C367" s="174" t="s">
        <v>3548</v>
      </c>
      <c r="D367" s="175">
        <v>13.0</v>
      </c>
      <c r="E367" s="175" t="s">
        <v>341</v>
      </c>
      <c r="F367" s="175">
        <v>2019.0</v>
      </c>
      <c r="G367" s="201" t="str">
        <f t="shared" si="3"/>
        <v>Kabupaten</v>
      </c>
      <c r="H367" s="177" t="s">
        <v>431</v>
      </c>
      <c r="I367" s="178"/>
      <c r="L367" s="33" t="s">
        <v>1164</v>
      </c>
      <c r="M367" s="33" t="str">
        <f t="shared" si="9"/>
        <v>Kepala Dinas Komunikasi dan Informatika Kabupaten Pangkajene dan Kepulauan</v>
      </c>
      <c r="N367" s="179">
        <v>45337.0</v>
      </c>
      <c r="O367" s="180" t="s">
        <v>3631</v>
      </c>
      <c r="P367" s="181" t="s">
        <v>3632</v>
      </c>
      <c r="Q367" s="180" t="s">
        <v>3633</v>
      </c>
      <c r="R367" s="180" t="s">
        <v>482</v>
      </c>
      <c r="T367" s="211" t="s">
        <v>3634</v>
      </c>
      <c r="U367" s="139" t="s">
        <v>1171</v>
      </c>
      <c r="V367" s="183" t="str">
        <f t="shared" si="5"/>
        <v>Ada</v>
      </c>
      <c r="W367" s="7" t="str">
        <f t="shared" si="6"/>
        <v>Sudah</v>
      </c>
      <c r="X367" s="145"/>
      <c r="Y367" s="169" t="str">
        <f t="shared" si="7"/>
        <v>Tidak Ada</v>
      </c>
      <c r="AB367" s="3">
        <v>0.0</v>
      </c>
      <c r="AC367" s="3">
        <v>0.0</v>
      </c>
      <c r="AD367" s="3">
        <v>0.0</v>
      </c>
      <c r="AE367" s="57">
        <v>3.0</v>
      </c>
      <c r="AF367" s="57">
        <v>2.0</v>
      </c>
      <c r="AG367" s="57">
        <v>1.0</v>
      </c>
      <c r="AH367" s="76">
        <v>3.0</v>
      </c>
      <c r="AI367" s="76">
        <v>1.0</v>
      </c>
      <c r="AJ367" s="76">
        <v>1.0</v>
      </c>
      <c r="AK367" s="66">
        <v>3.0</v>
      </c>
      <c r="AL367" s="66">
        <v>1.0</v>
      </c>
      <c r="AM367" s="66">
        <v>1.0</v>
      </c>
      <c r="AN367" s="81" t="s">
        <v>3635</v>
      </c>
      <c r="AO367" s="200" t="s">
        <v>3636</v>
      </c>
      <c r="AP367" s="81"/>
      <c r="AQ367" s="81"/>
    </row>
    <row r="368" ht="15.75" customHeight="1">
      <c r="A368" s="33"/>
      <c r="B368" s="173">
        <v>73.0</v>
      </c>
      <c r="C368" s="174" t="s">
        <v>3548</v>
      </c>
      <c r="D368" s="175">
        <v>14.0</v>
      </c>
      <c r="E368" s="175" t="s">
        <v>342</v>
      </c>
      <c r="F368" s="175"/>
      <c r="G368" s="201" t="str">
        <f t="shared" si="3"/>
        <v>Kabupaten</v>
      </c>
      <c r="H368" s="184" t="s">
        <v>431</v>
      </c>
      <c r="I368" s="178" t="s">
        <v>431</v>
      </c>
      <c r="L368" s="33" t="s">
        <v>1164</v>
      </c>
      <c r="M368" s="33" t="str">
        <f t="shared" si="9"/>
        <v>Kepala Dinas Komunikasi dan Informatika Kabupaten Pinrang</v>
      </c>
      <c r="N368" s="194">
        <v>45051.0</v>
      </c>
      <c r="O368" s="137" t="s">
        <v>3637</v>
      </c>
      <c r="P368" s="188" t="s">
        <v>3638</v>
      </c>
      <c r="Q368" s="137" t="s">
        <v>3639</v>
      </c>
      <c r="R368" s="137" t="s">
        <v>3640</v>
      </c>
      <c r="T368" s="182" t="s">
        <v>3641</v>
      </c>
      <c r="U368" s="139" t="s">
        <v>1171</v>
      </c>
      <c r="V368" s="183" t="str">
        <f t="shared" si="5"/>
        <v>Ada</v>
      </c>
      <c r="W368" s="7" t="str">
        <f t="shared" si="6"/>
        <v>Sudah</v>
      </c>
      <c r="X368" s="140">
        <v>14.0</v>
      </c>
      <c r="Y368" s="169" t="str">
        <f t="shared" si="7"/>
        <v>Tidak Ada</v>
      </c>
      <c r="AB368" s="3">
        <v>7.0</v>
      </c>
      <c r="AC368" s="3">
        <v>3.0</v>
      </c>
      <c r="AD368" s="3">
        <v>1.0</v>
      </c>
      <c r="AE368" s="57">
        <v>3.0</v>
      </c>
      <c r="AF368" s="57">
        <v>3.0</v>
      </c>
      <c r="AG368" s="57">
        <v>3.0</v>
      </c>
      <c r="AK368" s="66">
        <v>5.0</v>
      </c>
      <c r="AL368" s="66">
        <v>3.0</v>
      </c>
      <c r="AM368" s="66">
        <v>1.0</v>
      </c>
      <c r="AN368" s="81" t="s">
        <v>3642</v>
      </c>
      <c r="AO368" s="200" t="s">
        <v>3643</v>
      </c>
      <c r="AP368" s="81"/>
      <c r="AQ368" s="81"/>
    </row>
    <row r="369" ht="15.75" customHeight="1">
      <c r="A369" s="33"/>
      <c r="B369" s="173">
        <v>73.0</v>
      </c>
      <c r="C369" s="174" t="s">
        <v>3548</v>
      </c>
      <c r="D369" s="175">
        <v>15.0</v>
      </c>
      <c r="E369" s="175" t="s">
        <v>3644</v>
      </c>
      <c r="F369" s="175"/>
      <c r="G369" s="201" t="str">
        <f t="shared" si="3"/>
        <v>Kabupaten</v>
      </c>
      <c r="H369" s="184"/>
      <c r="I369" s="178"/>
      <c r="L369" s="33" t="s">
        <v>1164</v>
      </c>
      <c r="M369" s="33" t="str">
        <f t="shared" si="9"/>
        <v>Kepala Dinas Komunikasi dan Informatika Kabupaten Sidenreng Rappang</v>
      </c>
      <c r="N369" s="136"/>
      <c r="O369" s="137"/>
      <c r="P369" s="137"/>
      <c r="Q369" s="137"/>
      <c r="R369" s="137"/>
      <c r="T369" s="185"/>
      <c r="U369" s="144"/>
      <c r="V369" s="183" t="str">
        <f t="shared" si="5"/>
        <v>Tidak Ada</v>
      </c>
      <c r="W369" s="7" t="str">
        <f t="shared" si="6"/>
        <v>Belum</v>
      </c>
      <c r="X369" s="145"/>
      <c r="Y369" s="169" t="str">
        <f t="shared" si="7"/>
        <v>Ada</v>
      </c>
      <c r="Z369" s="7" t="s">
        <v>3645</v>
      </c>
      <c r="AE369" s="57">
        <v>1.0</v>
      </c>
      <c r="AF369" s="57">
        <v>1.0</v>
      </c>
      <c r="AG369" s="57">
        <v>1.0</v>
      </c>
      <c r="AH369" s="76">
        <v>3.0</v>
      </c>
      <c r="AI369" s="76">
        <v>1.0</v>
      </c>
      <c r="AJ369" s="76">
        <v>2.0</v>
      </c>
      <c r="AK369" s="66">
        <v>5.0</v>
      </c>
      <c r="AL369" s="66">
        <v>1.0</v>
      </c>
      <c r="AM369" s="66">
        <v>2.0</v>
      </c>
      <c r="AN369" s="187"/>
      <c r="AO369" s="187"/>
      <c r="AP369" s="187"/>
      <c r="AQ369" s="187"/>
    </row>
    <row r="370">
      <c r="A370" s="33"/>
      <c r="B370" s="173">
        <v>73.0</v>
      </c>
      <c r="C370" s="174" t="s">
        <v>3548</v>
      </c>
      <c r="D370" s="175">
        <v>16.0</v>
      </c>
      <c r="E370" s="175" t="s">
        <v>343</v>
      </c>
      <c r="F370" s="175"/>
      <c r="G370" s="201" t="str">
        <f t="shared" si="3"/>
        <v>Kabupaten</v>
      </c>
      <c r="H370" s="177" t="s">
        <v>431</v>
      </c>
      <c r="I370" s="197" t="s">
        <v>431</v>
      </c>
      <c r="L370" s="36" t="s">
        <v>1138</v>
      </c>
      <c r="M370" s="33" t="str">
        <f t="shared" si="9"/>
        <v>Kepala Dinas Komunikasi, Informatika, dan Persandian Kabupaten Sinjai</v>
      </c>
      <c r="N370" s="179">
        <v>45167.0</v>
      </c>
      <c r="O370" s="180" t="s">
        <v>3646</v>
      </c>
      <c r="P370" s="181" t="s">
        <v>3647</v>
      </c>
      <c r="Q370" s="180" t="s">
        <v>3648</v>
      </c>
      <c r="R370" s="180" t="s">
        <v>523</v>
      </c>
      <c r="T370" s="182" t="s">
        <v>3649</v>
      </c>
      <c r="U370" s="139" t="s">
        <v>1171</v>
      </c>
      <c r="V370" s="183" t="str">
        <f t="shared" si="5"/>
        <v>Ada</v>
      </c>
      <c r="W370" s="7" t="str">
        <f t="shared" si="6"/>
        <v>Sudah</v>
      </c>
      <c r="X370" s="222"/>
      <c r="Y370" s="169" t="str">
        <f t="shared" si="7"/>
        <v>Ada</v>
      </c>
      <c r="Z370" s="223" t="s">
        <v>3650</v>
      </c>
      <c r="AB370" s="3">
        <v>2.0</v>
      </c>
      <c r="AC370" s="3">
        <v>0.0</v>
      </c>
      <c r="AD370" s="3">
        <v>0.0</v>
      </c>
      <c r="AE370" s="57">
        <v>1.0</v>
      </c>
      <c r="AF370" s="57">
        <v>2.0</v>
      </c>
      <c r="AG370" s="57">
        <v>3.0</v>
      </c>
      <c r="AH370" s="76">
        <v>1.0</v>
      </c>
      <c r="AI370" s="76">
        <v>3.0</v>
      </c>
      <c r="AJ370" s="76">
        <v>3.0</v>
      </c>
      <c r="AK370" s="66">
        <v>2.0</v>
      </c>
      <c r="AL370" s="66">
        <v>3.0</v>
      </c>
      <c r="AM370" s="66">
        <v>3.0</v>
      </c>
      <c r="AN370" s="81" t="s">
        <v>3651</v>
      </c>
      <c r="AO370" s="200" t="s">
        <v>3652</v>
      </c>
      <c r="AP370" s="81"/>
      <c r="AQ370" s="81"/>
    </row>
    <row r="371">
      <c r="A371" s="33"/>
      <c r="B371" s="173">
        <v>73.0</v>
      </c>
      <c r="C371" s="174" t="s">
        <v>3548</v>
      </c>
      <c r="D371" s="175">
        <v>17.0</v>
      </c>
      <c r="E371" s="175" t="s">
        <v>344</v>
      </c>
      <c r="F371" s="175"/>
      <c r="G371" s="201" t="str">
        <f t="shared" si="3"/>
        <v>Kabupaten</v>
      </c>
      <c r="H371" s="184" t="s">
        <v>431</v>
      </c>
      <c r="I371" s="178" t="s">
        <v>431</v>
      </c>
      <c r="J371" s="32" t="s">
        <v>431</v>
      </c>
      <c r="K371" s="33">
        <v>1.0</v>
      </c>
      <c r="L371" s="33" t="s">
        <v>1164</v>
      </c>
      <c r="M371" s="33" t="str">
        <f t="shared" si="9"/>
        <v>Kepala Dinas Komunikasi dan Informatika Kabupaten Soppeng</v>
      </c>
      <c r="N371" s="179">
        <v>45132.0</v>
      </c>
      <c r="O371" s="180" t="s">
        <v>3653</v>
      </c>
      <c r="P371" s="215" t="s">
        <v>3654</v>
      </c>
      <c r="Q371" s="180" t="s">
        <v>3655</v>
      </c>
      <c r="R371" s="180" t="s">
        <v>3656</v>
      </c>
      <c r="T371" s="182" t="s">
        <v>3657</v>
      </c>
      <c r="U371" s="139" t="s">
        <v>1171</v>
      </c>
      <c r="V371" s="183" t="str">
        <f t="shared" si="5"/>
        <v>Ada</v>
      </c>
      <c r="W371" s="7" t="str">
        <f t="shared" si="6"/>
        <v>Sudah</v>
      </c>
      <c r="X371" s="222"/>
      <c r="Y371" s="169" t="str">
        <f t="shared" si="7"/>
        <v>Ada</v>
      </c>
      <c r="Z371" s="223" t="s">
        <v>3658</v>
      </c>
      <c r="AB371" s="3">
        <v>0.0</v>
      </c>
      <c r="AC371" s="3">
        <v>0.0</v>
      </c>
      <c r="AD371" s="3">
        <v>0.0</v>
      </c>
      <c r="AE371" s="57">
        <v>1.0</v>
      </c>
      <c r="AF371" s="57">
        <v>1.0</v>
      </c>
      <c r="AG371" s="57">
        <v>3.0</v>
      </c>
      <c r="AH371" s="76">
        <v>3.0</v>
      </c>
      <c r="AI371" s="76">
        <v>2.0</v>
      </c>
      <c r="AJ371" s="76">
        <v>3.0</v>
      </c>
      <c r="AK371" s="66">
        <v>3.0</v>
      </c>
      <c r="AL371" s="66">
        <v>3.0</v>
      </c>
      <c r="AM371" s="66">
        <v>1.0</v>
      </c>
      <c r="AN371" s="81" t="s">
        <v>3659</v>
      </c>
      <c r="AO371" s="302" t="s">
        <v>3660</v>
      </c>
      <c r="AP371" s="81"/>
      <c r="AQ371" s="81"/>
    </row>
    <row r="372" ht="15.75" customHeight="1">
      <c r="A372" s="33"/>
      <c r="B372" s="173">
        <v>73.0</v>
      </c>
      <c r="C372" s="174" t="s">
        <v>3548</v>
      </c>
      <c r="D372" s="175">
        <v>18.0</v>
      </c>
      <c r="E372" s="175" t="s">
        <v>3661</v>
      </c>
      <c r="F372" s="175"/>
      <c r="G372" s="201" t="str">
        <f t="shared" si="3"/>
        <v>Kabupaten</v>
      </c>
      <c r="H372" s="184"/>
      <c r="I372" s="178"/>
      <c r="L372" s="36" t="s">
        <v>1164</v>
      </c>
      <c r="M372" s="33" t="str">
        <f t="shared" si="9"/>
        <v>Kepala Dinas Komunikasi dan Informatika Kabupaten Takalar</v>
      </c>
      <c r="N372" s="179">
        <v>45674.0</v>
      </c>
      <c r="O372" s="180" t="s">
        <v>3662</v>
      </c>
      <c r="P372" s="181" t="s">
        <v>3663</v>
      </c>
      <c r="Q372" s="180" t="s">
        <v>3664</v>
      </c>
      <c r="R372" s="180" t="s">
        <v>3542</v>
      </c>
      <c r="T372" s="182" t="s">
        <v>3665</v>
      </c>
      <c r="U372" s="139" t="s">
        <v>1171</v>
      </c>
      <c r="V372" s="183" t="str">
        <f t="shared" si="5"/>
        <v>Ada</v>
      </c>
      <c r="W372" s="7" t="str">
        <f t="shared" si="6"/>
        <v>Sudah</v>
      </c>
      <c r="X372" s="145"/>
      <c r="Y372" s="169" t="str">
        <f t="shared" si="7"/>
        <v>Tidak Ada</v>
      </c>
      <c r="AH372" s="76">
        <v>1.0</v>
      </c>
      <c r="AI372" s="76">
        <v>1.0</v>
      </c>
      <c r="AJ372" s="76">
        <v>1.0</v>
      </c>
      <c r="AK372" s="66">
        <v>1.0</v>
      </c>
      <c r="AL372" s="66">
        <v>1.0</v>
      </c>
      <c r="AM372" s="66">
        <v>1.0</v>
      </c>
      <c r="AN372" s="187" t="s">
        <v>3666</v>
      </c>
      <c r="AO372" s="303" t="s">
        <v>3667</v>
      </c>
      <c r="AP372" s="187"/>
      <c r="AQ372" s="187"/>
    </row>
    <row r="373" ht="15.75" customHeight="1">
      <c r="A373" s="33"/>
      <c r="B373" s="173">
        <v>73.0</v>
      </c>
      <c r="C373" s="174" t="s">
        <v>3548</v>
      </c>
      <c r="D373" s="175">
        <v>19.0</v>
      </c>
      <c r="E373" s="175" t="s">
        <v>3668</v>
      </c>
      <c r="F373" s="175"/>
      <c r="G373" s="201" t="str">
        <f t="shared" si="3"/>
        <v>Kabupaten</v>
      </c>
      <c r="H373" s="184"/>
      <c r="I373" s="178"/>
      <c r="L373" s="33" t="s">
        <v>1164</v>
      </c>
      <c r="M373" s="33" t="str">
        <f t="shared" si="9"/>
        <v>Kepala Dinas Komunikasi dan Informatika Kabupaten Tana Toraja</v>
      </c>
      <c r="N373" s="136"/>
      <c r="O373" s="137"/>
      <c r="P373" s="137"/>
      <c r="Q373" s="137"/>
      <c r="R373" s="137"/>
      <c r="T373" s="185"/>
      <c r="U373" s="139" t="s">
        <v>1171</v>
      </c>
      <c r="V373" s="183" t="str">
        <f t="shared" si="5"/>
        <v>Tidak Ada</v>
      </c>
      <c r="W373" s="7" t="str">
        <f t="shared" si="6"/>
        <v>Belum</v>
      </c>
      <c r="X373" s="145"/>
      <c r="Y373" s="169" t="str">
        <f t="shared" si="7"/>
        <v>Tidak Ada</v>
      </c>
      <c r="AH373" s="76">
        <v>2.0</v>
      </c>
      <c r="AI373" s="76">
        <v>1.0</v>
      </c>
      <c r="AJ373" s="76">
        <v>3.0</v>
      </c>
      <c r="AK373" s="66">
        <v>3.0</v>
      </c>
      <c r="AL373" s="66">
        <v>1.0</v>
      </c>
      <c r="AM373" s="66">
        <v>1.0</v>
      </c>
      <c r="AN373" s="187"/>
      <c r="AO373" s="187"/>
      <c r="AP373" s="187"/>
      <c r="AQ373" s="187"/>
    </row>
    <row r="374" ht="15.75" customHeight="1">
      <c r="A374" s="33"/>
      <c r="B374" s="173">
        <v>73.0</v>
      </c>
      <c r="C374" s="174" t="s">
        <v>3548</v>
      </c>
      <c r="D374" s="175">
        <v>20.0</v>
      </c>
      <c r="E374" s="175" t="s">
        <v>332</v>
      </c>
      <c r="F374" s="175"/>
      <c r="G374" s="201" t="str">
        <f t="shared" si="3"/>
        <v>Kabupaten</v>
      </c>
      <c r="H374" s="177" t="s">
        <v>431</v>
      </c>
      <c r="I374" s="178" t="s">
        <v>431</v>
      </c>
      <c r="J374" s="32" t="s">
        <v>431</v>
      </c>
      <c r="K374" s="33">
        <v>3.0</v>
      </c>
      <c r="L374" s="36" t="s">
        <v>1276</v>
      </c>
      <c r="M374" s="33" t="str">
        <f t="shared" si="9"/>
        <v>Kepala Dinas Komunikasi, Informatika, Statistik, dan Persandian Kabupaten Toraja Utara</v>
      </c>
      <c r="N374" s="194">
        <v>45512.0</v>
      </c>
      <c r="O374" s="180" t="s">
        <v>3669</v>
      </c>
      <c r="P374" s="181" t="s">
        <v>3670</v>
      </c>
      <c r="Q374" s="180" t="s">
        <v>3671</v>
      </c>
      <c r="R374" s="180" t="s">
        <v>1743</v>
      </c>
      <c r="T374" s="182" t="s">
        <v>3672</v>
      </c>
      <c r="U374" s="139" t="s">
        <v>1171</v>
      </c>
      <c r="V374" s="183" t="str">
        <f t="shared" si="5"/>
        <v>Ada</v>
      </c>
      <c r="W374" s="7" t="str">
        <f t="shared" si="6"/>
        <v>Sudah</v>
      </c>
      <c r="X374" s="145"/>
      <c r="Y374" s="169" t="str">
        <f t="shared" si="7"/>
        <v>Ada</v>
      </c>
      <c r="Z374" s="7" t="s">
        <v>3673</v>
      </c>
      <c r="AB374" s="3">
        <v>0.0</v>
      </c>
      <c r="AC374" s="3">
        <v>0.0</v>
      </c>
      <c r="AH374" s="76">
        <v>1.0</v>
      </c>
      <c r="AI374" s="76">
        <v>1.0</v>
      </c>
      <c r="AJ374" s="76">
        <v>1.0</v>
      </c>
      <c r="AK374" s="66">
        <v>1.0</v>
      </c>
      <c r="AL374" s="66">
        <v>1.0</v>
      </c>
      <c r="AM374" s="66">
        <v>1.0</v>
      </c>
      <c r="AN374" s="81" t="s">
        <v>3674</v>
      </c>
      <c r="AO374" s="203" t="s">
        <v>3675</v>
      </c>
      <c r="AP374" s="204"/>
      <c r="AQ374" s="204"/>
    </row>
    <row r="375" ht="15.75" customHeight="1">
      <c r="A375" s="33"/>
      <c r="B375" s="173">
        <v>73.0</v>
      </c>
      <c r="C375" s="174" t="s">
        <v>3548</v>
      </c>
      <c r="D375" s="175">
        <v>21.0</v>
      </c>
      <c r="E375" s="175" t="s">
        <v>345</v>
      </c>
      <c r="F375" s="175">
        <v>2021.0</v>
      </c>
      <c r="G375" s="201" t="str">
        <f t="shared" si="3"/>
        <v>Kabupaten</v>
      </c>
      <c r="H375" s="177" t="s">
        <v>431</v>
      </c>
      <c r="I375" s="197" t="s">
        <v>431</v>
      </c>
      <c r="L375" s="36" t="s">
        <v>1229</v>
      </c>
      <c r="M375" s="33" t="str">
        <f t="shared" si="9"/>
        <v>Kepala Dinas Komunikasi, Informatika, dan Statistik Kabupaten Wajo</v>
      </c>
      <c r="N375" s="179">
        <v>45260.0</v>
      </c>
      <c r="O375" s="180" t="s">
        <v>3676</v>
      </c>
      <c r="P375" s="181" t="s">
        <v>3677</v>
      </c>
      <c r="Q375" s="180" t="s">
        <v>3678</v>
      </c>
      <c r="R375" s="180" t="s">
        <v>2236</v>
      </c>
      <c r="T375" s="182" t="s">
        <v>3679</v>
      </c>
      <c r="U375" s="139" t="s">
        <v>1171</v>
      </c>
      <c r="V375" s="183" t="str">
        <f t="shared" si="5"/>
        <v>Ada</v>
      </c>
      <c r="W375" s="7" t="str">
        <f t="shared" si="6"/>
        <v>Sudah</v>
      </c>
      <c r="X375" s="145"/>
      <c r="Y375" s="169" t="str">
        <f t="shared" si="7"/>
        <v>Ada</v>
      </c>
      <c r="Z375" s="7" t="s">
        <v>3680</v>
      </c>
      <c r="AB375" s="3">
        <v>0.0</v>
      </c>
      <c r="AC375" s="3">
        <v>0.0</v>
      </c>
      <c r="AD375" s="3">
        <v>0.0</v>
      </c>
      <c r="AE375" s="57">
        <v>3.0</v>
      </c>
      <c r="AF375" s="57">
        <v>3.0</v>
      </c>
      <c r="AG375" s="57">
        <v>1.0</v>
      </c>
      <c r="AH375" s="76">
        <v>3.0</v>
      </c>
      <c r="AI375" s="76">
        <v>2.0</v>
      </c>
      <c r="AJ375" s="76">
        <v>1.0</v>
      </c>
      <c r="AK375" s="66">
        <v>3.0</v>
      </c>
      <c r="AL375" s="66">
        <v>2.0</v>
      </c>
      <c r="AM375" s="66">
        <v>1.0</v>
      </c>
      <c r="AN375" s="81" t="s">
        <v>3681</v>
      </c>
      <c r="AO375" s="203" t="s">
        <v>3682</v>
      </c>
      <c r="AP375" s="81">
        <v>2023.0</v>
      </c>
      <c r="AQ375" s="204"/>
    </row>
    <row r="376" ht="15.75" customHeight="1">
      <c r="A376" s="33"/>
      <c r="B376" s="173">
        <v>73.0</v>
      </c>
      <c r="C376" s="174" t="s">
        <v>3548</v>
      </c>
      <c r="D376" s="175">
        <v>22.0</v>
      </c>
      <c r="E376" s="175" t="s">
        <v>163</v>
      </c>
      <c r="F376" s="175">
        <v>2022.0</v>
      </c>
      <c r="G376" s="201" t="str">
        <f t="shared" si="3"/>
        <v>Kota</v>
      </c>
      <c r="H376" s="177" t="s">
        <v>431</v>
      </c>
      <c r="I376" s="197" t="s">
        <v>431</v>
      </c>
      <c r="L376" s="33" t="s">
        <v>1164</v>
      </c>
      <c r="M376" s="33" t="str">
        <f t="shared" si="9"/>
        <v>Kepala Dinas Komunikasi dan Informatika Kota Makassar</v>
      </c>
      <c r="N376" s="179">
        <v>45147.0</v>
      </c>
      <c r="O376" s="180" t="s">
        <v>3683</v>
      </c>
      <c r="P376" s="181" t="s">
        <v>3684</v>
      </c>
      <c r="Q376" s="180" t="s">
        <v>3685</v>
      </c>
      <c r="R376" s="180" t="s">
        <v>1428</v>
      </c>
      <c r="T376" s="182" t="s">
        <v>3686</v>
      </c>
      <c r="U376" s="139" t="s">
        <v>1171</v>
      </c>
      <c r="V376" s="183" t="str">
        <f t="shared" si="5"/>
        <v>Ada</v>
      </c>
      <c r="W376" s="7" t="str">
        <f t="shared" si="6"/>
        <v>Sudah</v>
      </c>
      <c r="X376" s="145"/>
      <c r="Y376" s="169" t="str">
        <f t="shared" si="7"/>
        <v>Tidak Ada</v>
      </c>
      <c r="AA376" s="56" t="s">
        <v>3687</v>
      </c>
      <c r="AB376" s="3">
        <v>0.0</v>
      </c>
      <c r="AC376" s="3">
        <v>0.0</v>
      </c>
      <c r="AD376" s="3">
        <v>3.0</v>
      </c>
      <c r="AE376" s="57">
        <v>1.0</v>
      </c>
      <c r="AF376" s="57">
        <v>1.0</v>
      </c>
      <c r="AG376" s="57">
        <v>3.0</v>
      </c>
      <c r="AH376" s="76">
        <v>3.0</v>
      </c>
      <c r="AI376" s="76">
        <v>3.0</v>
      </c>
      <c r="AJ376" s="76">
        <v>3.0</v>
      </c>
      <c r="AK376" s="66">
        <v>3.0</v>
      </c>
      <c r="AL376" s="66">
        <v>3.0</v>
      </c>
      <c r="AM376" s="66">
        <v>3.0</v>
      </c>
      <c r="AN376" s="81" t="s">
        <v>3688</v>
      </c>
      <c r="AO376" s="200" t="s">
        <v>3689</v>
      </c>
      <c r="AP376" s="204">
        <v>2017.0</v>
      </c>
      <c r="AQ376" s="81"/>
    </row>
    <row r="377">
      <c r="A377" s="33"/>
      <c r="B377" s="173">
        <v>73.0</v>
      </c>
      <c r="C377" s="174" t="s">
        <v>3548</v>
      </c>
      <c r="D377" s="175">
        <v>23.0</v>
      </c>
      <c r="E377" s="175" t="s">
        <v>164</v>
      </c>
      <c r="F377" s="175">
        <v>2021.0</v>
      </c>
      <c r="G377" s="201" t="str">
        <f t="shared" si="3"/>
        <v>Kota</v>
      </c>
      <c r="H377" s="177" t="s">
        <v>431</v>
      </c>
      <c r="I377" s="178" t="s">
        <v>431</v>
      </c>
      <c r="J377" s="32" t="s">
        <v>431</v>
      </c>
      <c r="K377" s="33">
        <v>1.0</v>
      </c>
      <c r="L377" s="33" t="s">
        <v>1164</v>
      </c>
      <c r="M377" s="33" t="str">
        <f t="shared" si="9"/>
        <v>Kepala Dinas Komunikasi dan Informatika Kota Palopo</v>
      </c>
      <c r="N377" s="179">
        <v>45440.0</v>
      </c>
      <c r="O377" s="180" t="s">
        <v>3690</v>
      </c>
      <c r="P377" s="181" t="s">
        <v>3691</v>
      </c>
      <c r="Q377" s="180" t="s">
        <v>3692</v>
      </c>
      <c r="R377" s="180" t="s">
        <v>523</v>
      </c>
      <c r="T377" s="182" t="s">
        <v>3693</v>
      </c>
      <c r="U377" s="139" t="s">
        <v>1171</v>
      </c>
      <c r="V377" s="183" t="str">
        <f t="shared" si="5"/>
        <v>Ada</v>
      </c>
      <c r="W377" s="7" t="str">
        <f t="shared" si="6"/>
        <v>Sudah</v>
      </c>
      <c r="X377" s="222"/>
      <c r="Y377" s="169" t="str">
        <f t="shared" si="7"/>
        <v>Ada</v>
      </c>
      <c r="Z377" s="223" t="s">
        <v>3694</v>
      </c>
      <c r="AB377" s="3">
        <v>0.0</v>
      </c>
      <c r="AC377" s="3">
        <v>1.0</v>
      </c>
      <c r="AD377" s="3">
        <v>0.0</v>
      </c>
      <c r="AE377" s="57">
        <v>3.0</v>
      </c>
      <c r="AF377" s="57">
        <v>2.0</v>
      </c>
      <c r="AG377" s="57">
        <v>1.0</v>
      </c>
      <c r="AH377" s="76">
        <v>3.0</v>
      </c>
      <c r="AI377" s="76">
        <v>2.0</v>
      </c>
      <c r="AJ377" s="76">
        <v>3.0</v>
      </c>
      <c r="AK377" s="66">
        <v>3.0</v>
      </c>
      <c r="AL377" s="66">
        <v>3.0</v>
      </c>
      <c r="AM377" s="66">
        <v>2.0</v>
      </c>
      <c r="AN377" s="81" t="s">
        <v>3695</v>
      </c>
      <c r="AO377" s="203" t="s">
        <v>3696</v>
      </c>
      <c r="AP377" s="81">
        <v>2022.0</v>
      </c>
      <c r="AQ377" s="204"/>
    </row>
    <row r="378" ht="15.75" customHeight="1">
      <c r="A378" s="33"/>
      <c r="B378" s="173">
        <v>73.0</v>
      </c>
      <c r="C378" s="174" t="s">
        <v>3548</v>
      </c>
      <c r="D378" s="175">
        <v>24.0</v>
      </c>
      <c r="E378" s="175" t="s">
        <v>165</v>
      </c>
      <c r="F378" s="175"/>
      <c r="G378" s="201" t="str">
        <f t="shared" si="3"/>
        <v>Kota</v>
      </c>
      <c r="H378" s="177" t="s">
        <v>431</v>
      </c>
      <c r="I378" s="197" t="s">
        <v>431</v>
      </c>
      <c r="L378" s="36" t="s">
        <v>1164</v>
      </c>
      <c r="M378" s="33" t="str">
        <f t="shared" si="9"/>
        <v>Kepala Dinas Komunikasi dan Informatika Kota Parepare</v>
      </c>
      <c r="N378" s="179">
        <v>45230.0</v>
      </c>
      <c r="O378" s="180" t="s">
        <v>3697</v>
      </c>
      <c r="P378" s="181" t="s">
        <v>3698</v>
      </c>
      <c r="Q378" s="180" t="s">
        <v>3699</v>
      </c>
      <c r="R378" s="180" t="s">
        <v>1280</v>
      </c>
      <c r="T378" s="182" t="s">
        <v>3700</v>
      </c>
      <c r="U378" s="139" t="s">
        <v>1171</v>
      </c>
      <c r="V378" s="183" t="str">
        <f t="shared" si="5"/>
        <v>Ada</v>
      </c>
      <c r="W378" s="7" t="str">
        <f t="shared" si="6"/>
        <v>Sudah</v>
      </c>
      <c r="X378" s="145"/>
      <c r="Y378" s="169" t="str">
        <f t="shared" si="7"/>
        <v>Tidak Ada</v>
      </c>
      <c r="AB378" s="3">
        <v>0.0</v>
      </c>
      <c r="AC378" s="3">
        <v>0.0</v>
      </c>
      <c r="AD378" s="3">
        <v>0.0</v>
      </c>
      <c r="AE378" s="57">
        <v>1.0</v>
      </c>
      <c r="AF378" s="57">
        <v>1.0</v>
      </c>
      <c r="AG378" s="57">
        <v>1.0</v>
      </c>
      <c r="AH378" s="76">
        <v>3.0</v>
      </c>
      <c r="AI378" s="76">
        <v>2.0</v>
      </c>
      <c r="AJ378" s="76">
        <v>2.0</v>
      </c>
      <c r="AK378" s="66">
        <v>3.0</v>
      </c>
      <c r="AL378" s="66">
        <v>2.0</v>
      </c>
      <c r="AM378" s="66">
        <v>2.0</v>
      </c>
      <c r="AN378" s="81" t="s">
        <v>3701</v>
      </c>
      <c r="AO378" s="200" t="s">
        <v>3702</v>
      </c>
      <c r="AP378" s="81"/>
      <c r="AQ378" s="81"/>
    </row>
    <row r="379" ht="15.75" customHeight="1">
      <c r="A379" s="157">
        <v>23.0</v>
      </c>
      <c r="B379" s="158">
        <v>76.0</v>
      </c>
      <c r="C379" s="157" t="s">
        <v>3703</v>
      </c>
      <c r="D379" s="159"/>
      <c r="E379" s="159" t="s">
        <v>107</v>
      </c>
      <c r="F379" s="159"/>
      <c r="G379" s="206" t="str">
        <f t="shared" si="3"/>
        <v>Provinsi</v>
      </c>
      <c r="H379" s="233" t="s">
        <v>431</v>
      </c>
      <c r="I379" s="233" t="s">
        <v>431</v>
      </c>
      <c r="J379" s="162"/>
      <c r="K379" s="162"/>
      <c r="L379" s="163" t="s">
        <v>1276</v>
      </c>
      <c r="M379" s="159" t="str">
        <f t="shared" si="9"/>
        <v>Kepala Dinas Komunikasi, Informatika, Statistik, dan Persandian Provinsi Sulawesi Barat</v>
      </c>
      <c r="N379" s="164">
        <v>45231.0</v>
      </c>
      <c r="O379" s="208" t="s">
        <v>3704</v>
      </c>
      <c r="P379" s="209" t="s">
        <v>3705</v>
      </c>
      <c r="Q379" s="208" t="s">
        <v>3706</v>
      </c>
      <c r="R379" s="208" t="s">
        <v>3707</v>
      </c>
      <c r="S379" s="162"/>
      <c r="T379" s="167" t="s">
        <v>3708</v>
      </c>
      <c r="U379" s="168"/>
      <c r="V379" s="169" t="str">
        <f t="shared" si="5"/>
        <v>Ada</v>
      </c>
      <c r="W379" s="162" t="str">
        <f t="shared" si="6"/>
        <v>Sudah</v>
      </c>
      <c r="X379" s="162"/>
      <c r="Y379" s="169" t="str">
        <f t="shared" si="7"/>
        <v>Tidak Ada</v>
      </c>
      <c r="Z379" s="162"/>
      <c r="AA379" s="61" t="s">
        <v>3709</v>
      </c>
      <c r="AB379" s="170">
        <v>1.0</v>
      </c>
      <c r="AC379" s="170">
        <v>0.0</v>
      </c>
      <c r="AD379" s="170">
        <v>0.0</v>
      </c>
      <c r="AE379" s="57">
        <v>1.0</v>
      </c>
      <c r="AF379" s="57">
        <v>2.0</v>
      </c>
      <c r="AG379" s="57">
        <v>1.0</v>
      </c>
      <c r="AH379" s="76">
        <v>1.0</v>
      </c>
      <c r="AI379" s="76">
        <v>2.0</v>
      </c>
      <c r="AJ379" s="76">
        <v>1.0</v>
      </c>
      <c r="AK379" s="66">
        <v>3.0</v>
      </c>
      <c r="AL379" s="66">
        <v>2.0</v>
      </c>
      <c r="AM379" s="66">
        <v>4.0</v>
      </c>
      <c r="AN379" s="81" t="s">
        <v>3710</v>
      </c>
      <c r="AO379" s="200" t="s">
        <v>3711</v>
      </c>
      <c r="AP379" s="81"/>
      <c r="AQ379" s="81"/>
    </row>
    <row r="380" ht="15.75" customHeight="1">
      <c r="A380" s="33"/>
      <c r="B380" s="173">
        <v>76.0</v>
      </c>
      <c r="C380" s="174" t="s">
        <v>3703</v>
      </c>
      <c r="D380" s="175">
        <v>1.0</v>
      </c>
      <c r="E380" s="175" t="s">
        <v>346</v>
      </c>
      <c r="F380" s="175"/>
      <c r="G380" s="201" t="str">
        <f t="shared" si="3"/>
        <v>Kabupaten</v>
      </c>
      <c r="H380" s="177" t="s">
        <v>431</v>
      </c>
      <c r="I380" s="197" t="s">
        <v>431</v>
      </c>
      <c r="L380" s="36" t="s">
        <v>1276</v>
      </c>
      <c r="M380" s="33" t="str">
        <f t="shared" si="9"/>
        <v>Kepala Dinas Komunikasi, Informatika, Statistik, dan Persandian Kabupaten Majene</v>
      </c>
      <c r="N380" s="179">
        <v>45223.0</v>
      </c>
      <c r="O380" s="180" t="s">
        <v>3712</v>
      </c>
      <c r="P380" s="181" t="s">
        <v>3713</v>
      </c>
      <c r="Q380" s="180" t="s">
        <v>3714</v>
      </c>
      <c r="R380" s="180" t="s">
        <v>523</v>
      </c>
      <c r="T380" s="182" t="s">
        <v>3715</v>
      </c>
      <c r="U380" s="139" t="s">
        <v>1171</v>
      </c>
      <c r="V380" s="183" t="str">
        <f t="shared" si="5"/>
        <v>Ada</v>
      </c>
      <c r="W380" s="7" t="str">
        <f t="shared" si="6"/>
        <v>Sudah</v>
      </c>
      <c r="X380" s="145"/>
      <c r="Y380" s="169" t="str">
        <f t="shared" si="7"/>
        <v>Tidak Ada</v>
      </c>
      <c r="AA380" s="61" t="s">
        <v>3716</v>
      </c>
      <c r="AB380" s="3">
        <v>1.0</v>
      </c>
      <c r="AC380" s="3">
        <v>0.0</v>
      </c>
      <c r="AD380" s="3">
        <v>1.0</v>
      </c>
      <c r="AE380" s="57">
        <v>1.0</v>
      </c>
      <c r="AF380" s="57">
        <v>1.0</v>
      </c>
      <c r="AG380" s="57">
        <v>1.0</v>
      </c>
      <c r="AH380" s="76">
        <v>3.0</v>
      </c>
      <c r="AI380" s="76">
        <v>2.0</v>
      </c>
      <c r="AJ380" s="76">
        <v>3.0</v>
      </c>
      <c r="AK380" s="66">
        <v>5.0</v>
      </c>
      <c r="AL380" s="66">
        <v>1.0</v>
      </c>
      <c r="AM380" s="66">
        <v>4.0</v>
      </c>
      <c r="AN380" s="81" t="s">
        <v>3717</v>
      </c>
      <c r="AO380" s="200" t="s">
        <v>3718</v>
      </c>
      <c r="AP380" s="81">
        <v>2023.0</v>
      </c>
      <c r="AQ380" s="81"/>
    </row>
    <row r="381" ht="15.75" customHeight="1">
      <c r="A381" s="33"/>
      <c r="B381" s="173">
        <v>76.0</v>
      </c>
      <c r="C381" s="174" t="s">
        <v>3703</v>
      </c>
      <c r="D381" s="175">
        <v>2.0</v>
      </c>
      <c r="E381" s="175" t="s">
        <v>3719</v>
      </c>
      <c r="F381" s="175"/>
      <c r="G381" s="201" t="str">
        <f t="shared" si="3"/>
        <v>Kabupaten</v>
      </c>
      <c r="H381" s="184"/>
      <c r="I381" s="178"/>
      <c r="L381" s="36" t="s">
        <v>1138</v>
      </c>
      <c r="M381" s="33" t="str">
        <f t="shared" si="9"/>
        <v>Kepala Dinas Komunikasi, Informatika, dan Persandian Kabupaten Mamasa</v>
      </c>
      <c r="N381" s="136"/>
      <c r="O381" s="137"/>
      <c r="P381" s="137"/>
      <c r="Q381" s="137"/>
      <c r="R381" s="137"/>
      <c r="T381" s="185"/>
      <c r="U381" s="139" t="s">
        <v>1171</v>
      </c>
      <c r="V381" s="183" t="str">
        <f t="shared" si="5"/>
        <v>Tidak Ada</v>
      </c>
      <c r="W381" s="7" t="str">
        <f t="shared" si="6"/>
        <v>Belum</v>
      </c>
      <c r="X381" s="145"/>
      <c r="Y381" s="169" t="str">
        <f t="shared" si="7"/>
        <v>Tidak Ada</v>
      </c>
      <c r="AH381" s="76">
        <v>1.0</v>
      </c>
      <c r="AI381" s="76">
        <v>1.0</v>
      </c>
      <c r="AJ381" s="76">
        <v>1.0</v>
      </c>
      <c r="AK381" s="66">
        <v>2.0</v>
      </c>
      <c r="AL381" s="66">
        <v>1.0</v>
      </c>
      <c r="AM381" s="66">
        <v>1.0</v>
      </c>
      <c r="AN381" s="187"/>
      <c r="AO381" s="187"/>
      <c r="AP381" s="187"/>
      <c r="AQ381" s="187"/>
    </row>
    <row r="382" ht="15.75" customHeight="1">
      <c r="A382" s="33"/>
      <c r="B382" s="173">
        <v>76.0</v>
      </c>
      <c r="C382" s="174" t="s">
        <v>3703</v>
      </c>
      <c r="D382" s="175">
        <v>3.0</v>
      </c>
      <c r="E382" s="175" t="s">
        <v>3720</v>
      </c>
      <c r="F382" s="175"/>
      <c r="G382" s="201" t="str">
        <f t="shared" si="3"/>
        <v>Kabupaten</v>
      </c>
      <c r="H382" s="184"/>
      <c r="I382" s="178"/>
      <c r="L382" s="36" t="s">
        <v>1138</v>
      </c>
      <c r="M382" s="33" t="str">
        <f t="shared" si="9"/>
        <v>Kepala Dinas Komunikasi, Informatika, dan Persandian Kabupaten Mamuju</v>
      </c>
      <c r="N382" s="136"/>
      <c r="O382" s="137"/>
      <c r="P382" s="137"/>
      <c r="Q382" s="137"/>
      <c r="R382" s="137"/>
      <c r="T382" s="185"/>
      <c r="U382" s="139" t="s">
        <v>1171</v>
      </c>
      <c r="V382" s="183" t="str">
        <f t="shared" si="5"/>
        <v>Tidak Ada</v>
      </c>
      <c r="W382" s="7" t="str">
        <f t="shared" si="6"/>
        <v>Belum</v>
      </c>
      <c r="X382" s="145"/>
      <c r="Y382" s="169" t="str">
        <f t="shared" si="7"/>
        <v>Ada</v>
      </c>
      <c r="Z382" s="7" t="s">
        <v>3721</v>
      </c>
      <c r="AA382" s="267" t="s">
        <v>3722</v>
      </c>
      <c r="AE382" s="57">
        <v>1.0</v>
      </c>
      <c r="AF382" s="57">
        <v>2.0</v>
      </c>
      <c r="AG382" s="57">
        <v>1.0</v>
      </c>
      <c r="AH382" s="76">
        <v>1.0</v>
      </c>
      <c r="AI382" s="76">
        <v>1.0</v>
      </c>
      <c r="AJ382" s="76">
        <v>3.0</v>
      </c>
      <c r="AK382" s="66">
        <v>1.0</v>
      </c>
      <c r="AL382" s="66">
        <v>1.0</v>
      </c>
      <c r="AM382" s="66">
        <v>3.0</v>
      </c>
      <c r="AN382" s="187"/>
      <c r="AO382" s="187"/>
      <c r="AP382" s="187"/>
      <c r="AQ382" s="187"/>
    </row>
    <row r="383" ht="15.75" customHeight="1">
      <c r="A383" s="33"/>
      <c r="B383" s="173">
        <v>76.0</v>
      </c>
      <c r="C383" s="174" t="s">
        <v>3703</v>
      </c>
      <c r="D383" s="175">
        <v>4.0</v>
      </c>
      <c r="E383" s="175" t="s">
        <v>347</v>
      </c>
      <c r="F383" s="175"/>
      <c r="G383" s="201" t="str">
        <f t="shared" si="3"/>
        <v>Kabupaten</v>
      </c>
      <c r="H383" s="177" t="s">
        <v>431</v>
      </c>
      <c r="I383" s="197" t="s">
        <v>431</v>
      </c>
      <c r="L383" s="36" t="s">
        <v>1276</v>
      </c>
      <c r="M383" s="33" t="str">
        <f t="shared" si="9"/>
        <v>Kepala Dinas Komunikasi, Informatika, Statistik, dan Persandian Kabupaten Pasangkayu</v>
      </c>
      <c r="N383" s="179">
        <v>45224.0</v>
      </c>
      <c r="O383" s="180" t="s">
        <v>3723</v>
      </c>
      <c r="P383" s="181" t="s">
        <v>3724</v>
      </c>
      <c r="Q383" s="180" t="s">
        <v>3725</v>
      </c>
      <c r="R383" s="180" t="s">
        <v>3726</v>
      </c>
      <c r="T383" s="182" t="s">
        <v>3727</v>
      </c>
      <c r="U383" s="139" t="s">
        <v>1171</v>
      </c>
      <c r="V383" s="183" t="str">
        <f t="shared" si="5"/>
        <v>Ada</v>
      </c>
      <c r="W383" s="7" t="str">
        <f t="shared" si="6"/>
        <v>Sudah</v>
      </c>
      <c r="X383" s="145"/>
      <c r="Y383" s="169" t="str">
        <f t="shared" si="7"/>
        <v>Tidak Ada</v>
      </c>
      <c r="AB383" s="3">
        <v>0.0</v>
      </c>
      <c r="AC383" s="3">
        <v>0.0</v>
      </c>
      <c r="AD383" s="3">
        <v>0.0</v>
      </c>
      <c r="AH383" s="76">
        <v>1.0</v>
      </c>
      <c r="AI383" s="76">
        <v>1.0</v>
      </c>
      <c r="AJ383" s="76">
        <v>1.0</v>
      </c>
      <c r="AK383" s="66">
        <v>1.0</v>
      </c>
      <c r="AL383" s="66">
        <v>1.0</v>
      </c>
      <c r="AM383" s="66">
        <v>1.0</v>
      </c>
      <c r="AN383" s="81" t="s">
        <v>3728</v>
      </c>
      <c r="AO383" s="200" t="s">
        <v>3729</v>
      </c>
      <c r="AP383" s="81"/>
      <c r="AQ383" s="81"/>
    </row>
    <row r="384" ht="15.75" customHeight="1">
      <c r="A384" s="33"/>
      <c r="B384" s="173">
        <v>76.0</v>
      </c>
      <c r="C384" s="174" t="s">
        <v>3703</v>
      </c>
      <c r="D384" s="175">
        <v>5.0</v>
      </c>
      <c r="E384" s="175" t="s">
        <v>3730</v>
      </c>
      <c r="F384" s="175"/>
      <c r="G384" s="201" t="str">
        <f t="shared" si="3"/>
        <v>Kabupaten</v>
      </c>
      <c r="H384" s="177" t="s">
        <v>431</v>
      </c>
      <c r="I384" s="178"/>
      <c r="L384" s="36" t="s">
        <v>1276</v>
      </c>
      <c r="M384" s="33" t="str">
        <f t="shared" si="9"/>
        <v>Kepala Dinas Komunikasi, Informatika, Statistik, dan Persandian Kabupaten Mamuju Tengah</v>
      </c>
      <c r="N384" s="194">
        <v>45447.0</v>
      </c>
      <c r="O384" s="180" t="s">
        <v>3731</v>
      </c>
      <c r="P384" s="181" t="s">
        <v>3732</v>
      </c>
      <c r="Q384" s="180" t="s">
        <v>3733</v>
      </c>
      <c r="R384" s="180" t="s">
        <v>3734</v>
      </c>
      <c r="T384" s="182" t="s">
        <v>3735</v>
      </c>
      <c r="U384" s="139" t="s">
        <v>1171</v>
      </c>
      <c r="V384" s="183" t="str">
        <f t="shared" si="5"/>
        <v>Ada</v>
      </c>
      <c r="W384" s="7" t="str">
        <f t="shared" si="6"/>
        <v>Sudah</v>
      </c>
      <c r="X384" s="145"/>
      <c r="Y384" s="169" t="str">
        <f t="shared" si="7"/>
        <v>Ada</v>
      </c>
      <c r="Z384" s="7" t="s">
        <v>3736</v>
      </c>
      <c r="AB384" s="3">
        <v>1.0</v>
      </c>
      <c r="AC384" s="3">
        <v>0.0</v>
      </c>
      <c r="AD384" s="3">
        <v>0.0</v>
      </c>
      <c r="AH384" s="76">
        <v>3.0</v>
      </c>
      <c r="AI384" s="76">
        <v>1.0</v>
      </c>
      <c r="AJ384" s="76">
        <v>1.0</v>
      </c>
      <c r="AK384" s="66">
        <v>3.0</v>
      </c>
      <c r="AL384" s="66">
        <v>1.0</v>
      </c>
      <c r="AM384" s="66">
        <v>1.0</v>
      </c>
      <c r="AN384" s="81" t="s">
        <v>3737</v>
      </c>
      <c r="AO384" s="200" t="s">
        <v>3738</v>
      </c>
      <c r="AP384" s="81"/>
      <c r="AQ384" s="81"/>
    </row>
    <row r="385" ht="15.75" customHeight="1">
      <c r="A385" s="33"/>
      <c r="B385" s="173">
        <v>76.0</v>
      </c>
      <c r="C385" s="174" t="s">
        <v>3703</v>
      </c>
      <c r="D385" s="175">
        <v>6.0</v>
      </c>
      <c r="E385" s="175" t="s">
        <v>348</v>
      </c>
      <c r="F385" s="175"/>
      <c r="G385" s="201" t="str">
        <f t="shared" si="3"/>
        <v>Kabupaten</v>
      </c>
      <c r="H385" s="177" t="s">
        <v>431</v>
      </c>
      <c r="I385" s="197" t="s">
        <v>431</v>
      </c>
      <c r="L385" s="36" t="s">
        <v>1276</v>
      </c>
      <c r="M385" s="33" t="str">
        <f t="shared" si="9"/>
        <v>Kepala Dinas Komunikasi, Informatika, Statistik, dan Persandian Kabupaten Polewali Mandar</v>
      </c>
      <c r="N385" s="179">
        <v>45160.0</v>
      </c>
      <c r="O385" s="180" t="s">
        <v>3739</v>
      </c>
      <c r="P385" s="181" t="s">
        <v>3740</v>
      </c>
      <c r="Q385" s="180" t="s">
        <v>3741</v>
      </c>
      <c r="R385" s="180" t="s">
        <v>2091</v>
      </c>
      <c r="T385" s="182" t="s">
        <v>3742</v>
      </c>
      <c r="U385" s="139" t="s">
        <v>1171</v>
      </c>
      <c r="V385" s="183" t="str">
        <f t="shared" si="5"/>
        <v>Ada</v>
      </c>
      <c r="W385" s="7" t="str">
        <f t="shared" si="6"/>
        <v>Sudah</v>
      </c>
      <c r="X385" s="145"/>
      <c r="Y385" s="169" t="str">
        <f t="shared" si="7"/>
        <v>Tidak Ada</v>
      </c>
      <c r="AA385" s="186" t="s">
        <v>3743</v>
      </c>
      <c r="AB385" s="3">
        <v>0.0</v>
      </c>
      <c r="AC385" s="3">
        <v>0.0</v>
      </c>
      <c r="AD385" s="3">
        <v>1.0</v>
      </c>
      <c r="AE385" s="57">
        <v>3.0</v>
      </c>
      <c r="AF385" s="57">
        <v>3.0</v>
      </c>
      <c r="AG385" s="57">
        <v>1.0</v>
      </c>
      <c r="AH385" s="76">
        <v>4.0</v>
      </c>
      <c r="AI385" s="76">
        <v>3.0</v>
      </c>
      <c r="AJ385" s="76">
        <v>3.0</v>
      </c>
      <c r="AK385" s="66">
        <v>5.0</v>
      </c>
      <c r="AL385" s="66">
        <v>3.0</v>
      </c>
      <c r="AM385" s="66">
        <v>3.0</v>
      </c>
      <c r="AN385" s="81" t="s">
        <v>3744</v>
      </c>
      <c r="AO385" s="203" t="s">
        <v>3745</v>
      </c>
      <c r="AP385" s="204"/>
      <c r="AQ385" s="204"/>
    </row>
    <row r="386" ht="15.75" customHeight="1">
      <c r="A386" s="157">
        <v>24.0</v>
      </c>
      <c r="B386" s="158">
        <v>74.0</v>
      </c>
      <c r="C386" s="157" t="s">
        <v>3746</v>
      </c>
      <c r="D386" s="159"/>
      <c r="E386" s="159" t="s">
        <v>3747</v>
      </c>
      <c r="F386" s="159"/>
      <c r="G386" s="206" t="str">
        <f t="shared" si="3"/>
        <v>Provinsi</v>
      </c>
      <c r="H386" s="207"/>
      <c r="I386" s="207" t="s">
        <v>431</v>
      </c>
      <c r="J386" s="218" t="s">
        <v>431</v>
      </c>
      <c r="K386" s="159">
        <v>1.0</v>
      </c>
      <c r="L386" s="159" t="s">
        <v>1164</v>
      </c>
      <c r="M386" s="159" t="str">
        <f t="shared" si="9"/>
        <v>Kepala Dinas Komunikasi dan Informatika Provinsi Sulawesi Tenggara</v>
      </c>
      <c r="N386" s="304"/>
      <c r="O386" s="165"/>
      <c r="P386" s="165"/>
      <c r="Q386" s="165"/>
      <c r="R386" s="165"/>
      <c r="S386" s="162"/>
      <c r="T386" s="301"/>
      <c r="U386" s="168"/>
      <c r="V386" s="169"/>
      <c r="W386" s="162"/>
      <c r="X386" s="162"/>
      <c r="Y386" s="169" t="str">
        <f t="shared" si="7"/>
        <v>Tidak Ada</v>
      </c>
      <c r="Z386" s="162"/>
      <c r="AA386" s="162"/>
      <c r="AB386" s="162"/>
      <c r="AC386" s="162"/>
      <c r="AD386" s="162"/>
      <c r="AE386" s="57">
        <v>1.0</v>
      </c>
      <c r="AF386" s="57">
        <v>1.0</v>
      </c>
      <c r="AG386" s="57">
        <v>1.0</v>
      </c>
      <c r="AH386" s="76">
        <v>3.0</v>
      </c>
      <c r="AI386" s="76">
        <v>1.0</v>
      </c>
      <c r="AJ386" s="76">
        <v>3.0</v>
      </c>
      <c r="AK386" s="66">
        <v>3.0</v>
      </c>
      <c r="AL386" s="66">
        <v>2.0</v>
      </c>
      <c r="AM386" s="66">
        <v>3.0</v>
      </c>
      <c r="AN386" s="187"/>
      <c r="AO386" s="187"/>
      <c r="AP386" s="187"/>
      <c r="AQ386" s="187"/>
    </row>
    <row r="387" ht="15.75" customHeight="1">
      <c r="A387" s="33"/>
      <c r="B387" s="173">
        <v>74.0</v>
      </c>
      <c r="C387" s="174" t="s">
        <v>3746</v>
      </c>
      <c r="D387" s="175">
        <v>1.0</v>
      </c>
      <c r="E387" s="175" t="s">
        <v>3748</v>
      </c>
      <c r="F387" s="175"/>
      <c r="G387" s="201" t="str">
        <f t="shared" si="3"/>
        <v>Kabupaten</v>
      </c>
      <c r="H387" s="184"/>
      <c r="I387" s="178"/>
      <c r="L387" s="36" t="s">
        <v>1276</v>
      </c>
      <c r="M387" s="33" t="str">
        <f t="shared" si="9"/>
        <v>Kepala Dinas Komunikasi, Informatika, Statistik, dan Persandian Kabupaten Bombana</v>
      </c>
      <c r="N387" s="136"/>
      <c r="O387" s="137"/>
      <c r="P387" s="137"/>
      <c r="Q387" s="137"/>
      <c r="R387" s="137"/>
      <c r="T387" s="185"/>
      <c r="U387" s="139" t="s">
        <v>1171</v>
      </c>
      <c r="V387" s="183" t="str">
        <f t="shared" ref="V387:V555" si="10">IF(ISBLANK(O387),"Tidak Ada","Ada")</f>
        <v>Tidak Ada</v>
      </c>
      <c r="W387" s="7" t="str">
        <f t="shared" ref="W387:W555" si="11">IF(ISBLANK(N387),"Belum","Sudah")</f>
        <v>Belum</v>
      </c>
      <c r="X387" s="145"/>
      <c r="Y387" s="169" t="str">
        <f t="shared" si="7"/>
        <v>Tidak Ada</v>
      </c>
      <c r="AH387" s="76">
        <v>3.0</v>
      </c>
      <c r="AI387" s="76">
        <v>1.0</v>
      </c>
      <c r="AJ387" s="76">
        <v>3.0</v>
      </c>
      <c r="AK387" s="66">
        <v>3.0</v>
      </c>
      <c r="AL387" s="66">
        <v>1.0</v>
      </c>
      <c r="AM387" s="66">
        <v>1.0</v>
      </c>
      <c r="AN387" s="187"/>
      <c r="AO387" s="187"/>
      <c r="AP387" s="187"/>
      <c r="AQ387" s="187"/>
    </row>
    <row r="388" ht="15.75" customHeight="1">
      <c r="A388" s="33"/>
      <c r="B388" s="173">
        <v>74.0</v>
      </c>
      <c r="C388" s="174" t="s">
        <v>3746</v>
      </c>
      <c r="D388" s="175">
        <v>2.0</v>
      </c>
      <c r="E388" s="175" t="s">
        <v>3749</v>
      </c>
      <c r="F388" s="175">
        <v>2019.0</v>
      </c>
      <c r="G388" s="201" t="str">
        <f t="shared" si="3"/>
        <v>Kabupaten</v>
      </c>
      <c r="H388" s="184"/>
      <c r="I388" s="178" t="s">
        <v>431</v>
      </c>
      <c r="L388" s="36" t="s">
        <v>1138</v>
      </c>
      <c r="M388" s="33" t="str">
        <f t="shared" si="9"/>
        <v>Kepala Dinas Komunikasi, Informatika, dan Persandian Kabupaten Buton</v>
      </c>
      <c r="N388" s="136"/>
      <c r="O388" s="137"/>
      <c r="P388" s="137"/>
      <c r="Q388" s="137"/>
      <c r="R388" s="137"/>
      <c r="T388" s="185"/>
      <c r="U388" s="139" t="s">
        <v>1171</v>
      </c>
      <c r="V388" s="183" t="str">
        <f t="shared" si="10"/>
        <v>Tidak Ada</v>
      </c>
      <c r="W388" s="7" t="str">
        <f t="shared" si="11"/>
        <v>Belum</v>
      </c>
      <c r="X388" s="145"/>
      <c r="Y388" s="169" t="str">
        <f t="shared" si="7"/>
        <v>Tidak Ada</v>
      </c>
      <c r="AH388" s="76">
        <v>2.0</v>
      </c>
      <c r="AI388" s="76">
        <v>1.0</v>
      </c>
      <c r="AJ388" s="76">
        <v>1.0</v>
      </c>
      <c r="AK388" s="66">
        <v>2.0</v>
      </c>
      <c r="AL388" s="66">
        <v>1.0</v>
      </c>
      <c r="AM388" s="66">
        <v>1.0</v>
      </c>
      <c r="AN388" s="187"/>
      <c r="AO388" s="187"/>
      <c r="AP388" s="204">
        <v>2021.0</v>
      </c>
      <c r="AQ388" s="187"/>
    </row>
    <row r="389" ht="15.75" customHeight="1">
      <c r="A389" s="33"/>
      <c r="B389" s="173">
        <v>74.0</v>
      </c>
      <c r="C389" s="174" t="s">
        <v>3746</v>
      </c>
      <c r="D389" s="175">
        <v>3.0</v>
      </c>
      <c r="E389" s="175" t="s">
        <v>3750</v>
      </c>
      <c r="F389" s="175"/>
      <c r="G389" s="201" t="str">
        <f t="shared" si="3"/>
        <v>Kabupaten</v>
      </c>
      <c r="H389" s="184"/>
      <c r="I389" s="178"/>
      <c r="L389" s="36" t="s">
        <v>1138</v>
      </c>
      <c r="M389" s="33" t="str">
        <f t="shared" si="9"/>
        <v>Kepala Dinas Komunikasi, Informatika, dan Persandian Kabupaten Buton Utara</v>
      </c>
      <c r="N389" s="136"/>
      <c r="O389" s="137"/>
      <c r="P389" s="137"/>
      <c r="Q389" s="137"/>
      <c r="R389" s="137"/>
      <c r="T389" s="185"/>
      <c r="U389" s="139" t="s">
        <v>1171</v>
      </c>
      <c r="V389" s="183" t="str">
        <f t="shared" si="10"/>
        <v>Tidak Ada</v>
      </c>
      <c r="W389" s="7" t="str">
        <f t="shared" si="11"/>
        <v>Belum</v>
      </c>
      <c r="X389" s="145"/>
      <c r="Y389" s="169" t="str">
        <f t="shared" si="7"/>
        <v>Tidak Ada</v>
      </c>
      <c r="AE389" s="57">
        <v>1.0</v>
      </c>
      <c r="AF389" s="57">
        <v>1.0</v>
      </c>
      <c r="AG389" s="57">
        <v>1.0</v>
      </c>
      <c r="AH389" s="76">
        <v>1.0</v>
      </c>
      <c r="AI389" s="76">
        <v>1.0</v>
      </c>
      <c r="AJ389" s="76">
        <v>1.0</v>
      </c>
      <c r="AK389" s="66">
        <v>1.0</v>
      </c>
      <c r="AL389" s="66">
        <v>1.0</v>
      </c>
      <c r="AM389" s="66">
        <v>1.0</v>
      </c>
      <c r="AN389" s="187"/>
      <c r="AO389" s="187"/>
      <c r="AP389" s="187"/>
      <c r="AQ389" s="187"/>
    </row>
    <row r="390" ht="15.75" customHeight="1">
      <c r="A390" s="33"/>
      <c r="B390" s="173">
        <v>74.0</v>
      </c>
      <c r="C390" s="174" t="s">
        <v>3746</v>
      </c>
      <c r="D390" s="175">
        <v>4.0</v>
      </c>
      <c r="E390" s="175" t="s">
        <v>3751</v>
      </c>
      <c r="F390" s="175"/>
      <c r="G390" s="201" t="str">
        <f t="shared" si="3"/>
        <v>Kabupaten</v>
      </c>
      <c r="H390" s="184"/>
      <c r="I390" s="178" t="s">
        <v>431</v>
      </c>
      <c r="J390" s="32" t="s">
        <v>431</v>
      </c>
      <c r="K390" s="33">
        <v>3.0</v>
      </c>
      <c r="L390" s="33" t="s">
        <v>1164</v>
      </c>
      <c r="M390" s="33" t="str">
        <f t="shared" si="9"/>
        <v>Kepala Dinas Komunikasi dan Informatika Kabupaten Kolaka</v>
      </c>
      <c r="N390" s="136"/>
      <c r="O390" s="137"/>
      <c r="P390" s="137"/>
      <c r="Q390" s="137"/>
      <c r="R390" s="137"/>
      <c r="T390" s="185"/>
      <c r="U390" s="139" t="s">
        <v>1171</v>
      </c>
      <c r="V390" s="183" t="str">
        <f t="shared" si="10"/>
        <v>Tidak Ada</v>
      </c>
      <c r="W390" s="7" t="str">
        <f t="shared" si="11"/>
        <v>Belum</v>
      </c>
      <c r="X390" s="145"/>
      <c r="Y390" s="169" t="str">
        <f t="shared" si="7"/>
        <v>Ada</v>
      </c>
      <c r="Z390" s="7" t="s">
        <v>3752</v>
      </c>
      <c r="AE390" s="57">
        <v>3.0</v>
      </c>
      <c r="AF390" s="57">
        <v>2.0</v>
      </c>
      <c r="AG390" s="57">
        <v>1.0</v>
      </c>
      <c r="AH390" s="76">
        <v>4.0</v>
      </c>
      <c r="AI390" s="76">
        <v>2.0</v>
      </c>
      <c r="AJ390" s="76">
        <v>2.0</v>
      </c>
      <c r="AK390" s="66">
        <v>5.0</v>
      </c>
      <c r="AL390" s="66">
        <v>3.0</v>
      </c>
      <c r="AM390" s="66">
        <v>3.0</v>
      </c>
      <c r="AN390" s="187"/>
      <c r="AO390" s="187"/>
      <c r="AP390" s="187"/>
      <c r="AQ390" s="187"/>
    </row>
    <row r="391" ht="15.75" customHeight="1">
      <c r="A391" s="33"/>
      <c r="B391" s="173">
        <v>74.0</v>
      </c>
      <c r="C391" s="174" t="s">
        <v>3746</v>
      </c>
      <c r="D391" s="175">
        <v>5.0</v>
      </c>
      <c r="E391" s="175" t="s">
        <v>3753</v>
      </c>
      <c r="F391" s="175"/>
      <c r="G391" s="201" t="str">
        <f t="shared" si="3"/>
        <v>Kabupaten</v>
      </c>
      <c r="H391" s="184"/>
      <c r="I391" s="178"/>
      <c r="L391" s="36" t="s">
        <v>1138</v>
      </c>
      <c r="M391" s="33" t="str">
        <f t="shared" si="9"/>
        <v>Kepala Dinas Komunikasi, Informatika, dan Persandian Kabupaten Kolaka Utara</v>
      </c>
      <c r="N391" s="136"/>
      <c r="O391" s="137"/>
      <c r="P391" s="137"/>
      <c r="Q391" s="137"/>
      <c r="R391" s="137"/>
      <c r="T391" s="185"/>
      <c r="U391" s="139" t="s">
        <v>1171</v>
      </c>
      <c r="V391" s="183" t="str">
        <f t="shared" si="10"/>
        <v>Tidak Ada</v>
      </c>
      <c r="W391" s="7" t="str">
        <f t="shared" si="11"/>
        <v>Belum</v>
      </c>
      <c r="X391" s="145"/>
      <c r="Y391" s="169" t="str">
        <f t="shared" si="7"/>
        <v>Tidak Ada</v>
      </c>
      <c r="AE391" s="57">
        <v>1.0</v>
      </c>
      <c r="AF391" s="57">
        <v>1.0</v>
      </c>
      <c r="AG391" s="57">
        <v>1.0</v>
      </c>
      <c r="AH391" s="76">
        <v>1.0</v>
      </c>
      <c r="AI391" s="76">
        <v>1.0</v>
      </c>
      <c r="AJ391" s="76">
        <v>3.0</v>
      </c>
      <c r="AK391" s="66">
        <v>1.0</v>
      </c>
      <c r="AL391" s="66">
        <v>1.0</v>
      </c>
      <c r="AM391" s="66">
        <v>3.0</v>
      </c>
      <c r="AN391" s="187"/>
      <c r="AO391" s="187"/>
      <c r="AP391" s="187"/>
      <c r="AQ391" s="187"/>
    </row>
    <row r="392" ht="15.75" customHeight="1">
      <c r="A392" s="33"/>
      <c r="B392" s="173">
        <v>74.0</v>
      </c>
      <c r="C392" s="174" t="s">
        <v>3746</v>
      </c>
      <c r="D392" s="175">
        <v>6.0</v>
      </c>
      <c r="E392" s="175" t="s">
        <v>400</v>
      </c>
      <c r="F392" s="175">
        <v>2021.0</v>
      </c>
      <c r="G392" s="201" t="str">
        <f t="shared" si="3"/>
        <v>Kabupaten</v>
      </c>
      <c r="H392" s="177" t="s">
        <v>431</v>
      </c>
      <c r="I392" s="178" t="s">
        <v>431</v>
      </c>
      <c r="L392" s="33" t="s">
        <v>1164</v>
      </c>
      <c r="M392" s="33" t="str">
        <f t="shared" si="9"/>
        <v>Kepala Dinas Komunikasi dan Informatika Kabupaten Konawe</v>
      </c>
      <c r="N392" s="179">
        <v>45604.0</v>
      </c>
      <c r="O392" s="180" t="s">
        <v>3754</v>
      </c>
      <c r="P392" s="181" t="s">
        <v>3755</v>
      </c>
      <c r="Q392" s="180" t="s">
        <v>3756</v>
      </c>
      <c r="R392" s="180" t="s">
        <v>482</v>
      </c>
      <c r="T392" s="182" t="s">
        <v>3757</v>
      </c>
      <c r="U392" s="139" t="s">
        <v>1171</v>
      </c>
      <c r="V392" s="183" t="str">
        <f t="shared" si="10"/>
        <v>Ada</v>
      </c>
      <c r="W392" s="7" t="str">
        <f t="shared" si="11"/>
        <v>Sudah</v>
      </c>
      <c r="X392" s="145"/>
      <c r="Y392" s="169" t="str">
        <f t="shared" si="7"/>
        <v>Ada</v>
      </c>
      <c r="Z392" s="7" t="s">
        <v>3758</v>
      </c>
      <c r="AB392" s="3">
        <v>0.0</v>
      </c>
      <c r="AC392" s="3">
        <v>0.0</v>
      </c>
      <c r="AD392" s="3">
        <v>0.0</v>
      </c>
      <c r="AH392" s="76">
        <v>1.0</v>
      </c>
      <c r="AI392" s="76">
        <v>1.0</v>
      </c>
      <c r="AJ392" s="76">
        <v>3.0</v>
      </c>
      <c r="AK392" s="66">
        <v>3.0</v>
      </c>
      <c r="AL392" s="66">
        <v>1.0</v>
      </c>
      <c r="AM392" s="66">
        <v>1.0</v>
      </c>
      <c r="AN392" s="81" t="s">
        <v>3759</v>
      </c>
      <c r="AO392" s="200" t="s">
        <v>3760</v>
      </c>
      <c r="AP392" s="81"/>
      <c r="AQ392" s="81"/>
    </row>
    <row r="393" ht="15.75" customHeight="1">
      <c r="A393" s="33"/>
      <c r="B393" s="173">
        <v>74.0</v>
      </c>
      <c r="C393" s="174" t="s">
        <v>3746</v>
      </c>
      <c r="D393" s="175">
        <v>7.0</v>
      </c>
      <c r="E393" s="175" t="s">
        <v>349</v>
      </c>
      <c r="F393" s="175"/>
      <c r="G393" s="201" t="str">
        <f t="shared" si="3"/>
        <v>Kabupaten</v>
      </c>
      <c r="H393" s="177" t="s">
        <v>431</v>
      </c>
      <c r="I393" s="197" t="s">
        <v>431</v>
      </c>
      <c r="J393" s="32" t="s">
        <v>431</v>
      </c>
      <c r="K393" s="33">
        <v>3.0</v>
      </c>
      <c r="L393" s="36" t="s">
        <v>1164</v>
      </c>
      <c r="M393" s="33" t="str">
        <f t="shared" si="9"/>
        <v>Kepala Dinas Komunikasi dan Informatika Kabupaten Konawe Selatan</v>
      </c>
      <c r="N393" s="179">
        <v>45196.0</v>
      </c>
      <c r="O393" s="180" t="s">
        <v>3761</v>
      </c>
      <c r="P393" s="181" t="s">
        <v>3762</v>
      </c>
      <c r="Q393" s="180" t="s">
        <v>3763</v>
      </c>
      <c r="R393" s="180" t="s">
        <v>3764</v>
      </c>
      <c r="T393" s="182" t="s">
        <v>3765</v>
      </c>
      <c r="U393" s="139" t="s">
        <v>1171</v>
      </c>
      <c r="V393" s="183" t="str">
        <f t="shared" si="10"/>
        <v>Ada</v>
      </c>
      <c r="W393" s="7" t="str">
        <f t="shared" si="11"/>
        <v>Sudah</v>
      </c>
      <c r="X393" s="145"/>
      <c r="Y393" s="169" t="str">
        <f t="shared" si="7"/>
        <v>Tidak Ada</v>
      </c>
      <c r="AB393" s="3">
        <v>0.0</v>
      </c>
      <c r="AC393" s="3">
        <v>1.0</v>
      </c>
      <c r="AD393" s="3">
        <v>0.0</v>
      </c>
      <c r="AE393" s="57">
        <v>2.0</v>
      </c>
      <c r="AF393" s="57">
        <v>2.0</v>
      </c>
      <c r="AG393" s="57">
        <v>3.0</v>
      </c>
      <c r="AH393" s="76">
        <v>3.0</v>
      </c>
      <c r="AI393" s="76">
        <v>1.0</v>
      </c>
      <c r="AJ393" s="76">
        <v>1.0</v>
      </c>
      <c r="AK393" s="66">
        <v>3.0</v>
      </c>
      <c r="AL393" s="66">
        <v>1.0</v>
      </c>
      <c r="AM393" s="66">
        <v>1.0</v>
      </c>
      <c r="AN393" s="81" t="s">
        <v>3766</v>
      </c>
      <c r="AO393" s="200" t="s">
        <v>3767</v>
      </c>
      <c r="AP393" s="204">
        <v>2021.0</v>
      </c>
      <c r="AQ393" s="81"/>
    </row>
    <row r="394" ht="15.75" customHeight="1">
      <c r="A394" s="33"/>
      <c r="B394" s="173">
        <v>74.0</v>
      </c>
      <c r="C394" s="174" t="s">
        <v>3746</v>
      </c>
      <c r="D394" s="175">
        <v>8.0</v>
      </c>
      <c r="E394" s="175" t="s">
        <v>3768</v>
      </c>
      <c r="F394" s="175"/>
      <c r="G394" s="201" t="str">
        <f t="shared" si="3"/>
        <v>Kabupaten</v>
      </c>
      <c r="H394" s="184"/>
      <c r="I394" s="178"/>
      <c r="L394" s="36" t="s">
        <v>1164</v>
      </c>
      <c r="M394" s="33" t="str">
        <f t="shared" si="9"/>
        <v>Kepala Dinas Komunikasi dan Informatika Kabupaten Konawe Utara</v>
      </c>
      <c r="N394" s="136"/>
      <c r="O394" s="137"/>
      <c r="P394" s="137"/>
      <c r="Q394" s="137"/>
      <c r="R394" s="137"/>
      <c r="T394" s="185"/>
      <c r="U394" s="139" t="s">
        <v>1171</v>
      </c>
      <c r="V394" s="183" t="str">
        <f t="shared" si="10"/>
        <v>Tidak Ada</v>
      </c>
      <c r="W394" s="7" t="str">
        <f t="shared" si="11"/>
        <v>Belum</v>
      </c>
      <c r="X394" s="145"/>
      <c r="Y394" s="169" t="str">
        <f t="shared" si="7"/>
        <v>Tidak Ada</v>
      </c>
      <c r="AH394" s="76">
        <v>3.0</v>
      </c>
      <c r="AI394" s="76">
        <v>1.0</v>
      </c>
      <c r="AJ394" s="76">
        <v>1.0</v>
      </c>
      <c r="AK394" s="66">
        <v>3.0</v>
      </c>
      <c r="AL394" s="66">
        <v>1.0</v>
      </c>
      <c r="AM394" s="66">
        <v>1.0</v>
      </c>
      <c r="AN394" s="187"/>
      <c r="AO394" s="187"/>
      <c r="AP394" s="187"/>
      <c r="AQ394" s="187"/>
    </row>
    <row r="395" ht="15.75" customHeight="1">
      <c r="A395" s="33"/>
      <c r="B395" s="173">
        <v>74.0</v>
      </c>
      <c r="C395" s="174" t="s">
        <v>3746</v>
      </c>
      <c r="D395" s="175">
        <v>9.0</v>
      </c>
      <c r="E395" s="175" t="s">
        <v>3769</v>
      </c>
      <c r="F395" s="175"/>
      <c r="G395" s="201" t="str">
        <f t="shared" si="3"/>
        <v>Kabupaten</v>
      </c>
      <c r="H395" s="177" t="s">
        <v>431</v>
      </c>
      <c r="I395" s="178"/>
      <c r="L395" s="36" t="s">
        <v>1276</v>
      </c>
      <c r="M395" s="33" t="str">
        <f t="shared" si="9"/>
        <v>Kepala Dinas Komunikasi, Informatika, Statistik, dan Persandian Kabupaten Muna</v>
      </c>
      <c r="N395" s="194">
        <v>45299.0</v>
      </c>
      <c r="O395" s="180" t="s">
        <v>3770</v>
      </c>
      <c r="P395" s="181" t="s">
        <v>3771</v>
      </c>
      <c r="Q395" s="180" t="s">
        <v>3772</v>
      </c>
      <c r="R395" s="180" t="s">
        <v>3773</v>
      </c>
      <c r="T395" s="182" t="s">
        <v>3774</v>
      </c>
      <c r="U395" s="139" t="s">
        <v>1171</v>
      </c>
      <c r="V395" s="183" t="str">
        <f t="shared" si="10"/>
        <v>Ada</v>
      </c>
      <c r="W395" s="7" t="str">
        <f t="shared" si="11"/>
        <v>Sudah</v>
      </c>
      <c r="X395" s="145"/>
      <c r="Y395" s="169" t="str">
        <f t="shared" si="7"/>
        <v>Tidak Ada</v>
      </c>
      <c r="AB395" s="3">
        <v>0.0</v>
      </c>
      <c r="AC395" s="3">
        <v>0.0</v>
      </c>
      <c r="AD395" s="3">
        <v>0.0</v>
      </c>
      <c r="AH395" s="76">
        <v>1.0</v>
      </c>
      <c r="AI395" s="76">
        <v>1.0</v>
      </c>
      <c r="AJ395" s="76">
        <v>1.0</v>
      </c>
      <c r="AK395" s="66">
        <v>3.0</v>
      </c>
      <c r="AL395" s="66">
        <v>1.0</v>
      </c>
      <c r="AM395" s="66">
        <v>1.0</v>
      </c>
      <c r="AN395" s="81" t="s">
        <v>3775</v>
      </c>
      <c r="AO395" s="200" t="s">
        <v>3776</v>
      </c>
      <c r="AP395" s="81"/>
      <c r="AQ395" s="81"/>
    </row>
    <row r="396" ht="15.75" customHeight="1">
      <c r="A396" s="33"/>
      <c r="B396" s="173">
        <v>74.0</v>
      </c>
      <c r="C396" s="174" t="s">
        <v>3746</v>
      </c>
      <c r="D396" s="175">
        <v>10.0</v>
      </c>
      <c r="E396" s="175" t="s">
        <v>3777</v>
      </c>
      <c r="F396" s="175"/>
      <c r="G396" s="201" t="str">
        <f t="shared" si="3"/>
        <v>Kabupaten</v>
      </c>
      <c r="H396" s="184"/>
      <c r="I396" s="178"/>
      <c r="L396" s="36" t="s">
        <v>1276</v>
      </c>
      <c r="M396" s="33" t="str">
        <f t="shared" si="9"/>
        <v>Kepala Dinas Komunikasi, Informatika, Statistik, dan Persandian Kabupaten Wakatobi</v>
      </c>
      <c r="N396" s="305"/>
      <c r="O396" s="137"/>
      <c r="P396" s="137"/>
      <c r="Q396" s="137"/>
      <c r="R396" s="137"/>
      <c r="T396" s="185"/>
      <c r="U396" s="139" t="s">
        <v>1171</v>
      </c>
      <c r="V396" s="183" t="str">
        <f t="shared" si="10"/>
        <v>Tidak Ada</v>
      </c>
      <c r="W396" s="7" t="str">
        <f t="shared" si="11"/>
        <v>Belum</v>
      </c>
      <c r="X396" s="145"/>
      <c r="Y396" s="169" t="str">
        <f t="shared" si="7"/>
        <v>Tidak Ada</v>
      </c>
      <c r="AH396" s="76">
        <v>1.0</v>
      </c>
      <c r="AI396" s="76">
        <v>1.0</v>
      </c>
      <c r="AJ396" s="76">
        <v>1.0</v>
      </c>
      <c r="AK396" s="66">
        <v>1.0</v>
      </c>
      <c r="AL396" s="66">
        <v>1.0</v>
      </c>
      <c r="AM396" s="66">
        <v>1.0</v>
      </c>
      <c r="AN396" s="187"/>
      <c r="AO396" s="187"/>
      <c r="AP396" s="204">
        <v>2021.0</v>
      </c>
      <c r="AQ396" s="187"/>
    </row>
    <row r="397" ht="15.75" customHeight="1">
      <c r="A397" s="33"/>
      <c r="B397" s="173">
        <v>74.0</v>
      </c>
      <c r="C397" s="174" t="s">
        <v>3746</v>
      </c>
      <c r="D397" s="175">
        <v>11.0</v>
      </c>
      <c r="E397" s="175" t="s">
        <v>3778</v>
      </c>
      <c r="F397" s="175"/>
      <c r="G397" s="201" t="str">
        <f t="shared" si="3"/>
        <v>Kabupaten</v>
      </c>
      <c r="H397" s="184"/>
      <c r="I397" s="178"/>
      <c r="L397" s="36" t="s">
        <v>1138</v>
      </c>
      <c r="M397" s="33" t="str">
        <f t="shared" si="9"/>
        <v>Kepala Dinas Komunikasi, Informatika, dan Persandian Kabupaten Kolaka Timur</v>
      </c>
      <c r="N397" s="136"/>
      <c r="O397" s="137"/>
      <c r="P397" s="137"/>
      <c r="Q397" s="137"/>
      <c r="R397" s="137"/>
      <c r="T397" s="185"/>
      <c r="U397" s="139" t="s">
        <v>1171</v>
      </c>
      <c r="V397" s="183" t="str">
        <f t="shared" si="10"/>
        <v>Tidak Ada</v>
      </c>
      <c r="W397" s="7" t="str">
        <f t="shared" si="11"/>
        <v>Belum</v>
      </c>
      <c r="X397" s="145"/>
      <c r="Y397" s="169" t="str">
        <f t="shared" si="7"/>
        <v>Ada</v>
      </c>
      <c r="Z397" s="7" t="s">
        <v>3779</v>
      </c>
      <c r="AH397" s="76">
        <v>1.0</v>
      </c>
      <c r="AI397" s="76">
        <v>1.0</v>
      </c>
      <c r="AJ397" s="76">
        <v>1.0</v>
      </c>
      <c r="AK397" s="66">
        <v>3.0</v>
      </c>
      <c r="AL397" s="66">
        <v>1.0</v>
      </c>
      <c r="AM397" s="66">
        <v>1.0</v>
      </c>
      <c r="AN397" s="187"/>
      <c r="AO397" s="187"/>
      <c r="AP397" s="187"/>
      <c r="AQ397" s="187"/>
    </row>
    <row r="398" ht="15.75" customHeight="1">
      <c r="A398" s="33"/>
      <c r="B398" s="173">
        <v>74.0</v>
      </c>
      <c r="C398" s="174" t="s">
        <v>3746</v>
      </c>
      <c r="D398" s="175">
        <v>12.0</v>
      </c>
      <c r="E398" s="175" t="s">
        <v>3780</v>
      </c>
      <c r="F398" s="175"/>
      <c r="G398" s="201" t="str">
        <f t="shared" si="3"/>
        <v>Kabupaten</v>
      </c>
      <c r="H398" s="184"/>
      <c r="I398" s="178"/>
      <c r="L398" s="36" t="s">
        <v>1138</v>
      </c>
      <c r="M398" s="33" t="str">
        <f t="shared" si="9"/>
        <v>Kepala Dinas Komunikasi, Informatika, dan Persandian Kabupaten Konawe Kepulauan</v>
      </c>
      <c r="N398" s="136"/>
      <c r="O398" s="137"/>
      <c r="P398" s="137"/>
      <c r="Q398" s="137"/>
      <c r="R398" s="137"/>
      <c r="T398" s="185"/>
      <c r="U398" s="139" t="s">
        <v>1171</v>
      </c>
      <c r="V398" s="183" t="str">
        <f t="shared" si="10"/>
        <v>Tidak Ada</v>
      </c>
      <c r="W398" s="7" t="str">
        <f t="shared" si="11"/>
        <v>Belum</v>
      </c>
      <c r="X398" s="145"/>
      <c r="Y398" s="169" t="str">
        <f t="shared" si="7"/>
        <v>Tidak Ada</v>
      </c>
      <c r="AH398" s="76">
        <v>1.0</v>
      </c>
      <c r="AI398" s="76">
        <v>1.0</v>
      </c>
      <c r="AJ398" s="76">
        <v>1.0</v>
      </c>
      <c r="AK398" s="66">
        <v>1.0</v>
      </c>
      <c r="AL398" s="66">
        <v>1.0</v>
      </c>
      <c r="AM398" s="66">
        <v>1.0</v>
      </c>
      <c r="AN398" s="187"/>
      <c r="AO398" s="187"/>
      <c r="AP398" s="187"/>
      <c r="AQ398" s="187"/>
    </row>
    <row r="399" ht="15.75" customHeight="1">
      <c r="A399" s="33"/>
      <c r="B399" s="173">
        <v>74.0</v>
      </c>
      <c r="C399" s="174" t="s">
        <v>3746</v>
      </c>
      <c r="D399" s="175">
        <v>13.0</v>
      </c>
      <c r="E399" s="175" t="s">
        <v>394</v>
      </c>
      <c r="F399" s="175"/>
      <c r="G399" s="201" t="str">
        <f t="shared" si="3"/>
        <v>Kabupaten</v>
      </c>
      <c r="H399" s="177" t="s">
        <v>431</v>
      </c>
      <c r="I399" s="178"/>
      <c r="L399" s="36" t="s">
        <v>1276</v>
      </c>
      <c r="M399" s="33" t="str">
        <f t="shared" si="9"/>
        <v>Kepala Dinas Komunikasi, Informatika, Statistik, dan Persandian Kabupaten Muna Barat</v>
      </c>
      <c r="N399" s="179">
        <v>45464.0</v>
      </c>
      <c r="O399" s="180" t="s">
        <v>3781</v>
      </c>
      <c r="P399" s="181" t="s">
        <v>3782</v>
      </c>
      <c r="Q399" s="180" t="s">
        <v>3783</v>
      </c>
      <c r="R399" s="180" t="s">
        <v>3784</v>
      </c>
      <c r="T399" s="182" t="s">
        <v>3785</v>
      </c>
      <c r="U399" s="139" t="s">
        <v>1171</v>
      </c>
      <c r="V399" s="183" t="str">
        <f t="shared" si="10"/>
        <v>Ada</v>
      </c>
      <c r="W399" s="7" t="str">
        <f t="shared" si="11"/>
        <v>Sudah</v>
      </c>
      <c r="X399" s="145"/>
      <c r="Y399" s="169" t="str">
        <f t="shared" si="7"/>
        <v>Tidak Ada</v>
      </c>
      <c r="AB399" s="3">
        <v>0.0</v>
      </c>
      <c r="AC399" s="3">
        <v>0.0</v>
      </c>
      <c r="AD399" s="3">
        <v>0.0</v>
      </c>
      <c r="AH399" s="76">
        <v>1.0</v>
      </c>
      <c r="AI399" s="76">
        <v>1.0</v>
      </c>
      <c r="AJ399" s="76">
        <v>1.0</v>
      </c>
      <c r="AK399" s="66">
        <v>2.0</v>
      </c>
      <c r="AL399" s="66">
        <v>1.0</v>
      </c>
      <c r="AM399" s="66">
        <v>1.0</v>
      </c>
      <c r="AN399" s="81" t="s">
        <v>3786</v>
      </c>
      <c r="AO399" s="203" t="s">
        <v>3787</v>
      </c>
      <c r="AP399" s="204"/>
      <c r="AQ399" s="204"/>
    </row>
    <row r="400" ht="15.75" customHeight="1">
      <c r="A400" s="33"/>
      <c r="B400" s="173">
        <v>74.0</v>
      </c>
      <c r="C400" s="174" t="s">
        <v>3746</v>
      </c>
      <c r="D400" s="175">
        <v>14.0</v>
      </c>
      <c r="E400" s="175" t="s">
        <v>3788</v>
      </c>
      <c r="F400" s="175"/>
      <c r="G400" s="201" t="str">
        <f t="shared" si="3"/>
        <v>Kabupaten</v>
      </c>
      <c r="H400" s="184"/>
      <c r="I400" s="178"/>
      <c r="J400" s="32" t="s">
        <v>431</v>
      </c>
      <c r="K400" s="33">
        <v>2.0</v>
      </c>
      <c r="L400" s="36" t="s">
        <v>1276</v>
      </c>
      <c r="M400" s="33" t="str">
        <f t="shared" si="9"/>
        <v>Kepala Dinas Komunikasi, Informatika, Statistik, dan Persandian Kabupaten Buton Tengah</v>
      </c>
      <c r="N400" s="136"/>
      <c r="O400" s="137"/>
      <c r="P400" s="137"/>
      <c r="Q400" s="137"/>
      <c r="R400" s="137"/>
      <c r="T400" s="185"/>
      <c r="U400" s="139" t="s">
        <v>1171</v>
      </c>
      <c r="V400" s="183" t="str">
        <f t="shared" si="10"/>
        <v>Tidak Ada</v>
      </c>
      <c r="W400" s="7" t="str">
        <f t="shared" si="11"/>
        <v>Belum</v>
      </c>
      <c r="X400" s="145"/>
      <c r="Y400" s="169" t="str">
        <f t="shared" si="7"/>
        <v>Tidak Ada</v>
      </c>
      <c r="AE400" s="57">
        <v>1.0</v>
      </c>
      <c r="AF400" s="57">
        <v>1.0</v>
      </c>
      <c r="AG400" s="57">
        <v>1.0</v>
      </c>
      <c r="AH400" s="76">
        <v>3.0</v>
      </c>
      <c r="AI400" s="76">
        <v>1.0</v>
      </c>
      <c r="AJ400" s="76">
        <v>1.0</v>
      </c>
      <c r="AK400" s="66">
        <v>4.0</v>
      </c>
      <c r="AL400" s="66">
        <v>1.0</v>
      </c>
      <c r="AM400" s="66">
        <v>1.0</v>
      </c>
      <c r="AN400" s="187"/>
      <c r="AO400" s="205"/>
      <c r="AP400" s="205"/>
      <c r="AQ400" s="205"/>
    </row>
    <row r="401" ht="15.75" customHeight="1">
      <c r="A401" s="33"/>
      <c r="B401" s="173">
        <v>74.0</v>
      </c>
      <c r="C401" s="174" t="s">
        <v>3746</v>
      </c>
      <c r="D401" s="175">
        <v>15.0</v>
      </c>
      <c r="E401" s="175" t="s">
        <v>3789</v>
      </c>
      <c r="F401" s="175">
        <v>2019.0</v>
      </c>
      <c r="G401" s="201" t="str">
        <f t="shared" si="3"/>
        <v>Kabupaten</v>
      </c>
      <c r="H401" s="184"/>
      <c r="I401" s="178" t="s">
        <v>431</v>
      </c>
      <c r="J401" s="33" t="s">
        <v>431</v>
      </c>
      <c r="L401" s="33" t="s">
        <v>1164</v>
      </c>
      <c r="M401" s="33" t="str">
        <f t="shared" si="9"/>
        <v>Kepala Dinas Komunikasi dan Informatika Kabupaten Buton Selatan</v>
      </c>
      <c r="N401" s="136"/>
      <c r="O401" s="137"/>
      <c r="P401" s="137"/>
      <c r="Q401" s="137"/>
      <c r="R401" s="137"/>
      <c r="T401" s="185"/>
      <c r="U401" s="139" t="s">
        <v>1171</v>
      </c>
      <c r="V401" s="183" t="str">
        <f t="shared" si="10"/>
        <v>Tidak Ada</v>
      </c>
      <c r="W401" s="7" t="str">
        <f t="shared" si="11"/>
        <v>Belum</v>
      </c>
      <c r="X401" s="145"/>
      <c r="Y401" s="169" t="str">
        <f t="shared" si="7"/>
        <v>Tidak Ada</v>
      </c>
      <c r="AE401" s="57">
        <v>2.0</v>
      </c>
      <c r="AF401" s="57">
        <v>1.0</v>
      </c>
      <c r="AG401" s="57">
        <v>1.0</v>
      </c>
      <c r="AK401" s="66">
        <v>2.0</v>
      </c>
      <c r="AL401" s="66">
        <v>1.0</v>
      </c>
      <c r="AM401" s="66">
        <v>1.0</v>
      </c>
      <c r="AN401" s="187"/>
      <c r="AO401" s="187"/>
      <c r="AP401" s="187"/>
      <c r="AQ401" s="187"/>
    </row>
    <row r="402" ht="15.75" customHeight="1">
      <c r="A402" s="33"/>
      <c r="B402" s="173">
        <v>74.0</v>
      </c>
      <c r="C402" s="174" t="s">
        <v>3746</v>
      </c>
      <c r="D402" s="175">
        <v>16.0</v>
      </c>
      <c r="E402" s="175" t="s">
        <v>3790</v>
      </c>
      <c r="F402" s="175"/>
      <c r="G402" s="201" t="str">
        <f t="shared" si="3"/>
        <v>Kota</v>
      </c>
      <c r="H402" s="177" t="s">
        <v>431</v>
      </c>
      <c r="I402" s="178"/>
      <c r="J402" s="32" t="s">
        <v>431</v>
      </c>
      <c r="K402" s="33">
        <v>1.0</v>
      </c>
      <c r="L402" s="33" t="s">
        <v>1164</v>
      </c>
      <c r="M402" s="33" t="str">
        <f t="shared" si="9"/>
        <v>Kepala Dinas Komunikasi dan Informatika Kota Bau-Bau</v>
      </c>
      <c r="N402" s="194">
        <v>45721.0</v>
      </c>
      <c r="O402" s="180" t="s">
        <v>3791</v>
      </c>
      <c r="P402" s="181" t="s">
        <v>3792</v>
      </c>
      <c r="Q402" s="180" t="s">
        <v>3793</v>
      </c>
      <c r="R402" s="180" t="s">
        <v>3330</v>
      </c>
      <c r="T402" s="182" t="s">
        <v>3794</v>
      </c>
      <c r="U402" s="139" t="s">
        <v>1171</v>
      </c>
      <c r="V402" s="183" t="str">
        <f t="shared" si="10"/>
        <v>Ada</v>
      </c>
      <c r="W402" s="7" t="str">
        <f t="shared" si="11"/>
        <v>Sudah</v>
      </c>
      <c r="X402" s="145"/>
      <c r="Y402" s="169" t="str">
        <f t="shared" si="7"/>
        <v>Tidak Ada</v>
      </c>
      <c r="AB402" s="3">
        <v>0.0</v>
      </c>
      <c r="AC402" s="3">
        <v>0.0</v>
      </c>
      <c r="AD402" s="3">
        <v>0.0</v>
      </c>
      <c r="AE402" s="57">
        <v>1.0</v>
      </c>
      <c r="AF402" s="57">
        <v>1.0</v>
      </c>
      <c r="AG402" s="57">
        <v>1.0</v>
      </c>
      <c r="AH402" s="76">
        <v>1.0</v>
      </c>
      <c r="AI402" s="76">
        <v>1.0</v>
      </c>
      <c r="AJ402" s="76">
        <v>1.0</v>
      </c>
      <c r="AK402" s="66">
        <v>1.0</v>
      </c>
      <c r="AL402" s="66">
        <v>2.0</v>
      </c>
      <c r="AM402" s="66">
        <v>2.0</v>
      </c>
      <c r="AN402" s="187" t="s">
        <v>3795</v>
      </c>
      <c r="AO402" s="214" t="s">
        <v>3796</v>
      </c>
      <c r="AP402" s="204">
        <v>2021.0</v>
      </c>
      <c r="AQ402" s="187"/>
    </row>
    <row r="403" ht="15.75" customHeight="1">
      <c r="A403" s="33"/>
      <c r="B403" s="173">
        <v>74.0</v>
      </c>
      <c r="C403" s="174" t="s">
        <v>3746</v>
      </c>
      <c r="D403" s="175">
        <v>17.0</v>
      </c>
      <c r="E403" s="175" t="s">
        <v>3797</v>
      </c>
      <c r="F403" s="175"/>
      <c r="G403" s="201" t="str">
        <f t="shared" si="3"/>
        <v>Kota</v>
      </c>
      <c r="H403" s="177" t="s">
        <v>431</v>
      </c>
      <c r="I403" s="178"/>
      <c r="L403" s="33" t="s">
        <v>1164</v>
      </c>
      <c r="M403" s="33" t="str">
        <f t="shared" si="9"/>
        <v>Kepala Dinas Komunikasi dan Informatika Kota Kendari</v>
      </c>
      <c r="N403" s="179">
        <v>45677.0</v>
      </c>
      <c r="O403" s="180" t="s">
        <v>3798</v>
      </c>
      <c r="P403" s="181" t="s">
        <v>3799</v>
      </c>
      <c r="Q403" s="180" t="s">
        <v>3800</v>
      </c>
      <c r="R403" s="180" t="s">
        <v>3801</v>
      </c>
      <c r="T403" s="182" t="s">
        <v>3802</v>
      </c>
      <c r="U403" s="139" t="s">
        <v>1171</v>
      </c>
      <c r="V403" s="183" t="str">
        <f t="shared" si="10"/>
        <v>Ada</v>
      </c>
      <c r="W403" s="7" t="str">
        <f t="shared" si="11"/>
        <v>Sudah</v>
      </c>
      <c r="X403" s="145"/>
      <c r="Y403" s="169" t="str">
        <f t="shared" si="7"/>
        <v>Tidak Ada</v>
      </c>
      <c r="AB403" s="3">
        <v>0.0</v>
      </c>
      <c r="AC403" s="3">
        <v>0.0</v>
      </c>
      <c r="AD403" s="3">
        <v>0.0</v>
      </c>
      <c r="AE403" s="57">
        <v>1.0</v>
      </c>
      <c r="AF403" s="57">
        <v>1.0</v>
      </c>
      <c r="AG403" s="57">
        <v>1.0</v>
      </c>
      <c r="AH403" s="76">
        <v>2.0</v>
      </c>
      <c r="AI403" s="76">
        <v>1.0</v>
      </c>
      <c r="AJ403" s="76">
        <v>1.0</v>
      </c>
      <c r="AK403" s="66">
        <v>3.0</v>
      </c>
      <c r="AL403" s="66">
        <v>1.0</v>
      </c>
      <c r="AM403" s="66">
        <v>3.0</v>
      </c>
      <c r="AN403" s="187" t="s">
        <v>3803</v>
      </c>
      <c r="AO403" s="214" t="s">
        <v>3804</v>
      </c>
      <c r="AP403" s="187"/>
      <c r="AQ403" s="187"/>
    </row>
    <row r="404" ht="15.75" customHeight="1">
      <c r="A404" s="157">
        <v>25.0</v>
      </c>
      <c r="B404" s="158">
        <v>72.0</v>
      </c>
      <c r="C404" s="157" t="s">
        <v>3805</v>
      </c>
      <c r="D404" s="159"/>
      <c r="E404" s="159" t="s">
        <v>109</v>
      </c>
      <c r="F404" s="159">
        <v>2020.0</v>
      </c>
      <c r="G404" s="206" t="str">
        <f t="shared" si="3"/>
        <v>Provinsi</v>
      </c>
      <c r="H404" s="161" t="s">
        <v>431</v>
      </c>
      <c r="I404" s="161" t="s">
        <v>431</v>
      </c>
      <c r="J404" s="159" t="s">
        <v>431</v>
      </c>
      <c r="K404" s="162"/>
      <c r="L404" s="163" t="s">
        <v>1164</v>
      </c>
      <c r="M404" s="159" t="str">
        <f t="shared" si="9"/>
        <v>Kepala Dinas Komunikasi dan Informatika Provinsi Sulawesi Tengah</v>
      </c>
      <c r="N404" s="164">
        <v>45279.0</v>
      </c>
      <c r="O404" s="208" t="s">
        <v>3806</v>
      </c>
      <c r="P404" s="209" t="s">
        <v>3807</v>
      </c>
      <c r="Q404" s="208" t="s">
        <v>3808</v>
      </c>
      <c r="R404" s="208" t="s">
        <v>523</v>
      </c>
      <c r="S404" s="162"/>
      <c r="T404" s="167" t="s">
        <v>3809</v>
      </c>
      <c r="U404" s="168"/>
      <c r="V404" s="169" t="str">
        <f t="shared" si="10"/>
        <v>Ada</v>
      </c>
      <c r="W404" s="162" t="str">
        <f t="shared" si="11"/>
        <v>Sudah</v>
      </c>
      <c r="X404" s="162"/>
      <c r="Y404" s="169" t="str">
        <f t="shared" si="7"/>
        <v>Tidak Ada</v>
      </c>
      <c r="Z404" s="162"/>
      <c r="AA404" s="162"/>
      <c r="AB404" s="170">
        <v>2.0</v>
      </c>
      <c r="AC404" s="170">
        <v>37.0</v>
      </c>
      <c r="AD404" s="170">
        <v>1.0</v>
      </c>
      <c r="AE404" s="57">
        <v>1.0</v>
      </c>
      <c r="AF404" s="57">
        <v>1.0</v>
      </c>
      <c r="AG404" s="57">
        <v>1.0</v>
      </c>
      <c r="AH404" s="76">
        <v>1.0</v>
      </c>
      <c r="AI404" s="76">
        <v>1.0</v>
      </c>
      <c r="AJ404" s="76">
        <v>1.0</v>
      </c>
      <c r="AK404" s="66">
        <v>3.0</v>
      </c>
      <c r="AL404" s="66">
        <v>1.0</v>
      </c>
      <c r="AM404" s="66">
        <v>3.0</v>
      </c>
      <c r="AN404" s="81" t="s">
        <v>3810</v>
      </c>
      <c r="AO404" s="200" t="s">
        <v>3811</v>
      </c>
      <c r="AP404" s="81"/>
      <c r="AQ404" s="81"/>
    </row>
    <row r="405" ht="15.75" customHeight="1">
      <c r="A405" s="33"/>
      <c r="B405" s="173">
        <v>72.0</v>
      </c>
      <c r="C405" s="174" t="s">
        <v>3805</v>
      </c>
      <c r="D405" s="175">
        <v>1.0</v>
      </c>
      <c r="E405" s="175" t="s">
        <v>3812</v>
      </c>
      <c r="F405" s="175"/>
      <c r="G405" s="201" t="str">
        <f t="shared" si="3"/>
        <v>Kabupaten</v>
      </c>
      <c r="H405" s="177"/>
      <c r="I405" s="197" t="s">
        <v>431</v>
      </c>
      <c r="J405" s="32" t="s">
        <v>431</v>
      </c>
      <c r="K405" s="33">
        <v>3.0</v>
      </c>
      <c r="L405" s="36" t="s">
        <v>1164</v>
      </c>
      <c r="M405" s="33" t="str">
        <f t="shared" si="9"/>
        <v>Kepala Dinas Komunikasi dan Informatika Kabupaten Banggai</v>
      </c>
      <c r="N405" s="136"/>
      <c r="O405" s="137"/>
      <c r="P405" s="137"/>
      <c r="Q405" s="137"/>
      <c r="R405" s="137"/>
      <c r="T405" s="185"/>
      <c r="U405" s="139" t="s">
        <v>1171</v>
      </c>
      <c r="V405" s="183" t="str">
        <f t="shared" si="10"/>
        <v>Tidak Ada</v>
      </c>
      <c r="W405" s="7" t="str">
        <f t="shared" si="11"/>
        <v>Belum</v>
      </c>
      <c r="X405" s="145"/>
      <c r="Y405" s="169" t="str">
        <f t="shared" si="7"/>
        <v>Tidak Ada</v>
      </c>
      <c r="AH405" s="76">
        <v>3.0</v>
      </c>
      <c r="AI405" s="76">
        <v>1.0</v>
      </c>
      <c r="AJ405" s="76">
        <v>2.0</v>
      </c>
      <c r="AK405" s="76">
        <v>4.0</v>
      </c>
      <c r="AL405" s="76">
        <v>2.0</v>
      </c>
      <c r="AM405" s="76">
        <v>2.0</v>
      </c>
      <c r="AN405" s="187"/>
      <c r="AO405" s="187"/>
      <c r="AP405" s="81">
        <v>2022.0</v>
      </c>
      <c r="AQ405" s="187"/>
    </row>
    <row r="406" ht="15.75" customHeight="1">
      <c r="A406" s="33"/>
      <c r="B406" s="173">
        <v>72.0</v>
      </c>
      <c r="C406" s="174" t="s">
        <v>3805</v>
      </c>
      <c r="D406" s="175">
        <v>2.0</v>
      </c>
      <c r="E406" s="175" t="s">
        <v>3813</v>
      </c>
      <c r="F406" s="175"/>
      <c r="G406" s="201" t="str">
        <f t="shared" si="3"/>
        <v>Kabupaten</v>
      </c>
      <c r="H406" s="177" t="s">
        <v>431</v>
      </c>
      <c r="I406" s="178" t="s">
        <v>431</v>
      </c>
      <c r="J406" s="33" t="s">
        <v>431</v>
      </c>
      <c r="L406" s="36" t="s">
        <v>1164</v>
      </c>
      <c r="M406" s="33" t="str">
        <f t="shared" si="9"/>
        <v>Kepala Dinas Komunikasi dan Informatika Kabupaten Banggai Kepulauan</v>
      </c>
      <c r="N406" s="179">
        <v>45603.0</v>
      </c>
      <c r="O406" s="180" t="s">
        <v>3814</v>
      </c>
      <c r="P406" s="181" t="s">
        <v>3815</v>
      </c>
      <c r="Q406" s="180" t="s">
        <v>3816</v>
      </c>
      <c r="R406" s="180" t="s">
        <v>3817</v>
      </c>
      <c r="T406" s="182" t="s">
        <v>3818</v>
      </c>
      <c r="U406" s="139" t="s">
        <v>1171</v>
      </c>
      <c r="V406" s="183" t="str">
        <f t="shared" si="10"/>
        <v>Ada</v>
      </c>
      <c r="W406" s="7" t="str">
        <f t="shared" si="11"/>
        <v>Sudah</v>
      </c>
      <c r="X406" s="145"/>
      <c r="Y406" s="169" t="str">
        <f t="shared" si="7"/>
        <v>Tidak Ada</v>
      </c>
      <c r="AB406" s="3">
        <v>1.0</v>
      </c>
      <c r="AC406" s="3">
        <v>0.0</v>
      </c>
      <c r="AD406" s="3">
        <v>1.0</v>
      </c>
      <c r="AE406" s="57">
        <v>1.0</v>
      </c>
      <c r="AF406" s="57">
        <v>1.0</v>
      </c>
      <c r="AG406" s="57">
        <v>1.0</v>
      </c>
      <c r="AH406" s="76">
        <v>3.0</v>
      </c>
      <c r="AI406" s="76">
        <v>1.0</v>
      </c>
      <c r="AJ406" s="76">
        <v>2.0</v>
      </c>
      <c r="AK406" s="76">
        <v>3.0</v>
      </c>
      <c r="AL406" s="76">
        <v>1.0</v>
      </c>
      <c r="AM406" s="76">
        <v>2.0</v>
      </c>
      <c r="AN406" s="187" t="s">
        <v>3819</v>
      </c>
      <c r="AO406" s="214" t="s">
        <v>3820</v>
      </c>
      <c r="AP406" s="187"/>
      <c r="AQ406" s="187"/>
    </row>
    <row r="407" ht="15.75" customHeight="1">
      <c r="A407" s="33"/>
      <c r="B407" s="173">
        <v>72.0</v>
      </c>
      <c r="C407" s="174" t="s">
        <v>3805</v>
      </c>
      <c r="D407" s="175">
        <v>3.0</v>
      </c>
      <c r="E407" s="175" t="s">
        <v>350</v>
      </c>
      <c r="F407" s="175"/>
      <c r="G407" s="201" t="str">
        <f t="shared" si="3"/>
        <v>Kabupaten</v>
      </c>
      <c r="H407" s="177" t="s">
        <v>431</v>
      </c>
      <c r="I407" s="197" t="s">
        <v>431</v>
      </c>
      <c r="L407" s="36" t="s">
        <v>1164</v>
      </c>
      <c r="M407" s="33" t="str">
        <f t="shared" si="9"/>
        <v>Kepala Dinas Komunikasi dan Informatika Kabupaten Buol</v>
      </c>
      <c r="N407" s="179">
        <v>45098.0</v>
      </c>
      <c r="O407" s="180" t="s">
        <v>3821</v>
      </c>
      <c r="P407" s="306" t="s">
        <v>3822</v>
      </c>
      <c r="Q407" s="180" t="s">
        <v>3823</v>
      </c>
      <c r="R407" s="180" t="s">
        <v>1180</v>
      </c>
      <c r="T407" s="182" t="s">
        <v>3824</v>
      </c>
      <c r="U407" s="139" t="s">
        <v>1171</v>
      </c>
      <c r="V407" s="183" t="str">
        <f t="shared" si="10"/>
        <v>Ada</v>
      </c>
      <c r="W407" s="7" t="str">
        <f t="shared" si="11"/>
        <v>Sudah</v>
      </c>
      <c r="X407" s="145"/>
      <c r="Y407" s="169" t="str">
        <f t="shared" si="7"/>
        <v>Ada</v>
      </c>
      <c r="Z407" s="7" t="s">
        <v>3825</v>
      </c>
      <c r="AB407" s="3">
        <v>0.0</v>
      </c>
      <c r="AC407" s="3">
        <v>0.0</v>
      </c>
      <c r="AD407" s="3">
        <v>0.0</v>
      </c>
      <c r="AE407" s="57">
        <v>1.0</v>
      </c>
      <c r="AF407" s="57">
        <v>1.0</v>
      </c>
      <c r="AG407" s="57">
        <v>1.0</v>
      </c>
      <c r="AH407" s="76">
        <v>3.0</v>
      </c>
      <c r="AI407" s="76">
        <v>2.0</v>
      </c>
      <c r="AJ407" s="76">
        <v>1.0</v>
      </c>
      <c r="AK407" s="66">
        <v>4.0</v>
      </c>
      <c r="AL407" s="66">
        <v>3.0</v>
      </c>
      <c r="AM407" s="66">
        <v>3.0</v>
      </c>
      <c r="AN407" s="81" t="s">
        <v>3826</v>
      </c>
      <c r="AO407" s="203" t="s">
        <v>3827</v>
      </c>
      <c r="AP407" s="204"/>
      <c r="AQ407" s="204"/>
    </row>
    <row r="408" ht="15.75" customHeight="1">
      <c r="A408" s="33"/>
      <c r="B408" s="173">
        <v>72.0</v>
      </c>
      <c r="C408" s="174" t="s">
        <v>3805</v>
      </c>
      <c r="D408" s="175">
        <v>4.0</v>
      </c>
      <c r="E408" s="175" t="s">
        <v>3828</v>
      </c>
      <c r="F408" s="175"/>
      <c r="G408" s="201" t="str">
        <f t="shared" si="3"/>
        <v>Kabupaten</v>
      </c>
      <c r="H408" s="177"/>
      <c r="I408" s="197" t="s">
        <v>431</v>
      </c>
      <c r="L408" s="33" t="s">
        <v>1164</v>
      </c>
      <c r="M408" s="33" t="str">
        <f t="shared" si="9"/>
        <v>Kepala Dinas Komunikasi dan Informatika Kabupaten Donggala</v>
      </c>
      <c r="N408" s="136"/>
      <c r="O408" s="137"/>
      <c r="P408" s="137"/>
      <c r="Q408" s="137"/>
      <c r="R408" s="137"/>
      <c r="T408" s="185"/>
      <c r="U408" s="139" t="s">
        <v>1171</v>
      </c>
      <c r="V408" s="183" t="str">
        <f t="shared" si="10"/>
        <v>Tidak Ada</v>
      </c>
      <c r="W408" s="7" t="str">
        <f t="shared" si="11"/>
        <v>Belum</v>
      </c>
      <c r="X408" s="145"/>
      <c r="Y408" s="169" t="str">
        <f t="shared" si="7"/>
        <v>Tidak Ada</v>
      </c>
      <c r="AH408" s="76">
        <v>1.0</v>
      </c>
      <c r="AI408" s="76">
        <v>1.0</v>
      </c>
      <c r="AJ408" s="76">
        <v>1.0</v>
      </c>
      <c r="AK408" s="66">
        <v>1.0</v>
      </c>
      <c r="AL408" s="66">
        <v>1.0</v>
      </c>
      <c r="AM408" s="66">
        <v>1.0</v>
      </c>
      <c r="AN408" s="187"/>
      <c r="AO408" s="205"/>
      <c r="AP408" s="205"/>
      <c r="AQ408" s="205"/>
    </row>
    <row r="409" ht="15.75" customHeight="1">
      <c r="A409" s="33"/>
      <c r="B409" s="173">
        <v>72.0</v>
      </c>
      <c r="C409" s="174" t="s">
        <v>3805</v>
      </c>
      <c r="D409" s="175">
        <v>5.0</v>
      </c>
      <c r="E409" s="175" t="s">
        <v>351</v>
      </c>
      <c r="F409" s="175">
        <v>2022.0</v>
      </c>
      <c r="G409" s="201" t="str">
        <f t="shared" si="3"/>
        <v>Kabupaten</v>
      </c>
      <c r="H409" s="184" t="s">
        <v>431</v>
      </c>
      <c r="I409" s="178" t="s">
        <v>431</v>
      </c>
      <c r="J409" s="33" t="s">
        <v>431</v>
      </c>
      <c r="L409" s="36" t="s">
        <v>1164</v>
      </c>
      <c r="M409" s="33" t="str">
        <f t="shared" si="9"/>
        <v>Kepala Dinas Komunikasi dan Informatika Kabupaten Morowali</v>
      </c>
      <c r="N409" s="179">
        <v>44774.0</v>
      </c>
      <c r="O409" s="137" t="s">
        <v>3829</v>
      </c>
      <c r="P409" s="188" t="s">
        <v>3830</v>
      </c>
      <c r="Q409" s="137" t="s">
        <v>3831</v>
      </c>
      <c r="R409" s="137" t="s">
        <v>3832</v>
      </c>
      <c r="T409" s="211" t="s">
        <v>3833</v>
      </c>
      <c r="U409" s="139" t="s">
        <v>1171</v>
      </c>
      <c r="V409" s="183" t="str">
        <f t="shared" si="10"/>
        <v>Ada</v>
      </c>
      <c r="W409" s="7" t="str">
        <f t="shared" si="11"/>
        <v>Sudah</v>
      </c>
      <c r="X409" s="140">
        <v>113.0</v>
      </c>
      <c r="Y409" s="169" t="str">
        <f t="shared" si="7"/>
        <v>Ada</v>
      </c>
      <c r="Z409" s="7" t="s">
        <v>3834</v>
      </c>
      <c r="AA409" s="56" t="s">
        <v>3835</v>
      </c>
      <c r="AB409" s="3">
        <v>7.0</v>
      </c>
      <c r="AC409" s="3">
        <v>0.0</v>
      </c>
      <c r="AD409" s="3">
        <v>2.0</v>
      </c>
      <c r="AE409" s="57">
        <v>1.0</v>
      </c>
      <c r="AF409" s="57">
        <v>1.0</v>
      </c>
      <c r="AG409" s="57">
        <v>1.0</v>
      </c>
      <c r="AH409" s="76">
        <v>1.0</v>
      </c>
      <c r="AI409" s="76">
        <v>2.0</v>
      </c>
      <c r="AJ409" s="76">
        <v>1.0</v>
      </c>
      <c r="AK409" s="66">
        <v>3.0</v>
      </c>
      <c r="AL409" s="66">
        <v>2.0</v>
      </c>
      <c r="AM409" s="66">
        <v>3.0</v>
      </c>
      <c r="AN409" s="81" t="s">
        <v>3836</v>
      </c>
      <c r="AO409" s="200" t="s">
        <v>3837</v>
      </c>
      <c r="AP409" s="81">
        <v>2018.0</v>
      </c>
      <c r="AQ409" s="81"/>
    </row>
    <row r="410" ht="15.75" customHeight="1">
      <c r="A410" s="33"/>
      <c r="B410" s="173">
        <v>72.0</v>
      </c>
      <c r="C410" s="174" t="s">
        <v>3805</v>
      </c>
      <c r="D410" s="175">
        <v>6.0</v>
      </c>
      <c r="E410" s="175" t="s">
        <v>3838</v>
      </c>
      <c r="F410" s="175"/>
      <c r="G410" s="201" t="str">
        <f t="shared" si="3"/>
        <v>Kabupaten</v>
      </c>
      <c r="H410" s="184"/>
      <c r="I410" s="178"/>
      <c r="L410" s="36" t="s">
        <v>1164</v>
      </c>
      <c r="M410" s="33" t="str">
        <f t="shared" si="9"/>
        <v>Kepala Dinas Komunikasi dan Informatika Kabupaten Parigi Moutong</v>
      </c>
      <c r="N410" s="136"/>
      <c r="O410" s="137"/>
      <c r="P410" s="137"/>
      <c r="Q410" s="137"/>
      <c r="R410" s="137"/>
      <c r="T410" s="185"/>
      <c r="U410" s="139" t="s">
        <v>1171</v>
      </c>
      <c r="V410" s="183" t="str">
        <f t="shared" si="10"/>
        <v>Tidak Ada</v>
      </c>
      <c r="W410" s="7" t="str">
        <f t="shared" si="11"/>
        <v>Belum</v>
      </c>
      <c r="X410" s="145"/>
      <c r="Y410" s="169" t="str">
        <f t="shared" si="7"/>
        <v>Ada</v>
      </c>
      <c r="Z410" s="7" t="s">
        <v>3839</v>
      </c>
      <c r="AH410" s="76">
        <v>1.0</v>
      </c>
      <c r="AI410" s="76">
        <v>1.0</v>
      </c>
      <c r="AJ410" s="76">
        <v>1.0</v>
      </c>
      <c r="AK410" s="66">
        <v>3.0</v>
      </c>
      <c r="AL410" s="66">
        <v>1.0</v>
      </c>
      <c r="AM410" s="66">
        <v>2.0</v>
      </c>
      <c r="AN410" s="187"/>
      <c r="AO410" s="187"/>
      <c r="AP410" s="187"/>
      <c r="AQ410" s="187"/>
    </row>
    <row r="411" ht="15.75" customHeight="1">
      <c r="A411" s="33"/>
      <c r="B411" s="173">
        <v>72.0</v>
      </c>
      <c r="C411" s="174" t="s">
        <v>3805</v>
      </c>
      <c r="D411" s="175">
        <v>7.0</v>
      </c>
      <c r="E411" s="175" t="s">
        <v>3840</v>
      </c>
      <c r="F411" s="175"/>
      <c r="G411" s="201" t="str">
        <f t="shared" si="3"/>
        <v>Kabupaten</v>
      </c>
      <c r="H411" s="177" t="s">
        <v>431</v>
      </c>
      <c r="I411" s="178"/>
      <c r="L411" s="36" t="s">
        <v>1138</v>
      </c>
      <c r="M411" s="33" t="str">
        <f t="shared" si="9"/>
        <v>Kepala Dinas Komunikasi, Informatika, dan Persandian Kabupaten Poso</v>
      </c>
      <c r="N411" s="179">
        <v>45396.0</v>
      </c>
      <c r="O411" s="180" t="s">
        <v>3841</v>
      </c>
      <c r="P411" s="181" t="s">
        <v>3842</v>
      </c>
      <c r="Q411" s="180" t="s">
        <v>3843</v>
      </c>
      <c r="R411" s="180" t="s">
        <v>3844</v>
      </c>
      <c r="T411" s="182" t="s">
        <v>3845</v>
      </c>
      <c r="U411" s="139" t="s">
        <v>1171</v>
      </c>
      <c r="V411" s="183" t="str">
        <f t="shared" si="10"/>
        <v>Ada</v>
      </c>
      <c r="W411" s="7" t="str">
        <f t="shared" si="11"/>
        <v>Sudah</v>
      </c>
      <c r="X411" s="145"/>
      <c r="Y411" s="169" t="str">
        <f t="shared" si="7"/>
        <v>Ada</v>
      </c>
      <c r="Z411" s="7" t="s">
        <v>3846</v>
      </c>
      <c r="AE411" s="57">
        <v>1.0</v>
      </c>
      <c r="AF411" s="57">
        <v>1.0</v>
      </c>
      <c r="AG411" s="57">
        <v>2.0</v>
      </c>
      <c r="AH411" s="76">
        <v>1.0</v>
      </c>
      <c r="AI411" s="76">
        <v>1.0</v>
      </c>
      <c r="AJ411" s="76">
        <v>1.0</v>
      </c>
      <c r="AK411" s="66">
        <v>3.0</v>
      </c>
      <c r="AL411" s="66">
        <v>1.0</v>
      </c>
      <c r="AM411" s="66">
        <v>1.0</v>
      </c>
      <c r="AN411" s="187" t="s">
        <v>3847</v>
      </c>
      <c r="AO411" s="214" t="s">
        <v>3848</v>
      </c>
      <c r="AP411" s="81">
        <v>2023.0</v>
      </c>
      <c r="AQ411" s="187"/>
    </row>
    <row r="412" ht="15.75" customHeight="1">
      <c r="A412" s="33"/>
      <c r="B412" s="173">
        <v>72.0</v>
      </c>
      <c r="C412" s="174" t="s">
        <v>3805</v>
      </c>
      <c r="D412" s="175">
        <v>8.0</v>
      </c>
      <c r="E412" s="175" t="s">
        <v>3849</v>
      </c>
      <c r="F412" s="175"/>
      <c r="G412" s="201" t="str">
        <f t="shared" si="3"/>
        <v>Kabupaten</v>
      </c>
      <c r="H412" s="177" t="s">
        <v>431</v>
      </c>
      <c r="I412" s="178"/>
      <c r="L412" s="33" t="s">
        <v>1164</v>
      </c>
      <c r="M412" s="33" t="str">
        <f t="shared" si="9"/>
        <v>Kepala Dinas Komunikasi dan Informatika Kabupaten Tojo Una-Una</v>
      </c>
      <c r="N412" s="179">
        <v>45622.0</v>
      </c>
      <c r="O412" s="180" t="s">
        <v>3850</v>
      </c>
      <c r="P412" s="181" t="s">
        <v>3851</v>
      </c>
      <c r="Q412" s="180" t="s">
        <v>3852</v>
      </c>
      <c r="R412" s="180" t="s">
        <v>3853</v>
      </c>
      <c r="T412" s="182" t="s">
        <v>3854</v>
      </c>
      <c r="U412" s="139" t="s">
        <v>1171</v>
      </c>
      <c r="V412" s="183" t="str">
        <f t="shared" si="10"/>
        <v>Ada</v>
      </c>
      <c r="W412" s="7" t="str">
        <f t="shared" si="11"/>
        <v>Sudah</v>
      </c>
      <c r="X412" s="145"/>
      <c r="Y412" s="169" t="str">
        <f t="shared" si="7"/>
        <v>Tidak Ada</v>
      </c>
      <c r="AB412" s="3">
        <v>0.0</v>
      </c>
      <c r="AC412" s="3">
        <v>0.0</v>
      </c>
      <c r="AD412" s="3">
        <v>0.0</v>
      </c>
      <c r="AH412" s="76">
        <v>1.0</v>
      </c>
      <c r="AI412" s="76">
        <v>1.0</v>
      </c>
      <c r="AJ412" s="76">
        <v>1.0</v>
      </c>
      <c r="AK412" s="66">
        <v>3.0</v>
      </c>
      <c r="AL412" s="66">
        <v>1.0</v>
      </c>
      <c r="AM412" s="66">
        <v>1.0</v>
      </c>
      <c r="AN412" s="187" t="s">
        <v>3855</v>
      </c>
      <c r="AO412" s="214" t="s">
        <v>3856</v>
      </c>
      <c r="AP412" s="187"/>
      <c r="AQ412" s="187"/>
    </row>
    <row r="413" ht="15.75" customHeight="1">
      <c r="A413" s="33"/>
      <c r="B413" s="173">
        <v>72.0</v>
      </c>
      <c r="C413" s="174" t="s">
        <v>3805</v>
      </c>
      <c r="D413" s="175">
        <v>9.0</v>
      </c>
      <c r="E413" s="175" t="s">
        <v>407</v>
      </c>
      <c r="F413" s="175"/>
      <c r="G413" s="201" t="str">
        <f t="shared" si="3"/>
        <v>Kabupaten</v>
      </c>
      <c r="H413" s="177" t="s">
        <v>431</v>
      </c>
      <c r="I413" s="178"/>
      <c r="L413" s="33" t="s">
        <v>1164</v>
      </c>
      <c r="M413" s="33" t="str">
        <f t="shared" si="9"/>
        <v>Kepala Dinas Komunikasi dan Informatika Kabupaten Toli-Toli</v>
      </c>
      <c r="N413" s="179">
        <v>45496.0</v>
      </c>
      <c r="O413" s="180" t="s">
        <v>3857</v>
      </c>
      <c r="P413" s="181" t="s">
        <v>3858</v>
      </c>
      <c r="Q413" s="180" t="s">
        <v>3859</v>
      </c>
      <c r="R413" s="180" t="s">
        <v>3860</v>
      </c>
      <c r="T413" s="182" t="s">
        <v>3861</v>
      </c>
      <c r="U413" s="139" t="s">
        <v>1171</v>
      </c>
      <c r="V413" s="183" t="str">
        <f t="shared" si="10"/>
        <v>Ada</v>
      </c>
      <c r="W413" s="7" t="str">
        <f t="shared" si="11"/>
        <v>Sudah</v>
      </c>
      <c r="X413" s="145"/>
      <c r="Y413" s="169" t="str">
        <f t="shared" si="7"/>
        <v>Ada</v>
      </c>
      <c r="Z413" s="7" t="s">
        <v>3862</v>
      </c>
      <c r="AB413" s="3">
        <v>0.0</v>
      </c>
      <c r="AC413" s="3">
        <v>0.0</v>
      </c>
      <c r="AD413" s="3">
        <v>2.0</v>
      </c>
      <c r="AH413" s="76">
        <v>1.0</v>
      </c>
      <c r="AI413" s="76">
        <v>1.0</v>
      </c>
      <c r="AJ413" s="76">
        <v>1.0</v>
      </c>
      <c r="AK413" s="66">
        <v>3.0</v>
      </c>
      <c r="AL413" s="66">
        <v>1.0</v>
      </c>
      <c r="AM413" s="66">
        <v>3.0</v>
      </c>
      <c r="AN413" s="81" t="s">
        <v>3863</v>
      </c>
      <c r="AO413" s="200" t="s">
        <v>3864</v>
      </c>
      <c r="AP413" s="81"/>
      <c r="AQ413" s="81"/>
    </row>
    <row r="414" ht="15.75" customHeight="1">
      <c r="A414" s="33"/>
      <c r="B414" s="173">
        <v>72.0</v>
      </c>
      <c r="C414" s="174" t="s">
        <v>3805</v>
      </c>
      <c r="D414" s="175">
        <v>10.0</v>
      </c>
      <c r="E414" s="175" t="s">
        <v>408</v>
      </c>
      <c r="F414" s="175"/>
      <c r="G414" s="201" t="str">
        <f t="shared" si="3"/>
        <v>Kabupaten</v>
      </c>
      <c r="H414" s="177" t="s">
        <v>431</v>
      </c>
      <c r="I414" s="178"/>
      <c r="L414" s="33" t="s">
        <v>1164</v>
      </c>
      <c r="M414" s="33" t="str">
        <f t="shared" si="9"/>
        <v>Kepala Dinas Komunikasi dan Informatika Kabupaten Sigi</v>
      </c>
      <c r="N414" s="259">
        <v>45517.0</v>
      </c>
      <c r="O414" s="180" t="s">
        <v>3865</v>
      </c>
      <c r="P414" s="181" t="s">
        <v>3866</v>
      </c>
      <c r="Q414" s="181" t="s">
        <v>3867</v>
      </c>
      <c r="R414" s="180" t="s">
        <v>3868</v>
      </c>
      <c r="T414" s="182" t="s">
        <v>3869</v>
      </c>
      <c r="U414" s="139" t="s">
        <v>1171</v>
      </c>
      <c r="V414" s="183" t="str">
        <f t="shared" si="10"/>
        <v>Ada</v>
      </c>
      <c r="W414" s="7" t="str">
        <f t="shared" si="11"/>
        <v>Sudah</v>
      </c>
      <c r="X414" s="145"/>
      <c r="Y414" s="169" t="str">
        <f t="shared" si="7"/>
        <v>Tidak Ada</v>
      </c>
      <c r="AB414" s="3">
        <v>0.0</v>
      </c>
      <c r="AC414" s="3">
        <v>0.0</v>
      </c>
      <c r="AD414" s="3">
        <v>0.0</v>
      </c>
      <c r="AE414" s="57">
        <v>1.0</v>
      </c>
      <c r="AF414" s="57">
        <v>1.0</v>
      </c>
      <c r="AG414" s="57">
        <v>1.0</v>
      </c>
      <c r="AH414" s="76">
        <v>3.0</v>
      </c>
      <c r="AI414" s="76">
        <v>1.0</v>
      </c>
      <c r="AJ414" s="76">
        <v>1.0</v>
      </c>
      <c r="AK414" s="66">
        <v>1.0</v>
      </c>
      <c r="AL414" s="66">
        <v>1.0</v>
      </c>
      <c r="AM414" s="66">
        <v>1.0</v>
      </c>
      <c r="AN414" s="81" t="s">
        <v>3870</v>
      </c>
      <c r="AO414" s="200" t="s">
        <v>3871</v>
      </c>
      <c r="AP414" s="81"/>
      <c r="AQ414" s="81"/>
    </row>
    <row r="415" ht="15.75" customHeight="1">
      <c r="A415" s="33"/>
      <c r="B415" s="173">
        <v>72.0</v>
      </c>
      <c r="C415" s="174" t="s">
        <v>3805</v>
      </c>
      <c r="D415" s="175">
        <v>11.0</v>
      </c>
      <c r="E415" s="175" t="s">
        <v>3872</v>
      </c>
      <c r="F415" s="175"/>
      <c r="G415" s="201" t="str">
        <f t="shared" si="3"/>
        <v>Kabupaten</v>
      </c>
      <c r="H415" s="184"/>
      <c r="I415" s="178"/>
      <c r="L415" s="33" t="s">
        <v>1164</v>
      </c>
      <c r="M415" s="33" t="str">
        <f t="shared" si="9"/>
        <v>Kepala Dinas Komunikasi dan Informatika Kabupaten Banggai Laut</v>
      </c>
      <c r="N415" s="136"/>
      <c r="O415" s="137"/>
      <c r="P415" s="137"/>
      <c r="Q415" s="137"/>
      <c r="R415" s="137"/>
      <c r="T415" s="185"/>
      <c r="U415" s="139" t="s">
        <v>1171</v>
      </c>
      <c r="V415" s="183" t="str">
        <f t="shared" si="10"/>
        <v>Tidak Ada</v>
      </c>
      <c r="W415" s="7" t="str">
        <f t="shared" si="11"/>
        <v>Belum</v>
      </c>
      <c r="X415" s="145"/>
      <c r="Y415" s="169" t="str">
        <f t="shared" si="7"/>
        <v>Tidak Ada</v>
      </c>
      <c r="AH415" s="76">
        <v>2.0</v>
      </c>
      <c r="AI415" s="76">
        <v>1.0</v>
      </c>
      <c r="AJ415" s="76">
        <v>1.0</v>
      </c>
      <c r="AK415" s="66">
        <v>1.0</v>
      </c>
      <c r="AL415" s="66">
        <v>1.0</v>
      </c>
      <c r="AM415" s="66">
        <v>1.0</v>
      </c>
      <c r="AN415" s="187"/>
      <c r="AO415" s="187"/>
      <c r="AP415" s="187"/>
      <c r="AQ415" s="187"/>
    </row>
    <row r="416" ht="15.75" customHeight="1">
      <c r="A416" s="33"/>
      <c r="B416" s="173">
        <v>72.0</v>
      </c>
      <c r="C416" s="174" t="s">
        <v>3805</v>
      </c>
      <c r="D416" s="175">
        <v>12.0</v>
      </c>
      <c r="E416" s="175" t="s">
        <v>3873</v>
      </c>
      <c r="F416" s="175"/>
      <c r="G416" s="201" t="str">
        <f t="shared" si="3"/>
        <v>Kabupaten</v>
      </c>
      <c r="H416" s="177" t="s">
        <v>431</v>
      </c>
      <c r="I416" s="178"/>
      <c r="L416" s="33" t="s">
        <v>1164</v>
      </c>
      <c r="M416" s="33" t="str">
        <f t="shared" si="9"/>
        <v>Kepala Dinas Komunikasi dan Informatika Kabupaten Morowali Utara</v>
      </c>
      <c r="N416" s="179">
        <v>45769.0</v>
      </c>
      <c r="O416" s="180" t="s">
        <v>3874</v>
      </c>
      <c r="P416" s="181" t="s">
        <v>3875</v>
      </c>
      <c r="Q416" s="180" t="s">
        <v>3876</v>
      </c>
      <c r="R416" s="180" t="s">
        <v>3877</v>
      </c>
      <c r="T416" s="182" t="s">
        <v>3878</v>
      </c>
      <c r="U416" s="139" t="s">
        <v>1171</v>
      </c>
      <c r="V416" s="183" t="str">
        <f t="shared" si="10"/>
        <v>Ada</v>
      </c>
      <c r="W416" s="7" t="str">
        <f t="shared" si="11"/>
        <v>Sudah</v>
      </c>
      <c r="X416" s="145"/>
      <c r="Y416" s="169" t="str">
        <f t="shared" si="7"/>
        <v>Tidak Ada</v>
      </c>
      <c r="AH416" s="76">
        <v>1.0</v>
      </c>
      <c r="AI416" s="76">
        <v>1.0</v>
      </c>
      <c r="AJ416" s="76">
        <v>1.0</v>
      </c>
      <c r="AK416" s="66">
        <v>2.0</v>
      </c>
      <c r="AL416" s="66">
        <v>2.0</v>
      </c>
      <c r="AM416" s="66">
        <v>2.0</v>
      </c>
      <c r="AN416" s="187" t="s">
        <v>3879</v>
      </c>
      <c r="AO416" s="214" t="s">
        <v>3880</v>
      </c>
      <c r="AP416" s="187"/>
      <c r="AQ416" s="187"/>
    </row>
    <row r="417" ht="15.75" customHeight="1">
      <c r="A417" s="33"/>
      <c r="B417" s="173">
        <v>72.0</v>
      </c>
      <c r="C417" s="174" t="s">
        <v>3805</v>
      </c>
      <c r="D417" s="175">
        <v>13.0</v>
      </c>
      <c r="E417" s="175" t="s">
        <v>166</v>
      </c>
      <c r="F417" s="175"/>
      <c r="G417" s="201" t="str">
        <f t="shared" si="3"/>
        <v>Kota</v>
      </c>
      <c r="H417" s="177" t="s">
        <v>431</v>
      </c>
      <c r="I417" s="178" t="s">
        <v>431</v>
      </c>
      <c r="J417" s="32" t="s">
        <v>431</v>
      </c>
      <c r="K417" s="33">
        <v>2.0</v>
      </c>
      <c r="L417" s="33" t="s">
        <v>1164</v>
      </c>
      <c r="M417" s="33" t="str">
        <f t="shared" si="9"/>
        <v>Kepala Dinas Komunikasi dan Informatika Kota Palu</v>
      </c>
      <c r="N417" s="179">
        <v>45351.0</v>
      </c>
      <c r="O417" s="180" t="s">
        <v>3881</v>
      </c>
      <c r="P417" s="181" t="s">
        <v>3882</v>
      </c>
      <c r="Q417" s="180" t="s">
        <v>3883</v>
      </c>
      <c r="R417" s="180" t="s">
        <v>523</v>
      </c>
      <c r="T417" s="182" t="s">
        <v>3884</v>
      </c>
      <c r="U417" s="139" t="s">
        <v>1171</v>
      </c>
      <c r="V417" s="183" t="str">
        <f t="shared" si="10"/>
        <v>Ada</v>
      </c>
      <c r="W417" s="7" t="str">
        <f t="shared" si="11"/>
        <v>Sudah</v>
      </c>
      <c r="X417" s="145"/>
      <c r="Y417" s="169" t="str">
        <f t="shared" si="7"/>
        <v>Tidak Ada</v>
      </c>
      <c r="AB417" s="3">
        <v>0.0</v>
      </c>
      <c r="AC417" s="3">
        <v>0.0</v>
      </c>
      <c r="AD417" s="3">
        <v>0.0</v>
      </c>
      <c r="AE417" s="57">
        <v>1.0</v>
      </c>
      <c r="AF417" s="57">
        <v>1.0</v>
      </c>
      <c r="AG417" s="57">
        <v>1.0</v>
      </c>
      <c r="AH417" s="76">
        <v>3.0</v>
      </c>
      <c r="AI417" s="76">
        <v>1.0</v>
      </c>
      <c r="AJ417" s="76">
        <v>1.0</v>
      </c>
      <c r="AK417" s="66">
        <v>3.0</v>
      </c>
      <c r="AL417" s="66">
        <v>1.0</v>
      </c>
      <c r="AM417" s="66">
        <v>3.0</v>
      </c>
      <c r="AN417" s="81" t="s">
        <v>3885</v>
      </c>
      <c r="AO417" s="200" t="s">
        <v>3886</v>
      </c>
      <c r="AP417" s="81">
        <v>2023.0</v>
      </c>
      <c r="AQ417" s="81"/>
    </row>
    <row r="418" ht="15.75" customHeight="1">
      <c r="A418" s="157">
        <v>26.0</v>
      </c>
      <c r="B418" s="158">
        <v>75.0</v>
      </c>
      <c r="C418" s="157" t="s">
        <v>3887</v>
      </c>
      <c r="D418" s="159"/>
      <c r="E418" s="159" t="s">
        <v>93</v>
      </c>
      <c r="F418" s="159"/>
      <c r="G418" s="206" t="str">
        <f t="shared" si="3"/>
        <v>Provinsi</v>
      </c>
      <c r="H418" s="233" t="s">
        <v>431</v>
      </c>
      <c r="I418" s="233" t="s">
        <v>431</v>
      </c>
      <c r="J418" s="162"/>
      <c r="K418" s="162"/>
      <c r="L418" s="163" t="s">
        <v>1229</v>
      </c>
      <c r="M418" s="159" t="str">
        <f t="shared" si="9"/>
        <v>Kepala Dinas Komunikasi, Informatika, dan Statistik Provinsi Gorontalo</v>
      </c>
      <c r="N418" s="273">
        <v>45114.0</v>
      </c>
      <c r="O418" s="208" t="s">
        <v>3888</v>
      </c>
      <c r="P418" s="307" t="s">
        <v>3889</v>
      </c>
      <c r="Q418" s="208" t="s">
        <v>3890</v>
      </c>
      <c r="R418" s="208" t="s">
        <v>3891</v>
      </c>
      <c r="S418" s="162"/>
      <c r="T418" s="167" t="s">
        <v>3892</v>
      </c>
      <c r="U418" s="168"/>
      <c r="V418" s="169" t="str">
        <f t="shared" si="10"/>
        <v>Ada</v>
      </c>
      <c r="W418" s="162" t="str">
        <f t="shared" si="11"/>
        <v>Sudah</v>
      </c>
      <c r="X418" s="162"/>
      <c r="Y418" s="169" t="str">
        <f t="shared" si="7"/>
        <v>Tidak Ada</v>
      </c>
      <c r="Z418" s="162"/>
      <c r="AA418" s="56" t="s">
        <v>3893</v>
      </c>
      <c r="AB418" s="170">
        <v>0.0</v>
      </c>
      <c r="AC418" s="170">
        <v>0.0</v>
      </c>
      <c r="AD418" s="170">
        <v>4.0</v>
      </c>
      <c r="AE418" s="57">
        <v>4.0</v>
      </c>
      <c r="AF418" s="57">
        <v>3.0</v>
      </c>
      <c r="AG418" s="57">
        <v>3.0</v>
      </c>
      <c r="AH418" s="76">
        <v>3.0</v>
      </c>
      <c r="AI418" s="76">
        <v>2.0</v>
      </c>
      <c r="AJ418" s="76">
        <v>1.0</v>
      </c>
      <c r="AK418" s="66">
        <v>5.0</v>
      </c>
      <c r="AL418" s="66">
        <v>4.0</v>
      </c>
      <c r="AM418" s="66">
        <v>1.0</v>
      </c>
      <c r="AN418" s="81" t="s">
        <v>3894</v>
      </c>
      <c r="AO418" s="203" t="s">
        <v>3895</v>
      </c>
      <c r="AP418" s="204"/>
      <c r="AQ418" s="204"/>
    </row>
    <row r="419" ht="15.75" customHeight="1">
      <c r="A419" s="33"/>
      <c r="B419" s="173">
        <v>75.0</v>
      </c>
      <c r="C419" s="174" t="s">
        <v>3887</v>
      </c>
      <c r="D419" s="175">
        <v>1.0</v>
      </c>
      <c r="E419" s="175" t="s">
        <v>3896</v>
      </c>
      <c r="F419" s="175"/>
      <c r="G419" s="201" t="str">
        <f t="shared" si="3"/>
        <v>Kabupaten</v>
      </c>
      <c r="H419" s="177" t="s">
        <v>431</v>
      </c>
      <c r="I419" s="178"/>
      <c r="L419" s="36" t="s">
        <v>1276</v>
      </c>
      <c r="M419" s="33" t="str">
        <f t="shared" si="9"/>
        <v>Kepala Dinas Komunikasi, Informatika, Statistik, dan Persandian Kabupaten Boalemo</v>
      </c>
      <c r="N419" s="179">
        <v>45679.0</v>
      </c>
      <c r="O419" s="180" t="s">
        <v>3897</v>
      </c>
      <c r="P419" s="181" t="s">
        <v>3898</v>
      </c>
      <c r="Q419" s="180" t="s">
        <v>3899</v>
      </c>
      <c r="R419" s="180" t="s">
        <v>3900</v>
      </c>
      <c r="T419" s="182" t="s">
        <v>3901</v>
      </c>
      <c r="U419" s="139" t="s">
        <v>1171</v>
      </c>
      <c r="V419" s="183" t="str">
        <f t="shared" si="10"/>
        <v>Ada</v>
      </c>
      <c r="W419" s="7" t="str">
        <f t="shared" si="11"/>
        <v>Sudah</v>
      </c>
      <c r="X419" s="145"/>
      <c r="Y419" s="169" t="str">
        <f t="shared" si="7"/>
        <v>Tidak Ada</v>
      </c>
      <c r="AB419" s="3">
        <v>0.0</v>
      </c>
      <c r="AC419" s="3">
        <v>0.0</v>
      </c>
      <c r="AD419" s="3">
        <v>0.0</v>
      </c>
      <c r="AH419" s="76">
        <v>1.0</v>
      </c>
      <c r="AI419" s="76">
        <v>1.0</v>
      </c>
      <c r="AJ419" s="76">
        <v>3.0</v>
      </c>
      <c r="AK419" s="66">
        <v>1.0</v>
      </c>
      <c r="AL419" s="66">
        <v>1.0</v>
      </c>
      <c r="AM419" s="66">
        <v>1.0</v>
      </c>
      <c r="AN419" s="187" t="s">
        <v>3902</v>
      </c>
      <c r="AO419" s="214" t="s">
        <v>3903</v>
      </c>
      <c r="AP419" s="187"/>
      <c r="AQ419" s="187"/>
    </row>
    <row r="420" ht="15.75" customHeight="1">
      <c r="A420" s="33"/>
      <c r="B420" s="173">
        <v>75.0</v>
      </c>
      <c r="C420" s="174" t="s">
        <v>3887</v>
      </c>
      <c r="D420" s="175">
        <v>2.0</v>
      </c>
      <c r="E420" s="175" t="s">
        <v>352</v>
      </c>
      <c r="F420" s="175"/>
      <c r="G420" s="201" t="str">
        <f t="shared" si="3"/>
        <v>Kabupaten</v>
      </c>
      <c r="H420" s="177" t="s">
        <v>431</v>
      </c>
      <c r="I420" s="197" t="s">
        <v>431</v>
      </c>
      <c r="L420" s="33" t="s">
        <v>1164</v>
      </c>
      <c r="M420" s="33" t="str">
        <f t="shared" si="9"/>
        <v>Kepala Dinas Komunikasi dan Informatika Kabupaten Bone Bolango</v>
      </c>
      <c r="N420" s="179">
        <v>45238.0</v>
      </c>
      <c r="O420" s="180" t="s">
        <v>3904</v>
      </c>
      <c r="P420" s="181" t="s">
        <v>3905</v>
      </c>
      <c r="Q420" s="180" t="s">
        <v>3906</v>
      </c>
      <c r="R420" s="180" t="s">
        <v>523</v>
      </c>
      <c r="T420" s="182" t="s">
        <v>3907</v>
      </c>
      <c r="U420" s="139" t="s">
        <v>1171</v>
      </c>
      <c r="V420" s="183" t="str">
        <f t="shared" si="10"/>
        <v>Ada</v>
      </c>
      <c r="W420" s="7" t="str">
        <f t="shared" si="11"/>
        <v>Sudah</v>
      </c>
      <c r="X420" s="145"/>
      <c r="Y420" s="169" t="str">
        <f t="shared" si="7"/>
        <v>Ada</v>
      </c>
      <c r="Z420" s="7" t="s">
        <v>3908</v>
      </c>
      <c r="AB420" s="3">
        <v>0.0</v>
      </c>
      <c r="AC420" s="3">
        <v>0.0</v>
      </c>
      <c r="AD420" s="3">
        <v>0.0</v>
      </c>
      <c r="AE420" s="57">
        <v>1.0</v>
      </c>
      <c r="AF420" s="57">
        <v>1.0</v>
      </c>
      <c r="AG420" s="57">
        <v>1.0</v>
      </c>
      <c r="AH420" s="76">
        <v>3.0</v>
      </c>
      <c r="AI420" s="76">
        <v>1.0</v>
      </c>
      <c r="AJ420" s="76">
        <v>1.0</v>
      </c>
      <c r="AK420" s="66">
        <v>4.0</v>
      </c>
      <c r="AL420" s="66">
        <v>1.0</v>
      </c>
      <c r="AM420" s="66">
        <v>3.0</v>
      </c>
      <c r="AN420" s="81" t="s">
        <v>3909</v>
      </c>
      <c r="AO420" s="203" t="s">
        <v>3910</v>
      </c>
      <c r="AP420" s="204"/>
      <c r="AQ420" s="204"/>
    </row>
    <row r="421" ht="15.75" customHeight="1">
      <c r="A421" s="33"/>
      <c r="B421" s="173">
        <v>75.0</v>
      </c>
      <c r="C421" s="174" t="s">
        <v>3887</v>
      </c>
      <c r="D421" s="175">
        <v>3.0</v>
      </c>
      <c r="E421" s="175" t="s">
        <v>353</v>
      </c>
      <c r="F421" s="175"/>
      <c r="G421" s="201" t="str">
        <f t="shared" si="3"/>
        <v>Kabupaten</v>
      </c>
      <c r="H421" s="184" t="s">
        <v>431</v>
      </c>
      <c r="I421" s="178" t="s">
        <v>431</v>
      </c>
      <c r="L421" s="33" t="s">
        <v>1164</v>
      </c>
      <c r="M421" s="33" t="str">
        <f t="shared" si="9"/>
        <v>Kepala Dinas Komunikasi dan Informatika Kabupaten Gorontalo</v>
      </c>
      <c r="N421" s="179">
        <v>44754.0</v>
      </c>
      <c r="O421" s="137" t="s">
        <v>3911</v>
      </c>
      <c r="P421" s="188" t="s">
        <v>3912</v>
      </c>
      <c r="Q421" s="137" t="s">
        <v>3913</v>
      </c>
      <c r="R421" s="137" t="s">
        <v>3914</v>
      </c>
      <c r="T421" s="211" t="s">
        <v>3915</v>
      </c>
      <c r="U421" s="139" t="s">
        <v>1171</v>
      </c>
      <c r="V421" s="183" t="str">
        <f t="shared" si="10"/>
        <v>Ada</v>
      </c>
      <c r="W421" s="7" t="str">
        <f t="shared" si="11"/>
        <v>Sudah</v>
      </c>
      <c r="X421" s="145"/>
      <c r="Y421" s="169" t="str">
        <f t="shared" si="7"/>
        <v>Ada</v>
      </c>
      <c r="Z421" s="7" t="s">
        <v>3916</v>
      </c>
      <c r="AB421" s="3">
        <v>1.0</v>
      </c>
      <c r="AC421" s="3">
        <v>0.0</v>
      </c>
      <c r="AD421" s="3">
        <v>0.0</v>
      </c>
      <c r="AE421" s="57">
        <v>3.0</v>
      </c>
      <c r="AF421" s="57">
        <v>1.0</v>
      </c>
      <c r="AG421" s="57">
        <v>1.0</v>
      </c>
      <c r="AH421" s="76">
        <v>3.0</v>
      </c>
      <c r="AI421" s="76">
        <v>1.0</v>
      </c>
      <c r="AJ421" s="76">
        <v>3.0</v>
      </c>
      <c r="AK421" s="66">
        <v>3.0</v>
      </c>
      <c r="AL421" s="66">
        <v>3.0</v>
      </c>
      <c r="AM421" s="66">
        <v>2.0</v>
      </c>
      <c r="AN421" s="81" t="s">
        <v>3917</v>
      </c>
      <c r="AO421" s="200" t="s">
        <v>3918</v>
      </c>
      <c r="AP421" s="81"/>
      <c r="AQ421" s="81"/>
    </row>
    <row r="422" ht="15.75" customHeight="1">
      <c r="A422" s="33"/>
      <c r="B422" s="173">
        <v>75.0</v>
      </c>
      <c r="C422" s="174" t="s">
        <v>3887</v>
      </c>
      <c r="D422" s="175">
        <v>4.0</v>
      </c>
      <c r="E422" s="175" t="s">
        <v>401</v>
      </c>
      <c r="F422" s="175"/>
      <c r="G422" s="201" t="str">
        <f t="shared" si="3"/>
        <v>Kabupaten</v>
      </c>
      <c r="H422" s="177" t="s">
        <v>431</v>
      </c>
      <c r="I422" s="178"/>
      <c r="L422" s="33" t="s">
        <v>1164</v>
      </c>
      <c r="M422" s="33" t="str">
        <f t="shared" si="9"/>
        <v>Kepala Dinas Komunikasi dan Informatika Kabupaten Gorontalo Utara</v>
      </c>
      <c r="N422" s="179">
        <v>45434.0</v>
      </c>
      <c r="O422" s="180" t="s">
        <v>3919</v>
      </c>
      <c r="P422" s="181" t="s">
        <v>3920</v>
      </c>
      <c r="Q422" s="180" t="s">
        <v>3921</v>
      </c>
      <c r="R422" s="180" t="s">
        <v>2013</v>
      </c>
      <c r="T422" s="182" t="s">
        <v>3922</v>
      </c>
      <c r="U422" s="139" t="s">
        <v>1171</v>
      </c>
      <c r="V422" s="183" t="str">
        <f t="shared" si="10"/>
        <v>Ada</v>
      </c>
      <c r="W422" s="7" t="str">
        <f t="shared" si="11"/>
        <v>Sudah</v>
      </c>
      <c r="X422" s="145"/>
      <c r="Y422" s="169" t="str">
        <f t="shared" si="7"/>
        <v>Ada</v>
      </c>
      <c r="Z422" s="7" t="s">
        <v>3923</v>
      </c>
      <c r="AB422" s="3">
        <v>0.0</v>
      </c>
      <c r="AC422" s="3">
        <v>0.0</v>
      </c>
      <c r="AD422" s="3">
        <v>1.0</v>
      </c>
      <c r="AH422" s="76">
        <v>3.0</v>
      </c>
      <c r="AI422" s="76">
        <v>1.0</v>
      </c>
      <c r="AJ422" s="76">
        <v>1.0</v>
      </c>
      <c r="AK422" s="66">
        <v>3.0</v>
      </c>
      <c r="AL422" s="66">
        <v>1.0</v>
      </c>
      <c r="AM422" s="66">
        <v>3.0</v>
      </c>
      <c r="AN422" s="81" t="s">
        <v>3924</v>
      </c>
      <c r="AO422" s="203" t="s">
        <v>3925</v>
      </c>
      <c r="AP422" s="204"/>
      <c r="AQ422" s="204"/>
    </row>
    <row r="423" ht="15.75" customHeight="1">
      <c r="A423" s="33"/>
      <c r="B423" s="173">
        <v>75.0</v>
      </c>
      <c r="C423" s="174" t="s">
        <v>3887</v>
      </c>
      <c r="D423" s="175">
        <v>5.0</v>
      </c>
      <c r="E423" s="175" t="s">
        <v>3926</v>
      </c>
      <c r="F423" s="175"/>
      <c r="G423" s="201" t="str">
        <f t="shared" si="3"/>
        <v>Kabupaten</v>
      </c>
      <c r="H423" s="177" t="s">
        <v>431</v>
      </c>
      <c r="I423" s="178"/>
      <c r="L423" s="36" t="s">
        <v>1229</v>
      </c>
      <c r="M423" s="33" t="str">
        <f t="shared" si="9"/>
        <v>Kepala Dinas Komunikasi, Informatika, dan Statistik Kabupaten Pohuwato</v>
      </c>
      <c r="N423" s="179">
        <v>45455.0</v>
      </c>
      <c r="O423" s="180" t="s">
        <v>3927</v>
      </c>
      <c r="P423" s="181" t="s">
        <v>3928</v>
      </c>
      <c r="Q423" s="180" t="s">
        <v>3929</v>
      </c>
      <c r="R423" s="180" t="s">
        <v>482</v>
      </c>
      <c r="T423" s="182" t="s">
        <v>3930</v>
      </c>
      <c r="U423" s="139" t="s">
        <v>1171</v>
      </c>
      <c r="V423" s="183" t="str">
        <f t="shared" si="10"/>
        <v>Ada</v>
      </c>
      <c r="W423" s="7" t="str">
        <f t="shared" si="11"/>
        <v>Sudah</v>
      </c>
      <c r="X423" s="145"/>
      <c r="Y423" s="169" t="str">
        <f t="shared" si="7"/>
        <v>Ada</v>
      </c>
      <c r="Z423" s="7" t="s">
        <v>3931</v>
      </c>
      <c r="AB423" s="3">
        <v>0.0</v>
      </c>
      <c r="AC423" s="3">
        <v>0.0</v>
      </c>
      <c r="AD423" s="3">
        <v>0.0</v>
      </c>
      <c r="AH423" s="76">
        <v>2.0</v>
      </c>
      <c r="AI423" s="76">
        <v>1.0</v>
      </c>
      <c r="AJ423" s="76">
        <v>1.0</v>
      </c>
      <c r="AK423" s="66">
        <v>1.0</v>
      </c>
      <c r="AL423" s="66">
        <v>1.0</v>
      </c>
      <c r="AM423" s="66">
        <v>1.0</v>
      </c>
      <c r="AN423" s="81" t="s">
        <v>3932</v>
      </c>
      <c r="AO423" s="200" t="s">
        <v>3933</v>
      </c>
      <c r="AP423" s="81"/>
      <c r="AQ423" s="81"/>
    </row>
    <row r="424" ht="15.75" customHeight="1">
      <c r="A424" s="33"/>
      <c r="B424" s="173">
        <v>75.0</v>
      </c>
      <c r="C424" s="174" t="s">
        <v>3887</v>
      </c>
      <c r="D424" s="175">
        <v>6.0</v>
      </c>
      <c r="E424" s="175" t="s">
        <v>167</v>
      </c>
      <c r="F424" s="175"/>
      <c r="G424" s="201" t="str">
        <f t="shared" si="3"/>
        <v>Kota</v>
      </c>
      <c r="H424" s="184" t="s">
        <v>431</v>
      </c>
      <c r="I424" s="178" t="s">
        <v>431</v>
      </c>
      <c r="L424" s="36" t="s">
        <v>1164</v>
      </c>
      <c r="M424" s="33" t="str">
        <f t="shared" si="9"/>
        <v>Kepala Dinas Komunikasi dan Informatika Kota Gorontalo</v>
      </c>
      <c r="N424" s="179">
        <v>45097.0</v>
      </c>
      <c r="O424" s="137" t="s">
        <v>3934</v>
      </c>
      <c r="P424" s="188" t="s">
        <v>3935</v>
      </c>
      <c r="Q424" s="137" t="s">
        <v>3936</v>
      </c>
      <c r="R424" s="137" t="s">
        <v>1428</v>
      </c>
      <c r="T424" s="182" t="s">
        <v>3937</v>
      </c>
      <c r="U424" s="139" t="s">
        <v>1171</v>
      </c>
      <c r="V424" s="183" t="str">
        <f t="shared" si="10"/>
        <v>Ada</v>
      </c>
      <c r="W424" s="7" t="str">
        <f t="shared" si="11"/>
        <v>Sudah</v>
      </c>
      <c r="X424" s="145"/>
      <c r="Y424" s="169" t="str">
        <f t="shared" si="7"/>
        <v>Ada</v>
      </c>
      <c r="Z424" s="7" t="s">
        <v>3938</v>
      </c>
      <c r="AB424" s="3">
        <v>13.0</v>
      </c>
      <c r="AC424" s="3">
        <v>2.0</v>
      </c>
      <c r="AD424" s="3">
        <v>2.0</v>
      </c>
      <c r="AE424" s="57">
        <v>1.0</v>
      </c>
      <c r="AF424" s="57">
        <v>1.0</v>
      </c>
      <c r="AG424" s="57">
        <v>1.0</v>
      </c>
      <c r="AH424" s="76">
        <v>3.0</v>
      </c>
      <c r="AI424" s="76">
        <v>2.0</v>
      </c>
      <c r="AJ424" s="76">
        <v>3.0</v>
      </c>
      <c r="AK424" s="66">
        <v>3.0</v>
      </c>
      <c r="AL424" s="66">
        <v>4.0</v>
      </c>
      <c r="AM424" s="66">
        <v>3.0</v>
      </c>
      <c r="AN424" s="81" t="s">
        <v>3939</v>
      </c>
      <c r="AO424" s="200" t="s">
        <v>3940</v>
      </c>
      <c r="AP424" s="81">
        <v>2023.0</v>
      </c>
      <c r="AQ424" s="81"/>
    </row>
    <row r="425" ht="15.75" customHeight="1">
      <c r="A425" s="157">
        <v>27.0</v>
      </c>
      <c r="B425" s="158">
        <v>71.0</v>
      </c>
      <c r="C425" s="157" t="s">
        <v>3941</v>
      </c>
      <c r="D425" s="159"/>
      <c r="E425" s="159" t="s">
        <v>110</v>
      </c>
      <c r="F425" s="159"/>
      <c r="G425" s="206" t="str">
        <f t="shared" si="3"/>
        <v>Provinsi</v>
      </c>
      <c r="H425" s="308" t="s">
        <v>431</v>
      </c>
      <c r="I425" s="207" t="s">
        <v>431</v>
      </c>
      <c r="J425" s="162"/>
      <c r="K425" s="162"/>
      <c r="L425" s="163" t="s">
        <v>1687</v>
      </c>
      <c r="M425" s="159" t="str">
        <f t="shared" si="9"/>
        <v>Kepala Dinas Komunikasi, Informatika, Persandian, dan Statistik Provinsi Sulawesi Utara</v>
      </c>
      <c r="N425" s="164">
        <v>45364.0</v>
      </c>
      <c r="O425" s="208" t="s">
        <v>3942</v>
      </c>
      <c r="P425" s="209" t="s">
        <v>3943</v>
      </c>
      <c r="Q425" s="208" t="s">
        <v>3944</v>
      </c>
      <c r="R425" s="208" t="s">
        <v>3945</v>
      </c>
      <c r="S425" s="162"/>
      <c r="T425" s="167" t="s">
        <v>3946</v>
      </c>
      <c r="U425" s="168"/>
      <c r="V425" s="169" t="str">
        <f t="shared" si="10"/>
        <v>Ada</v>
      </c>
      <c r="W425" s="162" t="str">
        <f t="shared" si="11"/>
        <v>Sudah</v>
      </c>
      <c r="X425" s="162"/>
      <c r="Y425" s="169" t="str">
        <f t="shared" si="7"/>
        <v>Tidak Ada</v>
      </c>
      <c r="Z425" s="162"/>
      <c r="AA425" s="61" t="s">
        <v>3947</v>
      </c>
      <c r="AB425" s="170">
        <v>1.0</v>
      </c>
      <c r="AC425" s="170">
        <v>0.0</v>
      </c>
      <c r="AD425" s="170">
        <v>25.0</v>
      </c>
      <c r="AE425" s="57">
        <v>3.0</v>
      </c>
      <c r="AF425" s="57">
        <v>3.0</v>
      </c>
      <c r="AG425" s="57">
        <v>1.0</v>
      </c>
      <c r="AH425" s="76">
        <v>1.0</v>
      </c>
      <c r="AI425" s="76">
        <v>3.0</v>
      </c>
      <c r="AJ425" s="76">
        <v>3.0</v>
      </c>
      <c r="AK425" s="66">
        <v>3.0</v>
      </c>
      <c r="AL425" s="66">
        <v>1.0</v>
      </c>
      <c r="AM425" s="66">
        <v>3.0</v>
      </c>
      <c r="AN425" s="81" t="s">
        <v>3948</v>
      </c>
      <c r="AO425" s="200" t="s">
        <v>3949</v>
      </c>
      <c r="AP425" s="81"/>
      <c r="AQ425" s="81"/>
    </row>
    <row r="426" ht="15.75" customHeight="1">
      <c r="A426" s="33"/>
      <c r="B426" s="173">
        <v>71.0</v>
      </c>
      <c r="C426" s="174" t="s">
        <v>3941</v>
      </c>
      <c r="D426" s="175">
        <v>1.0</v>
      </c>
      <c r="E426" s="175" t="s">
        <v>3950</v>
      </c>
      <c r="F426" s="175"/>
      <c r="G426" s="201" t="str">
        <f t="shared" si="3"/>
        <v>Kabupaten</v>
      </c>
      <c r="H426" s="177" t="s">
        <v>431</v>
      </c>
      <c r="I426" s="178" t="s">
        <v>431</v>
      </c>
      <c r="J426" s="32" t="s">
        <v>431</v>
      </c>
      <c r="K426" s="33">
        <v>1.0</v>
      </c>
      <c r="L426" s="33" t="s">
        <v>1164</v>
      </c>
      <c r="M426" s="33" t="str">
        <f t="shared" si="9"/>
        <v>Kepala Dinas Komunikasi dan Informatika Kabupaten Bolaang Mongondow</v>
      </c>
      <c r="N426" s="179">
        <v>45474.0</v>
      </c>
      <c r="O426" s="180" t="s">
        <v>3951</v>
      </c>
      <c r="P426" s="181" t="s">
        <v>3952</v>
      </c>
      <c r="Q426" s="180" t="s">
        <v>3953</v>
      </c>
      <c r="R426" s="180" t="s">
        <v>2938</v>
      </c>
      <c r="T426" s="182" t="s">
        <v>3954</v>
      </c>
      <c r="U426" s="139" t="s">
        <v>1171</v>
      </c>
      <c r="V426" s="183" t="str">
        <f t="shared" si="10"/>
        <v>Ada</v>
      </c>
      <c r="W426" s="7" t="str">
        <f t="shared" si="11"/>
        <v>Sudah</v>
      </c>
      <c r="X426" s="145"/>
      <c r="Y426" s="169" t="str">
        <f t="shared" si="7"/>
        <v>Tidak Ada</v>
      </c>
      <c r="AB426" s="3">
        <v>1.0</v>
      </c>
      <c r="AC426" s="3">
        <v>0.0</v>
      </c>
      <c r="AD426" s="3">
        <v>2.0</v>
      </c>
      <c r="AE426" s="57">
        <v>1.0</v>
      </c>
      <c r="AF426" s="57">
        <v>2.0</v>
      </c>
      <c r="AG426" s="57">
        <v>3.0</v>
      </c>
      <c r="AH426" s="76">
        <v>3.0</v>
      </c>
      <c r="AI426" s="76">
        <v>3.0</v>
      </c>
      <c r="AJ426" s="76">
        <v>3.0</v>
      </c>
      <c r="AK426" s="66">
        <v>4.0</v>
      </c>
      <c r="AL426" s="66">
        <v>3.0</v>
      </c>
      <c r="AM426" s="66">
        <v>3.0</v>
      </c>
      <c r="AN426" s="81" t="s">
        <v>3955</v>
      </c>
      <c r="AO426" s="203" t="s">
        <v>3956</v>
      </c>
      <c r="AP426" s="204"/>
      <c r="AQ426" s="204"/>
    </row>
    <row r="427" ht="15.75" customHeight="1">
      <c r="A427" s="33"/>
      <c r="B427" s="173">
        <v>71.0</v>
      </c>
      <c r="C427" s="174" t="s">
        <v>3941</v>
      </c>
      <c r="D427" s="175">
        <v>2.0</v>
      </c>
      <c r="E427" s="175" t="s">
        <v>3957</v>
      </c>
      <c r="F427" s="175"/>
      <c r="G427" s="201" t="str">
        <f t="shared" si="3"/>
        <v>Kabupaten</v>
      </c>
      <c r="H427" s="177" t="s">
        <v>431</v>
      </c>
      <c r="I427" s="178"/>
      <c r="L427" s="36" t="s">
        <v>1164</v>
      </c>
      <c r="M427" s="33" t="str">
        <f t="shared" si="9"/>
        <v>Kepala Dinas Komunikasi dan Informatika Kabupaten Bolaang Mongondow Selatan</v>
      </c>
      <c r="N427" s="179">
        <v>45797.0</v>
      </c>
      <c r="O427" s="180" t="s">
        <v>3958</v>
      </c>
      <c r="P427" s="181" t="s">
        <v>3959</v>
      </c>
      <c r="Q427" s="180" t="s">
        <v>3960</v>
      </c>
      <c r="R427" s="180" t="s">
        <v>3961</v>
      </c>
      <c r="T427" s="182" t="s">
        <v>3962</v>
      </c>
      <c r="U427" s="139" t="s">
        <v>1171</v>
      </c>
      <c r="V427" s="183" t="str">
        <f t="shared" si="10"/>
        <v>Ada</v>
      </c>
      <c r="W427" s="7" t="str">
        <f t="shared" si="11"/>
        <v>Sudah</v>
      </c>
      <c r="X427" s="145"/>
      <c r="Y427" s="169" t="str">
        <f t="shared" si="7"/>
        <v>Ada</v>
      </c>
      <c r="Z427" s="7" t="s">
        <v>3963</v>
      </c>
      <c r="AE427" s="57">
        <v>1.0</v>
      </c>
      <c r="AF427" s="57">
        <v>1.0</v>
      </c>
      <c r="AG427" s="57">
        <v>1.0</v>
      </c>
      <c r="AH427" s="76">
        <v>2.0</v>
      </c>
      <c r="AI427" s="76">
        <v>1.0</v>
      </c>
      <c r="AJ427" s="76">
        <v>3.0</v>
      </c>
      <c r="AK427" s="66">
        <v>2.0</v>
      </c>
      <c r="AL427" s="66">
        <v>1.0</v>
      </c>
      <c r="AM427" s="66">
        <v>3.0</v>
      </c>
      <c r="AN427" s="187" t="s">
        <v>3964</v>
      </c>
      <c r="AO427" s="214" t="s">
        <v>3965</v>
      </c>
      <c r="AP427" s="187"/>
      <c r="AQ427" s="187"/>
    </row>
    <row r="428" ht="15.75" customHeight="1">
      <c r="A428" s="33"/>
      <c r="B428" s="173">
        <v>71.0</v>
      </c>
      <c r="C428" s="174" t="s">
        <v>3941</v>
      </c>
      <c r="D428" s="175">
        <v>3.0</v>
      </c>
      <c r="E428" s="175" t="s">
        <v>354</v>
      </c>
      <c r="F428" s="175">
        <v>2022.0</v>
      </c>
      <c r="G428" s="201" t="str">
        <f t="shared" si="3"/>
        <v>Kabupaten</v>
      </c>
      <c r="H428" s="177" t="s">
        <v>431</v>
      </c>
      <c r="I428" s="178" t="s">
        <v>431</v>
      </c>
      <c r="J428" s="33" t="s">
        <v>431</v>
      </c>
      <c r="L428" s="33" t="s">
        <v>1164</v>
      </c>
      <c r="M428" s="33" t="str">
        <f t="shared" si="9"/>
        <v>Kepala Dinas Komunikasi dan Informatika Kabupaten Bolaang Mongondow Timur</v>
      </c>
      <c r="N428" s="179">
        <v>45208.0</v>
      </c>
      <c r="O428" s="180" t="s">
        <v>3966</v>
      </c>
      <c r="P428" s="181" t="s">
        <v>3967</v>
      </c>
      <c r="Q428" s="180" t="s">
        <v>3968</v>
      </c>
      <c r="R428" s="180" t="s">
        <v>523</v>
      </c>
      <c r="T428" s="182" t="s">
        <v>3969</v>
      </c>
      <c r="U428" s="139" t="s">
        <v>1171</v>
      </c>
      <c r="V428" s="183" t="str">
        <f t="shared" si="10"/>
        <v>Ada</v>
      </c>
      <c r="W428" s="7" t="str">
        <f t="shared" si="11"/>
        <v>Sudah</v>
      </c>
      <c r="X428" s="145"/>
      <c r="Y428" s="169" t="str">
        <f t="shared" si="7"/>
        <v>Tidak Ada</v>
      </c>
      <c r="AB428" s="3">
        <v>0.0</v>
      </c>
      <c r="AC428" s="3">
        <v>0.0</v>
      </c>
      <c r="AD428" s="3">
        <v>0.0</v>
      </c>
      <c r="AH428" s="76">
        <v>1.0</v>
      </c>
      <c r="AI428" s="76">
        <v>1.0</v>
      </c>
      <c r="AJ428" s="76">
        <v>1.0</v>
      </c>
      <c r="AK428" s="66">
        <v>2.0</v>
      </c>
      <c r="AL428" s="66">
        <v>1.0</v>
      </c>
      <c r="AM428" s="66">
        <v>3.0</v>
      </c>
      <c r="AN428" s="81" t="s">
        <v>3970</v>
      </c>
      <c r="AO428" s="203" t="s">
        <v>3971</v>
      </c>
      <c r="AP428" s="204"/>
      <c r="AQ428" s="204"/>
    </row>
    <row r="429" ht="15.75" customHeight="1">
      <c r="A429" s="33"/>
      <c r="B429" s="173">
        <v>71.0</v>
      </c>
      <c r="C429" s="174" t="s">
        <v>3941</v>
      </c>
      <c r="D429" s="175">
        <v>4.0</v>
      </c>
      <c r="E429" s="175" t="s">
        <v>3972</v>
      </c>
      <c r="F429" s="175"/>
      <c r="G429" s="201" t="str">
        <f t="shared" si="3"/>
        <v>Kabupaten</v>
      </c>
      <c r="H429" s="177" t="s">
        <v>431</v>
      </c>
      <c r="I429" s="178" t="s">
        <v>431</v>
      </c>
      <c r="L429" s="36" t="s">
        <v>1138</v>
      </c>
      <c r="M429" s="33" t="str">
        <f t="shared" si="9"/>
        <v>Kepala Dinas Komunikasi, Informatika, dan Persandian Kabupaten Bolaang Mongondow Utara</v>
      </c>
      <c r="N429" s="179">
        <v>45378.0</v>
      </c>
      <c r="O429" s="180" t="s">
        <v>3973</v>
      </c>
      <c r="P429" s="181" t="s">
        <v>3974</v>
      </c>
      <c r="Q429" s="180" t="s">
        <v>3975</v>
      </c>
      <c r="R429" s="180" t="s">
        <v>587</v>
      </c>
      <c r="T429" s="182" t="s">
        <v>3976</v>
      </c>
      <c r="U429" s="139" t="s">
        <v>1171</v>
      </c>
      <c r="V429" s="183" t="str">
        <f t="shared" si="10"/>
        <v>Ada</v>
      </c>
      <c r="W429" s="7" t="str">
        <f t="shared" si="11"/>
        <v>Sudah</v>
      </c>
      <c r="X429" s="145"/>
      <c r="Y429" s="169" t="str">
        <f t="shared" si="7"/>
        <v>Tidak Ada</v>
      </c>
      <c r="AB429" s="3">
        <v>0.0</v>
      </c>
      <c r="AC429" s="3">
        <v>1.0</v>
      </c>
      <c r="AD429" s="3">
        <v>0.0</v>
      </c>
      <c r="AE429" s="57">
        <v>1.0</v>
      </c>
      <c r="AF429" s="57">
        <v>1.0</v>
      </c>
      <c r="AG429" s="57">
        <v>1.0</v>
      </c>
      <c r="AH429" s="76">
        <v>1.0</v>
      </c>
      <c r="AI429" s="76">
        <v>1.0</v>
      </c>
      <c r="AJ429" s="76">
        <v>1.0</v>
      </c>
      <c r="AK429" s="66">
        <v>1.0</v>
      </c>
      <c r="AL429" s="66">
        <v>1.0</v>
      </c>
      <c r="AM429" s="66">
        <v>1.0</v>
      </c>
      <c r="AN429" s="81" t="s">
        <v>3977</v>
      </c>
      <c r="AO429" s="200" t="s">
        <v>3978</v>
      </c>
      <c r="AP429" s="81"/>
      <c r="AQ429" s="81"/>
    </row>
    <row r="430" ht="15.75" customHeight="1">
      <c r="A430" s="33"/>
      <c r="B430" s="173">
        <v>71.0</v>
      </c>
      <c r="C430" s="174" t="s">
        <v>3941</v>
      </c>
      <c r="D430" s="175">
        <v>5.0</v>
      </c>
      <c r="E430" s="175" t="s">
        <v>3979</v>
      </c>
      <c r="F430" s="175"/>
      <c r="G430" s="201" t="str">
        <f t="shared" si="3"/>
        <v>Kabupaten</v>
      </c>
      <c r="H430" s="177" t="s">
        <v>431</v>
      </c>
      <c r="I430" s="178" t="s">
        <v>431</v>
      </c>
      <c r="J430" s="32" t="s">
        <v>431</v>
      </c>
      <c r="K430" s="33">
        <v>1.0</v>
      </c>
      <c r="L430" s="33" t="s">
        <v>1164</v>
      </c>
      <c r="M430" s="33" t="str">
        <f t="shared" si="9"/>
        <v>Kepala Dinas Komunikasi dan Informatika Kabupaten Kepulauan Sangihe</v>
      </c>
      <c r="N430" s="179">
        <v>45743.0</v>
      </c>
      <c r="O430" s="180" t="s">
        <v>3980</v>
      </c>
      <c r="P430" s="181" t="s">
        <v>3981</v>
      </c>
      <c r="Q430" s="180" t="s">
        <v>3982</v>
      </c>
      <c r="R430" s="180" t="s">
        <v>3983</v>
      </c>
      <c r="T430" s="182" t="s">
        <v>3984</v>
      </c>
      <c r="U430" s="139" t="s">
        <v>1171</v>
      </c>
      <c r="V430" s="183" t="str">
        <f t="shared" si="10"/>
        <v>Ada</v>
      </c>
      <c r="W430" s="7" t="str">
        <f t="shared" si="11"/>
        <v>Sudah</v>
      </c>
      <c r="X430" s="145"/>
      <c r="Y430" s="169" t="str">
        <f t="shared" si="7"/>
        <v>Tidak Ada</v>
      </c>
      <c r="AB430" s="3">
        <v>0.0</v>
      </c>
      <c r="AC430" s="3">
        <v>0.0</v>
      </c>
      <c r="AE430" s="57">
        <v>1.0</v>
      </c>
      <c r="AF430" s="57">
        <v>1.0</v>
      </c>
      <c r="AG430" s="57">
        <v>1.0</v>
      </c>
      <c r="AH430" s="76">
        <v>1.0</v>
      </c>
      <c r="AI430" s="76">
        <v>1.0</v>
      </c>
      <c r="AJ430" s="76">
        <v>1.0</v>
      </c>
      <c r="AK430" s="66">
        <v>3.0</v>
      </c>
      <c r="AL430" s="66">
        <v>1.0</v>
      </c>
      <c r="AM430" s="66">
        <v>3.0</v>
      </c>
      <c r="AN430" s="187" t="s">
        <v>3985</v>
      </c>
      <c r="AO430" s="214" t="s">
        <v>3986</v>
      </c>
      <c r="AP430" s="187"/>
      <c r="AQ430" s="187"/>
    </row>
    <row r="431" ht="15.75" customHeight="1">
      <c r="A431" s="33"/>
      <c r="B431" s="173">
        <v>71.0</v>
      </c>
      <c r="C431" s="174" t="s">
        <v>3941</v>
      </c>
      <c r="D431" s="175">
        <v>6.0</v>
      </c>
      <c r="E431" s="175" t="s">
        <v>3987</v>
      </c>
      <c r="F431" s="175"/>
      <c r="G431" s="201" t="str">
        <f t="shared" si="3"/>
        <v>Kabupaten</v>
      </c>
      <c r="H431" s="184"/>
      <c r="I431" s="178"/>
      <c r="L431" s="33" t="s">
        <v>1164</v>
      </c>
      <c r="M431" s="33" t="str">
        <f t="shared" si="9"/>
        <v>Kepala Dinas Komunikasi dan Informatika Kabupaten Kepulauan Siau Tagulandang Biaro</v>
      </c>
      <c r="N431" s="136"/>
      <c r="O431" s="137"/>
      <c r="P431" s="137"/>
      <c r="Q431" s="137"/>
      <c r="R431" s="137"/>
      <c r="T431" s="185"/>
      <c r="U431" s="139" t="s">
        <v>1171</v>
      </c>
      <c r="V431" s="183" t="str">
        <f t="shared" si="10"/>
        <v>Tidak Ada</v>
      </c>
      <c r="W431" s="7" t="str">
        <f t="shared" si="11"/>
        <v>Belum</v>
      </c>
      <c r="X431" s="145"/>
      <c r="Y431" s="169" t="str">
        <f t="shared" si="7"/>
        <v>Tidak Ada</v>
      </c>
      <c r="AH431" s="76">
        <v>2.0</v>
      </c>
      <c r="AI431" s="76">
        <v>1.0</v>
      </c>
      <c r="AJ431" s="76">
        <v>1.0</v>
      </c>
      <c r="AK431" s="66">
        <v>2.0</v>
      </c>
      <c r="AL431" s="66">
        <v>1.0</v>
      </c>
      <c r="AM431" s="66">
        <v>1.0</v>
      </c>
      <c r="AN431" s="187"/>
      <c r="AO431" s="187"/>
      <c r="AP431" s="187"/>
      <c r="AQ431" s="187"/>
    </row>
    <row r="432" ht="15.75" customHeight="1">
      <c r="A432" s="33"/>
      <c r="B432" s="173">
        <v>71.0</v>
      </c>
      <c r="C432" s="174" t="s">
        <v>3941</v>
      </c>
      <c r="D432" s="175">
        <v>7.0</v>
      </c>
      <c r="E432" s="175" t="s">
        <v>3988</v>
      </c>
      <c r="F432" s="175"/>
      <c r="G432" s="201" t="str">
        <f t="shared" si="3"/>
        <v>Kabupaten</v>
      </c>
      <c r="H432" s="184"/>
      <c r="I432" s="178"/>
      <c r="J432" s="32" t="s">
        <v>431</v>
      </c>
      <c r="K432" s="33">
        <v>1.0</v>
      </c>
      <c r="L432" s="36" t="s">
        <v>1229</v>
      </c>
      <c r="M432" s="33" t="str">
        <f t="shared" si="9"/>
        <v>Kepala Dinas Komunikasi, Informatika, dan Statistik Kabupaten Kepulauan Talaud</v>
      </c>
      <c r="N432" s="136"/>
      <c r="O432" s="137"/>
      <c r="P432" s="137"/>
      <c r="Q432" s="137"/>
      <c r="R432" s="137"/>
      <c r="T432" s="185"/>
      <c r="U432" s="139" t="s">
        <v>1171</v>
      </c>
      <c r="V432" s="183" t="str">
        <f t="shared" si="10"/>
        <v>Tidak Ada</v>
      </c>
      <c r="W432" s="7" t="str">
        <f t="shared" si="11"/>
        <v>Belum</v>
      </c>
      <c r="X432" s="145"/>
      <c r="Y432" s="169" t="str">
        <f t="shared" si="7"/>
        <v>Tidak Ada</v>
      </c>
      <c r="AE432" s="57">
        <v>1.0</v>
      </c>
      <c r="AF432" s="57">
        <v>1.0</v>
      </c>
      <c r="AG432" s="57">
        <v>1.0</v>
      </c>
      <c r="AH432" s="76">
        <v>2.0</v>
      </c>
      <c r="AI432" s="76">
        <v>1.0</v>
      </c>
      <c r="AJ432" s="76">
        <v>1.0</v>
      </c>
      <c r="AK432" s="66">
        <v>2.0</v>
      </c>
      <c r="AL432" s="66">
        <v>1.0</v>
      </c>
      <c r="AM432" s="66">
        <v>1.0</v>
      </c>
      <c r="AN432" s="187"/>
      <c r="AO432" s="187"/>
      <c r="AP432" s="187"/>
      <c r="AQ432" s="187"/>
    </row>
    <row r="433" ht="15.75" customHeight="1">
      <c r="A433" s="33"/>
      <c r="B433" s="173">
        <v>71.0</v>
      </c>
      <c r="C433" s="174" t="s">
        <v>3941</v>
      </c>
      <c r="D433" s="175">
        <v>8.0</v>
      </c>
      <c r="E433" s="175" t="s">
        <v>3989</v>
      </c>
      <c r="F433" s="175"/>
      <c r="G433" s="201" t="str">
        <f t="shared" si="3"/>
        <v>Kabupaten</v>
      </c>
      <c r="H433" s="184"/>
      <c r="I433" s="178"/>
      <c r="L433" s="33" t="s">
        <v>1164</v>
      </c>
      <c r="M433" s="33" t="str">
        <f t="shared" si="9"/>
        <v>Kepala Dinas Komunikasi dan Informatika Kabupaten Minahasa</v>
      </c>
      <c r="N433" s="136"/>
      <c r="O433" s="137"/>
      <c r="P433" s="137"/>
      <c r="Q433" s="137"/>
      <c r="R433" s="137"/>
      <c r="T433" s="185"/>
      <c r="U433" s="139" t="s">
        <v>1171</v>
      </c>
      <c r="V433" s="183" t="str">
        <f t="shared" si="10"/>
        <v>Tidak Ada</v>
      </c>
      <c r="W433" s="7" t="str">
        <f t="shared" si="11"/>
        <v>Belum</v>
      </c>
      <c r="X433" s="145"/>
      <c r="Y433" s="169" t="str">
        <f t="shared" si="7"/>
        <v>Ada</v>
      </c>
      <c r="Z433" s="7" t="s">
        <v>3990</v>
      </c>
      <c r="AE433" s="57">
        <v>3.0</v>
      </c>
      <c r="AF433" s="57">
        <v>1.0</v>
      </c>
      <c r="AG433" s="57">
        <v>1.0</v>
      </c>
      <c r="AH433" s="76">
        <v>3.0</v>
      </c>
      <c r="AI433" s="76">
        <v>1.0</v>
      </c>
      <c r="AJ433" s="76">
        <v>1.0</v>
      </c>
      <c r="AK433" s="66">
        <v>2.0</v>
      </c>
      <c r="AL433" s="66">
        <v>2.0</v>
      </c>
      <c r="AM433" s="66">
        <v>1.0</v>
      </c>
      <c r="AN433" s="187"/>
      <c r="AO433" s="187"/>
      <c r="AP433" s="204">
        <v>2021.0</v>
      </c>
      <c r="AQ433" s="187"/>
    </row>
    <row r="434" ht="15.75" customHeight="1">
      <c r="A434" s="33"/>
      <c r="B434" s="173">
        <v>71.0</v>
      </c>
      <c r="C434" s="174" t="s">
        <v>3941</v>
      </c>
      <c r="D434" s="175">
        <v>9.0</v>
      </c>
      <c r="E434" s="175" t="s">
        <v>3991</v>
      </c>
      <c r="F434" s="175"/>
      <c r="G434" s="201" t="str">
        <f t="shared" si="3"/>
        <v>Kabupaten</v>
      </c>
      <c r="H434" s="177" t="s">
        <v>431</v>
      </c>
      <c r="I434" s="178"/>
      <c r="L434" s="33" t="s">
        <v>1164</v>
      </c>
      <c r="M434" s="33" t="str">
        <f t="shared" si="9"/>
        <v>Kepala Dinas Komunikasi dan Informatika Kabupaten Minahasa Selatan</v>
      </c>
      <c r="N434" s="179">
        <v>45516.0</v>
      </c>
      <c r="O434" s="180" t="s">
        <v>3992</v>
      </c>
      <c r="P434" s="181" t="s">
        <v>3993</v>
      </c>
      <c r="Q434" s="180" t="s">
        <v>3994</v>
      </c>
      <c r="R434" s="180" t="s">
        <v>3995</v>
      </c>
      <c r="T434" s="182" t="s">
        <v>3996</v>
      </c>
      <c r="U434" s="139" t="s">
        <v>1171</v>
      </c>
      <c r="V434" s="183" t="str">
        <f t="shared" si="10"/>
        <v>Ada</v>
      </c>
      <c r="W434" s="7" t="str">
        <f t="shared" si="11"/>
        <v>Sudah</v>
      </c>
      <c r="X434" s="145"/>
      <c r="Y434" s="169" t="str">
        <f t="shared" si="7"/>
        <v>Ada</v>
      </c>
      <c r="Z434" s="7" t="s">
        <v>3997</v>
      </c>
      <c r="AB434" s="3">
        <v>0.0</v>
      </c>
      <c r="AC434" s="3">
        <v>0.0</v>
      </c>
      <c r="AD434" s="3">
        <v>0.0</v>
      </c>
      <c r="AH434" s="76">
        <v>1.0</v>
      </c>
      <c r="AI434" s="76">
        <v>1.0</v>
      </c>
      <c r="AJ434" s="76">
        <v>1.0</v>
      </c>
      <c r="AK434" s="66">
        <v>1.0</v>
      </c>
      <c r="AL434" s="66">
        <v>1.0</v>
      </c>
      <c r="AM434" s="66">
        <v>2.0</v>
      </c>
      <c r="AN434" s="81" t="s">
        <v>3998</v>
      </c>
      <c r="AO434" s="200" t="s">
        <v>3999</v>
      </c>
      <c r="AP434" s="81"/>
      <c r="AQ434" s="81"/>
    </row>
    <row r="435" ht="15.75" customHeight="1">
      <c r="A435" s="33"/>
      <c r="B435" s="173">
        <v>71.0</v>
      </c>
      <c r="C435" s="174" t="s">
        <v>3941</v>
      </c>
      <c r="D435" s="175">
        <v>10.0</v>
      </c>
      <c r="E435" s="175" t="s">
        <v>355</v>
      </c>
      <c r="F435" s="175"/>
      <c r="G435" s="201" t="str">
        <f t="shared" si="3"/>
        <v>Kabupaten</v>
      </c>
      <c r="H435" s="184" t="s">
        <v>431</v>
      </c>
      <c r="I435" s="178" t="s">
        <v>431</v>
      </c>
      <c r="L435" s="36" t="s">
        <v>1276</v>
      </c>
      <c r="M435" s="33" t="str">
        <f t="shared" si="9"/>
        <v>Kepala Dinas Komunikasi, Informatika, Statistik, dan Persandian Kabupaten Minahasa Tenggara</v>
      </c>
      <c r="N435" s="179">
        <v>45096.0</v>
      </c>
      <c r="O435" s="137" t="s">
        <v>4000</v>
      </c>
      <c r="P435" s="188" t="s">
        <v>4001</v>
      </c>
      <c r="Q435" s="137" t="s">
        <v>4002</v>
      </c>
      <c r="R435" s="137" t="s">
        <v>444</v>
      </c>
      <c r="T435" s="182" t="s">
        <v>4003</v>
      </c>
      <c r="U435" s="139" t="s">
        <v>1171</v>
      </c>
      <c r="V435" s="183" t="str">
        <f t="shared" si="10"/>
        <v>Ada</v>
      </c>
      <c r="W435" s="7" t="str">
        <f t="shared" si="11"/>
        <v>Sudah</v>
      </c>
      <c r="X435" s="145"/>
      <c r="Y435" s="169" t="str">
        <f t="shared" si="7"/>
        <v>Ada</v>
      </c>
      <c r="Z435" s="7" t="s">
        <v>4004</v>
      </c>
      <c r="AB435" s="3">
        <v>0.0</v>
      </c>
      <c r="AC435" s="3">
        <v>0.0</v>
      </c>
      <c r="AD435" s="3">
        <v>0.0</v>
      </c>
      <c r="AE435" s="57">
        <v>3.0</v>
      </c>
      <c r="AF435" s="57">
        <v>2.0</v>
      </c>
      <c r="AG435" s="57">
        <v>3.0</v>
      </c>
      <c r="AH435" s="76">
        <v>3.0</v>
      </c>
      <c r="AI435" s="76">
        <v>1.0</v>
      </c>
      <c r="AJ435" s="76">
        <v>2.0</v>
      </c>
      <c r="AK435" s="66">
        <v>3.0</v>
      </c>
      <c r="AL435" s="66">
        <v>2.0</v>
      </c>
      <c r="AM435" s="66">
        <v>3.0</v>
      </c>
      <c r="AN435" s="81" t="s">
        <v>4005</v>
      </c>
      <c r="AO435" s="200" t="s">
        <v>4006</v>
      </c>
      <c r="AP435" s="81"/>
      <c r="AQ435" s="81"/>
    </row>
    <row r="436" ht="15.75" customHeight="1">
      <c r="A436" s="33"/>
      <c r="B436" s="173">
        <v>71.0</v>
      </c>
      <c r="C436" s="174" t="s">
        <v>3941</v>
      </c>
      <c r="D436" s="175">
        <v>11.0</v>
      </c>
      <c r="E436" s="175" t="s">
        <v>4007</v>
      </c>
      <c r="F436" s="175"/>
      <c r="G436" s="201" t="str">
        <f t="shared" si="3"/>
        <v>Kabupaten</v>
      </c>
      <c r="H436" s="184"/>
      <c r="I436" s="178"/>
      <c r="L436" s="36" t="s">
        <v>1138</v>
      </c>
      <c r="M436" s="33" t="str">
        <f t="shared" si="9"/>
        <v>Kepala Dinas Komunikasi, Informatika, dan Persandian Kabupaten Minahasa Utara</v>
      </c>
      <c r="N436" s="136"/>
      <c r="O436" s="137"/>
      <c r="P436" s="137"/>
      <c r="Q436" s="137"/>
      <c r="R436" s="137"/>
      <c r="T436" s="185"/>
      <c r="U436" s="139" t="s">
        <v>1171</v>
      </c>
      <c r="V436" s="183" t="str">
        <f t="shared" si="10"/>
        <v>Tidak Ada</v>
      </c>
      <c r="W436" s="7" t="str">
        <f t="shared" si="11"/>
        <v>Belum</v>
      </c>
      <c r="X436" s="145"/>
      <c r="Y436" s="169" t="str">
        <f t="shared" si="7"/>
        <v>Ada</v>
      </c>
      <c r="Z436" s="7" t="s">
        <v>4008</v>
      </c>
      <c r="AE436" s="57">
        <v>1.0</v>
      </c>
      <c r="AF436" s="57">
        <v>1.0</v>
      </c>
      <c r="AG436" s="57">
        <v>1.0</v>
      </c>
      <c r="AH436" s="76">
        <v>2.0</v>
      </c>
      <c r="AI436" s="76">
        <v>1.0</v>
      </c>
      <c r="AJ436" s="76">
        <v>1.0</v>
      </c>
      <c r="AK436" s="66">
        <v>3.0</v>
      </c>
      <c r="AL436" s="66">
        <v>1.0</v>
      </c>
      <c r="AM436" s="66">
        <v>4.0</v>
      </c>
      <c r="AN436" s="187"/>
      <c r="AO436" s="187"/>
      <c r="AP436" s="204">
        <v>2021.0</v>
      </c>
      <c r="AQ436" s="187"/>
    </row>
    <row r="437" ht="15.75" customHeight="1">
      <c r="A437" s="33"/>
      <c r="B437" s="173">
        <v>71.0</v>
      </c>
      <c r="C437" s="174" t="s">
        <v>3941</v>
      </c>
      <c r="D437" s="175">
        <v>12.0</v>
      </c>
      <c r="E437" s="175" t="s">
        <v>4009</v>
      </c>
      <c r="F437" s="175"/>
      <c r="G437" s="201" t="str">
        <f t="shared" si="3"/>
        <v>Kota</v>
      </c>
      <c r="H437" s="177" t="s">
        <v>431</v>
      </c>
      <c r="I437" s="178" t="s">
        <v>431</v>
      </c>
      <c r="J437" s="32" t="s">
        <v>431</v>
      </c>
      <c r="K437" s="33">
        <v>1.0</v>
      </c>
      <c r="L437" s="33" t="s">
        <v>1164</v>
      </c>
      <c r="M437" s="33" t="str">
        <f t="shared" si="9"/>
        <v>Kepala Dinas Komunikasi dan Informatika Kota Bitung</v>
      </c>
      <c r="N437" s="179">
        <v>45009.0</v>
      </c>
      <c r="O437" s="180" t="s">
        <v>4010</v>
      </c>
      <c r="P437" s="181" t="s">
        <v>4011</v>
      </c>
      <c r="Q437" s="180" t="s">
        <v>4012</v>
      </c>
      <c r="R437" s="180" t="s">
        <v>4013</v>
      </c>
      <c r="T437" s="182" t="s">
        <v>4014</v>
      </c>
      <c r="U437" s="139" t="s">
        <v>1171</v>
      </c>
      <c r="V437" s="183" t="str">
        <f t="shared" si="10"/>
        <v>Ada</v>
      </c>
      <c r="W437" s="7" t="str">
        <f t="shared" si="11"/>
        <v>Sudah</v>
      </c>
      <c r="X437" s="145"/>
      <c r="Y437" s="169" t="str">
        <f t="shared" si="7"/>
        <v>Ada</v>
      </c>
      <c r="Z437" s="7" t="s">
        <v>4015</v>
      </c>
      <c r="AB437" s="3">
        <v>0.0</v>
      </c>
      <c r="AC437" s="3">
        <v>0.0</v>
      </c>
      <c r="AD437" s="3">
        <v>2.0</v>
      </c>
      <c r="AE437" s="57">
        <v>2.0</v>
      </c>
      <c r="AF437" s="57">
        <v>2.0</v>
      </c>
      <c r="AG437" s="57">
        <v>3.0</v>
      </c>
      <c r="AH437" s="76">
        <v>3.0</v>
      </c>
      <c r="AI437" s="76">
        <v>2.0</v>
      </c>
      <c r="AJ437" s="76">
        <v>2.0</v>
      </c>
      <c r="AK437" s="66">
        <v>3.0</v>
      </c>
      <c r="AL437" s="66">
        <v>2.0</v>
      </c>
      <c r="AM437" s="66">
        <v>3.0</v>
      </c>
      <c r="AN437" s="81" t="s">
        <v>4016</v>
      </c>
      <c r="AO437" s="200" t="s">
        <v>4017</v>
      </c>
      <c r="AP437" s="81">
        <v>2022.0</v>
      </c>
      <c r="AQ437" s="81"/>
    </row>
    <row r="438" ht="15.75" customHeight="1">
      <c r="A438" s="33"/>
      <c r="B438" s="173">
        <v>71.0</v>
      </c>
      <c r="C438" s="174" t="s">
        <v>3941</v>
      </c>
      <c r="D438" s="175">
        <v>13.0</v>
      </c>
      <c r="E438" s="175" t="s">
        <v>168</v>
      </c>
      <c r="F438" s="175"/>
      <c r="G438" s="201" t="str">
        <f t="shared" si="3"/>
        <v>Kota</v>
      </c>
      <c r="H438" s="184" t="s">
        <v>431</v>
      </c>
      <c r="I438" s="178" t="s">
        <v>431</v>
      </c>
      <c r="L438" s="36" t="s">
        <v>1164</v>
      </c>
      <c r="M438" s="33" t="str">
        <f t="shared" si="9"/>
        <v>Kepala Dinas Komunikasi dan Informatika Kota Kotamobagu</v>
      </c>
      <c r="N438" s="179">
        <v>45093.0</v>
      </c>
      <c r="O438" s="137" t="s">
        <v>4018</v>
      </c>
      <c r="P438" s="188" t="s">
        <v>4019</v>
      </c>
      <c r="Q438" s="137" t="s">
        <v>4020</v>
      </c>
      <c r="R438" s="137" t="s">
        <v>3784</v>
      </c>
      <c r="T438" s="182" t="s">
        <v>4021</v>
      </c>
      <c r="U438" s="139" t="s">
        <v>1171</v>
      </c>
      <c r="V438" s="183" t="str">
        <f t="shared" si="10"/>
        <v>Ada</v>
      </c>
      <c r="W438" s="7" t="str">
        <f t="shared" si="11"/>
        <v>Sudah</v>
      </c>
      <c r="X438" s="145"/>
      <c r="Y438" s="169" t="str">
        <f t="shared" si="7"/>
        <v>Ada</v>
      </c>
      <c r="Z438" s="7" t="s">
        <v>4022</v>
      </c>
      <c r="AB438" s="3">
        <v>0.0</v>
      </c>
      <c r="AC438" s="3">
        <v>0.0</v>
      </c>
      <c r="AD438" s="3">
        <v>0.0</v>
      </c>
      <c r="AE438" s="57">
        <v>1.0</v>
      </c>
      <c r="AF438" s="57">
        <v>2.0</v>
      </c>
      <c r="AG438" s="57">
        <v>2.0</v>
      </c>
      <c r="AH438" s="76">
        <v>1.0</v>
      </c>
      <c r="AI438" s="76">
        <v>2.0</v>
      </c>
      <c r="AJ438" s="76">
        <v>1.0</v>
      </c>
      <c r="AK438" s="66">
        <v>3.0</v>
      </c>
      <c r="AL438" s="66">
        <v>3.0</v>
      </c>
      <c r="AM438" s="66">
        <v>3.0</v>
      </c>
      <c r="AN438" s="81" t="s">
        <v>4023</v>
      </c>
      <c r="AO438" s="220" t="s">
        <v>4024</v>
      </c>
      <c r="AP438" s="81">
        <v>2023.0</v>
      </c>
      <c r="AQ438" s="220"/>
    </row>
    <row r="439" ht="15.75" customHeight="1">
      <c r="A439" s="33"/>
      <c r="B439" s="173">
        <v>71.0</v>
      </c>
      <c r="C439" s="174" t="s">
        <v>3941</v>
      </c>
      <c r="D439" s="175">
        <v>14.0</v>
      </c>
      <c r="E439" s="175" t="s">
        <v>185</v>
      </c>
      <c r="F439" s="175"/>
      <c r="G439" s="201" t="str">
        <f t="shared" si="3"/>
        <v>Kota</v>
      </c>
      <c r="H439" s="177" t="s">
        <v>431</v>
      </c>
      <c r="I439" s="178"/>
      <c r="L439" s="33" t="s">
        <v>1164</v>
      </c>
      <c r="M439" s="33" t="str">
        <f t="shared" si="9"/>
        <v>Kepala Dinas Komunikasi dan Informatika Kota Manado</v>
      </c>
      <c r="N439" s="179">
        <v>45510.0</v>
      </c>
      <c r="O439" s="180" t="s">
        <v>4025</v>
      </c>
      <c r="P439" s="181" t="s">
        <v>4026</v>
      </c>
      <c r="Q439" s="180" t="s">
        <v>4027</v>
      </c>
      <c r="R439" s="180" t="s">
        <v>516</v>
      </c>
      <c r="T439" s="182" t="s">
        <v>4028</v>
      </c>
      <c r="U439" s="139" t="s">
        <v>1171</v>
      </c>
      <c r="V439" s="183" t="str">
        <f t="shared" si="10"/>
        <v>Ada</v>
      </c>
      <c r="W439" s="7" t="str">
        <f t="shared" si="11"/>
        <v>Sudah</v>
      </c>
      <c r="X439" s="145"/>
      <c r="Y439" s="169" t="str">
        <f t="shared" si="7"/>
        <v>Tidak Ada</v>
      </c>
      <c r="AB439" s="3">
        <v>1.0</v>
      </c>
      <c r="AC439" s="3">
        <v>0.0</v>
      </c>
      <c r="AD439" s="3">
        <v>1.0</v>
      </c>
      <c r="AE439" s="57">
        <v>1.0</v>
      </c>
      <c r="AF439" s="57">
        <v>1.0</v>
      </c>
      <c r="AG439" s="57">
        <v>1.0</v>
      </c>
      <c r="AH439" s="76">
        <v>1.0</v>
      </c>
      <c r="AI439" s="76">
        <v>1.0</v>
      </c>
      <c r="AJ439" s="76">
        <v>1.0</v>
      </c>
      <c r="AK439" s="66">
        <v>3.0</v>
      </c>
      <c r="AL439" s="66">
        <v>1.0</v>
      </c>
      <c r="AM439" s="66">
        <v>3.0</v>
      </c>
      <c r="AN439" s="81" t="s">
        <v>4029</v>
      </c>
      <c r="AO439" s="200" t="s">
        <v>4030</v>
      </c>
      <c r="AP439" s="81">
        <v>2018.0</v>
      </c>
      <c r="AQ439" s="81"/>
    </row>
    <row r="440" ht="15.75" customHeight="1">
      <c r="A440" s="33"/>
      <c r="B440" s="173">
        <v>71.0</v>
      </c>
      <c r="C440" s="174" t="s">
        <v>3941</v>
      </c>
      <c r="D440" s="175">
        <v>15.0</v>
      </c>
      <c r="E440" s="175" t="s">
        <v>169</v>
      </c>
      <c r="F440" s="175"/>
      <c r="G440" s="201" t="str">
        <f t="shared" si="3"/>
        <v>Kota</v>
      </c>
      <c r="H440" s="184" t="s">
        <v>431</v>
      </c>
      <c r="I440" s="178" t="s">
        <v>431</v>
      </c>
      <c r="J440" s="33" t="s">
        <v>431</v>
      </c>
      <c r="L440" s="36" t="s">
        <v>1164</v>
      </c>
      <c r="M440" s="33" t="str">
        <f t="shared" si="9"/>
        <v>Kepala Dinas Komunikasi dan Informatika Kota Tomohon</v>
      </c>
      <c r="N440" s="179">
        <v>45160.0</v>
      </c>
      <c r="O440" s="180" t="s">
        <v>4031</v>
      </c>
      <c r="P440" s="180">
        <v>8.522598801E10</v>
      </c>
      <c r="Q440" s="180" t="s">
        <v>4032</v>
      </c>
      <c r="R440" s="180" t="s">
        <v>1280</v>
      </c>
      <c r="T440" s="182" t="s">
        <v>4033</v>
      </c>
      <c r="U440" s="139" t="s">
        <v>1171</v>
      </c>
      <c r="V440" s="183" t="str">
        <f t="shared" si="10"/>
        <v>Ada</v>
      </c>
      <c r="W440" s="7" t="str">
        <f t="shared" si="11"/>
        <v>Sudah</v>
      </c>
      <c r="X440" s="145"/>
      <c r="Y440" s="169" t="str">
        <f t="shared" si="7"/>
        <v>Ada</v>
      </c>
      <c r="Z440" s="7" t="s">
        <v>4034</v>
      </c>
      <c r="AB440" s="3">
        <v>0.0</v>
      </c>
      <c r="AC440" s="3">
        <v>0.0</v>
      </c>
      <c r="AD440" s="3">
        <v>0.0</v>
      </c>
      <c r="AE440" s="57">
        <v>1.0</v>
      </c>
      <c r="AF440" s="57">
        <v>1.0</v>
      </c>
      <c r="AG440" s="57">
        <v>1.0</v>
      </c>
      <c r="AH440" s="76">
        <v>1.0</v>
      </c>
      <c r="AI440" s="76">
        <v>1.0</v>
      </c>
      <c r="AJ440" s="76">
        <v>1.0</v>
      </c>
      <c r="AK440" s="66">
        <v>2.0</v>
      </c>
      <c r="AL440" s="66">
        <v>3.0</v>
      </c>
      <c r="AM440" s="66">
        <v>2.0</v>
      </c>
      <c r="AN440" s="81" t="s">
        <v>4035</v>
      </c>
      <c r="AO440" s="200" t="s">
        <v>4036</v>
      </c>
      <c r="AP440" s="204">
        <v>2017.0</v>
      </c>
      <c r="AQ440" s="81"/>
    </row>
    <row r="441" ht="15.75" customHeight="1">
      <c r="A441" s="157">
        <v>28.0</v>
      </c>
      <c r="B441" s="158">
        <v>51.0</v>
      </c>
      <c r="C441" s="157" t="s">
        <v>4037</v>
      </c>
      <c r="D441" s="159"/>
      <c r="E441" s="159" t="s">
        <v>87</v>
      </c>
      <c r="F441" s="159">
        <v>2021.0</v>
      </c>
      <c r="G441" s="206" t="str">
        <f t="shared" si="3"/>
        <v>Provinsi</v>
      </c>
      <c r="H441" s="161" t="s">
        <v>431</v>
      </c>
      <c r="I441" s="161" t="s">
        <v>431</v>
      </c>
      <c r="J441" s="159" t="s">
        <v>431</v>
      </c>
      <c r="K441" s="162"/>
      <c r="L441" s="163" t="s">
        <v>1229</v>
      </c>
      <c r="M441" s="159" t="str">
        <f>"Kepala"&amp;" "&amp;L441&amp;"Provinsi "&amp;C441</f>
        <v>Kepala Dinas Komunikasi, Informatika, dan StatistikProvinsi Bali</v>
      </c>
      <c r="N441" s="164">
        <v>44845.0</v>
      </c>
      <c r="O441" s="165" t="s">
        <v>4038</v>
      </c>
      <c r="P441" s="166" t="s">
        <v>4039</v>
      </c>
      <c r="Q441" s="165" t="s">
        <v>4040</v>
      </c>
      <c r="R441" s="165" t="s">
        <v>516</v>
      </c>
      <c r="S441" s="162"/>
      <c r="T441" s="167" t="s">
        <v>4041</v>
      </c>
      <c r="U441" s="168"/>
      <c r="V441" s="169" t="str">
        <f t="shared" si="10"/>
        <v>Ada</v>
      </c>
      <c r="W441" s="162" t="str">
        <f t="shared" si="11"/>
        <v>Sudah</v>
      </c>
      <c r="X441" s="162"/>
      <c r="Y441" s="169" t="str">
        <f t="shared" si="7"/>
        <v>Tidak Ada</v>
      </c>
      <c r="Z441" s="162"/>
      <c r="AA441" s="56" t="s">
        <v>4042</v>
      </c>
      <c r="AB441" s="170">
        <v>9.0</v>
      </c>
      <c r="AC441" s="170">
        <v>0.0</v>
      </c>
      <c r="AD441" s="170">
        <v>1.0</v>
      </c>
      <c r="AE441" s="57">
        <v>3.0</v>
      </c>
      <c r="AF441" s="57">
        <v>5.0</v>
      </c>
      <c r="AG441" s="57">
        <v>5.0</v>
      </c>
      <c r="AH441" s="162"/>
      <c r="AI441" s="162"/>
      <c r="AJ441" s="162"/>
      <c r="AK441" s="66">
        <v>5.0</v>
      </c>
      <c r="AL441" s="66">
        <v>3.0</v>
      </c>
      <c r="AM441" s="66">
        <v>5.0</v>
      </c>
      <c r="AN441" s="81" t="s">
        <v>4043</v>
      </c>
      <c r="AO441" s="200" t="s">
        <v>4044</v>
      </c>
      <c r="AP441" s="81"/>
      <c r="AQ441" s="81"/>
    </row>
    <row r="442" ht="15.75" customHeight="1">
      <c r="A442" s="33"/>
      <c r="B442" s="173">
        <v>51.0</v>
      </c>
      <c r="C442" s="174" t="s">
        <v>4037</v>
      </c>
      <c r="D442" s="175">
        <v>1.0</v>
      </c>
      <c r="E442" s="175" t="s">
        <v>356</v>
      </c>
      <c r="F442" s="175">
        <v>2020.0</v>
      </c>
      <c r="G442" s="201" t="str">
        <f t="shared" si="3"/>
        <v>Kabupaten</v>
      </c>
      <c r="H442" s="184" t="s">
        <v>431</v>
      </c>
      <c r="I442" s="178" t="s">
        <v>431</v>
      </c>
      <c r="J442" s="33" t="s">
        <v>431</v>
      </c>
      <c r="L442" s="36" t="s">
        <v>1164</v>
      </c>
      <c r="M442" s="33" t="str">
        <f t="shared" ref="M442:M450" si="12">"Kepala"&amp;" "&amp;L442&amp;" "&amp;E442</f>
        <v>Kepala Dinas Komunikasi dan Informatika Kabupaten Badung</v>
      </c>
      <c r="N442" s="194">
        <v>45113.0</v>
      </c>
      <c r="O442" s="180" t="s">
        <v>4045</v>
      </c>
      <c r="P442" s="215" t="s">
        <v>4046</v>
      </c>
      <c r="Q442" s="180" t="s">
        <v>4047</v>
      </c>
      <c r="R442" s="180" t="s">
        <v>4048</v>
      </c>
      <c r="T442" s="182" t="s">
        <v>4049</v>
      </c>
      <c r="U442" s="139" t="s">
        <v>1171</v>
      </c>
      <c r="V442" s="183" t="str">
        <f t="shared" si="10"/>
        <v>Ada</v>
      </c>
      <c r="W442" s="7" t="str">
        <f t="shared" si="11"/>
        <v>Sudah</v>
      </c>
      <c r="X442" s="145"/>
      <c r="Y442" s="169" t="str">
        <f t="shared" si="7"/>
        <v>Ada</v>
      </c>
      <c r="Z442" s="7" t="s">
        <v>4050</v>
      </c>
      <c r="AB442" s="3">
        <v>1.0</v>
      </c>
      <c r="AC442" s="3">
        <v>0.0</v>
      </c>
      <c r="AD442" s="3">
        <v>3.0</v>
      </c>
      <c r="AE442" s="57">
        <v>1.0</v>
      </c>
      <c r="AF442" s="57">
        <v>3.0</v>
      </c>
      <c r="AG442" s="57">
        <v>3.0</v>
      </c>
      <c r="AH442" s="76">
        <v>3.0</v>
      </c>
      <c r="AI442" s="76">
        <v>2.0</v>
      </c>
      <c r="AJ442" s="76">
        <v>3.0</v>
      </c>
      <c r="AK442" s="66">
        <v>5.0</v>
      </c>
      <c r="AL442" s="66">
        <v>4.0</v>
      </c>
      <c r="AM442" s="66">
        <v>5.0</v>
      </c>
      <c r="AN442" s="81" t="s">
        <v>4051</v>
      </c>
      <c r="AO442" s="203" t="s">
        <v>4052</v>
      </c>
      <c r="AP442" s="204"/>
      <c r="AQ442" s="204"/>
    </row>
    <row r="443" ht="15.75" customHeight="1">
      <c r="A443" s="33"/>
      <c r="B443" s="173">
        <v>51.0</v>
      </c>
      <c r="C443" s="174" t="s">
        <v>4037</v>
      </c>
      <c r="D443" s="175">
        <v>2.0</v>
      </c>
      <c r="E443" s="175" t="s">
        <v>4053</v>
      </c>
      <c r="F443" s="175">
        <v>2017.0</v>
      </c>
      <c r="G443" s="201" t="str">
        <f t="shared" si="3"/>
        <v>Kabupaten</v>
      </c>
      <c r="H443" s="177"/>
      <c r="I443" s="178"/>
      <c r="J443" s="33" t="s">
        <v>431</v>
      </c>
      <c r="L443" s="36" t="s">
        <v>1138</v>
      </c>
      <c r="M443" s="33" t="str">
        <f t="shared" si="12"/>
        <v>Kepala Dinas Komunikasi, Informatika, dan Persandian Kabupaten Bangli</v>
      </c>
      <c r="N443" s="136"/>
      <c r="O443" s="137"/>
      <c r="P443" s="137"/>
      <c r="Q443" s="137"/>
      <c r="R443" s="137"/>
      <c r="T443" s="185"/>
      <c r="U443" s="139" t="s">
        <v>1171</v>
      </c>
      <c r="V443" s="183" t="str">
        <f t="shared" si="10"/>
        <v>Tidak Ada</v>
      </c>
      <c r="W443" s="7" t="str">
        <f t="shared" si="11"/>
        <v>Belum</v>
      </c>
      <c r="X443" s="145"/>
      <c r="Y443" s="169" t="str">
        <f t="shared" si="7"/>
        <v>Ada</v>
      </c>
      <c r="Z443" s="7" t="s">
        <v>4054</v>
      </c>
      <c r="AE443" s="57">
        <v>1.0</v>
      </c>
      <c r="AF443" s="57">
        <v>1.0</v>
      </c>
      <c r="AG443" s="57">
        <v>1.0</v>
      </c>
      <c r="AH443" s="76">
        <v>1.0</v>
      </c>
      <c r="AI443" s="76">
        <v>1.0</v>
      </c>
      <c r="AJ443" s="76">
        <v>1.0</v>
      </c>
      <c r="AK443" s="66">
        <v>1.0</v>
      </c>
      <c r="AL443" s="66">
        <v>1.0</v>
      </c>
      <c r="AM443" s="66">
        <v>3.0</v>
      </c>
      <c r="AN443" s="187"/>
      <c r="AO443" s="187"/>
      <c r="AP443" s="187"/>
      <c r="AQ443" s="187"/>
    </row>
    <row r="444" ht="15.75" customHeight="1">
      <c r="A444" s="33"/>
      <c r="B444" s="173">
        <v>51.0</v>
      </c>
      <c r="C444" s="174" t="s">
        <v>4037</v>
      </c>
      <c r="D444" s="175">
        <v>3.0</v>
      </c>
      <c r="E444" s="175" t="s">
        <v>357</v>
      </c>
      <c r="F444" s="175"/>
      <c r="G444" s="201" t="str">
        <f t="shared" si="3"/>
        <v>Kabupaten</v>
      </c>
      <c r="H444" s="184" t="s">
        <v>431</v>
      </c>
      <c r="I444" s="178" t="s">
        <v>431</v>
      </c>
      <c r="J444" s="33" t="s">
        <v>431</v>
      </c>
      <c r="L444" s="36" t="s">
        <v>1687</v>
      </c>
      <c r="M444" s="33" t="str">
        <f t="shared" si="12"/>
        <v>Kepala Dinas Komunikasi, Informatika, Persandian, dan Statistik Kabupaten Buleleng</v>
      </c>
      <c r="N444" s="210">
        <v>44866.0</v>
      </c>
      <c r="O444" s="137" t="s">
        <v>4055</v>
      </c>
      <c r="P444" s="188" t="s">
        <v>4056</v>
      </c>
      <c r="Q444" s="137" t="s">
        <v>4057</v>
      </c>
      <c r="R444" s="137" t="s">
        <v>523</v>
      </c>
      <c r="T444" s="182" t="s">
        <v>4058</v>
      </c>
      <c r="U444" s="139" t="s">
        <v>1171</v>
      </c>
      <c r="V444" s="183" t="str">
        <f t="shared" si="10"/>
        <v>Ada</v>
      </c>
      <c r="W444" s="7" t="str">
        <f t="shared" si="11"/>
        <v>Sudah</v>
      </c>
      <c r="X444" s="145"/>
      <c r="Y444" s="169" t="str">
        <f t="shared" si="7"/>
        <v>Ada</v>
      </c>
      <c r="Z444" s="7" t="s">
        <v>4059</v>
      </c>
      <c r="AB444" s="3">
        <v>2.0</v>
      </c>
      <c r="AC444" s="3">
        <v>5.0</v>
      </c>
      <c r="AD444" s="3">
        <v>2.0</v>
      </c>
      <c r="AE444" s="57">
        <v>2.0</v>
      </c>
      <c r="AF444" s="57">
        <v>2.0</v>
      </c>
      <c r="AG444" s="57">
        <v>3.0</v>
      </c>
      <c r="AH444" s="76">
        <v>3.0</v>
      </c>
      <c r="AI444" s="76">
        <v>2.0</v>
      </c>
      <c r="AJ444" s="76">
        <v>3.0</v>
      </c>
      <c r="AK444" s="66">
        <v>3.0</v>
      </c>
      <c r="AL444" s="66">
        <v>4.0</v>
      </c>
      <c r="AM444" s="66">
        <v>4.0</v>
      </c>
      <c r="AN444" s="81" t="s">
        <v>4060</v>
      </c>
      <c r="AO444" s="200" t="s">
        <v>4061</v>
      </c>
      <c r="AP444" s="81">
        <v>2023.0</v>
      </c>
      <c r="AQ444" s="81"/>
    </row>
    <row r="445" ht="15.75" customHeight="1">
      <c r="A445" s="33"/>
      <c r="B445" s="173">
        <v>51.0</v>
      </c>
      <c r="C445" s="174" t="s">
        <v>4037</v>
      </c>
      <c r="D445" s="175">
        <v>4.0</v>
      </c>
      <c r="E445" s="175" t="s">
        <v>358</v>
      </c>
      <c r="F445" s="175">
        <v>2022.0</v>
      </c>
      <c r="G445" s="201" t="str">
        <f t="shared" si="3"/>
        <v>Kabupaten</v>
      </c>
      <c r="H445" s="184" t="s">
        <v>431</v>
      </c>
      <c r="I445" s="178" t="s">
        <v>431</v>
      </c>
      <c r="J445" s="33" t="s">
        <v>431</v>
      </c>
      <c r="L445" s="36" t="s">
        <v>1164</v>
      </c>
      <c r="M445" s="33" t="str">
        <f t="shared" si="12"/>
        <v>Kepala Dinas Komunikasi dan Informatika Kabupaten Gianyar</v>
      </c>
      <c r="N445" s="179">
        <v>45127.0</v>
      </c>
      <c r="O445" s="180" t="s">
        <v>4062</v>
      </c>
      <c r="P445" s="215" t="s">
        <v>4063</v>
      </c>
      <c r="Q445" s="180" t="s">
        <v>4064</v>
      </c>
      <c r="R445" s="180" t="s">
        <v>4065</v>
      </c>
      <c r="T445" s="182" t="s">
        <v>4066</v>
      </c>
      <c r="U445" s="139" t="s">
        <v>1171</v>
      </c>
      <c r="V445" s="183" t="str">
        <f t="shared" si="10"/>
        <v>Ada</v>
      </c>
      <c r="W445" s="7" t="str">
        <f t="shared" si="11"/>
        <v>Sudah</v>
      </c>
      <c r="X445" s="145"/>
      <c r="Y445" s="169" t="str">
        <f t="shared" si="7"/>
        <v>Ada</v>
      </c>
      <c r="Z445" s="7" t="s">
        <v>4067</v>
      </c>
      <c r="AB445" s="3">
        <v>1.0</v>
      </c>
      <c r="AC445" s="3">
        <v>0.0</v>
      </c>
      <c r="AD445" s="3">
        <v>2.0</v>
      </c>
      <c r="AE445" s="57">
        <v>2.0</v>
      </c>
      <c r="AF445" s="57">
        <v>3.0</v>
      </c>
      <c r="AG445" s="57">
        <v>2.0</v>
      </c>
      <c r="AK445" s="66">
        <v>3.0</v>
      </c>
      <c r="AL445" s="66">
        <v>3.0</v>
      </c>
      <c r="AM445" s="66">
        <v>1.0</v>
      </c>
      <c r="AN445" s="81" t="s">
        <v>4068</v>
      </c>
      <c r="AO445" s="200" t="s">
        <v>4069</v>
      </c>
      <c r="AP445" s="81"/>
      <c r="AQ445" s="81"/>
    </row>
    <row r="446" ht="15.75" customHeight="1">
      <c r="A446" s="33"/>
      <c r="B446" s="173">
        <v>51.0</v>
      </c>
      <c r="C446" s="174" t="s">
        <v>4037</v>
      </c>
      <c r="D446" s="175">
        <v>5.0</v>
      </c>
      <c r="E446" s="175" t="s">
        <v>359</v>
      </c>
      <c r="F446" s="175">
        <v>2021.0</v>
      </c>
      <c r="G446" s="201" t="str">
        <f t="shared" si="3"/>
        <v>Kabupaten</v>
      </c>
      <c r="H446" s="184" t="s">
        <v>431</v>
      </c>
      <c r="I446" s="178" t="s">
        <v>431</v>
      </c>
      <c r="J446" s="33" t="s">
        <v>431</v>
      </c>
      <c r="L446" s="36" t="s">
        <v>1164</v>
      </c>
      <c r="M446" s="33" t="str">
        <f t="shared" si="12"/>
        <v>Kepala Dinas Komunikasi dan Informatika Kabupaten Jembrana</v>
      </c>
      <c r="N446" s="210">
        <v>44826.0</v>
      </c>
      <c r="O446" s="137" t="s">
        <v>4070</v>
      </c>
      <c r="P446" s="188" t="s">
        <v>4071</v>
      </c>
      <c r="Q446" s="137" t="s">
        <v>4072</v>
      </c>
      <c r="R446" s="137" t="s">
        <v>523</v>
      </c>
      <c r="T446" s="182" t="s">
        <v>4073</v>
      </c>
      <c r="U446" s="139" t="s">
        <v>1171</v>
      </c>
      <c r="V446" s="183" t="str">
        <f t="shared" si="10"/>
        <v>Ada</v>
      </c>
      <c r="W446" s="7" t="str">
        <f t="shared" si="11"/>
        <v>Sudah</v>
      </c>
      <c r="X446" s="145"/>
      <c r="Y446" s="169" t="str">
        <f t="shared" si="7"/>
        <v>Tidak Ada</v>
      </c>
      <c r="AB446" s="3">
        <v>0.0</v>
      </c>
      <c r="AC446" s="3">
        <v>0.0</v>
      </c>
      <c r="AD446" s="3">
        <v>1.0</v>
      </c>
      <c r="AE446" s="57">
        <v>3.0</v>
      </c>
      <c r="AF446" s="57">
        <v>2.0</v>
      </c>
      <c r="AG446" s="57">
        <v>1.0</v>
      </c>
      <c r="AH446" s="76">
        <v>3.0</v>
      </c>
      <c r="AI446" s="76">
        <v>3.0</v>
      </c>
      <c r="AJ446" s="76">
        <v>3.0</v>
      </c>
      <c r="AK446" s="66">
        <v>3.0</v>
      </c>
      <c r="AL446" s="66">
        <v>3.0</v>
      </c>
      <c r="AM446" s="66">
        <v>3.0</v>
      </c>
      <c r="AN446" s="81" t="s">
        <v>4074</v>
      </c>
      <c r="AO446" s="200" t="s">
        <v>4075</v>
      </c>
      <c r="AP446" s="81">
        <v>2022.0</v>
      </c>
      <c r="AQ446" s="81"/>
    </row>
    <row r="447" ht="15.75" customHeight="1">
      <c r="A447" s="33"/>
      <c r="B447" s="173">
        <v>51.0</v>
      </c>
      <c r="C447" s="174" t="s">
        <v>4037</v>
      </c>
      <c r="D447" s="175">
        <v>6.0</v>
      </c>
      <c r="E447" s="175" t="s">
        <v>360</v>
      </c>
      <c r="F447" s="175"/>
      <c r="G447" s="201" t="str">
        <f t="shared" si="3"/>
        <v>Kabupaten</v>
      </c>
      <c r="H447" s="184" t="s">
        <v>431</v>
      </c>
      <c r="I447" s="178" t="s">
        <v>431</v>
      </c>
      <c r="J447" s="33" t="s">
        <v>431</v>
      </c>
      <c r="L447" s="36" t="s">
        <v>1164</v>
      </c>
      <c r="M447" s="33" t="str">
        <f t="shared" si="12"/>
        <v>Kepala Dinas Komunikasi dan Informatika Kabupaten Karangasem</v>
      </c>
      <c r="N447" s="210">
        <v>44826.0</v>
      </c>
      <c r="O447" s="137" t="s">
        <v>4076</v>
      </c>
      <c r="P447" s="188" t="s">
        <v>4077</v>
      </c>
      <c r="Q447" s="137" t="s">
        <v>4078</v>
      </c>
      <c r="R447" s="137" t="s">
        <v>482</v>
      </c>
      <c r="T447" s="182" t="s">
        <v>4079</v>
      </c>
      <c r="U447" s="139" t="s">
        <v>1171</v>
      </c>
      <c r="V447" s="183" t="str">
        <f t="shared" si="10"/>
        <v>Ada</v>
      </c>
      <c r="W447" s="7" t="str">
        <f t="shared" si="11"/>
        <v>Sudah</v>
      </c>
      <c r="X447" s="145"/>
      <c r="Y447" s="169" t="str">
        <f t="shared" si="7"/>
        <v>Ada</v>
      </c>
      <c r="Z447" s="7" t="s">
        <v>4080</v>
      </c>
      <c r="AB447" s="3">
        <v>0.0</v>
      </c>
      <c r="AC447" s="3">
        <v>0.0</v>
      </c>
      <c r="AD447" s="3">
        <v>0.0</v>
      </c>
      <c r="AE447" s="57">
        <v>3.0</v>
      </c>
      <c r="AF447" s="57">
        <v>1.0</v>
      </c>
      <c r="AG447" s="57">
        <v>1.0</v>
      </c>
      <c r="AH447" s="76">
        <v>3.0</v>
      </c>
      <c r="AI447" s="76">
        <v>1.0</v>
      </c>
      <c r="AJ447" s="76">
        <v>1.0</v>
      </c>
      <c r="AK447" s="66">
        <v>3.0</v>
      </c>
      <c r="AL447" s="66">
        <v>1.0</v>
      </c>
      <c r="AM447" s="66">
        <v>3.0</v>
      </c>
      <c r="AN447" s="81" t="s">
        <v>4081</v>
      </c>
      <c r="AO447" s="200" t="s">
        <v>4082</v>
      </c>
      <c r="AP447" s="81">
        <v>2023.0</v>
      </c>
      <c r="AQ447" s="81"/>
    </row>
    <row r="448" ht="15.75" customHeight="1">
      <c r="A448" s="33"/>
      <c r="B448" s="173">
        <v>51.0</v>
      </c>
      <c r="C448" s="174" t="s">
        <v>4037</v>
      </c>
      <c r="D448" s="175">
        <v>7.0</v>
      </c>
      <c r="E448" s="175" t="s">
        <v>4083</v>
      </c>
      <c r="F448" s="175"/>
      <c r="G448" s="201" t="str">
        <f t="shared" si="3"/>
        <v>Kabupaten</v>
      </c>
      <c r="H448" s="177" t="s">
        <v>431</v>
      </c>
      <c r="I448" s="178"/>
      <c r="L448" s="36" t="s">
        <v>1164</v>
      </c>
      <c r="M448" s="33" t="str">
        <f t="shared" si="12"/>
        <v>Kepala Dinas Komunikasi dan Informatika Kabupaten Klungkung</v>
      </c>
      <c r="N448" s="179">
        <v>45784.0</v>
      </c>
      <c r="O448" s="180" t="s">
        <v>4084</v>
      </c>
      <c r="P448" s="181" t="s">
        <v>4085</v>
      </c>
      <c r="Q448" s="180" t="s">
        <v>4086</v>
      </c>
      <c r="R448" s="180" t="s">
        <v>482</v>
      </c>
      <c r="T448" s="182" t="s">
        <v>4087</v>
      </c>
      <c r="U448" s="139" t="s">
        <v>1171</v>
      </c>
      <c r="V448" s="183" t="str">
        <f t="shared" si="10"/>
        <v>Ada</v>
      </c>
      <c r="W448" s="7" t="str">
        <f t="shared" si="11"/>
        <v>Sudah</v>
      </c>
      <c r="X448" s="145"/>
      <c r="Y448" s="169" t="str">
        <f t="shared" si="7"/>
        <v>Ada</v>
      </c>
      <c r="Z448" s="7" t="s">
        <v>4088</v>
      </c>
      <c r="AE448" s="57">
        <v>3.0</v>
      </c>
      <c r="AF448" s="57">
        <v>3.0</v>
      </c>
      <c r="AG448" s="57">
        <v>1.0</v>
      </c>
      <c r="AK448" s="66">
        <v>3.0</v>
      </c>
      <c r="AL448" s="66">
        <v>3.0</v>
      </c>
      <c r="AM448" s="66">
        <v>4.0</v>
      </c>
      <c r="AN448" s="187" t="s">
        <v>4089</v>
      </c>
      <c r="AO448" s="214" t="s">
        <v>4090</v>
      </c>
      <c r="AP448" s="81">
        <v>2022.0</v>
      </c>
      <c r="AQ448" s="187"/>
    </row>
    <row r="449" ht="15.75" customHeight="1">
      <c r="A449" s="33"/>
      <c r="B449" s="173">
        <v>51.0</v>
      </c>
      <c r="C449" s="174" t="s">
        <v>4037</v>
      </c>
      <c r="D449" s="175">
        <v>8.0</v>
      </c>
      <c r="E449" s="175" t="s">
        <v>4091</v>
      </c>
      <c r="F449" s="175">
        <v>2022.0</v>
      </c>
      <c r="G449" s="201" t="str">
        <f t="shared" si="3"/>
        <v>Kabupaten</v>
      </c>
      <c r="H449" s="177" t="s">
        <v>431</v>
      </c>
      <c r="I449" s="178" t="s">
        <v>431</v>
      </c>
      <c r="J449" s="33" t="s">
        <v>431</v>
      </c>
      <c r="L449" s="36" t="s">
        <v>1164</v>
      </c>
      <c r="M449" s="33" t="str">
        <f t="shared" si="12"/>
        <v>Kepala Dinas Komunikasi dan Informatika Kabupaten Tabanan</v>
      </c>
      <c r="N449" s="179">
        <v>44993.0</v>
      </c>
      <c r="O449" s="180" t="s">
        <v>4092</v>
      </c>
      <c r="P449" s="181" t="s">
        <v>4093</v>
      </c>
      <c r="Q449" s="180" t="s">
        <v>4094</v>
      </c>
      <c r="R449" s="180" t="s">
        <v>4095</v>
      </c>
      <c r="T449" s="182" t="s">
        <v>4096</v>
      </c>
      <c r="U449" s="139" t="s">
        <v>1171</v>
      </c>
      <c r="V449" s="183" t="str">
        <f t="shared" si="10"/>
        <v>Ada</v>
      </c>
      <c r="W449" s="7" t="str">
        <f t="shared" si="11"/>
        <v>Sudah</v>
      </c>
      <c r="X449" s="145"/>
      <c r="Y449" s="169" t="str">
        <f t="shared" si="7"/>
        <v>Tidak Ada</v>
      </c>
      <c r="AB449" s="3">
        <v>0.0</v>
      </c>
      <c r="AC449" s="3">
        <v>0.0</v>
      </c>
      <c r="AD449" s="3">
        <v>0.0</v>
      </c>
      <c r="AE449" s="57">
        <v>2.0</v>
      </c>
      <c r="AF449" s="57">
        <v>2.0</v>
      </c>
      <c r="AG449" s="57">
        <v>3.0</v>
      </c>
      <c r="AH449" s="76">
        <v>5.0</v>
      </c>
      <c r="AI449" s="76">
        <v>2.0</v>
      </c>
      <c r="AJ449" s="76">
        <v>1.0</v>
      </c>
      <c r="AK449" s="66">
        <v>5.0</v>
      </c>
      <c r="AL449" s="66">
        <v>3.0</v>
      </c>
      <c r="AM449" s="66">
        <v>3.0</v>
      </c>
      <c r="AN449" s="81" t="s">
        <v>4097</v>
      </c>
      <c r="AO449" s="200" t="s">
        <v>4098</v>
      </c>
      <c r="AP449" s="81">
        <v>2022.0</v>
      </c>
      <c r="AQ449" s="81"/>
    </row>
    <row r="450" ht="39.0" customHeight="1">
      <c r="A450" s="33"/>
      <c r="B450" s="173">
        <v>51.0</v>
      </c>
      <c r="C450" s="174" t="s">
        <v>4037</v>
      </c>
      <c r="D450" s="175">
        <v>9.0</v>
      </c>
      <c r="E450" s="175" t="s">
        <v>170</v>
      </c>
      <c r="F450" s="33">
        <v>2020.0</v>
      </c>
      <c r="G450" s="201" t="str">
        <f t="shared" si="3"/>
        <v>Kota</v>
      </c>
      <c r="H450" s="184" t="s">
        <v>431</v>
      </c>
      <c r="I450" s="178" t="s">
        <v>431</v>
      </c>
      <c r="J450" s="33" t="s">
        <v>431</v>
      </c>
      <c r="K450" s="33">
        <v>5.0</v>
      </c>
      <c r="L450" s="36" t="s">
        <v>1229</v>
      </c>
      <c r="M450" s="33" t="str">
        <f t="shared" si="12"/>
        <v>Kepala Dinas Komunikasi, Informatika, dan Statistik Kota Denpasar</v>
      </c>
      <c r="N450" s="210">
        <v>44823.0</v>
      </c>
      <c r="O450" s="137" t="s">
        <v>4099</v>
      </c>
      <c r="P450" s="180" t="s">
        <v>4100</v>
      </c>
      <c r="Q450" s="180" t="s">
        <v>4101</v>
      </c>
      <c r="R450" s="180" t="s">
        <v>4102</v>
      </c>
      <c r="T450" s="182" t="s">
        <v>4103</v>
      </c>
      <c r="U450" s="139" t="s">
        <v>1171</v>
      </c>
      <c r="V450" s="183" t="str">
        <f t="shared" si="10"/>
        <v>Ada</v>
      </c>
      <c r="W450" s="7" t="str">
        <f t="shared" si="11"/>
        <v>Sudah</v>
      </c>
      <c r="X450" s="145"/>
      <c r="Y450" s="169" t="str">
        <f t="shared" si="7"/>
        <v>Ada</v>
      </c>
      <c r="Z450" s="7" t="s">
        <v>4104</v>
      </c>
      <c r="AA450" s="61" t="s">
        <v>4105</v>
      </c>
      <c r="AB450" s="3">
        <v>2.0</v>
      </c>
      <c r="AC450" s="3">
        <v>1.0</v>
      </c>
      <c r="AD450" s="3">
        <v>0.0</v>
      </c>
      <c r="AE450" s="57">
        <v>3.0</v>
      </c>
      <c r="AF450" s="57">
        <v>3.0</v>
      </c>
      <c r="AG450" s="57">
        <v>3.0</v>
      </c>
      <c r="AH450" s="76">
        <v>5.0</v>
      </c>
      <c r="AI450" s="76">
        <v>3.0</v>
      </c>
      <c r="AJ450" s="76">
        <v>4.0</v>
      </c>
      <c r="AK450" s="66">
        <v>2.0</v>
      </c>
      <c r="AL450" s="66">
        <v>3.0</v>
      </c>
      <c r="AM450" s="66">
        <v>4.0</v>
      </c>
      <c r="AN450" s="81" t="s">
        <v>4106</v>
      </c>
      <c r="AO450" s="200" t="s">
        <v>4107</v>
      </c>
      <c r="AP450" s="81">
        <v>2018.0</v>
      </c>
      <c r="AQ450" s="81"/>
    </row>
    <row r="451" ht="15.75" customHeight="1">
      <c r="A451" s="157">
        <v>29.0</v>
      </c>
      <c r="B451" s="158">
        <v>52.0</v>
      </c>
      <c r="C451" s="157" t="s">
        <v>4108</v>
      </c>
      <c r="D451" s="159"/>
      <c r="E451" s="159" t="s">
        <v>4109</v>
      </c>
      <c r="F451" s="159"/>
      <c r="G451" s="206" t="str">
        <f t="shared" si="3"/>
        <v>Provinsi</v>
      </c>
      <c r="H451" s="308" t="s">
        <v>431</v>
      </c>
      <c r="I451" s="207" t="s">
        <v>431</v>
      </c>
      <c r="J451" s="159" t="s">
        <v>431</v>
      </c>
      <c r="K451" s="162"/>
      <c r="L451" s="163" t="s">
        <v>1229</v>
      </c>
      <c r="M451" s="159" t="str">
        <f>"Kepala"&amp;" "&amp;L451&amp;"Provinsi "&amp;C451</f>
        <v>Kepala Dinas Komunikasi, Informatika, dan StatistikProvinsi Nusa Tenggara Barat</v>
      </c>
      <c r="N451" s="164">
        <v>45470.0</v>
      </c>
      <c r="O451" s="208" t="s">
        <v>4110</v>
      </c>
      <c r="P451" s="307" t="s">
        <v>4111</v>
      </c>
      <c r="Q451" s="208" t="s">
        <v>4112</v>
      </c>
      <c r="R451" s="208" t="s">
        <v>451</v>
      </c>
      <c r="S451" s="162"/>
      <c r="T451" s="279" t="s">
        <v>4113</v>
      </c>
      <c r="U451" s="168"/>
      <c r="V451" s="169" t="str">
        <f t="shared" si="10"/>
        <v>Ada</v>
      </c>
      <c r="W451" s="162" t="str">
        <f t="shared" si="11"/>
        <v>Sudah</v>
      </c>
      <c r="X451" s="162"/>
      <c r="Y451" s="169" t="str">
        <f t="shared" si="7"/>
        <v>Tidak Ada</v>
      </c>
      <c r="Z451" s="162"/>
      <c r="AA451" s="162"/>
      <c r="AB451" s="170">
        <v>1.0</v>
      </c>
      <c r="AC451" s="170">
        <v>0.0</v>
      </c>
      <c r="AD451" s="170">
        <v>3.0</v>
      </c>
      <c r="AE451" s="57">
        <v>3.0</v>
      </c>
      <c r="AF451" s="57">
        <v>2.0</v>
      </c>
      <c r="AG451" s="57">
        <v>3.0</v>
      </c>
      <c r="AH451" s="76">
        <v>3.0</v>
      </c>
      <c r="AI451" s="76">
        <v>2.0</v>
      </c>
      <c r="AJ451" s="76">
        <v>4.0</v>
      </c>
      <c r="AK451" s="66">
        <v>3.0</v>
      </c>
      <c r="AL451" s="66">
        <v>2.0</v>
      </c>
      <c r="AM451" s="66">
        <v>4.0</v>
      </c>
      <c r="AN451" s="81" t="s">
        <v>4114</v>
      </c>
      <c r="AO451" s="203" t="s">
        <v>4115</v>
      </c>
      <c r="AP451" s="204"/>
      <c r="AQ451" s="204"/>
    </row>
    <row r="452" ht="15.75" customHeight="1">
      <c r="A452" s="33"/>
      <c r="B452" s="173">
        <v>52.0</v>
      </c>
      <c r="C452" s="174" t="s">
        <v>4108</v>
      </c>
      <c r="D452" s="175">
        <v>1.0</v>
      </c>
      <c r="E452" s="175" t="s">
        <v>4116</v>
      </c>
      <c r="F452" s="175"/>
      <c r="G452" s="201" t="str">
        <f t="shared" si="3"/>
        <v>Kabupaten</v>
      </c>
      <c r="H452" s="184"/>
      <c r="I452" s="178"/>
      <c r="L452" s="36" t="s">
        <v>1229</v>
      </c>
      <c r="M452" s="33" t="str">
        <f t="shared" ref="M452:M555" si="13">"Kepala"&amp;" "&amp;L452&amp;" "&amp;E452</f>
        <v>Kepala Dinas Komunikasi, Informatika, dan Statistik Kabupaten Bima</v>
      </c>
      <c r="N452" s="136"/>
      <c r="O452" s="137"/>
      <c r="P452" s="137"/>
      <c r="Q452" s="137"/>
      <c r="R452" s="137"/>
      <c r="T452" s="185"/>
      <c r="U452" s="139" t="s">
        <v>1171</v>
      </c>
      <c r="V452" s="183" t="str">
        <f t="shared" si="10"/>
        <v>Tidak Ada</v>
      </c>
      <c r="W452" s="7" t="str">
        <f t="shared" si="11"/>
        <v>Belum</v>
      </c>
      <c r="X452" s="145"/>
      <c r="Y452" s="169" t="str">
        <f t="shared" si="7"/>
        <v>Tidak Ada</v>
      </c>
      <c r="AH452" s="76">
        <v>1.0</v>
      </c>
      <c r="AI452" s="76">
        <v>1.0</v>
      </c>
      <c r="AJ452" s="76">
        <v>1.0</v>
      </c>
      <c r="AK452" s="66">
        <v>2.0</v>
      </c>
      <c r="AL452" s="66">
        <v>1.0</v>
      </c>
      <c r="AM452" s="66">
        <v>1.0</v>
      </c>
      <c r="AN452" s="187"/>
      <c r="AO452" s="205"/>
      <c r="AP452" s="205"/>
      <c r="AQ452" s="205"/>
    </row>
    <row r="453" ht="15.75" customHeight="1">
      <c r="A453" s="33"/>
      <c r="B453" s="173">
        <v>52.0</v>
      </c>
      <c r="C453" s="174" t="s">
        <v>4108</v>
      </c>
      <c r="D453" s="175">
        <v>2.0</v>
      </c>
      <c r="E453" s="175" t="s">
        <v>361</v>
      </c>
      <c r="F453" s="175"/>
      <c r="G453" s="201" t="str">
        <f t="shared" si="3"/>
        <v>Kabupaten</v>
      </c>
      <c r="H453" s="184" t="s">
        <v>431</v>
      </c>
      <c r="I453" s="178" t="s">
        <v>431</v>
      </c>
      <c r="J453" s="33" t="s">
        <v>431</v>
      </c>
      <c r="L453" s="36" t="s">
        <v>1164</v>
      </c>
      <c r="M453" s="33" t="str">
        <f t="shared" si="13"/>
        <v>Kepala Dinas Komunikasi dan Informatika Kabupaten Dompu</v>
      </c>
      <c r="N453" s="210">
        <v>44827.0</v>
      </c>
      <c r="O453" s="137" t="s">
        <v>4117</v>
      </c>
      <c r="P453" s="188" t="s">
        <v>4118</v>
      </c>
      <c r="Q453" s="137" t="s">
        <v>4119</v>
      </c>
      <c r="R453" s="137" t="s">
        <v>1428</v>
      </c>
      <c r="T453" s="182" t="s">
        <v>4120</v>
      </c>
      <c r="U453" s="139" t="s">
        <v>1171</v>
      </c>
      <c r="V453" s="183" t="str">
        <f t="shared" si="10"/>
        <v>Ada</v>
      </c>
      <c r="W453" s="7" t="str">
        <f t="shared" si="11"/>
        <v>Sudah</v>
      </c>
      <c r="X453" s="145"/>
      <c r="Y453" s="169" t="str">
        <f t="shared" si="7"/>
        <v>Tidak Ada</v>
      </c>
      <c r="AA453" s="56" t="s">
        <v>4121</v>
      </c>
      <c r="AB453" s="3">
        <v>0.0</v>
      </c>
      <c r="AC453" s="3">
        <v>0.0</v>
      </c>
      <c r="AD453" s="3">
        <v>1.0</v>
      </c>
      <c r="AE453" s="57">
        <v>1.0</v>
      </c>
      <c r="AF453" s="57">
        <v>1.0</v>
      </c>
      <c r="AG453" s="57">
        <v>1.0</v>
      </c>
      <c r="AH453" s="76">
        <v>1.0</v>
      </c>
      <c r="AI453" s="76">
        <v>1.0</v>
      </c>
      <c r="AJ453" s="76">
        <v>1.0</v>
      </c>
      <c r="AK453" s="66">
        <v>3.0</v>
      </c>
      <c r="AL453" s="66">
        <v>1.0</v>
      </c>
      <c r="AM453" s="66">
        <v>1.0</v>
      </c>
      <c r="AN453" s="81" t="s">
        <v>4122</v>
      </c>
      <c r="AO453" s="200" t="s">
        <v>4123</v>
      </c>
      <c r="AP453" s="81"/>
      <c r="AQ453" s="81"/>
    </row>
    <row r="454" ht="15.75" customHeight="1">
      <c r="A454" s="33"/>
      <c r="B454" s="173">
        <v>52.0</v>
      </c>
      <c r="C454" s="174" t="s">
        <v>4108</v>
      </c>
      <c r="D454" s="175">
        <v>3.0</v>
      </c>
      <c r="E454" s="175" t="s">
        <v>362</v>
      </c>
      <c r="F454" s="175"/>
      <c r="G454" s="201" t="str">
        <f t="shared" si="3"/>
        <v>Kabupaten</v>
      </c>
      <c r="H454" s="184" t="s">
        <v>431</v>
      </c>
      <c r="I454" s="178" t="s">
        <v>431</v>
      </c>
      <c r="J454" s="32" t="s">
        <v>431</v>
      </c>
      <c r="K454" s="33">
        <v>4.0</v>
      </c>
      <c r="L454" s="36" t="s">
        <v>1229</v>
      </c>
      <c r="M454" s="33" t="str">
        <f t="shared" si="13"/>
        <v>Kepala Dinas Komunikasi, Informatika, dan Statistik Kabupaten Lombok Barat</v>
      </c>
      <c r="N454" s="179">
        <v>44599.0</v>
      </c>
      <c r="O454" s="137" t="s">
        <v>4124</v>
      </c>
      <c r="P454" s="188" t="s">
        <v>4125</v>
      </c>
      <c r="Q454" s="137" t="s">
        <v>4126</v>
      </c>
      <c r="R454" s="137" t="s">
        <v>523</v>
      </c>
      <c r="T454" s="211" t="s">
        <v>4127</v>
      </c>
      <c r="U454" s="139" t="s">
        <v>1171</v>
      </c>
      <c r="V454" s="183" t="str">
        <f t="shared" si="10"/>
        <v>Ada</v>
      </c>
      <c r="W454" s="7" t="str">
        <f t="shared" si="11"/>
        <v>Sudah</v>
      </c>
      <c r="X454" s="145"/>
      <c r="Y454" s="169" t="str">
        <f t="shared" si="7"/>
        <v>Tidak Ada</v>
      </c>
      <c r="AB454" s="3">
        <v>0.0</v>
      </c>
      <c r="AC454" s="3">
        <v>0.0</v>
      </c>
      <c r="AD454" s="3">
        <v>0.0</v>
      </c>
      <c r="AE454" s="57">
        <v>3.0</v>
      </c>
      <c r="AF454" s="57">
        <v>3.0</v>
      </c>
      <c r="AG454" s="57">
        <v>3.0</v>
      </c>
      <c r="AH454" s="76">
        <v>2.0</v>
      </c>
      <c r="AI454" s="76">
        <v>3.0</v>
      </c>
      <c r="AJ454" s="76">
        <v>3.0</v>
      </c>
      <c r="AK454" s="66">
        <v>3.0</v>
      </c>
      <c r="AL454" s="66">
        <v>2.0</v>
      </c>
      <c r="AM454" s="66">
        <v>3.0</v>
      </c>
      <c r="AN454" s="81" t="s">
        <v>4128</v>
      </c>
      <c r="AO454" s="200" t="s">
        <v>4129</v>
      </c>
      <c r="AP454" s="204">
        <v>2021.0</v>
      </c>
      <c r="AQ454" s="81"/>
    </row>
    <row r="455" ht="15.75" customHeight="1">
      <c r="A455" s="33"/>
      <c r="B455" s="173">
        <v>52.0</v>
      </c>
      <c r="C455" s="174" t="s">
        <v>4108</v>
      </c>
      <c r="D455" s="175">
        <v>4.0</v>
      </c>
      <c r="E455" s="175" t="s">
        <v>363</v>
      </c>
      <c r="F455" s="175"/>
      <c r="G455" s="201" t="str">
        <f t="shared" si="3"/>
        <v>Kabupaten</v>
      </c>
      <c r="H455" s="184" t="s">
        <v>431</v>
      </c>
      <c r="I455" s="178" t="s">
        <v>431</v>
      </c>
      <c r="J455" s="32" t="s">
        <v>431</v>
      </c>
      <c r="K455" s="33">
        <v>1.0</v>
      </c>
      <c r="L455" s="36" t="s">
        <v>1164</v>
      </c>
      <c r="M455" s="33" t="str">
        <f t="shared" si="13"/>
        <v>Kepala Dinas Komunikasi dan Informatika Kabupaten Lombok Tengah</v>
      </c>
      <c r="N455" s="210">
        <v>44824.0</v>
      </c>
      <c r="O455" s="137" t="s">
        <v>4130</v>
      </c>
      <c r="P455" s="188" t="s">
        <v>4131</v>
      </c>
      <c r="Q455" s="137" t="s">
        <v>4132</v>
      </c>
      <c r="R455" s="283" t="s">
        <v>4133</v>
      </c>
      <c r="T455" s="182" t="s">
        <v>4134</v>
      </c>
      <c r="U455" s="139" t="s">
        <v>1171</v>
      </c>
      <c r="V455" s="183" t="str">
        <f t="shared" si="10"/>
        <v>Ada</v>
      </c>
      <c r="W455" s="7" t="str">
        <f t="shared" si="11"/>
        <v>Sudah</v>
      </c>
      <c r="X455" s="145"/>
      <c r="Y455" s="169" t="str">
        <f t="shared" si="7"/>
        <v>Tidak Ada</v>
      </c>
      <c r="AA455" s="61" t="s">
        <v>4135</v>
      </c>
      <c r="AB455" s="3">
        <v>1.0</v>
      </c>
      <c r="AC455" s="3">
        <v>0.0</v>
      </c>
      <c r="AD455" s="3">
        <v>0.0</v>
      </c>
      <c r="AE455" s="57">
        <v>2.0</v>
      </c>
      <c r="AF455" s="57">
        <v>1.0</v>
      </c>
      <c r="AG455" s="57">
        <v>1.0</v>
      </c>
      <c r="AH455" s="76">
        <v>2.0</v>
      </c>
      <c r="AI455" s="76">
        <v>1.0</v>
      </c>
      <c r="AJ455" s="76">
        <v>1.0</v>
      </c>
      <c r="AK455" s="66">
        <v>3.0</v>
      </c>
      <c r="AL455" s="66">
        <v>1.0</v>
      </c>
      <c r="AM455" s="66">
        <v>3.0</v>
      </c>
      <c r="AN455" s="81" t="s">
        <v>4136</v>
      </c>
      <c r="AO455" s="200" t="s">
        <v>4137</v>
      </c>
      <c r="AP455" s="204">
        <v>2021.0</v>
      </c>
      <c r="AQ455" s="81"/>
    </row>
    <row r="456" ht="15.75" customHeight="1">
      <c r="A456" s="33"/>
      <c r="B456" s="173">
        <v>52.0</v>
      </c>
      <c r="C456" s="174" t="s">
        <v>4108</v>
      </c>
      <c r="D456" s="175">
        <v>5.0</v>
      </c>
      <c r="E456" s="175" t="s">
        <v>364</v>
      </c>
      <c r="F456" s="175">
        <v>2022.0</v>
      </c>
      <c r="G456" s="201" t="str">
        <f t="shared" si="3"/>
        <v>Kabupaten</v>
      </c>
      <c r="H456" s="184" t="s">
        <v>431</v>
      </c>
      <c r="I456" s="178" t="s">
        <v>431</v>
      </c>
      <c r="J456" s="32" t="s">
        <v>2095</v>
      </c>
      <c r="K456" s="33">
        <v>3.0</v>
      </c>
      <c r="L456" s="36" t="s">
        <v>1138</v>
      </c>
      <c r="M456" s="33" t="str">
        <f t="shared" si="13"/>
        <v>Kepala Dinas Komunikasi, Informatika, dan Persandian Kabupaten Lombok Timur</v>
      </c>
      <c r="N456" s="210">
        <v>44824.0</v>
      </c>
      <c r="O456" s="137" t="s">
        <v>4138</v>
      </c>
      <c r="P456" s="188" t="s">
        <v>4139</v>
      </c>
      <c r="Q456" s="137" t="s">
        <v>4140</v>
      </c>
      <c r="R456" s="137" t="s">
        <v>4141</v>
      </c>
      <c r="T456" s="182" t="s">
        <v>4142</v>
      </c>
      <c r="U456" s="139" t="s">
        <v>1171</v>
      </c>
      <c r="V456" s="183" t="str">
        <f t="shared" si="10"/>
        <v>Ada</v>
      </c>
      <c r="W456" s="7" t="str">
        <f t="shared" si="11"/>
        <v>Sudah</v>
      </c>
      <c r="X456" s="145"/>
      <c r="Y456" s="169" t="str">
        <f>IF(ISBLANK(#REF!),"Tidak Ada","Ada")</f>
        <v>Ada</v>
      </c>
      <c r="Z456" s="3">
        <v>1.0</v>
      </c>
      <c r="AB456" s="3">
        <v>1.0</v>
      </c>
      <c r="AC456" s="3">
        <v>0.0</v>
      </c>
      <c r="AD456" s="3">
        <v>1.0</v>
      </c>
      <c r="AH456" s="76">
        <v>3.0</v>
      </c>
      <c r="AI456" s="76">
        <v>1.0</v>
      </c>
      <c r="AJ456" s="76">
        <v>1.0</v>
      </c>
      <c r="AK456" s="66">
        <v>3.0</v>
      </c>
      <c r="AL456" s="66">
        <v>1.0</v>
      </c>
      <c r="AM456" s="66">
        <v>1.0</v>
      </c>
      <c r="AN456" s="81" t="s">
        <v>4143</v>
      </c>
      <c r="AO456" s="200" t="s">
        <v>4144</v>
      </c>
      <c r="AP456" s="204">
        <v>2017.0</v>
      </c>
      <c r="AQ456" s="81"/>
    </row>
    <row r="457" ht="15.75" customHeight="1">
      <c r="A457" s="33"/>
      <c r="B457" s="173">
        <v>52.0</v>
      </c>
      <c r="C457" s="174" t="s">
        <v>4108</v>
      </c>
      <c r="D457" s="175">
        <v>6.0</v>
      </c>
      <c r="E457" s="175" t="s">
        <v>365</v>
      </c>
      <c r="F457" s="175">
        <v>2021.0</v>
      </c>
      <c r="G457" s="201" t="str">
        <f t="shared" si="3"/>
        <v>Kabupaten</v>
      </c>
      <c r="H457" s="184" t="s">
        <v>431</v>
      </c>
      <c r="I457" s="178" t="s">
        <v>431</v>
      </c>
      <c r="J457" s="33" t="s">
        <v>431</v>
      </c>
      <c r="L457" s="36" t="s">
        <v>1164</v>
      </c>
      <c r="M457" s="33" t="str">
        <f t="shared" si="13"/>
        <v>Kepala Dinas Komunikasi dan Informatika Kabupaten Lombok Utara</v>
      </c>
      <c r="N457" s="210">
        <v>44823.0</v>
      </c>
      <c r="O457" s="137" t="s">
        <v>4145</v>
      </c>
      <c r="P457" s="188" t="s">
        <v>4146</v>
      </c>
      <c r="Q457" s="137" t="s">
        <v>4147</v>
      </c>
      <c r="R457" s="137" t="s">
        <v>4148</v>
      </c>
      <c r="T457" s="182" t="s">
        <v>4149</v>
      </c>
      <c r="U457" s="139" t="s">
        <v>1171</v>
      </c>
      <c r="V457" s="183" t="str">
        <f t="shared" si="10"/>
        <v>Ada</v>
      </c>
      <c r="W457" s="7" t="str">
        <f t="shared" si="11"/>
        <v>Sudah</v>
      </c>
      <c r="X457" s="145"/>
      <c r="Y457" s="169" t="str">
        <f t="shared" ref="Y457:Y555" si="14">IF(ISBLANK(Z457),"Tidak Ada","Ada")</f>
        <v>Tidak Ada</v>
      </c>
      <c r="AA457" s="61" t="s">
        <v>4150</v>
      </c>
      <c r="AB457" s="3">
        <v>1.0</v>
      </c>
      <c r="AC457" s="3">
        <v>0.0</v>
      </c>
      <c r="AD457" s="3">
        <v>0.0</v>
      </c>
      <c r="AE457" s="57">
        <v>1.0</v>
      </c>
      <c r="AF457" s="57">
        <v>1.0</v>
      </c>
      <c r="AG457" s="57">
        <v>2.0</v>
      </c>
      <c r="AH457" s="76">
        <v>3.0</v>
      </c>
      <c r="AI457" s="76">
        <v>1.0</v>
      </c>
      <c r="AJ457" s="76">
        <v>1.0</v>
      </c>
      <c r="AK457" s="66">
        <v>2.0</v>
      </c>
      <c r="AL457" s="66">
        <v>1.0</v>
      </c>
      <c r="AM457" s="66">
        <v>1.0</v>
      </c>
      <c r="AN457" s="81" t="s">
        <v>4151</v>
      </c>
      <c r="AO457" s="200" t="s">
        <v>4152</v>
      </c>
      <c r="AP457" s="204">
        <v>2021.0</v>
      </c>
      <c r="AQ457" s="81"/>
    </row>
    <row r="458" ht="15.75" customHeight="1">
      <c r="A458" s="33"/>
      <c r="B458" s="173">
        <v>52.0</v>
      </c>
      <c r="C458" s="174" t="s">
        <v>4108</v>
      </c>
      <c r="D458" s="175">
        <v>7.0</v>
      </c>
      <c r="E458" s="175" t="s">
        <v>366</v>
      </c>
      <c r="F458" s="175"/>
      <c r="G458" s="201" t="str">
        <f t="shared" si="3"/>
        <v>Kabupaten</v>
      </c>
      <c r="H458" s="184" t="s">
        <v>431</v>
      </c>
      <c r="I458" s="178" t="s">
        <v>431</v>
      </c>
      <c r="J458" s="33" t="s">
        <v>431</v>
      </c>
      <c r="L458" s="36" t="s">
        <v>1276</v>
      </c>
      <c r="M458" s="33" t="str">
        <f t="shared" si="13"/>
        <v>Kepala Dinas Komunikasi, Informatika, Statistik, dan Persandian Kabupaten Sumbawa</v>
      </c>
      <c r="N458" s="210">
        <v>44832.0</v>
      </c>
      <c r="O458" s="137" t="s">
        <v>4153</v>
      </c>
      <c r="P458" s="188" t="s">
        <v>4154</v>
      </c>
      <c r="Q458" s="137" t="s">
        <v>4155</v>
      </c>
      <c r="R458" s="137" t="s">
        <v>523</v>
      </c>
      <c r="T458" s="182" t="s">
        <v>4156</v>
      </c>
      <c r="U458" s="139" t="s">
        <v>1171</v>
      </c>
      <c r="V458" s="183" t="str">
        <f t="shared" si="10"/>
        <v>Ada</v>
      </c>
      <c r="W458" s="7" t="str">
        <f t="shared" si="11"/>
        <v>Sudah</v>
      </c>
      <c r="X458" s="145"/>
      <c r="Y458" s="169" t="str">
        <f t="shared" si="14"/>
        <v>Tidak Ada</v>
      </c>
      <c r="AB458" s="3">
        <v>0.0</v>
      </c>
      <c r="AC458" s="3">
        <v>2.0</v>
      </c>
      <c r="AD458" s="3">
        <v>0.0</v>
      </c>
      <c r="AE458" s="57">
        <v>1.0</v>
      </c>
      <c r="AF458" s="57">
        <v>1.0</v>
      </c>
      <c r="AG458" s="57">
        <v>2.0</v>
      </c>
      <c r="AH458" s="76">
        <v>1.0</v>
      </c>
      <c r="AI458" s="76">
        <v>3.0</v>
      </c>
      <c r="AJ458" s="76">
        <v>2.0</v>
      </c>
      <c r="AK458" s="66">
        <v>3.0</v>
      </c>
      <c r="AL458" s="66">
        <v>3.0</v>
      </c>
      <c r="AM458" s="66">
        <v>2.0</v>
      </c>
      <c r="AN458" s="81" t="s">
        <v>4157</v>
      </c>
      <c r="AO458" s="200" t="s">
        <v>4158</v>
      </c>
      <c r="AP458" s="81">
        <v>2018.0</v>
      </c>
      <c r="AQ458" s="81"/>
    </row>
    <row r="459" ht="15.75" customHeight="1">
      <c r="A459" s="33"/>
      <c r="B459" s="173">
        <v>52.0</v>
      </c>
      <c r="C459" s="174" t="s">
        <v>4108</v>
      </c>
      <c r="D459" s="175">
        <v>8.0</v>
      </c>
      <c r="E459" s="175" t="s">
        <v>367</v>
      </c>
      <c r="F459" s="175"/>
      <c r="G459" s="201" t="str">
        <f t="shared" si="3"/>
        <v>Kabupaten</v>
      </c>
      <c r="H459" s="184" t="s">
        <v>431</v>
      </c>
      <c r="I459" s="178" t="s">
        <v>431</v>
      </c>
      <c r="J459" s="33" t="s">
        <v>431</v>
      </c>
      <c r="L459" s="36" t="s">
        <v>1164</v>
      </c>
      <c r="M459" s="33" t="str">
        <f t="shared" si="13"/>
        <v>Kepala Dinas Komunikasi dan Informatika Kabupaten Sumbawa Barat</v>
      </c>
      <c r="N459" s="210">
        <v>44818.0</v>
      </c>
      <c r="O459" s="137" t="s">
        <v>4159</v>
      </c>
      <c r="P459" s="188" t="s">
        <v>4160</v>
      </c>
      <c r="Q459" s="137" t="s">
        <v>4161</v>
      </c>
      <c r="R459" s="137" t="s">
        <v>516</v>
      </c>
      <c r="T459" s="182" t="s">
        <v>4162</v>
      </c>
      <c r="U459" s="139" t="s">
        <v>1171</v>
      </c>
      <c r="V459" s="183" t="str">
        <f t="shared" si="10"/>
        <v>Ada</v>
      </c>
      <c r="W459" s="7" t="str">
        <f t="shared" si="11"/>
        <v>Sudah</v>
      </c>
      <c r="X459" s="145"/>
      <c r="Y459" s="169" t="str">
        <f t="shared" si="14"/>
        <v>Ada</v>
      </c>
      <c r="Z459" s="7" t="s">
        <v>4163</v>
      </c>
      <c r="AA459" s="61" t="s">
        <v>4164</v>
      </c>
      <c r="AB459" s="3">
        <v>1.0</v>
      </c>
      <c r="AC459" s="3">
        <v>0.0</v>
      </c>
      <c r="AD459" s="3">
        <v>1.0</v>
      </c>
      <c r="AE459" s="57">
        <v>3.0</v>
      </c>
      <c r="AF459" s="57">
        <v>1.0</v>
      </c>
      <c r="AG459" s="57">
        <v>2.0</v>
      </c>
      <c r="AH459" s="76">
        <v>3.0</v>
      </c>
      <c r="AI459" s="76">
        <v>2.0</v>
      </c>
      <c r="AJ459" s="76">
        <v>2.0</v>
      </c>
      <c r="AK459" s="66">
        <v>3.0</v>
      </c>
      <c r="AL459" s="66">
        <v>2.0</v>
      </c>
      <c r="AM459" s="66">
        <v>2.0</v>
      </c>
      <c r="AN459" s="81" t="s">
        <v>4165</v>
      </c>
      <c r="AO459" s="200" t="s">
        <v>4166</v>
      </c>
      <c r="AP459" s="81">
        <v>2022.0</v>
      </c>
      <c r="AQ459" s="81"/>
    </row>
    <row r="460" ht="15.75" customHeight="1">
      <c r="A460" s="33"/>
      <c r="B460" s="173">
        <v>52.0</v>
      </c>
      <c r="C460" s="174" t="s">
        <v>4108</v>
      </c>
      <c r="D460" s="175">
        <v>9.0</v>
      </c>
      <c r="E460" s="175" t="s">
        <v>171</v>
      </c>
      <c r="F460" s="175"/>
      <c r="G460" s="201" t="str">
        <f t="shared" si="3"/>
        <v>Kota</v>
      </c>
      <c r="H460" s="177" t="s">
        <v>431</v>
      </c>
      <c r="I460" s="178" t="s">
        <v>431</v>
      </c>
      <c r="J460" s="33" t="s">
        <v>431</v>
      </c>
      <c r="L460" s="36" t="s">
        <v>1229</v>
      </c>
      <c r="M460" s="33" t="str">
        <f t="shared" si="13"/>
        <v>Kepala Dinas Komunikasi, Informatika, dan Statistik Kota Bima</v>
      </c>
      <c r="N460" s="179">
        <v>45352.0</v>
      </c>
      <c r="O460" s="180" t="s">
        <v>4167</v>
      </c>
      <c r="P460" s="181" t="s">
        <v>4168</v>
      </c>
      <c r="Q460" s="180" t="s">
        <v>4169</v>
      </c>
      <c r="R460" s="180" t="s">
        <v>1735</v>
      </c>
      <c r="T460" s="182" t="s">
        <v>4170</v>
      </c>
      <c r="U460" s="139" t="s">
        <v>1171</v>
      </c>
      <c r="V460" s="183" t="str">
        <f t="shared" si="10"/>
        <v>Ada</v>
      </c>
      <c r="W460" s="7" t="str">
        <f t="shared" si="11"/>
        <v>Sudah</v>
      </c>
      <c r="X460" s="145"/>
      <c r="Y460" s="169" t="str">
        <f t="shared" si="14"/>
        <v>Ada</v>
      </c>
      <c r="Z460" s="7" t="s">
        <v>4171</v>
      </c>
      <c r="AB460" s="3">
        <v>1.0</v>
      </c>
      <c r="AC460" s="3">
        <v>0.0</v>
      </c>
      <c r="AD460" s="3">
        <v>0.0</v>
      </c>
      <c r="AE460" s="57">
        <v>3.0</v>
      </c>
      <c r="AF460" s="57">
        <v>2.0</v>
      </c>
      <c r="AG460" s="57">
        <v>1.0</v>
      </c>
      <c r="AH460" s="76">
        <v>3.0</v>
      </c>
      <c r="AI460" s="76">
        <v>2.0</v>
      </c>
      <c r="AJ460" s="76">
        <v>1.0</v>
      </c>
      <c r="AK460" s="66">
        <v>3.0</v>
      </c>
      <c r="AL460" s="66">
        <v>2.0</v>
      </c>
      <c r="AM460" s="66">
        <v>2.0</v>
      </c>
      <c r="AN460" s="81" t="s">
        <v>4172</v>
      </c>
      <c r="AO460" s="203" t="s">
        <v>4173</v>
      </c>
      <c r="AP460" s="204"/>
      <c r="AQ460" s="204"/>
    </row>
    <row r="461" ht="15.75" customHeight="1">
      <c r="A461" s="33"/>
      <c r="B461" s="173">
        <v>52.0</v>
      </c>
      <c r="C461" s="174" t="s">
        <v>4108</v>
      </c>
      <c r="D461" s="175">
        <v>10.0</v>
      </c>
      <c r="E461" s="175" t="s">
        <v>176</v>
      </c>
      <c r="F461" s="175">
        <v>2021.0</v>
      </c>
      <c r="G461" s="201" t="str">
        <f t="shared" si="3"/>
        <v>Kota</v>
      </c>
      <c r="H461" s="184" t="s">
        <v>431</v>
      </c>
      <c r="I461" s="178" t="s">
        <v>431</v>
      </c>
      <c r="J461" s="32" t="s">
        <v>431</v>
      </c>
      <c r="K461" s="33">
        <v>1.0</v>
      </c>
      <c r="L461" s="36" t="s">
        <v>1164</v>
      </c>
      <c r="M461" s="33" t="str">
        <f t="shared" si="13"/>
        <v>Kepala Dinas Komunikasi dan Informatika Kota Mataram</v>
      </c>
      <c r="N461" s="179">
        <v>45524.0</v>
      </c>
      <c r="O461" s="180" t="s">
        <v>4174</v>
      </c>
      <c r="P461" s="181" t="s">
        <v>4175</v>
      </c>
      <c r="Q461" s="181" t="s">
        <v>4176</v>
      </c>
      <c r="R461" s="180" t="s">
        <v>516</v>
      </c>
      <c r="T461" s="211" t="s">
        <v>4177</v>
      </c>
      <c r="U461" s="139" t="s">
        <v>1171</v>
      </c>
      <c r="V461" s="183" t="str">
        <f t="shared" si="10"/>
        <v>Ada</v>
      </c>
      <c r="W461" s="7" t="str">
        <f t="shared" si="11"/>
        <v>Sudah</v>
      </c>
      <c r="X461" s="145"/>
      <c r="Y461" s="169" t="str">
        <f t="shared" si="14"/>
        <v>Ada</v>
      </c>
      <c r="Z461" s="7" t="s">
        <v>4178</v>
      </c>
      <c r="AA461" s="61" t="s">
        <v>4179</v>
      </c>
      <c r="AB461" s="3">
        <v>1.0</v>
      </c>
      <c r="AC461" s="3">
        <v>19.0</v>
      </c>
      <c r="AD461" s="3">
        <v>2.0</v>
      </c>
      <c r="AE461" s="57">
        <v>3.0</v>
      </c>
      <c r="AF461" s="57">
        <v>3.0</v>
      </c>
      <c r="AG461" s="57">
        <v>3.0</v>
      </c>
      <c r="AH461" s="76">
        <v>4.0</v>
      </c>
      <c r="AI461" s="76">
        <v>3.0</v>
      </c>
      <c r="AJ461" s="76">
        <v>3.0</v>
      </c>
      <c r="AK461" s="66">
        <v>3.0</v>
      </c>
      <c r="AL461" s="66">
        <v>3.0</v>
      </c>
      <c r="AM461" s="66">
        <v>3.0</v>
      </c>
      <c r="AN461" s="81" t="s">
        <v>4180</v>
      </c>
      <c r="AO461" s="200" t="s">
        <v>4181</v>
      </c>
      <c r="AP461" s="81">
        <v>2018.0</v>
      </c>
      <c r="AQ461" s="81"/>
    </row>
    <row r="462" ht="15.75" customHeight="1">
      <c r="A462" s="157">
        <v>30.0</v>
      </c>
      <c r="B462" s="158">
        <v>53.0</v>
      </c>
      <c r="C462" s="157" t="s">
        <v>4182</v>
      </c>
      <c r="D462" s="159"/>
      <c r="E462" s="159" t="s">
        <v>105</v>
      </c>
      <c r="F462" s="159"/>
      <c r="G462" s="206" t="str">
        <f t="shared" si="3"/>
        <v>Provinsi</v>
      </c>
      <c r="H462" s="161" t="s">
        <v>431</v>
      </c>
      <c r="I462" s="161" t="s">
        <v>431</v>
      </c>
      <c r="J462" s="162"/>
      <c r="K462" s="162"/>
      <c r="L462" s="163" t="s">
        <v>1164</v>
      </c>
      <c r="M462" s="159" t="str">
        <f t="shared" si="13"/>
        <v>Kepala Dinas Komunikasi dan Informatika Provinsi Nusa Tenggara Timur</v>
      </c>
      <c r="N462" s="164">
        <v>44946.0</v>
      </c>
      <c r="O462" s="165" t="s">
        <v>4183</v>
      </c>
      <c r="P462" s="166" t="s">
        <v>4184</v>
      </c>
      <c r="Q462" s="165" t="s">
        <v>4185</v>
      </c>
      <c r="R462" s="165" t="s">
        <v>516</v>
      </c>
      <c r="S462" s="162"/>
      <c r="T462" s="167" t="s">
        <v>4186</v>
      </c>
      <c r="U462" s="168"/>
      <c r="V462" s="169" t="str">
        <f t="shared" si="10"/>
        <v>Ada</v>
      </c>
      <c r="W462" s="162" t="str">
        <f t="shared" si="11"/>
        <v>Sudah</v>
      </c>
      <c r="X462" s="162"/>
      <c r="Y462" s="169" t="str">
        <f t="shared" si="14"/>
        <v>Tidak Ada</v>
      </c>
      <c r="Z462" s="162"/>
      <c r="AA462" s="162"/>
      <c r="AB462" s="170">
        <v>0.0</v>
      </c>
      <c r="AC462" s="170">
        <v>0.0</v>
      </c>
      <c r="AD462" s="170">
        <v>0.0</v>
      </c>
      <c r="AE462" s="57">
        <v>3.0</v>
      </c>
      <c r="AF462" s="57">
        <v>1.0</v>
      </c>
      <c r="AG462" s="57">
        <v>3.0</v>
      </c>
      <c r="AH462" s="76">
        <v>4.0</v>
      </c>
      <c r="AI462" s="76">
        <v>1.0</v>
      </c>
      <c r="AJ462" s="76">
        <v>4.0</v>
      </c>
      <c r="AK462" s="66">
        <v>5.0</v>
      </c>
      <c r="AL462" s="66">
        <v>3.0</v>
      </c>
      <c r="AM462" s="66">
        <v>4.0</v>
      </c>
      <c r="AN462" s="81" t="s">
        <v>4187</v>
      </c>
      <c r="AO462" s="302" t="s">
        <v>4188</v>
      </c>
      <c r="AP462" s="309"/>
      <c r="AQ462" s="309"/>
    </row>
    <row r="463" ht="15.75" customHeight="1">
      <c r="A463" s="33"/>
      <c r="B463" s="173">
        <v>53.0</v>
      </c>
      <c r="C463" s="174" t="s">
        <v>4182</v>
      </c>
      <c r="D463" s="175">
        <v>1.0</v>
      </c>
      <c r="E463" s="175" t="s">
        <v>4189</v>
      </c>
      <c r="F463" s="175"/>
      <c r="G463" s="201" t="str">
        <f t="shared" si="3"/>
        <v>Kabupaten</v>
      </c>
      <c r="H463" s="184"/>
      <c r="I463" s="178"/>
      <c r="L463" s="36" t="s">
        <v>1164</v>
      </c>
      <c r="M463" s="33" t="str">
        <f t="shared" si="13"/>
        <v>Kepala Dinas Komunikasi dan Informatika Kabupaten Alor</v>
      </c>
      <c r="N463" s="136"/>
      <c r="O463" s="137"/>
      <c r="P463" s="137"/>
      <c r="Q463" s="137"/>
      <c r="R463" s="137"/>
      <c r="T463" s="185"/>
      <c r="U463" s="139" t="s">
        <v>1171</v>
      </c>
      <c r="V463" s="183" t="str">
        <f t="shared" si="10"/>
        <v>Tidak Ada</v>
      </c>
      <c r="W463" s="7" t="str">
        <f t="shared" si="11"/>
        <v>Belum</v>
      </c>
      <c r="X463" s="145"/>
      <c r="Y463" s="169" t="str">
        <f t="shared" si="14"/>
        <v>Tidak Ada</v>
      </c>
      <c r="AE463" s="57">
        <v>3.0</v>
      </c>
      <c r="AF463" s="57">
        <v>1.0</v>
      </c>
      <c r="AG463" s="57">
        <v>1.0</v>
      </c>
      <c r="AH463" s="76">
        <v>1.0</v>
      </c>
      <c r="AI463" s="76">
        <v>1.0</v>
      </c>
      <c r="AJ463" s="76">
        <v>1.0</v>
      </c>
      <c r="AK463" s="66">
        <v>2.0</v>
      </c>
      <c r="AL463" s="66">
        <v>1.0</v>
      </c>
      <c r="AM463" s="66">
        <v>1.0</v>
      </c>
      <c r="AN463" s="187"/>
      <c r="AO463" s="187"/>
      <c r="AP463" s="187"/>
      <c r="AQ463" s="187"/>
    </row>
    <row r="464" ht="18.75" customHeight="1">
      <c r="A464" s="33"/>
      <c r="B464" s="173">
        <v>53.0</v>
      </c>
      <c r="C464" s="174" t="s">
        <v>4182</v>
      </c>
      <c r="D464" s="175">
        <v>2.0</v>
      </c>
      <c r="E464" s="175" t="s">
        <v>402</v>
      </c>
      <c r="F464" s="175">
        <v>2019.0</v>
      </c>
      <c r="G464" s="201" t="str">
        <f t="shared" si="3"/>
        <v>Kabupaten</v>
      </c>
      <c r="H464" s="177" t="s">
        <v>431</v>
      </c>
      <c r="I464" s="178"/>
      <c r="L464" s="36" t="s">
        <v>1164</v>
      </c>
      <c r="M464" s="33" t="str">
        <f t="shared" si="13"/>
        <v>Kepala Dinas Komunikasi dan Informatika Kabupaten Belu</v>
      </c>
      <c r="N464" s="179">
        <v>45432.0</v>
      </c>
      <c r="O464" s="180" t="s">
        <v>4190</v>
      </c>
      <c r="P464" s="181" t="s">
        <v>4191</v>
      </c>
      <c r="Q464" s="180" t="s">
        <v>4192</v>
      </c>
      <c r="R464" s="180" t="s">
        <v>4193</v>
      </c>
      <c r="T464" s="182" t="s">
        <v>4194</v>
      </c>
      <c r="U464" s="139" t="s">
        <v>1171</v>
      </c>
      <c r="V464" s="183" t="str">
        <f t="shared" si="10"/>
        <v>Ada</v>
      </c>
      <c r="W464" s="7" t="str">
        <f t="shared" si="11"/>
        <v>Sudah</v>
      </c>
      <c r="X464" s="145"/>
      <c r="Y464" s="169" t="str">
        <f t="shared" si="14"/>
        <v>Tidak Ada</v>
      </c>
      <c r="AB464" s="3">
        <v>0.0</v>
      </c>
      <c r="AC464" s="3">
        <v>0.0</v>
      </c>
      <c r="AD464" s="3">
        <v>0.0</v>
      </c>
      <c r="AH464" s="76">
        <v>3.0</v>
      </c>
      <c r="AI464" s="76">
        <v>1.0</v>
      </c>
      <c r="AJ464" s="76">
        <v>1.0</v>
      </c>
      <c r="AK464" s="66">
        <v>3.0</v>
      </c>
      <c r="AL464" s="66">
        <v>2.0</v>
      </c>
      <c r="AM464" s="66">
        <v>3.0</v>
      </c>
      <c r="AN464" s="81" t="s">
        <v>4195</v>
      </c>
      <c r="AO464" s="200" t="s">
        <v>4196</v>
      </c>
      <c r="AP464" s="81"/>
      <c r="AQ464" s="81"/>
    </row>
    <row r="465" ht="15.75" customHeight="1">
      <c r="A465" s="33"/>
      <c r="B465" s="173">
        <v>53.0</v>
      </c>
      <c r="C465" s="174" t="s">
        <v>4182</v>
      </c>
      <c r="D465" s="175">
        <v>3.0</v>
      </c>
      <c r="E465" s="175" t="s">
        <v>4197</v>
      </c>
      <c r="F465" s="175"/>
      <c r="G465" s="201" t="str">
        <f t="shared" si="3"/>
        <v>Kabupaten</v>
      </c>
      <c r="H465" s="184"/>
      <c r="I465" s="178" t="s">
        <v>431</v>
      </c>
      <c r="J465" s="32" t="s">
        <v>431</v>
      </c>
      <c r="K465" s="33">
        <v>1.0</v>
      </c>
      <c r="L465" s="36" t="s">
        <v>1164</v>
      </c>
      <c r="M465" s="33" t="str">
        <f t="shared" si="13"/>
        <v>Kepala Dinas Komunikasi dan Informatika Kabupaten Ende</v>
      </c>
      <c r="N465" s="136"/>
      <c r="O465" s="137"/>
      <c r="P465" s="137"/>
      <c r="Q465" s="137"/>
      <c r="R465" s="137"/>
      <c r="T465" s="185"/>
      <c r="U465" s="144"/>
      <c r="V465" s="183" t="str">
        <f t="shared" si="10"/>
        <v>Tidak Ada</v>
      </c>
      <c r="W465" s="7" t="str">
        <f t="shared" si="11"/>
        <v>Belum</v>
      </c>
      <c r="X465" s="145"/>
      <c r="Y465" s="169" t="str">
        <f t="shared" si="14"/>
        <v>Tidak Ada</v>
      </c>
      <c r="AE465" s="57">
        <v>1.0</v>
      </c>
      <c r="AF465" s="57">
        <v>1.0</v>
      </c>
      <c r="AG465" s="57">
        <v>1.0</v>
      </c>
      <c r="AK465" s="66">
        <v>1.0</v>
      </c>
      <c r="AL465" s="66">
        <v>1.0</v>
      </c>
      <c r="AM465" s="66">
        <v>1.0</v>
      </c>
      <c r="AN465" s="187"/>
      <c r="AO465" s="187"/>
      <c r="AP465" s="187"/>
      <c r="AQ465" s="187"/>
    </row>
    <row r="466" ht="15.75" customHeight="1">
      <c r="A466" s="33"/>
      <c r="B466" s="173">
        <v>53.0</v>
      </c>
      <c r="C466" s="174" t="s">
        <v>4182</v>
      </c>
      <c r="D466" s="175">
        <v>4.0</v>
      </c>
      <c r="E466" s="175" t="s">
        <v>4198</v>
      </c>
      <c r="F466" s="175"/>
      <c r="G466" s="201" t="str">
        <f t="shared" si="3"/>
        <v>Kabupaten</v>
      </c>
      <c r="H466" s="177" t="s">
        <v>431</v>
      </c>
      <c r="I466" s="178"/>
      <c r="L466" s="36" t="s">
        <v>1164</v>
      </c>
      <c r="M466" s="33" t="str">
        <f t="shared" si="13"/>
        <v>Kepala Dinas Komunikasi dan Informatika Kabupaten Flores Timur</v>
      </c>
      <c r="N466" s="310">
        <v>45800.0</v>
      </c>
      <c r="O466" s="180" t="s">
        <v>4199</v>
      </c>
      <c r="P466" s="181" t="s">
        <v>4200</v>
      </c>
      <c r="Q466" s="180" t="s">
        <v>4201</v>
      </c>
      <c r="R466" s="180" t="s">
        <v>4202</v>
      </c>
      <c r="T466" s="182" t="s">
        <v>4203</v>
      </c>
      <c r="U466" s="139" t="s">
        <v>1171</v>
      </c>
      <c r="V466" s="183" t="str">
        <f t="shared" si="10"/>
        <v>Ada</v>
      </c>
      <c r="W466" s="7" t="str">
        <f t="shared" si="11"/>
        <v>Sudah</v>
      </c>
      <c r="X466" s="145"/>
      <c r="Y466" s="169" t="str">
        <f t="shared" si="14"/>
        <v>Tidak Ada</v>
      </c>
      <c r="AE466" s="57">
        <v>1.0</v>
      </c>
      <c r="AF466" s="57">
        <v>1.0</v>
      </c>
      <c r="AG466" s="57">
        <v>1.0</v>
      </c>
      <c r="AH466" s="76">
        <v>1.0</v>
      </c>
      <c r="AI466" s="76">
        <v>1.0</v>
      </c>
      <c r="AJ466" s="76">
        <v>1.0</v>
      </c>
      <c r="AK466" s="66">
        <v>1.0</v>
      </c>
      <c r="AL466" s="66">
        <v>1.0</v>
      </c>
      <c r="AM466" s="66">
        <v>1.0</v>
      </c>
      <c r="AN466" s="187" t="s">
        <v>4204</v>
      </c>
      <c r="AO466" s="214" t="s">
        <v>4205</v>
      </c>
      <c r="AP466" s="187"/>
      <c r="AQ466" s="187"/>
    </row>
    <row r="467" ht="15.75" customHeight="1">
      <c r="A467" s="33"/>
      <c r="B467" s="173">
        <v>53.0</v>
      </c>
      <c r="C467" s="174" t="s">
        <v>4182</v>
      </c>
      <c r="D467" s="175">
        <v>5.0</v>
      </c>
      <c r="E467" s="175" t="s">
        <v>4206</v>
      </c>
      <c r="F467" s="175"/>
      <c r="G467" s="201" t="str">
        <f t="shared" si="3"/>
        <v>Kabupaten</v>
      </c>
      <c r="H467" s="177" t="s">
        <v>431</v>
      </c>
      <c r="I467" s="178" t="s">
        <v>431</v>
      </c>
      <c r="J467" s="32" t="s">
        <v>431</v>
      </c>
      <c r="K467" s="33">
        <v>1.0</v>
      </c>
      <c r="L467" s="36" t="s">
        <v>1164</v>
      </c>
      <c r="M467" s="33" t="str">
        <f t="shared" si="13"/>
        <v>Kepala Dinas Komunikasi dan Informatika Kabupaten Kupang</v>
      </c>
      <c r="N467" s="179">
        <v>45467.0</v>
      </c>
      <c r="O467" s="180" t="s">
        <v>4207</v>
      </c>
      <c r="P467" s="181" t="s">
        <v>4208</v>
      </c>
      <c r="Q467" s="180" t="s">
        <v>4209</v>
      </c>
      <c r="R467" s="180" t="s">
        <v>4210</v>
      </c>
      <c r="T467" s="182" t="s">
        <v>4211</v>
      </c>
      <c r="U467" s="139" t="s">
        <v>1171</v>
      </c>
      <c r="V467" s="183" t="str">
        <f t="shared" si="10"/>
        <v>Ada</v>
      </c>
      <c r="W467" s="7" t="str">
        <f t="shared" si="11"/>
        <v>Sudah</v>
      </c>
      <c r="X467" s="145"/>
      <c r="Y467" s="169" t="str">
        <f t="shared" si="14"/>
        <v>Tidak Ada</v>
      </c>
      <c r="AB467" s="3">
        <v>0.0</v>
      </c>
      <c r="AC467" s="3">
        <v>0.0</v>
      </c>
      <c r="AD467" s="3">
        <v>0.0</v>
      </c>
      <c r="AE467" s="57">
        <v>1.0</v>
      </c>
      <c r="AF467" s="57">
        <v>1.0</v>
      </c>
      <c r="AG467" s="57">
        <v>1.0</v>
      </c>
      <c r="AH467" s="76">
        <v>1.0</v>
      </c>
      <c r="AI467" s="76">
        <v>1.0</v>
      </c>
      <c r="AJ467" s="76">
        <v>1.0</v>
      </c>
      <c r="AK467" s="66">
        <v>1.0</v>
      </c>
      <c r="AL467" s="66">
        <v>1.0</v>
      </c>
      <c r="AM467" s="66">
        <v>1.0</v>
      </c>
      <c r="AN467" s="187" t="s">
        <v>4212</v>
      </c>
      <c r="AO467" s="214" t="s">
        <v>4213</v>
      </c>
      <c r="AP467" s="187"/>
      <c r="AQ467" s="187"/>
    </row>
    <row r="468" ht="15.75" customHeight="1">
      <c r="A468" s="33"/>
      <c r="B468" s="173">
        <v>53.0</v>
      </c>
      <c r="C468" s="174" t="s">
        <v>4182</v>
      </c>
      <c r="D468" s="175">
        <v>6.0</v>
      </c>
      <c r="E468" s="175" t="s">
        <v>4214</v>
      </c>
      <c r="F468" s="175"/>
      <c r="G468" s="201" t="str">
        <f t="shared" si="3"/>
        <v>Kabupaten</v>
      </c>
      <c r="H468" s="184"/>
      <c r="I468" s="178"/>
      <c r="L468" s="36" t="s">
        <v>1164</v>
      </c>
      <c r="M468" s="33" t="str">
        <f t="shared" si="13"/>
        <v>Kepala Dinas Komunikasi dan Informatika Kabupaten Lembata</v>
      </c>
      <c r="N468" s="136"/>
      <c r="O468" s="137"/>
      <c r="P468" s="137"/>
      <c r="Q468" s="137"/>
      <c r="R468" s="137"/>
      <c r="T468" s="185"/>
      <c r="U468" s="139" t="s">
        <v>1171</v>
      </c>
      <c r="V468" s="183" t="str">
        <f t="shared" si="10"/>
        <v>Tidak Ada</v>
      </c>
      <c r="W468" s="7" t="str">
        <f t="shared" si="11"/>
        <v>Belum</v>
      </c>
      <c r="X468" s="145"/>
      <c r="Y468" s="169" t="str">
        <f t="shared" si="14"/>
        <v>Tidak Ada</v>
      </c>
      <c r="AH468" s="76">
        <v>2.0</v>
      </c>
      <c r="AI468" s="76">
        <v>1.0</v>
      </c>
      <c r="AJ468" s="76">
        <v>1.0</v>
      </c>
      <c r="AK468" s="66">
        <v>2.0</v>
      </c>
      <c r="AL468" s="66">
        <v>1.0</v>
      </c>
      <c r="AM468" s="66">
        <v>1.0</v>
      </c>
      <c r="AN468" s="187"/>
      <c r="AO468" s="187"/>
      <c r="AP468" s="187"/>
      <c r="AQ468" s="187"/>
    </row>
    <row r="469" ht="15.75" customHeight="1">
      <c r="A469" s="33"/>
      <c r="B469" s="173">
        <v>53.0</v>
      </c>
      <c r="C469" s="174" t="s">
        <v>4182</v>
      </c>
      <c r="D469" s="175">
        <v>7.0</v>
      </c>
      <c r="E469" s="175" t="s">
        <v>4215</v>
      </c>
      <c r="F469" s="175"/>
      <c r="G469" s="201" t="str">
        <f t="shared" si="3"/>
        <v>Kabupaten</v>
      </c>
      <c r="H469" s="184"/>
      <c r="I469" s="178"/>
      <c r="L469" s="36" t="s">
        <v>1164</v>
      </c>
      <c r="M469" s="33" t="str">
        <f t="shared" si="13"/>
        <v>Kepala Dinas Komunikasi dan Informatika Kabupaten Manggarai</v>
      </c>
      <c r="N469" s="136"/>
      <c r="O469" s="137"/>
      <c r="P469" s="137"/>
      <c r="Q469" s="137"/>
      <c r="R469" s="137"/>
      <c r="T469" s="185"/>
      <c r="U469" s="139" t="s">
        <v>1171</v>
      </c>
      <c r="V469" s="183" t="str">
        <f t="shared" si="10"/>
        <v>Tidak Ada</v>
      </c>
      <c r="W469" s="7" t="str">
        <f t="shared" si="11"/>
        <v>Belum</v>
      </c>
      <c r="X469" s="145"/>
      <c r="Y469" s="169" t="str">
        <f t="shared" si="14"/>
        <v>Tidak Ada</v>
      </c>
      <c r="AE469" s="57">
        <v>1.0</v>
      </c>
      <c r="AF469" s="57">
        <v>2.0</v>
      </c>
      <c r="AG469" s="57">
        <v>2.0</v>
      </c>
      <c r="AH469" s="76">
        <v>1.0</v>
      </c>
      <c r="AI469" s="76">
        <v>1.0</v>
      </c>
      <c r="AJ469" s="76">
        <v>1.0</v>
      </c>
      <c r="AK469" s="66">
        <v>3.0</v>
      </c>
      <c r="AL469" s="66">
        <v>1.0</v>
      </c>
      <c r="AM469" s="66">
        <v>1.0</v>
      </c>
      <c r="AN469" s="187"/>
      <c r="AO469" s="187"/>
      <c r="AP469" s="204">
        <v>2021.0</v>
      </c>
      <c r="AQ469" s="187"/>
    </row>
    <row r="470" ht="15.75" customHeight="1">
      <c r="A470" s="33"/>
      <c r="B470" s="173">
        <v>53.0</v>
      </c>
      <c r="C470" s="174" t="s">
        <v>4182</v>
      </c>
      <c r="D470" s="175">
        <v>8.0</v>
      </c>
      <c r="E470" s="175" t="s">
        <v>368</v>
      </c>
      <c r="F470" s="175"/>
      <c r="G470" s="201" t="str">
        <f t="shared" si="3"/>
        <v>Kabupaten</v>
      </c>
      <c r="H470" s="177" t="s">
        <v>431</v>
      </c>
      <c r="I470" s="197" t="s">
        <v>431</v>
      </c>
      <c r="L470" s="36" t="s">
        <v>1164</v>
      </c>
      <c r="M470" s="33" t="str">
        <f t="shared" si="13"/>
        <v>Kepala Dinas Komunikasi dan Informatika Kabupaten Manggarai Barat</v>
      </c>
      <c r="N470" s="179">
        <v>45043.0</v>
      </c>
      <c r="O470" s="180" t="s">
        <v>4216</v>
      </c>
      <c r="P470" s="181" t="s">
        <v>4217</v>
      </c>
      <c r="Q470" s="180" t="s">
        <v>4218</v>
      </c>
      <c r="R470" s="180" t="s">
        <v>4219</v>
      </c>
      <c r="T470" s="182" t="s">
        <v>4220</v>
      </c>
      <c r="U470" s="139" t="s">
        <v>1171</v>
      </c>
      <c r="V470" s="183" t="str">
        <f t="shared" si="10"/>
        <v>Ada</v>
      </c>
      <c r="W470" s="7" t="str">
        <f t="shared" si="11"/>
        <v>Sudah</v>
      </c>
      <c r="X470" s="140">
        <v>31.0</v>
      </c>
      <c r="Y470" s="169" t="str">
        <f t="shared" si="14"/>
        <v>Ada</v>
      </c>
      <c r="Z470" s="7" t="s">
        <v>4221</v>
      </c>
      <c r="AA470" s="56" t="s">
        <v>4222</v>
      </c>
      <c r="AB470" s="3">
        <v>1.0</v>
      </c>
      <c r="AC470" s="3">
        <v>0.0</v>
      </c>
      <c r="AD470" s="3">
        <v>1.0</v>
      </c>
      <c r="AE470" s="57">
        <v>5.0</v>
      </c>
      <c r="AF470" s="57">
        <v>2.0</v>
      </c>
      <c r="AG470" s="57">
        <v>1.0</v>
      </c>
      <c r="AH470" s="76">
        <v>5.0</v>
      </c>
      <c r="AI470" s="76">
        <v>2.0</v>
      </c>
      <c r="AJ470" s="76">
        <v>3.0</v>
      </c>
      <c r="AK470" s="66">
        <v>5.0</v>
      </c>
      <c r="AL470" s="66">
        <v>2.0</v>
      </c>
      <c r="AM470" s="66">
        <v>3.0</v>
      </c>
      <c r="AN470" s="81" t="s">
        <v>4223</v>
      </c>
      <c r="AO470" s="200" t="s">
        <v>4224</v>
      </c>
      <c r="AP470" s="204">
        <v>2021.0</v>
      </c>
      <c r="AQ470" s="81"/>
    </row>
    <row r="471" ht="15.75" customHeight="1">
      <c r="A471" s="33"/>
      <c r="B471" s="173">
        <v>53.0</v>
      </c>
      <c r="C471" s="174" t="s">
        <v>4182</v>
      </c>
      <c r="D471" s="175">
        <v>9.0</v>
      </c>
      <c r="E471" s="175" t="s">
        <v>4225</v>
      </c>
      <c r="F471" s="175"/>
      <c r="G471" s="201" t="str">
        <f t="shared" si="3"/>
        <v>Kabupaten</v>
      </c>
      <c r="H471" s="184"/>
      <c r="I471" s="178"/>
      <c r="L471" s="36" t="s">
        <v>1164</v>
      </c>
      <c r="M471" s="33" t="str">
        <f t="shared" si="13"/>
        <v>Kepala Dinas Komunikasi dan Informatika Kabupaten Manggarai Timur</v>
      </c>
      <c r="N471" s="136"/>
      <c r="O471" s="137"/>
      <c r="P471" s="137"/>
      <c r="Q471" s="137"/>
      <c r="R471" s="137"/>
      <c r="T471" s="185"/>
      <c r="U471" s="139" t="s">
        <v>1171</v>
      </c>
      <c r="V471" s="183" t="str">
        <f t="shared" si="10"/>
        <v>Tidak Ada</v>
      </c>
      <c r="W471" s="7" t="str">
        <f t="shared" si="11"/>
        <v>Belum</v>
      </c>
      <c r="X471" s="145"/>
      <c r="Y471" s="169" t="str">
        <f t="shared" si="14"/>
        <v>Tidak Ada</v>
      </c>
      <c r="AE471" s="57">
        <v>1.0</v>
      </c>
      <c r="AF471" s="57">
        <v>1.0</v>
      </c>
      <c r="AG471" s="57">
        <v>1.0</v>
      </c>
      <c r="AH471" s="76">
        <v>3.0</v>
      </c>
      <c r="AI471" s="76">
        <v>1.0</v>
      </c>
      <c r="AJ471" s="76">
        <v>3.0</v>
      </c>
      <c r="AK471" s="66">
        <v>3.0</v>
      </c>
      <c r="AL471" s="66">
        <v>1.0</v>
      </c>
      <c r="AM471" s="66">
        <v>1.0</v>
      </c>
      <c r="AN471" s="187"/>
      <c r="AO471" s="187"/>
      <c r="AP471" s="204">
        <v>2021.0</v>
      </c>
      <c r="AQ471" s="187"/>
    </row>
    <row r="472" ht="15.75" customHeight="1">
      <c r="A472" s="33"/>
      <c r="B472" s="173">
        <v>53.0</v>
      </c>
      <c r="C472" s="174" t="s">
        <v>4182</v>
      </c>
      <c r="D472" s="175">
        <v>10.0</v>
      </c>
      <c r="E472" s="175" t="s">
        <v>4226</v>
      </c>
      <c r="F472" s="175"/>
      <c r="G472" s="201" t="str">
        <f t="shared" si="3"/>
        <v>Kabupaten</v>
      </c>
      <c r="H472" s="177" t="s">
        <v>431</v>
      </c>
      <c r="I472" s="178"/>
      <c r="L472" s="36" t="s">
        <v>1164</v>
      </c>
      <c r="M472" s="33" t="str">
        <f t="shared" si="13"/>
        <v>Kepala Dinas Komunikasi dan Informatika Kabupaten Ngada</v>
      </c>
      <c r="N472" s="179">
        <v>45371.0</v>
      </c>
      <c r="O472" s="180" t="s">
        <v>4227</v>
      </c>
      <c r="P472" s="181" t="s">
        <v>4228</v>
      </c>
      <c r="Q472" s="180" t="s">
        <v>4229</v>
      </c>
      <c r="R472" s="180" t="s">
        <v>1297</v>
      </c>
      <c r="T472" s="182" t="s">
        <v>4230</v>
      </c>
      <c r="U472" s="144"/>
      <c r="V472" s="183" t="str">
        <f t="shared" si="10"/>
        <v>Ada</v>
      </c>
      <c r="W472" s="7" t="str">
        <f t="shared" si="11"/>
        <v>Sudah</v>
      </c>
      <c r="X472" s="145"/>
      <c r="Y472" s="169" t="str">
        <f t="shared" si="14"/>
        <v>Tidak Ada</v>
      </c>
      <c r="AB472" s="3">
        <v>0.0</v>
      </c>
      <c r="AC472" s="3">
        <v>0.0</v>
      </c>
      <c r="AD472" s="3">
        <v>0.0</v>
      </c>
      <c r="AH472" s="76">
        <v>1.0</v>
      </c>
      <c r="AI472" s="76">
        <v>1.0</v>
      </c>
      <c r="AJ472" s="76">
        <v>1.0</v>
      </c>
      <c r="AK472" s="66">
        <v>1.0</v>
      </c>
      <c r="AL472" s="66">
        <v>1.0</v>
      </c>
      <c r="AM472" s="66">
        <v>1.0</v>
      </c>
      <c r="AN472" s="81" t="s">
        <v>4231</v>
      </c>
      <c r="AO472" s="200" t="s">
        <v>4232</v>
      </c>
      <c r="AP472" s="204">
        <v>2021.0</v>
      </c>
      <c r="AQ472" s="81"/>
    </row>
    <row r="473" ht="15.75" customHeight="1">
      <c r="A473" s="33"/>
      <c r="B473" s="173">
        <v>53.0</v>
      </c>
      <c r="C473" s="174" t="s">
        <v>4182</v>
      </c>
      <c r="D473" s="175">
        <v>11.0</v>
      </c>
      <c r="E473" s="175" t="s">
        <v>4233</v>
      </c>
      <c r="F473" s="175">
        <v>2017.0</v>
      </c>
      <c r="G473" s="201" t="str">
        <f t="shared" si="3"/>
        <v>Kabupaten</v>
      </c>
      <c r="H473" s="184"/>
      <c r="I473" s="178"/>
      <c r="L473" s="36" t="s">
        <v>1164</v>
      </c>
      <c r="M473" s="33" t="str">
        <f t="shared" si="13"/>
        <v>Kepala Dinas Komunikasi dan Informatika Kabupaten Nagekeo</v>
      </c>
      <c r="N473" s="136"/>
      <c r="O473" s="137"/>
      <c r="P473" s="137"/>
      <c r="Q473" s="137"/>
      <c r="R473" s="137"/>
      <c r="T473" s="185"/>
      <c r="U473" s="139" t="s">
        <v>1171</v>
      </c>
      <c r="V473" s="183" t="str">
        <f t="shared" si="10"/>
        <v>Tidak Ada</v>
      </c>
      <c r="W473" s="7" t="str">
        <f t="shared" si="11"/>
        <v>Belum</v>
      </c>
      <c r="X473" s="145"/>
      <c r="Y473" s="169" t="str">
        <f t="shared" si="14"/>
        <v>Tidak Ada</v>
      </c>
      <c r="AE473" s="57">
        <v>1.0</v>
      </c>
      <c r="AF473" s="57">
        <v>2.0</v>
      </c>
      <c r="AG473" s="57">
        <v>1.0</v>
      </c>
      <c r="AH473" s="76">
        <v>1.0</v>
      </c>
      <c r="AI473" s="76">
        <v>1.0</v>
      </c>
      <c r="AJ473" s="76">
        <v>1.0</v>
      </c>
      <c r="AK473" s="66">
        <v>2.0</v>
      </c>
      <c r="AL473" s="66">
        <v>1.0</v>
      </c>
      <c r="AM473" s="66">
        <v>1.0</v>
      </c>
      <c r="AN473" s="187"/>
      <c r="AO473" s="187"/>
      <c r="AP473" s="187"/>
      <c r="AQ473" s="187"/>
    </row>
    <row r="474" ht="15.75" customHeight="1">
      <c r="A474" s="33"/>
      <c r="B474" s="173">
        <v>53.0</v>
      </c>
      <c r="C474" s="174" t="s">
        <v>4182</v>
      </c>
      <c r="D474" s="175">
        <v>12.0</v>
      </c>
      <c r="E474" s="175" t="s">
        <v>4234</v>
      </c>
      <c r="F474" s="175"/>
      <c r="G474" s="201" t="str">
        <f t="shared" si="3"/>
        <v>Kabupaten</v>
      </c>
      <c r="H474" s="177" t="s">
        <v>431</v>
      </c>
      <c r="I474" s="178"/>
      <c r="L474" s="36" t="s">
        <v>1276</v>
      </c>
      <c r="M474" s="33" t="str">
        <f t="shared" si="13"/>
        <v>Kepala Dinas Komunikasi, Informatika, Statistik, dan Persandian Kabupaten Rote Ndao</v>
      </c>
      <c r="N474" s="179">
        <v>45440.0</v>
      </c>
      <c r="O474" s="180" t="s">
        <v>4235</v>
      </c>
      <c r="P474" s="181" t="s">
        <v>4236</v>
      </c>
      <c r="Q474" s="180" t="s">
        <v>4237</v>
      </c>
      <c r="R474" s="180" t="s">
        <v>1543</v>
      </c>
      <c r="T474" s="182" t="s">
        <v>4238</v>
      </c>
      <c r="U474" s="139" t="s">
        <v>1171</v>
      </c>
      <c r="V474" s="183" t="str">
        <f t="shared" si="10"/>
        <v>Ada</v>
      </c>
      <c r="W474" s="7" t="str">
        <f t="shared" si="11"/>
        <v>Sudah</v>
      </c>
      <c r="X474" s="145"/>
      <c r="Y474" s="169" t="str">
        <f t="shared" si="14"/>
        <v>Tidak Ada</v>
      </c>
      <c r="AB474" s="3">
        <v>0.0</v>
      </c>
      <c r="AC474" s="3">
        <v>0.0</v>
      </c>
      <c r="AD474" s="3">
        <v>0.0</v>
      </c>
      <c r="AE474" s="57">
        <v>1.0</v>
      </c>
      <c r="AF474" s="57">
        <v>1.0</v>
      </c>
      <c r="AG474" s="57">
        <v>1.0</v>
      </c>
      <c r="AH474" s="76">
        <v>3.0</v>
      </c>
      <c r="AI474" s="76">
        <v>1.0</v>
      </c>
      <c r="AJ474" s="76">
        <v>4.0</v>
      </c>
      <c r="AK474" s="66">
        <v>3.0</v>
      </c>
      <c r="AL474" s="66">
        <v>2.0</v>
      </c>
      <c r="AM474" s="66">
        <v>2.0</v>
      </c>
      <c r="AN474" s="81" t="s">
        <v>4239</v>
      </c>
      <c r="AO474" s="200" t="s">
        <v>4240</v>
      </c>
      <c r="AP474" s="81"/>
      <c r="AQ474" s="81"/>
    </row>
    <row r="475" ht="15.75" customHeight="1">
      <c r="A475" s="33"/>
      <c r="B475" s="173">
        <v>53.0</v>
      </c>
      <c r="C475" s="174" t="s">
        <v>4182</v>
      </c>
      <c r="D475" s="175">
        <v>13.0</v>
      </c>
      <c r="E475" s="175" t="s">
        <v>4241</v>
      </c>
      <c r="F475" s="175"/>
      <c r="G475" s="201" t="str">
        <f t="shared" si="3"/>
        <v>Kabupaten</v>
      </c>
      <c r="H475" s="184"/>
      <c r="I475" s="178"/>
      <c r="L475" s="36" t="s">
        <v>1164</v>
      </c>
      <c r="M475" s="33" t="str">
        <f t="shared" si="13"/>
        <v>Kepala Dinas Komunikasi dan Informatika Kabupaten Sabu Raijua</v>
      </c>
      <c r="N475" s="136"/>
      <c r="O475" s="137"/>
      <c r="P475" s="137"/>
      <c r="Q475" s="137"/>
      <c r="R475" s="137"/>
      <c r="T475" s="185"/>
      <c r="U475" s="139" t="s">
        <v>1171</v>
      </c>
      <c r="V475" s="183" t="str">
        <f t="shared" si="10"/>
        <v>Tidak Ada</v>
      </c>
      <c r="W475" s="7" t="str">
        <f t="shared" si="11"/>
        <v>Belum</v>
      </c>
      <c r="X475" s="145"/>
      <c r="Y475" s="169" t="str">
        <f t="shared" si="14"/>
        <v>Tidak Ada</v>
      </c>
      <c r="AE475" s="57">
        <v>1.0</v>
      </c>
      <c r="AF475" s="57">
        <v>1.0</v>
      </c>
      <c r="AG475" s="57">
        <v>1.0</v>
      </c>
      <c r="AH475" s="76">
        <v>3.0</v>
      </c>
      <c r="AI475" s="76">
        <v>1.0</v>
      </c>
      <c r="AJ475" s="76">
        <v>1.0</v>
      </c>
      <c r="AK475" s="66">
        <v>3.0</v>
      </c>
      <c r="AL475" s="66">
        <v>1.0</v>
      </c>
      <c r="AM475" s="66">
        <v>2.0</v>
      </c>
      <c r="AN475" s="187"/>
      <c r="AO475" s="187"/>
      <c r="AP475" s="187"/>
      <c r="AQ475" s="187"/>
    </row>
    <row r="476" ht="15.75" customHeight="1">
      <c r="A476" s="33"/>
      <c r="B476" s="173">
        <v>53.0</v>
      </c>
      <c r="C476" s="174" t="s">
        <v>4182</v>
      </c>
      <c r="D476" s="175">
        <v>14.0</v>
      </c>
      <c r="E476" s="175" t="s">
        <v>403</v>
      </c>
      <c r="F476" s="175"/>
      <c r="G476" s="201" t="str">
        <f t="shared" si="3"/>
        <v>Kabupaten</v>
      </c>
      <c r="H476" s="177" t="s">
        <v>431</v>
      </c>
      <c r="I476" s="178" t="s">
        <v>431</v>
      </c>
      <c r="L476" s="36" t="s">
        <v>1164</v>
      </c>
      <c r="M476" s="33" t="str">
        <f t="shared" si="13"/>
        <v>Kepala Dinas Komunikasi dan Informatika Kabupaten Sikka</v>
      </c>
      <c r="N476" s="179">
        <v>45440.0</v>
      </c>
      <c r="O476" s="180" t="s">
        <v>4242</v>
      </c>
      <c r="P476" s="181" t="s">
        <v>4243</v>
      </c>
      <c r="Q476" s="180" t="s">
        <v>4244</v>
      </c>
      <c r="R476" s="195" t="s">
        <v>4245</v>
      </c>
      <c r="T476" s="182" t="s">
        <v>4246</v>
      </c>
      <c r="U476" s="139" t="s">
        <v>1171</v>
      </c>
      <c r="V476" s="183" t="str">
        <f t="shared" si="10"/>
        <v>Ada</v>
      </c>
      <c r="W476" s="7" t="str">
        <f t="shared" si="11"/>
        <v>Sudah</v>
      </c>
      <c r="X476" s="145"/>
      <c r="Y476" s="169" t="str">
        <f t="shared" si="14"/>
        <v>Ada</v>
      </c>
      <c r="Z476" s="7" t="s">
        <v>4247</v>
      </c>
      <c r="AB476" s="3">
        <v>0.0</v>
      </c>
      <c r="AC476" s="3">
        <v>0.0</v>
      </c>
      <c r="AD476" s="3">
        <v>0.0</v>
      </c>
      <c r="AE476" s="57">
        <v>1.0</v>
      </c>
      <c r="AF476" s="57">
        <v>1.0</v>
      </c>
      <c r="AG476" s="57">
        <v>1.0</v>
      </c>
      <c r="AH476" s="76">
        <v>1.0</v>
      </c>
      <c r="AI476" s="76">
        <v>1.0</v>
      </c>
      <c r="AJ476" s="76">
        <v>1.0</v>
      </c>
      <c r="AK476" s="66">
        <v>1.0</v>
      </c>
      <c r="AL476" s="66">
        <v>1.0</v>
      </c>
      <c r="AM476" s="66">
        <v>2.0</v>
      </c>
      <c r="AN476" s="81" t="s">
        <v>4248</v>
      </c>
      <c r="AO476" s="200" t="s">
        <v>4249</v>
      </c>
      <c r="AP476" s="81"/>
      <c r="AQ476" s="81"/>
    </row>
    <row r="477" ht="15.75" customHeight="1">
      <c r="A477" s="33"/>
      <c r="B477" s="173">
        <v>53.0</v>
      </c>
      <c r="C477" s="174" t="s">
        <v>4182</v>
      </c>
      <c r="D477" s="175">
        <v>15.0</v>
      </c>
      <c r="E477" s="175" t="s">
        <v>4250</v>
      </c>
      <c r="F477" s="175"/>
      <c r="G477" s="201" t="str">
        <f t="shared" si="3"/>
        <v>Kabupaten</v>
      </c>
      <c r="H477" s="177" t="s">
        <v>431</v>
      </c>
      <c r="I477" s="178"/>
      <c r="L477" s="36" t="s">
        <v>1687</v>
      </c>
      <c r="M477" s="33" t="str">
        <f t="shared" si="13"/>
        <v>Kepala Dinas Komunikasi, Informatika, Persandian, dan Statistik Kabupaten Sumba Barat</v>
      </c>
      <c r="N477" s="179">
        <v>45597.0</v>
      </c>
      <c r="O477" s="180" t="s">
        <v>4251</v>
      </c>
      <c r="P477" s="181" t="s">
        <v>4252</v>
      </c>
      <c r="Q477" s="180" t="s">
        <v>4253</v>
      </c>
      <c r="R477" s="180" t="s">
        <v>2270</v>
      </c>
      <c r="T477" s="182" t="s">
        <v>4254</v>
      </c>
      <c r="U477" s="139" t="s">
        <v>1171</v>
      </c>
      <c r="V477" s="183" t="str">
        <f t="shared" si="10"/>
        <v>Ada</v>
      </c>
      <c r="W477" s="7" t="str">
        <f t="shared" si="11"/>
        <v>Sudah</v>
      </c>
      <c r="X477" s="145"/>
      <c r="Y477" s="169" t="str">
        <f t="shared" si="14"/>
        <v>Tidak Ada</v>
      </c>
      <c r="AB477" s="3">
        <v>0.0</v>
      </c>
      <c r="AC477" s="3">
        <v>0.0</v>
      </c>
      <c r="AD477" s="3">
        <v>0.0</v>
      </c>
      <c r="AE477" s="57">
        <v>1.0</v>
      </c>
      <c r="AF477" s="57">
        <v>1.0</v>
      </c>
      <c r="AG477" s="57">
        <v>1.0</v>
      </c>
      <c r="AH477" s="76">
        <v>1.0</v>
      </c>
      <c r="AI477" s="76">
        <v>1.0</v>
      </c>
      <c r="AJ477" s="76">
        <v>1.0</v>
      </c>
      <c r="AK477" s="66">
        <v>2.0</v>
      </c>
      <c r="AL477" s="66">
        <v>2.0</v>
      </c>
      <c r="AM477" s="66">
        <v>1.0</v>
      </c>
      <c r="AN477" s="58" t="s">
        <v>4255</v>
      </c>
      <c r="AO477" s="59" t="s">
        <v>4256</v>
      </c>
      <c r="AP477" s="187"/>
      <c r="AQ477" s="187"/>
    </row>
    <row r="478" ht="15.75" customHeight="1">
      <c r="A478" s="33"/>
      <c r="B478" s="173">
        <v>53.0</v>
      </c>
      <c r="C478" s="174" t="s">
        <v>4182</v>
      </c>
      <c r="D478" s="175">
        <v>16.0</v>
      </c>
      <c r="E478" s="175" t="s">
        <v>4257</v>
      </c>
      <c r="F478" s="175"/>
      <c r="G478" s="201" t="str">
        <f t="shared" si="3"/>
        <v>Kabupaten</v>
      </c>
      <c r="H478" s="184"/>
      <c r="I478" s="178"/>
      <c r="L478" s="36" t="s">
        <v>1164</v>
      </c>
      <c r="M478" s="33" t="str">
        <f t="shared" si="13"/>
        <v>Kepala Dinas Komunikasi dan Informatika Kabupaten Sumba Barat Daya</v>
      </c>
      <c r="N478" s="136"/>
      <c r="O478" s="137"/>
      <c r="P478" s="137"/>
      <c r="Q478" s="137"/>
      <c r="R478" s="137"/>
      <c r="T478" s="185"/>
      <c r="U478" s="139" t="s">
        <v>1171</v>
      </c>
      <c r="V478" s="183" t="str">
        <f t="shared" si="10"/>
        <v>Tidak Ada</v>
      </c>
      <c r="W478" s="7" t="str">
        <f t="shared" si="11"/>
        <v>Belum</v>
      </c>
      <c r="X478" s="145"/>
      <c r="Y478" s="169" t="str">
        <f t="shared" si="14"/>
        <v>Tidak Ada</v>
      </c>
      <c r="AE478" s="57">
        <v>1.0</v>
      </c>
      <c r="AF478" s="57">
        <v>1.0</v>
      </c>
      <c r="AG478" s="57">
        <v>1.0</v>
      </c>
      <c r="AH478" s="76">
        <v>1.0</v>
      </c>
      <c r="AI478" s="76">
        <v>1.0</v>
      </c>
      <c r="AJ478" s="76">
        <v>2.0</v>
      </c>
      <c r="AK478" s="66">
        <v>1.0</v>
      </c>
      <c r="AL478" s="66">
        <v>1.0</v>
      </c>
      <c r="AM478" s="66">
        <v>1.0</v>
      </c>
      <c r="AN478" s="187"/>
      <c r="AO478" s="187"/>
      <c r="AP478" s="187"/>
      <c r="AQ478" s="187"/>
    </row>
    <row r="479" ht="15.75" customHeight="1">
      <c r="A479" s="33"/>
      <c r="B479" s="173">
        <v>53.0</v>
      </c>
      <c r="C479" s="174" t="s">
        <v>4182</v>
      </c>
      <c r="D479" s="175">
        <v>17.0</v>
      </c>
      <c r="E479" s="175" t="s">
        <v>4258</v>
      </c>
      <c r="F479" s="175"/>
      <c r="G479" s="201" t="str">
        <f t="shared" si="3"/>
        <v>Kabupaten</v>
      </c>
      <c r="H479" s="177" t="s">
        <v>431</v>
      </c>
      <c r="I479" s="178"/>
      <c r="L479" s="36" t="s">
        <v>1164</v>
      </c>
      <c r="M479" s="33" t="str">
        <f t="shared" si="13"/>
        <v>Kepala Dinas Komunikasi dan Informatika Kabupaten Sumba Tengah</v>
      </c>
      <c r="N479" s="179">
        <v>45804.0</v>
      </c>
      <c r="O479" s="180" t="s">
        <v>4259</v>
      </c>
      <c r="P479" s="181" t="s">
        <v>4260</v>
      </c>
      <c r="Q479" s="180" t="s">
        <v>4261</v>
      </c>
      <c r="R479" s="180" t="s">
        <v>2884</v>
      </c>
      <c r="T479" s="182" t="s">
        <v>4262</v>
      </c>
      <c r="U479" s="139" t="s">
        <v>1171</v>
      </c>
      <c r="V479" s="183" t="str">
        <f t="shared" si="10"/>
        <v>Ada</v>
      </c>
      <c r="W479" s="7" t="str">
        <f t="shared" si="11"/>
        <v>Sudah</v>
      </c>
      <c r="X479" s="145"/>
      <c r="Y479" s="169" t="str">
        <f t="shared" si="14"/>
        <v>Tidak Ada</v>
      </c>
      <c r="AE479" s="57">
        <v>1.0</v>
      </c>
      <c r="AF479" s="57">
        <v>1.0</v>
      </c>
      <c r="AG479" s="57">
        <v>1.0</v>
      </c>
      <c r="AH479" s="76">
        <v>1.0</v>
      </c>
      <c r="AI479" s="76">
        <v>1.0</v>
      </c>
      <c r="AJ479" s="76">
        <v>1.0</v>
      </c>
      <c r="AK479" s="66">
        <v>1.0</v>
      </c>
      <c r="AL479" s="66">
        <v>1.0</v>
      </c>
      <c r="AM479" s="66">
        <v>1.0</v>
      </c>
      <c r="AN479" s="187" t="s">
        <v>4263</v>
      </c>
      <c r="AO479" s="214" t="s">
        <v>4264</v>
      </c>
      <c r="AP479" s="187"/>
      <c r="AQ479" s="187"/>
    </row>
    <row r="480" ht="15.75" customHeight="1">
      <c r="A480" s="33"/>
      <c r="B480" s="173">
        <v>53.0</v>
      </c>
      <c r="C480" s="174" t="s">
        <v>4182</v>
      </c>
      <c r="D480" s="175">
        <v>18.0</v>
      </c>
      <c r="E480" s="175" t="s">
        <v>4265</v>
      </c>
      <c r="F480" s="175"/>
      <c r="G480" s="201" t="str">
        <f t="shared" si="3"/>
        <v>Kabupaten</v>
      </c>
      <c r="H480" s="177" t="s">
        <v>431</v>
      </c>
      <c r="I480" s="178"/>
      <c r="L480" s="36" t="s">
        <v>1164</v>
      </c>
      <c r="M480" s="33" t="str">
        <f t="shared" si="13"/>
        <v>Kepala Dinas Komunikasi dan Informatika Kabupaten Sumba Timur</v>
      </c>
      <c r="N480" s="179">
        <v>45588.0</v>
      </c>
      <c r="O480" s="180" t="s">
        <v>4266</v>
      </c>
      <c r="P480" s="181" t="s">
        <v>4267</v>
      </c>
      <c r="Q480" s="180" t="s">
        <v>4268</v>
      </c>
      <c r="R480" s="180" t="s">
        <v>2938</v>
      </c>
      <c r="T480" s="182" t="s">
        <v>4269</v>
      </c>
      <c r="U480" s="139" t="s">
        <v>1171</v>
      </c>
      <c r="V480" s="183" t="str">
        <f t="shared" si="10"/>
        <v>Ada</v>
      </c>
      <c r="W480" s="7" t="str">
        <f t="shared" si="11"/>
        <v>Sudah</v>
      </c>
      <c r="X480" s="145"/>
      <c r="Y480" s="169" t="str">
        <f t="shared" si="14"/>
        <v>Ada</v>
      </c>
      <c r="Z480" s="7" t="s">
        <v>4270</v>
      </c>
      <c r="AB480" s="3">
        <v>0.0</v>
      </c>
      <c r="AC480" s="3">
        <v>0.0</v>
      </c>
      <c r="AD480" s="3">
        <v>1.0</v>
      </c>
      <c r="AE480" s="57">
        <v>2.0</v>
      </c>
      <c r="AF480" s="57">
        <v>1.0</v>
      </c>
      <c r="AG480" s="57">
        <v>1.0</v>
      </c>
      <c r="AH480" s="76">
        <v>3.0</v>
      </c>
      <c r="AI480" s="76">
        <v>1.0</v>
      </c>
      <c r="AJ480" s="76">
        <v>1.0</v>
      </c>
      <c r="AK480" s="66">
        <v>3.0</v>
      </c>
      <c r="AL480" s="66">
        <v>1.0</v>
      </c>
      <c r="AM480" s="66">
        <v>3.0</v>
      </c>
      <c r="AN480" s="128" t="s">
        <v>4271</v>
      </c>
      <c r="AO480" s="129" t="s">
        <v>4272</v>
      </c>
      <c r="AP480" s="81">
        <v>2023.0</v>
      </c>
      <c r="AQ480" s="187"/>
    </row>
    <row r="481" ht="15.75" customHeight="1">
      <c r="A481" s="33"/>
      <c r="B481" s="173">
        <v>53.0</v>
      </c>
      <c r="C481" s="174" t="s">
        <v>4182</v>
      </c>
      <c r="D481" s="175">
        <v>19.0</v>
      </c>
      <c r="E481" s="175" t="s">
        <v>4273</v>
      </c>
      <c r="F481" s="175"/>
      <c r="G481" s="201" t="str">
        <f t="shared" si="3"/>
        <v>Kabupaten</v>
      </c>
      <c r="H481" s="184"/>
      <c r="I481" s="178"/>
      <c r="L481" s="36" t="s">
        <v>1164</v>
      </c>
      <c r="M481" s="33" t="str">
        <f t="shared" si="13"/>
        <v>Kepala Dinas Komunikasi dan Informatika Kabupaten Timor Tengah Selatan</v>
      </c>
      <c r="N481" s="136"/>
      <c r="O481" s="137"/>
      <c r="P481" s="137"/>
      <c r="Q481" s="137"/>
      <c r="R481" s="137"/>
      <c r="T481" s="185"/>
      <c r="U481" s="139" t="s">
        <v>1171</v>
      </c>
      <c r="V481" s="183" t="str">
        <f t="shared" si="10"/>
        <v>Tidak Ada</v>
      </c>
      <c r="W481" s="7" t="str">
        <f t="shared" si="11"/>
        <v>Belum</v>
      </c>
      <c r="X481" s="145"/>
      <c r="Y481" s="169" t="str">
        <f t="shared" si="14"/>
        <v>Tidak Ada</v>
      </c>
      <c r="AE481" s="57">
        <v>3.0</v>
      </c>
      <c r="AF481" s="57">
        <v>1.0</v>
      </c>
      <c r="AG481" s="57">
        <v>1.0</v>
      </c>
      <c r="AH481" s="76">
        <v>2.0</v>
      </c>
      <c r="AI481" s="76">
        <v>1.0</v>
      </c>
      <c r="AJ481" s="76">
        <v>1.0</v>
      </c>
      <c r="AK481" s="66">
        <v>2.0</v>
      </c>
      <c r="AL481" s="66">
        <v>2.0</v>
      </c>
      <c r="AM481" s="66">
        <v>1.0</v>
      </c>
      <c r="AN481" s="187"/>
      <c r="AO481" s="187"/>
      <c r="AP481" s="187"/>
      <c r="AQ481" s="187"/>
    </row>
    <row r="482" ht="15.75" customHeight="1">
      <c r="A482" s="33"/>
      <c r="B482" s="173">
        <v>53.0</v>
      </c>
      <c r="C482" s="174" t="s">
        <v>4182</v>
      </c>
      <c r="D482" s="175">
        <v>20.0</v>
      </c>
      <c r="E482" s="175" t="s">
        <v>4274</v>
      </c>
      <c r="F482" s="175"/>
      <c r="G482" s="201" t="str">
        <f t="shared" si="3"/>
        <v>Kabupaten</v>
      </c>
      <c r="H482" s="184"/>
      <c r="I482" s="178"/>
      <c r="L482" s="36" t="s">
        <v>1229</v>
      </c>
      <c r="M482" s="33" t="str">
        <f t="shared" si="13"/>
        <v>Kepala Dinas Komunikasi, Informatika, dan Statistik Kabupaten Timor Tengah Utara</v>
      </c>
      <c r="N482" s="136"/>
      <c r="O482" s="137"/>
      <c r="P482" s="137"/>
      <c r="Q482" s="137"/>
      <c r="R482" s="137"/>
      <c r="T482" s="185"/>
      <c r="U482" s="139" t="s">
        <v>1171</v>
      </c>
      <c r="V482" s="183" t="str">
        <f t="shared" si="10"/>
        <v>Tidak Ada</v>
      </c>
      <c r="W482" s="7" t="str">
        <f t="shared" si="11"/>
        <v>Belum</v>
      </c>
      <c r="X482" s="145"/>
      <c r="Y482" s="169" t="str">
        <f t="shared" si="14"/>
        <v>Tidak Ada</v>
      </c>
      <c r="AE482" s="57">
        <v>1.0</v>
      </c>
      <c r="AF482" s="57">
        <v>1.0</v>
      </c>
      <c r="AG482" s="57">
        <v>2.0</v>
      </c>
      <c r="AH482" s="76">
        <v>1.0</v>
      </c>
      <c r="AI482" s="76">
        <v>2.0</v>
      </c>
      <c r="AJ482" s="76">
        <v>2.0</v>
      </c>
      <c r="AK482" s="66">
        <v>1.0</v>
      </c>
      <c r="AL482" s="66">
        <v>1.0</v>
      </c>
      <c r="AM482" s="66">
        <v>1.0</v>
      </c>
      <c r="AN482" s="187"/>
      <c r="AO482" s="187"/>
      <c r="AP482" s="187"/>
      <c r="AQ482" s="187"/>
    </row>
    <row r="483" ht="15.75" customHeight="1">
      <c r="A483" s="33"/>
      <c r="B483" s="173">
        <v>53.0</v>
      </c>
      <c r="C483" s="174" t="s">
        <v>4182</v>
      </c>
      <c r="D483" s="175">
        <v>21.0</v>
      </c>
      <c r="E483" s="175" t="s">
        <v>4275</v>
      </c>
      <c r="F483" s="175"/>
      <c r="G483" s="201" t="str">
        <f t="shared" si="3"/>
        <v>Kabupaten</v>
      </c>
      <c r="H483" s="184"/>
      <c r="I483" s="178"/>
      <c r="L483" s="36" t="s">
        <v>1164</v>
      </c>
      <c r="M483" s="33" t="str">
        <f t="shared" si="13"/>
        <v>Kepala Dinas Komunikasi dan Informatika Kabupaten Malaka</v>
      </c>
      <c r="N483" s="136"/>
      <c r="O483" s="137"/>
      <c r="P483" s="137"/>
      <c r="Q483" s="137"/>
      <c r="R483" s="137"/>
      <c r="T483" s="185"/>
      <c r="U483" s="139" t="s">
        <v>1171</v>
      </c>
      <c r="V483" s="183" t="str">
        <f t="shared" si="10"/>
        <v>Tidak Ada</v>
      </c>
      <c r="W483" s="7" t="str">
        <f t="shared" si="11"/>
        <v>Belum</v>
      </c>
      <c r="X483" s="145"/>
      <c r="Y483" s="169" t="str">
        <f t="shared" si="14"/>
        <v>Tidak Ada</v>
      </c>
      <c r="AE483" s="57">
        <v>1.0</v>
      </c>
      <c r="AF483" s="57">
        <v>1.0</v>
      </c>
      <c r="AG483" s="57">
        <v>1.0</v>
      </c>
      <c r="AH483" s="76">
        <v>3.0</v>
      </c>
      <c r="AI483" s="76">
        <v>2.0</v>
      </c>
      <c r="AJ483" s="76">
        <v>1.0</v>
      </c>
      <c r="AK483" s="66">
        <v>3.0</v>
      </c>
      <c r="AL483" s="66">
        <v>2.0</v>
      </c>
      <c r="AM483" s="66">
        <v>1.0</v>
      </c>
      <c r="AN483" s="187"/>
      <c r="AO483" s="187"/>
      <c r="AP483" s="187"/>
      <c r="AQ483" s="187"/>
    </row>
    <row r="484" ht="15.75" customHeight="1">
      <c r="A484" s="33"/>
      <c r="B484" s="173">
        <v>53.0</v>
      </c>
      <c r="C484" s="174" t="s">
        <v>4182</v>
      </c>
      <c r="D484" s="175">
        <v>22.0</v>
      </c>
      <c r="E484" s="175" t="s">
        <v>172</v>
      </c>
      <c r="F484" s="175"/>
      <c r="G484" s="201" t="str">
        <f t="shared" si="3"/>
        <v>Kota</v>
      </c>
      <c r="H484" s="177" t="s">
        <v>431</v>
      </c>
      <c r="I484" s="178"/>
      <c r="L484" s="36" t="s">
        <v>1164</v>
      </c>
      <c r="M484" s="33" t="str">
        <f t="shared" si="13"/>
        <v>Kepala Dinas Komunikasi dan Informatika Kota Kupang</v>
      </c>
      <c r="N484" s="311">
        <v>45345.0</v>
      </c>
      <c r="O484" s="180" t="s">
        <v>4276</v>
      </c>
      <c r="P484" s="181" t="s">
        <v>4277</v>
      </c>
      <c r="Q484" s="180" t="s">
        <v>4278</v>
      </c>
      <c r="R484" s="180" t="s">
        <v>523</v>
      </c>
      <c r="T484" s="211" t="s">
        <v>4279</v>
      </c>
      <c r="U484" s="139" t="s">
        <v>1171</v>
      </c>
      <c r="V484" s="183" t="str">
        <f t="shared" si="10"/>
        <v>Ada</v>
      </c>
      <c r="W484" s="7" t="str">
        <f t="shared" si="11"/>
        <v>Sudah</v>
      </c>
      <c r="X484" s="145"/>
      <c r="Y484" s="169" t="str">
        <f t="shared" si="14"/>
        <v>Tidak Ada</v>
      </c>
      <c r="AB484" s="3">
        <v>0.0</v>
      </c>
      <c r="AC484" s="3">
        <v>0.0</v>
      </c>
      <c r="AD484" s="3">
        <v>0.0</v>
      </c>
      <c r="AH484" s="76">
        <v>3.0</v>
      </c>
      <c r="AI484" s="76">
        <v>1.0</v>
      </c>
      <c r="AJ484" s="76">
        <v>1.0</v>
      </c>
      <c r="AK484" s="66">
        <v>4.0</v>
      </c>
      <c r="AL484" s="66">
        <v>1.0</v>
      </c>
      <c r="AM484" s="66">
        <v>3.0</v>
      </c>
      <c r="AN484" s="81" t="s">
        <v>4280</v>
      </c>
      <c r="AO484" s="200" t="s">
        <v>4281</v>
      </c>
      <c r="AP484" s="81">
        <v>2019.0</v>
      </c>
      <c r="AQ484" s="81"/>
    </row>
    <row r="485" ht="15.75" customHeight="1">
      <c r="A485" s="157">
        <v>31.0</v>
      </c>
      <c r="B485" s="158">
        <v>81.0</v>
      </c>
      <c r="C485" s="157" t="s">
        <v>4282</v>
      </c>
      <c r="D485" s="159"/>
      <c r="E485" s="159" t="s">
        <v>104</v>
      </c>
      <c r="F485" s="159"/>
      <c r="G485" s="206" t="str">
        <f t="shared" si="3"/>
        <v>Provinsi</v>
      </c>
      <c r="H485" s="207" t="s">
        <v>431</v>
      </c>
      <c r="I485" s="207" t="s">
        <v>431</v>
      </c>
      <c r="J485" s="218" t="s">
        <v>431</v>
      </c>
      <c r="K485" s="159">
        <v>1.0</v>
      </c>
      <c r="L485" s="163" t="s">
        <v>1164</v>
      </c>
      <c r="M485" s="159" t="str">
        <f t="shared" si="13"/>
        <v>Kepala Dinas Komunikasi dan Informatika Provinsi Maluku</v>
      </c>
      <c r="N485" s="164">
        <v>45075.0</v>
      </c>
      <c r="O485" s="165" t="s">
        <v>4283</v>
      </c>
      <c r="P485" s="166" t="s">
        <v>4284</v>
      </c>
      <c r="Q485" s="165" t="s">
        <v>4285</v>
      </c>
      <c r="R485" s="278" t="s">
        <v>4286</v>
      </c>
      <c r="S485" s="162"/>
      <c r="T485" s="167" t="s">
        <v>4287</v>
      </c>
      <c r="U485" s="168"/>
      <c r="V485" s="169" t="str">
        <f t="shared" si="10"/>
        <v>Ada</v>
      </c>
      <c r="W485" s="162" t="str">
        <f t="shared" si="11"/>
        <v>Sudah</v>
      </c>
      <c r="X485" s="162"/>
      <c r="Y485" s="169" t="str">
        <f t="shared" si="14"/>
        <v>Tidak Ada</v>
      </c>
      <c r="Z485" s="162"/>
      <c r="AA485" s="162"/>
      <c r="AB485" s="170">
        <v>0.0</v>
      </c>
      <c r="AC485" s="170">
        <v>0.0</v>
      </c>
      <c r="AD485" s="170">
        <v>0.0</v>
      </c>
      <c r="AE485" s="57">
        <v>1.0</v>
      </c>
      <c r="AF485" s="57">
        <v>1.0</v>
      </c>
      <c r="AG485" s="57">
        <v>1.0</v>
      </c>
      <c r="AH485" s="76">
        <v>3.0</v>
      </c>
      <c r="AI485" s="76">
        <v>1.0</v>
      </c>
      <c r="AJ485" s="76">
        <v>1.0</v>
      </c>
      <c r="AK485" s="66">
        <v>3.0</v>
      </c>
      <c r="AL485" s="66">
        <v>2.0</v>
      </c>
      <c r="AM485" s="66">
        <v>2.0</v>
      </c>
      <c r="AN485" s="81" t="s">
        <v>4288</v>
      </c>
      <c r="AO485" s="200" t="s">
        <v>4289</v>
      </c>
      <c r="AP485" s="81"/>
      <c r="AQ485" s="81"/>
    </row>
    <row r="486" ht="15.75" customHeight="1">
      <c r="A486" s="33"/>
      <c r="B486" s="173">
        <v>81.0</v>
      </c>
      <c r="C486" s="174" t="s">
        <v>4282</v>
      </c>
      <c r="D486" s="175">
        <v>1.0</v>
      </c>
      <c r="E486" s="175" t="s">
        <v>369</v>
      </c>
      <c r="F486" s="175"/>
      <c r="G486" s="201" t="str">
        <f t="shared" si="3"/>
        <v>Kabupaten</v>
      </c>
      <c r="H486" s="184" t="s">
        <v>431</v>
      </c>
      <c r="I486" s="178" t="s">
        <v>431</v>
      </c>
      <c r="L486" s="36" t="s">
        <v>1164</v>
      </c>
      <c r="M486" s="33" t="str">
        <f t="shared" si="13"/>
        <v>Kepala Dinas Komunikasi dan Informatika Kabupaten Buru</v>
      </c>
      <c r="N486" s="194">
        <v>45084.0</v>
      </c>
      <c r="O486" s="137" t="s">
        <v>4290</v>
      </c>
      <c r="P486" s="188" t="s">
        <v>4291</v>
      </c>
      <c r="Q486" s="137" t="s">
        <v>4292</v>
      </c>
      <c r="R486" s="137" t="s">
        <v>482</v>
      </c>
      <c r="T486" s="182" t="s">
        <v>4293</v>
      </c>
      <c r="U486" s="139" t="s">
        <v>1171</v>
      </c>
      <c r="V486" s="183" t="str">
        <f t="shared" si="10"/>
        <v>Ada</v>
      </c>
      <c r="W486" s="7" t="str">
        <f t="shared" si="11"/>
        <v>Sudah</v>
      </c>
      <c r="X486" s="145"/>
      <c r="Y486" s="169" t="str">
        <f t="shared" si="14"/>
        <v>Ada</v>
      </c>
      <c r="Z486" s="7" t="s">
        <v>4294</v>
      </c>
      <c r="AB486" s="3">
        <v>0.0</v>
      </c>
      <c r="AC486" s="3">
        <v>0.0</v>
      </c>
      <c r="AD486" s="3">
        <v>1.0</v>
      </c>
      <c r="AH486" s="76">
        <v>1.0</v>
      </c>
      <c r="AI486" s="76">
        <v>1.0</v>
      </c>
      <c r="AJ486" s="76">
        <v>1.0</v>
      </c>
      <c r="AK486" s="66">
        <v>1.0</v>
      </c>
      <c r="AL486" s="66">
        <v>1.0</v>
      </c>
      <c r="AM486" s="66">
        <v>1.0</v>
      </c>
      <c r="AN486" s="81" t="s">
        <v>4295</v>
      </c>
      <c r="AO486" s="203" t="s">
        <v>4296</v>
      </c>
      <c r="AP486" s="204"/>
      <c r="AQ486" s="204"/>
    </row>
    <row r="487" ht="15.75" customHeight="1">
      <c r="A487" s="33"/>
      <c r="B487" s="173">
        <v>81.0</v>
      </c>
      <c r="C487" s="174" t="s">
        <v>4282</v>
      </c>
      <c r="D487" s="175">
        <v>2.0</v>
      </c>
      <c r="E487" s="175" t="s">
        <v>370</v>
      </c>
      <c r="F487" s="175"/>
      <c r="G487" s="201" t="str">
        <f t="shared" si="3"/>
        <v>Kabupaten</v>
      </c>
      <c r="H487" s="184" t="s">
        <v>431</v>
      </c>
      <c r="I487" s="178" t="s">
        <v>431</v>
      </c>
      <c r="L487" s="33" t="s">
        <v>1164</v>
      </c>
      <c r="M487" s="33" t="str">
        <f t="shared" si="13"/>
        <v>Kepala Dinas Komunikasi dan Informatika Kabupaten Buru Selatan</v>
      </c>
      <c r="N487" s="179">
        <v>45094.0</v>
      </c>
      <c r="O487" s="137" t="s">
        <v>4297</v>
      </c>
      <c r="P487" s="188" t="s">
        <v>4298</v>
      </c>
      <c r="Q487" s="137" t="s">
        <v>4299</v>
      </c>
      <c r="R487" s="137" t="s">
        <v>516</v>
      </c>
      <c r="T487" s="182" t="s">
        <v>4300</v>
      </c>
      <c r="U487" s="139" t="s">
        <v>1171</v>
      </c>
      <c r="V487" s="183" t="str">
        <f t="shared" si="10"/>
        <v>Ada</v>
      </c>
      <c r="W487" s="7" t="str">
        <f t="shared" si="11"/>
        <v>Sudah</v>
      </c>
      <c r="X487" s="145"/>
      <c r="Y487" s="169" t="str">
        <f t="shared" si="14"/>
        <v>Tidak Ada</v>
      </c>
      <c r="AA487" s="312" t="s">
        <v>4301</v>
      </c>
      <c r="AB487" s="3">
        <v>1.0</v>
      </c>
      <c r="AC487" s="3">
        <v>0.0</v>
      </c>
      <c r="AD487" s="3">
        <v>0.0</v>
      </c>
      <c r="AH487" s="76">
        <v>1.0</v>
      </c>
      <c r="AI487" s="76">
        <v>1.0</v>
      </c>
      <c r="AJ487" s="76">
        <v>1.0</v>
      </c>
      <c r="AK487" s="66">
        <v>1.0</v>
      </c>
      <c r="AL487" s="66">
        <v>1.0</v>
      </c>
      <c r="AM487" s="66">
        <v>1.0</v>
      </c>
      <c r="AN487" s="81" t="s">
        <v>4302</v>
      </c>
      <c r="AO487" s="203" t="s">
        <v>4303</v>
      </c>
      <c r="AP487" s="204"/>
      <c r="AQ487" s="204"/>
    </row>
    <row r="488" ht="15.75" customHeight="1">
      <c r="A488" s="33"/>
      <c r="B488" s="173">
        <v>81.0</v>
      </c>
      <c r="C488" s="174" t="s">
        <v>4282</v>
      </c>
      <c r="D488" s="175">
        <v>3.0</v>
      </c>
      <c r="E488" s="175" t="s">
        <v>371</v>
      </c>
      <c r="F488" s="175"/>
      <c r="G488" s="201" t="str">
        <f t="shared" si="3"/>
        <v>Kabupaten</v>
      </c>
      <c r="H488" s="177" t="s">
        <v>431</v>
      </c>
      <c r="I488" s="197" t="s">
        <v>431</v>
      </c>
      <c r="L488" s="36" t="s">
        <v>1164</v>
      </c>
      <c r="M488" s="33" t="str">
        <f t="shared" si="13"/>
        <v>Kepala Dinas Komunikasi dan Informatika Kabupaten Kepulauan Aru</v>
      </c>
      <c r="N488" s="179">
        <v>45215.0</v>
      </c>
      <c r="O488" s="180" t="s">
        <v>4304</v>
      </c>
      <c r="P488" s="181" t="s">
        <v>4305</v>
      </c>
      <c r="Q488" s="180" t="s">
        <v>4306</v>
      </c>
      <c r="R488" s="180" t="s">
        <v>3801</v>
      </c>
      <c r="T488" s="182" t="s">
        <v>4307</v>
      </c>
      <c r="U488" s="139" t="s">
        <v>1171</v>
      </c>
      <c r="V488" s="183" t="str">
        <f t="shared" si="10"/>
        <v>Ada</v>
      </c>
      <c r="W488" s="7" t="str">
        <f t="shared" si="11"/>
        <v>Sudah</v>
      </c>
      <c r="X488" s="145"/>
      <c r="Y488" s="169" t="str">
        <f t="shared" si="14"/>
        <v>Tidak Ada</v>
      </c>
      <c r="AB488" s="3">
        <v>0.0</v>
      </c>
      <c r="AC488" s="3">
        <v>0.0</v>
      </c>
      <c r="AD488" s="3">
        <v>0.0</v>
      </c>
      <c r="AK488" s="66">
        <v>1.0</v>
      </c>
      <c r="AL488" s="66">
        <v>1.0</v>
      </c>
      <c r="AM488" s="66">
        <v>1.0</v>
      </c>
      <c r="AN488" s="81" t="s">
        <v>4308</v>
      </c>
      <c r="AO488" s="203" t="s">
        <v>4309</v>
      </c>
      <c r="AP488" s="204"/>
      <c r="AQ488" s="204"/>
    </row>
    <row r="489" ht="15.75" customHeight="1">
      <c r="A489" s="33"/>
      <c r="B489" s="173">
        <v>81.0</v>
      </c>
      <c r="C489" s="174" t="s">
        <v>4282</v>
      </c>
      <c r="D489" s="175">
        <v>4.0</v>
      </c>
      <c r="E489" s="175" t="s">
        <v>372</v>
      </c>
      <c r="F489" s="175"/>
      <c r="G489" s="201" t="str">
        <f t="shared" si="3"/>
        <v>Kabupaten</v>
      </c>
      <c r="H489" s="184" t="s">
        <v>431</v>
      </c>
      <c r="I489" s="178" t="s">
        <v>431</v>
      </c>
      <c r="J489" s="32" t="s">
        <v>431</v>
      </c>
      <c r="K489" s="33">
        <v>3.0</v>
      </c>
      <c r="L489" s="33" t="s">
        <v>1164</v>
      </c>
      <c r="M489" s="33" t="str">
        <f t="shared" si="13"/>
        <v>Kepala Dinas Komunikasi dan Informatika Kabupaten Maluku Barat Daya</v>
      </c>
      <c r="N489" s="194">
        <v>45085.0</v>
      </c>
      <c r="O489" s="137" t="s">
        <v>4310</v>
      </c>
      <c r="P489" s="188" t="s">
        <v>4311</v>
      </c>
      <c r="Q489" s="137" t="s">
        <v>4312</v>
      </c>
      <c r="R489" s="137" t="s">
        <v>4313</v>
      </c>
      <c r="T489" s="182" t="s">
        <v>4314</v>
      </c>
      <c r="U489" s="139" t="s">
        <v>1171</v>
      </c>
      <c r="V489" s="183" t="str">
        <f t="shared" si="10"/>
        <v>Ada</v>
      </c>
      <c r="W489" s="7" t="str">
        <f t="shared" si="11"/>
        <v>Sudah</v>
      </c>
      <c r="X489" s="145"/>
      <c r="Y489" s="169" t="str">
        <f t="shared" si="14"/>
        <v>Tidak Ada</v>
      </c>
      <c r="AB489" s="3">
        <v>0.0</v>
      </c>
      <c r="AC489" s="3">
        <v>0.0</v>
      </c>
      <c r="AD489" s="3">
        <v>0.0</v>
      </c>
      <c r="AE489" s="57">
        <v>1.0</v>
      </c>
      <c r="AF489" s="57">
        <v>1.0</v>
      </c>
      <c r="AG489" s="57">
        <v>1.0</v>
      </c>
      <c r="AH489" s="76">
        <v>1.0</v>
      </c>
      <c r="AI489" s="76">
        <v>1.0</v>
      </c>
      <c r="AJ489" s="76">
        <v>1.0</v>
      </c>
      <c r="AK489" s="66">
        <v>1.0</v>
      </c>
      <c r="AL489" s="66">
        <v>2.0</v>
      </c>
      <c r="AM489" s="66">
        <v>1.0</v>
      </c>
      <c r="AN489" s="81" t="s">
        <v>4315</v>
      </c>
      <c r="AO489" s="200" t="s">
        <v>4316</v>
      </c>
      <c r="AP489" s="81"/>
      <c r="AQ489" s="81"/>
    </row>
    <row r="490" ht="15.75" customHeight="1">
      <c r="A490" s="33"/>
      <c r="B490" s="173">
        <v>81.0</v>
      </c>
      <c r="C490" s="174" t="s">
        <v>4282</v>
      </c>
      <c r="D490" s="175">
        <v>5.0</v>
      </c>
      <c r="E490" s="175" t="s">
        <v>373</v>
      </c>
      <c r="F490" s="175"/>
      <c r="G490" s="201" t="str">
        <f t="shared" si="3"/>
        <v>Kabupaten</v>
      </c>
      <c r="H490" s="184" t="s">
        <v>431</v>
      </c>
      <c r="I490" s="178" t="s">
        <v>431</v>
      </c>
      <c r="L490" s="33" t="s">
        <v>1164</v>
      </c>
      <c r="M490" s="33" t="str">
        <f t="shared" si="13"/>
        <v>Kepala Dinas Komunikasi dan Informatika Kabupaten Maluku Tengah</v>
      </c>
      <c r="N490" s="179">
        <v>45077.0</v>
      </c>
      <c r="O490" s="137" t="s">
        <v>4317</v>
      </c>
      <c r="P490" s="188" t="s">
        <v>4318</v>
      </c>
      <c r="Q490" s="137" t="s">
        <v>4319</v>
      </c>
      <c r="R490" s="137" t="s">
        <v>4320</v>
      </c>
      <c r="T490" s="182" t="s">
        <v>4321</v>
      </c>
      <c r="U490" s="139" t="s">
        <v>1171</v>
      </c>
      <c r="V490" s="183" t="str">
        <f t="shared" si="10"/>
        <v>Ada</v>
      </c>
      <c r="W490" s="7" t="str">
        <f t="shared" si="11"/>
        <v>Sudah</v>
      </c>
      <c r="X490" s="145"/>
      <c r="Y490" s="169" t="str">
        <f t="shared" si="14"/>
        <v>Tidak Ada</v>
      </c>
      <c r="AA490" s="61" t="s">
        <v>4322</v>
      </c>
      <c r="AB490" s="3">
        <v>1.0</v>
      </c>
      <c r="AC490" s="3">
        <v>0.0</v>
      </c>
      <c r="AD490" s="3">
        <v>0.0</v>
      </c>
      <c r="AH490" s="76">
        <v>1.0</v>
      </c>
      <c r="AI490" s="76">
        <v>1.0</v>
      </c>
      <c r="AJ490" s="76">
        <v>1.0</v>
      </c>
      <c r="AK490" s="66">
        <v>1.0</v>
      </c>
      <c r="AL490" s="66">
        <v>1.0</v>
      </c>
      <c r="AM490" s="66">
        <v>1.0</v>
      </c>
      <c r="AN490" s="81" t="s">
        <v>4323</v>
      </c>
      <c r="AO490" s="203" t="s">
        <v>4324</v>
      </c>
      <c r="AP490" s="204"/>
      <c r="AQ490" s="204"/>
    </row>
    <row r="491" ht="15.75" customHeight="1">
      <c r="A491" s="33"/>
      <c r="B491" s="173">
        <v>81.0</v>
      </c>
      <c r="C491" s="174" t="s">
        <v>4282</v>
      </c>
      <c r="D491" s="175">
        <v>6.0</v>
      </c>
      <c r="E491" s="175" t="s">
        <v>4325</v>
      </c>
      <c r="F491" s="175"/>
      <c r="G491" s="201" t="str">
        <f t="shared" si="3"/>
        <v>Kabupaten</v>
      </c>
      <c r="H491" s="184"/>
      <c r="I491" s="178"/>
      <c r="L491" s="36" t="s">
        <v>1164</v>
      </c>
      <c r="M491" s="33" t="str">
        <f t="shared" si="13"/>
        <v>Kepala Dinas Komunikasi dan Informatika Kabupaten Maluku Tenggara</v>
      </c>
      <c r="N491" s="136"/>
      <c r="O491" s="137"/>
      <c r="P491" s="137"/>
      <c r="Q491" s="137"/>
      <c r="R491" s="137"/>
      <c r="T491" s="185"/>
      <c r="U491" s="139" t="s">
        <v>1171</v>
      </c>
      <c r="V491" s="183" t="str">
        <f t="shared" si="10"/>
        <v>Tidak Ada</v>
      </c>
      <c r="W491" s="7" t="str">
        <f t="shared" si="11"/>
        <v>Belum</v>
      </c>
      <c r="X491" s="145"/>
      <c r="Y491" s="169" t="str">
        <f t="shared" si="14"/>
        <v>Tidak Ada</v>
      </c>
      <c r="AH491" s="76">
        <v>2.0</v>
      </c>
      <c r="AI491" s="76">
        <v>1.0</v>
      </c>
      <c r="AJ491" s="76">
        <v>1.0</v>
      </c>
      <c r="AK491" s="66">
        <v>2.0</v>
      </c>
      <c r="AL491" s="66">
        <v>1.0</v>
      </c>
      <c r="AM491" s="66">
        <v>1.0</v>
      </c>
      <c r="AN491" s="187"/>
      <c r="AO491" s="187"/>
      <c r="AP491" s="187"/>
      <c r="AQ491" s="187"/>
    </row>
    <row r="492" ht="15.75" customHeight="1">
      <c r="A492" s="33"/>
      <c r="B492" s="173">
        <v>81.0</v>
      </c>
      <c r="C492" s="174" t="s">
        <v>4282</v>
      </c>
      <c r="D492" s="175">
        <v>7.0</v>
      </c>
      <c r="E492" s="175" t="s">
        <v>4326</v>
      </c>
      <c r="F492" s="175"/>
      <c r="G492" s="201" t="str">
        <f t="shared" si="3"/>
        <v>Kabupaten</v>
      </c>
      <c r="H492" s="184"/>
      <c r="I492" s="178"/>
      <c r="L492" s="36" t="s">
        <v>1164</v>
      </c>
      <c r="M492" s="33" t="str">
        <f t="shared" si="13"/>
        <v>Kepala Dinas Komunikasi dan Informatika Kabupaten Maluku Tenggara Barat</v>
      </c>
      <c r="N492" s="136"/>
      <c r="O492" s="137"/>
      <c r="P492" s="137"/>
      <c r="Q492" s="137"/>
      <c r="R492" s="137"/>
      <c r="T492" s="185"/>
      <c r="U492" s="144"/>
      <c r="V492" s="183" t="str">
        <f t="shared" si="10"/>
        <v>Tidak Ada</v>
      </c>
      <c r="W492" s="7" t="str">
        <f t="shared" si="11"/>
        <v>Belum</v>
      </c>
      <c r="X492" s="145"/>
      <c r="Y492" s="169" t="str">
        <f t="shared" si="14"/>
        <v>Tidak Ada</v>
      </c>
      <c r="AH492" s="76">
        <v>1.0</v>
      </c>
      <c r="AI492" s="76">
        <v>1.0</v>
      </c>
      <c r="AJ492" s="76">
        <v>2.0</v>
      </c>
      <c r="AK492" s="66">
        <v>3.0</v>
      </c>
      <c r="AL492" s="66">
        <v>1.0</v>
      </c>
      <c r="AM492" s="66">
        <v>2.0</v>
      </c>
      <c r="AN492" s="187"/>
      <c r="AO492" s="187"/>
      <c r="AP492" s="187"/>
      <c r="AQ492" s="187"/>
    </row>
    <row r="493" ht="15.75" customHeight="1">
      <c r="A493" s="33"/>
      <c r="B493" s="173">
        <v>81.0</v>
      </c>
      <c r="C493" s="174" t="s">
        <v>4282</v>
      </c>
      <c r="D493" s="175">
        <v>8.0</v>
      </c>
      <c r="E493" s="175" t="s">
        <v>374</v>
      </c>
      <c r="F493" s="175"/>
      <c r="G493" s="201" t="str">
        <f t="shared" si="3"/>
        <v>Kabupaten</v>
      </c>
      <c r="H493" s="184" t="s">
        <v>431</v>
      </c>
      <c r="I493" s="178" t="s">
        <v>431</v>
      </c>
      <c r="J493" s="32" t="s">
        <v>431</v>
      </c>
      <c r="K493" s="33">
        <v>1.0</v>
      </c>
      <c r="L493" s="33" t="s">
        <v>1164</v>
      </c>
      <c r="M493" s="33" t="str">
        <f t="shared" si="13"/>
        <v>Kepala Dinas Komunikasi dan Informatika Kabupaten Seram Bagian Barat</v>
      </c>
      <c r="N493" s="194">
        <v>45083.0</v>
      </c>
      <c r="O493" s="137" t="s">
        <v>4327</v>
      </c>
      <c r="P493" s="137"/>
      <c r="Q493" s="137" t="s">
        <v>4328</v>
      </c>
      <c r="R493" s="137" t="s">
        <v>3440</v>
      </c>
      <c r="T493" s="182" t="s">
        <v>4329</v>
      </c>
      <c r="U493" s="139" t="s">
        <v>1171</v>
      </c>
      <c r="V493" s="183" t="str">
        <f t="shared" si="10"/>
        <v>Ada</v>
      </c>
      <c r="W493" s="7" t="str">
        <f t="shared" si="11"/>
        <v>Sudah</v>
      </c>
      <c r="X493" s="145"/>
      <c r="Y493" s="169" t="str">
        <f t="shared" si="14"/>
        <v>Ada</v>
      </c>
      <c r="Z493" s="7" t="s">
        <v>4330</v>
      </c>
      <c r="AA493" s="56" t="s">
        <v>4331</v>
      </c>
      <c r="AB493" s="3">
        <v>0.0</v>
      </c>
      <c r="AC493" s="3">
        <v>0.0</v>
      </c>
      <c r="AD493" s="3">
        <v>1.0</v>
      </c>
      <c r="AE493" s="57">
        <v>1.0</v>
      </c>
      <c r="AF493" s="57">
        <v>1.0</v>
      </c>
      <c r="AG493" s="57">
        <v>1.0</v>
      </c>
      <c r="AH493" s="76">
        <v>1.0</v>
      </c>
      <c r="AI493" s="76">
        <v>1.0</v>
      </c>
      <c r="AJ493" s="76">
        <v>1.0</v>
      </c>
      <c r="AK493" s="66">
        <v>1.0</v>
      </c>
      <c r="AL493" s="66">
        <v>2.0</v>
      </c>
      <c r="AM493" s="66">
        <v>1.0</v>
      </c>
      <c r="AN493" s="81" t="s">
        <v>4332</v>
      </c>
      <c r="AO493" s="200" t="s">
        <v>4333</v>
      </c>
      <c r="AP493" s="81"/>
      <c r="AQ493" s="81"/>
    </row>
    <row r="494" ht="15.75" customHeight="1">
      <c r="A494" s="33"/>
      <c r="B494" s="173">
        <v>81.0</v>
      </c>
      <c r="C494" s="174" t="s">
        <v>4282</v>
      </c>
      <c r="D494" s="175">
        <v>9.0</v>
      </c>
      <c r="E494" s="175" t="s">
        <v>375</v>
      </c>
      <c r="F494" s="175"/>
      <c r="G494" s="201" t="str">
        <f t="shared" si="3"/>
        <v>Kabupaten</v>
      </c>
      <c r="H494" s="184" t="s">
        <v>431</v>
      </c>
      <c r="I494" s="178" t="s">
        <v>431</v>
      </c>
      <c r="L494" s="36" t="s">
        <v>1164</v>
      </c>
      <c r="M494" s="33" t="str">
        <f t="shared" si="13"/>
        <v>Kepala Dinas Komunikasi dan Informatika Kabupaten Seram Bagian Timur</v>
      </c>
      <c r="N494" s="179">
        <v>45076.0</v>
      </c>
      <c r="O494" s="137" t="s">
        <v>4334</v>
      </c>
      <c r="P494" s="188" t="s">
        <v>4335</v>
      </c>
      <c r="Q494" s="137" t="s">
        <v>4336</v>
      </c>
      <c r="R494" s="137" t="s">
        <v>1828</v>
      </c>
      <c r="T494" s="182" t="s">
        <v>4337</v>
      </c>
      <c r="U494" s="139" t="s">
        <v>1171</v>
      </c>
      <c r="V494" s="183" t="str">
        <f t="shared" si="10"/>
        <v>Ada</v>
      </c>
      <c r="W494" s="7" t="str">
        <f t="shared" si="11"/>
        <v>Sudah</v>
      </c>
      <c r="X494" s="145"/>
      <c r="Y494" s="169" t="str">
        <f t="shared" si="14"/>
        <v>Tidak Ada</v>
      </c>
      <c r="AA494" s="61" t="s">
        <v>4338</v>
      </c>
      <c r="AB494" s="3">
        <v>1.0</v>
      </c>
      <c r="AC494" s="3">
        <v>0.0</v>
      </c>
      <c r="AD494" s="3">
        <v>1.0</v>
      </c>
      <c r="AH494" s="76">
        <v>1.0</v>
      </c>
      <c r="AI494" s="76">
        <v>1.0</v>
      </c>
      <c r="AJ494" s="76">
        <v>1.0</v>
      </c>
      <c r="AK494" s="66">
        <v>1.0</v>
      </c>
      <c r="AL494" s="66">
        <v>1.0</v>
      </c>
      <c r="AM494" s="66">
        <v>1.0</v>
      </c>
      <c r="AN494" s="81" t="s">
        <v>4339</v>
      </c>
      <c r="AO494" s="200" t="s">
        <v>4340</v>
      </c>
      <c r="AP494" s="81"/>
      <c r="AQ494" s="81"/>
    </row>
    <row r="495" ht="15.75" customHeight="1">
      <c r="A495" s="33"/>
      <c r="B495" s="173">
        <v>81.0</v>
      </c>
      <c r="C495" s="174" t="s">
        <v>4282</v>
      </c>
      <c r="D495" s="175">
        <v>10.0</v>
      </c>
      <c r="E495" s="175" t="s">
        <v>173</v>
      </c>
      <c r="F495" s="175">
        <v>2018.0</v>
      </c>
      <c r="G495" s="201" t="str">
        <f t="shared" si="3"/>
        <v>Kota</v>
      </c>
      <c r="H495" s="184" t="s">
        <v>431</v>
      </c>
      <c r="I495" s="178" t="s">
        <v>431</v>
      </c>
      <c r="J495" s="32" t="s">
        <v>431</v>
      </c>
      <c r="K495" s="33">
        <v>1.0</v>
      </c>
      <c r="L495" s="33" t="s">
        <v>1164</v>
      </c>
      <c r="M495" s="33" t="str">
        <f t="shared" si="13"/>
        <v>Kepala Dinas Komunikasi dan Informatika Kota Ambon</v>
      </c>
      <c r="N495" s="179">
        <v>45089.0</v>
      </c>
      <c r="O495" s="137" t="s">
        <v>4341</v>
      </c>
      <c r="P495" s="188" t="s">
        <v>4342</v>
      </c>
      <c r="Q495" s="137" t="s">
        <v>4343</v>
      </c>
      <c r="R495" s="137" t="s">
        <v>4344</v>
      </c>
      <c r="T495" s="182" t="s">
        <v>4345</v>
      </c>
      <c r="U495" s="139" t="s">
        <v>1171</v>
      </c>
      <c r="V495" s="183" t="str">
        <f t="shared" si="10"/>
        <v>Ada</v>
      </c>
      <c r="W495" s="7" t="str">
        <f t="shared" si="11"/>
        <v>Sudah</v>
      </c>
      <c r="X495" s="145"/>
      <c r="Y495" s="169" t="str">
        <f t="shared" si="14"/>
        <v>Tidak Ada</v>
      </c>
      <c r="AA495" s="56" t="s">
        <v>4346</v>
      </c>
      <c r="AB495" s="3">
        <v>1.0</v>
      </c>
      <c r="AC495" s="3">
        <v>0.0</v>
      </c>
      <c r="AD495" s="3">
        <v>2.0</v>
      </c>
      <c r="AE495" s="57">
        <v>3.0</v>
      </c>
      <c r="AF495" s="57">
        <v>1.0</v>
      </c>
      <c r="AG495" s="57">
        <v>3.0</v>
      </c>
      <c r="AH495" s="76">
        <v>3.0</v>
      </c>
      <c r="AI495" s="76">
        <v>1.0</v>
      </c>
      <c r="AJ495" s="76">
        <v>3.0</v>
      </c>
      <c r="AK495" s="66">
        <v>4.0</v>
      </c>
      <c r="AL495" s="66">
        <v>1.0</v>
      </c>
      <c r="AM495" s="66">
        <v>3.0</v>
      </c>
      <c r="AN495" s="81" t="s">
        <v>4347</v>
      </c>
      <c r="AO495" s="200" t="s">
        <v>4348</v>
      </c>
      <c r="AP495" s="81">
        <v>2019.0</v>
      </c>
      <c r="AQ495" s="81"/>
    </row>
    <row r="496" ht="15.75" customHeight="1">
      <c r="A496" s="33"/>
      <c r="B496" s="173">
        <v>81.0</v>
      </c>
      <c r="C496" s="174" t="s">
        <v>4282</v>
      </c>
      <c r="D496" s="175">
        <v>11.0</v>
      </c>
      <c r="E496" s="175" t="s">
        <v>174</v>
      </c>
      <c r="F496" s="175"/>
      <c r="G496" s="201" t="str">
        <f t="shared" si="3"/>
        <v>Kota</v>
      </c>
      <c r="H496" s="184" t="s">
        <v>431</v>
      </c>
      <c r="I496" s="178" t="s">
        <v>431</v>
      </c>
      <c r="L496" s="33" t="s">
        <v>1164</v>
      </c>
      <c r="M496" s="33" t="str">
        <f t="shared" si="13"/>
        <v>Kepala Dinas Komunikasi dan Informatika Kota Tual</v>
      </c>
      <c r="N496" s="179">
        <v>45099.0</v>
      </c>
      <c r="O496" s="137" t="s">
        <v>4349</v>
      </c>
      <c r="P496" s="188" t="s">
        <v>4350</v>
      </c>
      <c r="Q496" s="137" t="s">
        <v>4351</v>
      </c>
      <c r="R496" s="137" t="s">
        <v>2938</v>
      </c>
      <c r="T496" s="182" t="s">
        <v>4352</v>
      </c>
      <c r="U496" s="144"/>
      <c r="V496" s="183" t="str">
        <f t="shared" si="10"/>
        <v>Ada</v>
      </c>
      <c r="W496" s="7" t="str">
        <f t="shared" si="11"/>
        <v>Sudah</v>
      </c>
      <c r="X496" s="145"/>
      <c r="Y496" s="169" t="str">
        <f t="shared" si="14"/>
        <v>Tidak Ada</v>
      </c>
      <c r="AB496" s="3">
        <v>0.0</v>
      </c>
      <c r="AC496" s="3">
        <v>0.0</v>
      </c>
      <c r="AD496" s="3">
        <v>1.0</v>
      </c>
      <c r="AH496" s="76">
        <v>1.0</v>
      </c>
      <c r="AI496" s="76">
        <v>1.0</v>
      </c>
      <c r="AJ496" s="76">
        <v>1.0</v>
      </c>
      <c r="AK496" s="66">
        <v>1.0</v>
      </c>
      <c r="AL496" s="66">
        <v>1.0</v>
      </c>
      <c r="AM496" s="66">
        <v>1.0</v>
      </c>
      <c r="AN496" s="81" t="s">
        <v>4353</v>
      </c>
      <c r="AO496" s="203" t="s">
        <v>4354</v>
      </c>
      <c r="AP496" s="204"/>
      <c r="AQ496" s="204"/>
    </row>
    <row r="497" ht="15.75" customHeight="1">
      <c r="A497" s="157">
        <v>32.0</v>
      </c>
      <c r="B497" s="158">
        <v>82.0</v>
      </c>
      <c r="C497" s="157" t="s">
        <v>4355</v>
      </c>
      <c r="D497" s="159"/>
      <c r="E497" s="159" t="s">
        <v>4356</v>
      </c>
      <c r="F497" s="162"/>
      <c r="G497" s="206" t="str">
        <f t="shared" si="3"/>
        <v>Provinsi</v>
      </c>
      <c r="H497" s="308" t="s">
        <v>431</v>
      </c>
      <c r="I497" s="207" t="s">
        <v>431</v>
      </c>
      <c r="J497" s="162"/>
      <c r="K497" s="162"/>
      <c r="L497" s="163" t="s">
        <v>1138</v>
      </c>
      <c r="M497" s="159" t="str">
        <f t="shared" si="13"/>
        <v>Kepala Dinas Komunikasi, Informatika, dan Persandian Provinsi Maluku Utara</v>
      </c>
      <c r="N497" s="273">
        <v>45477.0</v>
      </c>
      <c r="O497" s="208" t="s">
        <v>4357</v>
      </c>
      <c r="P497" s="209" t="s">
        <v>4358</v>
      </c>
      <c r="Q497" s="208" t="s">
        <v>4359</v>
      </c>
      <c r="R497" s="208" t="s">
        <v>4360</v>
      </c>
      <c r="S497" s="162"/>
      <c r="T497" s="167" t="s">
        <v>4361</v>
      </c>
      <c r="U497" s="168"/>
      <c r="V497" s="169" t="str">
        <f t="shared" si="10"/>
        <v>Ada</v>
      </c>
      <c r="W497" s="162" t="str">
        <f t="shared" si="11"/>
        <v>Sudah</v>
      </c>
      <c r="X497" s="162"/>
      <c r="Y497" s="169" t="str">
        <f t="shared" si="14"/>
        <v>Tidak Ada</v>
      </c>
      <c r="Z497" s="162"/>
      <c r="AA497" s="162"/>
      <c r="AB497" s="170">
        <v>0.0</v>
      </c>
      <c r="AC497" s="170">
        <v>0.0</v>
      </c>
      <c r="AD497" s="170">
        <v>0.0</v>
      </c>
      <c r="AE497" s="57">
        <v>1.0</v>
      </c>
      <c r="AF497" s="57">
        <v>1.0</v>
      </c>
      <c r="AG497" s="57">
        <v>1.0</v>
      </c>
      <c r="AH497" s="76">
        <v>3.0</v>
      </c>
      <c r="AI497" s="76">
        <v>1.0</v>
      </c>
      <c r="AJ497" s="76">
        <v>2.0</v>
      </c>
      <c r="AK497" s="66">
        <v>3.0</v>
      </c>
      <c r="AL497" s="66">
        <v>1.0</v>
      </c>
      <c r="AM497" s="66">
        <v>2.0</v>
      </c>
      <c r="AN497" s="81" t="s">
        <v>4362</v>
      </c>
      <c r="AO497" s="203" t="s">
        <v>4363</v>
      </c>
      <c r="AP497" s="204"/>
      <c r="AQ497" s="204"/>
    </row>
    <row r="498" ht="15.75" customHeight="1">
      <c r="A498" s="33"/>
      <c r="B498" s="173">
        <v>82.0</v>
      </c>
      <c r="C498" s="174" t="s">
        <v>4355</v>
      </c>
      <c r="D498" s="175">
        <v>1.0</v>
      </c>
      <c r="E498" s="175" t="s">
        <v>376</v>
      </c>
      <c r="F498" s="175"/>
      <c r="G498" s="201" t="str">
        <f t="shared" si="3"/>
        <v>Kabupaten</v>
      </c>
      <c r="H498" s="184" t="s">
        <v>431</v>
      </c>
      <c r="I498" s="178" t="s">
        <v>431</v>
      </c>
      <c r="L498" s="36" t="s">
        <v>1276</v>
      </c>
      <c r="M498" s="33" t="str">
        <f t="shared" si="13"/>
        <v>Kepala Dinas Komunikasi, Informatika, Statistik, dan Persandian Kabupaten Halmahera Barat</v>
      </c>
      <c r="N498" s="210">
        <v>45027.0</v>
      </c>
      <c r="O498" s="137" t="s">
        <v>4364</v>
      </c>
      <c r="P498" s="188" t="s">
        <v>4365</v>
      </c>
      <c r="Q498" s="137" t="s">
        <v>4366</v>
      </c>
      <c r="R498" s="137" t="s">
        <v>3891</v>
      </c>
      <c r="T498" s="182" t="s">
        <v>4367</v>
      </c>
      <c r="U498" s="139" t="s">
        <v>1171</v>
      </c>
      <c r="V498" s="183" t="str">
        <f t="shared" si="10"/>
        <v>Ada</v>
      </c>
      <c r="W498" s="7" t="str">
        <f t="shared" si="11"/>
        <v>Sudah</v>
      </c>
      <c r="X498" s="145"/>
      <c r="Y498" s="169" t="str">
        <f t="shared" si="14"/>
        <v>Tidak Ada</v>
      </c>
      <c r="AB498" s="3">
        <v>0.0</v>
      </c>
      <c r="AC498" s="3">
        <v>0.0</v>
      </c>
      <c r="AD498" s="3">
        <v>0.0</v>
      </c>
      <c r="AH498" s="76">
        <v>1.0</v>
      </c>
      <c r="AI498" s="76">
        <v>1.0</v>
      </c>
      <c r="AJ498" s="76">
        <v>1.0</v>
      </c>
      <c r="AK498" s="66">
        <v>1.0</v>
      </c>
      <c r="AL498" s="66">
        <v>1.0</v>
      </c>
      <c r="AM498" s="66">
        <v>2.0</v>
      </c>
      <c r="AN498" s="81" t="s">
        <v>4368</v>
      </c>
      <c r="AO498" s="203" t="s">
        <v>4369</v>
      </c>
      <c r="AP498" s="204"/>
      <c r="AQ498" s="204"/>
    </row>
    <row r="499" ht="15.75" customHeight="1">
      <c r="A499" s="33"/>
      <c r="B499" s="173">
        <v>82.0</v>
      </c>
      <c r="C499" s="174" t="s">
        <v>4355</v>
      </c>
      <c r="D499" s="175">
        <v>2.0</v>
      </c>
      <c r="E499" s="175" t="s">
        <v>392</v>
      </c>
      <c r="F499" s="175"/>
      <c r="G499" s="201" t="str">
        <f t="shared" si="3"/>
        <v>Kabupaten</v>
      </c>
      <c r="H499" s="177" t="s">
        <v>431</v>
      </c>
      <c r="I499" s="197" t="s">
        <v>431</v>
      </c>
      <c r="L499" s="36" t="s">
        <v>1138</v>
      </c>
      <c r="M499" s="33" t="str">
        <f t="shared" si="13"/>
        <v>Kepala Dinas Komunikasi, Informatika, dan Persandian Kabupaten Halmahera Tengah</v>
      </c>
      <c r="N499" s="179">
        <v>45334.0</v>
      </c>
      <c r="O499" s="180" t="s">
        <v>4370</v>
      </c>
      <c r="P499" s="181" t="s">
        <v>4371</v>
      </c>
      <c r="Q499" s="180" t="s">
        <v>4372</v>
      </c>
      <c r="R499" s="180" t="s">
        <v>2938</v>
      </c>
      <c r="T499" s="211" t="s">
        <v>4373</v>
      </c>
      <c r="U499" s="139" t="s">
        <v>1171</v>
      </c>
      <c r="V499" s="183" t="str">
        <f t="shared" si="10"/>
        <v>Ada</v>
      </c>
      <c r="W499" s="7" t="str">
        <f t="shared" si="11"/>
        <v>Sudah</v>
      </c>
      <c r="X499" s="145"/>
      <c r="Y499" s="169" t="str">
        <f t="shared" si="14"/>
        <v>Tidak Ada</v>
      </c>
      <c r="AB499" s="3">
        <v>0.0</v>
      </c>
      <c r="AC499" s="3">
        <v>0.0</v>
      </c>
      <c r="AD499" s="3">
        <v>0.0</v>
      </c>
      <c r="AK499" s="66">
        <v>1.0</v>
      </c>
      <c r="AL499" s="66">
        <v>1.0</v>
      </c>
      <c r="AM499" s="66">
        <v>1.0</v>
      </c>
      <c r="AN499" s="81" t="s">
        <v>4374</v>
      </c>
      <c r="AO499" s="200" t="s">
        <v>4375</v>
      </c>
      <c r="AP499" s="204">
        <v>2021.0</v>
      </c>
      <c r="AQ499" s="81"/>
    </row>
    <row r="500" ht="15.75" customHeight="1">
      <c r="A500" s="33"/>
      <c r="B500" s="173">
        <v>82.0</v>
      </c>
      <c r="C500" s="174" t="s">
        <v>4355</v>
      </c>
      <c r="D500" s="175">
        <v>3.0</v>
      </c>
      <c r="E500" s="175" t="s">
        <v>377</v>
      </c>
      <c r="F500" s="175"/>
      <c r="G500" s="201" t="str">
        <f t="shared" si="3"/>
        <v>Kabupaten</v>
      </c>
      <c r="H500" s="184" t="s">
        <v>431</v>
      </c>
      <c r="I500" s="178" t="s">
        <v>431</v>
      </c>
      <c r="J500" s="32" t="s">
        <v>431</v>
      </c>
      <c r="K500" s="33">
        <v>5.0</v>
      </c>
      <c r="L500" s="36" t="s">
        <v>1138</v>
      </c>
      <c r="M500" s="33" t="str">
        <f t="shared" si="13"/>
        <v>Kepala Dinas Komunikasi, Informatika, dan Persandian Kabupaten Halmahera Utara</v>
      </c>
      <c r="N500" s="179">
        <v>44795.0</v>
      </c>
      <c r="O500" s="137" t="s">
        <v>4376</v>
      </c>
      <c r="P500" s="188" t="s">
        <v>4377</v>
      </c>
      <c r="Q500" s="137" t="s">
        <v>4378</v>
      </c>
      <c r="R500" s="283" t="s">
        <v>4379</v>
      </c>
      <c r="T500" s="182" t="s">
        <v>4380</v>
      </c>
      <c r="U500" s="139" t="s">
        <v>1171</v>
      </c>
      <c r="V500" s="183" t="str">
        <f t="shared" si="10"/>
        <v>Ada</v>
      </c>
      <c r="W500" s="7" t="str">
        <f t="shared" si="11"/>
        <v>Sudah</v>
      </c>
      <c r="X500" s="145"/>
      <c r="Y500" s="169" t="str">
        <f t="shared" si="14"/>
        <v>Tidak Ada</v>
      </c>
      <c r="AB500" s="3">
        <v>0.0</v>
      </c>
      <c r="AC500" s="3">
        <v>0.0</v>
      </c>
      <c r="AD500" s="3">
        <v>0.0</v>
      </c>
      <c r="AE500" s="57">
        <v>3.0</v>
      </c>
      <c r="AF500" s="57">
        <v>1.0</v>
      </c>
      <c r="AG500" s="57">
        <v>1.0</v>
      </c>
      <c r="AH500" s="76">
        <v>3.0</v>
      </c>
      <c r="AI500" s="76">
        <v>1.0</v>
      </c>
      <c r="AJ500" s="76">
        <v>2.0</v>
      </c>
      <c r="AK500" s="66">
        <v>3.0</v>
      </c>
      <c r="AL500" s="66">
        <v>1.0</v>
      </c>
      <c r="AM500" s="66">
        <v>2.0</v>
      </c>
      <c r="AN500" s="81" t="s">
        <v>4381</v>
      </c>
      <c r="AO500" s="203" t="s">
        <v>4382</v>
      </c>
      <c r="AP500" s="204">
        <v>2021.0</v>
      </c>
      <c r="AQ500" s="204"/>
    </row>
    <row r="501" ht="15.75" customHeight="1">
      <c r="A501" s="33"/>
      <c r="B501" s="173">
        <v>82.0</v>
      </c>
      <c r="C501" s="174" t="s">
        <v>4355</v>
      </c>
      <c r="D501" s="175">
        <v>4.0</v>
      </c>
      <c r="E501" s="175" t="s">
        <v>378</v>
      </c>
      <c r="F501" s="175"/>
      <c r="G501" s="201" t="str">
        <f t="shared" si="3"/>
        <v>Kabupaten</v>
      </c>
      <c r="H501" s="177" t="s">
        <v>431</v>
      </c>
      <c r="I501" s="197" t="s">
        <v>431</v>
      </c>
      <c r="L501" s="36" t="s">
        <v>1276</v>
      </c>
      <c r="M501" s="33" t="str">
        <f t="shared" si="13"/>
        <v>Kepala Dinas Komunikasi, Informatika, Statistik, dan Persandian Kabupaten Halmahera Selatan</v>
      </c>
      <c r="N501" s="179">
        <v>45251.0</v>
      </c>
      <c r="O501" s="180" t="s">
        <v>4383</v>
      </c>
      <c r="P501" s="181" t="s">
        <v>4384</v>
      </c>
      <c r="Q501" s="180" t="s">
        <v>4385</v>
      </c>
      <c r="R501" s="180" t="s">
        <v>4386</v>
      </c>
      <c r="T501" s="182" t="s">
        <v>4387</v>
      </c>
      <c r="U501" s="139" t="s">
        <v>1171</v>
      </c>
      <c r="V501" s="183" t="str">
        <f t="shared" si="10"/>
        <v>Ada</v>
      </c>
      <c r="W501" s="7" t="str">
        <f t="shared" si="11"/>
        <v>Sudah</v>
      </c>
      <c r="X501" s="145"/>
      <c r="Y501" s="169" t="str">
        <f t="shared" si="14"/>
        <v>Tidak Ada</v>
      </c>
      <c r="AB501" s="3">
        <v>0.0</v>
      </c>
      <c r="AC501" s="3">
        <v>0.0</v>
      </c>
      <c r="AD501" s="3">
        <v>1.0</v>
      </c>
      <c r="AH501" s="76">
        <v>1.0</v>
      </c>
      <c r="AI501" s="76">
        <v>2.0</v>
      </c>
      <c r="AJ501" s="76">
        <v>1.0</v>
      </c>
      <c r="AK501" s="66">
        <v>1.0</v>
      </c>
      <c r="AL501" s="66">
        <v>1.0</v>
      </c>
      <c r="AM501" s="66">
        <v>2.0</v>
      </c>
      <c r="AN501" s="81" t="s">
        <v>4388</v>
      </c>
      <c r="AO501" s="203" t="s">
        <v>4389</v>
      </c>
      <c r="AP501" s="81">
        <v>2022.0</v>
      </c>
      <c r="AQ501" s="204"/>
    </row>
    <row r="502" ht="15.75" customHeight="1">
      <c r="A502" s="33"/>
      <c r="B502" s="173">
        <v>82.0</v>
      </c>
      <c r="C502" s="174" t="s">
        <v>4355</v>
      </c>
      <c r="D502" s="313">
        <v>5.0</v>
      </c>
      <c r="E502" s="313" t="s">
        <v>4390</v>
      </c>
      <c r="F502" s="314"/>
      <c r="G502" s="201" t="str">
        <f t="shared" si="3"/>
        <v>Kabupaten</v>
      </c>
      <c r="H502" s="184"/>
      <c r="I502" s="178" t="s">
        <v>431</v>
      </c>
      <c r="J502" s="32" t="s">
        <v>431</v>
      </c>
      <c r="K502" s="33">
        <v>2.0</v>
      </c>
      <c r="L502" s="33" t="s">
        <v>1164</v>
      </c>
      <c r="M502" s="33" t="str">
        <f t="shared" si="13"/>
        <v>Kepala Dinas Komunikasi dan Informatika Kabupaten Kepulauan Sula</v>
      </c>
      <c r="N502" s="136"/>
      <c r="O502" s="137"/>
      <c r="P502" s="137"/>
      <c r="Q502" s="137"/>
      <c r="R502" s="137"/>
      <c r="T502" s="185"/>
      <c r="U502" s="139" t="s">
        <v>1171</v>
      </c>
      <c r="V502" s="183" t="str">
        <f t="shared" si="10"/>
        <v>Tidak Ada</v>
      </c>
      <c r="W502" s="7" t="str">
        <f t="shared" si="11"/>
        <v>Belum</v>
      </c>
      <c r="X502" s="145"/>
      <c r="Y502" s="169" t="str">
        <f t="shared" si="14"/>
        <v>Tidak Ada</v>
      </c>
      <c r="AK502" s="66">
        <v>1.0</v>
      </c>
      <c r="AL502" s="66">
        <v>1.0</v>
      </c>
      <c r="AM502" s="66">
        <v>1.0</v>
      </c>
      <c r="AN502" s="187"/>
      <c r="AO502" s="187"/>
      <c r="AP502" s="187"/>
      <c r="AQ502" s="187"/>
    </row>
    <row r="503" ht="15.75" customHeight="1">
      <c r="A503" s="33"/>
      <c r="B503" s="173">
        <v>82.0</v>
      </c>
      <c r="C503" s="174" t="s">
        <v>4355</v>
      </c>
      <c r="D503" s="175">
        <v>6.0</v>
      </c>
      <c r="E503" s="175" t="s">
        <v>4391</v>
      </c>
      <c r="F503" s="175"/>
      <c r="G503" s="201" t="str">
        <f t="shared" si="3"/>
        <v>Kabupaten</v>
      </c>
      <c r="H503" s="184"/>
      <c r="I503" s="178"/>
      <c r="L503" s="33" t="s">
        <v>1164</v>
      </c>
      <c r="M503" s="33" t="str">
        <f t="shared" si="13"/>
        <v>Kepala Dinas Komunikasi dan Informatika Kabupaten Halmahera Timur</v>
      </c>
      <c r="N503" s="136"/>
      <c r="O503" s="137"/>
      <c r="P503" s="137"/>
      <c r="Q503" s="137"/>
      <c r="R503" s="137"/>
      <c r="T503" s="185"/>
      <c r="U503" s="139" t="s">
        <v>1171</v>
      </c>
      <c r="V503" s="183" t="str">
        <f t="shared" si="10"/>
        <v>Tidak Ada</v>
      </c>
      <c r="W503" s="7" t="str">
        <f t="shared" si="11"/>
        <v>Belum</v>
      </c>
      <c r="X503" s="145"/>
      <c r="Y503" s="169" t="str">
        <f t="shared" si="14"/>
        <v>Tidak Ada</v>
      </c>
      <c r="AK503" s="66">
        <v>1.0</v>
      </c>
      <c r="AL503" s="66">
        <v>1.0</v>
      </c>
      <c r="AM503" s="66">
        <v>1.0</v>
      </c>
      <c r="AN503" s="187"/>
      <c r="AO503" s="187"/>
      <c r="AP503" s="204">
        <v>2021.0</v>
      </c>
      <c r="AQ503" s="187"/>
    </row>
    <row r="504" ht="15.75" customHeight="1">
      <c r="A504" s="33"/>
      <c r="B504" s="173">
        <v>82.0</v>
      </c>
      <c r="C504" s="174" t="s">
        <v>4355</v>
      </c>
      <c r="D504" s="175">
        <v>7.0</v>
      </c>
      <c r="E504" s="175" t="s">
        <v>4392</v>
      </c>
      <c r="F504" s="175"/>
      <c r="G504" s="201" t="str">
        <f t="shared" si="3"/>
        <v>Kabupaten</v>
      </c>
      <c r="H504" s="177" t="s">
        <v>431</v>
      </c>
      <c r="I504" s="178"/>
      <c r="L504" s="36" t="s">
        <v>1164</v>
      </c>
      <c r="M504" s="33" t="str">
        <f t="shared" si="13"/>
        <v>Kepala Dinas Komunikasi dan Informatika Kabupaten Pulau Morotai</v>
      </c>
      <c r="N504" s="179">
        <v>45471.0</v>
      </c>
      <c r="O504" s="180" t="s">
        <v>4393</v>
      </c>
      <c r="P504" s="181" t="s">
        <v>4394</v>
      </c>
      <c r="Q504" s="180" t="s">
        <v>4395</v>
      </c>
      <c r="R504" s="180" t="s">
        <v>2013</v>
      </c>
      <c r="T504" s="182" t="s">
        <v>4396</v>
      </c>
      <c r="U504" s="139" t="s">
        <v>1171</v>
      </c>
      <c r="V504" s="183" t="str">
        <f t="shared" si="10"/>
        <v>Ada</v>
      </c>
      <c r="W504" s="7" t="str">
        <f t="shared" si="11"/>
        <v>Sudah</v>
      </c>
      <c r="X504" s="145"/>
      <c r="Y504" s="169" t="str">
        <f t="shared" si="14"/>
        <v>Tidak Ada</v>
      </c>
      <c r="AB504" s="3">
        <v>1.0</v>
      </c>
      <c r="AC504" s="3">
        <v>1.0</v>
      </c>
      <c r="AD504" s="3">
        <v>1.0</v>
      </c>
      <c r="AH504" s="76">
        <v>1.0</v>
      </c>
      <c r="AI504" s="76">
        <v>1.0</v>
      </c>
      <c r="AJ504" s="76">
        <v>1.0</v>
      </c>
      <c r="AK504" s="66">
        <v>1.0</v>
      </c>
      <c r="AL504" s="66">
        <v>1.0</v>
      </c>
      <c r="AM504" s="66">
        <v>1.0</v>
      </c>
      <c r="AN504" s="81" t="s">
        <v>4397</v>
      </c>
      <c r="AO504" s="203" t="s">
        <v>4398</v>
      </c>
      <c r="AP504" s="204">
        <v>2021.0</v>
      </c>
      <c r="AQ504" s="204"/>
    </row>
    <row r="505" ht="15.75" customHeight="1">
      <c r="A505" s="33"/>
      <c r="B505" s="173">
        <v>82.0</v>
      </c>
      <c r="C505" s="174" t="s">
        <v>4355</v>
      </c>
      <c r="D505" s="175">
        <v>8.0</v>
      </c>
      <c r="E505" s="175" t="s">
        <v>4399</v>
      </c>
      <c r="F505" s="175"/>
      <c r="G505" s="201" t="str">
        <f t="shared" si="3"/>
        <v>Kabupaten</v>
      </c>
      <c r="H505" s="184"/>
      <c r="I505" s="178"/>
      <c r="L505" s="33" t="s">
        <v>1164</v>
      </c>
      <c r="M505" s="33" t="str">
        <f t="shared" si="13"/>
        <v>Kepala Dinas Komunikasi dan Informatika Kabupaten Pulau Taliabu</v>
      </c>
      <c r="N505" s="136"/>
      <c r="O505" s="137"/>
      <c r="P505" s="137"/>
      <c r="Q505" s="137"/>
      <c r="R505" s="137"/>
      <c r="T505" s="185"/>
      <c r="U505" s="144"/>
      <c r="V505" s="183" t="str">
        <f t="shared" si="10"/>
        <v>Tidak Ada</v>
      </c>
      <c r="W505" s="7" t="str">
        <f t="shared" si="11"/>
        <v>Belum</v>
      </c>
      <c r="X505" s="145"/>
      <c r="Y505" s="169" t="str">
        <f t="shared" si="14"/>
        <v>Tidak Ada</v>
      </c>
      <c r="AH505" s="76">
        <v>1.0</v>
      </c>
      <c r="AI505" s="76">
        <v>1.0</v>
      </c>
      <c r="AJ505" s="76">
        <v>1.0</v>
      </c>
      <c r="AK505" s="66">
        <v>1.0</v>
      </c>
      <c r="AL505" s="66">
        <v>1.0</v>
      </c>
      <c r="AM505" s="66">
        <v>1.0</v>
      </c>
      <c r="AN505" s="187"/>
      <c r="AO505" s="187"/>
      <c r="AP505" s="187"/>
      <c r="AQ505" s="187"/>
    </row>
    <row r="506" ht="15.75" customHeight="1">
      <c r="A506" s="33"/>
      <c r="B506" s="173">
        <v>82.0</v>
      </c>
      <c r="C506" s="174" t="s">
        <v>4355</v>
      </c>
      <c r="D506" s="175">
        <v>9.0</v>
      </c>
      <c r="E506" s="175" t="s">
        <v>175</v>
      </c>
      <c r="F506" s="175"/>
      <c r="G506" s="201" t="str">
        <f t="shared" si="3"/>
        <v>Kota</v>
      </c>
      <c r="H506" s="177" t="s">
        <v>431</v>
      </c>
      <c r="I506" s="178"/>
      <c r="L506" s="36" t="s">
        <v>1138</v>
      </c>
      <c r="M506" s="33" t="str">
        <f t="shared" si="13"/>
        <v>Kepala Dinas Komunikasi, Informatika, dan Persandian Kota Ternate</v>
      </c>
      <c r="N506" s="179">
        <v>45439.0</v>
      </c>
      <c r="O506" s="294" t="s">
        <v>4400</v>
      </c>
      <c r="P506" s="181" t="s">
        <v>4401</v>
      </c>
      <c r="Q506" s="180" t="s">
        <v>4402</v>
      </c>
      <c r="R506" s="180" t="s">
        <v>1907</v>
      </c>
      <c r="T506" s="182" t="s">
        <v>4403</v>
      </c>
      <c r="U506" s="139" t="s">
        <v>1171</v>
      </c>
      <c r="V506" s="183" t="str">
        <f t="shared" si="10"/>
        <v>Ada</v>
      </c>
      <c r="W506" s="7" t="str">
        <f t="shared" si="11"/>
        <v>Sudah</v>
      </c>
      <c r="X506" s="145"/>
      <c r="Y506" s="169" t="str">
        <f t="shared" si="14"/>
        <v>Tidak Ada</v>
      </c>
      <c r="AB506" s="3">
        <v>0.0</v>
      </c>
      <c r="AC506" s="3">
        <v>0.0</v>
      </c>
      <c r="AD506" s="3">
        <v>1.0</v>
      </c>
      <c r="AH506" s="76">
        <v>1.0</v>
      </c>
      <c r="AI506" s="76">
        <v>1.0</v>
      </c>
      <c r="AJ506" s="76">
        <v>1.0</v>
      </c>
      <c r="AK506" s="66">
        <v>1.0</v>
      </c>
      <c r="AL506" s="66">
        <v>1.0</v>
      </c>
      <c r="AM506" s="66">
        <v>1.0</v>
      </c>
      <c r="AN506" s="81" t="s">
        <v>4404</v>
      </c>
      <c r="AO506" s="200" t="s">
        <v>4405</v>
      </c>
      <c r="AP506" s="81">
        <v>2022.0</v>
      </c>
      <c r="AQ506" s="81"/>
    </row>
    <row r="507" ht="15.75" customHeight="1">
      <c r="A507" s="33"/>
      <c r="B507" s="173">
        <v>82.0</v>
      </c>
      <c r="C507" s="174" t="s">
        <v>4355</v>
      </c>
      <c r="D507" s="313">
        <v>10.0</v>
      </c>
      <c r="E507" s="313" t="s">
        <v>4406</v>
      </c>
      <c r="F507" s="314"/>
      <c r="G507" s="201" t="str">
        <f t="shared" si="3"/>
        <v>Kota</v>
      </c>
      <c r="H507" s="177" t="s">
        <v>431</v>
      </c>
      <c r="I507" s="178" t="s">
        <v>431</v>
      </c>
      <c r="J507" s="32" t="s">
        <v>431</v>
      </c>
      <c r="K507" s="33">
        <v>3.0</v>
      </c>
      <c r="L507" s="36" t="s">
        <v>1687</v>
      </c>
      <c r="M507" s="33" t="str">
        <f t="shared" si="13"/>
        <v>Kepala Dinas Komunikasi, Informatika, Persandian, dan Statistik Kota Tidore Kepulauan</v>
      </c>
      <c r="N507" s="179">
        <v>45495.0</v>
      </c>
      <c r="O507" s="180" t="s">
        <v>4407</v>
      </c>
      <c r="P507" s="181" t="s">
        <v>4408</v>
      </c>
      <c r="Q507" s="180" t="s">
        <v>4409</v>
      </c>
      <c r="R507" s="180" t="s">
        <v>4410</v>
      </c>
      <c r="T507" s="211" t="s">
        <v>4411</v>
      </c>
      <c r="U507" s="139" t="s">
        <v>1171</v>
      </c>
      <c r="V507" s="183" t="str">
        <f t="shared" si="10"/>
        <v>Ada</v>
      </c>
      <c r="W507" s="7" t="str">
        <f t="shared" si="11"/>
        <v>Sudah</v>
      </c>
      <c r="X507" s="145"/>
      <c r="Y507" s="169" t="str">
        <f t="shared" si="14"/>
        <v>Tidak Ada</v>
      </c>
      <c r="AB507" s="3">
        <v>0.0</v>
      </c>
      <c r="AC507" s="3">
        <v>0.0</v>
      </c>
      <c r="AD507" s="3">
        <v>0.0</v>
      </c>
      <c r="AE507" s="57">
        <v>1.0</v>
      </c>
      <c r="AF507" s="57">
        <v>1.0</v>
      </c>
      <c r="AG507" s="57">
        <v>1.0</v>
      </c>
      <c r="AH507" s="76">
        <v>1.0</v>
      </c>
      <c r="AI507" s="76">
        <v>1.0</v>
      </c>
      <c r="AJ507" s="76">
        <v>1.0</v>
      </c>
      <c r="AK507" s="66">
        <v>1.0</v>
      </c>
      <c r="AL507" s="66">
        <v>2.0</v>
      </c>
      <c r="AM507" s="66">
        <v>1.0</v>
      </c>
      <c r="AN507" s="81" t="s">
        <v>4412</v>
      </c>
      <c r="AO507" s="203" t="s">
        <v>4413</v>
      </c>
      <c r="AP507" s="204"/>
      <c r="AQ507" s="204"/>
    </row>
    <row r="508" ht="15.75" customHeight="1">
      <c r="A508" s="157">
        <v>33.0</v>
      </c>
      <c r="B508" s="158">
        <v>92.0</v>
      </c>
      <c r="C508" s="157" t="s">
        <v>4414</v>
      </c>
      <c r="D508" s="159"/>
      <c r="E508" s="159" t="s">
        <v>4415</v>
      </c>
      <c r="F508" s="159">
        <v>2019.0</v>
      </c>
      <c r="G508" s="206" t="str">
        <f t="shared" si="3"/>
        <v>Provinsi</v>
      </c>
      <c r="H508" s="161"/>
      <c r="I508" s="161"/>
      <c r="J508" s="162"/>
      <c r="K508" s="162"/>
      <c r="L508" s="163" t="s">
        <v>1687</v>
      </c>
      <c r="M508" s="159" t="str">
        <f t="shared" si="13"/>
        <v>Kepala Dinas Komunikasi, Informatika, Persandian, dan Statistik Provinsi Papua Barat</v>
      </c>
      <c r="N508" s="304"/>
      <c r="O508" s="165"/>
      <c r="P508" s="165"/>
      <c r="Q508" s="165"/>
      <c r="R508" s="165"/>
      <c r="S508" s="162"/>
      <c r="T508" s="301"/>
      <c r="U508" s="168"/>
      <c r="V508" s="169" t="str">
        <f t="shared" si="10"/>
        <v>Tidak Ada</v>
      </c>
      <c r="W508" s="162" t="str">
        <f t="shared" si="11"/>
        <v>Belum</v>
      </c>
      <c r="X508" s="162"/>
      <c r="Y508" s="169" t="str">
        <f t="shared" si="14"/>
        <v>Tidak Ada</v>
      </c>
      <c r="Z508" s="162"/>
      <c r="AA508" s="162"/>
      <c r="AB508" s="162"/>
      <c r="AC508" s="162"/>
      <c r="AD508" s="162"/>
      <c r="AE508" s="57">
        <v>1.0</v>
      </c>
      <c r="AF508" s="57">
        <v>1.0</v>
      </c>
      <c r="AG508" s="57">
        <v>1.0</v>
      </c>
      <c r="AH508" s="57">
        <v>1.0</v>
      </c>
      <c r="AI508" s="57">
        <v>1.0</v>
      </c>
      <c r="AJ508" s="57">
        <v>1.0</v>
      </c>
      <c r="AK508" s="57">
        <v>1.0</v>
      </c>
      <c r="AL508" s="57">
        <v>1.0</v>
      </c>
      <c r="AM508" s="57">
        <v>1.0</v>
      </c>
      <c r="AN508" s="315"/>
      <c r="AO508" s="315"/>
      <c r="AP508" s="315"/>
      <c r="AQ508" s="315"/>
    </row>
    <row r="509" ht="15.75" customHeight="1">
      <c r="A509" s="33"/>
      <c r="B509" s="173">
        <v>92.0</v>
      </c>
      <c r="C509" s="174" t="s">
        <v>4414</v>
      </c>
      <c r="D509" s="175">
        <v>1.0</v>
      </c>
      <c r="E509" s="175" t="s">
        <v>4416</v>
      </c>
      <c r="F509" s="175"/>
      <c r="G509" s="201" t="str">
        <f t="shared" si="3"/>
        <v>Kabupaten</v>
      </c>
      <c r="H509" s="184"/>
      <c r="I509" s="178"/>
      <c r="J509" s="32" t="s">
        <v>431</v>
      </c>
      <c r="K509" s="33">
        <v>1.0</v>
      </c>
      <c r="L509" s="36" t="s">
        <v>1276</v>
      </c>
      <c r="M509" s="33" t="str">
        <f t="shared" si="13"/>
        <v>Kepala Dinas Komunikasi, Informatika, Statistik, dan Persandian Kabupaten Fakfak</v>
      </c>
      <c r="N509" s="136"/>
      <c r="O509" s="137"/>
      <c r="P509" s="137"/>
      <c r="Q509" s="137"/>
      <c r="R509" s="137"/>
      <c r="T509" s="185"/>
      <c r="U509" s="139" t="s">
        <v>1171</v>
      </c>
      <c r="V509" s="183" t="str">
        <f t="shared" si="10"/>
        <v>Tidak Ada</v>
      </c>
      <c r="W509" s="7" t="str">
        <f t="shared" si="11"/>
        <v>Belum</v>
      </c>
      <c r="X509" s="145"/>
      <c r="Y509" s="169" t="str">
        <f t="shared" si="14"/>
        <v>Tidak Ada</v>
      </c>
      <c r="AE509" s="57">
        <v>3.0</v>
      </c>
      <c r="AF509" s="57">
        <v>1.0</v>
      </c>
      <c r="AG509" s="57">
        <v>1.0</v>
      </c>
      <c r="AH509" s="76">
        <v>3.0</v>
      </c>
      <c r="AI509" s="76">
        <v>1.0</v>
      </c>
      <c r="AJ509" s="76">
        <v>1.0</v>
      </c>
      <c r="AK509" s="66">
        <v>1.0</v>
      </c>
      <c r="AL509" s="66">
        <v>1.0</v>
      </c>
      <c r="AM509" s="66">
        <v>1.0</v>
      </c>
      <c r="AN509" s="187"/>
      <c r="AO509" s="187"/>
      <c r="AP509" s="187"/>
      <c r="AQ509" s="187"/>
    </row>
    <row r="510" ht="15.75" customHeight="1">
      <c r="A510" s="33"/>
      <c r="B510" s="173">
        <v>92.0</v>
      </c>
      <c r="C510" s="174" t="s">
        <v>4414</v>
      </c>
      <c r="D510" s="175">
        <v>2.0</v>
      </c>
      <c r="E510" s="175" t="s">
        <v>4417</v>
      </c>
      <c r="F510" s="175"/>
      <c r="G510" s="201" t="str">
        <f t="shared" si="3"/>
        <v>Kabupaten</v>
      </c>
      <c r="H510" s="184"/>
      <c r="I510" s="178"/>
      <c r="L510" s="36" t="s">
        <v>1164</v>
      </c>
      <c r="M510" s="33" t="str">
        <f t="shared" si="13"/>
        <v>Kepala Dinas Komunikasi dan Informatika Kabupaten Kaimana</v>
      </c>
      <c r="N510" s="136"/>
      <c r="O510" s="137"/>
      <c r="P510" s="137"/>
      <c r="Q510" s="137"/>
      <c r="R510" s="137"/>
      <c r="T510" s="185"/>
      <c r="U510" s="139" t="s">
        <v>1171</v>
      </c>
      <c r="V510" s="183" t="str">
        <f t="shared" si="10"/>
        <v>Tidak Ada</v>
      </c>
      <c r="W510" s="7" t="str">
        <f t="shared" si="11"/>
        <v>Belum</v>
      </c>
      <c r="X510" s="145"/>
      <c r="Y510" s="169" t="str">
        <f t="shared" si="14"/>
        <v>Tidak Ada</v>
      </c>
      <c r="AE510" s="57">
        <v>1.0</v>
      </c>
      <c r="AF510" s="57">
        <v>1.0</v>
      </c>
      <c r="AG510" s="57">
        <v>1.0</v>
      </c>
      <c r="AH510" s="76">
        <v>1.0</v>
      </c>
      <c r="AI510" s="76">
        <v>1.0</v>
      </c>
      <c r="AJ510" s="76">
        <v>1.0</v>
      </c>
      <c r="AK510" s="66">
        <v>1.0</v>
      </c>
      <c r="AL510" s="66">
        <v>1.0</v>
      </c>
      <c r="AM510" s="66">
        <v>1.0</v>
      </c>
      <c r="AN510" s="187"/>
      <c r="AO510" s="187"/>
      <c r="AP510" s="187"/>
      <c r="AQ510" s="187"/>
    </row>
    <row r="511" ht="15.75" customHeight="1">
      <c r="A511" s="33"/>
      <c r="B511" s="173">
        <v>92.0</v>
      </c>
      <c r="C511" s="174" t="s">
        <v>4414</v>
      </c>
      <c r="D511" s="175">
        <v>3.0</v>
      </c>
      <c r="E511" s="175" t="s">
        <v>379</v>
      </c>
      <c r="F511" s="175"/>
      <c r="G511" s="201" t="str">
        <f t="shared" si="3"/>
        <v>Kabupaten</v>
      </c>
      <c r="H511" s="184" t="s">
        <v>431</v>
      </c>
      <c r="I511" s="178" t="s">
        <v>431</v>
      </c>
      <c r="J511" s="33" t="s">
        <v>431</v>
      </c>
      <c r="L511" s="36" t="s">
        <v>1687</v>
      </c>
      <c r="M511" s="33" t="str">
        <f t="shared" si="13"/>
        <v>Kepala Dinas Komunikasi, Informatika, Persandian, dan Statistik Kabupaten Manokwari</v>
      </c>
      <c r="N511" s="210">
        <v>44879.0</v>
      </c>
      <c r="O511" s="137" t="s">
        <v>4418</v>
      </c>
      <c r="P511" s="188" t="s">
        <v>4419</v>
      </c>
      <c r="Q511" s="137" t="s">
        <v>4420</v>
      </c>
      <c r="R511" s="283" t="s">
        <v>4421</v>
      </c>
      <c r="T511" s="182" t="s">
        <v>4422</v>
      </c>
      <c r="U511" s="139" t="s">
        <v>1171</v>
      </c>
      <c r="V511" s="183" t="str">
        <f t="shared" si="10"/>
        <v>Ada</v>
      </c>
      <c r="W511" s="7" t="str">
        <f t="shared" si="11"/>
        <v>Sudah</v>
      </c>
      <c r="X511" s="145"/>
      <c r="Y511" s="169" t="str">
        <f t="shared" si="14"/>
        <v>Ada</v>
      </c>
      <c r="Z511" s="7" t="s">
        <v>4423</v>
      </c>
      <c r="AB511" s="3">
        <v>0.0</v>
      </c>
      <c r="AC511" s="3">
        <v>0.0</v>
      </c>
      <c r="AD511" s="3">
        <v>0.0</v>
      </c>
      <c r="AE511" s="57">
        <v>3.0</v>
      </c>
      <c r="AF511" s="57">
        <v>2.0</v>
      </c>
      <c r="AG511" s="57">
        <v>1.0</v>
      </c>
      <c r="AH511" s="76">
        <v>3.0</v>
      </c>
      <c r="AI511" s="76">
        <v>1.0</v>
      </c>
      <c r="AJ511" s="76">
        <v>1.0</v>
      </c>
      <c r="AK511" s="66">
        <v>3.0</v>
      </c>
      <c r="AL511" s="66">
        <v>1.0</v>
      </c>
      <c r="AM511" s="66">
        <v>1.0</v>
      </c>
      <c r="AN511" s="81" t="s">
        <v>4424</v>
      </c>
      <c r="AO511" s="200" t="s">
        <v>4425</v>
      </c>
      <c r="AP511" s="81">
        <v>2023.0</v>
      </c>
      <c r="AQ511" s="81"/>
    </row>
    <row r="512" ht="15.75" customHeight="1">
      <c r="A512" s="33"/>
      <c r="B512" s="173">
        <v>92.0</v>
      </c>
      <c r="C512" s="174" t="s">
        <v>4414</v>
      </c>
      <c r="D512" s="175">
        <v>4.0</v>
      </c>
      <c r="E512" s="175" t="s">
        <v>4426</v>
      </c>
      <c r="F512" s="175"/>
      <c r="G512" s="201" t="str">
        <f t="shared" si="3"/>
        <v>Kabupaten</v>
      </c>
      <c r="H512" s="184"/>
      <c r="I512" s="178"/>
      <c r="L512" s="36" t="s">
        <v>1687</v>
      </c>
      <c r="M512" s="33" t="str">
        <f t="shared" si="13"/>
        <v>Kepala Dinas Komunikasi, Informatika, Persandian, dan Statistik Kabupaten Teluk Bintuni</v>
      </c>
      <c r="N512" s="136"/>
      <c r="O512" s="137"/>
      <c r="P512" s="137"/>
      <c r="Q512" s="137"/>
      <c r="R512" s="137"/>
      <c r="T512" s="185"/>
      <c r="U512" s="139" t="s">
        <v>1171</v>
      </c>
      <c r="V512" s="183" t="str">
        <f t="shared" si="10"/>
        <v>Tidak Ada</v>
      </c>
      <c r="W512" s="7" t="str">
        <f t="shared" si="11"/>
        <v>Belum</v>
      </c>
      <c r="X512" s="145"/>
      <c r="Y512" s="169" t="str">
        <f t="shared" si="14"/>
        <v>Tidak Ada</v>
      </c>
      <c r="AK512" s="66">
        <v>1.0</v>
      </c>
      <c r="AL512" s="66">
        <v>1.0</v>
      </c>
      <c r="AM512" s="66">
        <v>3.0</v>
      </c>
      <c r="AN512" s="187"/>
      <c r="AO512" s="187"/>
      <c r="AP512" s="187"/>
      <c r="AQ512" s="187"/>
    </row>
    <row r="513" ht="15.75" customHeight="1">
      <c r="A513" s="33"/>
      <c r="B513" s="173">
        <v>92.0</v>
      </c>
      <c r="C513" s="174" t="s">
        <v>4414</v>
      </c>
      <c r="D513" s="175">
        <v>5.0</v>
      </c>
      <c r="E513" s="175" t="s">
        <v>4427</v>
      </c>
      <c r="F513" s="175"/>
      <c r="G513" s="201" t="str">
        <f t="shared" si="3"/>
        <v>Kabupaten</v>
      </c>
      <c r="H513" s="184"/>
      <c r="I513" s="178"/>
      <c r="L513" s="36" t="s">
        <v>1687</v>
      </c>
      <c r="M513" s="33" t="str">
        <f t="shared" si="13"/>
        <v>Kepala Dinas Komunikasi, Informatika, Persandian, dan Statistik Kabupaten Pegunungan Arfak </v>
      </c>
      <c r="N513" s="136"/>
      <c r="O513" s="137"/>
      <c r="P513" s="137"/>
      <c r="Q513" s="137"/>
      <c r="R513" s="137"/>
      <c r="T513" s="185"/>
      <c r="U513" s="144"/>
      <c r="V513" s="183" t="str">
        <f t="shared" si="10"/>
        <v>Tidak Ada</v>
      </c>
      <c r="W513" s="7" t="str">
        <f t="shared" si="11"/>
        <v>Belum</v>
      </c>
      <c r="X513" s="145"/>
      <c r="Y513" s="169" t="str">
        <f t="shared" si="14"/>
        <v>Tidak Ada</v>
      </c>
      <c r="AK513" s="57">
        <v>1.0</v>
      </c>
      <c r="AL513" s="57">
        <v>1.0</v>
      </c>
      <c r="AM513" s="57">
        <v>1.0</v>
      </c>
      <c r="AN513" s="315"/>
      <c r="AO513" s="315"/>
      <c r="AP513" s="315"/>
      <c r="AQ513" s="315"/>
    </row>
    <row r="514" ht="15.75" customHeight="1">
      <c r="A514" s="33"/>
      <c r="B514" s="173">
        <v>92.0</v>
      </c>
      <c r="C514" s="174" t="s">
        <v>4414</v>
      </c>
      <c r="D514" s="175">
        <v>6.0</v>
      </c>
      <c r="E514" s="175" t="s">
        <v>4428</v>
      </c>
      <c r="F514" s="175"/>
      <c r="G514" s="201" t="str">
        <f t="shared" si="3"/>
        <v>Kabupaten</v>
      </c>
      <c r="H514" s="184"/>
      <c r="I514" s="178"/>
      <c r="L514" s="33" t="s">
        <v>1164</v>
      </c>
      <c r="M514" s="33" t="str">
        <f t="shared" si="13"/>
        <v>Kepala Dinas Komunikasi dan Informatika Kabupaten Teluk Wondama</v>
      </c>
      <c r="N514" s="136"/>
      <c r="O514" s="137"/>
      <c r="P514" s="137"/>
      <c r="Q514" s="137"/>
      <c r="R514" s="137"/>
      <c r="T514" s="185"/>
      <c r="U514" s="139" t="s">
        <v>1171</v>
      </c>
      <c r="V514" s="183" t="str">
        <f t="shared" si="10"/>
        <v>Tidak Ada</v>
      </c>
      <c r="W514" s="7" t="str">
        <f t="shared" si="11"/>
        <v>Belum</v>
      </c>
      <c r="X514" s="145"/>
      <c r="Y514" s="169" t="str">
        <f t="shared" si="14"/>
        <v>Tidak Ada</v>
      </c>
      <c r="AE514" s="57">
        <v>1.0</v>
      </c>
      <c r="AF514" s="57">
        <v>1.0</v>
      </c>
      <c r="AG514" s="57">
        <v>1.0</v>
      </c>
      <c r="AK514" s="66">
        <v>1.0</v>
      </c>
      <c r="AL514" s="66">
        <v>1.0</v>
      </c>
      <c r="AM514" s="66">
        <v>2.0</v>
      </c>
      <c r="AN514" s="187"/>
      <c r="AO514" s="187"/>
      <c r="AP514" s="187"/>
      <c r="AQ514" s="187"/>
    </row>
    <row r="515" ht="15.75" customHeight="1">
      <c r="A515" s="33"/>
      <c r="B515" s="173">
        <v>92.0</v>
      </c>
      <c r="C515" s="174" t="s">
        <v>4414</v>
      </c>
      <c r="D515" s="175">
        <v>7.0</v>
      </c>
      <c r="E515" s="175" t="s">
        <v>4429</v>
      </c>
      <c r="F515" s="175"/>
      <c r="G515" s="201" t="str">
        <f t="shared" si="3"/>
        <v>Kabupaten</v>
      </c>
      <c r="H515" s="184"/>
      <c r="I515" s="178"/>
      <c r="L515" s="33" t="s">
        <v>1164</v>
      </c>
      <c r="M515" s="33" t="str">
        <f t="shared" si="13"/>
        <v>Kepala Dinas Komunikasi dan Informatika Kabupaten Manokwari Selatan</v>
      </c>
      <c r="N515" s="136"/>
      <c r="O515" s="137"/>
      <c r="P515" s="137"/>
      <c r="Q515" s="137"/>
      <c r="R515" s="137"/>
      <c r="T515" s="185"/>
      <c r="U515" s="144"/>
      <c r="V515" s="183" t="str">
        <f t="shared" si="10"/>
        <v>Tidak Ada</v>
      </c>
      <c r="W515" s="7" t="str">
        <f t="shared" si="11"/>
        <v>Belum</v>
      </c>
      <c r="X515" s="145"/>
      <c r="Y515" s="169" t="str">
        <f t="shared" si="14"/>
        <v>Tidak Ada</v>
      </c>
      <c r="AE515" s="57">
        <v>1.0</v>
      </c>
      <c r="AF515" s="57">
        <v>1.0</v>
      </c>
      <c r="AG515" s="57">
        <v>1.0</v>
      </c>
      <c r="AH515" s="57">
        <v>1.0</v>
      </c>
      <c r="AI515" s="57">
        <v>1.0</v>
      </c>
      <c r="AJ515" s="57">
        <v>1.0</v>
      </c>
      <c r="AK515" s="57">
        <v>1.0</v>
      </c>
      <c r="AL515" s="57">
        <v>1.0</v>
      </c>
      <c r="AM515" s="57">
        <v>1.0</v>
      </c>
      <c r="AN515" s="315"/>
      <c r="AO515" s="315"/>
      <c r="AP515" s="315"/>
      <c r="AQ515" s="315"/>
    </row>
    <row r="516" ht="15.75" customHeight="1">
      <c r="A516" s="316">
        <v>34.0</v>
      </c>
      <c r="B516" s="317">
        <v>96.0</v>
      </c>
      <c r="C516" s="316" t="s">
        <v>4430</v>
      </c>
      <c r="D516" s="318"/>
      <c r="E516" s="159" t="s">
        <v>4431</v>
      </c>
      <c r="F516" s="318"/>
      <c r="G516" s="206" t="str">
        <f t="shared" si="3"/>
        <v>Provinsi</v>
      </c>
      <c r="H516" s="207"/>
      <c r="I516" s="207"/>
      <c r="J516" s="162"/>
      <c r="K516" s="162"/>
      <c r="L516" s="163" t="s">
        <v>1164</v>
      </c>
      <c r="M516" s="159" t="str">
        <f t="shared" si="13"/>
        <v>Kepala Dinas Komunikasi dan Informatika Provinsi Papua Barat Daya</v>
      </c>
      <c r="N516" s="304"/>
      <c r="O516" s="165"/>
      <c r="P516" s="165"/>
      <c r="Q516" s="165"/>
      <c r="R516" s="165"/>
      <c r="S516" s="162"/>
      <c r="T516" s="301"/>
      <c r="U516" s="168"/>
      <c r="V516" s="169" t="str">
        <f t="shared" si="10"/>
        <v>Tidak Ada</v>
      </c>
      <c r="W516" s="162" t="str">
        <f t="shared" si="11"/>
        <v>Belum</v>
      </c>
      <c r="X516" s="162"/>
      <c r="Y516" s="169" t="str">
        <f t="shared" si="14"/>
        <v>Tidak Ada</v>
      </c>
      <c r="Z516" s="162"/>
      <c r="AA516" s="162"/>
      <c r="AB516" s="162"/>
      <c r="AC516" s="162"/>
      <c r="AD516" s="162"/>
      <c r="AE516" s="162"/>
      <c r="AF516" s="162"/>
      <c r="AG516" s="162"/>
      <c r="AH516" s="162"/>
      <c r="AI516" s="162"/>
      <c r="AJ516" s="162"/>
      <c r="AK516" s="66">
        <v>3.0</v>
      </c>
      <c r="AL516" s="66">
        <v>1.0</v>
      </c>
      <c r="AM516" s="66">
        <v>1.0</v>
      </c>
      <c r="AN516" s="187"/>
      <c r="AO516" s="187"/>
      <c r="AP516" s="187"/>
      <c r="AQ516" s="187"/>
    </row>
    <row r="517" ht="15.75" customHeight="1">
      <c r="A517" s="33"/>
      <c r="B517" s="319">
        <v>96.0</v>
      </c>
      <c r="C517" s="320" t="s">
        <v>4430</v>
      </c>
      <c r="D517" s="175">
        <v>1.0</v>
      </c>
      <c r="E517" s="175" t="s">
        <v>4432</v>
      </c>
      <c r="F517" s="175"/>
      <c r="G517" s="201" t="str">
        <f t="shared" si="3"/>
        <v>Kabupaten</v>
      </c>
      <c r="H517" s="184"/>
      <c r="I517" s="178"/>
      <c r="L517" s="36" t="s">
        <v>1687</v>
      </c>
      <c r="M517" s="33" t="str">
        <f t="shared" si="13"/>
        <v>Kepala Dinas Komunikasi, Informatika, Persandian, dan Statistik Kabupaten Tambrauw</v>
      </c>
      <c r="N517" s="136"/>
      <c r="O517" s="137"/>
      <c r="P517" s="137"/>
      <c r="Q517" s="137"/>
      <c r="R517" s="137"/>
      <c r="T517" s="185"/>
      <c r="U517" s="139" t="s">
        <v>1171</v>
      </c>
      <c r="V517" s="183" t="str">
        <f t="shared" si="10"/>
        <v>Tidak Ada</v>
      </c>
      <c r="W517" s="7" t="str">
        <f t="shared" si="11"/>
        <v>Belum</v>
      </c>
      <c r="X517" s="145"/>
      <c r="Y517" s="169" t="str">
        <f t="shared" si="14"/>
        <v>Tidak Ada</v>
      </c>
      <c r="AE517" s="57">
        <v>1.0</v>
      </c>
      <c r="AF517" s="57">
        <v>1.0</v>
      </c>
      <c r="AG517" s="57">
        <v>1.0</v>
      </c>
      <c r="AK517" s="57">
        <v>1.0</v>
      </c>
      <c r="AL517" s="57">
        <v>1.0</v>
      </c>
      <c r="AM517" s="57">
        <v>1.0</v>
      </c>
      <c r="AN517" s="315"/>
      <c r="AO517" s="315"/>
      <c r="AP517" s="315"/>
      <c r="AQ517" s="315"/>
    </row>
    <row r="518" ht="15.75" customHeight="1">
      <c r="A518" s="33"/>
      <c r="B518" s="319">
        <v>96.0</v>
      </c>
      <c r="C518" s="320" t="s">
        <v>4430</v>
      </c>
      <c r="D518" s="175">
        <v>2.0</v>
      </c>
      <c r="E518" s="175" t="s">
        <v>4433</v>
      </c>
      <c r="F518" s="175"/>
      <c r="G518" s="201" t="str">
        <f t="shared" si="3"/>
        <v>Kabupaten</v>
      </c>
      <c r="H518" s="184"/>
      <c r="I518" s="178"/>
      <c r="L518" s="36" t="s">
        <v>1164</v>
      </c>
      <c r="M518" s="33" t="str">
        <f t="shared" si="13"/>
        <v>Kepala Dinas Komunikasi dan Informatika Kabupaten Maybrat</v>
      </c>
      <c r="N518" s="136"/>
      <c r="O518" s="137"/>
      <c r="P518" s="137"/>
      <c r="Q518" s="137"/>
      <c r="R518" s="137"/>
      <c r="T518" s="185"/>
      <c r="U518" s="144"/>
      <c r="V518" s="183" t="str">
        <f t="shared" si="10"/>
        <v>Tidak Ada</v>
      </c>
      <c r="W518" s="7" t="str">
        <f t="shared" si="11"/>
        <v>Belum</v>
      </c>
      <c r="X518" s="145"/>
      <c r="Y518" s="169" t="str">
        <f t="shared" si="14"/>
        <v>Tidak Ada</v>
      </c>
      <c r="AE518" s="57">
        <v>1.0</v>
      </c>
      <c r="AF518" s="57">
        <v>1.0</v>
      </c>
      <c r="AG518" s="57">
        <v>1.0</v>
      </c>
      <c r="AK518" s="57">
        <v>1.0</v>
      </c>
      <c r="AL518" s="57">
        <v>1.0</v>
      </c>
      <c r="AM518" s="57">
        <v>1.0</v>
      </c>
      <c r="AN518" s="315"/>
      <c r="AO518" s="315"/>
      <c r="AP518" s="315"/>
      <c r="AQ518" s="315"/>
    </row>
    <row r="519" ht="15.75" customHeight="1">
      <c r="A519" s="33"/>
      <c r="B519" s="319">
        <v>96.0</v>
      </c>
      <c r="C519" s="320" t="s">
        <v>4430</v>
      </c>
      <c r="D519" s="175">
        <v>3.0</v>
      </c>
      <c r="E519" s="175" t="s">
        <v>4434</v>
      </c>
      <c r="F519" s="175"/>
      <c r="G519" s="201" t="str">
        <f t="shared" si="3"/>
        <v>Kabupaten</v>
      </c>
      <c r="H519" s="177"/>
      <c r="I519" s="197"/>
      <c r="L519" s="33" t="s">
        <v>1164</v>
      </c>
      <c r="M519" s="33" t="str">
        <f t="shared" si="13"/>
        <v>Kepala Dinas Komunikasi dan Informatika Kabupaten Sorong Selatan</v>
      </c>
      <c r="N519" s="136"/>
      <c r="O519" s="137"/>
      <c r="P519" s="137"/>
      <c r="Q519" s="137"/>
      <c r="R519" s="137"/>
      <c r="T519" s="185"/>
      <c r="U519" s="139" t="s">
        <v>1171</v>
      </c>
      <c r="V519" s="183" t="str">
        <f t="shared" si="10"/>
        <v>Tidak Ada</v>
      </c>
      <c r="W519" s="7" t="str">
        <f t="shared" si="11"/>
        <v>Belum</v>
      </c>
      <c r="X519" s="145"/>
      <c r="Y519" s="169" t="str">
        <f t="shared" si="14"/>
        <v>Tidak Ada</v>
      </c>
      <c r="AE519" s="57">
        <v>1.0</v>
      </c>
      <c r="AF519" s="57">
        <v>1.0</v>
      </c>
      <c r="AG519" s="57">
        <v>1.0</v>
      </c>
      <c r="AK519" s="57">
        <v>1.0</v>
      </c>
      <c r="AL519" s="57">
        <v>1.0</v>
      </c>
      <c r="AM519" s="57">
        <v>1.0</v>
      </c>
      <c r="AN519" s="315"/>
      <c r="AO519" s="315"/>
      <c r="AP519" s="315"/>
      <c r="AQ519" s="315"/>
    </row>
    <row r="520" ht="15.75" customHeight="1">
      <c r="A520" s="33"/>
      <c r="B520" s="319">
        <v>96.0</v>
      </c>
      <c r="C520" s="320" t="s">
        <v>4430</v>
      </c>
      <c r="D520" s="175">
        <v>4.0</v>
      </c>
      <c r="E520" s="175" t="s">
        <v>380</v>
      </c>
      <c r="F520" s="175"/>
      <c r="G520" s="201" t="str">
        <f t="shared" si="3"/>
        <v>Kabupaten</v>
      </c>
      <c r="H520" s="177" t="s">
        <v>431</v>
      </c>
      <c r="I520" s="197" t="s">
        <v>431</v>
      </c>
      <c r="L520" s="36" t="s">
        <v>1276</v>
      </c>
      <c r="M520" s="33" t="str">
        <f t="shared" si="13"/>
        <v>Kepala Dinas Komunikasi, Informatika, Statistik, dan Persandian Kabupaten Sorong </v>
      </c>
      <c r="N520" s="179">
        <v>45117.0</v>
      </c>
      <c r="O520" s="180" t="s">
        <v>4435</v>
      </c>
      <c r="P520" s="215" t="s">
        <v>4436</v>
      </c>
      <c r="Q520" s="180" t="s">
        <v>4437</v>
      </c>
      <c r="R520" s="195" t="s">
        <v>4438</v>
      </c>
      <c r="T520" s="182" t="s">
        <v>4439</v>
      </c>
      <c r="U520" s="139" t="s">
        <v>1171</v>
      </c>
      <c r="V520" s="183" t="str">
        <f t="shared" si="10"/>
        <v>Ada</v>
      </c>
      <c r="W520" s="7" t="str">
        <f t="shared" si="11"/>
        <v>Sudah</v>
      </c>
      <c r="X520" s="145"/>
      <c r="Y520" s="169" t="str">
        <f t="shared" si="14"/>
        <v>Ada</v>
      </c>
      <c r="Z520" s="7" t="s">
        <v>4440</v>
      </c>
      <c r="AB520" s="3">
        <v>0.0</v>
      </c>
      <c r="AC520" s="3">
        <v>0.0</v>
      </c>
      <c r="AD520" s="3">
        <v>0.0</v>
      </c>
      <c r="AE520" s="57">
        <v>1.0</v>
      </c>
      <c r="AF520" s="57">
        <v>1.0</v>
      </c>
      <c r="AG520" s="57">
        <v>1.0</v>
      </c>
      <c r="AH520" s="76">
        <v>3.0</v>
      </c>
      <c r="AI520" s="76">
        <v>1.0</v>
      </c>
      <c r="AJ520" s="76">
        <v>1.0</v>
      </c>
      <c r="AK520" s="66">
        <v>3.0</v>
      </c>
      <c r="AL520" s="66">
        <v>1.0</v>
      </c>
      <c r="AM520" s="66">
        <v>1.0</v>
      </c>
      <c r="AN520" s="81" t="s">
        <v>4441</v>
      </c>
      <c r="AO520" s="200" t="s">
        <v>4442</v>
      </c>
      <c r="AP520" s="81"/>
      <c r="AQ520" s="81"/>
    </row>
    <row r="521" ht="15.75" customHeight="1">
      <c r="A521" s="33"/>
      <c r="B521" s="319">
        <v>96.0</v>
      </c>
      <c r="C521" s="320" t="s">
        <v>4430</v>
      </c>
      <c r="D521" s="175">
        <v>5.0</v>
      </c>
      <c r="E521" s="175" t="s">
        <v>4443</v>
      </c>
      <c r="F521" s="175"/>
      <c r="G521" s="201" t="str">
        <f t="shared" si="3"/>
        <v>Kabupaten</v>
      </c>
      <c r="H521" s="184"/>
      <c r="I521" s="178"/>
      <c r="L521" s="36" t="s">
        <v>1687</v>
      </c>
      <c r="M521" s="33" t="str">
        <f t="shared" si="13"/>
        <v>Kepala Dinas Komunikasi, Informatika, Persandian, dan Statistik Kabupaten Raja Ampat</v>
      </c>
      <c r="N521" s="136"/>
      <c r="O521" s="137"/>
      <c r="P521" s="137"/>
      <c r="Q521" s="137"/>
      <c r="R521" s="137"/>
      <c r="T521" s="185"/>
      <c r="U521" s="139" t="s">
        <v>1171</v>
      </c>
      <c r="V521" s="183" t="str">
        <f t="shared" si="10"/>
        <v>Tidak Ada</v>
      </c>
      <c r="W521" s="7" t="str">
        <f t="shared" si="11"/>
        <v>Belum</v>
      </c>
      <c r="X521" s="145"/>
      <c r="Y521" s="169" t="str">
        <f t="shared" si="14"/>
        <v>Ada</v>
      </c>
      <c r="Z521" s="7" t="s">
        <v>4444</v>
      </c>
      <c r="AE521" s="57">
        <v>1.0</v>
      </c>
      <c r="AF521" s="57">
        <v>1.0</v>
      </c>
      <c r="AG521" s="57">
        <v>1.0</v>
      </c>
      <c r="AK521" s="57">
        <v>1.0</v>
      </c>
      <c r="AL521" s="57">
        <v>1.0</v>
      </c>
      <c r="AM521" s="57">
        <v>1.0</v>
      </c>
      <c r="AN521" s="315"/>
      <c r="AO521" s="315"/>
      <c r="AP521" s="204">
        <v>2021.0</v>
      </c>
      <c r="AQ521" s="315"/>
    </row>
    <row r="522" ht="15.75" customHeight="1">
      <c r="A522" s="33"/>
      <c r="B522" s="319">
        <v>96.0</v>
      </c>
      <c r="C522" s="320" t="s">
        <v>4430</v>
      </c>
      <c r="D522" s="175">
        <v>6.0</v>
      </c>
      <c r="E522" s="175" t="s">
        <v>4445</v>
      </c>
      <c r="F522" s="175"/>
      <c r="G522" s="201" t="str">
        <f t="shared" si="3"/>
        <v>Kota</v>
      </c>
      <c r="H522" s="184"/>
      <c r="I522" s="178"/>
      <c r="L522" s="33" t="s">
        <v>1164</v>
      </c>
      <c r="M522" s="33" t="str">
        <f t="shared" si="13"/>
        <v>Kepala Dinas Komunikasi dan Informatika Kota Sorong</v>
      </c>
      <c r="N522" s="136"/>
      <c r="O522" s="137"/>
      <c r="P522" s="137"/>
      <c r="Q522" s="137"/>
      <c r="R522" s="137"/>
      <c r="T522" s="185"/>
      <c r="U522" s="139" t="s">
        <v>1171</v>
      </c>
      <c r="V522" s="183" t="str">
        <f t="shared" si="10"/>
        <v>Tidak Ada</v>
      </c>
      <c r="W522" s="7" t="str">
        <f t="shared" si="11"/>
        <v>Belum</v>
      </c>
      <c r="X522" s="145"/>
      <c r="Y522" s="169" t="str">
        <f t="shared" si="14"/>
        <v>Tidak Ada</v>
      </c>
      <c r="AE522" s="57">
        <v>1.0</v>
      </c>
      <c r="AF522" s="57">
        <v>1.0</v>
      </c>
      <c r="AG522" s="57">
        <v>1.0</v>
      </c>
      <c r="AH522" s="57">
        <v>1.0</v>
      </c>
      <c r="AI522" s="57">
        <v>1.0</v>
      </c>
      <c r="AJ522" s="57">
        <v>1.0</v>
      </c>
      <c r="AK522" s="57">
        <v>1.0</v>
      </c>
      <c r="AL522" s="57">
        <v>1.0</v>
      </c>
      <c r="AM522" s="57">
        <v>1.0</v>
      </c>
      <c r="AN522" s="315"/>
      <c r="AO522" s="315"/>
      <c r="AP522" s="315"/>
      <c r="AQ522" s="315"/>
    </row>
    <row r="523" ht="15.75" customHeight="1">
      <c r="A523" s="157">
        <v>35.0</v>
      </c>
      <c r="B523" s="158">
        <v>91.0</v>
      </c>
      <c r="C523" s="157" t="s">
        <v>4446</v>
      </c>
      <c r="D523" s="159"/>
      <c r="E523" s="159" t="s">
        <v>4447</v>
      </c>
      <c r="F523" s="159"/>
      <c r="G523" s="206" t="str">
        <f t="shared" si="3"/>
        <v>Provinsi</v>
      </c>
      <c r="H523" s="233" t="s">
        <v>431</v>
      </c>
      <c r="I523" s="161"/>
      <c r="J523" s="162"/>
      <c r="K523" s="162"/>
      <c r="L523" s="159" t="s">
        <v>1164</v>
      </c>
      <c r="M523" s="159" t="str">
        <f t="shared" si="13"/>
        <v>Kepala Dinas Komunikasi dan Informatika Provinsi Papua</v>
      </c>
      <c r="N523" s="164">
        <v>45552.0</v>
      </c>
      <c r="O523" s="208" t="s">
        <v>4448</v>
      </c>
      <c r="P523" s="209" t="s">
        <v>4449</v>
      </c>
      <c r="Q523" s="208" t="s">
        <v>4450</v>
      </c>
      <c r="R523" s="208" t="s">
        <v>4451</v>
      </c>
      <c r="S523" s="162"/>
      <c r="T523" s="167" t="s">
        <v>4452</v>
      </c>
      <c r="U523" s="168"/>
      <c r="V523" s="169" t="str">
        <f t="shared" si="10"/>
        <v>Ada</v>
      </c>
      <c r="W523" s="162" t="str">
        <f t="shared" si="11"/>
        <v>Sudah</v>
      </c>
      <c r="X523" s="162"/>
      <c r="Y523" s="169" t="str">
        <f t="shared" si="14"/>
        <v>Tidak Ada</v>
      </c>
      <c r="Z523" s="162"/>
      <c r="AA523" s="162"/>
      <c r="AB523" s="170">
        <v>0.0</v>
      </c>
      <c r="AC523" s="170">
        <v>0.0</v>
      </c>
      <c r="AD523" s="170">
        <v>0.0</v>
      </c>
      <c r="AE523" s="57">
        <v>1.0</v>
      </c>
      <c r="AF523" s="57">
        <v>1.0</v>
      </c>
      <c r="AG523" s="57">
        <v>1.0</v>
      </c>
      <c r="AH523" s="76">
        <v>1.0</v>
      </c>
      <c r="AI523" s="76">
        <v>1.0</v>
      </c>
      <c r="AJ523" s="76">
        <v>1.0</v>
      </c>
      <c r="AK523" s="57">
        <v>1.0</v>
      </c>
      <c r="AL523" s="57">
        <v>1.0</v>
      </c>
      <c r="AM523" s="57">
        <v>1.0</v>
      </c>
      <c r="AN523" s="81" t="s">
        <v>4453</v>
      </c>
      <c r="AO523" s="200" t="s">
        <v>4454</v>
      </c>
      <c r="AP523" s="81"/>
      <c r="AQ523" s="81"/>
    </row>
    <row r="524" ht="15.75" customHeight="1">
      <c r="A524" s="33"/>
      <c r="B524" s="173">
        <v>91.0</v>
      </c>
      <c r="C524" s="174" t="s">
        <v>4446</v>
      </c>
      <c r="D524" s="175">
        <v>1.0</v>
      </c>
      <c r="E524" s="175" t="s">
        <v>4455</v>
      </c>
      <c r="F524" s="175"/>
      <c r="G524" s="201" t="str">
        <f t="shared" si="3"/>
        <v>Kabupaten</v>
      </c>
      <c r="H524" s="184"/>
      <c r="I524" s="178"/>
      <c r="L524" s="33" t="s">
        <v>1164</v>
      </c>
      <c r="M524" s="33" t="str">
        <f t="shared" si="13"/>
        <v>Kepala Dinas Komunikasi dan Informatika Kabupaten supiori</v>
      </c>
      <c r="N524" s="136"/>
      <c r="O524" s="137"/>
      <c r="P524" s="137"/>
      <c r="Q524" s="137"/>
      <c r="R524" s="137"/>
      <c r="T524" s="185"/>
      <c r="U524" s="144"/>
      <c r="V524" s="183" t="str">
        <f t="shared" si="10"/>
        <v>Tidak Ada</v>
      </c>
      <c r="W524" s="7" t="str">
        <f t="shared" si="11"/>
        <v>Belum</v>
      </c>
      <c r="X524" s="145"/>
      <c r="Y524" s="169" t="str">
        <f t="shared" si="14"/>
        <v>Tidak Ada</v>
      </c>
      <c r="AH524" s="57">
        <v>1.0</v>
      </c>
      <c r="AI524" s="57">
        <v>1.0</v>
      </c>
      <c r="AJ524" s="57">
        <v>1.0</v>
      </c>
      <c r="AK524" s="57">
        <v>1.0</v>
      </c>
      <c r="AL524" s="57">
        <v>1.0</v>
      </c>
      <c r="AM524" s="57">
        <v>1.0</v>
      </c>
      <c r="AN524" s="315"/>
      <c r="AO524" s="315"/>
      <c r="AP524" s="315"/>
      <c r="AQ524" s="315"/>
    </row>
    <row r="525" ht="15.75" customHeight="1">
      <c r="A525" s="33"/>
      <c r="B525" s="173">
        <v>91.0</v>
      </c>
      <c r="C525" s="174" t="s">
        <v>4446</v>
      </c>
      <c r="D525" s="175">
        <v>2.0</v>
      </c>
      <c r="E525" s="175" t="s">
        <v>4456</v>
      </c>
      <c r="F525" s="175"/>
      <c r="G525" s="201" t="str">
        <f t="shared" si="3"/>
        <v>Kabupaten</v>
      </c>
      <c r="H525" s="184"/>
      <c r="I525" s="178"/>
      <c r="J525" s="32" t="s">
        <v>431</v>
      </c>
      <c r="K525" s="33">
        <v>3.0</v>
      </c>
      <c r="L525" s="33" t="s">
        <v>1164</v>
      </c>
      <c r="M525" s="33" t="str">
        <f t="shared" si="13"/>
        <v>Kepala Dinas Komunikasi dan Informatika Kabupaten Biak Numfor</v>
      </c>
      <c r="N525" s="136"/>
      <c r="O525" s="137"/>
      <c r="P525" s="137"/>
      <c r="Q525" s="137"/>
      <c r="R525" s="137"/>
      <c r="T525" s="185"/>
      <c r="U525" s="139" t="s">
        <v>1171</v>
      </c>
      <c r="V525" s="183" t="str">
        <f t="shared" si="10"/>
        <v>Tidak Ada</v>
      </c>
      <c r="W525" s="7" t="str">
        <f t="shared" si="11"/>
        <v>Belum</v>
      </c>
      <c r="X525" s="145"/>
      <c r="Y525" s="169" t="str">
        <f t="shared" si="14"/>
        <v>Tidak Ada</v>
      </c>
      <c r="AE525" s="57">
        <v>1.0</v>
      </c>
      <c r="AF525" s="57">
        <v>1.0</v>
      </c>
      <c r="AG525" s="57">
        <v>1.0</v>
      </c>
      <c r="AK525" s="57">
        <v>1.0</v>
      </c>
      <c r="AL525" s="57">
        <v>1.0</v>
      </c>
      <c r="AM525" s="57">
        <v>1.0</v>
      </c>
      <c r="AN525" s="315"/>
      <c r="AO525" s="315"/>
      <c r="AP525" s="315"/>
      <c r="AQ525" s="315"/>
    </row>
    <row r="526" ht="15.75" customHeight="1">
      <c r="A526" s="33"/>
      <c r="B526" s="173">
        <v>91.0</v>
      </c>
      <c r="C526" s="174" t="s">
        <v>4446</v>
      </c>
      <c r="D526" s="175">
        <v>3.0</v>
      </c>
      <c r="E526" s="175" t="s">
        <v>4457</v>
      </c>
      <c r="F526" s="175"/>
      <c r="G526" s="201" t="str">
        <f t="shared" si="3"/>
        <v>Kabupaten</v>
      </c>
      <c r="H526" s="184"/>
      <c r="I526" s="178"/>
      <c r="L526" s="36" t="s">
        <v>1164</v>
      </c>
      <c r="M526" s="33" t="str">
        <f t="shared" si="13"/>
        <v>Kepala Dinas Komunikasi dan Informatika Kabupaten Memberano Raya</v>
      </c>
      <c r="N526" s="136"/>
      <c r="O526" s="137"/>
      <c r="P526" s="137"/>
      <c r="Q526" s="137"/>
      <c r="R526" s="137"/>
      <c r="T526" s="185"/>
      <c r="U526" s="144"/>
      <c r="V526" s="183" t="str">
        <f t="shared" si="10"/>
        <v>Tidak Ada</v>
      </c>
      <c r="W526" s="7" t="str">
        <f t="shared" si="11"/>
        <v>Belum</v>
      </c>
      <c r="X526" s="145"/>
      <c r="Y526" s="169" t="str">
        <f t="shared" si="14"/>
        <v>Tidak Ada</v>
      </c>
      <c r="AN526" s="18"/>
      <c r="AO526" s="18"/>
      <c r="AP526" s="18"/>
      <c r="AQ526" s="18"/>
    </row>
    <row r="527" ht="15.75" customHeight="1">
      <c r="A527" s="33"/>
      <c r="B527" s="173">
        <v>91.0</v>
      </c>
      <c r="C527" s="174" t="s">
        <v>4446</v>
      </c>
      <c r="D527" s="175">
        <v>4.0</v>
      </c>
      <c r="E527" s="175" t="s">
        <v>4458</v>
      </c>
      <c r="F527" s="175"/>
      <c r="G527" s="201" t="str">
        <f t="shared" si="3"/>
        <v>Kabupaten</v>
      </c>
      <c r="H527" s="184"/>
      <c r="I527" s="178"/>
      <c r="L527" s="33" t="s">
        <v>1164</v>
      </c>
      <c r="M527" s="33" t="str">
        <f t="shared" si="13"/>
        <v>Kepala Dinas Komunikasi dan Informatika Kabupaten Sarmi </v>
      </c>
      <c r="N527" s="136"/>
      <c r="O527" s="137"/>
      <c r="P527" s="137"/>
      <c r="Q527" s="137"/>
      <c r="R527" s="137"/>
      <c r="T527" s="185"/>
      <c r="U527" s="139" t="s">
        <v>1171</v>
      </c>
      <c r="V527" s="183" t="str">
        <f t="shared" si="10"/>
        <v>Tidak Ada</v>
      </c>
      <c r="W527" s="7" t="str">
        <f t="shared" si="11"/>
        <v>Belum</v>
      </c>
      <c r="X527" s="145"/>
      <c r="Y527" s="169" t="str">
        <f t="shared" si="14"/>
        <v>Tidak Ada</v>
      </c>
      <c r="AN527" s="18"/>
      <c r="AO527" s="18"/>
      <c r="AP527" s="18"/>
      <c r="AQ527" s="18"/>
    </row>
    <row r="528" ht="15.75" customHeight="1">
      <c r="A528" s="33"/>
      <c r="B528" s="173">
        <v>91.0</v>
      </c>
      <c r="C528" s="174" t="s">
        <v>4446</v>
      </c>
      <c r="D528" s="175">
        <v>5.0</v>
      </c>
      <c r="E528" s="175" t="s">
        <v>4459</v>
      </c>
      <c r="F528" s="175"/>
      <c r="G528" s="201" t="str">
        <f t="shared" si="3"/>
        <v>Kota</v>
      </c>
      <c r="H528" s="184"/>
      <c r="I528" s="178"/>
      <c r="L528" s="33" t="s">
        <v>1164</v>
      </c>
      <c r="M528" s="33" t="str">
        <f t="shared" si="13"/>
        <v>Kepala Dinas Komunikasi dan Informatika Kota Jayapura</v>
      </c>
      <c r="N528" s="136"/>
      <c r="O528" s="137"/>
      <c r="P528" s="137"/>
      <c r="Q528" s="137"/>
      <c r="R528" s="137"/>
      <c r="T528" s="185"/>
      <c r="U528" s="139" t="s">
        <v>1171</v>
      </c>
      <c r="V528" s="183" t="str">
        <f t="shared" si="10"/>
        <v>Tidak Ada</v>
      </c>
      <c r="W528" s="7" t="str">
        <f t="shared" si="11"/>
        <v>Belum</v>
      </c>
      <c r="X528" s="145"/>
      <c r="Y528" s="169" t="str">
        <f t="shared" si="14"/>
        <v>Tidak Ada</v>
      </c>
      <c r="AE528" s="57">
        <v>1.0</v>
      </c>
      <c r="AF528" s="57">
        <v>1.0</v>
      </c>
      <c r="AG528" s="57">
        <v>1.0</v>
      </c>
      <c r="AH528" s="76">
        <v>1.0</v>
      </c>
      <c r="AI528" s="76">
        <v>1.0</v>
      </c>
      <c r="AJ528" s="76">
        <v>2.0</v>
      </c>
      <c r="AK528" s="66">
        <v>3.0</v>
      </c>
      <c r="AL528" s="66">
        <v>1.0</v>
      </c>
      <c r="AM528" s="66">
        <v>2.0</v>
      </c>
      <c r="AN528" s="187"/>
      <c r="AO528" s="187"/>
      <c r="AP528" s="81">
        <v>2019.0</v>
      </c>
      <c r="AQ528" s="187"/>
    </row>
    <row r="529" ht="15.75" customHeight="1">
      <c r="A529" s="33"/>
      <c r="B529" s="173">
        <v>91.0</v>
      </c>
      <c r="C529" s="174" t="s">
        <v>4446</v>
      </c>
      <c r="D529" s="175">
        <v>6.0</v>
      </c>
      <c r="E529" s="175" t="s">
        <v>4460</v>
      </c>
      <c r="F529" s="175"/>
      <c r="G529" s="201" t="str">
        <f t="shared" si="3"/>
        <v>Kabupaten</v>
      </c>
      <c r="H529" s="184"/>
      <c r="I529" s="178" t="s">
        <v>431</v>
      </c>
      <c r="J529" s="32" t="s">
        <v>431</v>
      </c>
      <c r="K529" s="33">
        <v>1.0</v>
      </c>
      <c r="L529" s="33" t="s">
        <v>1164</v>
      </c>
      <c r="M529" s="33" t="str">
        <f t="shared" si="13"/>
        <v>Kepala Dinas Komunikasi dan Informatika Kabupaten Jayapura</v>
      </c>
      <c r="N529" s="136"/>
      <c r="O529" s="137"/>
      <c r="P529" s="137"/>
      <c r="Q529" s="137"/>
      <c r="R529" s="137"/>
      <c r="T529" s="185"/>
      <c r="U529" s="139" t="s">
        <v>1171</v>
      </c>
      <c r="V529" s="183" t="str">
        <f t="shared" si="10"/>
        <v>Tidak Ada</v>
      </c>
      <c r="W529" s="7" t="str">
        <f t="shared" si="11"/>
        <v>Belum</v>
      </c>
      <c r="X529" s="145"/>
      <c r="Y529" s="169" t="str">
        <f t="shared" si="14"/>
        <v>Tidak Ada</v>
      </c>
      <c r="AE529" s="57">
        <v>1.0</v>
      </c>
      <c r="AF529" s="57">
        <v>1.0</v>
      </c>
      <c r="AG529" s="57">
        <v>1.0</v>
      </c>
      <c r="AH529" s="76">
        <v>3.0</v>
      </c>
      <c r="AI529" s="76">
        <v>2.0</v>
      </c>
      <c r="AJ529" s="76">
        <v>2.0</v>
      </c>
      <c r="AK529" s="66">
        <v>4.0</v>
      </c>
      <c r="AL529" s="66">
        <v>2.0</v>
      </c>
      <c r="AM529" s="66">
        <v>2.0</v>
      </c>
      <c r="AN529" s="187"/>
      <c r="AO529" s="187"/>
      <c r="AP529" s="187"/>
      <c r="AQ529" s="187"/>
    </row>
    <row r="530" ht="15.75" customHeight="1">
      <c r="A530" s="33"/>
      <c r="B530" s="173">
        <v>91.0</v>
      </c>
      <c r="C530" s="174" t="s">
        <v>4446</v>
      </c>
      <c r="D530" s="175">
        <v>7.0</v>
      </c>
      <c r="E530" s="175" t="s">
        <v>4461</v>
      </c>
      <c r="F530" s="175"/>
      <c r="G530" s="201" t="str">
        <f t="shared" si="3"/>
        <v>Kabupaten</v>
      </c>
      <c r="H530" s="184"/>
      <c r="I530" s="178"/>
      <c r="L530" s="33" t="s">
        <v>1164</v>
      </c>
      <c r="M530" s="33" t="str">
        <f t="shared" si="13"/>
        <v>Kepala Dinas Komunikasi dan Informatika Kabupaten Waropen</v>
      </c>
      <c r="N530" s="136"/>
      <c r="O530" s="137"/>
      <c r="P530" s="137"/>
      <c r="Q530" s="137"/>
      <c r="R530" s="137"/>
      <c r="T530" s="185"/>
      <c r="U530" s="144"/>
      <c r="V530" s="183" t="str">
        <f t="shared" si="10"/>
        <v>Tidak Ada</v>
      </c>
      <c r="W530" s="7" t="str">
        <f t="shared" si="11"/>
        <v>Belum</v>
      </c>
      <c r="X530" s="145"/>
      <c r="Y530" s="169" t="str">
        <f t="shared" si="14"/>
        <v>Tidak Ada</v>
      </c>
      <c r="AN530" s="18"/>
      <c r="AO530" s="18"/>
      <c r="AP530" s="18"/>
      <c r="AQ530" s="18"/>
    </row>
    <row r="531" ht="15.75" customHeight="1">
      <c r="A531" s="33"/>
      <c r="B531" s="173">
        <v>91.0</v>
      </c>
      <c r="C531" s="174" t="s">
        <v>4446</v>
      </c>
      <c r="D531" s="175">
        <v>8.0</v>
      </c>
      <c r="E531" s="175" t="s">
        <v>4462</v>
      </c>
      <c r="F531" s="175"/>
      <c r="G531" s="201" t="str">
        <f t="shared" si="3"/>
        <v>Kabupaten</v>
      </c>
      <c r="H531" s="184"/>
      <c r="I531" s="178"/>
      <c r="L531" s="33" t="s">
        <v>1164</v>
      </c>
      <c r="M531" s="33" t="str">
        <f t="shared" si="13"/>
        <v>Kepala Dinas Komunikasi dan Informatika Kabupaten Keerom</v>
      </c>
      <c r="N531" s="136"/>
      <c r="O531" s="137"/>
      <c r="P531" s="137"/>
      <c r="Q531" s="137"/>
      <c r="R531" s="137"/>
      <c r="T531" s="185"/>
      <c r="U531" s="139" t="s">
        <v>1171</v>
      </c>
      <c r="V531" s="183" t="str">
        <f t="shared" si="10"/>
        <v>Tidak Ada</v>
      </c>
      <c r="W531" s="7" t="str">
        <f t="shared" si="11"/>
        <v>Belum</v>
      </c>
      <c r="X531" s="145"/>
      <c r="Y531" s="169" t="str">
        <f t="shared" si="14"/>
        <v>Ada</v>
      </c>
      <c r="Z531" s="7" t="s">
        <v>4463</v>
      </c>
      <c r="AE531" s="57">
        <v>1.0</v>
      </c>
      <c r="AF531" s="57">
        <v>1.0</v>
      </c>
      <c r="AG531" s="57">
        <v>1.0</v>
      </c>
      <c r="AH531" s="76">
        <v>1.0</v>
      </c>
      <c r="AI531" s="76">
        <v>1.0</v>
      </c>
      <c r="AJ531" s="76">
        <v>1.0</v>
      </c>
      <c r="AK531" s="57">
        <v>1.0</v>
      </c>
      <c r="AL531" s="57">
        <v>1.0</v>
      </c>
      <c r="AM531" s="57">
        <v>1.0</v>
      </c>
      <c r="AN531" s="315"/>
      <c r="AO531" s="315"/>
      <c r="AP531" s="315"/>
      <c r="AQ531" s="315"/>
    </row>
    <row r="532" ht="15.75" customHeight="1">
      <c r="A532" s="33"/>
      <c r="B532" s="173">
        <v>91.0</v>
      </c>
      <c r="C532" s="174" t="s">
        <v>4446</v>
      </c>
      <c r="D532" s="175">
        <v>9.0</v>
      </c>
      <c r="E532" s="175" t="s">
        <v>4464</v>
      </c>
      <c r="F532" s="175"/>
      <c r="G532" s="201" t="str">
        <f t="shared" si="3"/>
        <v>Kabupaten</v>
      </c>
      <c r="H532" s="184"/>
      <c r="I532" s="178"/>
      <c r="L532" s="36" t="s">
        <v>1164</v>
      </c>
      <c r="M532" s="33" t="str">
        <f t="shared" si="13"/>
        <v>Kepala Dinas Komunikasi dan Informatika Kabupaten Kepulauan Yapen</v>
      </c>
      <c r="N532" s="136"/>
      <c r="O532" s="137"/>
      <c r="P532" s="137"/>
      <c r="Q532" s="137"/>
      <c r="R532" s="137"/>
      <c r="T532" s="185"/>
      <c r="U532" s="139" t="s">
        <v>1171</v>
      </c>
      <c r="V532" s="183" t="str">
        <f t="shared" si="10"/>
        <v>Tidak Ada</v>
      </c>
      <c r="W532" s="7" t="str">
        <f t="shared" si="11"/>
        <v>Belum</v>
      </c>
      <c r="X532" s="145"/>
      <c r="Y532" s="169" t="str">
        <f t="shared" si="14"/>
        <v>Tidak Ada</v>
      </c>
      <c r="AN532" s="18"/>
      <c r="AO532" s="18"/>
      <c r="AP532" s="18"/>
      <c r="AQ532" s="18"/>
    </row>
    <row r="533" ht="15.75" customHeight="1">
      <c r="A533" s="316">
        <v>36.0</v>
      </c>
      <c r="B533" s="317">
        <v>93.0</v>
      </c>
      <c r="C533" s="316" t="s">
        <v>4465</v>
      </c>
      <c r="D533" s="318"/>
      <c r="E533" s="159" t="s">
        <v>4466</v>
      </c>
      <c r="F533" s="318"/>
      <c r="G533" s="206" t="str">
        <f t="shared" si="3"/>
        <v>Provinsi</v>
      </c>
      <c r="H533" s="207"/>
      <c r="I533" s="207"/>
      <c r="J533" s="218"/>
      <c r="K533" s="159"/>
      <c r="L533" s="163" t="s">
        <v>1276</v>
      </c>
      <c r="M533" s="159" t="str">
        <f t="shared" si="13"/>
        <v>Kepala Dinas Komunikasi, Informatika, Statistik, dan Persandian Provinsi Papua Selatan</v>
      </c>
      <c r="N533" s="304"/>
      <c r="O533" s="165"/>
      <c r="P533" s="165"/>
      <c r="Q533" s="165"/>
      <c r="R533" s="165"/>
      <c r="S533" s="162"/>
      <c r="T533" s="301"/>
      <c r="U533" s="168"/>
      <c r="V533" s="169" t="str">
        <f t="shared" si="10"/>
        <v>Tidak Ada</v>
      </c>
      <c r="W533" s="162" t="str">
        <f t="shared" si="11"/>
        <v>Belum</v>
      </c>
      <c r="X533" s="162"/>
      <c r="Y533" s="169" t="str">
        <f t="shared" si="14"/>
        <v>Tidak Ada</v>
      </c>
      <c r="Z533" s="162"/>
      <c r="AA533" s="162"/>
      <c r="AB533" s="162"/>
      <c r="AC533" s="162"/>
      <c r="AD533" s="162"/>
      <c r="AE533" s="162"/>
      <c r="AF533" s="162"/>
      <c r="AG533" s="162"/>
      <c r="AH533" s="162"/>
      <c r="AI533" s="162"/>
      <c r="AJ533" s="162"/>
      <c r="AK533" s="57">
        <v>1.0</v>
      </c>
      <c r="AL533" s="57">
        <v>1.0</v>
      </c>
      <c r="AM533" s="57">
        <v>1.0</v>
      </c>
      <c r="AN533" s="315"/>
      <c r="AO533" s="315"/>
      <c r="AP533" s="315"/>
      <c r="AQ533" s="315"/>
    </row>
    <row r="534" ht="15.75" customHeight="1">
      <c r="A534" s="33"/>
      <c r="B534" s="319">
        <v>93.0</v>
      </c>
      <c r="C534" s="320" t="s">
        <v>4465</v>
      </c>
      <c r="D534" s="175">
        <v>1.0</v>
      </c>
      <c r="E534" s="175" t="s">
        <v>4467</v>
      </c>
      <c r="F534" s="175"/>
      <c r="G534" s="201" t="str">
        <f t="shared" si="3"/>
        <v>Kabupaten</v>
      </c>
      <c r="H534" s="184"/>
      <c r="I534" s="178"/>
      <c r="L534" s="33" t="s">
        <v>1164</v>
      </c>
      <c r="M534" s="33" t="str">
        <f t="shared" si="13"/>
        <v>Kepala Dinas Komunikasi dan Informatika Kabupaten Boven Digoel</v>
      </c>
      <c r="N534" s="136"/>
      <c r="O534" s="137"/>
      <c r="P534" s="137"/>
      <c r="Q534" s="137"/>
      <c r="R534" s="137"/>
      <c r="T534" s="185"/>
      <c r="U534" s="144"/>
      <c r="V534" s="183" t="str">
        <f t="shared" si="10"/>
        <v>Tidak Ada</v>
      </c>
      <c r="W534" s="7" t="str">
        <f t="shared" si="11"/>
        <v>Belum</v>
      </c>
      <c r="X534" s="145"/>
      <c r="Y534" s="169" t="str">
        <f t="shared" si="14"/>
        <v>Tidak Ada</v>
      </c>
      <c r="AH534" s="76">
        <v>2.0</v>
      </c>
      <c r="AI534" s="76">
        <v>1.0</v>
      </c>
      <c r="AJ534" s="76">
        <v>1.0</v>
      </c>
      <c r="AK534" s="57">
        <v>1.0</v>
      </c>
      <c r="AL534" s="57">
        <v>1.0</v>
      </c>
      <c r="AM534" s="57">
        <v>1.0</v>
      </c>
      <c r="AN534" s="315"/>
      <c r="AO534" s="315"/>
      <c r="AP534" s="81">
        <v>2023.0</v>
      </c>
      <c r="AQ534" s="315"/>
    </row>
    <row r="535" ht="15.75" customHeight="1">
      <c r="A535" s="33"/>
      <c r="B535" s="319">
        <v>93.0</v>
      </c>
      <c r="C535" s="320" t="s">
        <v>4465</v>
      </c>
      <c r="D535" s="175">
        <v>2.0</v>
      </c>
      <c r="E535" s="175" t="s">
        <v>4468</v>
      </c>
      <c r="F535" s="175"/>
      <c r="G535" s="201" t="str">
        <f t="shared" si="3"/>
        <v>Kabupaten</v>
      </c>
      <c r="H535" s="184"/>
      <c r="I535" s="178"/>
      <c r="L535" s="33" t="s">
        <v>1164</v>
      </c>
      <c r="M535" s="33" t="str">
        <f t="shared" si="13"/>
        <v>Kepala Dinas Komunikasi dan Informatika Kabupaten Asmat</v>
      </c>
      <c r="N535" s="136"/>
      <c r="O535" s="137"/>
      <c r="P535" s="137"/>
      <c r="Q535" s="137"/>
      <c r="R535" s="137"/>
      <c r="T535" s="185"/>
      <c r="U535" s="144"/>
      <c r="V535" s="183" t="str">
        <f t="shared" si="10"/>
        <v>Tidak Ada</v>
      </c>
      <c r="W535" s="7" t="str">
        <f t="shared" si="11"/>
        <v>Belum</v>
      </c>
      <c r="X535" s="145"/>
      <c r="Y535" s="169" t="str">
        <f t="shared" si="14"/>
        <v>Tidak Ada</v>
      </c>
      <c r="AK535" s="57">
        <v>1.0</v>
      </c>
      <c r="AL535" s="57">
        <v>1.0</v>
      </c>
      <c r="AM535" s="57">
        <v>1.0</v>
      </c>
      <c r="AN535" s="315"/>
      <c r="AO535" s="315"/>
      <c r="AP535" s="315"/>
      <c r="AQ535" s="315"/>
    </row>
    <row r="536" ht="15.75" customHeight="1">
      <c r="A536" s="33"/>
      <c r="B536" s="319">
        <v>93.0</v>
      </c>
      <c r="C536" s="320" t="s">
        <v>4465</v>
      </c>
      <c r="D536" s="175">
        <v>3.0</v>
      </c>
      <c r="E536" s="175" t="s">
        <v>4469</v>
      </c>
      <c r="F536" s="175"/>
      <c r="G536" s="201" t="str">
        <f t="shared" si="3"/>
        <v>Kabupaten</v>
      </c>
      <c r="H536" s="184"/>
      <c r="I536" s="178"/>
      <c r="L536" s="33" t="s">
        <v>1164</v>
      </c>
      <c r="M536" s="33" t="str">
        <f t="shared" si="13"/>
        <v>Kepala Dinas Komunikasi dan Informatika Kabupaten Mappi</v>
      </c>
      <c r="N536" s="136"/>
      <c r="O536" s="137"/>
      <c r="P536" s="137"/>
      <c r="Q536" s="137"/>
      <c r="R536" s="137"/>
      <c r="T536" s="185"/>
      <c r="U536" s="144"/>
      <c r="V536" s="183" t="str">
        <f t="shared" si="10"/>
        <v>Tidak Ada</v>
      </c>
      <c r="W536" s="7" t="str">
        <f t="shared" si="11"/>
        <v>Belum</v>
      </c>
      <c r="X536" s="145"/>
      <c r="Y536" s="169" t="str">
        <f t="shared" si="14"/>
        <v>Tidak Ada</v>
      </c>
      <c r="AH536" s="57">
        <v>1.0</v>
      </c>
      <c r="AI536" s="57">
        <v>1.0</v>
      </c>
      <c r="AJ536" s="57">
        <v>1.0</v>
      </c>
      <c r="AK536" s="66">
        <v>1.0</v>
      </c>
      <c r="AL536" s="66">
        <v>1.0</v>
      </c>
      <c r="AM536" s="66">
        <v>1.0</v>
      </c>
      <c r="AN536" s="187"/>
      <c r="AO536" s="187"/>
      <c r="AP536" s="187"/>
      <c r="AQ536" s="187"/>
    </row>
    <row r="537" ht="15.75" customHeight="1">
      <c r="A537" s="33"/>
      <c r="B537" s="319">
        <v>93.0</v>
      </c>
      <c r="C537" s="320" t="s">
        <v>4465</v>
      </c>
      <c r="D537" s="175">
        <v>4.0</v>
      </c>
      <c r="E537" s="175" t="s">
        <v>4470</v>
      </c>
      <c r="F537" s="175"/>
      <c r="G537" s="201" t="str">
        <f t="shared" si="3"/>
        <v>Kabupaten</v>
      </c>
      <c r="H537" s="184"/>
      <c r="I537" s="178"/>
      <c r="L537" s="33" t="s">
        <v>1164</v>
      </c>
      <c r="M537" s="33" t="str">
        <f t="shared" si="13"/>
        <v>Kepala Dinas Komunikasi dan Informatika Kabupaten Merauke</v>
      </c>
      <c r="N537" s="136"/>
      <c r="O537" s="137"/>
      <c r="P537" s="137"/>
      <c r="Q537" s="137"/>
      <c r="R537" s="137"/>
      <c r="T537" s="185"/>
      <c r="U537" s="139" t="s">
        <v>1171</v>
      </c>
      <c r="V537" s="183" t="str">
        <f t="shared" si="10"/>
        <v>Tidak Ada</v>
      </c>
      <c r="W537" s="7" t="str">
        <f t="shared" si="11"/>
        <v>Belum</v>
      </c>
      <c r="X537" s="145"/>
      <c r="Y537" s="169" t="str">
        <f t="shared" si="14"/>
        <v>Tidak Ada</v>
      </c>
      <c r="AH537" s="57">
        <v>1.0</v>
      </c>
      <c r="AI537" s="57">
        <v>1.0</v>
      </c>
      <c r="AJ537" s="57">
        <v>1.0</v>
      </c>
      <c r="AK537" s="66">
        <v>1.0</v>
      </c>
      <c r="AL537" s="66">
        <v>1.0</v>
      </c>
      <c r="AM537" s="66">
        <v>1.0</v>
      </c>
      <c r="AN537" s="187"/>
      <c r="AO537" s="187"/>
      <c r="AP537" s="187"/>
      <c r="AQ537" s="187"/>
    </row>
    <row r="538" ht="15.75" customHeight="1">
      <c r="A538" s="316">
        <v>37.0</v>
      </c>
      <c r="B538" s="317">
        <v>94.0</v>
      </c>
      <c r="C538" s="316" t="s">
        <v>4471</v>
      </c>
      <c r="D538" s="318"/>
      <c r="E538" s="159" t="s">
        <v>4472</v>
      </c>
      <c r="F538" s="318"/>
      <c r="G538" s="206" t="str">
        <f t="shared" si="3"/>
        <v>Provinsi</v>
      </c>
      <c r="H538" s="207"/>
      <c r="I538" s="207"/>
      <c r="J538" s="162"/>
      <c r="K538" s="162"/>
      <c r="L538" s="159" t="s">
        <v>1164</v>
      </c>
      <c r="M538" s="159" t="str">
        <f t="shared" si="13"/>
        <v>Kepala Dinas Komunikasi dan Informatika Provinsi Papua Tengah</v>
      </c>
      <c r="N538" s="304"/>
      <c r="O538" s="165"/>
      <c r="P538" s="165"/>
      <c r="Q538" s="165"/>
      <c r="R538" s="165"/>
      <c r="S538" s="162"/>
      <c r="T538" s="301"/>
      <c r="U538" s="168"/>
      <c r="V538" s="169" t="str">
        <f t="shared" si="10"/>
        <v>Tidak Ada</v>
      </c>
      <c r="W538" s="162" t="str">
        <f t="shared" si="11"/>
        <v>Belum</v>
      </c>
      <c r="X538" s="162"/>
      <c r="Y538" s="169" t="str">
        <f t="shared" si="14"/>
        <v>Tidak Ada</v>
      </c>
      <c r="Z538" s="162"/>
      <c r="AA538" s="162"/>
      <c r="AB538" s="162"/>
      <c r="AC538" s="162"/>
      <c r="AD538" s="162"/>
      <c r="AE538" s="162"/>
      <c r="AF538" s="162"/>
      <c r="AG538" s="162"/>
      <c r="AH538" s="162"/>
      <c r="AI538" s="162"/>
      <c r="AJ538" s="162"/>
      <c r="AK538" s="57">
        <v>1.0</v>
      </c>
      <c r="AL538" s="57">
        <v>1.0</v>
      </c>
      <c r="AM538" s="57">
        <v>1.0</v>
      </c>
      <c r="AN538" s="315"/>
      <c r="AO538" s="315"/>
      <c r="AP538" s="315"/>
      <c r="AQ538" s="315"/>
    </row>
    <row r="539" ht="15.75" customHeight="1">
      <c r="A539" s="33"/>
      <c r="B539" s="319">
        <v>94.0</v>
      </c>
      <c r="C539" s="320" t="s">
        <v>4471</v>
      </c>
      <c r="D539" s="175">
        <v>1.0</v>
      </c>
      <c r="E539" s="175" t="s">
        <v>4473</v>
      </c>
      <c r="F539" s="175"/>
      <c r="G539" s="201" t="str">
        <f t="shared" si="3"/>
        <v>Kabupaten</v>
      </c>
      <c r="H539" s="184"/>
      <c r="I539" s="178"/>
      <c r="L539" s="33" t="s">
        <v>1164</v>
      </c>
      <c r="M539" s="33" t="str">
        <f t="shared" si="13"/>
        <v>Kepala Dinas Komunikasi dan Informatika Kabupaten Dogiyai</v>
      </c>
      <c r="N539" s="136"/>
      <c r="O539" s="137"/>
      <c r="P539" s="137"/>
      <c r="Q539" s="137"/>
      <c r="R539" s="137"/>
      <c r="T539" s="185"/>
      <c r="U539" s="144"/>
      <c r="V539" s="183" t="str">
        <f t="shared" si="10"/>
        <v>Tidak Ada</v>
      </c>
      <c r="W539" s="7" t="str">
        <f t="shared" si="11"/>
        <v>Belum</v>
      </c>
      <c r="X539" s="145"/>
      <c r="Y539" s="169" t="str">
        <f t="shared" si="14"/>
        <v>Tidak Ada</v>
      </c>
      <c r="AN539" s="18"/>
      <c r="AO539" s="18"/>
      <c r="AP539" s="18"/>
      <c r="AQ539" s="18"/>
    </row>
    <row r="540">
      <c r="A540" s="33"/>
      <c r="B540" s="319">
        <v>94.0</v>
      </c>
      <c r="C540" s="320" t="s">
        <v>4471</v>
      </c>
      <c r="D540" s="313">
        <v>2.0</v>
      </c>
      <c r="E540" s="313" t="s">
        <v>4474</v>
      </c>
      <c r="F540" s="314"/>
      <c r="G540" s="201" t="str">
        <f t="shared" si="3"/>
        <v>Kabupaten</v>
      </c>
      <c r="H540" s="177" t="s">
        <v>431</v>
      </c>
      <c r="I540" s="178" t="s">
        <v>431</v>
      </c>
      <c r="J540" s="32" t="s">
        <v>431</v>
      </c>
      <c r="K540" s="33">
        <v>1.0</v>
      </c>
      <c r="L540" s="33" t="s">
        <v>1164</v>
      </c>
      <c r="M540" s="33" t="str">
        <f t="shared" si="13"/>
        <v>Kepala Dinas Komunikasi dan Informatika Kabupaten Nabire </v>
      </c>
      <c r="N540" s="136"/>
      <c r="O540" s="180" t="s">
        <v>4475</v>
      </c>
      <c r="P540" s="137"/>
      <c r="Q540" s="137"/>
      <c r="R540" s="137"/>
      <c r="T540" s="185"/>
      <c r="U540" s="139" t="s">
        <v>1171</v>
      </c>
      <c r="V540" s="183" t="str">
        <f t="shared" si="10"/>
        <v>Ada</v>
      </c>
      <c r="W540" s="7" t="str">
        <f t="shared" si="11"/>
        <v>Belum</v>
      </c>
      <c r="X540" s="145"/>
      <c r="Y540" s="169" t="str">
        <f t="shared" si="14"/>
        <v>Tidak Ada</v>
      </c>
      <c r="AB540" s="3">
        <v>0.0</v>
      </c>
      <c r="AC540" s="3">
        <v>0.0</v>
      </c>
      <c r="AD540" s="3">
        <v>0.0</v>
      </c>
      <c r="AH540" s="57">
        <v>1.0</v>
      </c>
      <c r="AI540" s="57">
        <v>1.0</v>
      </c>
      <c r="AJ540" s="57">
        <v>1.0</v>
      </c>
      <c r="AK540" s="57">
        <v>1.0</v>
      </c>
      <c r="AL540" s="57">
        <v>1.0</v>
      </c>
      <c r="AM540" s="57">
        <v>1.0</v>
      </c>
      <c r="AN540" s="81" t="s">
        <v>4476</v>
      </c>
      <c r="AO540" s="203" t="s">
        <v>4477</v>
      </c>
      <c r="AP540" s="204"/>
      <c r="AQ540" s="204"/>
    </row>
    <row r="541" ht="15.75" customHeight="1">
      <c r="A541" s="33"/>
      <c r="B541" s="319">
        <v>94.0</v>
      </c>
      <c r="C541" s="320" t="s">
        <v>4471</v>
      </c>
      <c r="D541" s="175">
        <v>3.0</v>
      </c>
      <c r="E541" s="175" t="s">
        <v>4478</v>
      </c>
      <c r="F541" s="175"/>
      <c r="G541" s="201" t="str">
        <f t="shared" si="3"/>
        <v>Kabupaten</v>
      </c>
      <c r="H541" s="184"/>
      <c r="I541" s="178"/>
      <c r="L541" s="33" t="s">
        <v>1164</v>
      </c>
      <c r="M541" s="33" t="str">
        <f t="shared" si="13"/>
        <v>Kepala Dinas Komunikasi dan Informatika Kabupaten Deiyai</v>
      </c>
      <c r="N541" s="136"/>
      <c r="O541" s="137"/>
      <c r="P541" s="137"/>
      <c r="Q541" s="137"/>
      <c r="R541" s="137"/>
      <c r="T541" s="185"/>
      <c r="U541" s="144"/>
      <c r="V541" s="183" t="str">
        <f t="shared" si="10"/>
        <v>Tidak Ada</v>
      </c>
      <c r="W541" s="7" t="str">
        <f t="shared" si="11"/>
        <v>Belum</v>
      </c>
      <c r="X541" s="145"/>
      <c r="Y541" s="169" t="str">
        <f t="shared" si="14"/>
        <v>Tidak Ada</v>
      </c>
      <c r="AK541" s="57">
        <v>1.0</v>
      </c>
      <c r="AL541" s="57">
        <v>1.0</v>
      </c>
      <c r="AM541" s="57">
        <v>1.0</v>
      </c>
      <c r="AN541" s="315"/>
      <c r="AO541" s="315"/>
      <c r="AP541" s="315"/>
      <c r="AQ541" s="315"/>
    </row>
    <row r="542" ht="15.75" customHeight="1">
      <c r="A542" s="33"/>
      <c r="B542" s="319">
        <v>94.0</v>
      </c>
      <c r="C542" s="320" t="s">
        <v>4471</v>
      </c>
      <c r="D542" s="175">
        <v>4.0</v>
      </c>
      <c r="E542" s="175" t="s">
        <v>4479</v>
      </c>
      <c r="F542" s="175"/>
      <c r="G542" s="201" t="str">
        <f t="shared" si="3"/>
        <v>Kabupaten</v>
      </c>
      <c r="H542" s="184"/>
      <c r="I542" s="178"/>
      <c r="L542" s="33" t="s">
        <v>1164</v>
      </c>
      <c r="M542" s="33" t="str">
        <f t="shared" si="13"/>
        <v>Kepala Dinas Komunikasi dan Informatika Kabupaten Paniai</v>
      </c>
      <c r="N542" s="136"/>
      <c r="O542" s="137"/>
      <c r="P542" s="137"/>
      <c r="Q542" s="137"/>
      <c r="R542" s="137"/>
      <c r="T542" s="185"/>
      <c r="U542" s="139" t="s">
        <v>1171</v>
      </c>
      <c r="V542" s="183" t="str">
        <f t="shared" si="10"/>
        <v>Tidak Ada</v>
      </c>
      <c r="W542" s="7" t="str">
        <f t="shared" si="11"/>
        <v>Belum</v>
      </c>
      <c r="X542" s="145"/>
      <c r="Y542" s="169" t="str">
        <f t="shared" si="14"/>
        <v>Tidak Ada</v>
      </c>
      <c r="AK542" s="57">
        <v>1.0</v>
      </c>
      <c r="AL542" s="57">
        <v>1.0</v>
      </c>
      <c r="AM542" s="57">
        <v>1.0</v>
      </c>
      <c r="AN542" s="315"/>
      <c r="AO542" s="315"/>
      <c r="AP542" s="315"/>
      <c r="AQ542" s="315"/>
    </row>
    <row r="543" ht="15.75" customHeight="1">
      <c r="A543" s="33"/>
      <c r="B543" s="319">
        <v>94.0</v>
      </c>
      <c r="C543" s="320" t="s">
        <v>4471</v>
      </c>
      <c r="D543" s="321">
        <v>5.0</v>
      </c>
      <c r="E543" s="321" t="s">
        <v>4480</v>
      </c>
      <c r="F543" s="175"/>
      <c r="G543" s="201" t="str">
        <f t="shared" si="3"/>
        <v>Kabupaten</v>
      </c>
      <c r="H543" s="184"/>
      <c r="I543" s="178"/>
      <c r="L543" s="33" t="s">
        <v>1164</v>
      </c>
      <c r="M543" s="33" t="str">
        <f t="shared" si="13"/>
        <v>Kepala Dinas Komunikasi dan Informatika Kabupaten Intan Jaya</v>
      </c>
      <c r="N543" s="136"/>
      <c r="O543" s="137"/>
      <c r="P543" s="137"/>
      <c r="Q543" s="137"/>
      <c r="R543" s="137"/>
      <c r="T543" s="185"/>
      <c r="U543" s="144"/>
      <c r="V543" s="183" t="str">
        <f t="shared" si="10"/>
        <v>Tidak Ada</v>
      </c>
      <c r="W543" s="7" t="str">
        <f t="shared" si="11"/>
        <v>Belum</v>
      </c>
      <c r="X543" s="145"/>
      <c r="Y543" s="169" t="str">
        <f t="shared" si="14"/>
        <v>Tidak Ada</v>
      </c>
      <c r="AH543" s="76">
        <v>1.0</v>
      </c>
      <c r="AI543" s="76">
        <v>1.0</v>
      </c>
      <c r="AJ543" s="76">
        <v>1.0</v>
      </c>
      <c r="AK543" s="57">
        <v>1.0</v>
      </c>
      <c r="AL543" s="57">
        <v>1.0</v>
      </c>
      <c r="AM543" s="57">
        <v>1.0</v>
      </c>
      <c r="AN543" s="315"/>
      <c r="AO543" s="315"/>
      <c r="AP543" s="315"/>
      <c r="AQ543" s="315"/>
    </row>
    <row r="544" ht="15.75" customHeight="1">
      <c r="A544" s="33"/>
      <c r="B544" s="319">
        <v>94.0</v>
      </c>
      <c r="C544" s="320" t="s">
        <v>4471</v>
      </c>
      <c r="D544" s="175">
        <v>6.0</v>
      </c>
      <c r="E544" s="175" t="s">
        <v>4481</v>
      </c>
      <c r="F544" s="175"/>
      <c r="G544" s="201" t="str">
        <f t="shared" si="3"/>
        <v>Kabupaten</v>
      </c>
      <c r="H544" s="184"/>
      <c r="I544" s="178"/>
      <c r="L544" s="33" t="s">
        <v>1164</v>
      </c>
      <c r="M544" s="33" t="str">
        <f t="shared" si="13"/>
        <v>Kepala Dinas Komunikasi dan Informatika Kabupaten Puncak</v>
      </c>
      <c r="N544" s="136"/>
      <c r="O544" s="137"/>
      <c r="P544" s="137"/>
      <c r="Q544" s="137"/>
      <c r="R544" s="137"/>
      <c r="T544" s="185"/>
      <c r="U544" s="144"/>
      <c r="V544" s="183" t="str">
        <f t="shared" si="10"/>
        <v>Tidak Ada</v>
      </c>
      <c r="W544" s="7" t="str">
        <f t="shared" si="11"/>
        <v>Belum</v>
      </c>
      <c r="X544" s="145"/>
      <c r="Y544" s="169" t="str">
        <f t="shared" si="14"/>
        <v>Tidak Ada</v>
      </c>
      <c r="AK544" s="66">
        <v>1.0</v>
      </c>
      <c r="AL544" s="66">
        <v>1.0</v>
      </c>
      <c r="AM544" s="66">
        <v>1.0</v>
      </c>
      <c r="AN544" s="187"/>
      <c r="AO544" s="187"/>
      <c r="AP544" s="187"/>
      <c r="AQ544" s="187"/>
    </row>
    <row r="545" ht="15.75" customHeight="1">
      <c r="A545" s="33"/>
      <c r="B545" s="319">
        <v>94.0</v>
      </c>
      <c r="C545" s="320" t="s">
        <v>4471</v>
      </c>
      <c r="D545" s="175">
        <v>7.0</v>
      </c>
      <c r="E545" s="175" t="s">
        <v>4482</v>
      </c>
      <c r="F545" s="175"/>
      <c r="G545" s="201" t="str">
        <f t="shared" si="3"/>
        <v>Kabupaten</v>
      </c>
      <c r="H545" s="184"/>
      <c r="I545" s="178"/>
      <c r="L545" s="33" t="s">
        <v>1164</v>
      </c>
      <c r="M545" s="33" t="str">
        <f t="shared" si="13"/>
        <v>Kepala Dinas Komunikasi dan Informatika Kabupaten Puncak Jaya</v>
      </c>
      <c r="N545" s="136"/>
      <c r="O545" s="137"/>
      <c r="P545" s="137"/>
      <c r="Q545" s="137"/>
      <c r="R545" s="137"/>
      <c r="T545" s="185"/>
      <c r="U545" s="139" t="s">
        <v>1171</v>
      </c>
      <c r="V545" s="183" t="str">
        <f t="shared" si="10"/>
        <v>Tidak Ada</v>
      </c>
      <c r="W545" s="7" t="str">
        <f t="shared" si="11"/>
        <v>Belum</v>
      </c>
      <c r="X545" s="145"/>
      <c r="Y545" s="169" t="str">
        <f t="shared" si="14"/>
        <v>Tidak Ada</v>
      </c>
      <c r="AH545" s="57">
        <v>1.0</v>
      </c>
      <c r="AI545" s="57">
        <v>1.0</v>
      </c>
      <c r="AJ545" s="57">
        <v>1.0</v>
      </c>
      <c r="AK545" s="66">
        <v>3.0</v>
      </c>
      <c r="AL545" s="66">
        <v>1.0</v>
      </c>
      <c r="AM545" s="66">
        <v>2.0</v>
      </c>
      <c r="AN545" s="187"/>
      <c r="AO545" s="187"/>
      <c r="AP545" s="187"/>
      <c r="AQ545" s="187"/>
    </row>
    <row r="546" ht="15.75" customHeight="1">
      <c r="A546" s="33"/>
      <c r="B546" s="319">
        <v>94.0</v>
      </c>
      <c r="C546" s="320" t="s">
        <v>4471</v>
      </c>
      <c r="D546" s="175">
        <v>8.0</v>
      </c>
      <c r="E546" s="175" t="s">
        <v>4483</v>
      </c>
      <c r="F546" s="175"/>
      <c r="G546" s="201" t="str">
        <f t="shared" si="3"/>
        <v>Kabupaten</v>
      </c>
      <c r="H546" s="184"/>
      <c r="I546" s="178"/>
      <c r="L546" s="33" t="s">
        <v>1164</v>
      </c>
      <c r="M546" s="33" t="str">
        <f t="shared" si="13"/>
        <v>Kepala Dinas Komunikasi dan Informatika Kabupaten Mimika</v>
      </c>
      <c r="N546" s="136"/>
      <c r="O546" s="137"/>
      <c r="P546" s="137"/>
      <c r="Q546" s="137"/>
      <c r="R546" s="137"/>
      <c r="T546" s="185"/>
      <c r="U546" s="139" t="s">
        <v>1171</v>
      </c>
      <c r="V546" s="183" t="str">
        <f t="shared" si="10"/>
        <v>Tidak Ada</v>
      </c>
      <c r="W546" s="7" t="str">
        <f t="shared" si="11"/>
        <v>Belum</v>
      </c>
      <c r="X546" s="145"/>
      <c r="Y546" s="169" t="str">
        <f t="shared" si="14"/>
        <v>Tidak Ada</v>
      </c>
      <c r="AH546" s="57">
        <v>1.0</v>
      </c>
      <c r="AI546" s="57">
        <v>1.0</v>
      </c>
      <c r="AJ546" s="57">
        <v>1.0</v>
      </c>
      <c r="AK546" s="66">
        <v>3.0</v>
      </c>
      <c r="AL546" s="66">
        <v>1.0</v>
      </c>
      <c r="AM546" s="66">
        <v>1.0</v>
      </c>
      <c r="AN546" s="187"/>
      <c r="AO546" s="187"/>
      <c r="AP546" s="204">
        <v>2017.0</v>
      </c>
      <c r="AQ546" s="187"/>
    </row>
    <row r="547" ht="15.75" customHeight="1">
      <c r="A547" s="316">
        <v>38.0</v>
      </c>
      <c r="B547" s="317">
        <v>95.0</v>
      </c>
      <c r="C547" s="316" t="s">
        <v>4484</v>
      </c>
      <c r="D547" s="318"/>
      <c r="E547" s="159" t="s">
        <v>4485</v>
      </c>
      <c r="F547" s="318"/>
      <c r="G547" s="206" t="str">
        <f t="shared" si="3"/>
        <v>Provinsi</v>
      </c>
      <c r="H547" s="207"/>
      <c r="I547" s="207"/>
      <c r="J547" s="162"/>
      <c r="K547" s="162"/>
      <c r="L547" s="159" t="s">
        <v>1164</v>
      </c>
      <c r="M547" s="159" t="str">
        <f t="shared" si="13"/>
        <v>Kepala Dinas Komunikasi dan Informatika Provinsi Papua Pegunungan</v>
      </c>
      <c r="N547" s="304"/>
      <c r="O547" s="165"/>
      <c r="P547" s="165"/>
      <c r="Q547" s="165"/>
      <c r="R547" s="165"/>
      <c r="S547" s="162"/>
      <c r="T547" s="301"/>
      <c r="U547" s="168"/>
      <c r="V547" s="169" t="str">
        <f t="shared" si="10"/>
        <v>Tidak Ada</v>
      </c>
      <c r="W547" s="162" t="str">
        <f t="shared" si="11"/>
        <v>Belum</v>
      </c>
      <c r="X547" s="162"/>
      <c r="Y547" s="169" t="str">
        <f t="shared" si="14"/>
        <v>Tidak Ada</v>
      </c>
      <c r="Z547" s="162"/>
      <c r="AA547" s="162"/>
      <c r="AB547" s="162"/>
      <c r="AC547" s="162"/>
      <c r="AD547" s="162"/>
      <c r="AE547" s="162"/>
      <c r="AF547" s="162"/>
      <c r="AG547" s="162"/>
      <c r="AH547" s="162"/>
      <c r="AI547" s="162"/>
      <c r="AJ547" s="162"/>
      <c r="AK547" s="57">
        <v>1.0</v>
      </c>
      <c r="AL547" s="57">
        <v>1.0</v>
      </c>
      <c r="AM547" s="57">
        <v>1.0</v>
      </c>
      <c r="AN547" s="315"/>
      <c r="AO547" s="315"/>
      <c r="AP547" s="315"/>
      <c r="AQ547" s="315"/>
    </row>
    <row r="548" ht="15.75" customHeight="1">
      <c r="A548" s="33"/>
      <c r="B548" s="319">
        <v>95.0</v>
      </c>
      <c r="C548" s="320" t="s">
        <v>4484</v>
      </c>
      <c r="D548" s="175">
        <v>1.0</v>
      </c>
      <c r="E548" s="175" t="s">
        <v>4486</v>
      </c>
      <c r="F548" s="175"/>
      <c r="G548" s="201" t="str">
        <f t="shared" si="3"/>
        <v>Kabupaten</v>
      </c>
      <c r="H548" s="184"/>
      <c r="I548" s="178"/>
      <c r="L548" s="33" t="s">
        <v>1164</v>
      </c>
      <c r="M548" s="33" t="str">
        <f t="shared" si="13"/>
        <v>Kepala Dinas Komunikasi dan Informatika Kabupaten Mamberamo Tengah</v>
      </c>
      <c r="N548" s="136"/>
      <c r="O548" s="137"/>
      <c r="P548" s="137"/>
      <c r="Q548" s="137"/>
      <c r="R548" s="137"/>
      <c r="T548" s="185"/>
      <c r="U548" s="144"/>
      <c r="V548" s="183" t="str">
        <f t="shared" si="10"/>
        <v>Tidak Ada</v>
      </c>
      <c r="W548" s="7" t="str">
        <f t="shared" si="11"/>
        <v>Belum</v>
      </c>
      <c r="X548" s="145"/>
      <c r="Y548" s="169" t="str">
        <f t="shared" si="14"/>
        <v>Tidak Ada</v>
      </c>
      <c r="AH548" s="57">
        <v>1.0</v>
      </c>
      <c r="AI548" s="57">
        <v>1.0</v>
      </c>
      <c r="AJ548" s="57">
        <v>1.0</v>
      </c>
      <c r="AK548" s="57">
        <v>1.0</v>
      </c>
      <c r="AL548" s="57">
        <v>1.0</v>
      </c>
      <c r="AM548" s="57">
        <v>1.0</v>
      </c>
      <c r="AN548" s="315"/>
      <c r="AO548" s="315"/>
      <c r="AP548" s="315"/>
      <c r="AQ548" s="315"/>
    </row>
    <row r="549" ht="15.75" customHeight="1">
      <c r="A549" s="33"/>
      <c r="B549" s="319">
        <v>95.0</v>
      </c>
      <c r="C549" s="320" t="s">
        <v>4484</v>
      </c>
      <c r="D549" s="175">
        <v>2.0</v>
      </c>
      <c r="E549" s="175" t="s">
        <v>4487</v>
      </c>
      <c r="F549" s="175"/>
      <c r="G549" s="201" t="str">
        <f t="shared" si="3"/>
        <v>Kabupaten</v>
      </c>
      <c r="H549" s="184"/>
      <c r="I549" s="178"/>
      <c r="L549" s="33" t="s">
        <v>1164</v>
      </c>
      <c r="M549" s="33" t="str">
        <f t="shared" si="13"/>
        <v>Kepala Dinas Komunikasi dan Informatika Kabupaten Tolikara</v>
      </c>
      <c r="N549" s="136"/>
      <c r="O549" s="137"/>
      <c r="P549" s="137"/>
      <c r="Q549" s="137"/>
      <c r="R549" s="137"/>
      <c r="T549" s="185"/>
      <c r="U549" s="144"/>
      <c r="V549" s="183" t="str">
        <f t="shared" si="10"/>
        <v>Tidak Ada</v>
      </c>
      <c r="W549" s="7" t="str">
        <f t="shared" si="11"/>
        <v>Belum</v>
      </c>
      <c r="X549" s="145"/>
      <c r="Y549" s="169" t="str">
        <f t="shared" si="14"/>
        <v>Tidak Ada</v>
      </c>
      <c r="AN549" s="18"/>
      <c r="AO549" s="18"/>
      <c r="AP549" s="18"/>
      <c r="AQ549" s="18"/>
    </row>
    <row r="550" ht="15.75" customHeight="1">
      <c r="A550" s="33"/>
      <c r="B550" s="319">
        <v>95.0</v>
      </c>
      <c r="C550" s="320" t="s">
        <v>4484</v>
      </c>
      <c r="D550" s="175">
        <v>3.0</v>
      </c>
      <c r="E550" s="108" t="s">
        <v>4488</v>
      </c>
      <c r="F550" s="175"/>
      <c r="G550" s="201" t="str">
        <f t="shared" si="3"/>
        <v>Kabupaten</v>
      </c>
      <c r="H550" s="184"/>
      <c r="I550" s="178"/>
      <c r="L550" s="33" t="s">
        <v>1164</v>
      </c>
      <c r="M550" s="33" t="str">
        <f t="shared" si="13"/>
        <v>Kepala Dinas Komunikasi dan Informatika Kabupaten Jayawijaya</v>
      </c>
      <c r="N550" s="136"/>
      <c r="O550" s="137"/>
      <c r="P550" s="137"/>
      <c r="Q550" s="137"/>
      <c r="R550" s="137"/>
      <c r="T550" s="185"/>
      <c r="U550" s="139" t="s">
        <v>1171</v>
      </c>
      <c r="V550" s="183" t="str">
        <f t="shared" si="10"/>
        <v>Tidak Ada</v>
      </c>
      <c r="W550" s="7" t="str">
        <f t="shared" si="11"/>
        <v>Belum</v>
      </c>
      <c r="X550" s="145"/>
      <c r="Y550" s="169" t="str">
        <f t="shared" si="14"/>
        <v>Tidak Ada</v>
      </c>
      <c r="AE550" s="57">
        <v>2.0</v>
      </c>
      <c r="AF550" s="57">
        <v>1.0</v>
      </c>
      <c r="AG550" s="57">
        <v>1.0</v>
      </c>
      <c r="AH550" s="76">
        <v>2.0</v>
      </c>
      <c r="AI550" s="76">
        <v>1.0</v>
      </c>
      <c r="AJ550" s="76">
        <v>1.0</v>
      </c>
      <c r="AK550" s="57">
        <v>1.0</v>
      </c>
      <c r="AL550" s="57">
        <v>1.0</v>
      </c>
      <c r="AM550" s="57">
        <v>1.0</v>
      </c>
      <c r="AN550" s="315"/>
      <c r="AO550" s="315"/>
      <c r="AP550" s="81">
        <v>2023.0</v>
      </c>
      <c r="AQ550" s="315"/>
    </row>
    <row r="551" ht="15.75" customHeight="1">
      <c r="A551" s="33"/>
      <c r="B551" s="319">
        <v>95.0</v>
      </c>
      <c r="C551" s="320" t="s">
        <v>4484</v>
      </c>
      <c r="D551" s="175">
        <v>4.0</v>
      </c>
      <c r="E551" s="175" t="s">
        <v>4489</v>
      </c>
      <c r="F551" s="175"/>
      <c r="G551" s="201" t="str">
        <f t="shared" si="3"/>
        <v>Kabupaten</v>
      </c>
      <c r="H551" s="184"/>
      <c r="I551" s="178"/>
      <c r="L551" s="36" t="s">
        <v>1138</v>
      </c>
      <c r="M551" s="33" t="str">
        <f t="shared" si="13"/>
        <v>Kepala Dinas Komunikasi, Informatika, dan Persandian Kabupaten Yahukimo</v>
      </c>
      <c r="N551" s="136"/>
      <c r="O551" s="137"/>
      <c r="P551" s="137"/>
      <c r="Q551" s="137"/>
      <c r="R551" s="137"/>
      <c r="T551" s="185"/>
      <c r="U551" s="144"/>
      <c r="V551" s="183" t="str">
        <f t="shared" si="10"/>
        <v>Tidak Ada</v>
      </c>
      <c r="W551" s="7" t="str">
        <f t="shared" si="11"/>
        <v>Belum</v>
      </c>
      <c r="X551" s="145"/>
      <c r="Y551" s="169" t="str">
        <f t="shared" si="14"/>
        <v>Tidak Ada</v>
      </c>
      <c r="AH551" s="57">
        <v>1.0</v>
      </c>
      <c r="AI551" s="57">
        <v>1.0</v>
      </c>
      <c r="AJ551" s="57">
        <v>1.0</v>
      </c>
      <c r="AK551" s="57">
        <v>1.0</v>
      </c>
      <c r="AL551" s="57">
        <v>1.0</v>
      </c>
      <c r="AM551" s="57">
        <v>1.0</v>
      </c>
      <c r="AN551" s="315"/>
      <c r="AO551" s="315"/>
      <c r="AP551" s="315"/>
      <c r="AQ551" s="315"/>
    </row>
    <row r="552" ht="15.75" customHeight="1">
      <c r="A552" s="33"/>
      <c r="B552" s="319">
        <v>95.0</v>
      </c>
      <c r="C552" s="320" t="s">
        <v>4484</v>
      </c>
      <c r="D552" s="175">
        <v>5.0</v>
      </c>
      <c r="E552" s="175" t="s">
        <v>4490</v>
      </c>
      <c r="F552" s="175"/>
      <c r="G552" s="201" t="str">
        <f t="shared" si="3"/>
        <v>Kabupaten</v>
      </c>
      <c r="H552" s="184"/>
      <c r="I552" s="178"/>
      <c r="L552" s="33" t="s">
        <v>1164</v>
      </c>
      <c r="M552" s="33" t="str">
        <f t="shared" si="13"/>
        <v>Kepala Dinas Komunikasi dan Informatika Kabupaten Yalimo</v>
      </c>
      <c r="N552" s="136"/>
      <c r="O552" s="137"/>
      <c r="P552" s="137"/>
      <c r="Q552" s="137"/>
      <c r="R552" s="137"/>
      <c r="T552" s="185"/>
      <c r="U552" s="144"/>
      <c r="V552" s="183" t="str">
        <f t="shared" si="10"/>
        <v>Tidak Ada</v>
      </c>
      <c r="W552" s="7" t="str">
        <f t="shared" si="11"/>
        <v>Belum</v>
      </c>
      <c r="X552" s="145"/>
      <c r="Y552" s="169" t="str">
        <f t="shared" si="14"/>
        <v>Tidak Ada</v>
      </c>
      <c r="AN552" s="18"/>
      <c r="AO552" s="18"/>
      <c r="AP552" s="18"/>
      <c r="AQ552" s="18"/>
    </row>
    <row r="553" ht="15.75" customHeight="1">
      <c r="A553" s="33"/>
      <c r="B553" s="319">
        <v>95.0</v>
      </c>
      <c r="C553" s="320" t="s">
        <v>4484</v>
      </c>
      <c r="D553" s="321">
        <v>6.0</v>
      </c>
      <c r="E553" s="322" t="s">
        <v>4491</v>
      </c>
      <c r="F553" s="314"/>
      <c r="G553" s="201" t="str">
        <f t="shared" si="3"/>
        <v>Kabupaten</v>
      </c>
      <c r="H553" s="184"/>
      <c r="I553" s="178"/>
      <c r="L553" s="36" t="s">
        <v>1164</v>
      </c>
      <c r="M553" s="33" t="str">
        <f t="shared" si="13"/>
        <v>Kepala Dinas Komunikasi dan Informatika Kabupaten Pegunungan Bintang</v>
      </c>
      <c r="N553" s="136"/>
      <c r="O553" s="137"/>
      <c r="P553" s="137"/>
      <c r="Q553" s="137"/>
      <c r="R553" s="137"/>
      <c r="T553" s="185"/>
      <c r="U553" s="144"/>
      <c r="V553" s="183" t="str">
        <f t="shared" si="10"/>
        <v>Tidak Ada</v>
      </c>
      <c r="W553" s="7" t="str">
        <f t="shared" si="11"/>
        <v>Belum</v>
      </c>
      <c r="X553" s="145"/>
      <c r="Y553" s="169" t="str">
        <f t="shared" si="14"/>
        <v>Tidak Ada</v>
      </c>
      <c r="AH553" s="57">
        <v>1.0</v>
      </c>
      <c r="AI553" s="57">
        <v>1.0</v>
      </c>
      <c r="AJ553" s="57">
        <v>1.0</v>
      </c>
      <c r="AK553" s="57">
        <v>1.0</v>
      </c>
      <c r="AL553" s="57">
        <v>1.0</v>
      </c>
      <c r="AM553" s="57">
        <v>1.0</v>
      </c>
      <c r="AN553" s="315"/>
      <c r="AO553" s="315"/>
      <c r="AP553" s="315"/>
      <c r="AQ553" s="315"/>
    </row>
    <row r="554" ht="15.75" customHeight="1">
      <c r="A554" s="33"/>
      <c r="B554" s="319">
        <v>95.0</v>
      </c>
      <c r="C554" s="320" t="s">
        <v>4484</v>
      </c>
      <c r="D554" s="175">
        <v>7.0</v>
      </c>
      <c r="E554" s="175" t="s">
        <v>4492</v>
      </c>
      <c r="F554" s="175"/>
      <c r="G554" s="201" t="str">
        <f t="shared" si="3"/>
        <v>Kabupaten</v>
      </c>
      <c r="H554" s="184"/>
      <c r="I554" s="178"/>
      <c r="J554" s="32" t="s">
        <v>431</v>
      </c>
      <c r="K554" s="33">
        <v>1.0</v>
      </c>
      <c r="L554" s="33" t="s">
        <v>1164</v>
      </c>
      <c r="M554" s="33" t="str">
        <f t="shared" si="13"/>
        <v>Kepala Dinas Komunikasi dan Informatika Kabupaten Lanny Jaya</v>
      </c>
      <c r="N554" s="136"/>
      <c r="O554" s="137"/>
      <c r="P554" s="137"/>
      <c r="Q554" s="137"/>
      <c r="R554" s="137"/>
      <c r="T554" s="185"/>
      <c r="U554" s="144"/>
      <c r="V554" s="183" t="str">
        <f t="shared" si="10"/>
        <v>Tidak Ada</v>
      </c>
      <c r="W554" s="7" t="str">
        <f t="shared" si="11"/>
        <v>Belum</v>
      </c>
      <c r="X554" s="145"/>
      <c r="Y554" s="169" t="str">
        <f t="shared" si="14"/>
        <v>Tidak Ada</v>
      </c>
      <c r="AH554" s="76">
        <v>1.0</v>
      </c>
      <c r="AI554" s="76">
        <v>1.0</v>
      </c>
      <c r="AJ554" s="76">
        <v>1.0</v>
      </c>
      <c r="AK554" s="57">
        <v>1.0</v>
      </c>
      <c r="AL554" s="57">
        <v>1.0</v>
      </c>
      <c r="AM554" s="57">
        <v>1.0</v>
      </c>
      <c r="AN554" s="315"/>
      <c r="AO554" s="315"/>
      <c r="AP554" s="315"/>
      <c r="AQ554" s="315"/>
    </row>
    <row r="555" ht="15.75" customHeight="1">
      <c r="A555" s="33"/>
      <c r="B555" s="319">
        <v>95.0</v>
      </c>
      <c r="C555" s="320" t="s">
        <v>4484</v>
      </c>
      <c r="D555" s="322">
        <v>8.0</v>
      </c>
      <c r="E555" s="108" t="s">
        <v>4493</v>
      </c>
      <c r="F555" s="175"/>
      <c r="G555" s="176" t="s">
        <v>4494</v>
      </c>
      <c r="H555" s="184"/>
      <c r="I555" s="178"/>
      <c r="L555" s="33" t="s">
        <v>1164</v>
      </c>
      <c r="M555" s="33" t="str">
        <f t="shared" si="13"/>
        <v>Kepala Dinas Komunikasi dan Informatika Kabupaten Nduga</v>
      </c>
      <c r="N555" s="136"/>
      <c r="O555" s="137"/>
      <c r="P555" s="137"/>
      <c r="Q555" s="137"/>
      <c r="R555" s="137"/>
      <c r="T555" s="185"/>
      <c r="U555" s="144"/>
      <c r="V555" s="183" t="str">
        <f t="shared" si="10"/>
        <v>Tidak Ada</v>
      </c>
      <c r="W555" s="7" t="str">
        <f t="shared" si="11"/>
        <v>Belum</v>
      </c>
      <c r="X555" s="145"/>
      <c r="Y555" s="169" t="str">
        <f t="shared" si="14"/>
        <v>Tidak Ada</v>
      </c>
      <c r="AN555" s="18"/>
      <c r="AO555" s="18"/>
      <c r="AP555" s="18"/>
      <c r="AQ555" s="18"/>
    </row>
  </sheetData>
  <customSheetViews>
    <customSheetView guid="{85DC3542-8076-4BA8-AED6-78817A1088B7}" filter="1" showAutoFilter="1">
      <autoFilter ref="$I$1:$I$555">
        <filterColumn colId="0">
          <filters>
            <filter val="388"/>
            <filter val="ada"/>
          </filters>
        </filterColumn>
      </autoFilter>
    </customSheetView>
  </customSheetViews>
  <hyperlinks>
    <hyperlink r:id="rId1" ref="T4"/>
    <hyperlink r:id="rId2" ref="AA4"/>
    <hyperlink r:id="rId3" ref="AO4"/>
    <hyperlink r:id="rId4" ref="T5"/>
    <hyperlink r:id="rId5" ref="AA5"/>
    <hyperlink r:id="rId6" ref="AO5"/>
    <hyperlink r:id="rId7" ref="T6"/>
    <hyperlink r:id="rId8" ref="AA6"/>
    <hyperlink r:id="rId9" ref="AO6"/>
    <hyperlink r:id="rId10" ref="AA7"/>
    <hyperlink r:id="rId11" ref="T8"/>
    <hyperlink r:id="rId12" ref="AA8"/>
    <hyperlink r:id="rId13" ref="AO8"/>
    <hyperlink r:id="rId14" ref="T9"/>
    <hyperlink r:id="rId15" ref="AA9"/>
    <hyperlink r:id="rId16" ref="AO9"/>
    <hyperlink r:id="rId17" ref="AA10"/>
    <hyperlink r:id="rId18" ref="T11"/>
    <hyperlink r:id="rId19" ref="AA11"/>
    <hyperlink r:id="rId20" ref="AO11"/>
    <hyperlink r:id="rId21" ref="AA12"/>
    <hyperlink r:id="rId22" ref="T14"/>
    <hyperlink r:id="rId23" ref="AA14"/>
    <hyperlink r:id="rId24" ref="AO14"/>
    <hyperlink r:id="rId25" ref="AA15"/>
    <hyperlink r:id="rId26" ref="T16"/>
    <hyperlink r:id="rId27" ref="AA16"/>
    <hyperlink r:id="rId28" ref="AO16"/>
    <hyperlink r:id="rId29" ref="T17"/>
    <hyperlink r:id="rId30" ref="AA17"/>
    <hyperlink r:id="rId31" ref="AO17"/>
    <hyperlink r:id="rId32" ref="T19"/>
    <hyperlink r:id="rId33" ref="AA19"/>
    <hyperlink r:id="rId34" ref="AO19"/>
    <hyperlink r:id="rId35" ref="T20"/>
    <hyperlink r:id="rId36" ref="AA20"/>
    <hyperlink r:id="rId37" ref="AO20"/>
    <hyperlink r:id="rId38" ref="T21"/>
    <hyperlink r:id="rId39" ref="AA21"/>
    <hyperlink r:id="rId40" ref="AO21"/>
    <hyperlink r:id="rId41" ref="AA22"/>
    <hyperlink r:id="rId42" ref="T23"/>
    <hyperlink r:id="rId43" ref="AA23"/>
    <hyperlink r:id="rId44" ref="AO23"/>
    <hyperlink r:id="rId45" ref="O24"/>
    <hyperlink r:id="rId46" ref="T24"/>
    <hyperlink r:id="rId47" ref="AA24"/>
    <hyperlink r:id="rId48" ref="AO24"/>
    <hyperlink r:id="rId49" ref="T26"/>
    <hyperlink r:id="rId50" ref="AA26"/>
    <hyperlink r:id="rId51" ref="AO26"/>
    <hyperlink r:id="rId52" ref="T27"/>
    <hyperlink r:id="rId53" ref="AO27"/>
    <hyperlink r:id="rId54" ref="T28"/>
    <hyperlink r:id="rId55" ref="AA28"/>
    <hyperlink r:id="rId56" ref="AO28"/>
    <hyperlink r:id="rId57" ref="T29"/>
    <hyperlink r:id="rId58" ref="AO29"/>
    <hyperlink r:id="rId59" ref="T30"/>
    <hyperlink r:id="rId60" ref="AO30"/>
    <hyperlink r:id="rId61" ref="T32"/>
    <hyperlink r:id="rId62" ref="AA32"/>
    <hyperlink r:id="rId63" ref="AO32"/>
    <hyperlink r:id="rId64" ref="T33"/>
    <hyperlink r:id="rId65" ref="AO33"/>
    <hyperlink r:id="rId66" ref="O34"/>
    <hyperlink r:id="rId67" ref="T34"/>
    <hyperlink r:id="rId68" ref="AO34"/>
    <hyperlink r:id="rId69" ref="T35"/>
    <hyperlink r:id="rId70" ref="AO35"/>
    <hyperlink r:id="rId71" ref="T37"/>
    <hyperlink r:id="rId72" ref="AA37"/>
    <hyperlink r:id="rId73" ref="AO37"/>
    <hyperlink r:id="rId74" ref="T38"/>
    <hyperlink r:id="rId75" ref="AO38"/>
    <hyperlink r:id="rId76" ref="T39"/>
    <hyperlink r:id="rId77" ref="AO39"/>
    <hyperlink r:id="rId78" ref="T40"/>
    <hyperlink r:id="rId79" ref="AO40"/>
    <hyperlink r:id="rId80" ref="T42"/>
    <hyperlink r:id="rId81" ref="AO42"/>
    <hyperlink r:id="rId82" ref="T44"/>
    <hyperlink r:id="rId83" ref="AO44"/>
    <hyperlink r:id="rId84" ref="T46"/>
    <hyperlink r:id="rId85" ref="AO46"/>
    <hyperlink r:id="rId86" ref="T47"/>
    <hyperlink r:id="rId87" ref="AO47"/>
    <hyperlink r:id="rId88" ref="T48"/>
    <hyperlink r:id="rId89" ref="AO48"/>
    <hyperlink r:id="rId90" ref="T49"/>
    <hyperlink r:id="rId91" ref="AA49"/>
    <hyperlink r:id="rId92" ref="AO49"/>
    <hyperlink r:id="rId93" ref="T50"/>
    <hyperlink r:id="rId94" ref="AO50"/>
    <hyperlink r:id="rId95" ref="T51"/>
    <hyperlink r:id="rId96" ref="AO51"/>
    <hyperlink r:id="rId97" ref="T52"/>
    <hyperlink r:id="rId98" ref="AO52"/>
    <hyperlink r:id="rId99" ref="T53"/>
    <hyperlink r:id="rId100" ref="AO53"/>
    <hyperlink r:id="rId101" ref="T54"/>
    <hyperlink r:id="rId102" ref="AO54"/>
    <hyperlink r:id="rId103" ref="T55"/>
    <hyperlink r:id="rId104" ref="AO55"/>
    <hyperlink r:id="rId105" ref="T56"/>
    <hyperlink r:id="rId106" ref="AA56"/>
    <hyperlink r:id="rId107" ref="T57"/>
    <hyperlink r:id="rId108" ref="AA57"/>
    <hyperlink r:id="rId109" ref="AO57"/>
    <hyperlink r:id="rId110" ref="T58"/>
    <hyperlink r:id="rId111" ref="AO58"/>
    <hyperlink r:id="rId112" ref="T59"/>
    <hyperlink r:id="rId113" ref="AO59"/>
    <hyperlink r:id="rId114" ref="T60"/>
    <hyperlink r:id="rId115" ref="AO60"/>
    <hyperlink r:id="rId116" ref="T61"/>
    <hyperlink r:id="rId117" ref="AA61"/>
    <hyperlink r:id="rId118" ref="AO61"/>
    <hyperlink r:id="rId119" ref="T62"/>
    <hyperlink r:id="rId120" ref="AA62"/>
    <hyperlink r:id="rId121" ref="AO62"/>
    <hyperlink r:id="rId122" ref="T63"/>
    <hyperlink r:id="rId123" ref="AA63"/>
    <hyperlink r:id="rId124" ref="AO63"/>
    <hyperlink r:id="rId125" ref="T64"/>
    <hyperlink r:id="rId126" ref="AO64"/>
    <hyperlink r:id="rId127" ref="T65"/>
    <hyperlink r:id="rId128" ref="AO65"/>
    <hyperlink r:id="rId129" ref="T66"/>
    <hyperlink r:id="rId130" ref="AA66"/>
    <hyperlink r:id="rId131" ref="AO66"/>
    <hyperlink r:id="rId132" ref="T67"/>
    <hyperlink r:id="rId133" ref="AA67"/>
    <hyperlink r:id="rId134" ref="AO67"/>
    <hyperlink r:id="rId135" ref="T68"/>
    <hyperlink r:id="rId136" ref="AA68"/>
    <hyperlink r:id="rId137" ref="AO68"/>
    <hyperlink r:id="rId138" ref="T69"/>
    <hyperlink r:id="rId139" ref="AA69"/>
    <hyperlink r:id="rId140" ref="AO69"/>
    <hyperlink r:id="rId141" ref="T70"/>
    <hyperlink r:id="rId142" ref="AO70"/>
    <hyperlink r:id="rId143" ref="T71"/>
    <hyperlink r:id="rId144" ref="AA71"/>
    <hyperlink r:id="rId145" ref="AO71"/>
    <hyperlink r:id="rId146" ref="T72"/>
    <hyperlink r:id="rId147" ref="AA72"/>
    <hyperlink r:id="rId148" ref="AO72"/>
    <hyperlink r:id="rId149" ref="T73"/>
    <hyperlink r:id="rId150" ref="AA73"/>
    <hyperlink r:id="rId151" ref="AO73"/>
    <hyperlink r:id="rId152" ref="T74"/>
    <hyperlink r:id="rId153" ref="AA74"/>
    <hyperlink r:id="rId154" ref="AO74"/>
    <hyperlink r:id="rId155" ref="T75"/>
    <hyperlink r:id="rId156" ref="AA75"/>
    <hyperlink r:id="rId157" ref="AO75"/>
    <hyperlink r:id="rId158" ref="T76"/>
    <hyperlink r:id="rId159" ref="AA76"/>
    <hyperlink r:id="rId160" ref="AO76"/>
    <hyperlink r:id="rId161" ref="O77"/>
    <hyperlink r:id="rId162" ref="T77"/>
    <hyperlink r:id="rId163" ref="AO77"/>
    <hyperlink r:id="rId164" ref="T78"/>
    <hyperlink r:id="rId165" ref="AA78"/>
    <hyperlink r:id="rId166" ref="AO78"/>
    <hyperlink r:id="rId167" ref="T79"/>
    <hyperlink r:id="rId168" ref="AA79"/>
    <hyperlink r:id="rId169" ref="AO79"/>
    <hyperlink r:id="rId170" ref="T80"/>
    <hyperlink r:id="rId171" ref="AA80"/>
    <hyperlink r:id="rId172" ref="AO80"/>
    <hyperlink r:id="rId173" ref="T81"/>
    <hyperlink r:id="rId174" ref="AA81"/>
    <hyperlink r:id="rId175" ref="AO81"/>
    <hyperlink r:id="rId176" ref="T82"/>
    <hyperlink r:id="rId177" ref="AA82"/>
    <hyperlink r:id="rId178" ref="AO82"/>
    <hyperlink r:id="rId179" ref="T83"/>
    <hyperlink r:id="rId180" ref="AA83"/>
    <hyperlink r:id="rId181" ref="AO83"/>
    <hyperlink r:id="rId182" ref="T84"/>
    <hyperlink r:id="rId183" ref="AO84"/>
    <hyperlink r:id="rId184" ref="T85"/>
    <hyperlink r:id="rId185" ref="Z85"/>
    <hyperlink r:id="rId186" ref="AO85"/>
    <hyperlink r:id="rId187" ref="T86"/>
    <hyperlink r:id="rId188" ref="Z86"/>
    <hyperlink r:id="rId189" ref="AA86"/>
    <hyperlink r:id="rId190" ref="AO86"/>
    <hyperlink r:id="rId191" ref="T88"/>
    <hyperlink r:id="rId192" ref="AO88"/>
    <hyperlink r:id="rId193" ref="T89"/>
    <hyperlink r:id="rId194" ref="AO89"/>
    <hyperlink r:id="rId195" ref="T91"/>
    <hyperlink r:id="rId196" ref="AO91"/>
    <hyperlink r:id="rId197" ref="T92"/>
    <hyperlink r:id="rId198" ref="AA92"/>
    <hyperlink r:id="rId199" ref="AO92"/>
    <hyperlink r:id="rId200" ref="T93"/>
    <hyperlink r:id="rId201" ref="AO93"/>
    <hyperlink r:id="rId202" ref="T94"/>
    <hyperlink r:id="rId203" ref="AO94"/>
    <hyperlink r:id="rId204" ref="T95"/>
    <hyperlink r:id="rId205" ref="AA95"/>
    <hyperlink r:id="rId206" ref="AO95"/>
    <hyperlink r:id="rId207" ref="T96"/>
    <hyperlink r:id="rId208" ref="AO96"/>
    <hyperlink r:id="rId209" ref="T98"/>
    <hyperlink r:id="rId210" ref="AO98"/>
    <hyperlink r:id="rId211" ref="T99"/>
    <hyperlink r:id="rId212" ref="AO99"/>
    <hyperlink r:id="rId213" ref="T100"/>
    <hyperlink r:id="rId214" ref="AA100"/>
    <hyperlink r:id="rId215" ref="AO100"/>
    <hyperlink r:id="rId216" ref="T101"/>
    <hyperlink r:id="rId217" ref="AO101"/>
    <hyperlink r:id="rId218" ref="T102"/>
    <hyperlink r:id="rId219" ref="AO102"/>
    <hyperlink r:id="rId220" ref="T103"/>
    <hyperlink r:id="rId221" ref="AA103"/>
    <hyperlink r:id="rId222" ref="AO103"/>
    <hyperlink r:id="rId223" ref="T104"/>
    <hyperlink r:id="rId224" ref="AO104"/>
    <hyperlink r:id="rId225" ref="T106"/>
    <hyperlink r:id="rId226" ref="AO106"/>
    <hyperlink r:id="rId227" ref="T107"/>
    <hyperlink r:id="rId228" ref="AO107"/>
    <hyperlink r:id="rId229" ref="T109"/>
    <hyperlink r:id="rId230" ref="AO109"/>
    <hyperlink r:id="rId231" ref="T111"/>
    <hyperlink r:id="rId232" ref="AO111"/>
    <hyperlink r:id="rId233" ref="T112"/>
    <hyperlink r:id="rId234" ref="AO112"/>
    <hyperlink r:id="rId235" ref="T113"/>
    <hyperlink r:id="rId236" ref="AO113"/>
    <hyperlink r:id="rId237" ref="T115"/>
    <hyperlink r:id="rId238" ref="AA115"/>
    <hyperlink r:id="rId239" ref="AO115"/>
    <hyperlink r:id="rId240" ref="T117"/>
    <hyperlink r:id="rId241" ref="AA117"/>
    <hyperlink r:id="rId242" ref="AO117"/>
    <hyperlink r:id="rId243" ref="T118"/>
    <hyperlink r:id="rId244" ref="AO118"/>
    <hyperlink r:id="rId245" ref="T119"/>
    <hyperlink r:id="rId246" ref="AA119"/>
    <hyperlink r:id="rId247" ref="AO119"/>
    <hyperlink r:id="rId248" ref="T120"/>
    <hyperlink r:id="rId249" ref="AO120"/>
    <hyperlink r:id="rId250" ref="T121"/>
    <hyperlink r:id="rId251" ref="AA121"/>
    <hyperlink r:id="rId252" ref="AO121"/>
    <hyperlink r:id="rId253" ref="T122"/>
    <hyperlink r:id="rId254" ref="AO122"/>
    <hyperlink r:id="rId255" ref="T123"/>
    <hyperlink r:id="rId256" ref="AA123"/>
    <hyperlink r:id="rId257" ref="AO123"/>
    <hyperlink r:id="rId258" ref="T124"/>
    <hyperlink r:id="rId259" ref="AA124"/>
    <hyperlink r:id="rId260" ref="AO124"/>
    <hyperlink r:id="rId261" ref="T125"/>
    <hyperlink r:id="rId262" ref="AA125"/>
    <hyperlink r:id="rId263" ref="AO125"/>
    <hyperlink r:id="rId264" ref="T126"/>
    <hyperlink r:id="rId265" ref="AA126"/>
    <hyperlink r:id="rId266" ref="AO126"/>
    <hyperlink r:id="rId267" ref="T127"/>
    <hyperlink r:id="rId268" ref="AO127"/>
    <hyperlink r:id="rId269" ref="T128"/>
    <hyperlink r:id="rId270" ref="AA128"/>
    <hyperlink r:id="rId271" ref="AO128"/>
    <hyperlink r:id="rId272" ref="T129"/>
    <hyperlink r:id="rId273" ref="AO129"/>
    <hyperlink r:id="rId274" ref="T130"/>
    <hyperlink r:id="rId275" ref="AA130"/>
    <hyperlink r:id="rId276" ref="AO130"/>
    <hyperlink r:id="rId277" ref="T131"/>
    <hyperlink r:id="rId278" ref="AA131"/>
    <hyperlink r:id="rId279" ref="AO131"/>
    <hyperlink r:id="rId280" ref="T132"/>
    <hyperlink r:id="rId281" ref="AA132"/>
    <hyperlink r:id="rId282" ref="AO132"/>
    <hyperlink r:id="rId283" ref="T133"/>
    <hyperlink r:id="rId284" ref="AA133"/>
    <hyperlink r:id="rId285" ref="AO133"/>
    <hyperlink r:id="rId286" ref="T134"/>
    <hyperlink r:id="rId287" ref="AO134"/>
    <hyperlink r:id="rId288" ref="T135"/>
    <hyperlink r:id="rId289" ref="AA135"/>
    <hyperlink r:id="rId290" ref="AO135"/>
    <hyperlink r:id="rId291" ref="T137"/>
    <hyperlink r:id="rId292" ref="AO137"/>
    <hyperlink r:id="rId293" ref="T139"/>
    <hyperlink r:id="rId294" ref="AO139"/>
    <hyperlink r:id="rId295" ref="T140"/>
    <hyperlink r:id="rId296" ref="AO140"/>
    <hyperlink r:id="rId297" ref="T141"/>
    <hyperlink r:id="rId298" ref="AO141"/>
    <hyperlink r:id="rId299" ref="T142"/>
    <hyperlink r:id="rId300" ref="AA142"/>
    <hyperlink r:id="rId301" ref="AO142"/>
    <hyperlink r:id="rId302" ref="T143"/>
    <hyperlink r:id="rId303" ref="AO143"/>
    <hyperlink r:id="rId304" ref="T144"/>
    <hyperlink r:id="rId305" ref="AO144"/>
    <hyperlink r:id="rId306" ref="T145"/>
    <hyperlink r:id="rId307" ref="AO145"/>
    <hyperlink r:id="rId308" ref="T146"/>
    <hyperlink r:id="rId309" ref="AO146"/>
    <hyperlink r:id="rId310" ref="T147"/>
    <hyperlink r:id="rId311" ref="AO147"/>
    <hyperlink r:id="rId312" ref="T150"/>
    <hyperlink r:id="rId313" ref="AO150"/>
    <hyperlink r:id="rId314" ref="T152"/>
    <hyperlink r:id="rId315" ref="AA152"/>
    <hyperlink r:id="rId316" ref="AO152"/>
    <hyperlink r:id="rId317" ref="O153"/>
    <hyperlink r:id="rId318" ref="T153"/>
    <hyperlink r:id="rId319" ref="AO153"/>
    <hyperlink r:id="rId320" ref="T154"/>
    <hyperlink r:id="rId321" ref="AA154"/>
    <hyperlink r:id="rId322" ref="AO154"/>
    <hyperlink r:id="rId323" ref="T155"/>
    <hyperlink r:id="rId324" ref="AA155"/>
    <hyperlink r:id="rId325" ref="AO155"/>
    <hyperlink r:id="rId326" ref="T156"/>
    <hyperlink r:id="rId327" ref="AO156"/>
    <hyperlink r:id="rId328" ref="T157"/>
    <hyperlink r:id="rId329" ref="AO157"/>
    <hyperlink r:id="rId330" ref="T158"/>
    <hyperlink r:id="rId331" ref="AO158"/>
    <hyperlink r:id="rId332" ref="T159"/>
    <hyperlink r:id="rId333" ref="AO159"/>
    <hyperlink r:id="rId334" ref="T160"/>
    <hyperlink r:id="rId335" ref="AO160"/>
    <hyperlink r:id="rId336" ref="T162"/>
    <hyperlink r:id="rId337" ref="AO162"/>
    <hyperlink r:id="rId338" ref="T163"/>
    <hyperlink r:id="rId339" ref="AO163"/>
    <hyperlink r:id="rId340" ref="T164"/>
    <hyperlink r:id="rId341" ref="T165"/>
    <hyperlink r:id="rId342" ref="AO165"/>
    <hyperlink r:id="rId343" ref="T166"/>
    <hyperlink r:id="rId344" ref="AO166"/>
    <hyperlink r:id="rId345" ref="T167"/>
    <hyperlink r:id="rId346" ref="AA167"/>
    <hyperlink r:id="rId347" ref="AO167"/>
    <hyperlink r:id="rId348" ref="T168"/>
    <hyperlink r:id="rId349" ref="AA168"/>
    <hyperlink r:id="rId350" ref="AO168"/>
    <hyperlink r:id="rId351" ref="T169"/>
    <hyperlink r:id="rId352" ref="AA169"/>
    <hyperlink r:id="rId353" ref="AO169"/>
    <hyperlink r:id="rId354" ref="T170"/>
    <hyperlink r:id="rId355" ref="AA170"/>
    <hyperlink r:id="rId356" ref="AO170"/>
    <hyperlink r:id="rId357" ref="T171"/>
    <hyperlink r:id="rId358" ref="Z171"/>
    <hyperlink r:id="rId359" ref="AA171"/>
    <hyperlink r:id="rId360" ref="AO171"/>
    <hyperlink r:id="rId361" ref="T172"/>
    <hyperlink r:id="rId362" ref="AA172"/>
    <hyperlink r:id="rId363" ref="AO172"/>
    <hyperlink r:id="rId364" ref="T173"/>
    <hyperlink r:id="rId365" ref="AO173"/>
    <hyperlink r:id="rId366" ref="T174"/>
    <hyperlink r:id="rId367" ref="AA174"/>
    <hyperlink r:id="rId368" ref="AO174"/>
    <hyperlink r:id="rId369" ref="T175"/>
    <hyperlink r:id="rId370" ref="AA175"/>
    <hyperlink r:id="rId371" ref="AO175"/>
    <hyperlink r:id="rId372" ref="T176"/>
    <hyperlink r:id="rId373" ref="AA176"/>
    <hyperlink r:id="rId374" ref="AO176"/>
    <hyperlink r:id="rId375" ref="T177"/>
    <hyperlink r:id="rId376" ref="AA177"/>
    <hyperlink r:id="rId377" ref="AO177"/>
    <hyperlink r:id="rId378" ref="T178"/>
    <hyperlink r:id="rId379" ref="AA178"/>
    <hyperlink r:id="rId380" ref="AO178"/>
    <hyperlink r:id="rId381" ref="T179"/>
    <hyperlink r:id="rId382" ref="AA179"/>
    <hyperlink r:id="rId383" ref="AO179"/>
    <hyperlink r:id="rId384" ref="AA180"/>
    <hyperlink r:id="rId385" ref="T181"/>
    <hyperlink r:id="rId386" ref="AA181"/>
    <hyperlink r:id="rId387" ref="AO181"/>
    <hyperlink r:id="rId388" ref="T182"/>
    <hyperlink r:id="rId389" ref="AA182"/>
    <hyperlink r:id="rId390" ref="AO182"/>
    <hyperlink r:id="rId391" ref="T183"/>
    <hyperlink r:id="rId392" ref="AA183"/>
    <hyperlink r:id="rId393" ref="AO183"/>
    <hyperlink r:id="rId394" ref="T184"/>
    <hyperlink r:id="rId395" ref="AO184"/>
    <hyperlink r:id="rId396" ref="T185"/>
    <hyperlink r:id="rId397" ref="AA185"/>
    <hyperlink r:id="rId398" ref="AO185"/>
    <hyperlink r:id="rId399" ref="T186"/>
    <hyperlink r:id="rId400" ref="AA186"/>
    <hyperlink r:id="rId401" ref="AO186"/>
    <hyperlink r:id="rId402" ref="T187"/>
    <hyperlink r:id="rId403" ref="AA187"/>
    <hyperlink r:id="rId404" ref="AO187"/>
    <hyperlink r:id="rId405" ref="T188"/>
    <hyperlink r:id="rId406" ref="Z188"/>
    <hyperlink r:id="rId407" ref="AA188"/>
    <hyperlink r:id="rId408" ref="AO188"/>
    <hyperlink r:id="rId409" ref="T189"/>
    <hyperlink r:id="rId410" ref="AA189"/>
    <hyperlink r:id="rId411" ref="AO189"/>
    <hyperlink r:id="rId412" ref="T190"/>
    <hyperlink r:id="rId413" ref="AA190"/>
    <hyperlink r:id="rId414" ref="AO190"/>
    <hyperlink r:id="rId415" ref="T191"/>
    <hyperlink r:id="rId416" ref="Z191"/>
    <hyperlink r:id="rId417" ref="AA191"/>
    <hyperlink r:id="rId418" ref="AO191"/>
    <hyperlink r:id="rId419" ref="T192"/>
    <hyperlink r:id="rId420" ref="Z192"/>
    <hyperlink r:id="rId421" ref="AA192"/>
    <hyperlink r:id="rId422" ref="AO192"/>
    <hyperlink r:id="rId423" ref="O193"/>
    <hyperlink r:id="rId424" ref="T193"/>
    <hyperlink r:id="rId425" ref="AA193"/>
    <hyperlink r:id="rId426" ref="AO193"/>
    <hyperlink r:id="rId427" ref="T194"/>
    <hyperlink r:id="rId428" ref="AA194"/>
    <hyperlink r:id="rId429" ref="AO194"/>
    <hyperlink r:id="rId430" ref="T195"/>
    <hyperlink r:id="rId431" ref="AA195"/>
    <hyperlink r:id="rId432" ref="AO195"/>
    <hyperlink r:id="rId433" ref="T196"/>
    <hyperlink r:id="rId434" ref="AA196"/>
    <hyperlink r:id="rId435" ref="AO196"/>
    <hyperlink r:id="rId436" ref="T197"/>
    <hyperlink r:id="rId437" ref="Z197"/>
    <hyperlink r:id="rId438" ref="AO197"/>
    <hyperlink r:id="rId439" ref="T198"/>
    <hyperlink r:id="rId440" ref="AO198"/>
    <hyperlink r:id="rId441" ref="T199"/>
    <hyperlink r:id="rId442" ref="AA199"/>
    <hyperlink r:id="rId443" ref="AO199"/>
    <hyperlink r:id="rId444" ref="T200"/>
    <hyperlink r:id="rId445" ref="AA200"/>
    <hyperlink r:id="rId446" ref="AO200"/>
    <hyperlink r:id="rId447" ref="T201"/>
    <hyperlink r:id="rId448" ref="AO201"/>
    <hyperlink r:id="rId449" ref="T202"/>
    <hyperlink r:id="rId450" ref="AO202"/>
    <hyperlink r:id="rId451" ref="T203"/>
    <hyperlink r:id="rId452" ref="AO203"/>
    <hyperlink r:id="rId453" ref="T204"/>
    <hyperlink r:id="rId454" ref="Z204"/>
    <hyperlink r:id="rId455" ref="AO204"/>
    <hyperlink r:id="rId456" ref="T205"/>
    <hyperlink r:id="rId457" ref="AA205"/>
    <hyperlink r:id="rId458" ref="AO205"/>
    <hyperlink r:id="rId459" ref="T212"/>
    <hyperlink r:id="rId460" ref="AA212"/>
    <hyperlink r:id="rId461" ref="AO212"/>
    <hyperlink r:id="rId462" ref="T213"/>
    <hyperlink r:id="rId463" ref="AO213"/>
    <hyperlink r:id="rId464" ref="T214"/>
    <hyperlink r:id="rId465" ref="AA214"/>
    <hyperlink r:id="rId466" ref="AO214"/>
    <hyperlink r:id="rId467" ref="T215"/>
    <hyperlink r:id="rId468" ref="AO215"/>
    <hyperlink r:id="rId469" ref="T216"/>
    <hyperlink r:id="rId470" ref="AO216"/>
    <hyperlink r:id="rId471" ref="T217"/>
    <hyperlink r:id="rId472" ref="AA217"/>
    <hyperlink r:id="rId473" ref="AO217"/>
    <hyperlink r:id="rId474" ref="T218"/>
    <hyperlink r:id="rId475" ref="AO218"/>
    <hyperlink r:id="rId476" ref="T219"/>
    <hyperlink r:id="rId477" ref="AA219"/>
    <hyperlink r:id="rId478" ref="AO219"/>
    <hyperlink r:id="rId479" ref="T220"/>
    <hyperlink r:id="rId480" ref="AA220"/>
    <hyperlink r:id="rId481" ref="AO220"/>
    <hyperlink r:id="rId482" ref="T221"/>
    <hyperlink r:id="rId483" ref="AA221"/>
    <hyperlink r:id="rId484" ref="AO221"/>
    <hyperlink r:id="rId485" ref="T222"/>
    <hyperlink r:id="rId486" ref="AA222"/>
    <hyperlink r:id="rId487" ref="AO222"/>
    <hyperlink r:id="rId488" ref="T223"/>
    <hyperlink r:id="rId489" ref="AA223"/>
    <hyperlink r:id="rId490" ref="AO223"/>
    <hyperlink r:id="rId491" ref="T224"/>
    <hyperlink r:id="rId492" ref="AA224"/>
    <hyperlink r:id="rId493" ref="AO224"/>
    <hyperlink r:id="rId494" ref="T225"/>
    <hyperlink r:id="rId495" ref="AO225"/>
    <hyperlink r:id="rId496" ref="AA226"/>
    <hyperlink r:id="rId497" ref="AO226"/>
    <hyperlink r:id="rId498" ref="T227"/>
    <hyperlink r:id="rId499" ref="AA227"/>
    <hyperlink r:id="rId500" ref="AO227"/>
    <hyperlink r:id="rId501" ref="T228"/>
    <hyperlink r:id="rId502" ref="AA228"/>
    <hyperlink r:id="rId503" ref="AO228"/>
    <hyperlink r:id="rId504" ref="T229"/>
    <hyperlink r:id="rId505" ref="AA229"/>
    <hyperlink r:id="rId506" ref="AO229"/>
    <hyperlink r:id="rId507" ref="AA230"/>
    <hyperlink r:id="rId508" ref="AA231"/>
    <hyperlink r:id="rId509" ref="T232"/>
    <hyperlink r:id="rId510" ref="AA232"/>
    <hyperlink r:id="rId511" ref="AO232"/>
    <hyperlink r:id="rId512" ref="T233"/>
    <hyperlink r:id="rId513" ref="AA233"/>
    <hyperlink r:id="rId514" ref="AO233"/>
    <hyperlink r:id="rId515" ref="T234"/>
    <hyperlink r:id="rId516" ref="AA234"/>
    <hyperlink r:id="rId517" ref="AO234"/>
    <hyperlink r:id="rId518" ref="AA235"/>
    <hyperlink r:id="rId519" ref="AO235"/>
    <hyperlink r:id="rId520" ref="T236"/>
    <hyperlink r:id="rId521" ref="AA236"/>
    <hyperlink r:id="rId522" ref="AO236"/>
    <hyperlink r:id="rId523" ref="T237"/>
    <hyperlink r:id="rId524" ref="AA237"/>
    <hyperlink r:id="rId525" ref="AO237"/>
    <hyperlink r:id="rId526" ref="T238"/>
    <hyperlink r:id="rId527" ref="AA238"/>
    <hyperlink r:id="rId528" ref="AO238"/>
    <hyperlink r:id="rId529" ref="AA239"/>
    <hyperlink r:id="rId530" ref="T240"/>
    <hyperlink r:id="rId531" ref="AA240"/>
    <hyperlink r:id="rId532" ref="AO240"/>
    <hyperlink r:id="rId533" ref="T241"/>
    <hyperlink r:id="rId534" ref="AA241"/>
    <hyperlink r:id="rId535" ref="T242"/>
    <hyperlink r:id="rId536" ref="AO242"/>
    <hyperlink r:id="rId537" ref="T243"/>
    <hyperlink r:id="rId538" ref="T244"/>
    <hyperlink r:id="rId539" ref="AA244"/>
    <hyperlink r:id="rId540" ref="AO244"/>
    <hyperlink r:id="rId541" ref="T245"/>
    <hyperlink r:id="rId542" ref="Z245"/>
    <hyperlink r:id="rId543" ref="AA245"/>
    <hyperlink r:id="rId544" ref="AO245"/>
    <hyperlink r:id="rId545" ref="T246"/>
    <hyperlink r:id="rId546" ref="AA246"/>
    <hyperlink r:id="rId547" ref="AO246"/>
    <hyperlink r:id="rId548" ref="T247"/>
    <hyperlink r:id="rId549" ref="AO247"/>
    <hyperlink r:id="rId550" ref="T248"/>
    <hyperlink r:id="rId551" ref="AA248"/>
    <hyperlink r:id="rId552" ref="AO248"/>
    <hyperlink r:id="rId553" ref="T249"/>
    <hyperlink r:id="rId554" ref="AA249"/>
    <hyperlink r:id="rId555" ref="AO249"/>
    <hyperlink r:id="rId556" ref="T250"/>
    <hyperlink r:id="rId557" ref="AA250"/>
    <hyperlink r:id="rId558" ref="AO250"/>
    <hyperlink r:id="rId559" ref="T251"/>
    <hyperlink r:id="rId560" ref="Z251"/>
    <hyperlink r:id="rId561" ref="AA251"/>
    <hyperlink r:id="rId562" ref="AO251"/>
    <hyperlink r:id="rId563" ref="T252"/>
    <hyperlink r:id="rId564" ref="AO252"/>
    <hyperlink r:id="rId565" ref="T253"/>
    <hyperlink r:id="rId566" ref="AA253"/>
    <hyperlink r:id="rId567" ref="AO253"/>
    <hyperlink r:id="rId568" ref="T254"/>
    <hyperlink r:id="rId569" ref="AA254"/>
    <hyperlink r:id="rId570" ref="AO254"/>
    <hyperlink r:id="rId571" ref="T255"/>
    <hyperlink r:id="rId572" ref="AA255"/>
    <hyperlink r:id="rId573" ref="AO255"/>
    <hyperlink r:id="rId574" ref="T256"/>
    <hyperlink r:id="rId575" ref="AO256"/>
    <hyperlink r:id="rId576" ref="T257"/>
    <hyperlink r:id="rId577" ref="AA257"/>
    <hyperlink r:id="rId578" ref="AO257"/>
    <hyperlink r:id="rId579" ref="T258"/>
    <hyperlink r:id="rId580" ref="AA258"/>
    <hyperlink r:id="rId581" ref="AO258"/>
    <hyperlink r:id="rId582" ref="T259"/>
    <hyperlink r:id="rId583" ref="AO259"/>
    <hyperlink r:id="rId584" ref="T260"/>
    <hyperlink r:id="rId585" ref="AO260"/>
    <hyperlink r:id="rId586" ref="T261"/>
    <hyperlink r:id="rId587" ref="AO261"/>
    <hyperlink r:id="rId588" ref="T262"/>
    <hyperlink r:id="rId589" ref="AA262"/>
    <hyperlink r:id="rId590" ref="AO262"/>
    <hyperlink r:id="rId591" ref="T263"/>
    <hyperlink r:id="rId592" ref="AO263"/>
    <hyperlink r:id="rId593" ref="T264"/>
    <hyperlink r:id="rId594" ref="AO264"/>
    <hyperlink r:id="rId595" ref="T265"/>
    <hyperlink r:id="rId596" ref="AO265"/>
    <hyperlink r:id="rId597" ref="T266"/>
    <hyperlink r:id="rId598" ref="AA266"/>
    <hyperlink r:id="rId599" ref="AO266"/>
    <hyperlink r:id="rId600" ref="T267"/>
    <hyperlink r:id="rId601" ref="AO267"/>
    <hyperlink r:id="rId602" ref="T268"/>
    <hyperlink r:id="rId603" ref="AA268"/>
    <hyperlink r:id="rId604" ref="AO268"/>
    <hyperlink r:id="rId605" ref="T269"/>
    <hyperlink r:id="rId606" ref="AO269"/>
    <hyperlink r:id="rId607" ref="T270"/>
    <hyperlink r:id="rId608" ref="AA270"/>
    <hyperlink r:id="rId609" ref="AO270"/>
    <hyperlink r:id="rId610" ref="T271"/>
    <hyperlink r:id="rId611" ref="AA271"/>
    <hyperlink r:id="rId612" ref="AO271"/>
    <hyperlink r:id="rId613" ref="T272"/>
    <hyperlink r:id="rId614" ref="AO272"/>
    <hyperlink r:id="rId615" ref="T273"/>
    <hyperlink r:id="rId616" ref="AO273"/>
    <hyperlink r:id="rId617" ref="T274"/>
    <hyperlink r:id="rId618" ref="AO274"/>
    <hyperlink r:id="rId619" ref="T275"/>
    <hyperlink r:id="rId620" ref="AO275"/>
    <hyperlink r:id="rId621" ref="T276"/>
    <hyperlink r:id="rId622" ref="AA276"/>
    <hyperlink r:id="rId623" ref="AO276"/>
    <hyperlink r:id="rId624" ref="T277"/>
    <hyperlink r:id="rId625" ref="AA277"/>
    <hyperlink r:id="rId626" ref="AO277"/>
    <hyperlink r:id="rId627" ref="T278"/>
    <hyperlink r:id="rId628" ref="AA278"/>
    <hyperlink r:id="rId629" ref="AO278"/>
    <hyperlink r:id="rId630" ref="T279"/>
    <hyperlink r:id="rId631" ref="AO279"/>
    <hyperlink r:id="rId632" ref="T280"/>
    <hyperlink r:id="rId633" ref="AO280"/>
    <hyperlink r:id="rId634" ref="T281"/>
    <hyperlink r:id="rId635" ref="AA281"/>
    <hyperlink r:id="rId636" ref="AO281"/>
    <hyperlink r:id="rId637" ref="T282"/>
    <hyperlink r:id="rId638" ref="AO282"/>
    <hyperlink r:id="rId639" ref="T283"/>
    <hyperlink r:id="rId640" ref="AA283"/>
    <hyperlink r:id="rId641" ref="AO283"/>
    <hyperlink r:id="rId642" ref="T284"/>
    <hyperlink r:id="rId643" ref="AA284"/>
    <hyperlink r:id="rId644" ref="AO284"/>
    <hyperlink r:id="rId645" ref="T285"/>
    <hyperlink r:id="rId646" ref="AO285"/>
    <hyperlink r:id="rId647" ref="T286"/>
    <hyperlink r:id="rId648" ref="AO286"/>
    <hyperlink r:id="rId649" ref="T287"/>
    <hyperlink r:id="rId650" ref="AA287"/>
    <hyperlink r:id="rId651" ref="AO287"/>
    <hyperlink r:id="rId652" ref="T288"/>
    <hyperlink r:id="rId653" ref="AO288"/>
    <hyperlink r:id="rId654" ref="T289"/>
    <hyperlink r:id="rId655" ref="AA289"/>
    <hyperlink r:id="rId656" ref="AO289"/>
    <hyperlink r:id="rId657" ref="T290"/>
    <hyperlink r:id="rId658" ref="AO290"/>
    <hyperlink r:id="rId659" ref="T291"/>
    <hyperlink r:id="rId660" ref="AA291"/>
    <hyperlink r:id="rId661" ref="AO291"/>
    <hyperlink r:id="rId662" ref="T292"/>
    <hyperlink r:id="rId663" ref="AA292"/>
    <hyperlink r:id="rId664" ref="AO292"/>
    <hyperlink r:id="rId665" ref="T293"/>
    <hyperlink r:id="rId666" ref="AA293"/>
    <hyperlink r:id="rId667" ref="AO293"/>
    <hyperlink r:id="rId668" ref="T295"/>
    <hyperlink r:id="rId669" ref="AO295"/>
    <hyperlink r:id="rId670" ref="T296"/>
    <hyperlink r:id="rId671" ref="AA296"/>
    <hyperlink r:id="rId672" ref="AO296"/>
    <hyperlink r:id="rId673" ref="T297"/>
    <hyperlink r:id="rId674" ref="AO297"/>
    <hyperlink r:id="rId675" ref="T298"/>
    <hyperlink r:id="rId676" ref="AA298"/>
    <hyperlink r:id="rId677" ref="AO298"/>
    <hyperlink r:id="rId678" ref="T299"/>
    <hyperlink r:id="rId679" ref="AO299"/>
    <hyperlink r:id="rId680" ref="T301"/>
    <hyperlink r:id="rId681" ref="AO301"/>
    <hyperlink r:id="rId682" ref="T302"/>
    <hyperlink r:id="rId683" ref="AO302"/>
    <hyperlink r:id="rId684" ref="AA303"/>
    <hyperlink r:id="rId685" ref="T304"/>
    <hyperlink r:id="rId686" ref="AO304"/>
    <hyperlink r:id="rId687" ref="T305"/>
    <hyperlink r:id="rId688" ref="AO305"/>
    <hyperlink r:id="rId689" ref="T306"/>
    <hyperlink r:id="rId690" ref="AO306"/>
    <hyperlink r:id="rId691" ref="T307"/>
    <hyperlink r:id="rId692" ref="AO307"/>
    <hyperlink r:id="rId693" ref="T308"/>
    <hyperlink r:id="rId694" ref="AA308"/>
    <hyperlink r:id="rId695" ref="AO308"/>
    <hyperlink r:id="rId696" ref="T309"/>
    <hyperlink r:id="rId697" ref="AO309"/>
    <hyperlink r:id="rId698" ref="T310"/>
    <hyperlink r:id="rId699" ref="AO310"/>
    <hyperlink r:id="rId700" ref="T311"/>
    <hyperlink r:id="rId701" ref="AO311"/>
    <hyperlink r:id="rId702" ref="T312"/>
    <hyperlink r:id="rId703" ref="AO312"/>
    <hyperlink r:id="rId704" ref="T313"/>
    <hyperlink r:id="rId705" ref="AO313"/>
    <hyperlink r:id="rId706" ref="T314"/>
    <hyperlink r:id="rId707" ref="AA314"/>
    <hyperlink r:id="rId708" ref="AO314"/>
    <hyperlink r:id="rId709" ref="T315"/>
    <hyperlink r:id="rId710" ref="AO315"/>
    <hyperlink r:id="rId711" ref="AA316"/>
    <hyperlink r:id="rId712" ref="AO316"/>
    <hyperlink r:id="rId713" ref="T317"/>
    <hyperlink r:id="rId714" ref="AO317"/>
    <hyperlink r:id="rId715" ref="T318"/>
    <hyperlink r:id="rId716" ref="AO318"/>
    <hyperlink r:id="rId717" ref="T320"/>
    <hyperlink r:id="rId718" ref="Z320"/>
    <hyperlink r:id="rId719" ref="T321"/>
    <hyperlink r:id="rId720" ref="AO321"/>
    <hyperlink r:id="rId721" ref="T322"/>
    <hyperlink r:id="rId722" ref="AO322"/>
    <hyperlink r:id="rId723" ref="T323"/>
    <hyperlink r:id="rId724" ref="AO323"/>
    <hyperlink r:id="rId725" ref="T324"/>
    <hyperlink r:id="rId726" ref="AO324"/>
    <hyperlink r:id="rId727" ref="T325"/>
    <hyperlink r:id="rId728" ref="AO325"/>
    <hyperlink r:id="rId729" ref="T326"/>
    <hyperlink r:id="rId730" ref="AA326"/>
    <hyperlink r:id="rId731" ref="AO326"/>
    <hyperlink r:id="rId732" ref="T327"/>
    <hyperlink r:id="rId733" ref="AO327"/>
    <hyperlink r:id="rId734" ref="T328"/>
    <hyperlink r:id="rId735" ref="AO328"/>
    <hyperlink r:id="rId736" ref="T329"/>
    <hyperlink r:id="rId737" ref="AO329"/>
    <hyperlink r:id="rId738" ref="T330"/>
    <hyperlink r:id="rId739" ref="AO330"/>
    <hyperlink r:id="rId740" ref="T331"/>
    <hyperlink r:id="rId741" ref="AO331"/>
    <hyperlink r:id="rId742" ref="T332"/>
    <hyperlink r:id="rId743" ref="AA332"/>
    <hyperlink r:id="rId744" ref="AO332"/>
    <hyperlink r:id="rId745" ref="T333"/>
    <hyperlink r:id="rId746" ref="AO333"/>
    <hyperlink r:id="rId747" ref="T334"/>
    <hyperlink r:id="rId748" ref="AO334"/>
    <hyperlink r:id="rId749" ref="T335"/>
    <hyperlink r:id="rId750" ref="AO335"/>
    <hyperlink r:id="rId751" ref="T336"/>
    <hyperlink r:id="rId752" ref="AO336"/>
    <hyperlink r:id="rId753" ref="T337"/>
    <hyperlink r:id="rId754" ref="AA337"/>
    <hyperlink r:id="rId755" ref="AO337"/>
    <hyperlink r:id="rId756" ref="AO338"/>
    <hyperlink r:id="rId757" ref="AO339"/>
    <hyperlink r:id="rId758" ref="T340"/>
    <hyperlink r:id="rId759" ref="AA340"/>
    <hyperlink r:id="rId760" ref="AO340"/>
    <hyperlink r:id="rId761" ref="T341"/>
    <hyperlink r:id="rId762" ref="AO341"/>
    <hyperlink r:id="rId763" ref="T342"/>
    <hyperlink r:id="rId764" ref="AO342"/>
    <hyperlink r:id="rId765" ref="AO343"/>
    <hyperlink r:id="rId766" ref="T345"/>
    <hyperlink r:id="rId767" ref="AO345"/>
    <hyperlink r:id="rId768" ref="T346"/>
    <hyperlink r:id="rId769" ref="AA346"/>
    <hyperlink r:id="rId770" ref="AO346"/>
    <hyperlink r:id="rId771" ref="AO348"/>
    <hyperlink r:id="rId772" ref="AO349"/>
    <hyperlink r:id="rId773" ref="T351"/>
    <hyperlink r:id="rId774" ref="AA351"/>
    <hyperlink r:id="rId775" ref="AO351"/>
    <hyperlink r:id="rId776" ref="T352"/>
    <hyperlink r:id="rId777" ref="AA352"/>
    <hyperlink r:id="rId778" ref="AO352"/>
    <hyperlink r:id="rId779" ref="T354"/>
    <hyperlink r:id="rId780" ref="AA354"/>
    <hyperlink r:id="rId781" ref="AO354"/>
    <hyperlink r:id="rId782" ref="T355"/>
    <hyperlink r:id="rId783" ref="AA355"/>
    <hyperlink r:id="rId784" ref="AO355"/>
    <hyperlink r:id="rId785" ref="T358"/>
    <hyperlink r:id="rId786" ref="AA358"/>
    <hyperlink r:id="rId787" ref="AO358"/>
    <hyperlink r:id="rId788" ref="T359"/>
    <hyperlink r:id="rId789" ref="AO359"/>
    <hyperlink r:id="rId790" ref="T360"/>
    <hyperlink r:id="rId791" ref="AO360"/>
    <hyperlink r:id="rId792" ref="T361"/>
    <hyperlink r:id="rId793" ref="AO361"/>
    <hyperlink r:id="rId794" ref="T362"/>
    <hyperlink r:id="rId795" ref="AO362"/>
    <hyperlink r:id="rId796" ref="T363"/>
    <hyperlink r:id="rId797" ref="Z363"/>
    <hyperlink r:id="rId798" ref="AO363"/>
    <hyperlink r:id="rId799" ref="T364"/>
    <hyperlink r:id="rId800" ref="AO364"/>
    <hyperlink r:id="rId801" ref="T365"/>
    <hyperlink r:id="rId802" ref="Z365"/>
    <hyperlink r:id="rId803" ref="AO365"/>
    <hyperlink r:id="rId804" ref="O366"/>
    <hyperlink r:id="rId805" ref="T366"/>
    <hyperlink r:id="rId806" ref="AO366"/>
    <hyperlink r:id="rId807" ref="T367"/>
    <hyperlink r:id="rId808" ref="AO367"/>
    <hyperlink r:id="rId809" ref="T368"/>
    <hyperlink r:id="rId810" ref="AO368"/>
    <hyperlink r:id="rId811" ref="T370"/>
    <hyperlink r:id="rId812" ref="Z370"/>
    <hyperlink r:id="rId813" ref="AO370"/>
    <hyperlink r:id="rId814" ref="T371"/>
    <hyperlink r:id="rId815" ref="Z371"/>
    <hyperlink r:id="rId816" ref="AO371"/>
    <hyperlink r:id="rId817" ref="T372"/>
    <hyperlink r:id="rId818" ref="AO372"/>
    <hyperlink r:id="rId819" ref="T374"/>
    <hyperlink r:id="rId820" ref="AO374"/>
    <hyperlink r:id="rId821" ref="T375"/>
    <hyperlink r:id="rId822" ref="AO375"/>
    <hyperlink r:id="rId823" ref="T376"/>
    <hyperlink r:id="rId824" ref="AA376"/>
    <hyperlink r:id="rId825" ref="AO376"/>
    <hyperlink r:id="rId826" ref="T377"/>
    <hyperlink r:id="rId827" ref="Z377"/>
    <hyperlink r:id="rId828" ref="AO377"/>
    <hyperlink r:id="rId829" ref="T378"/>
    <hyperlink r:id="rId830" ref="AO378"/>
    <hyperlink r:id="rId831" ref="T379"/>
    <hyperlink r:id="rId832" ref="AA379"/>
    <hyperlink r:id="rId833" ref="AO379"/>
    <hyperlink r:id="rId834" ref="T380"/>
    <hyperlink r:id="rId835" ref="AA380"/>
    <hyperlink r:id="rId836" ref="AO380"/>
    <hyperlink r:id="rId837" ref="AA382"/>
    <hyperlink r:id="rId838" ref="T383"/>
    <hyperlink r:id="rId839" ref="AO383"/>
    <hyperlink r:id="rId840" ref="T384"/>
    <hyperlink r:id="rId841" ref="AO384"/>
    <hyperlink r:id="rId842" ref="T385"/>
    <hyperlink r:id="rId843" ref="AA385"/>
    <hyperlink r:id="rId844" ref="AO385"/>
    <hyperlink r:id="rId845" ref="T392"/>
    <hyperlink r:id="rId846" ref="AO392"/>
    <hyperlink r:id="rId847" ref="T393"/>
    <hyperlink r:id="rId848" ref="AO393"/>
    <hyperlink r:id="rId849" ref="T395"/>
    <hyperlink r:id="rId850" ref="AO395"/>
    <hyperlink r:id="rId851" ref="T399"/>
    <hyperlink r:id="rId852" ref="AO399"/>
    <hyperlink r:id="rId853" ref="T402"/>
    <hyperlink r:id="rId854" ref="AO402"/>
    <hyperlink r:id="rId855" ref="T403"/>
    <hyperlink r:id="rId856" ref="AO403"/>
    <hyperlink r:id="rId857" ref="T404"/>
    <hyperlink r:id="rId858" ref="AO404"/>
    <hyperlink r:id="rId859" ref="T406"/>
    <hyperlink r:id="rId860" ref="AO406"/>
    <hyperlink r:id="rId861" ref="T407"/>
    <hyperlink r:id="rId862" ref="AO407"/>
    <hyperlink r:id="rId863" ref="T409"/>
    <hyperlink r:id="rId864" ref="AA409"/>
    <hyperlink r:id="rId865" ref="AO409"/>
    <hyperlink r:id="rId866" ref="T411"/>
    <hyperlink r:id="rId867" ref="AO411"/>
    <hyperlink r:id="rId868" ref="T412"/>
    <hyperlink r:id="rId869" ref="AO412"/>
    <hyperlink r:id="rId870" ref="T413"/>
    <hyperlink r:id="rId871" ref="AO413"/>
    <hyperlink r:id="rId872" ref="T414"/>
    <hyperlink r:id="rId873" ref="AO414"/>
    <hyperlink r:id="rId874" ref="T416"/>
    <hyperlink r:id="rId875" ref="AO416"/>
    <hyperlink r:id="rId876" ref="T417"/>
    <hyperlink r:id="rId877" ref="AO417"/>
    <hyperlink r:id="rId878" ref="T418"/>
    <hyperlink r:id="rId879" ref="AA418"/>
    <hyperlink r:id="rId880" ref="AO418"/>
    <hyperlink r:id="rId881" ref="T419"/>
    <hyperlink r:id="rId882" ref="AO419"/>
    <hyperlink r:id="rId883" ref="T420"/>
    <hyperlink r:id="rId884" ref="AO420"/>
    <hyperlink r:id="rId885" ref="T421"/>
    <hyperlink r:id="rId886" ref="AO421"/>
    <hyperlink r:id="rId887" ref="T422"/>
    <hyperlink r:id="rId888" ref="AO422"/>
    <hyperlink r:id="rId889" ref="T423"/>
    <hyperlink r:id="rId890" ref="AO423"/>
    <hyperlink r:id="rId891" ref="T424"/>
    <hyperlink r:id="rId892" ref="AO424"/>
    <hyperlink r:id="rId893" ref="T425"/>
    <hyperlink r:id="rId894" ref="AA425"/>
    <hyperlink r:id="rId895" ref="AO425"/>
    <hyperlink r:id="rId896" ref="T426"/>
    <hyperlink r:id="rId897" ref="AO426"/>
    <hyperlink r:id="rId898" ref="T427"/>
    <hyperlink r:id="rId899" ref="AO427"/>
    <hyperlink r:id="rId900" ref="T428"/>
    <hyperlink r:id="rId901" ref="AO428"/>
    <hyperlink r:id="rId902" ref="T429"/>
    <hyperlink r:id="rId903" ref="AO429"/>
    <hyperlink r:id="rId904" ref="T430"/>
    <hyperlink r:id="rId905" ref="AO430"/>
    <hyperlink r:id="rId906" ref="T434"/>
    <hyperlink r:id="rId907" ref="AO434"/>
    <hyperlink r:id="rId908" ref="T435"/>
    <hyperlink r:id="rId909" ref="AO435"/>
    <hyperlink r:id="rId910" ref="T437"/>
    <hyperlink r:id="rId911" ref="AO437"/>
    <hyperlink r:id="rId912" ref="T438"/>
    <hyperlink r:id="rId913" ref="AO438"/>
    <hyperlink r:id="rId914" ref="T439"/>
    <hyperlink r:id="rId915" ref="AO439"/>
    <hyperlink r:id="rId916" ref="T440"/>
    <hyperlink r:id="rId917" ref="AO440"/>
    <hyperlink r:id="rId918" ref="T441"/>
    <hyperlink r:id="rId919" ref="AA441"/>
    <hyperlink r:id="rId920" ref="AO441"/>
    <hyperlink r:id="rId921" ref="T442"/>
    <hyperlink r:id="rId922" ref="AO442"/>
    <hyperlink r:id="rId923" ref="T444"/>
    <hyperlink r:id="rId924" ref="AO444"/>
    <hyperlink r:id="rId925" ref="T445"/>
    <hyperlink r:id="rId926" ref="AO445"/>
    <hyperlink r:id="rId927" ref="T446"/>
    <hyperlink r:id="rId928" ref="AO446"/>
    <hyperlink r:id="rId929" ref="T447"/>
    <hyperlink r:id="rId930" ref="AO447"/>
    <hyperlink r:id="rId931" ref="T448"/>
    <hyperlink r:id="rId932" ref="AO448"/>
    <hyperlink r:id="rId933" ref="T449"/>
    <hyperlink r:id="rId934" ref="AO449"/>
    <hyperlink r:id="rId935" ref="T450"/>
    <hyperlink r:id="rId936" ref="AA450"/>
    <hyperlink r:id="rId937" ref="AO450"/>
    <hyperlink r:id="rId938" ref="T451"/>
    <hyperlink r:id="rId939" ref="AO451"/>
    <hyperlink r:id="rId940" ref="T453"/>
    <hyperlink r:id="rId941" ref="AA453"/>
    <hyperlink r:id="rId942" ref="AO453"/>
    <hyperlink r:id="rId943" ref="T454"/>
    <hyperlink r:id="rId944" ref="AO454"/>
    <hyperlink r:id="rId945" ref="T455"/>
    <hyperlink r:id="rId946" ref="AA455"/>
    <hyperlink r:id="rId947" ref="AO455"/>
    <hyperlink r:id="rId948" ref="T456"/>
    <hyperlink r:id="rId949" ref="AO456"/>
    <hyperlink r:id="rId950" ref="T457"/>
    <hyperlink r:id="rId951" ref="AA457"/>
    <hyperlink r:id="rId952" ref="AO457"/>
    <hyperlink r:id="rId953" ref="T458"/>
    <hyperlink r:id="rId954" ref="AO458"/>
    <hyperlink r:id="rId955" ref="T459"/>
    <hyperlink r:id="rId956" ref="AA459"/>
    <hyperlink r:id="rId957" ref="AO459"/>
    <hyperlink r:id="rId958" ref="T460"/>
    <hyperlink r:id="rId959" ref="AO460"/>
    <hyperlink r:id="rId960" ref="T461"/>
    <hyperlink r:id="rId961" ref="AA461"/>
    <hyperlink r:id="rId962" ref="AO461"/>
    <hyperlink r:id="rId963" ref="T462"/>
    <hyperlink r:id="rId964" ref="AO462"/>
    <hyperlink r:id="rId965" ref="T464"/>
    <hyperlink r:id="rId966" ref="AO464"/>
    <hyperlink r:id="rId967" ref="T466"/>
    <hyperlink r:id="rId968" ref="AO466"/>
    <hyperlink r:id="rId969" ref="T467"/>
    <hyperlink r:id="rId970" ref="AO467"/>
    <hyperlink r:id="rId971" ref="T470"/>
    <hyperlink r:id="rId972" ref="AA470"/>
    <hyperlink r:id="rId973" ref="AO470"/>
    <hyperlink r:id="rId974" ref="T472"/>
    <hyperlink r:id="rId975" ref="AO472"/>
    <hyperlink r:id="rId976" ref="T474"/>
    <hyperlink r:id="rId977" ref="AO474"/>
    <hyperlink r:id="rId978" ref="T476"/>
    <hyperlink r:id="rId979" ref="AO476"/>
    <hyperlink r:id="rId980" ref="T477"/>
    <hyperlink r:id="rId981" ref="AO477"/>
    <hyperlink r:id="rId982" ref="T479"/>
    <hyperlink r:id="rId983" ref="AO479"/>
    <hyperlink r:id="rId984" ref="T480"/>
    <hyperlink r:id="rId985" ref="AO480"/>
    <hyperlink r:id="rId986" ref="T484"/>
    <hyperlink r:id="rId987" ref="AO484"/>
    <hyperlink r:id="rId988" ref="T485"/>
    <hyperlink r:id="rId989" ref="AO485"/>
    <hyperlink r:id="rId990" ref="T486"/>
    <hyperlink r:id="rId991" ref="AO486"/>
    <hyperlink r:id="rId992" ref="T487"/>
    <hyperlink r:id="rId993" ref="AO487"/>
    <hyperlink r:id="rId994" ref="T488"/>
    <hyperlink r:id="rId995" ref="AO488"/>
    <hyperlink r:id="rId996" ref="T489"/>
    <hyperlink r:id="rId997" ref="AO489"/>
    <hyperlink r:id="rId998" ref="T490"/>
    <hyperlink r:id="rId999" ref="AA490"/>
    <hyperlink r:id="rId1000" ref="AO490"/>
    <hyperlink r:id="rId1001" ref="T493"/>
    <hyperlink r:id="rId1002" ref="AA493"/>
    <hyperlink r:id="rId1003" ref="AO493"/>
    <hyperlink r:id="rId1004" ref="T494"/>
    <hyperlink r:id="rId1005" ref="AA494"/>
    <hyperlink r:id="rId1006" ref="AO494"/>
    <hyperlink r:id="rId1007" ref="T495"/>
    <hyperlink r:id="rId1008" ref="AA495"/>
    <hyperlink r:id="rId1009" ref="AO495"/>
    <hyperlink r:id="rId1010" ref="T496"/>
    <hyperlink r:id="rId1011" ref="AO496"/>
    <hyperlink r:id="rId1012" ref="T497"/>
    <hyperlink r:id="rId1013" ref="AO497"/>
    <hyperlink r:id="rId1014" ref="T498"/>
    <hyperlink r:id="rId1015" ref="AO498"/>
    <hyperlink r:id="rId1016" ref="T499"/>
    <hyperlink r:id="rId1017" ref="AO499"/>
    <hyperlink r:id="rId1018" ref="T500"/>
    <hyperlink r:id="rId1019" ref="AO500"/>
    <hyperlink r:id="rId1020" ref="T501"/>
    <hyperlink r:id="rId1021" ref="AO501"/>
    <hyperlink r:id="rId1022" ref="T504"/>
    <hyperlink r:id="rId1023" ref="AO504"/>
    <hyperlink r:id="rId1024" ref="T506"/>
    <hyperlink r:id="rId1025" ref="AO506"/>
    <hyperlink r:id="rId1026" ref="T507"/>
    <hyperlink r:id="rId1027" ref="AO507"/>
    <hyperlink r:id="rId1028" ref="T511"/>
    <hyperlink r:id="rId1029" ref="AO511"/>
    <hyperlink r:id="rId1030" ref="T520"/>
    <hyperlink r:id="rId1031" ref="AO520"/>
    <hyperlink r:id="rId1032" ref="T523"/>
    <hyperlink r:id="rId1033" ref="AO523"/>
    <hyperlink r:id="rId1034" ref="AO540"/>
  </hyperlinks>
  <printOptions/>
  <pageMargins bottom="0.75" footer="0.0" header="0.0" left="0.699305555555556" right="0.699305555555556" top="0.75"/>
  <pageSetup orientation="landscape"/>
  <drawing r:id="rId10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30.88"/>
    <col customWidth="1" min="4" max="4" width="78.5"/>
    <col customWidth="1" min="6" max="6" width="16.63"/>
    <col customWidth="1" min="7" max="7" width="32.25"/>
    <col hidden="1" min="8" max="11" width="12.63"/>
    <col customWidth="1" min="13" max="13" width="22.25"/>
    <col customWidth="1" min="16" max="16" width="6.25"/>
    <col customWidth="1" min="17" max="18" width="7.13"/>
    <col customWidth="1" min="19" max="19" width="6.25"/>
    <col customWidth="1" min="20" max="21" width="7.13"/>
    <col customWidth="1" min="22" max="22" width="6.25"/>
    <col customWidth="1" min="23" max="24" width="7.13"/>
    <col customWidth="1" min="25" max="25" width="77.25"/>
    <col customWidth="1" min="26" max="26" width="33.63"/>
    <col customWidth="1" min="27" max="27" width="22.0"/>
    <col customWidth="1" min="28" max="28" width="21.5"/>
    <col customWidth="1" min="29" max="29" width="44.25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23" t="s">
        <v>414</v>
      </c>
      <c r="M1" s="3" t="s">
        <v>13</v>
      </c>
      <c r="N1" s="3" t="s">
        <v>14</v>
      </c>
      <c r="O1" s="3" t="s">
        <v>15</v>
      </c>
      <c r="P1" s="4">
        <v>44378.0</v>
      </c>
      <c r="Q1" s="3" t="s">
        <v>16</v>
      </c>
      <c r="R1" s="3" t="s">
        <v>17</v>
      </c>
      <c r="S1" s="4">
        <v>44743.0</v>
      </c>
      <c r="T1" s="3" t="s">
        <v>18</v>
      </c>
      <c r="U1" s="3" t="s">
        <v>19</v>
      </c>
      <c r="V1" s="4">
        <v>45108.0</v>
      </c>
      <c r="W1" s="3" t="s">
        <v>20</v>
      </c>
      <c r="X1" s="3" t="s">
        <v>21</v>
      </c>
      <c r="Y1" s="3" t="s">
        <v>22</v>
      </c>
      <c r="Z1" s="3" t="s">
        <v>23</v>
      </c>
      <c r="AA1" s="324" t="s">
        <v>4495</v>
      </c>
      <c r="AB1" s="90" t="s">
        <v>428</v>
      </c>
      <c r="AC1" s="3"/>
      <c r="AD1" s="35" t="s">
        <v>421</v>
      </c>
      <c r="AE1" s="35" t="s">
        <v>422</v>
      </c>
      <c r="AF1" s="35" t="s">
        <v>423</v>
      </c>
    </row>
    <row r="2">
      <c r="A2" s="325" t="s">
        <v>4496</v>
      </c>
      <c r="B2" s="326" t="str">
        <f>'Data Pemerintah Pusat'!A5</f>
        <v>Kementerian</v>
      </c>
      <c r="C2" s="7" t="str">
        <f>'Data Pemerintah Pusat'!A5</f>
        <v>Kementerian</v>
      </c>
      <c r="D2" s="7" t="str">
        <f>'Data Pemerintah Pusat'!C5</f>
        <v>Kementerian Luar Negeri</v>
      </c>
      <c r="E2" s="7" t="str">
        <f>'Data Pemerintah Pusat'!E5</f>
        <v>ada</v>
      </c>
      <c r="F2" s="15">
        <f>'Data Pemerintah Pusat'!J5</f>
        <v>45412</v>
      </c>
      <c r="G2" s="7" t="str">
        <f>'Data Pemerintah Pusat'!K5</f>
        <v>Alka Ismail Febyanto</v>
      </c>
      <c r="H2" s="183">
        <f t="shared" ref="H2:H36" si="1">IF(F2&lt;&gt;"",YEAR(F2),"")</f>
        <v>2024</v>
      </c>
      <c r="I2" s="183">
        <f t="shared" ref="I2:I36" si="2">IF(F2&lt;&gt;"",MONTH(F2),"")</f>
        <v>4</v>
      </c>
      <c r="J2" s="7" t="str">
        <f t="shared" ref="J2:J669" si="3">IF(ISBLANK(G2),"","Ada")</f>
        <v>Ada</v>
      </c>
      <c r="K2" s="229" t="str">
        <f t="shared" ref="K2:K669" si="4">IF(ISBLANK(F2),"","Ada")</f>
        <v>Ada</v>
      </c>
      <c r="L2" s="327" t="str">
        <f>IFNA(VLOOKUP("*"&amp;D2&amp;"",'Laporan Resmi'!$F$2:$G$500,2,FALSE),"")</f>
        <v>ada</v>
      </c>
      <c r="M2" s="7">
        <f>'Data Pemerintah Pusat'!R5</f>
        <v>0</v>
      </c>
      <c r="N2" s="7">
        <f>'Data Pemerintah Pusat'!S5</f>
        <v>0</v>
      </c>
      <c r="O2" s="7">
        <f>'Data Pemerintah Pusat'!T5</f>
        <v>1</v>
      </c>
      <c r="P2" s="7">
        <f>'Data Pemerintah Pusat'!U5</f>
        <v>1</v>
      </c>
      <c r="Q2" s="7">
        <f>'Data Pemerintah Pusat'!V5</f>
        <v>1</v>
      </c>
      <c r="R2" s="7">
        <f>'Data Pemerintah Pusat'!W5</f>
        <v>2</v>
      </c>
      <c r="S2" s="7" t="str">
        <f>'Data Pemerintah Pusat'!X5</f>
        <v/>
      </c>
      <c r="T2" s="7" t="str">
        <f>'Data Pemerintah Pusat'!Y5</f>
        <v/>
      </c>
      <c r="U2" s="7" t="str">
        <f>'Data Pemerintah Pusat'!Z5</f>
        <v/>
      </c>
      <c r="V2" s="7">
        <f>'Data Pemerintah Pusat'!AA5</f>
        <v>1</v>
      </c>
      <c r="W2" s="7">
        <f>'Data Pemerintah Pusat'!AB5</f>
        <v>1</v>
      </c>
      <c r="X2" s="7">
        <f>'Data Pemerintah Pusat'!AC5</f>
        <v>4</v>
      </c>
      <c r="Y2" s="10" t="str">
        <f>'Data Pemerintah Pusat'!P5</f>
        <v>https://api-splp.layanan.go.id/dataDiplomasiKemlu/1.0/</v>
      </c>
      <c r="AA2" s="328" t="str">
        <f>'Data Pemerintah Pusat'!AD5</f>
        <v>pustikkp_kemlu</v>
      </c>
      <c r="AB2" s="329" t="str">
        <f>'Data Pemerintah Pusat'!AE5</f>
        <v>kemlu.go.id</v>
      </c>
      <c r="AC2" s="7" t="str">
        <f t="shared" ref="AC2:AC110" si="5">D2</f>
        <v>Kementerian Luar Negeri</v>
      </c>
      <c r="AD2" s="330" t="str">
        <f>'Data Pemerintah Pusat'!L5</f>
        <v>085770930430</v>
      </c>
      <c r="AE2" s="331" t="str">
        <f>'Data Pemerintah Pusat'!M5</f>
        <v>199802042022051001</v>
      </c>
      <c r="AF2" s="331" t="str">
        <f>'Data Pemerintah Pusat'!N5</f>
        <v>Pranata Informasi Diplomatik</v>
      </c>
    </row>
    <row r="3">
      <c r="A3" s="325" t="s">
        <v>4496</v>
      </c>
      <c r="B3" s="326" t="str">
        <f>'Data Pemerintah Pusat'!A6</f>
        <v>Kementerian</v>
      </c>
      <c r="C3" s="7" t="str">
        <f>'Data Pemerintah Pusat'!A6</f>
        <v>Kementerian</v>
      </c>
      <c r="D3" s="7" t="str">
        <f>'Data Pemerintah Pusat'!C6</f>
        <v>Kementerian Dalam Negeri</v>
      </c>
      <c r="E3" s="7" t="str">
        <f>'Data Pemerintah Pusat'!E6</f>
        <v>ada</v>
      </c>
      <c r="F3" s="8">
        <f>'Data Pemerintah Pusat'!J6</f>
        <v>45114</v>
      </c>
      <c r="G3" s="7" t="str">
        <f>'Data Pemerintah Pusat'!K6</f>
        <v>Alwin Feri, Ahmad Furqon</v>
      </c>
      <c r="H3" s="183">
        <f t="shared" si="1"/>
        <v>2023</v>
      </c>
      <c r="I3" s="183">
        <f t="shared" si="2"/>
        <v>7</v>
      </c>
      <c r="J3" s="7" t="str">
        <f t="shared" si="3"/>
        <v>Ada</v>
      </c>
      <c r="K3" s="229" t="str">
        <f t="shared" si="4"/>
        <v>Ada</v>
      </c>
      <c r="L3" s="327" t="str">
        <f>IFNA(VLOOKUP("*"&amp;D3&amp;"",'Laporan Resmi'!$F$2:$G$500,2,FALSE),"")</f>
        <v>ada</v>
      </c>
      <c r="M3" s="7">
        <f>'Data Pemerintah Pusat'!R6</f>
        <v>6</v>
      </c>
      <c r="N3" s="7">
        <f>'Data Pemerintah Pusat'!S6</f>
        <v>13</v>
      </c>
      <c r="O3" s="7">
        <f>'Data Pemerintah Pusat'!T6</f>
        <v>9</v>
      </c>
      <c r="P3" s="7">
        <f>'Data Pemerintah Pusat'!U6</f>
        <v>3</v>
      </c>
      <c r="Q3" s="7">
        <f>'Data Pemerintah Pusat'!V6</f>
        <v>4</v>
      </c>
      <c r="R3" s="7">
        <f>'Data Pemerintah Pusat'!W6</f>
        <v>4</v>
      </c>
      <c r="S3" s="7">
        <f>'Data Pemerintah Pusat'!X6</f>
        <v>4</v>
      </c>
      <c r="T3" s="7">
        <f>'Data Pemerintah Pusat'!Y6</f>
        <v>3</v>
      </c>
      <c r="U3" s="7">
        <f>'Data Pemerintah Pusat'!Z6</f>
        <v>5</v>
      </c>
      <c r="V3" s="7">
        <f>'Data Pemerintah Pusat'!AA6</f>
        <v>4</v>
      </c>
      <c r="W3" s="7">
        <f>'Data Pemerintah Pusat'!AB6</f>
        <v>4</v>
      </c>
      <c r="X3" s="7">
        <f>'Data Pemerintah Pusat'!AC6</f>
        <v>4</v>
      </c>
      <c r="Y3" s="10" t="str">
        <f>'Data Pemerintah Pusat'!P6</f>
        <v>https://api-splp.layanan.go.id/sdi/1.1/json</v>
      </c>
      <c r="AA3" s="328" t="str">
        <f>'Data Pemerintah Pusat'!AD6</f>
        <v>kemendagri_splp</v>
      </c>
      <c r="AB3" s="329" t="str">
        <f>'Data Pemerintah Pusat'!AE6</f>
        <v>kemendagri.go.id</v>
      </c>
      <c r="AC3" s="7" t="str">
        <f t="shared" si="5"/>
        <v>Kementerian Dalam Negeri</v>
      </c>
      <c r="AD3" s="331" t="str">
        <f>'Data Pemerintah Pusat'!L6</f>
        <v>‪081286533003‬</v>
      </c>
      <c r="AE3" s="331" t="str">
        <f>'Data Pemerintah Pusat'!M6</f>
        <v/>
      </c>
      <c r="AF3" s="331" t="str">
        <f>'Data Pemerintah Pusat'!N6</f>
        <v>Pranata Komputer Muda</v>
      </c>
    </row>
    <row r="4">
      <c r="A4" s="325" t="s">
        <v>4496</v>
      </c>
      <c r="B4" s="326" t="str">
        <f>'Data Pemerintah Pusat'!A7</f>
        <v>Kementerian</v>
      </c>
      <c r="C4" s="7" t="str">
        <f>'Data Pemerintah Pusat'!A7</f>
        <v>Kementerian</v>
      </c>
      <c r="D4" s="7" t="str">
        <f>'Data Pemerintah Pusat'!C7</f>
        <v>Kementerian Pertahanan</v>
      </c>
      <c r="E4" s="7" t="str">
        <f>'Data Pemerintah Pusat'!E7</f>
        <v>ada</v>
      </c>
      <c r="F4" s="8" t="str">
        <f>'Data Pemerintah Pusat'!J7</f>
        <v/>
      </c>
      <c r="G4" s="7" t="str">
        <f>'Data Pemerintah Pusat'!K7</f>
        <v>Soli Agrina Tarigan</v>
      </c>
      <c r="H4" s="183" t="str">
        <f t="shared" si="1"/>
        <v/>
      </c>
      <c r="I4" s="183" t="str">
        <f t="shared" si="2"/>
        <v/>
      </c>
      <c r="J4" s="7" t="str">
        <f t="shared" si="3"/>
        <v>Ada</v>
      </c>
      <c r="K4" s="229" t="str">
        <f t="shared" si="4"/>
        <v/>
      </c>
      <c r="L4" s="327"/>
      <c r="M4" s="7">
        <f>'Data Pemerintah Pusat'!R7</f>
        <v>2</v>
      </c>
      <c r="N4" s="7">
        <f>'Data Pemerintah Pusat'!S7</f>
        <v>0</v>
      </c>
      <c r="O4" s="7">
        <f>'Data Pemerintah Pusat'!T7</f>
        <v>28</v>
      </c>
      <c r="P4" s="7">
        <f>'Data Pemerintah Pusat'!U7</f>
        <v>3</v>
      </c>
      <c r="Q4" s="7">
        <f>'Data Pemerintah Pusat'!V7</f>
        <v>2</v>
      </c>
      <c r="R4" s="7">
        <f>'Data Pemerintah Pusat'!W7</f>
        <v>3</v>
      </c>
      <c r="S4" s="7">
        <f>'Data Pemerintah Pusat'!X7</f>
        <v>3</v>
      </c>
      <c r="T4" s="7">
        <f>'Data Pemerintah Pusat'!Y7</f>
        <v>2</v>
      </c>
      <c r="U4" s="7">
        <f>'Data Pemerintah Pusat'!Z7</f>
        <v>4</v>
      </c>
      <c r="V4" s="7">
        <f>'Data Pemerintah Pusat'!AA7</f>
        <v>3</v>
      </c>
      <c r="W4" s="7">
        <f>'Data Pemerintah Pusat'!AB7</f>
        <v>2</v>
      </c>
      <c r="X4" s="7">
        <f>'Data Pemerintah Pusat'!AC7</f>
        <v>5</v>
      </c>
      <c r="Y4" s="7" t="str">
        <f>'Data Pemerintah Pusat'!P7</f>
        <v/>
      </c>
      <c r="AA4" s="328" t="str">
        <f>'Data Pemerintah Pusat'!AD7</f>
        <v>kemenhan_splp</v>
      </c>
      <c r="AB4" s="329" t="str">
        <f>'Data Pemerintah Pusat'!AE7</f>
        <v>kemenhan.go.id</v>
      </c>
      <c r="AC4" s="7" t="str">
        <f t="shared" si="5"/>
        <v>Kementerian Pertahanan</v>
      </c>
      <c r="AD4" s="331" t="str">
        <f>'Data Pemerintah Pusat'!L7</f>
        <v>087766445062</v>
      </c>
      <c r="AE4" s="331" t="str">
        <f>'Data Pemerintah Pusat'!M7</f>
        <v/>
      </c>
      <c r="AF4" s="331" t="str">
        <f>'Data Pemerintah Pusat'!N7</f>
        <v>JFT Pranata Komputer</v>
      </c>
    </row>
    <row r="5">
      <c r="A5" s="325" t="s">
        <v>4496</v>
      </c>
      <c r="B5" s="326" t="str">
        <f>'Data Pemerintah Pusat'!A8</f>
        <v>Kementerian</v>
      </c>
      <c r="C5" s="7" t="str">
        <f>'Data Pemerintah Pusat'!A8</f>
        <v>Kementerian</v>
      </c>
      <c r="D5" s="7" t="str">
        <f>'Data Pemerintah Pusat'!C8</f>
        <v>Kementerian Agama</v>
      </c>
      <c r="E5" s="7" t="str">
        <f>'Data Pemerintah Pusat'!E8</f>
        <v>ada</v>
      </c>
      <c r="F5" s="8">
        <f>'Data Pemerintah Pusat'!J8</f>
        <v>45484</v>
      </c>
      <c r="G5" s="7" t="str">
        <f>'Data Pemerintah Pusat'!K8</f>
        <v>Chairul Wahyudi
Andreas Ragil Wiratno </v>
      </c>
      <c r="H5" s="183">
        <f t="shared" si="1"/>
        <v>2024</v>
      </c>
      <c r="I5" s="183">
        <f t="shared" si="2"/>
        <v>7</v>
      </c>
      <c r="J5" s="7" t="str">
        <f t="shared" si="3"/>
        <v>Ada</v>
      </c>
      <c r="K5" s="229" t="str">
        <f t="shared" si="4"/>
        <v>Ada</v>
      </c>
      <c r="L5" s="327" t="str">
        <f>IFNA(VLOOKUP("*"&amp;D5&amp;"",'Laporan Resmi'!$F$2:$G$500,2,FALSE),"")</f>
        <v>ada</v>
      </c>
      <c r="M5" s="7">
        <f>'Data Pemerintah Pusat'!R8</f>
        <v>0</v>
      </c>
      <c r="N5" s="7">
        <f>'Data Pemerintah Pusat'!S8</f>
        <v>0</v>
      </c>
      <c r="O5" s="7">
        <f>'Data Pemerintah Pusat'!T8</f>
        <v>1</v>
      </c>
      <c r="P5" s="7">
        <f>'Data Pemerintah Pusat'!U8</f>
        <v>1</v>
      </c>
      <c r="Q5" s="7">
        <f>'Data Pemerintah Pusat'!V8</f>
        <v>1</v>
      </c>
      <c r="R5" s="7">
        <f>'Data Pemerintah Pusat'!W8</f>
        <v>2</v>
      </c>
      <c r="S5" s="7">
        <f>'Data Pemerintah Pusat'!X8</f>
        <v>2</v>
      </c>
      <c r="T5" s="7">
        <f>'Data Pemerintah Pusat'!Y8</f>
        <v>1</v>
      </c>
      <c r="U5" s="7">
        <f>'Data Pemerintah Pusat'!Z8</f>
        <v>1</v>
      </c>
      <c r="V5" s="7">
        <f>'Data Pemerintah Pusat'!AA8</f>
        <v>3</v>
      </c>
      <c r="W5" s="7">
        <f>'Data Pemerintah Pusat'!AB8</f>
        <v>5</v>
      </c>
      <c r="X5" s="7">
        <f>'Data Pemerintah Pusat'!AC8</f>
        <v>1</v>
      </c>
      <c r="Y5" s="7" t="str">
        <f>'Data Pemerintah Pusat'!P8</f>
        <v/>
      </c>
      <c r="AA5" s="328" t="str">
        <f>'Data Pemerintah Pusat'!AD8</f>
        <v>kemenag_splp</v>
      </c>
      <c r="AB5" s="329" t="str">
        <f>'Data Pemerintah Pusat'!AE8</f>
        <v>kemenag.go.id</v>
      </c>
      <c r="AC5" s="7" t="str">
        <f t="shared" si="5"/>
        <v>Kementerian Agama</v>
      </c>
      <c r="AD5" s="330" t="str">
        <f>'Data Pemerintah Pusat'!L8</f>
        <v>0813108656386
081225785511</v>
      </c>
      <c r="AE5" s="331" t="str">
        <f>'Data Pemerintah Pusat'!M8</f>
        <v>197907122001121002
199509282022031001</v>
      </c>
      <c r="AF5" s="331" t="str">
        <f>'Data Pemerintah Pusat'!N8</f>
        <v>Analis Sistem Informasi
Pranata Komputer</v>
      </c>
    </row>
    <row r="6">
      <c r="A6" s="325" t="s">
        <v>4496</v>
      </c>
      <c r="B6" s="326" t="str">
        <f>'Data Pemerintah Pusat'!A9</f>
        <v>Kementerian</v>
      </c>
      <c r="C6" s="7" t="str">
        <f>'Data Pemerintah Pusat'!A9</f>
        <v>Kementerian</v>
      </c>
      <c r="D6" s="7" t="str">
        <f>'Data Pemerintah Pusat'!C9</f>
        <v>Kementerian Hukum dan HAM</v>
      </c>
      <c r="E6" s="7" t="str">
        <f>'Data Pemerintah Pusat'!E9</f>
        <v>ada</v>
      </c>
      <c r="F6" s="8" t="str">
        <f>'Data Pemerintah Pusat'!J9</f>
        <v/>
      </c>
      <c r="G6" s="7" t="str">
        <f>'Data Pemerintah Pusat'!K9</f>
        <v>Trastian S Wibowo</v>
      </c>
      <c r="H6" s="183" t="str">
        <f t="shared" si="1"/>
        <v/>
      </c>
      <c r="I6" s="183" t="str">
        <f t="shared" si="2"/>
        <v/>
      </c>
      <c r="J6" s="7" t="str">
        <f t="shared" si="3"/>
        <v>Ada</v>
      </c>
      <c r="K6" s="229" t="str">
        <f t="shared" si="4"/>
        <v/>
      </c>
      <c r="L6" s="327"/>
      <c r="M6" s="7">
        <f>'Data Pemerintah Pusat'!R9</f>
        <v>5</v>
      </c>
      <c r="N6" s="7">
        <f>'Data Pemerintah Pusat'!S9</f>
        <v>11</v>
      </c>
      <c r="O6" s="7">
        <f>'Data Pemerintah Pusat'!T9</f>
        <v>1</v>
      </c>
      <c r="P6" s="7">
        <f>'Data Pemerintah Pusat'!U9</f>
        <v>3</v>
      </c>
      <c r="Q6" s="7">
        <f>'Data Pemerintah Pusat'!V9</f>
        <v>3</v>
      </c>
      <c r="R6" s="7">
        <f>'Data Pemerintah Pusat'!W9</f>
        <v>4</v>
      </c>
      <c r="S6" s="7" t="str">
        <f>'Data Pemerintah Pusat'!X9</f>
        <v/>
      </c>
      <c r="T6" s="7" t="str">
        <f>'Data Pemerintah Pusat'!Y9</f>
        <v/>
      </c>
      <c r="U6" s="7" t="str">
        <f>'Data Pemerintah Pusat'!Z9</f>
        <v/>
      </c>
      <c r="V6" s="7">
        <f>'Data Pemerintah Pusat'!AA9</f>
        <v>5</v>
      </c>
      <c r="W6" s="7">
        <f>'Data Pemerintah Pusat'!AB9</f>
        <v>2</v>
      </c>
      <c r="X6" s="7">
        <f>'Data Pemerintah Pusat'!AC9</f>
        <v>5</v>
      </c>
      <c r="Y6" s="10" t="str">
        <f>'Data Pemerintah Pusat'!P9</f>
        <v>https://api-splp.layanan.go.id/kumham-sdi/1.0/data.json</v>
      </c>
      <c r="AA6" s="328" t="str">
        <f>'Data Pemerintah Pusat'!AD9</f>
        <v>kemenkumham_splp</v>
      </c>
      <c r="AB6" s="329" t="str">
        <f>'Data Pemerintah Pusat'!AE9</f>
        <v>kemenkumham.go.id</v>
      </c>
      <c r="AC6" s="7" t="str">
        <f t="shared" si="5"/>
        <v>Kementerian Hukum dan HAM</v>
      </c>
      <c r="AD6" s="331" t="str">
        <f>'Data Pemerintah Pusat'!L9</f>
        <v/>
      </c>
      <c r="AE6" s="331" t="str">
        <f>'Data Pemerintah Pusat'!M9</f>
        <v/>
      </c>
      <c r="AF6" s="331" t="str">
        <f>'Data Pemerintah Pusat'!N9</f>
        <v/>
      </c>
    </row>
    <row r="7">
      <c r="A7" s="325" t="s">
        <v>4496</v>
      </c>
      <c r="B7" s="326" t="str">
        <f>'Data Pemerintah Pusat'!A10</f>
        <v>Kementerian</v>
      </c>
      <c r="C7" s="7" t="str">
        <f>'Data Pemerintah Pusat'!A10</f>
        <v>Kementerian</v>
      </c>
      <c r="D7" s="7" t="str">
        <f>'Data Pemerintah Pusat'!C10</f>
        <v>Kementerian Keuangan</v>
      </c>
      <c r="E7" s="7" t="str">
        <f>'Data Pemerintah Pusat'!E10</f>
        <v>ada</v>
      </c>
      <c r="F7" s="8" t="str">
        <f>'Data Pemerintah Pusat'!J10</f>
        <v/>
      </c>
      <c r="G7" s="7" t="str">
        <f>'Data Pemerintah Pusat'!K10</f>
        <v>Haris Subekti</v>
      </c>
      <c r="H7" s="183" t="str">
        <f t="shared" si="1"/>
        <v/>
      </c>
      <c r="I7" s="183" t="str">
        <f t="shared" si="2"/>
        <v/>
      </c>
      <c r="J7" s="7" t="str">
        <f t="shared" si="3"/>
        <v>Ada</v>
      </c>
      <c r="K7" s="229" t="str">
        <f t="shared" si="4"/>
        <v/>
      </c>
      <c r="L7" s="327"/>
      <c r="M7" s="7">
        <f>'Data Pemerintah Pusat'!R10</f>
        <v>0</v>
      </c>
      <c r="N7" s="7">
        <f>'Data Pemerintah Pusat'!S10</f>
        <v>1</v>
      </c>
      <c r="O7" s="7">
        <f>'Data Pemerintah Pusat'!T10</f>
        <v>0</v>
      </c>
      <c r="P7" s="7">
        <f>'Data Pemerintah Pusat'!U10</f>
        <v>5</v>
      </c>
      <c r="Q7" s="7">
        <f>'Data Pemerintah Pusat'!V10</f>
        <v>5</v>
      </c>
      <c r="R7" s="7">
        <f>'Data Pemerintah Pusat'!W10</f>
        <v>5</v>
      </c>
      <c r="S7" s="7" t="str">
        <f>'Data Pemerintah Pusat'!X10</f>
        <v/>
      </c>
      <c r="T7" s="7" t="str">
        <f>'Data Pemerintah Pusat'!Y10</f>
        <v/>
      </c>
      <c r="U7" s="7" t="str">
        <f>'Data Pemerintah Pusat'!Z10</f>
        <v/>
      </c>
      <c r="V7" s="7">
        <f>'Data Pemerintah Pusat'!AA10</f>
        <v>5</v>
      </c>
      <c r="W7" s="7">
        <f>'Data Pemerintah Pusat'!AB10</f>
        <v>5</v>
      </c>
      <c r="X7" s="7">
        <f>'Data Pemerintah Pusat'!AC10</f>
        <v>5</v>
      </c>
      <c r="Y7" s="7" t="str">
        <f>'Data Pemerintah Pusat'!P10</f>
        <v/>
      </c>
      <c r="AA7" s="328" t="str">
        <f>'Data Pemerintah Pusat'!AD10</f>
        <v>kemenkeu_splp</v>
      </c>
      <c r="AB7" s="329" t="str">
        <f>'Data Pemerintah Pusat'!AE10</f>
        <v>kemenkeu.go.id</v>
      </c>
      <c r="AC7" s="7" t="str">
        <f t="shared" si="5"/>
        <v>Kementerian Keuangan</v>
      </c>
      <c r="AD7" s="331" t="str">
        <f>'Data Pemerintah Pusat'!L10</f>
        <v>0818906736</v>
      </c>
      <c r="AE7" s="331" t="str">
        <f>'Data Pemerintah Pusat'!M10</f>
        <v/>
      </c>
      <c r="AF7" s="331" t="str">
        <f>'Data Pemerintah Pusat'!N10</f>
        <v/>
      </c>
    </row>
    <row r="8">
      <c r="A8" s="325" t="s">
        <v>4496</v>
      </c>
      <c r="B8" s="326" t="str">
        <f>'Data Pemerintah Pusat'!A11</f>
        <v>Kementerian</v>
      </c>
      <c r="C8" s="7" t="str">
        <f>'Data Pemerintah Pusat'!A11</f>
        <v>Kementerian</v>
      </c>
      <c r="D8" s="7" t="str">
        <f>'Data Pemerintah Pusat'!C11</f>
        <v>Kementerian Pendidikan Kebudayaan Riset dan Teknologi</v>
      </c>
      <c r="E8" s="7" t="str">
        <f>'Data Pemerintah Pusat'!E11</f>
        <v>ada</v>
      </c>
      <c r="F8" s="8">
        <f>'Data Pemerintah Pusat'!J11</f>
        <v>45308</v>
      </c>
      <c r="G8" s="7" t="str">
        <f>'Data Pemerintah Pusat'!K11</f>
        <v>Muhammad Nur Rochim
Ismail Yusuf
Al Riza Khadafy
Albertus Noviantoni</v>
      </c>
      <c r="H8" s="183">
        <f t="shared" si="1"/>
        <v>2024</v>
      </c>
      <c r="I8" s="183">
        <f t="shared" si="2"/>
        <v>1</v>
      </c>
      <c r="J8" s="7" t="str">
        <f t="shared" si="3"/>
        <v>Ada</v>
      </c>
      <c r="K8" s="229" t="str">
        <f t="shared" si="4"/>
        <v>Ada</v>
      </c>
      <c r="L8" s="327" t="str">
        <f>IFNA(VLOOKUP("*"&amp;D8&amp;"",'Laporan Resmi'!$F$2:$G$500,2,FALSE),"")</f>
        <v>ada</v>
      </c>
      <c r="M8" s="7">
        <f>'Data Pemerintah Pusat'!R11</f>
        <v>0</v>
      </c>
      <c r="N8" s="7">
        <f>'Data Pemerintah Pusat'!S11</f>
        <v>0</v>
      </c>
      <c r="O8" s="7">
        <f>'Data Pemerintah Pusat'!T11</f>
        <v>0</v>
      </c>
      <c r="P8" s="7">
        <f>'Data Pemerintah Pusat'!U11</f>
        <v>1</v>
      </c>
      <c r="Q8" s="7">
        <f>'Data Pemerintah Pusat'!V11</f>
        <v>3</v>
      </c>
      <c r="R8" s="7">
        <f>'Data Pemerintah Pusat'!W11</f>
        <v>3</v>
      </c>
      <c r="S8" s="7">
        <f>'Data Pemerintah Pusat'!X11</f>
        <v>3</v>
      </c>
      <c r="T8" s="7">
        <f>'Data Pemerintah Pusat'!Y11</f>
        <v>3</v>
      </c>
      <c r="U8" s="7">
        <f>'Data Pemerintah Pusat'!Z11</f>
        <v>5</v>
      </c>
      <c r="V8" s="7">
        <f>'Data Pemerintah Pusat'!AA11</f>
        <v>3</v>
      </c>
      <c r="W8" s="7">
        <f>'Data Pemerintah Pusat'!AB11</f>
        <v>4</v>
      </c>
      <c r="X8" s="7">
        <f>'Data Pemerintah Pusat'!AC11</f>
        <v>3</v>
      </c>
      <c r="Y8" s="7" t="str">
        <f>'Data Pemerintah Pusat'!P11</f>
        <v/>
      </c>
      <c r="AA8" s="328" t="str">
        <f>'Data Pemerintah Pusat'!AD11</f>
        <v>pusdatin_kemdikbud</v>
      </c>
      <c r="AB8" s="329" t="str">
        <f>'Data Pemerintah Pusat'!AE11</f>
        <v>kemdikbud.go.id</v>
      </c>
      <c r="AC8" s="7" t="str">
        <f t="shared" si="5"/>
        <v>Kementerian Pendidikan Kebudayaan Riset dan Teknologi</v>
      </c>
      <c r="AD8" s="330" t="str">
        <f>'Data Pemerintah Pusat'!L11</f>
        <v>08111338454
081219218833
08568130388
085841481828</v>
      </c>
      <c r="AE8" s="331" t="str">
        <f>'Data Pemerintah Pusat'!M11</f>
        <v>198204152010121003
198805172014041001
198705142015041002
198811112019021008</v>
      </c>
      <c r="AF8" s="331" t="str">
        <f>'Data Pemerintah Pusat'!N11</f>
        <v>Pranata Komputer Ahli Muda
Analis Data Statistik
Analis Statistik
Analis Statistik</v>
      </c>
    </row>
    <row r="9">
      <c r="A9" s="325" t="s">
        <v>4496</v>
      </c>
      <c r="B9" s="326" t="str">
        <f>'Data Pemerintah Pusat'!A12</f>
        <v>Kementerian</v>
      </c>
      <c r="C9" s="7" t="str">
        <f>'Data Pemerintah Pusat'!A12</f>
        <v>Kementerian</v>
      </c>
      <c r="D9" s="7" t="str">
        <f>'Data Pemerintah Pusat'!C12</f>
        <v>Kementerian Kesehatan</v>
      </c>
      <c r="E9" s="7" t="str">
        <f>'Data Pemerintah Pusat'!E12</f>
        <v>ada</v>
      </c>
      <c r="F9" s="8">
        <f>'Data Pemerintah Pusat'!J12</f>
        <v>45280</v>
      </c>
      <c r="G9" s="7" t="str">
        <f>'Data Pemerintah Pusat'!K12</f>
        <v>Andri Tryadi Adi Saputra</v>
      </c>
      <c r="H9" s="183">
        <f t="shared" si="1"/>
        <v>2023</v>
      </c>
      <c r="I9" s="183">
        <f t="shared" si="2"/>
        <v>12</v>
      </c>
      <c r="J9" s="7" t="str">
        <f t="shared" si="3"/>
        <v>Ada</v>
      </c>
      <c r="K9" s="229" t="str">
        <f t="shared" si="4"/>
        <v>Ada</v>
      </c>
      <c r="L9" s="327" t="str">
        <f>IFNA(VLOOKUP("*"&amp;D9&amp;"",'Laporan Resmi'!$F$2:$G$500,2,FALSE),"")</f>
        <v>ada</v>
      </c>
      <c r="M9" s="7">
        <f>'Data Pemerintah Pusat'!R12</f>
        <v>0</v>
      </c>
      <c r="N9" s="7">
        <f>'Data Pemerintah Pusat'!S12</f>
        <v>0</v>
      </c>
      <c r="O9" s="7">
        <f>'Data Pemerintah Pusat'!T12</f>
        <v>2</v>
      </c>
      <c r="P9" s="7">
        <f>'Data Pemerintah Pusat'!U12</f>
        <v>1</v>
      </c>
      <c r="Q9" s="7">
        <f>'Data Pemerintah Pusat'!V12</f>
        <v>4</v>
      </c>
      <c r="R9" s="7">
        <f>'Data Pemerintah Pusat'!W12</f>
        <v>2</v>
      </c>
      <c r="S9" s="7">
        <f>'Data Pemerintah Pusat'!X12</f>
        <v>1</v>
      </c>
      <c r="T9" s="7">
        <f>'Data Pemerintah Pusat'!Y12</f>
        <v>3</v>
      </c>
      <c r="U9" s="7">
        <f>'Data Pemerintah Pusat'!Z12</f>
        <v>5</v>
      </c>
      <c r="V9" s="7">
        <f>'Data Pemerintah Pusat'!AA12</f>
        <v>1</v>
      </c>
      <c r="W9" s="7">
        <f>'Data Pemerintah Pusat'!AB12</f>
        <v>4</v>
      </c>
      <c r="X9" s="7">
        <f>'Data Pemerintah Pusat'!AC12</f>
        <v>3</v>
      </c>
      <c r="Y9" s="7" t="str">
        <f>'Data Pemerintah Pusat'!P12</f>
        <v/>
      </c>
      <c r="AA9" s="328" t="str">
        <f>'Data Pemerintah Pusat'!AD12</f>
        <v>kemkes_splp</v>
      </c>
      <c r="AB9" s="329" t="str">
        <f>'Data Pemerintah Pusat'!AE12</f>
        <v>kemkes.go.id</v>
      </c>
      <c r="AC9" s="7" t="str">
        <f t="shared" si="5"/>
        <v>Kementerian Kesehatan</v>
      </c>
      <c r="AD9" s="330" t="str">
        <f>'Data Pemerintah Pusat'!L12</f>
        <v>08121087006</v>
      </c>
      <c r="AE9" s="331" t="str">
        <f>'Data Pemerintah Pusat'!M12</f>
        <v>197808162005011004</v>
      </c>
      <c r="AF9" s="331" t="str">
        <f>'Data Pemerintah Pusat'!N12</f>
        <v>Pranata Komputer</v>
      </c>
    </row>
    <row r="10">
      <c r="A10" s="325" t="s">
        <v>4496</v>
      </c>
      <c r="B10" s="326" t="str">
        <f>'Data Pemerintah Pusat'!A13</f>
        <v>Kementerian</v>
      </c>
      <c r="C10" s="7" t="str">
        <f>'Data Pemerintah Pusat'!A13</f>
        <v>Kementerian</v>
      </c>
      <c r="D10" s="7" t="str">
        <f>'Data Pemerintah Pusat'!C13</f>
        <v>Kementerian Sosial</v>
      </c>
      <c r="E10" s="7" t="str">
        <f>'Data Pemerintah Pusat'!E13</f>
        <v>ada</v>
      </c>
      <c r="F10" s="8" t="str">
        <f>'Data Pemerintah Pusat'!J13</f>
        <v/>
      </c>
      <c r="G10" s="7" t="str">
        <f>'Data Pemerintah Pusat'!K13</f>
        <v>Rahmat dharma yoga</v>
      </c>
      <c r="H10" s="183" t="str">
        <f t="shared" si="1"/>
        <v/>
      </c>
      <c r="I10" s="183" t="str">
        <f t="shared" si="2"/>
        <v/>
      </c>
      <c r="J10" s="7" t="str">
        <f t="shared" si="3"/>
        <v>Ada</v>
      </c>
      <c r="K10" s="229" t="str">
        <f t="shared" si="4"/>
        <v/>
      </c>
      <c r="L10" s="327"/>
      <c r="M10" s="7">
        <f>'Data Pemerintah Pusat'!R13</f>
        <v>0</v>
      </c>
      <c r="N10" s="7">
        <f>'Data Pemerintah Pusat'!S13</f>
        <v>0</v>
      </c>
      <c r="O10" s="7">
        <f>'Data Pemerintah Pusat'!T13</f>
        <v>0</v>
      </c>
      <c r="P10" s="7">
        <f>'Data Pemerintah Pusat'!U13</f>
        <v>1</v>
      </c>
      <c r="Q10" s="7">
        <f>'Data Pemerintah Pusat'!V13</f>
        <v>3</v>
      </c>
      <c r="R10" s="7">
        <f>'Data Pemerintah Pusat'!W13</f>
        <v>1</v>
      </c>
      <c r="S10" s="7">
        <f>'Data Pemerintah Pusat'!X13</f>
        <v>1</v>
      </c>
      <c r="T10" s="7">
        <f>'Data Pemerintah Pusat'!Y13</f>
        <v>2</v>
      </c>
      <c r="U10" s="7">
        <f>'Data Pemerintah Pusat'!Z13</f>
        <v>2</v>
      </c>
      <c r="V10" s="7">
        <f>'Data Pemerintah Pusat'!AA13</f>
        <v>1</v>
      </c>
      <c r="W10" s="7">
        <f>'Data Pemerintah Pusat'!AB13</f>
        <v>4</v>
      </c>
      <c r="X10" s="7">
        <f>'Data Pemerintah Pusat'!AC13</f>
        <v>1</v>
      </c>
      <c r="Y10" s="7" t="str">
        <f>'Data Pemerintah Pusat'!P13</f>
        <v/>
      </c>
      <c r="AA10" s="328" t="str">
        <f>'Data Pemerintah Pusat'!AD13</f>
        <v>kemensos_splp</v>
      </c>
      <c r="AB10" s="329" t="str">
        <f>'Data Pemerintah Pusat'!AE13</f>
        <v>kemensos.go.id</v>
      </c>
      <c r="AC10" s="7" t="str">
        <f t="shared" si="5"/>
        <v>Kementerian Sosial</v>
      </c>
      <c r="AD10" s="331" t="str">
        <f>'Data Pemerintah Pusat'!L13</f>
        <v>085658985949</v>
      </c>
      <c r="AE10" s="331" t="str">
        <f>'Data Pemerintah Pusat'!M13</f>
        <v>JFT Pranata Komputer</v>
      </c>
      <c r="AF10" s="331" t="str">
        <f>'Data Pemerintah Pusat'!N13</f>
        <v/>
      </c>
    </row>
    <row r="11">
      <c r="A11" s="325" t="s">
        <v>4496</v>
      </c>
      <c r="B11" s="326" t="str">
        <f>'Data Pemerintah Pusat'!A14</f>
        <v>Kementerian</v>
      </c>
      <c r="C11" s="7" t="str">
        <f>'Data Pemerintah Pusat'!A14</f>
        <v>Kementerian</v>
      </c>
      <c r="D11" s="7" t="str">
        <f>'Data Pemerintah Pusat'!C14</f>
        <v>Kementerian Ketenagakerjaan</v>
      </c>
      <c r="E11" s="7" t="str">
        <f>'Data Pemerintah Pusat'!E14</f>
        <v>ada</v>
      </c>
      <c r="F11" s="8">
        <f>'Data Pemerintah Pusat'!J14</f>
        <v>45096</v>
      </c>
      <c r="G11" s="7" t="str">
        <f>'Data Pemerintah Pusat'!K14</f>
        <v>Gerry Hadiwijaya, S.T.</v>
      </c>
      <c r="H11" s="183">
        <f t="shared" si="1"/>
        <v>2023</v>
      </c>
      <c r="I11" s="183">
        <f t="shared" si="2"/>
        <v>6</v>
      </c>
      <c r="J11" s="7" t="str">
        <f t="shared" si="3"/>
        <v>Ada</v>
      </c>
      <c r="K11" s="229" t="str">
        <f t="shared" si="4"/>
        <v>Ada</v>
      </c>
      <c r="L11" s="327" t="str">
        <f>IFNA(VLOOKUP("*"&amp;D11&amp;"",'Laporan Resmi'!$F$2:$G$500,2,FALSE),"")</f>
        <v>ada</v>
      </c>
      <c r="M11" s="7">
        <f>'Data Pemerintah Pusat'!R14</f>
        <v>3</v>
      </c>
      <c r="N11" s="7">
        <f>'Data Pemerintah Pusat'!S14</f>
        <v>1</v>
      </c>
      <c r="O11" s="7">
        <f>'Data Pemerintah Pusat'!T14</f>
        <v>1</v>
      </c>
      <c r="P11" s="7">
        <f>'Data Pemerintah Pusat'!U14</f>
        <v>3</v>
      </c>
      <c r="Q11" s="7">
        <f>'Data Pemerintah Pusat'!V14</f>
        <v>4</v>
      </c>
      <c r="R11" s="7">
        <f>'Data Pemerintah Pusat'!W14</f>
        <v>3</v>
      </c>
      <c r="S11" s="7">
        <f>'Data Pemerintah Pusat'!X14</f>
        <v>3</v>
      </c>
      <c r="T11" s="7">
        <f>'Data Pemerintah Pusat'!Y14</f>
        <v>3</v>
      </c>
      <c r="U11" s="7">
        <f>'Data Pemerintah Pusat'!Z14</f>
        <v>3</v>
      </c>
      <c r="V11" s="7">
        <f>'Data Pemerintah Pusat'!AA14</f>
        <v>3</v>
      </c>
      <c r="W11" s="7">
        <f>'Data Pemerintah Pusat'!AB14</f>
        <v>3</v>
      </c>
      <c r="X11" s="7">
        <f>'Data Pemerintah Pusat'!AC14</f>
        <v>4</v>
      </c>
      <c r="Y11" s="10" t="str">
        <f>'Data Pemerintah Pusat'!P14</f>
        <v>https://api-splp.layanan.go.id/t/kemnaker.go.id/satu_data_ketenagakerjaan/1.1/api/v2/data-catalog/data/v1.1</v>
      </c>
      <c r="AA11" s="328" t="str">
        <f>'Data Pemerintah Pusat'!AD14</f>
        <v>pusdatin_kemnaker</v>
      </c>
      <c r="AB11" s="329" t="str">
        <f>'Data Pemerintah Pusat'!AE14</f>
        <v>kemnaker.go.id</v>
      </c>
      <c r="AC11" s="7" t="str">
        <f t="shared" si="5"/>
        <v>Kementerian Ketenagakerjaan</v>
      </c>
      <c r="AD11" s="331" t="str">
        <f>'Data Pemerintah Pusat'!L14</f>
        <v>087789261919</v>
      </c>
      <c r="AE11" s="331" t="str">
        <f>'Data Pemerintah Pusat'!M14</f>
        <v>199305222020121011</v>
      </c>
      <c r="AF11" s="331" t="str">
        <f>'Data Pemerintah Pusat'!N14</f>
        <v>Pranata Komputer Pertama</v>
      </c>
    </row>
    <row r="12">
      <c r="A12" s="325" t="s">
        <v>4496</v>
      </c>
      <c r="B12" s="326" t="str">
        <f>'Data Pemerintah Pusat'!A15</f>
        <v>Kementerian</v>
      </c>
      <c r="C12" s="7" t="str">
        <f>'Data Pemerintah Pusat'!A15</f>
        <v>Kementerian</v>
      </c>
      <c r="D12" s="7" t="str">
        <f>'Data Pemerintah Pusat'!C15</f>
        <v>Kementerian Perindustrian</v>
      </c>
      <c r="E12" s="7" t="str">
        <f>'Data Pemerintah Pusat'!E15</f>
        <v>ada</v>
      </c>
      <c r="F12" s="8">
        <f>'Data Pemerintah Pusat'!J15</f>
        <v>45420</v>
      </c>
      <c r="G12" s="7" t="str">
        <f>'Data Pemerintah Pusat'!K15</f>
        <v>Hermawan Wiryana</v>
      </c>
      <c r="H12" s="183">
        <f t="shared" si="1"/>
        <v>2024</v>
      </c>
      <c r="I12" s="183">
        <f t="shared" si="2"/>
        <v>5</v>
      </c>
      <c r="J12" s="7" t="str">
        <f t="shared" si="3"/>
        <v>Ada</v>
      </c>
      <c r="K12" s="229" t="str">
        <f t="shared" si="4"/>
        <v>Ada</v>
      </c>
      <c r="L12" s="327" t="str">
        <f>IFNA(VLOOKUP("*"&amp;D12&amp;"",'Laporan Resmi'!$F$2:$G$500,2,FALSE),"")</f>
        <v>ada</v>
      </c>
      <c r="M12" s="7">
        <f>'Data Pemerintah Pusat'!R15</f>
        <v>0</v>
      </c>
      <c r="N12" s="7">
        <f>'Data Pemerintah Pusat'!S15</f>
        <v>0</v>
      </c>
      <c r="O12" s="7">
        <f>'Data Pemerintah Pusat'!T15</f>
        <v>1</v>
      </c>
      <c r="P12" s="7">
        <f>'Data Pemerintah Pusat'!U15</f>
        <v>1</v>
      </c>
      <c r="Q12" s="7">
        <f>'Data Pemerintah Pusat'!V15</f>
        <v>1</v>
      </c>
      <c r="R12" s="7">
        <f>'Data Pemerintah Pusat'!W15</f>
        <v>1</v>
      </c>
      <c r="S12" s="7">
        <f>'Data Pemerintah Pusat'!X15</f>
        <v>3</v>
      </c>
      <c r="T12" s="7">
        <f>'Data Pemerintah Pusat'!Y15</f>
        <v>2</v>
      </c>
      <c r="U12" s="7">
        <f>'Data Pemerintah Pusat'!Z15</f>
        <v>3</v>
      </c>
      <c r="V12" s="7">
        <f>'Data Pemerintah Pusat'!AA15</f>
        <v>3</v>
      </c>
      <c r="W12" s="7">
        <f>'Data Pemerintah Pusat'!AB15</f>
        <v>1</v>
      </c>
      <c r="X12" s="7">
        <f>'Data Pemerintah Pusat'!AC15</f>
        <v>3</v>
      </c>
      <c r="Y12" s="7" t="str">
        <f>'Data Pemerintah Pusat'!P15</f>
        <v/>
      </c>
      <c r="AA12" s="328" t="str">
        <f>'Data Pemerintah Pusat'!AD15</f>
        <v>kemenperin_splp</v>
      </c>
      <c r="AB12" s="329" t="str">
        <f>'Data Pemerintah Pusat'!AE15</f>
        <v>kemenperin.go.id</v>
      </c>
      <c r="AC12" s="7" t="str">
        <f t="shared" si="5"/>
        <v>Kementerian Perindustrian</v>
      </c>
      <c r="AD12" s="330" t="str">
        <f>'Data Pemerintah Pusat'!L15</f>
        <v>08561807513</v>
      </c>
      <c r="AE12" s="331" t="str">
        <f>'Data Pemerintah Pusat'!M15</f>
        <v>198403142008041001</v>
      </c>
      <c r="AF12" s="331" t="str">
        <f>'Data Pemerintah Pusat'!N15</f>
        <v>Pranata Komputer</v>
      </c>
    </row>
    <row r="13">
      <c r="A13" s="325" t="s">
        <v>4496</v>
      </c>
      <c r="B13" s="326" t="str">
        <f>'Data Pemerintah Pusat'!A16</f>
        <v>Kementerian</v>
      </c>
      <c r="C13" s="7" t="str">
        <f>'Data Pemerintah Pusat'!A16</f>
        <v>Kementerian</v>
      </c>
      <c r="D13" s="7" t="str">
        <f>'Data Pemerintah Pusat'!C16</f>
        <v>Kementerian Perdagangan</v>
      </c>
      <c r="E13" s="7" t="str">
        <f>'Data Pemerintah Pusat'!E16</f>
        <v>ada</v>
      </c>
      <c r="F13" s="8">
        <f>'Data Pemerintah Pusat'!J16</f>
        <v>45132</v>
      </c>
      <c r="G13" s="7" t="str">
        <f>'Data Pemerintah Pusat'!K16</f>
        <v>Aditya Darmawan</v>
      </c>
      <c r="H13" s="183">
        <f t="shared" si="1"/>
        <v>2023</v>
      </c>
      <c r="I13" s="183">
        <f t="shared" si="2"/>
        <v>7</v>
      </c>
      <c r="J13" s="7" t="str">
        <f t="shared" si="3"/>
        <v>Ada</v>
      </c>
      <c r="K13" s="229" t="str">
        <f t="shared" si="4"/>
        <v>Ada</v>
      </c>
      <c r="L13" s="327" t="str">
        <f>IFNA(VLOOKUP("*"&amp;D13&amp;"",'Laporan Resmi'!$F$2:$G$500,2,FALSE),"")</f>
        <v>ada</v>
      </c>
      <c r="M13" s="7">
        <f>'Data Pemerintah Pusat'!R16</f>
        <v>0</v>
      </c>
      <c r="N13" s="7">
        <f>'Data Pemerintah Pusat'!S16</f>
        <v>0</v>
      </c>
      <c r="O13" s="7">
        <f>'Data Pemerintah Pusat'!T16</f>
        <v>0</v>
      </c>
      <c r="P13" s="7">
        <f>'Data Pemerintah Pusat'!U16</f>
        <v>5</v>
      </c>
      <c r="Q13" s="7">
        <f>'Data Pemerintah Pusat'!V16</f>
        <v>4</v>
      </c>
      <c r="R13" s="7">
        <f>'Data Pemerintah Pusat'!W16</f>
        <v>4</v>
      </c>
      <c r="S13" s="7" t="str">
        <f>'Data Pemerintah Pusat'!X16</f>
        <v/>
      </c>
      <c r="T13" s="7" t="str">
        <f>'Data Pemerintah Pusat'!Y16</f>
        <v/>
      </c>
      <c r="U13" s="7" t="str">
        <f>'Data Pemerintah Pusat'!Z16</f>
        <v/>
      </c>
      <c r="V13" s="7">
        <f>'Data Pemerintah Pusat'!AA16</f>
        <v>5</v>
      </c>
      <c r="W13" s="7">
        <f>'Data Pemerintah Pusat'!AB16</f>
        <v>5</v>
      </c>
      <c r="X13" s="7">
        <f>'Data Pemerintah Pusat'!AC16</f>
        <v>5</v>
      </c>
      <c r="Y13" s="7" t="str">
        <f>'Data Pemerintah Pusat'!P16</f>
        <v/>
      </c>
      <c r="AA13" s="328" t="str">
        <f>'Data Pemerintah Pusat'!AD16</f>
        <v>pdsi_kemendag</v>
      </c>
      <c r="AB13" s="329" t="str">
        <f>'Data Pemerintah Pusat'!AE16</f>
        <v>kemendag.go.id</v>
      </c>
      <c r="AC13" s="7" t="str">
        <f t="shared" si="5"/>
        <v>Kementerian Perdagangan</v>
      </c>
      <c r="AD13" s="331" t="str">
        <f>'Data Pemerintah Pusat'!L16</f>
        <v>082114141919</v>
      </c>
      <c r="AE13" s="331" t="str">
        <f>'Data Pemerintah Pusat'!M16</f>
        <v>198208262008011005</v>
      </c>
      <c r="AF13" s="331" t="str">
        <f>'Data Pemerintah Pusat'!N16</f>
        <v>Ketua Tim Perencanaan dan Infrastruktur TIK</v>
      </c>
    </row>
    <row r="14">
      <c r="A14" s="325" t="s">
        <v>4496</v>
      </c>
      <c r="B14" s="326" t="str">
        <f>'Data Pemerintah Pusat'!A17</f>
        <v>Kementerian</v>
      </c>
      <c r="C14" s="7" t="str">
        <f>'Data Pemerintah Pusat'!A17</f>
        <v>Kementerian</v>
      </c>
      <c r="D14" s="7" t="str">
        <f>'Data Pemerintah Pusat'!C17</f>
        <v>Kementerian Energi dan Sumber Daya Mineral</v>
      </c>
      <c r="E14" s="7" t="str">
        <f>'Data Pemerintah Pusat'!E17</f>
        <v>ada</v>
      </c>
      <c r="F14" s="8">
        <f>'Data Pemerintah Pusat'!J17</f>
        <v>45222</v>
      </c>
      <c r="G14" s="7" t="str">
        <f>'Data Pemerintah Pusat'!K17</f>
        <v>Dhimas Billi Mahesa Agni</v>
      </c>
      <c r="H14" s="183">
        <f t="shared" si="1"/>
        <v>2023</v>
      </c>
      <c r="I14" s="183">
        <f t="shared" si="2"/>
        <v>10</v>
      </c>
      <c r="J14" s="7" t="str">
        <f t="shared" si="3"/>
        <v>Ada</v>
      </c>
      <c r="K14" s="229" t="str">
        <f t="shared" si="4"/>
        <v>Ada</v>
      </c>
      <c r="L14" s="327" t="str">
        <f>IFNA(VLOOKUP("*"&amp;D14&amp;"",'Laporan Resmi'!$F$2:$G$500,2,FALSE),"")</f>
        <v>ada</v>
      </c>
      <c r="M14" s="7">
        <f>'Data Pemerintah Pusat'!R17</f>
        <v>0</v>
      </c>
      <c r="N14" s="7">
        <f>'Data Pemerintah Pusat'!S17</f>
        <v>0</v>
      </c>
      <c r="O14" s="7">
        <f>'Data Pemerintah Pusat'!T17</f>
        <v>1</v>
      </c>
      <c r="P14" s="7">
        <f>'Data Pemerintah Pusat'!U17</f>
        <v>4</v>
      </c>
      <c r="Q14" s="7">
        <f>'Data Pemerintah Pusat'!V17</f>
        <v>2</v>
      </c>
      <c r="R14" s="7">
        <f>'Data Pemerintah Pusat'!W17</f>
        <v>2</v>
      </c>
      <c r="S14" s="7">
        <f>'Data Pemerintah Pusat'!X17</f>
        <v>1</v>
      </c>
      <c r="T14" s="7">
        <f>'Data Pemerintah Pusat'!Y17</f>
        <v>3</v>
      </c>
      <c r="U14" s="7">
        <f>'Data Pemerintah Pusat'!Z17</f>
        <v>5</v>
      </c>
      <c r="V14" s="7">
        <f>'Data Pemerintah Pusat'!AA17</f>
        <v>5</v>
      </c>
      <c r="W14" s="7">
        <f>'Data Pemerintah Pusat'!AB17</f>
        <v>2</v>
      </c>
      <c r="X14" s="7">
        <f>'Data Pemerintah Pusat'!AC17</f>
        <v>4</v>
      </c>
      <c r="Y14" s="7" t="str">
        <f>'Data Pemerintah Pusat'!P17</f>
        <v/>
      </c>
      <c r="AA14" s="328" t="str">
        <f>'Data Pemerintah Pusat'!AD17</f>
        <v>pusdatin_esdm</v>
      </c>
      <c r="AB14" s="329" t="str">
        <f>'Data Pemerintah Pusat'!AE17</f>
        <v>esdm.go.id</v>
      </c>
      <c r="AC14" s="7" t="str">
        <f t="shared" si="5"/>
        <v>Kementerian Energi dan Sumber Daya Mineral</v>
      </c>
      <c r="AD14" s="330" t="str">
        <f>'Data Pemerintah Pusat'!L17</f>
        <v>085729819816</v>
      </c>
      <c r="AE14" s="331" t="str">
        <f>'Data Pemerintah Pusat'!M17</f>
        <v>199010272015031002</v>
      </c>
      <c r="AF14" s="331" t="str">
        <f>'Data Pemerintah Pusat'!N17</f>
        <v>Pranata Komputer Ahli Pertama</v>
      </c>
    </row>
    <row r="15">
      <c r="A15" s="325" t="s">
        <v>4496</v>
      </c>
      <c r="B15" s="326" t="str">
        <f>'Data Pemerintah Pusat'!A18</f>
        <v>Kementerian</v>
      </c>
      <c r="C15" s="7" t="str">
        <f>'Data Pemerintah Pusat'!A18</f>
        <v>Kementerian</v>
      </c>
      <c r="D15" s="7" t="str">
        <f>'Data Pemerintah Pusat'!C18</f>
        <v>Kementerian Pekerjaan Umum dan Perumahan Rakyat</v>
      </c>
      <c r="E15" s="7" t="str">
        <f>'Data Pemerintah Pusat'!E18</f>
        <v>ada</v>
      </c>
      <c r="F15" s="8">
        <f>'Data Pemerintah Pusat'!J18</f>
        <v>45218</v>
      </c>
      <c r="G15" s="7" t="str">
        <f>'Data Pemerintah Pusat'!K18</f>
        <v>Arief Ardhian Nugroho, S.Kom</v>
      </c>
      <c r="H15" s="183">
        <f t="shared" si="1"/>
        <v>2023</v>
      </c>
      <c r="I15" s="183">
        <f t="shared" si="2"/>
        <v>10</v>
      </c>
      <c r="J15" s="7" t="str">
        <f t="shared" si="3"/>
        <v>Ada</v>
      </c>
      <c r="K15" s="229" t="str">
        <f t="shared" si="4"/>
        <v>Ada</v>
      </c>
      <c r="L15" s="327" t="str">
        <f>IFNA(VLOOKUP("*"&amp;D15&amp;"",'Laporan Resmi'!$F$2:$G$500,2,FALSE),"")</f>
        <v>ada</v>
      </c>
      <c r="M15" s="7">
        <f>'Data Pemerintah Pusat'!R18</f>
        <v>99</v>
      </c>
      <c r="N15" s="7">
        <f>'Data Pemerintah Pusat'!S18</f>
        <v>25</v>
      </c>
      <c r="O15" s="7">
        <f>'Data Pemerintah Pusat'!T18</f>
        <v>3</v>
      </c>
      <c r="P15" s="7">
        <f>'Data Pemerintah Pusat'!U18</f>
        <v>5</v>
      </c>
      <c r="Q15" s="7">
        <f>'Data Pemerintah Pusat'!V18</f>
        <v>3</v>
      </c>
      <c r="R15" s="7">
        <f>'Data Pemerintah Pusat'!W18</f>
        <v>2</v>
      </c>
      <c r="S15" s="7">
        <f>'Data Pemerintah Pusat'!X18</f>
        <v>4</v>
      </c>
      <c r="T15" s="7">
        <f>'Data Pemerintah Pusat'!Y18</f>
        <v>3</v>
      </c>
      <c r="U15" s="7">
        <f>'Data Pemerintah Pusat'!Z18</f>
        <v>2</v>
      </c>
      <c r="V15" s="7">
        <f>'Data Pemerintah Pusat'!AA18</f>
        <v>5</v>
      </c>
      <c r="W15" s="7">
        <f>'Data Pemerintah Pusat'!AB18</f>
        <v>4</v>
      </c>
      <c r="X15" s="7">
        <f>'Data Pemerintah Pusat'!AC18</f>
        <v>3</v>
      </c>
      <c r="Y15" s="10" t="str">
        <f>'Data Pemerintah Pusat'!P18</f>
        <v>https://api-splp.layanan.go.id/DataPU/1.0</v>
      </c>
      <c r="AA15" s="328" t="str">
        <f>'Data Pemerintah Pusat'!AD18</f>
        <v>pusdatin_kemenpupr</v>
      </c>
      <c r="AB15" s="329" t="str">
        <f>'Data Pemerintah Pusat'!AE18</f>
        <v>pu.go.id</v>
      </c>
      <c r="AC15" s="7" t="str">
        <f t="shared" si="5"/>
        <v>Kementerian Pekerjaan Umum dan Perumahan Rakyat</v>
      </c>
      <c r="AD15" s="330" t="str">
        <f>'Data Pemerintah Pusat'!L18</f>
        <v>085216064025</v>
      </c>
      <c r="AE15" s="331" t="str">
        <f>'Data Pemerintah Pusat'!M18</f>
        <v>198112132006041005</v>
      </c>
      <c r="AF15" s="331" t="str">
        <f>'Data Pemerintah Pusat'!N18</f>
        <v>Pranata Komputer Ahli Muda</v>
      </c>
    </row>
    <row r="16">
      <c r="A16" s="325" t="s">
        <v>4496</v>
      </c>
      <c r="B16" s="326" t="str">
        <f>'Data Pemerintah Pusat'!A19</f>
        <v>Kementerian</v>
      </c>
      <c r="C16" s="7" t="str">
        <f>'Data Pemerintah Pusat'!A19</f>
        <v>Kementerian</v>
      </c>
      <c r="D16" s="7" t="str">
        <f>'Data Pemerintah Pusat'!C19</f>
        <v>Kementerian Perhubungan</v>
      </c>
      <c r="E16" s="7" t="str">
        <f>'Data Pemerintah Pusat'!E19</f>
        <v>ada</v>
      </c>
      <c r="F16" s="8" t="str">
        <f>'Data Pemerintah Pusat'!J19</f>
        <v/>
      </c>
      <c r="G16" s="7" t="str">
        <f>'Data Pemerintah Pusat'!K19</f>
        <v>Aditya </v>
      </c>
      <c r="H16" s="183" t="str">
        <f t="shared" si="1"/>
        <v/>
      </c>
      <c r="I16" s="183" t="str">
        <f t="shared" si="2"/>
        <v/>
      </c>
      <c r="J16" s="7" t="str">
        <f t="shared" si="3"/>
        <v>Ada</v>
      </c>
      <c r="K16" s="229" t="str">
        <f t="shared" si="4"/>
        <v/>
      </c>
      <c r="L16" s="327" t="str">
        <f>IFNA(VLOOKUP("*"&amp;D16&amp;"",'Laporan Resmi'!$F$2:$G$500,2,FALSE),"")</f>
        <v>ada</v>
      </c>
      <c r="M16" s="7">
        <f>'Data Pemerintah Pusat'!R19</f>
        <v>0</v>
      </c>
      <c r="N16" s="7">
        <f>'Data Pemerintah Pusat'!S19</f>
        <v>0</v>
      </c>
      <c r="O16" s="7">
        <f>'Data Pemerintah Pusat'!T19</f>
        <v>5</v>
      </c>
      <c r="P16" s="7">
        <f>'Data Pemerintah Pusat'!U19</f>
        <v>3</v>
      </c>
      <c r="Q16" s="7">
        <f>'Data Pemerintah Pusat'!V19</f>
        <v>1</v>
      </c>
      <c r="R16" s="7">
        <f>'Data Pemerintah Pusat'!W19</f>
        <v>4</v>
      </c>
      <c r="S16" s="7">
        <f>'Data Pemerintah Pusat'!X19</f>
        <v>4</v>
      </c>
      <c r="T16" s="7">
        <f>'Data Pemerintah Pusat'!Y19</f>
        <v>3</v>
      </c>
      <c r="U16" s="7">
        <f>'Data Pemerintah Pusat'!Z19</f>
        <v>4</v>
      </c>
      <c r="V16" s="7">
        <f>'Data Pemerintah Pusat'!AA19</f>
        <v>3</v>
      </c>
      <c r="W16" s="7">
        <f>'Data Pemerintah Pusat'!AB19</f>
        <v>3</v>
      </c>
      <c r="X16" s="7">
        <f>'Data Pemerintah Pusat'!AC19</f>
        <v>3</v>
      </c>
      <c r="Y16" s="10" t="str">
        <f>'Data Pemerintah Pusat'!P19</f>
        <v>https://api-splp.layanan.go.id/DPKemenhub/1.0</v>
      </c>
      <c r="AA16" s="328" t="str">
        <f>'Data Pemerintah Pusat'!AD19</f>
        <v>dephub_splp</v>
      </c>
      <c r="AB16" s="329" t="str">
        <f>'Data Pemerintah Pusat'!AE19</f>
        <v>dephub.go.id</v>
      </c>
      <c r="AC16" s="7" t="str">
        <f t="shared" si="5"/>
        <v>Kementerian Perhubungan</v>
      </c>
      <c r="AD16" s="331" t="str">
        <f>'Data Pemerintah Pusat'!L19</f>
        <v>08118135555</v>
      </c>
      <c r="AE16" s="331" t="str">
        <f>'Data Pemerintah Pusat'!M19</f>
        <v/>
      </c>
      <c r="AF16" s="331" t="str">
        <f>'Data Pemerintah Pusat'!N19</f>
        <v/>
      </c>
    </row>
    <row r="17">
      <c r="A17" s="325" t="s">
        <v>4496</v>
      </c>
      <c r="B17" s="326" t="str">
        <f>'Data Pemerintah Pusat'!A20</f>
        <v>Kementerian</v>
      </c>
      <c r="C17" s="7" t="str">
        <f>'Data Pemerintah Pusat'!A20</f>
        <v>Kementerian</v>
      </c>
      <c r="D17" s="7" t="str">
        <f>'Data Pemerintah Pusat'!C20</f>
        <v>Kementerian Komunikasi dan Informatika</v>
      </c>
      <c r="E17" s="7" t="str">
        <f>'Data Pemerintah Pusat'!E20</f>
        <v>ada</v>
      </c>
      <c r="F17" s="11">
        <f>'Data Pemerintah Pusat'!J20</f>
        <v>45783</v>
      </c>
      <c r="G17" s="7" t="str">
        <f>'Data Pemerintah Pusat'!K20</f>
        <v>Retno Dewiyanti</v>
      </c>
      <c r="H17" s="183">
        <f t="shared" si="1"/>
        <v>2025</v>
      </c>
      <c r="I17" s="183">
        <f t="shared" si="2"/>
        <v>5</v>
      </c>
      <c r="J17" s="7" t="str">
        <f t="shared" si="3"/>
        <v>Ada</v>
      </c>
      <c r="K17" s="229" t="str">
        <f t="shared" si="4"/>
        <v>Ada</v>
      </c>
      <c r="L17" s="327" t="str">
        <f>IFNA(VLOOKUP("*"&amp;D17&amp;"",'Laporan Resmi'!$F$2:$G$500,2,FALSE),"")</f>
        <v>ada</v>
      </c>
      <c r="M17" s="7">
        <f>'Data Pemerintah Pusat'!R20</f>
        <v>1</v>
      </c>
      <c r="N17" s="7">
        <f>'Data Pemerintah Pusat'!S20</f>
        <v>2</v>
      </c>
      <c r="O17" s="7">
        <f>'Data Pemerintah Pusat'!T20</f>
        <v>1</v>
      </c>
      <c r="P17" s="7">
        <f>'Data Pemerintah Pusat'!U20</f>
        <v>5</v>
      </c>
      <c r="Q17" s="7">
        <f>'Data Pemerintah Pusat'!V20</f>
        <v>5</v>
      </c>
      <c r="R17" s="7">
        <f>'Data Pemerintah Pusat'!W20</f>
        <v>1</v>
      </c>
      <c r="S17" s="7" t="str">
        <f>'Data Pemerintah Pusat'!X20</f>
        <v/>
      </c>
      <c r="T17" s="7" t="str">
        <f>'Data Pemerintah Pusat'!Y20</f>
        <v/>
      </c>
      <c r="U17" s="7" t="str">
        <f>'Data Pemerintah Pusat'!Z20</f>
        <v/>
      </c>
      <c r="V17" s="7">
        <f>'Data Pemerintah Pusat'!AA20</f>
        <v>5</v>
      </c>
      <c r="W17" s="7">
        <f>'Data Pemerintah Pusat'!AB20</f>
        <v>5</v>
      </c>
      <c r="X17" s="7">
        <f>'Data Pemerintah Pusat'!AC20</f>
        <v>4</v>
      </c>
      <c r="Y17" s="10" t="str">
        <f>'Data Pemerintah Pusat'!P20</f>
        <v>https://api-splp.layanan.go.id/data-kominfo/1.0/</v>
      </c>
      <c r="AA17" s="328" t="str">
        <f>'Data Pemerintah Pusat'!AD20</f>
        <v>kominfo_splp</v>
      </c>
      <c r="AB17" s="329" t="str">
        <f>'Data Pemerintah Pusat'!AE20</f>
        <v>kominfo.go.id</v>
      </c>
      <c r="AC17" s="7" t="str">
        <f t="shared" si="5"/>
        <v>Kementerian Komunikasi dan Informatika</v>
      </c>
      <c r="AD17" s="330" t="str">
        <f>'Data Pemerintah Pusat'!L20</f>
        <v>08156562218</v>
      </c>
      <c r="AE17" s="331" t="str">
        <f>'Data Pemerintah Pusat'!M20</f>
        <v>198301282008032001</v>
      </c>
      <c r="AF17" s="331" t="str">
        <f>'Data Pemerintah Pusat'!N20</f>
        <v>Pranata Komputer Muda</v>
      </c>
    </row>
    <row r="18">
      <c r="A18" s="325" t="s">
        <v>4496</v>
      </c>
      <c r="B18" s="326" t="str">
        <f>'Data Pemerintah Pusat'!A21</f>
        <v>Kementerian</v>
      </c>
      <c r="C18" s="7" t="str">
        <f>'Data Pemerintah Pusat'!A21</f>
        <v>Kementerian</v>
      </c>
      <c r="D18" s="7" t="str">
        <f>'Data Pemerintah Pusat'!C21</f>
        <v>Kementerian Pertanian</v>
      </c>
      <c r="E18" s="7" t="str">
        <f>'Data Pemerintah Pusat'!E21</f>
        <v>ada</v>
      </c>
      <c r="F18" s="8">
        <f>'Data Pemerintah Pusat'!J21</f>
        <v>45056</v>
      </c>
      <c r="G18" s="7" t="str">
        <f>'Data Pemerintah Pusat'!K21</f>
        <v>Arif Nofyansyah
Lilik Wulaningtyas, ST</v>
      </c>
      <c r="H18" s="183">
        <f t="shared" si="1"/>
        <v>2023</v>
      </c>
      <c r="I18" s="183">
        <f t="shared" si="2"/>
        <v>5</v>
      </c>
      <c r="J18" s="7" t="str">
        <f t="shared" si="3"/>
        <v>Ada</v>
      </c>
      <c r="K18" s="229" t="str">
        <f t="shared" si="4"/>
        <v>Ada</v>
      </c>
      <c r="L18" s="327" t="str">
        <f>IFNA(VLOOKUP("*"&amp;D18&amp;"",'Laporan Resmi'!$F$2:$G$500,2,FALSE),"")</f>
        <v>ada</v>
      </c>
      <c r="M18" s="7">
        <f>'Data Pemerintah Pusat'!R21</f>
        <v>16</v>
      </c>
      <c r="N18" s="7">
        <f>'Data Pemerintah Pusat'!S21</f>
        <v>15</v>
      </c>
      <c r="O18" s="7">
        <f>'Data Pemerintah Pusat'!T21</f>
        <v>2</v>
      </c>
      <c r="P18" s="7">
        <f>'Data Pemerintah Pusat'!U21</f>
        <v>3</v>
      </c>
      <c r="Q18" s="7">
        <f>'Data Pemerintah Pusat'!V21</f>
        <v>5</v>
      </c>
      <c r="R18" s="7">
        <f>'Data Pemerintah Pusat'!W21</f>
        <v>4</v>
      </c>
      <c r="S18" s="7">
        <f>'Data Pemerintah Pusat'!X21</f>
        <v>3</v>
      </c>
      <c r="T18" s="7">
        <f>'Data Pemerintah Pusat'!Y21</f>
        <v>3</v>
      </c>
      <c r="U18" s="7">
        <f>'Data Pemerintah Pusat'!Z21</f>
        <v>4</v>
      </c>
      <c r="V18" s="7">
        <f>'Data Pemerintah Pusat'!AA21</f>
        <v>4</v>
      </c>
      <c r="W18" s="7">
        <f>'Data Pemerintah Pusat'!AB21</f>
        <v>2</v>
      </c>
      <c r="X18" s="7">
        <f>'Data Pemerintah Pusat'!AC21</f>
        <v>5</v>
      </c>
      <c r="Y18" s="7" t="str">
        <f>'Data Pemerintah Pusat'!P21</f>
        <v/>
      </c>
      <c r="AA18" s="328" t="str">
        <f>'Data Pemerintah Pusat'!AD21</f>
        <v>pertanian_splp</v>
      </c>
      <c r="AB18" s="329" t="str">
        <f>'Data Pemerintah Pusat'!AE21</f>
        <v>pertanian.go.id</v>
      </c>
      <c r="AC18" s="7" t="str">
        <f t="shared" si="5"/>
        <v>Kementerian Pertanian</v>
      </c>
      <c r="AD18" s="331" t="str">
        <f>'Data Pemerintah Pusat'!L21</f>
        <v>081314030849
081314637672</v>
      </c>
      <c r="AE18" s="331" t="str">
        <f>'Data Pemerintah Pusat'!M21</f>
        <v>198911102019021001
198307182009012006</v>
      </c>
      <c r="AF18" s="331" t="str">
        <f>'Data Pemerintah Pusat'!N21</f>
        <v>Pranata Komputer
Fungsional Pranata Komputer</v>
      </c>
    </row>
    <row r="19">
      <c r="A19" s="325" t="s">
        <v>4496</v>
      </c>
      <c r="B19" s="326" t="str">
        <f>'Data Pemerintah Pusat'!A22</f>
        <v>Kementerian</v>
      </c>
      <c r="C19" s="7" t="str">
        <f>'Data Pemerintah Pusat'!A22</f>
        <v>Kementerian</v>
      </c>
      <c r="D19" s="7" t="str">
        <f>'Data Pemerintah Pusat'!C22</f>
        <v>Kementerian Lingkungan Hidup dan Kehutanan</v>
      </c>
      <c r="E19" s="7" t="str">
        <f>'Data Pemerintah Pusat'!E22</f>
        <v>ada</v>
      </c>
      <c r="F19" s="8">
        <f>'Data Pemerintah Pusat'!J22</f>
        <v>45133</v>
      </c>
      <c r="G19" s="7" t="str">
        <f>'Data Pemerintah Pusat'!K22</f>
        <v>Ruhyat Hardyansyah, S.Hut.,M.Si.</v>
      </c>
      <c r="H19" s="183">
        <f t="shared" si="1"/>
        <v>2023</v>
      </c>
      <c r="I19" s="183">
        <f t="shared" si="2"/>
        <v>7</v>
      </c>
      <c r="J19" s="7" t="str">
        <f t="shared" si="3"/>
        <v>Ada</v>
      </c>
      <c r="K19" s="229" t="str">
        <f t="shared" si="4"/>
        <v>Ada</v>
      </c>
      <c r="L19" s="327" t="str">
        <f>IFNA(VLOOKUP("*"&amp;D19&amp;"",'Laporan Resmi'!$F$2:$G$500,2,FALSE),"")</f>
        <v>ada</v>
      </c>
      <c r="M19" s="7">
        <f>'Data Pemerintah Pusat'!R22</f>
        <v>1</v>
      </c>
      <c r="N19" s="7">
        <f>'Data Pemerintah Pusat'!S22</f>
        <v>0</v>
      </c>
      <c r="O19" s="7">
        <f>'Data Pemerintah Pusat'!T22</f>
        <v>1</v>
      </c>
      <c r="P19" s="7">
        <f>'Data Pemerintah Pusat'!U22</f>
        <v>2</v>
      </c>
      <c r="Q19" s="7">
        <f>'Data Pemerintah Pusat'!V22</f>
        <v>2</v>
      </c>
      <c r="R19" s="7">
        <f>'Data Pemerintah Pusat'!W22</f>
        <v>3</v>
      </c>
      <c r="S19" s="7">
        <f>'Data Pemerintah Pusat'!X22</f>
        <v>2</v>
      </c>
      <c r="T19" s="7">
        <f>'Data Pemerintah Pusat'!Y22</f>
        <v>1</v>
      </c>
      <c r="U19" s="7">
        <f>'Data Pemerintah Pusat'!Z22</f>
        <v>2</v>
      </c>
      <c r="V19" s="7">
        <f>'Data Pemerintah Pusat'!AA22</f>
        <v>3</v>
      </c>
      <c r="W19" s="7">
        <f>'Data Pemerintah Pusat'!AB22</f>
        <v>3</v>
      </c>
      <c r="X19" s="7">
        <f>'Data Pemerintah Pusat'!AC22</f>
        <v>4</v>
      </c>
      <c r="Y19" s="7" t="str">
        <f>'Data Pemerintah Pusat'!P22</f>
        <v/>
      </c>
      <c r="AA19" s="328" t="str">
        <f>'Data Pemerintah Pusat'!AD22</f>
        <v>pusdatin_menlhk</v>
      </c>
      <c r="AB19" s="329" t="str">
        <f>'Data Pemerintah Pusat'!AE22</f>
        <v>menlhk.go.id</v>
      </c>
      <c r="AC19" s="7" t="str">
        <f t="shared" si="5"/>
        <v>Kementerian Lingkungan Hidup dan Kehutanan</v>
      </c>
      <c r="AD19" s="331" t="str">
        <f>'Data Pemerintah Pusat'!L22</f>
        <v>081347187128</v>
      </c>
      <c r="AE19" s="331" t="str">
        <f>'Data Pemerintah Pusat'!M22</f>
        <v>198010222006041003</v>
      </c>
      <c r="AF19" s="331" t="str">
        <f>'Data Pemerintah Pusat'!N22</f>
        <v>Kepala Bidang Pengelolaan Teknologi Informasi</v>
      </c>
    </row>
    <row r="20">
      <c r="A20" s="325" t="s">
        <v>4496</v>
      </c>
      <c r="B20" s="326" t="str">
        <f>'Data Pemerintah Pusat'!A23</f>
        <v>Kementerian</v>
      </c>
      <c r="C20" s="7" t="str">
        <f>'Data Pemerintah Pusat'!A23</f>
        <v>Kementerian</v>
      </c>
      <c r="D20" s="7" t="str">
        <f>'Data Pemerintah Pusat'!C23</f>
        <v>Kementerian Kelautan dan Perikanan</v>
      </c>
      <c r="E20" s="7" t="str">
        <f>'Data Pemerintah Pusat'!E23</f>
        <v>ada</v>
      </c>
      <c r="F20" s="8">
        <f>'Data Pemerintah Pusat'!J23</f>
        <v>45566</v>
      </c>
      <c r="G20" s="7" t="str">
        <f>'Data Pemerintah Pusat'!K23</f>
        <v>Walim Abdulsomad</v>
      </c>
      <c r="H20" s="183">
        <f t="shared" si="1"/>
        <v>2024</v>
      </c>
      <c r="I20" s="183">
        <f t="shared" si="2"/>
        <v>10</v>
      </c>
      <c r="J20" s="7" t="str">
        <f t="shared" si="3"/>
        <v>Ada</v>
      </c>
      <c r="K20" s="229" t="str">
        <f t="shared" si="4"/>
        <v>Ada</v>
      </c>
      <c r="L20" s="327" t="str">
        <f>IFNA(VLOOKUP("*"&amp;D20&amp;"",'Laporan Resmi'!$F$2:$G$500,2,FALSE),"")</f>
        <v>ada</v>
      </c>
      <c r="M20" s="7">
        <f>'Data Pemerintah Pusat'!R23</f>
        <v>8</v>
      </c>
      <c r="N20" s="7">
        <f>'Data Pemerintah Pusat'!S23</f>
        <v>44</v>
      </c>
      <c r="O20" s="7">
        <f>'Data Pemerintah Pusat'!T23</f>
        <v>13</v>
      </c>
      <c r="P20" s="7">
        <f>'Data Pemerintah Pusat'!U23</f>
        <v>3</v>
      </c>
      <c r="Q20" s="7">
        <f>'Data Pemerintah Pusat'!V23</f>
        <v>3</v>
      </c>
      <c r="R20" s="7">
        <f>'Data Pemerintah Pusat'!W23</f>
        <v>2</v>
      </c>
      <c r="S20" s="7">
        <f>'Data Pemerintah Pusat'!X23</f>
        <v>3</v>
      </c>
      <c r="T20" s="7">
        <f>'Data Pemerintah Pusat'!Y23</f>
        <v>3</v>
      </c>
      <c r="U20" s="7">
        <f>'Data Pemerintah Pusat'!Z23</f>
        <v>2</v>
      </c>
      <c r="V20" s="7">
        <f>'Data Pemerintah Pusat'!AA23</f>
        <v>4</v>
      </c>
      <c r="W20" s="7">
        <f>'Data Pemerintah Pusat'!AB23</f>
        <v>5</v>
      </c>
      <c r="X20" s="7">
        <f>'Data Pemerintah Pusat'!AC23</f>
        <v>3</v>
      </c>
      <c r="Y20" s="7" t="str">
        <f>'Data Pemerintah Pusat'!P23</f>
        <v/>
      </c>
      <c r="AA20" s="328" t="str">
        <f>'Data Pemerintah Pusat'!AD23</f>
        <v>kkp_splp</v>
      </c>
      <c r="AB20" s="329" t="str">
        <f>'Data Pemerintah Pusat'!AE23</f>
        <v>kkp.go.id</v>
      </c>
      <c r="AC20" s="7" t="str">
        <f t="shared" si="5"/>
        <v>Kementerian Kelautan dan Perikanan</v>
      </c>
      <c r="AD20" s="330" t="str">
        <f>'Data Pemerintah Pusat'!L23</f>
        <v>081319733357</v>
      </c>
      <c r="AE20" s="331" t="str">
        <f>'Data Pemerintah Pusat'!M23</f>
        <v>198507042008011002</v>
      </c>
      <c r="AF20" s="331" t="str">
        <f>'Data Pemerintah Pusat'!N23</f>
        <v>Pranata Komputer Ahli Muda</v>
      </c>
    </row>
    <row r="21">
      <c r="A21" s="325" t="s">
        <v>4496</v>
      </c>
      <c r="B21" s="326" t="str">
        <f>'Data Pemerintah Pusat'!A24</f>
        <v>Kementerian</v>
      </c>
      <c r="C21" s="7" t="str">
        <f>'Data Pemerintah Pusat'!A24</f>
        <v>Kementerian</v>
      </c>
      <c r="D21" s="7" t="str">
        <f>'Data Pemerintah Pusat'!C24</f>
        <v>Kementerian Desa dan PDTT</v>
      </c>
      <c r="E21" s="7" t="str">
        <f>'Data Pemerintah Pusat'!E24</f>
        <v>ada</v>
      </c>
      <c r="F21" s="8" t="str">
        <f>'Data Pemerintah Pusat'!J24</f>
        <v/>
      </c>
      <c r="G21" s="7" t="str">
        <f>'Data Pemerintah Pusat'!K24</f>
        <v>Widya Amalia Dewi</v>
      </c>
      <c r="H21" s="183" t="str">
        <f t="shared" si="1"/>
        <v/>
      </c>
      <c r="I21" s="183" t="str">
        <f t="shared" si="2"/>
        <v/>
      </c>
      <c r="J21" s="7" t="str">
        <f t="shared" si="3"/>
        <v>Ada</v>
      </c>
      <c r="K21" s="229" t="str">
        <f t="shared" si="4"/>
        <v/>
      </c>
      <c r="L21" s="327" t="str">
        <f>IFNA(VLOOKUP("*"&amp;D21&amp;"",'Laporan Resmi'!$F$2:$G$500,2,FALSE),"")</f>
        <v>ada</v>
      </c>
      <c r="M21" s="7">
        <f>'Data Pemerintah Pusat'!R24</f>
        <v>0</v>
      </c>
      <c r="N21" s="7">
        <f>'Data Pemerintah Pusat'!S24</f>
        <v>2</v>
      </c>
      <c r="O21" s="7">
        <f>'Data Pemerintah Pusat'!T24</f>
        <v>3</v>
      </c>
      <c r="P21" s="7">
        <f>'Data Pemerintah Pusat'!U24</f>
        <v>3</v>
      </c>
      <c r="Q21" s="7">
        <f>'Data Pemerintah Pusat'!V24</f>
        <v>3</v>
      </c>
      <c r="R21" s="7">
        <f>'Data Pemerintah Pusat'!W24</f>
        <v>2</v>
      </c>
      <c r="S21" s="7" t="str">
        <f>'Data Pemerintah Pusat'!X24</f>
        <v/>
      </c>
      <c r="T21" s="7" t="str">
        <f>'Data Pemerintah Pusat'!Y24</f>
        <v/>
      </c>
      <c r="U21" s="7" t="str">
        <f>'Data Pemerintah Pusat'!Z24</f>
        <v/>
      </c>
      <c r="V21" s="7">
        <f>'Data Pemerintah Pusat'!AA24</f>
        <v>2</v>
      </c>
      <c r="W21" s="7">
        <f>'Data Pemerintah Pusat'!AB24</f>
        <v>3</v>
      </c>
      <c r="X21" s="7">
        <f>'Data Pemerintah Pusat'!AC24</f>
        <v>4</v>
      </c>
      <c r="Y21" s="10" t="str">
        <f>'Data Pemerintah Pusat'!P24</f>
        <v>https://api-splp.layanan.go.id/satudatakemendesa/1.0/</v>
      </c>
      <c r="AA21" s="328" t="str">
        <f>'Data Pemerintah Pusat'!AD24</f>
        <v>kemendesa_splp</v>
      </c>
      <c r="AB21" s="329" t="str">
        <f>'Data Pemerintah Pusat'!AE24</f>
        <v>kemendesa.go.id</v>
      </c>
      <c r="AC21" s="7" t="str">
        <f t="shared" si="5"/>
        <v>Kementerian Desa dan PDTT</v>
      </c>
      <c r="AD21" s="331" t="str">
        <f>'Data Pemerintah Pusat'!L24</f>
        <v>082112876943</v>
      </c>
      <c r="AE21" s="331" t="str">
        <f>'Data Pemerintah Pusat'!M24</f>
        <v/>
      </c>
      <c r="AF21" s="331" t="str">
        <f>'Data Pemerintah Pusat'!N24</f>
        <v>JFT Pranata Komputer</v>
      </c>
    </row>
    <row r="22">
      <c r="A22" s="325" t="s">
        <v>4496</v>
      </c>
      <c r="B22" s="326" t="str">
        <f>'Data Pemerintah Pusat'!A25</f>
        <v>Kementerian</v>
      </c>
      <c r="C22" s="7" t="str">
        <f>'Data Pemerintah Pusat'!A25</f>
        <v>Kementerian</v>
      </c>
      <c r="D22" s="7" t="str">
        <f>'Data Pemerintah Pusat'!C25</f>
        <v>Kementerian Agraria dan Tata Ruang/Badan Pertanahan Nasional</v>
      </c>
      <c r="E22" s="7" t="str">
        <f>'Data Pemerintah Pusat'!E25</f>
        <v>ada</v>
      </c>
      <c r="F22" s="8">
        <f>'Data Pemerintah Pusat'!J25</f>
        <v>45133</v>
      </c>
      <c r="G22" s="7" t="str">
        <f>'Data Pemerintah Pusat'!K25</f>
        <v>Tiara Anggraini Prasetyo, S.Kom.</v>
      </c>
      <c r="H22" s="183">
        <f t="shared" si="1"/>
        <v>2023</v>
      </c>
      <c r="I22" s="183">
        <f t="shared" si="2"/>
        <v>7</v>
      </c>
      <c r="J22" s="7" t="str">
        <f t="shared" si="3"/>
        <v>Ada</v>
      </c>
      <c r="K22" s="229" t="str">
        <f t="shared" si="4"/>
        <v>Ada</v>
      </c>
      <c r="L22" s="327" t="str">
        <f>IFNA(VLOOKUP("*"&amp;D22&amp;"",'Laporan Resmi'!$F$2:$G$500,2,FALSE),"")</f>
        <v>ada</v>
      </c>
      <c r="M22" s="7">
        <f>'Data Pemerintah Pusat'!R25</f>
        <v>0</v>
      </c>
      <c r="N22" s="7">
        <f>'Data Pemerintah Pusat'!S25</f>
        <v>0</v>
      </c>
      <c r="O22" s="7">
        <f>'Data Pemerintah Pusat'!T25</f>
        <v>2</v>
      </c>
      <c r="P22" s="7">
        <f>'Data Pemerintah Pusat'!U25</f>
        <v>3</v>
      </c>
      <c r="Q22" s="7">
        <f>'Data Pemerintah Pusat'!V25</f>
        <v>3</v>
      </c>
      <c r="R22" s="7">
        <f>'Data Pemerintah Pusat'!W25</f>
        <v>3</v>
      </c>
      <c r="S22" s="7">
        <f>'Data Pemerintah Pusat'!X25</f>
        <v>3</v>
      </c>
      <c r="T22" s="7">
        <f>'Data Pemerintah Pusat'!Y25</f>
        <v>3</v>
      </c>
      <c r="U22" s="7">
        <f>'Data Pemerintah Pusat'!Z25</f>
        <v>4</v>
      </c>
      <c r="V22" s="7">
        <f>'Data Pemerintah Pusat'!AA25</f>
        <v>4</v>
      </c>
      <c r="W22" s="7">
        <f>'Data Pemerintah Pusat'!AB25</f>
        <v>3</v>
      </c>
      <c r="X22" s="7">
        <f>'Data Pemerintah Pusat'!AC25</f>
        <v>4</v>
      </c>
      <c r="Y22" s="7" t="str">
        <f>'Data Pemerintah Pusat'!P25</f>
        <v/>
      </c>
      <c r="AA22" s="328" t="str">
        <f>'Data Pemerintah Pusat'!AD25</f>
        <v>pusdatin_atrbpn</v>
      </c>
      <c r="AB22" s="329" t="str">
        <f>'Data Pemerintah Pusat'!AE25</f>
        <v>atrbpn.go.id</v>
      </c>
      <c r="AC22" s="7" t="str">
        <f t="shared" si="5"/>
        <v>Kementerian Agraria dan Tata Ruang/Badan Pertanahan Nasional</v>
      </c>
      <c r="AD22" s="331" t="str">
        <f>'Data Pemerintah Pusat'!L25</f>
        <v>082332775478</v>
      </c>
      <c r="AE22" s="331" t="str">
        <f>'Data Pemerintah Pusat'!M25</f>
        <v>199407102022042001</v>
      </c>
      <c r="AF22" s="331" t="str">
        <f>'Data Pemerintah Pusat'!N25</f>
        <v>Ahli Pertama - Pranata Komputer</v>
      </c>
    </row>
    <row r="23">
      <c r="A23" s="325" t="s">
        <v>4496</v>
      </c>
      <c r="B23" s="326" t="str">
        <f>'Data Pemerintah Pusat'!A26</f>
        <v>Kementerian</v>
      </c>
      <c r="C23" s="7" t="str">
        <f>'Data Pemerintah Pusat'!A26</f>
        <v>Kementerian</v>
      </c>
      <c r="D23" s="7" t="str">
        <f>'Data Pemerintah Pusat'!C26</f>
        <v>Kementerian Perencanaan Pembangunan Nasional/BAPPENAS</v>
      </c>
      <c r="E23" s="7" t="str">
        <f>'Data Pemerintah Pusat'!E26</f>
        <v>ada</v>
      </c>
      <c r="F23" s="8">
        <f>'Data Pemerintah Pusat'!J26</f>
        <v>45093</v>
      </c>
      <c r="G23" s="7" t="str">
        <f>'Data Pemerintah Pusat'!K26</f>
        <v>Afini Mahabas, S.Kom., MPA</v>
      </c>
      <c r="H23" s="183">
        <f t="shared" si="1"/>
        <v>2023</v>
      </c>
      <c r="I23" s="183">
        <f t="shared" si="2"/>
        <v>6</v>
      </c>
      <c r="J23" s="7" t="str">
        <f t="shared" si="3"/>
        <v>Ada</v>
      </c>
      <c r="K23" s="229" t="str">
        <f t="shared" si="4"/>
        <v>Ada</v>
      </c>
      <c r="L23" s="327" t="str">
        <f>IFNA(VLOOKUP("*"&amp;D23&amp;"",'Laporan Resmi'!$F$2:$G$500,2,FALSE),"")</f>
        <v>ada</v>
      </c>
      <c r="M23" s="7">
        <f>'Data Pemerintah Pusat'!R26</f>
        <v>1</v>
      </c>
      <c r="N23" s="7">
        <f>'Data Pemerintah Pusat'!S26</f>
        <v>3</v>
      </c>
      <c r="O23" s="7">
        <f>'Data Pemerintah Pusat'!T26</f>
        <v>6</v>
      </c>
      <c r="P23" s="7">
        <f>'Data Pemerintah Pusat'!U26</f>
        <v>1</v>
      </c>
      <c r="Q23" s="7">
        <f>'Data Pemerintah Pusat'!V26</f>
        <v>3</v>
      </c>
      <c r="R23" s="7">
        <f>'Data Pemerintah Pusat'!W26</f>
        <v>3</v>
      </c>
      <c r="S23" s="7">
        <f>'Data Pemerintah Pusat'!X26</f>
        <v>3</v>
      </c>
      <c r="T23" s="7">
        <f>'Data Pemerintah Pusat'!Y26</f>
        <v>3</v>
      </c>
      <c r="U23" s="7">
        <f>'Data Pemerintah Pusat'!Z26</f>
        <v>4</v>
      </c>
      <c r="V23" s="7">
        <f>'Data Pemerintah Pusat'!AA26</f>
        <v>4</v>
      </c>
      <c r="W23" s="7">
        <f>'Data Pemerintah Pusat'!AB26</f>
        <v>5</v>
      </c>
      <c r="X23" s="7">
        <f>'Data Pemerintah Pusat'!AC26</f>
        <v>5</v>
      </c>
      <c r="Y23" s="10" t="str">
        <f>'Data Pemerintah Pusat'!P26</f>
        <v>https://api-splp.layanan.go.id/bappenas/1/data.json/</v>
      </c>
      <c r="AA23" s="328" t="str">
        <f>'Data Pemerintah Pusat'!AD26</f>
        <v>pusdatin_bappenas</v>
      </c>
      <c r="AB23" s="329" t="str">
        <f>'Data Pemerintah Pusat'!AE26</f>
        <v>bappenas.go.id</v>
      </c>
      <c r="AC23" s="7" t="str">
        <f t="shared" si="5"/>
        <v>Kementerian Perencanaan Pembangunan Nasional/BAPPENAS</v>
      </c>
      <c r="AD23" s="331" t="str">
        <f>'Data Pemerintah Pusat'!L26</f>
        <v>082113499135</v>
      </c>
      <c r="AE23" s="331" t="str">
        <f>'Data Pemerintah Pusat'!M26</f>
        <v>198512022009012008</v>
      </c>
      <c r="AF23" s="331" t="str">
        <f>'Data Pemerintah Pusat'!N26</f>
        <v>Pranata Komputer Muda</v>
      </c>
    </row>
    <row r="24">
      <c r="A24" s="325" t="s">
        <v>4496</v>
      </c>
      <c r="B24" s="326" t="str">
        <f>'Data Pemerintah Pusat'!A27</f>
        <v>Kementerian</v>
      </c>
      <c r="C24" s="7" t="str">
        <f>'Data Pemerintah Pusat'!A27</f>
        <v>Kementerian</v>
      </c>
      <c r="D24" s="7" t="str">
        <f>'Data Pemerintah Pusat'!C27</f>
        <v>Kementerian Pendayagunaan Aparatur Negara dan Reformasi Birokrasi</v>
      </c>
      <c r="E24" s="7" t="str">
        <f>'Data Pemerintah Pusat'!E27</f>
        <v>ada</v>
      </c>
      <c r="F24" s="8">
        <f>'Data Pemerintah Pusat'!J27</f>
        <v>44865</v>
      </c>
      <c r="G24" s="7" t="str">
        <f>'Data Pemerintah Pusat'!K27</f>
        <v>Wiwid Widyanto</v>
      </c>
      <c r="H24" s="183">
        <f t="shared" si="1"/>
        <v>2022</v>
      </c>
      <c r="I24" s="183">
        <f t="shared" si="2"/>
        <v>10</v>
      </c>
      <c r="J24" s="7" t="str">
        <f t="shared" si="3"/>
        <v>Ada</v>
      </c>
      <c r="K24" s="229" t="str">
        <f t="shared" si="4"/>
        <v>Ada</v>
      </c>
      <c r="L24" s="327" t="str">
        <f>IFNA(VLOOKUP("*"&amp;D24&amp;"",'Laporan Resmi'!$F$2:$G$500,2,FALSE),"")</f>
        <v>ada</v>
      </c>
      <c r="M24" s="7">
        <f>'Data Pemerintah Pusat'!R27</f>
        <v>0</v>
      </c>
      <c r="N24" s="7">
        <f>'Data Pemerintah Pusat'!S27</f>
        <v>1</v>
      </c>
      <c r="O24" s="7">
        <f>'Data Pemerintah Pusat'!T27</f>
        <v>1</v>
      </c>
      <c r="P24" s="7">
        <f>'Data Pemerintah Pusat'!U27</f>
        <v>2</v>
      </c>
      <c r="Q24" s="7">
        <f>'Data Pemerintah Pusat'!V27</f>
        <v>2</v>
      </c>
      <c r="R24" s="7">
        <f>'Data Pemerintah Pusat'!W27</f>
        <v>1</v>
      </c>
      <c r="S24" s="7">
        <f>'Data Pemerintah Pusat'!X27</f>
        <v>3</v>
      </c>
      <c r="T24" s="7">
        <f>'Data Pemerintah Pusat'!Y27</f>
        <v>3</v>
      </c>
      <c r="U24" s="7">
        <f>'Data Pemerintah Pusat'!Z27</f>
        <v>1</v>
      </c>
      <c r="V24" s="7">
        <f>'Data Pemerintah Pusat'!AA27</f>
        <v>4</v>
      </c>
      <c r="W24" s="7">
        <f>'Data Pemerintah Pusat'!AB27</f>
        <v>4</v>
      </c>
      <c r="X24" s="7">
        <f>'Data Pemerintah Pusat'!AC27</f>
        <v>4</v>
      </c>
      <c r="Y24" s="7" t="str">
        <f>'Data Pemerintah Pusat'!P27</f>
        <v/>
      </c>
      <c r="AA24" s="328" t="str">
        <f>'Data Pemerintah Pusat'!AD27</f>
        <v>menpan_splp</v>
      </c>
      <c r="AB24" s="329" t="str">
        <f>'Data Pemerintah Pusat'!AE27</f>
        <v>menpan.go.id</v>
      </c>
      <c r="AC24" s="7" t="str">
        <f t="shared" si="5"/>
        <v>Kementerian Pendayagunaan Aparatur Negara dan Reformasi Birokrasi</v>
      </c>
      <c r="AD24" s="331" t="str">
        <f>'Data Pemerintah Pusat'!L27</f>
        <v>08121002181</v>
      </c>
      <c r="AE24" s="331" t="str">
        <f>'Data Pemerintah Pusat'!M27</f>
        <v>199501152018011004</v>
      </c>
      <c r="AF24" s="331" t="str">
        <f>'Data Pemerintah Pusat'!N27</f>
        <v>Analis Sistem Informasi</v>
      </c>
    </row>
    <row r="25">
      <c r="A25" s="325" t="s">
        <v>4496</v>
      </c>
      <c r="B25" s="326" t="str">
        <f>'Data Pemerintah Pusat'!A28</f>
        <v>Kementerian</v>
      </c>
      <c r="C25" s="7" t="str">
        <f>'Data Pemerintah Pusat'!A28</f>
        <v>Kementerian</v>
      </c>
      <c r="D25" s="7" t="str">
        <f>'Data Pemerintah Pusat'!C28</f>
        <v>Kementerian Badan Usaha Milik Negara</v>
      </c>
      <c r="E25" s="7" t="str">
        <f>'Data Pemerintah Pusat'!E28</f>
        <v>ada</v>
      </c>
      <c r="F25" s="8">
        <f>'Data Pemerintah Pusat'!J28</f>
        <v>45566</v>
      </c>
      <c r="G25" s="7" t="str">
        <f>'Data Pemerintah Pusat'!K28</f>
        <v>Yunanto Dwi Purnomo</v>
      </c>
      <c r="H25" s="183">
        <f t="shared" si="1"/>
        <v>2024</v>
      </c>
      <c r="I25" s="183">
        <f t="shared" si="2"/>
        <v>10</v>
      </c>
      <c r="J25" s="7" t="str">
        <f t="shared" si="3"/>
        <v>Ada</v>
      </c>
      <c r="K25" s="229" t="str">
        <f t="shared" si="4"/>
        <v>Ada</v>
      </c>
      <c r="L25" s="323" t="s">
        <v>431</v>
      </c>
      <c r="M25" s="7">
        <f>'Data Pemerintah Pusat'!R28</f>
        <v>1</v>
      </c>
      <c r="N25" s="7">
        <f>'Data Pemerintah Pusat'!S28</f>
        <v>0</v>
      </c>
      <c r="O25" s="7">
        <f>'Data Pemerintah Pusat'!T28</f>
        <v>2</v>
      </c>
      <c r="P25" s="7">
        <f>'Data Pemerintah Pusat'!U28</f>
        <v>1</v>
      </c>
      <c r="Q25" s="7">
        <f>'Data Pemerintah Pusat'!V28</f>
        <v>3</v>
      </c>
      <c r="R25" s="7">
        <f>'Data Pemerintah Pusat'!W28</f>
        <v>1</v>
      </c>
      <c r="S25" s="7">
        <f>'Data Pemerintah Pusat'!X28</f>
        <v>4</v>
      </c>
      <c r="T25" s="7">
        <f>'Data Pemerintah Pusat'!Y28</f>
        <v>3</v>
      </c>
      <c r="U25" s="7">
        <f>'Data Pemerintah Pusat'!Z28</f>
        <v>4</v>
      </c>
      <c r="V25" s="7">
        <f>'Data Pemerintah Pusat'!AA28</f>
        <v>5</v>
      </c>
      <c r="W25" s="7">
        <f>'Data Pemerintah Pusat'!AB28</f>
        <v>4</v>
      </c>
      <c r="X25" s="7">
        <f>'Data Pemerintah Pusat'!AC28</f>
        <v>4</v>
      </c>
      <c r="Y25" s="7" t="str">
        <f>'Data Pemerintah Pusat'!P28</f>
        <v/>
      </c>
      <c r="AA25" s="328" t="str">
        <f>'Data Pemerintah Pusat'!AD28</f>
        <v>bumn_splp</v>
      </c>
      <c r="AB25" s="329" t="str">
        <f>'Data Pemerintah Pusat'!AE28</f>
        <v>bumn.go.id</v>
      </c>
      <c r="AC25" s="7" t="str">
        <f t="shared" si="5"/>
        <v>Kementerian Badan Usaha Milik Negara</v>
      </c>
      <c r="AD25" s="330" t="str">
        <f>'Data Pemerintah Pusat'!L28</f>
        <v>08563631552</v>
      </c>
      <c r="AE25" s="331" t="str">
        <f>'Data Pemerintah Pusat'!M28</f>
        <v>198606232019021003</v>
      </c>
      <c r="AF25" s="331" t="str">
        <f>'Data Pemerintah Pusat'!N28</f>
        <v>Pranata Komputer Pertama</v>
      </c>
    </row>
    <row r="26">
      <c r="A26" s="325" t="s">
        <v>4496</v>
      </c>
      <c r="B26" s="326" t="str">
        <f>'Data Pemerintah Pusat'!A29</f>
        <v>Kementerian</v>
      </c>
      <c r="C26" s="7" t="str">
        <f>'Data Pemerintah Pusat'!A29</f>
        <v>Kementerian</v>
      </c>
      <c r="D26" s="7" t="str">
        <f>'Data Pemerintah Pusat'!C29</f>
        <v>Kementerian Koperasi dan UMKM</v>
      </c>
      <c r="E26" s="7" t="str">
        <f>'Data Pemerintah Pusat'!E29</f>
        <v>ada</v>
      </c>
      <c r="F26" s="8">
        <f>'Data Pemerintah Pusat'!J29</f>
        <v>45133</v>
      </c>
      <c r="G26" s="7" t="str">
        <f>'Data Pemerintah Pusat'!K29</f>
        <v>Sugianto</v>
      </c>
      <c r="H26" s="183">
        <f t="shared" si="1"/>
        <v>2023</v>
      </c>
      <c r="I26" s="183">
        <f t="shared" si="2"/>
        <v>7</v>
      </c>
      <c r="J26" s="7" t="str">
        <f t="shared" si="3"/>
        <v>Ada</v>
      </c>
      <c r="K26" s="229" t="str">
        <f t="shared" si="4"/>
        <v>Ada</v>
      </c>
      <c r="L26" s="327" t="str">
        <f>IFNA(VLOOKUP("*"&amp;D26&amp;"",'Laporan Resmi'!$F$2:$G$500,2,FALSE),"")</f>
        <v>ada</v>
      </c>
      <c r="M26" s="7">
        <f>'Data Pemerintah Pusat'!R29</f>
        <v>1</v>
      </c>
      <c r="N26" s="7">
        <f>'Data Pemerintah Pusat'!S29</f>
        <v>2</v>
      </c>
      <c r="O26" s="7">
        <f>'Data Pemerintah Pusat'!T29</f>
        <v>5</v>
      </c>
      <c r="P26" s="7">
        <f>'Data Pemerintah Pusat'!U29</f>
        <v>4</v>
      </c>
      <c r="Q26" s="7">
        <f>'Data Pemerintah Pusat'!V29</f>
        <v>2</v>
      </c>
      <c r="R26" s="7">
        <f>'Data Pemerintah Pusat'!W29</f>
        <v>2</v>
      </c>
      <c r="S26" s="7">
        <f>'Data Pemerintah Pusat'!X29</f>
        <v>3</v>
      </c>
      <c r="T26" s="7">
        <f>'Data Pemerintah Pusat'!Y29</f>
        <v>2</v>
      </c>
      <c r="U26" s="7">
        <f>'Data Pemerintah Pusat'!Z29</f>
        <v>3</v>
      </c>
      <c r="V26" s="7">
        <f>'Data Pemerintah Pusat'!AA29</f>
        <v>4</v>
      </c>
      <c r="W26" s="7">
        <f>'Data Pemerintah Pusat'!AB29</f>
        <v>3</v>
      </c>
      <c r="X26" s="7">
        <f>'Data Pemerintah Pusat'!AC29</f>
        <v>4</v>
      </c>
      <c r="Y26" s="10" t="str">
        <f>'Data Pemerintah Pusat'!P29</f>
        <v>https://api-splp.layanan.go.id/open_data_kemenkopukm/1.0/</v>
      </c>
      <c r="AA26" s="328" t="str">
        <f>'Data Pemerintah Pusat'!AD29</f>
        <v>bkti_kemenkopukm</v>
      </c>
      <c r="AB26" s="329" t="str">
        <f>'Data Pemerintah Pusat'!AE29</f>
        <v>kemenkopukm.go.id</v>
      </c>
      <c r="AC26" s="7" t="str">
        <f t="shared" si="5"/>
        <v>Kementerian Koperasi dan UMKM</v>
      </c>
      <c r="AD26" s="331" t="str">
        <f>'Data Pemerintah Pusat'!L29</f>
        <v>081297952899</v>
      </c>
      <c r="AE26" s="331" t="str">
        <f>'Data Pemerintah Pusat'!M29</f>
        <v>197603032008111001</v>
      </c>
      <c r="AF26" s="331" t="str">
        <f>'Data Pemerintah Pusat'!N29</f>
        <v>Kepala Sub Bagian Perangkat Lunak dan Layanan Teknologi
 lnformasi</v>
      </c>
    </row>
    <row r="27">
      <c r="A27" s="325" t="s">
        <v>4496</v>
      </c>
      <c r="B27" s="326" t="str">
        <f>'Data Pemerintah Pusat'!A30</f>
        <v>Kementerian</v>
      </c>
      <c r="C27" s="7" t="str">
        <f>'Data Pemerintah Pusat'!A30</f>
        <v>Kementerian</v>
      </c>
      <c r="D27" s="7" t="str">
        <f>'Data Pemerintah Pusat'!C30</f>
        <v>Kementerian Pariwisata dan Ekonomi Kreatif</v>
      </c>
      <c r="E27" s="7" t="str">
        <f>'Data Pemerintah Pusat'!E30</f>
        <v>ada</v>
      </c>
      <c r="F27" s="8">
        <f>'Data Pemerintah Pusat'!J30</f>
        <v>44858</v>
      </c>
      <c r="G27" s="7" t="str">
        <f>'Data Pemerintah Pusat'!K30</f>
        <v>Liza Hesti
Andhika Prakasa Kasma
Debby Permatasari</v>
      </c>
      <c r="H27" s="183">
        <f t="shared" si="1"/>
        <v>2022</v>
      </c>
      <c r="I27" s="183">
        <f t="shared" si="2"/>
        <v>10</v>
      </c>
      <c r="J27" s="7" t="str">
        <f t="shared" si="3"/>
        <v>Ada</v>
      </c>
      <c r="K27" s="229" t="str">
        <f t="shared" si="4"/>
        <v>Ada</v>
      </c>
      <c r="L27" s="327" t="str">
        <f>IFNA(VLOOKUP("*"&amp;D27&amp;"",'Laporan Resmi'!$F$2:$G$500,2,FALSE),"")</f>
        <v>ada</v>
      </c>
      <c r="M27" s="7">
        <f>'Data Pemerintah Pusat'!R30</f>
        <v>7</v>
      </c>
      <c r="N27" s="7">
        <f>'Data Pemerintah Pusat'!S30</f>
        <v>3</v>
      </c>
      <c r="O27" s="7">
        <f>'Data Pemerintah Pusat'!T30</f>
        <v>3</v>
      </c>
      <c r="P27" s="7">
        <f>'Data Pemerintah Pusat'!U30</f>
        <v>1</v>
      </c>
      <c r="Q27" s="7">
        <f>'Data Pemerintah Pusat'!V30</f>
        <v>1</v>
      </c>
      <c r="R27" s="7">
        <f>'Data Pemerintah Pusat'!W30</f>
        <v>1</v>
      </c>
      <c r="S27" s="7">
        <f>'Data Pemerintah Pusat'!X30</f>
        <v>3</v>
      </c>
      <c r="T27" s="7">
        <f>'Data Pemerintah Pusat'!Y30</f>
        <v>3</v>
      </c>
      <c r="U27" s="7">
        <f>'Data Pemerintah Pusat'!Z30</f>
        <v>3</v>
      </c>
      <c r="V27" s="7">
        <f>'Data Pemerintah Pusat'!AA30</f>
        <v>5</v>
      </c>
      <c r="W27" s="7">
        <f>'Data Pemerintah Pusat'!AB30</f>
        <v>4</v>
      </c>
      <c r="X27" s="7">
        <f>'Data Pemerintah Pusat'!AC30</f>
        <v>5</v>
      </c>
      <c r="Y27" s="10" t="str">
        <f>'Data Pemerintah Pusat'!P30</f>
        <v>https://api-splp.layanan.go.id/satudataparekraf/1.0</v>
      </c>
      <c r="AA27" s="328" t="str">
        <f>'Data Pemerintah Pusat'!AD30</f>
        <v>kemenparekraf_splp</v>
      </c>
      <c r="AB27" s="329" t="str">
        <f>'Data Pemerintah Pusat'!AE30</f>
        <v>kemenparekraf.go.id</v>
      </c>
      <c r="AC27" s="7" t="str">
        <f t="shared" si="5"/>
        <v>Kementerian Pariwisata dan Ekonomi Kreatif</v>
      </c>
      <c r="AD27" s="331" t="str">
        <f>'Data Pemerintah Pusat'!L30</f>
        <v>081295176192
081218604160
082213325393</v>
      </c>
      <c r="AE27" s="331" t="str">
        <f>'Data Pemerintah Pusat'!M30</f>
        <v>198510292009022002
199111032018021003
199008202018022001</v>
      </c>
      <c r="AF27" s="331" t="str">
        <f>'Data Pemerintah Pusat'!N30</f>
        <v>Pranata Komputer Ahli Muda
Analis Sistem Informasi
Analis Sistem Informasi</v>
      </c>
    </row>
    <row r="28">
      <c r="A28" s="325" t="s">
        <v>4496</v>
      </c>
      <c r="B28" s="326" t="str">
        <f>'Data Pemerintah Pusat'!A31</f>
        <v>Kementerian</v>
      </c>
      <c r="C28" s="7" t="str">
        <f>'Data Pemerintah Pusat'!A31</f>
        <v>Kementerian</v>
      </c>
      <c r="D28" s="7" t="str">
        <f>'Data Pemerintah Pusat'!C31</f>
        <v>Kementerian Pemberdayaan Perempuan dan Perlindungan Anak</v>
      </c>
      <c r="E28" s="7" t="str">
        <f>'Data Pemerintah Pusat'!E31</f>
        <v>ada</v>
      </c>
      <c r="F28" s="8" t="str">
        <f>'Data Pemerintah Pusat'!J31</f>
        <v/>
      </c>
      <c r="G28" s="7" t="str">
        <f>'Data Pemerintah Pusat'!K31</f>
        <v>Iwan Setiawan</v>
      </c>
      <c r="H28" s="183" t="str">
        <f t="shared" si="1"/>
        <v/>
      </c>
      <c r="I28" s="183" t="str">
        <f t="shared" si="2"/>
        <v/>
      </c>
      <c r="J28" s="7" t="str">
        <f t="shared" si="3"/>
        <v>Ada</v>
      </c>
      <c r="K28" s="229" t="str">
        <f t="shared" si="4"/>
        <v/>
      </c>
      <c r="L28" s="327"/>
      <c r="M28" s="7">
        <f>'Data Pemerintah Pusat'!R31</f>
        <v>0</v>
      </c>
      <c r="N28" s="7">
        <f>'Data Pemerintah Pusat'!S31</f>
        <v>0</v>
      </c>
      <c r="O28" s="7">
        <f>'Data Pemerintah Pusat'!T31</f>
        <v>0</v>
      </c>
      <c r="P28" s="7">
        <f>'Data Pemerintah Pusat'!U31</f>
        <v>3</v>
      </c>
      <c r="Q28" s="7">
        <f>'Data Pemerintah Pusat'!V31</f>
        <v>3</v>
      </c>
      <c r="R28" s="7">
        <f>'Data Pemerintah Pusat'!W31</f>
        <v>3</v>
      </c>
      <c r="S28" s="7" t="str">
        <f>'Data Pemerintah Pusat'!X31</f>
        <v/>
      </c>
      <c r="T28" s="7" t="str">
        <f>'Data Pemerintah Pusat'!Y31</f>
        <v/>
      </c>
      <c r="U28" s="7" t="str">
        <f>'Data Pemerintah Pusat'!Z31</f>
        <v/>
      </c>
      <c r="V28" s="7">
        <f>'Data Pemerintah Pusat'!AA31</f>
        <v>3</v>
      </c>
      <c r="W28" s="7">
        <f>'Data Pemerintah Pusat'!AB31</f>
        <v>2</v>
      </c>
      <c r="X28" s="7">
        <f>'Data Pemerintah Pusat'!AC31</f>
        <v>2</v>
      </c>
      <c r="Y28" s="10" t="str">
        <f>'Data Pemerintah Pusat'!P31</f>
        <v>https://api-splp.layanan.go.id/data-kemenppa/1.0</v>
      </c>
      <c r="AA28" s="328" t="str">
        <f>'Data Pemerintah Pusat'!AD31</f>
        <v>kemenpppa_splp</v>
      </c>
      <c r="AB28" s="329" t="str">
        <f>'Data Pemerintah Pusat'!AE31</f>
        <v>kemenpppa.go.id</v>
      </c>
      <c r="AC28" s="7" t="str">
        <f t="shared" si="5"/>
        <v>Kementerian Pemberdayaan Perempuan dan Perlindungan Anak</v>
      </c>
      <c r="AD28" s="331" t="str">
        <f>'Data Pemerintah Pusat'!L31</f>
        <v>082111929642</v>
      </c>
      <c r="AE28" s="331" t="str">
        <f>'Data Pemerintah Pusat'!M31</f>
        <v/>
      </c>
      <c r="AF28" s="331" t="str">
        <f>'Data Pemerintah Pusat'!N31</f>
        <v>JFT Pranata Komputer</v>
      </c>
    </row>
    <row r="29">
      <c r="A29" s="325" t="s">
        <v>4496</v>
      </c>
      <c r="B29" s="326" t="str">
        <f>'Data Pemerintah Pusat'!A32</f>
        <v>Kementerian</v>
      </c>
      <c r="C29" s="7" t="str">
        <f>'Data Pemerintah Pusat'!A32</f>
        <v>Kementerian</v>
      </c>
      <c r="D29" s="7" t="str">
        <f>'Data Pemerintah Pusat'!C32</f>
        <v>Kementerian Pemuda dan Olahraga</v>
      </c>
      <c r="E29" s="7" t="str">
        <f>'Data Pemerintah Pusat'!E32</f>
        <v>ada</v>
      </c>
      <c r="F29" s="8">
        <f>'Data Pemerintah Pusat'!J32</f>
        <v>44858</v>
      </c>
      <c r="G29" s="7" t="str">
        <f>'Data Pemerintah Pusat'!K32</f>
        <v>Bagoes Dhanardono, S.SI.</v>
      </c>
      <c r="H29" s="183">
        <f t="shared" si="1"/>
        <v>2022</v>
      </c>
      <c r="I29" s="183">
        <f t="shared" si="2"/>
        <v>10</v>
      </c>
      <c r="J29" s="7" t="str">
        <f t="shared" si="3"/>
        <v>Ada</v>
      </c>
      <c r="K29" s="229" t="str">
        <f t="shared" si="4"/>
        <v>Ada</v>
      </c>
      <c r="L29" s="327" t="str">
        <f>IFNA(VLOOKUP("*"&amp;D29&amp;"",'Laporan Resmi'!$F$2:$G$500,2,FALSE),"")</f>
        <v>ada</v>
      </c>
      <c r="M29" s="7">
        <f>'Data Pemerintah Pusat'!R32</f>
        <v>0</v>
      </c>
      <c r="N29" s="7">
        <f>'Data Pemerintah Pusat'!S32</f>
        <v>0</v>
      </c>
      <c r="O29" s="7">
        <f>'Data Pemerintah Pusat'!T32</f>
        <v>3</v>
      </c>
      <c r="P29" s="7">
        <f>'Data Pemerintah Pusat'!U32</f>
        <v>3</v>
      </c>
      <c r="Q29" s="7">
        <f>'Data Pemerintah Pusat'!V32</f>
        <v>3</v>
      </c>
      <c r="R29" s="7">
        <f>'Data Pemerintah Pusat'!W32</f>
        <v>2</v>
      </c>
      <c r="S29" s="7">
        <f>'Data Pemerintah Pusat'!X32</f>
        <v>4</v>
      </c>
      <c r="T29" s="7">
        <f>'Data Pemerintah Pusat'!Y32</f>
        <v>3</v>
      </c>
      <c r="U29" s="7">
        <f>'Data Pemerintah Pusat'!Z32</f>
        <v>3</v>
      </c>
      <c r="V29" s="7">
        <f>'Data Pemerintah Pusat'!AA32</f>
        <v>5</v>
      </c>
      <c r="W29" s="7">
        <f>'Data Pemerintah Pusat'!AB32</f>
        <v>3</v>
      </c>
      <c r="X29" s="7">
        <f>'Data Pemerintah Pusat'!AC32</f>
        <v>1</v>
      </c>
      <c r="Y29" s="10" t="str">
        <f>'Data Pemerintah Pusat'!P32</f>
        <v>https://api-splp.layanan.go.id/satu_data_kemenpora/1.0</v>
      </c>
      <c r="AA29" s="328" t="str">
        <f>'Data Pemerintah Pusat'!AD32</f>
        <v>kemenpora_splp</v>
      </c>
      <c r="AB29" s="329" t="str">
        <f>'Data Pemerintah Pusat'!AE32</f>
        <v>kemenpora.go.id</v>
      </c>
      <c r="AC29" s="7" t="str">
        <f t="shared" si="5"/>
        <v>Kementerian Pemuda dan Olahraga</v>
      </c>
      <c r="AD29" s="331" t="str">
        <f>'Data Pemerintah Pusat'!L32</f>
        <v>085311909011</v>
      </c>
      <c r="AE29" s="331" t="str">
        <f>'Data Pemerintah Pusat'!M32</f>
        <v>198712262019021002</v>
      </c>
      <c r="AF29" s="331" t="str">
        <f>'Data Pemerintah Pusat'!N32</f>
        <v>Pranata Komputer Ahli Pertama</v>
      </c>
    </row>
    <row r="30">
      <c r="A30" s="325" t="s">
        <v>4496</v>
      </c>
      <c r="B30" s="326" t="str">
        <f>'Data Pemerintah Pusat'!A33</f>
        <v>Kementerian</v>
      </c>
      <c r="C30" s="7" t="str">
        <f>'Data Pemerintah Pusat'!A33</f>
        <v>Kementerian</v>
      </c>
      <c r="D30" s="7" t="str">
        <f>'Data Pemerintah Pusat'!C33</f>
        <v>Kementerian Investasi / Badan Koordinasi Penanaman Modal</v>
      </c>
      <c r="E30" s="7" t="str">
        <f>'Data Pemerintah Pusat'!E33</f>
        <v>ada</v>
      </c>
      <c r="F30" s="8">
        <f>'Data Pemerintah Pusat'!J33</f>
        <v>45519</v>
      </c>
      <c r="G30" s="7" t="str">
        <f>'Data Pemerintah Pusat'!K33</f>
        <v>Muhammad Suprihatin</v>
      </c>
      <c r="H30" s="183">
        <f t="shared" si="1"/>
        <v>2024</v>
      </c>
      <c r="I30" s="183">
        <f t="shared" si="2"/>
        <v>8</v>
      </c>
      <c r="J30" s="7" t="str">
        <f t="shared" si="3"/>
        <v>Ada</v>
      </c>
      <c r="K30" s="229" t="str">
        <f t="shared" si="4"/>
        <v>Ada</v>
      </c>
      <c r="L30" s="327" t="str">
        <f>IFNA(VLOOKUP("*"&amp;D30&amp;"",'Laporan Resmi'!$F$2:$G$500,2,FALSE),"")</f>
        <v/>
      </c>
      <c r="M30" s="7">
        <f>'Data Pemerintah Pusat'!R33</f>
        <v>5</v>
      </c>
      <c r="N30" s="7">
        <f>'Data Pemerintah Pusat'!S33</f>
        <v>3</v>
      </c>
      <c r="O30" s="7">
        <f>'Data Pemerintah Pusat'!T33</f>
        <v>0</v>
      </c>
      <c r="P30" s="7">
        <f>'Data Pemerintah Pusat'!U33</f>
        <v>3</v>
      </c>
      <c r="Q30" s="7">
        <f>'Data Pemerintah Pusat'!V33</f>
        <v>4</v>
      </c>
      <c r="R30" s="7">
        <f>'Data Pemerintah Pusat'!W33</f>
        <v>3</v>
      </c>
      <c r="S30" s="7" t="str">
        <f>'Data Pemerintah Pusat'!X33</f>
        <v/>
      </c>
      <c r="T30" s="7" t="str">
        <f>'Data Pemerintah Pusat'!Y33</f>
        <v/>
      </c>
      <c r="U30" s="7" t="str">
        <f>'Data Pemerintah Pusat'!Z33</f>
        <v/>
      </c>
      <c r="V30" s="7">
        <f>'Data Pemerintah Pusat'!AA33</f>
        <v>1</v>
      </c>
      <c r="W30" s="7">
        <f>'Data Pemerintah Pusat'!AB33</f>
        <v>3</v>
      </c>
      <c r="X30" s="7">
        <f>'Data Pemerintah Pusat'!AC33</f>
        <v>3</v>
      </c>
      <c r="Y30" s="7" t="str">
        <f>'Data Pemerintah Pusat'!P33</f>
        <v/>
      </c>
      <c r="AA30" s="328" t="str">
        <f>'Data Pemerintah Pusat'!AD33</f>
        <v>bkpm_splp</v>
      </c>
      <c r="AB30" s="329" t="str">
        <f>'Data Pemerintah Pusat'!AE33</f>
        <v>bkpm.go.id</v>
      </c>
      <c r="AC30" s="7" t="str">
        <f t="shared" si="5"/>
        <v>Kementerian Investasi / Badan Koordinasi Penanaman Modal</v>
      </c>
      <c r="AD30" s="330" t="str">
        <f>'Data Pemerintah Pusat'!L33</f>
        <v>0813-1562-1566</v>
      </c>
      <c r="AE30" s="331" t="str">
        <f>'Data Pemerintah Pusat'!M33</f>
        <v>198606162010121001</v>
      </c>
      <c r="AF30" s="331" t="str">
        <f>'Data Pemerintah Pusat'!N33</f>
        <v>Pranata Komputer Ahli Muda</v>
      </c>
    </row>
    <row r="31">
      <c r="A31" s="325" t="s">
        <v>4496</v>
      </c>
      <c r="B31" s="326" t="str">
        <f>'Data Pemerintah Pusat'!A34</f>
        <v>Kementerian</v>
      </c>
      <c r="C31" s="7" t="str">
        <f>'Data Pemerintah Pusat'!A34</f>
        <v>Kementerian</v>
      </c>
      <c r="D31" s="7" t="str">
        <f>'Data Pemerintah Pusat'!C34</f>
        <v>Kementerian Sekretariat Negara</v>
      </c>
      <c r="E31" s="7" t="str">
        <f>'Data Pemerintah Pusat'!E34</f>
        <v>ada</v>
      </c>
      <c r="F31" s="8">
        <f>'Data Pemerintah Pusat'!J34</f>
        <v>45316</v>
      </c>
      <c r="G31" s="7" t="str">
        <f>'Data Pemerintah Pusat'!K34</f>
        <v>Johan Maurits Sianipar</v>
      </c>
      <c r="H31" s="183">
        <f t="shared" si="1"/>
        <v>2024</v>
      </c>
      <c r="I31" s="183">
        <f t="shared" si="2"/>
        <v>1</v>
      </c>
      <c r="J31" s="7" t="str">
        <f t="shared" si="3"/>
        <v>Ada</v>
      </c>
      <c r="K31" s="229" t="str">
        <f t="shared" si="4"/>
        <v>Ada</v>
      </c>
      <c r="L31" s="327" t="str">
        <f>IFNA(VLOOKUP("*"&amp;D31&amp;"",'Laporan Resmi'!$F$2:$G$500,2,FALSE),"")</f>
        <v>ada</v>
      </c>
      <c r="M31" s="7">
        <f>'Data Pemerintah Pusat'!R34</f>
        <v>2</v>
      </c>
      <c r="N31" s="7">
        <f>'Data Pemerintah Pusat'!S34</f>
        <v>3</v>
      </c>
      <c r="O31" s="7">
        <f>'Data Pemerintah Pusat'!T34</f>
        <v>2</v>
      </c>
      <c r="P31" s="7">
        <f>'Data Pemerintah Pusat'!U34</f>
        <v>1</v>
      </c>
      <c r="Q31" s="7">
        <f>'Data Pemerintah Pusat'!V34</f>
        <v>3</v>
      </c>
      <c r="R31" s="7">
        <f>'Data Pemerintah Pusat'!W34</f>
        <v>3</v>
      </c>
      <c r="S31" s="7" t="str">
        <f>'Data Pemerintah Pusat'!X34</f>
        <v/>
      </c>
      <c r="T31" s="7" t="str">
        <f>'Data Pemerintah Pusat'!Y34</f>
        <v/>
      </c>
      <c r="U31" s="7" t="str">
        <f>'Data Pemerintah Pusat'!Z34</f>
        <v/>
      </c>
      <c r="V31" s="7">
        <f>'Data Pemerintah Pusat'!AA34</f>
        <v>3</v>
      </c>
      <c r="W31" s="7">
        <f>'Data Pemerintah Pusat'!AB34</f>
        <v>3</v>
      </c>
      <c r="X31" s="7">
        <f>'Data Pemerintah Pusat'!AC34</f>
        <v>3</v>
      </c>
      <c r="Y31" s="7" t="str">
        <f>'Data Pemerintah Pusat'!P34</f>
        <v/>
      </c>
      <c r="AA31" s="328" t="str">
        <f>'Data Pemerintah Pusat'!AD35</f>
        <v>ekon_splp</v>
      </c>
      <c r="AB31" s="329" t="str">
        <f>'Data Pemerintah Pusat'!AE34</f>
        <v>setneg.go.id</v>
      </c>
      <c r="AC31" s="7" t="str">
        <f t="shared" si="5"/>
        <v>Kementerian Sekretariat Negara</v>
      </c>
      <c r="AD31" s="331" t="str">
        <f>'Data Pemerintah Pusat'!L34</f>
        <v>081292196912</v>
      </c>
      <c r="AE31" s="331" t="str">
        <f>'Data Pemerintah Pusat'!M34</f>
        <v>199212172015031001</v>
      </c>
      <c r="AF31" s="331" t="str">
        <f>'Data Pemerintah Pusat'!N34</f>
        <v>JFT Pranata Komputer</v>
      </c>
    </row>
    <row r="32">
      <c r="A32" s="325" t="s">
        <v>4496</v>
      </c>
      <c r="B32" s="326" t="str">
        <f>'Data Pemerintah Pusat'!A35</f>
        <v>Kementerian</v>
      </c>
      <c r="C32" s="7" t="str">
        <f>'Data Pemerintah Pusat'!A35</f>
        <v>Kementerian</v>
      </c>
      <c r="D32" s="7" t="str">
        <f>'Data Pemerintah Pusat'!C35</f>
        <v>Kementerian Koordinator Bidang Perekonomian</v>
      </c>
      <c r="E32" s="7" t="str">
        <f>'Data Pemerintah Pusat'!E35</f>
        <v/>
      </c>
      <c r="F32" s="8" t="str">
        <f>'Data Pemerintah Pusat'!J35</f>
        <v/>
      </c>
      <c r="G32" s="7" t="str">
        <f>'Data Pemerintah Pusat'!K35</f>
        <v/>
      </c>
      <c r="H32" s="183" t="str">
        <f t="shared" si="1"/>
        <v/>
      </c>
      <c r="I32" s="183" t="str">
        <f t="shared" si="2"/>
        <v/>
      </c>
      <c r="J32" s="7" t="str">
        <f t="shared" si="3"/>
        <v/>
      </c>
      <c r="K32" s="229" t="str">
        <f t="shared" si="4"/>
        <v/>
      </c>
      <c r="L32" s="327" t="str">
        <f>IFNA(VLOOKUP("*"&amp;D32&amp;"",'Laporan Resmi'!$F$2:$G$500,2,FALSE),"")</f>
        <v/>
      </c>
      <c r="M32" s="7" t="str">
        <f>'Data Pemerintah Pusat'!R35</f>
        <v/>
      </c>
      <c r="N32" s="7" t="str">
        <f>'Data Pemerintah Pusat'!S35</f>
        <v/>
      </c>
      <c r="O32" s="7" t="str">
        <f>'Data Pemerintah Pusat'!T35</f>
        <v/>
      </c>
      <c r="P32" s="7">
        <f>'Data Pemerintah Pusat'!U35</f>
        <v>3</v>
      </c>
      <c r="Q32" s="7">
        <f>'Data Pemerintah Pusat'!V35</f>
        <v>3</v>
      </c>
      <c r="R32" s="7">
        <f>'Data Pemerintah Pusat'!W35</f>
        <v>2</v>
      </c>
      <c r="S32" s="7">
        <f>'Data Pemerintah Pusat'!X36</f>
        <v>3</v>
      </c>
      <c r="T32" s="7">
        <f>'Data Pemerintah Pusat'!Y36</f>
        <v>3</v>
      </c>
      <c r="U32" s="7">
        <f>'Data Pemerintah Pusat'!Z36</f>
        <v>4</v>
      </c>
      <c r="V32" s="7">
        <f>'Data Pemerintah Pusat'!AA35</f>
        <v>3</v>
      </c>
      <c r="W32" s="7">
        <f>'Data Pemerintah Pusat'!AB35</f>
        <v>3</v>
      </c>
      <c r="X32" s="7">
        <f>'Data Pemerintah Pusat'!AC35</f>
        <v>3</v>
      </c>
      <c r="Y32" s="7" t="str">
        <f>'Data Pemerintah Pusat'!P35</f>
        <v/>
      </c>
      <c r="AA32" s="328" t="str">
        <f>#REF!</f>
        <v>#REF!</v>
      </c>
      <c r="AB32" s="329" t="str">
        <f>'Data Pemerintah Pusat'!AE35</f>
        <v>ekon.go.id</v>
      </c>
      <c r="AC32" s="7" t="str">
        <f t="shared" si="5"/>
        <v>Kementerian Koordinator Bidang Perekonomian</v>
      </c>
      <c r="AD32" s="331" t="str">
        <f>'Data Pemerintah Pusat'!L35</f>
        <v/>
      </c>
      <c r="AE32" s="331" t="str">
        <f>'Data Pemerintah Pusat'!M35</f>
        <v/>
      </c>
      <c r="AF32" s="331" t="str">
        <f>'Data Pemerintah Pusat'!N35</f>
        <v/>
      </c>
    </row>
    <row r="33">
      <c r="A33" s="325" t="s">
        <v>4496</v>
      </c>
      <c r="B33" s="326" t="str">
        <f>'Data Pemerintah Pusat'!A36</f>
        <v>Kementerian</v>
      </c>
      <c r="C33" s="7" t="str">
        <f>'Data Pemerintah Pusat'!A36</f>
        <v>Kementerian</v>
      </c>
      <c r="D33" s="7" t="str">
        <f>'Data Pemerintah Pusat'!C36</f>
        <v>Kementerian Koordinator Bidang Polhukam</v>
      </c>
      <c r="E33" s="7" t="str">
        <f>'Data Pemerintah Pusat'!E36</f>
        <v>ada</v>
      </c>
      <c r="F33" s="8">
        <f>'Data Pemerintah Pusat'!J36</f>
        <v>45314</v>
      </c>
      <c r="G33" s="7" t="str">
        <f>'Data Pemerintah Pusat'!K36</f>
        <v>Gatot Yoga Pratama</v>
      </c>
      <c r="H33" s="183">
        <f t="shared" si="1"/>
        <v>2024</v>
      </c>
      <c r="I33" s="183">
        <f t="shared" si="2"/>
        <v>1</v>
      </c>
      <c r="J33" s="7" t="str">
        <f t="shared" si="3"/>
        <v>Ada</v>
      </c>
      <c r="K33" s="229" t="str">
        <f t="shared" si="4"/>
        <v>Ada</v>
      </c>
      <c r="L33" s="323" t="s">
        <v>431</v>
      </c>
      <c r="M33" s="7">
        <f>'Data Pemerintah Pusat'!R36</f>
        <v>0</v>
      </c>
      <c r="N33" s="7">
        <f>'Data Pemerintah Pusat'!S36</f>
        <v>0</v>
      </c>
      <c r="O33" s="7">
        <f>'Data Pemerintah Pusat'!T36</f>
        <v>2</v>
      </c>
      <c r="P33" s="7">
        <f>'Data Pemerintah Pusat'!U36</f>
        <v>1</v>
      </c>
      <c r="Q33" s="7">
        <f>'Data Pemerintah Pusat'!V36</f>
        <v>2</v>
      </c>
      <c r="R33" s="7">
        <f>'Data Pemerintah Pusat'!W36</f>
        <v>1</v>
      </c>
      <c r="S33" s="7">
        <f>'Data Pemerintah Pusat'!X37</f>
        <v>1</v>
      </c>
      <c r="T33" s="7">
        <f>'Data Pemerintah Pusat'!Y37</f>
        <v>3</v>
      </c>
      <c r="U33" s="7">
        <f>'Data Pemerintah Pusat'!Z37</f>
        <v>3</v>
      </c>
      <c r="V33" s="7">
        <f>'Data Pemerintah Pusat'!AA36</f>
        <v>3</v>
      </c>
      <c r="W33" s="7">
        <f>'Data Pemerintah Pusat'!AB36</f>
        <v>3</v>
      </c>
      <c r="X33" s="7">
        <f>'Data Pemerintah Pusat'!AC36</f>
        <v>3</v>
      </c>
      <c r="Y33" s="7" t="str">
        <f>'Data Pemerintah Pusat'!P36</f>
        <v/>
      </c>
      <c r="AA33" s="328" t="str">
        <f>'Data Pemerintah Pusat'!AD36</f>
        <v>polkam_splp</v>
      </c>
      <c r="AB33" s="329" t="str">
        <f>'Data Pemerintah Pusat'!AE36</f>
        <v>polkam.go.id</v>
      </c>
      <c r="AC33" s="7" t="str">
        <f t="shared" si="5"/>
        <v>Kementerian Koordinator Bidang Polhukam</v>
      </c>
      <c r="AD33" s="330" t="str">
        <f>'Data Pemerintah Pusat'!L36</f>
        <v>081213595095</v>
      </c>
      <c r="AE33" s="331" t="str">
        <f>'Data Pemerintah Pusat'!M36</f>
        <v>197602221995121001</v>
      </c>
      <c r="AF33" s="331" t="str">
        <f>'Data Pemerintah Pusat'!N36</f>
        <v>Pranata Komputer Ahli Muda</v>
      </c>
    </row>
    <row r="34">
      <c r="A34" s="325" t="s">
        <v>4496</v>
      </c>
      <c r="B34" s="326" t="str">
        <f>'Data Pemerintah Pusat'!A37</f>
        <v>Kementerian</v>
      </c>
      <c r="C34" s="7" t="str">
        <f>'Data Pemerintah Pusat'!A37</f>
        <v>Kementerian</v>
      </c>
      <c r="D34" s="7" t="str">
        <f>'Data Pemerintah Pusat'!C37</f>
        <v>Kementerian Koordinator Bidang Maritim dan Investasi</v>
      </c>
      <c r="E34" s="7" t="str">
        <f>'Data Pemerintah Pusat'!E37</f>
        <v>ada</v>
      </c>
      <c r="F34" s="8">
        <f>'Data Pemerintah Pusat'!J37</f>
        <v>45131</v>
      </c>
      <c r="G34" s="7" t="str">
        <f>'Data Pemerintah Pusat'!K37</f>
        <v>Albert Parlys</v>
      </c>
      <c r="H34" s="183">
        <f t="shared" si="1"/>
        <v>2023</v>
      </c>
      <c r="I34" s="183">
        <f t="shared" si="2"/>
        <v>7</v>
      </c>
      <c r="J34" s="7" t="str">
        <f t="shared" si="3"/>
        <v>Ada</v>
      </c>
      <c r="K34" s="229" t="str">
        <f t="shared" si="4"/>
        <v>Ada</v>
      </c>
      <c r="L34" s="327" t="str">
        <f>IFNA(VLOOKUP("*"&amp;D34&amp;"",'Laporan Resmi'!$F$2:$G$500,2,FALSE),"")</f>
        <v>ada</v>
      </c>
      <c r="M34" s="7">
        <f>'Data Pemerintah Pusat'!R37</f>
        <v>1</v>
      </c>
      <c r="N34" s="7">
        <f>'Data Pemerintah Pusat'!S37</f>
        <v>4</v>
      </c>
      <c r="O34" s="7">
        <f>'Data Pemerintah Pusat'!T37</f>
        <v>1</v>
      </c>
      <c r="P34" s="7">
        <f>'Data Pemerintah Pusat'!U37</f>
        <v>3</v>
      </c>
      <c r="Q34" s="7">
        <f>'Data Pemerintah Pusat'!V37</f>
        <v>2</v>
      </c>
      <c r="R34" s="7">
        <f>'Data Pemerintah Pusat'!W37</f>
        <v>2</v>
      </c>
      <c r="S34" s="7">
        <f>'Data Pemerintah Pusat'!X37</f>
        <v>1</v>
      </c>
      <c r="T34" s="7">
        <f>'Data Pemerintah Pusat'!Y37</f>
        <v>3</v>
      </c>
      <c r="U34" s="7">
        <f>'Data Pemerintah Pusat'!Z37</f>
        <v>3</v>
      </c>
      <c r="V34" s="7">
        <f>'Data Pemerintah Pusat'!AA37</f>
        <v>3</v>
      </c>
      <c r="W34" s="7">
        <f>'Data Pemerintah Pusat'!AB37</f>
        <v>2</v>
      </c>
      <c r="X34" s="7">
        <f>'Data Pemerintah Pusat'!AC37</f>
        <v>3</v>
      </c>
      <c r="Y34" s="7" t="str">
        <f>'Data Pemerintah Pusat'!P37</f>
        <v/>
      </c>
      <c r="AA34" s="328" t="str">
        <f>'Data Pemerintah Pusat'!AD37</f>
        <v>birkom_marves</v>
      </c>
      <c r="AB34" s="329" t="str">
        <f>'Data Pemerintah Pusat'!AE37</f>
        <v>maritim.go.id</v>
      </c>
      <c r="AC34" s="7" t="str">
        <f t="shared" si="5"/>
        <v>Kementerian Koordinator Bidang Maritim dan Investasi</v>
      </c>
      <c r="AD34" s="331" t="str">
        <f>'Data Pemerintah Pusat'!L37</f>
        <v>081380170423</v>
      </c>
      <c r="AE34" s="331" t="str">
        <f>'Data Pemerintah Pusat'!M37</f>
        <v>199503062022031003</v>
      </c>
      <c r="AF34" s="331" t="str">
        <f>'Data Pemerintah Pusat'!N37</f>
        <v>Pranata Komputer Ahli Pertama</v>
      </c>
    </row>
    <row r="35">
      <c r="A35" s="325" t="s">
        <v>4496</v>
      </c>
      <c r="B35" s="326" t="str">
        <f>'Data Pemerintah Pusat'!A38</f>
        <v>Kementerian</v>
      </c>
      <c r="C35" s="7" t="str">
        <f>'Data Pemerintah Pusat'!A38</f>
        <v>Kementerian</v>
      </c>
      <c r="D35" s="7" t="str">
        <f>'Data Pemerintah Pusat'!C38</f>
        <v>Kementerian Koordinator Bidang PMK</v>
      </c>
      <c r="E35" s="7" t="str">
        <f>'Data Pemerintah Pusat'!E38</f>
        <v>ada</v>
      </c>
      <c r="F35" s="8">
        <f>'Data Pemerintah Pusat'!J38</f>
        <v>44858</v>
      </c>
      <c r="G35" s="7" t="str">
        <f>'Data Pemerintah Pusat'!K38</f>
        <v>Rony Bintoro M. Gurning, S.Kom, M.T.I</v>
      </c>
      <c r="H35" s="183">
        <f t="shared" si="1"/>
        <v>2022</v>
      </c>
      <c r="I35" s="183">
        <f t="shared" si="2"/>
        <v>10</v>
      </c>
      <c r="J35" s="7" t="str">
        <f t="shared" si="3"/>
        <v>Ada</v>
      </c>
      <c r="K35" s="229" t="str">
        <f t="shared" si="4"/>
        <v>Ada</v>
      </c>
      <c r="L35" s="327" t="str">
        <f>IFNA(VLOOKUP("*"&amp;D35&amp;"",'Laporan Resmi'!$F$2:$G$500,2,FALSE),"")</f>
        <v>ada</v>
      </c>
      <c r="M35" s="7">
        <f>'Data Pemerintah Pusat'!R38</f>
        <v>1</v>
      </c>
      <c r="N35" s="7">
        <f>'Data Pemerintah Pusat'!S38</f>
        <v>0</v>
      </c>
      <c r="O35" s="7">
        <f>'Data Pemerintah Pusat'!T38</f>
        <v>0</v>
      </c>
      <c r="P35" s="7">
        <f>'Data Pemerintah Pusat'!U38</f>
        <v>5</v>
      </c>
      <c r="Q35" s="7">
        <f>'Data Pemerintah Pusat'!V38</f>
        <v>3</v>
      </c>
      <c r="R35" s="7">
        <f>'Data Pemerintah Pusat'!W38</f>
        <v>3</v>
      </c>
      <c r="S35" s="7">
        <f>'Data Pemerintah Pusat'!X38</f>
        <v>4</v>
      </c>
      <c r="T35" s="7">
        <f>'Data Pemerintah Pusat'!Y38</f>
        <v>3</v>
      </c>
      <c r="U35" s="7">
        <f>'Data Pemerintah Pusat'!Z38</f>
        <v>1</v>
      </c>
      <c r="V35" s="7">
        <f>'Data Pemerintah Pusat'!AA38</f>
        <v>3</v>
      </c>
      <c r="W35" s="7">
        <f>'Data Pemerintah Pusat'!AB38</f>
        <v>2</v>
      </c>
      <c r="X35" s="7">
        <f>'Data Pemerintah Pusat'!AC38</f>
        <v>2</v>
      </c>
      <c r="Y35" s="7" t="str">
        <f>'Data Pemerintah Pusat'!P38</f>
        <v/>
      </c>
      <c r="AA35" s="328" t="str">
        <f>'Data Pemerintah Pusat'!AD38</f>
        <v>kemenkopmk_splp</v>
      </c>
      <c r="AB35" s="329" t="str">
        <f>'Data Pemerintah Pusat'!AE38</f>
        <v>kemenkopmk.go.id</v>
      </c>
      <c r="AC35" s="7" t="str">
        <f t="shared" si="5"/>
        <v>Kementerian Koordinator Bidang PMK</v>
      </c>
      <c r="AD35" s="331" t="str">
        <f>'Data Pemerintah Pusat'!L38</f>
        <v>081212676085</v>
      </c>
      <c r="AE35" s="331" t="str">
        <f>'Data Pemerintah Pusat'!M38</f>
        <v>197506232008011006</v>
      </c>
      <c r="AF35" s="331" t="str">
        <f>'Data Pemerintah Pusat'!N38</f>
        <v>Pranata Komputer Ahli Muda</v>
      </c>
    </row>
    <row r="36">
      <c r="A36" s="325"/>
      <c r="B36" s="326" t="str">
        <f>'Data Pemerintah Pusat'!A39</f>
        <v/>
      </c>
      <c r="C36" s="7" t="str">
        <f>'Data Pemerintah Pusat'!A39</f>
        <v/>
      </c>
      <c r="D36" s="7" t="str">
        <f>'Data Pemerintah Pusat'!C39</f>
        <v>Kementerian Ristek Dikti</v>
      </c>
      <c r="E36" s="7" t="str">
        <f>'Data Pemerintah Pusat'!E39</f>
        <v/>
      </c>
      <c r="F36" s="8" t="str">
        <f>'Data Pemerintah Pusat'!J39</f>
        <v/>
      </c>
      <c r="G36" s="7" t="str">
        <f>'Data Pemerintah Pusat'!K39</f>
        <v/>
      </c>
      <c r="H36" s="183" t="str">
        <f t="shared" si="1"/>
        <v/>
      </c>
      <c r="I36" s="183" t="str">
        <f t="shared" si="2"/>
        <v/>
      </c>
      <c r="J36" s="7" t="str">
        <f t="shared" si="3"/>
        <v/>
      </c>
      <c r="K36" s="229" t="str">
        <f t="shared" si="4"/>
        <v/>
      </c>
      <c r="L36" s="327" t="str">
        <f>IFNA(VLOOKUP("*"&amp;D36&amp;"",'Laporan Resmi'!$F$2:$G$500,2,FALSE),"")</f>
        <v/>
      </c>
      <c r="M36" s="7" t="str">
        <f>'Data Pemerintah Pusat'!R39</f>
        <v/>
      </c>
      <c r="N36" s="7" t="str">
        <f>'Data Pemerintah Pusat'!S39</f>
        <v/>
      </c>
      <c r="O36" s="7" t="str">
        <f>'Data Pemerintah Pusat'!T39</f>
        <v/>
      </c>
      <c r="P36" s="7" t="str">
        <f>'Data Pemerintah Pusat'!U39</f>
        <v/>
      </c>
      <c r="Q36" s="7" t="str">
        <f>'Data Pemerintah Pusat'!V39</f>
        <v/>
      </c>
      <c r="R36" s="7" t="str">
        <f>'Data Pemerintah Pusat'!W39</f>
        <v/>
      </c>
      <c r="S36" s="7" t="str">
        <f>'Data Pemerintah Pusat'!X39</f>
        <v/>
      </c>
      <c r="T36" s="7" t="str">
        <f>'Data Pemerintah Pusat'!Y39</f>
        <v/>
      </c>
      <c r="U36" s="7" t="str">
        <f>'Data Pemerintah Pusat'!Z39</f>
        <v/>
      </c>
      <c r="V36" s="7" t="str">
        <f>'Data Pemerintah Pusat'!AA39</f>
        <v/>
      </c>
      <c r="W36" s="7" t="str">
        <f>'Data Pemerintah Pusat'!AB39</f>
        <v/>
      </c>
      <c r="X36" s="7" t="str">
        <f>'Data Pemerintah Pusat'!AC39</f>
        <v/>
      </c>
      <c r="Y36" s="7" t="str">
        <f>'Data Pemerintah Pusat'!P39</f>
        <v/>
      </c>
      <c r="AA36" s="328" t="str">
        <f>'Data Pemerintah Pusat'!AD39</f>
        <v/>
      </c>
      <c r="AB36" s="18" t="str">
        <f>'Data Pemerintah Pusat'!AE39</f>
        <v/>
      </c>
      <c r="AC36" s="7" t="str">
        <f t="shared" si="5"/>
        <v>Kementerian Ristek Dikti</v>
      </c>
      <c r="AD36" s="331" t="str">
        <f>'Data Pemerintah Pusat'!L39</f>
        <v/>
      </c>
      <c r="AE36" s="331" t="str">
        <f>'Data Pemerintah Pusat'!M39</f>
        <v/>
      </c>
      <c r="AF36" s="331" t="str">
        <f>'Data Pemerintah Pusat'!N39</f>
        <v/>
      </c>
    </row>
    <row r="37">
      <c r="A37" s="325"/>
      <c r="B37" s="326"/>
      <c r="H37" s="183"/>
      <c r="I37" s="183"/>
      <c r="J37" s="7" t="str">
        <f t="shared" si="3"/>
        <v/>
      </c>
      <c r="K37" s="229" t="str">
        <f t="shared" si="4"/>
        <v/>
      </c>
      <c r="L37" s="327"/>
      <c r="M37" s="7" t="str">
        <f>'Data Pemerintah Pusat'!R40</f>
        <v/>
      </c>
      <c r="N37" s="7" t="str">
        <f>'Data Pemerintah Pusat'!S40</f>
        <v/>
      </c>
      <c r="O37" s="7" t="str">
        <f>'Data Pemerintah Pusat'!T40</f>
        <v/>
      </c>
      <c r="P37" s="7" t="str">
        <f>'Data Pemerintah Pusat'!U40</f>
        <v/>
      </c>
      <c r="Q37" s="7" t="str">
        <f>'Data Pemerintah Pusat'!V40</f>
        <v/>
      </c>
      <c r="R37" s="7" t="str">
        <f>'Data Pemerintah Pusat'!W40</f>
        <v/>
      </c>
      <c r="S37" s="7" t="str">
        <f>'Data Pemerintah Pusat'!X40</f>
        <v/>
      </c>
      <c r="T37" s="7" t="str">
        <f>'Data Pemerintah Pusat'!Y40</f>
        <v/>
      </c>
      <c r="U37" s="7" t="str">
        <f>'Data Pemerintah Pusat'!Z40</f>
        <v/>
      </c>
      <c r="V37" s="7" t="str">
        <f>'Data Pemerintah Pusat'!AA40</f>
        <v/>
      </c>
      <c r="W37" s="7" t="str">
        <f>'Data Pemerintah Pusat'!AB40</f>
        <v/>
      </c>
      <c r="X37" s="7" t="str">
        <f>'Data Pemerintah Pusat'!AC40</f>
        <v/>
      </c>
      <c r="Y37" s="7" t="str">
        <f>'Data Pemerintah Pusat'!P40</f>
        <v/>
      </c>
      <c r="AA37" s="328" t="str">
        <f>'Data Pemerintah Pusat'!AD40</f>
        <v>biromkdi_kemenkopangan</v>
      </c>
      <c r="AB37" s="329" t="str">
        <f>'Data Pemerintah Pusat'!AE40</f>
        <v>kemenkopangan.go.id</v>
      </c>
      <c r="AC37" s="7" t="str">
        <f t="shared" si="5"/>
        <v/>
      </c>
      <c r="AD37" s="330" t="str">
        <f>'Data Pemerintah Pusat'!L40</f>
        <v>089630460435</v>
      </c>
      <c r="AE37" s="331" t="str">
        <f>'Data Pemerintah Pusat'!M40</f>
        <v>199504082020121001</v>
      </c>
      <c r="AF37" s="331" t="str">
        <f>'Data Pemerintah Pusat'!N40</f>
        <v>Pranata Komputer Ahli Pertam</v>
      </c>
    </row>
    <row r="38">
      <c r="A38" s="325"/>
      <c r="B38" s="326"/>
      <c r="H38" s="183"/>
      <c r="I38" s="183"/>
      <c r="J38" s="7" t="str">
        <f t="shared" si="3"/>
        <v/>
      </c>
      <c r="K38" s="229" t="str">
        <f t="shared" si="4"/>
        <v/>
      </c>
      <c r="L38" s="327"/>
      <c r="M38" s="7" t="str">
        <f>'Data Pemerintah Pusat'!R42</f>
        <v/>
      </c>
      <c r="N38" s="7" t="str">
        <f>'Data Pemerintah Pusat'!S42</f>
        <v/>
      </c>
      <c r="O38" s="7" t="str">
        <f>'Data Pemerintah Pusat'!T42</f>
        <v/>
      </c>
      <c r="P38" s="7" t="str">
        <f>'Data Pemerintah Pusat'!U42</f>
        <v/>
      </c>
      <c r="Q38" s="7" t="str">
        <f>'Data Pemerintah Pusat'!V42</f>
        <v/>
      </c>
      <c r="R38" s="7" t="str">
        <f>'Data Pemerintah Pusat'!W42</f>
        <v/>
      </c>
      <c r="S38" s="7" t="str">
        <f>'Data Pemerintah Pusat'!X42</f>
        <v/>
      </c>
      <c r="T38" s="7" t="str">
        <f>'Data Pemerintah Pusat'!Y42</f>
        <v/>
      </c>
      <c r="U38" s="7" t="str">
        <f>'Data Pemerintah Pusat'!Z42</f>
        <v/>
      </c>
      <c r="V38" s="7" t="str">
        <f>'Data Pemerintah Pusat'!AA42</f>
        <v/>
      </c>
      <c r="W38" s="7" t="str">
        <f>'Data Pemerintah Pusat'!AB42</f>
        <v/>
      </c>
      <c r="X38" s="7" t="str">
        <f>'Data Pemerintah Pusat'!AC42</f>
        <v/>
      </c>
      <c r="Y38" s="7" t="str">
        <f>'Data Pemerintah Pusat'!P42</f>
        <v/>
      </c>
      <c r="AA38" s="328" t="str">
        <f>'Data Pemerintah Pusat'!AD42</f>
        <v>pusdatin_kemenlh</v>
      </c>
      <c r="AB38" s="329" t="str">
        <f>'Data Pemerintah Pusat'!AE42</f>
        <v>kemenlh.go.id</v>
      </c>
      <c r="AC38" s="7" t="str">
        <f t="shared" si="5"/>
        <v/>
      </c>
      <c r="AD38" s="330" t="str">
        <f>'Data Pemerintah Pusat'!L42</f>
        <v>082137800916</v>
      </c>
      <c r="AE38" s="330" t="str">
        <f>'Data Pemerintah Pusat'!M42</f>
        <v>198412172009121005</v>
      </c>
      <c r="AF38" s="331" t="str">
        <f>'Data Pemerintah Pusat'!N42</f>
        <v>PRANATA KOMPUTER AHLI PERTAMA</v>
      </c>
    </row>
    <row r="39">
      <c r="A39" s="325" t="s">
        <v>4496</v>
      </c>
      <c r="B39" s="326" t="str">
        <f>'Data Pemerintah Pusat'!A47</f>
        <v>LPNK</v>
      </c>
      <c r="C39" s="7" t="str">
        <f>'Data Pemerintah Pusat'!A47</f>
        <v>LPNK</v>
      </c>
      <c r="D39" s="7" t="str">
        <f>'Data Pemerintah Pusat'!C47</f>
        <v>Badan Riset dan Inovasi Nasional</v>
      </c>
      <c r="E39" s="7" t="str">
        <f>'Data Pemerintah Pusat'!E47</f>
        <v>ada</v>
      </c>
      <c r="F39" s="8">
        <f>'Data Pemerintah Pusat'!J47</f>
        <v>45378</v>
      </c>
      <c r="G39" s="7" t="str">
        <f>'Data Pemerintah Pusat'!K47</f>
        <v>Darius Kabanga
Sari Andarwati K
Gelar Gilang Ginanjar, S.Kom.</v>
      </c>
      <c r="H39" s="183">
        <f t="shared" ref="H39:H61" si="6">IF(F39&lt;&gt;"",YEAR(F39),"")</f>
        <v>2024</v>
      </c>
      <c r="I39" s="183">
        <f t="shared" ref="I39:I61" si="7">IF(F39&lt;&gt;"",MONTH(F39),"")</f>
        <v>3</v>
      </c>
      <c r="J39" s="7" t="str">
        <f t="shared" si="3"/>
        <v>Ada</v>
      </c>
      <c r="K39" s="229" t="str">
        <f t="shared" si="4"/>
        <v>Ada</v>
      </c>
      <c r="L39" s="327" t="str">
        <f>IFNA(VLOOKUP("*"&amp;D39&amp;"",'Laporan Resmi'!$F$2:$G$500,2,FALSE),"")</f>
        <v>ada</v>
      </c>
      <c r="M39" s="7">
        <f>'Data Pemerintah Pusat'!R47</f>
        <v>0</v>
      </c>
      <c r="N39" s="7">
        <f>'Data Pemerintah Pusat'!S47</f>
        <v>2</v>
      </c>
      <c r="O39" s="7">
        <f>'Data Pemerintah Pusat'!T47</f>
        <v>2</v>
      </c>
      <c r="P39" s="7" t="str">
        <f>'Data Pemerintah Pusat'!U47</f>
        <v/>
      </c>
      <c r="Q39" s="7" t="str">
        <f>'Data Pemerintah Pusat'!V47</f>
        <v/>
      </c>
      <c r="R39" s="7" t="str">
        <f>'Data Pemerintah Pusat'!W47</f>
        <v/>
      </c>
      <c r="S39" s="7">
        <f>'Data Pemerintah Pusat'!X47</f>
        <v>3</v>
      </c>
      <c r="T39" s="7">
        <f>'Data Pemerintah Pusat'!Y47</f>
        <v>3</v>
      </c>
      <c r="U39" s="7">
        <f>'Data Pemerintah Pusat'!Z47</f>
        <v>3</v>
      </c>
      <c r="V39" s="7">
        <f>'Data Pemerintah Pusat'!AA47</f>
        <v>5</v>
      </c>
      <c r="W39" s="7">
        <f>'Data Pemerintah Pusat'!AB47</f>
        <v>3</v>
      </c>
      <c r="X39" s="7">
        <f>'Data Pemerintah Pusat'!AC47</f>
        <v>4</v>
      </c>
      <c r="Y39" s="7" t="str">
        <f>'Data Pemerintah Pusat'!P47</f>
        <v/>
      </c>
      <c r="AA39" s="328" t="str">
        <f>'Data Pemerintah Pusat'!AD47</f>
        <v>brin_splp</v>
      </c>
      <c r="AB39" s="329" t="str">
        <f>'Data Pemerintah Pusat'!AE47</f>
        <v>brin.go.id</v>
      </c>
      <c r="AC39" s="7" t="str">
        <f t="shared" si="5"/>
        <v>Badan Riset dan Inovasi Nasional</v>
      </c>
      <c r="AD39" s="330" t="str">
        <f>'Data Pemerintah Pusat'!L47</f>
        <v>081399364770
082128555569</v>
      </c>
      <c r="AE39" s="331" t="str">
        <f>'Data Pemerintah Pusat'!M47</f>
        <v>198807212014021006</v>
      </c>
      <c r="AF39" s="331" t="str">
        <f>'Data Pemerintah Pusat'!N47</f>
        <v>Perekayasa Ahli Madya
Subkoordinator Fungsi Pengembangan Interoperabilitas/Web Services (Backend)</v>
      </c>
    </row>
    <row r="40">
      <c r="A40" s="325" t="s">
        <v>4496</v>
      </c>
      <c r="B40" s="326" t="str">
        <f>'Data Pemerintah Pusat'!A48</f>
        <v>LPNK</v>
      </c>
      <c r="C40" s="7" t="str">
        <f>'Data Pemerintah Pusat'!A48</f>
        <v>LPNK</v>
      </c>
      <c r="D40" s="7" t="str">
        <f>'Data Pemerintah Pusat'!C48</f>
        <v>Badan Siber dan Sandi Negara</v>
      </c>
      <c r="E40" s="7" t="str">
        <f>'Data Pemerintah Pusat'!E48</f>
        <v>ada</v>
      </c>
      <c r="F40" s="8">
        <f>'Data Pemerintah Pusat'!J48</f>
        <v>45379</v>
      </c>
      <c r="G40" s="7" t="str">
        <f>'Data Pemerintah Pusat'!K48</f>
        <v>Septian Eko Nurcahyanto, S.Tr.TP.</v>
      </c>
      <c r="H40" s="183">
        <f t="shared" si="6"/>
        <v>2024</v>
      </c>
      <c r="I40" s="183">
        <f t="shared" si="7"/>
        <v>3</v>
      </c>
      <c r="J40" s="7" t="str">
        <f t="shared" si="3"/>
        <v>Ada</v>
      </c>
      <c r="K40" s="229" t="str">
        <f t="shared" si="4"/>
        <v>Ada</v>
      </c>
      <c r="L40" s="327" t="str">
        <f>IFNA(VLOOKUP("*"&amp;D40&amp;"",'Laporan Resmi'!$F$2:$G$500,2,FALSE),"")</f>
        <v/>
      </c>
      <c r="M40" s="7">
        <f>'Data Pemerintah Pusat'!R48</f>
        <v>5</v>
      </c>
      <c r="N40" s="7">
        <f>'Data Pemerintah Pusat'!S48</f>
        <v>1</v>
      </c>
      <c r="O40" s="7">
        <f>'Data Pemerintah Pusat'!T48</f>
        <v>0</v>
      </c>
      <c r="P40" s="7">
        <f>'Data Pemerintah Pusat'!U48</f>
        <v>1</v>
      </c>
      <c r="Q40" s="7">
        <f>'Data Pemerintah Pusat'!V48</f>
        <v>2</v>
      </c>
      <c r="R40" s="7">
        <f>'Data Pemerintah Pusat'!W48</f>
        <v>3</v>
      </c>
      <c r="S40" s="7">
        <f>'Data Pemerintah Pusat'!X48</f>
        <v>3</v>
      </c>
      <c r="T40" s="7">
        <f>'Data Pemerintah Pusat'!Y48</f>
        <v>3</v>
      </c>
      <c r="U40" s="7">
        <f>'Data Pemerintah Pusat'!Z48</f>
        <v>3</v>
      </c>
      <c r="V40" s="7" t="str">
        <f>'Data Pemerintah Pusat'!AA48</f>
        <v/>
      </c>
      <c r="W40" s="7" t="str">
        <f>'Data Pemerintah Pusat'!AB48</f>
        <v/>
      </c>
      <c r="X40" s="7" t="str">
        <f>'Data Pemerintah Pusat'!AC48</f>
        <v/>
      </c>
      <c r="Y40" s="10" t="str">
        <f>'Data Pemerintah Pusat'!P48</f>
        <v>https://api-splp.layanan.go.id/t/bssn.go.id/data/1.0/</v>
      </c>
      <c r="AA40" s="328" t="str">
        <f>'Data Pemerintah Pusat'!AD48</f>
        <v>pusdatin_bssn</v>
      </c>
      <c r="AB40" s="329" t="str">
        <f>'Data Pemerintah Pusat'!AE48</f>
        <v>bssn.go.id</v>
      </c>
      <c r="AC40" s="7" t="str">
        <f t="shared" si="5"/>
        <v>Badan Siber dan Sandi Negara</v>
      </c>
      <c r="AD40" s="330" t="str">
        <f>'Data Pemerintah Pusat'!L48</f>
        <v>081380344711</v>
      </c>
      <c r="AE40" s="331" t="str">
        <f>'Data Pemerintah Pusat'!M48</f>
        <v>199309292016111001</v>
      </c>
      <c r="AF40" s="331" t="str">
        <f>'Data Pemerintah Pusat'!N48</f>
        <v>Pranata Komputer Ahli Pertama pada Pusat Data dan Teknologi</v>
      </c>
    </row>
    <row r="41">
      <c r="A41" s="325" t="s">
        <v>4496</v>
      </c>
      <c r="B41" s="326" t="str">
        <f>'Data Pemerintah Pusat'!A49</f>
        <v>LPNK</v>
      </c>
      <c r="C41" s="7" t="str">
        <f>'Data Pemerintah Pusat'!A49</f>
        <v>LPNK</v>
      </c>
      <c r="D41" s="7" t="str">
        <f>'Data Pemerintah Pusat'!C49</f>
        <v>Badan Kepegawaian Negara</v>
      </c>
      <c r="E41" s="7" t="str">
        <f>'Data Pemerintah Pusat'!E49</f>
        <v>ada</v>
      </c>
      <c r="F41" s="8">
        <f>'Data Pemerintah Pusat'!J49</f>
        <v>44980</v>
      </c>
      <c r="G41" s="7" t="str">
        <f>'Data Pemerintah Pusat'!K49</f>
        <v>Arfiani Haryanti, ST, M.T.I.
Intan Permata Agustia, S.H.
Rima Pratami Mardhany, S.T., M.M.
Shendy Diah Wulansih Rosjati, S.Stat.
Rianika Nabillawati, S.Stat.</v>
      </c>
      <c r="H41" s="183">
        <f t="shared" si="6"/>
        <v>2023</v>
      </c>
      <c r="I41" s="183">
        <f t="shared" si="7"/>
        <v>2</v>
      </c>
      <c r="J41" s="7" t="str">
        <f t="shared" si="3"/>
        <v>Ada</v>
      </c>
      <c r="K41" s="229" t="str">
        <f t="shared" si="4"/>
        <v>Ada</v>
      </c>
      <c r="L41" s="327" t="str">
        <f>IFNA(VLOOKUP("*"&amp;D41&amp;"",'Laporan Resmi'!$F$2:$G$500,2,FALSE),"")</f>
        <v>ada</v>
      </c>
      <c r="M41" s="7">
        <f>'Data Pemerintah Pusat'!R49</f>
        <v>0</v>
      </c>
      <c r="N41" s="7">
        <f>'Data Pemerintah Pusat'!S49</f>
        <v>0</v>
      </c>
      <c r="O41" s="7">
        <f>'Data Pemerintah Pusat'!T49</f>
        <v>2</v>
      </c>
      <c r="P41" s="7">
        <f>'Data Pemerintah Pusat'!U49</f>
        <v>2</v>
      </c>
      <c r="Q41" s="7">
        <f>'Data Pemerintah Pusat'!V49</f>
        <v>3</v>
      </c>
      <c r="R41" s="7">
        <f>'Data Pemerintah Pusat'!W49</f>
        <v>3</v>
      </c>
      <c r="S41" s="7" t="str">
        <f>'Data Pemerintah Pusat'!X49</f>
        <v/>
      </c>
      <c r="T41" s="7" t="str">
        <f>'Data Pemerintah Pusat'!Y49</f>
        <v/>
      </c>
      <c r="U41" s="7" t="str">
        <f>'Data Pemerintah Pusat'!Z49</f>
        <v/>
      </c>
      <c r="V41" s="7">
        <f>'Data Pemerintah Pusat'!AA49</f>
        <v>4</v>
      </c>
      <c r="W41" s="7">
        <f>'Data Pemerintah Pusat'!AB49</f>
        <v>4</v>
      </c>
      <c r="X41" s="7">
        <f>'Data Pemerintah Pusat'!AC49</f>
        <v>3</v>
      </c>
      <c r="Y41" s="10" t="str">
        <f>'Data Pemerintah Pusat'!P49</f>
        <v>https://api-splp.layanan.go.id/satudata/1/data.json</v>
      </c>
      <c r="AA41" s="328" t="str">
        <f>'Data Pemerintah Pusat'!AD49</f>
        <v>sinka_bkn</v>
      </c>
      <c r="AB41" s="329" t="str">
        <f>'Data Pemerintah Pusat'!AE49</f>
        <v>bkn.go.id</v>
      </c>
      <c r="AC41" s="7" t="str">
        <f t="shared" si="5"/>
        <v>Badan Kepegawaian Negara</v>
      </c>
      <c r="AD41" s="331" t="str">
        <f>'Data Pemerintah Pusat'!L49</f>
        <v>087870858111
082112499872
08118585840
08563087870
081291342506</v>
      </c>
      <c r="AE41" s="331" t="str">
        <f>'Data Pemerintah Pusat'!M49</f>
        <v>198308312008122002
199008072014022002
199103262019022003
199603202019022004
199109072020122012</v>
      </c>
      <c r="AF41" s="331" t="str">
        <f>'Data Pemerintah Pusat'!N49</f>
        <v>Auditor Kepegawaian Ahli Madya
Auditor Kepegawaian Ahli Muda
Auditor Kepegawaian Ahli Pertama
Statistisi Ahli Pertama
Analis Data dan Informasi</v>
      </c>
    </row>
    <row r="42">
      <c r="A42" s="325" t="s">
        <v>4496</v>
      </c>
      <c r="B42" s="326" t="str">
        <f>'Data Pemerintah Pusat'!A50</f>
        <v>LPNK</v>
      </c>
      <c r="C42" s="7" t="str">
        <f>'Data Pemerintah Pusat'!A50</f>
        <v>LPNK</v>
      </c>
      <c r="D42" s="7" t="str">
        <f>'Data Pemerintah Pusat'!C50</f>
        <v>Lembaga Administrasi Negara</v>
      </c>
      <c r="E42" s="7" t="str">
        <f>'Data Pemerintah Pusat'!E50</f>
        <v>ada</v>
      </c>
      <c r="F42" s="8">
        <f>'Data Pemerintah Pusat'!J50</f>
        <v>45525</v>
      </c>
      <c r="G42" s="7" t="str">
        <f>'Data Pemerintah Pusat'!K50</f>
        <v>Pujiatmo Subarkah, S.E.Ak., M.Sc.</v>
      </c>
      <c r="H42" s="183">
        <f t="shared" si="6"/>
        <v>2024</v>
      </c>
      <c r="I42" s="183">
        <f t="shared" si="7"/>
        <v>8</v>
      </c>
      <c r="J42" s="7" t="str">
        <f t="shared" si="3"/>
        <v>Ada</v>
      </c>
      <c r="K42" s="229" t="str">
        <f t="shared" si="4"/>
        <v>Ada</v>
      </c>
      <c r="L42" s="327" t="str">
        <f>IFNA(VLOOKUP("*"&amp;D42&amp;"",'Laporan Resmi'!$F$2:$G$500,2,FALSE),"")</f>
        <v>ada</v>
      </c>
      <c r="M42" s="7">
        <f>'Data Pemerintah Pusat'!R50</f>
        <v>1</v>
      </c>
      <c r="N42" s="7">
        <f>'Data Pemerintah Pusat'!S50</f>
        <v>1</v>
      </c>
      <c r="O42" s="7">
        <f>'Data Pemerintah Pusat'!T50</f>
        <v>0</v>
      </c>
      <c r="P42" s="7">
        <f>'Data Pemerintah Pusat'!U50</f>
        <v>3</v>
      </c>
      <c r="Q42" s="7">
        <f>'Data Pemerintah Pusat'!V50</f>
        <v>4</v>
      </c>
      <c r="R42" s="7">
        <f>'Data Pemerintah Pusat'!W50</f>
        <v>4</v>
      </c>
      <c r="S42" s="7">
        <f>'Data Pemerintah Pusat'!X50</f>
        <v>5</v>
      </c>
      <c r="T42" s="7">
        <f>'Data Pemerintah Pusat'!Y50</f>
        <v>1</v>
      </c>
      <c r="U42" s="7">
        <f>'Data Pemerintah Pusat'!Z50</f>
        <v>4</v>
      </c>
      <c r="V42" s="7">
        <f>'Data Pemerintah Pusat'!AA50</f>
        <v>4</v>
      </c>
      <c r="W42" s="7">
        <f>'Data Pemerintah Pusat'!AB50</f>
        <v>3</v>
      </c>
      <c r="X42" s="7">
        <f>'Data Pemerintah Pusat'!AC50</f>
        <v>5</v>
      </c>
      <c r="Y42" s="10" t="str">
        <f>'Data Pemerintah Pusat'!P50</f>
        <v>https://api-splp.layanan.go.id/data-lan-dcat/1.0/</v>
      </c>
      <c r="AA42" s="328" t="str">
        <f>'Data Pemerintah Pusat'!AD50</f>
        <v>lan_splp</v>
      </c>
      <c r="AB42" s="329" t="str">
        <f>'Data Pemerintah Pusat'!AE50</f>
        <v>lan.go.id</v>
      </c>
      <c r="AC42" s="7" t="str">
        <f t="shared" si="5"/>
        <v>Lembaga Administrasi Negara</v>
      </c>
      <c r="AD42" s="330" t="str">
        <f>'Data Pemerintah Pusat'!L50</f>
        <v>0817895991</v>
      </c>
      <c r="AE42" s="331" t="str">
        <f>'Data Pemerintah Pusat'!M50</f>
        <v>197712282003121001</v>
      </c>
      <c r="AF42" s="331" t="str">
        <f>'Data Pemerintah Pusat'!N50</f>
        <v>Statistisi Ahli Madya</v>
      </c>
    </row>
    <row r="43">
      <c r="A43" s="325" t="s">
        <v>4496</v>
      </c>
      <c r="B43" s="326" t="str">
        <f>'Data Pemerintah Pusat'!A51</f>
        <v>LPNK</v>
      </c>
      <c r="C43" s="7" t="str">
        <f>'Data Pemerintah Pusat'!A51</f>
        <v>LPNK</v>
      </c>
      <c r="D43" s="7" t="str">
        <f>'Data Pemerintah Pusat'!C51</f>
        <v>Badan Pusat Statistik</v>
      </c>
      <c r="E43" s="7" t="str">
        <f>'Data Pemerintah Pusat'!E51</f>
        <v>ada</v>
      </c>
      <c r="F43" s="8">
        <f>'Data Pemerintah Pusat'!J51</f>
        <v>45582</v>
      </c>
      <c r="G43" s="7" t="str">
        <f>'Data Pemerintah Pusat'!K51</f>
        <v>Nano Yulian Pratama SST, M.T.</v>
      </c>
      <c r="H43" s="183">
        <f t="shared" si="6"/>
        <v>2024</v>
      </c>
      <c r="I43" s="183">
        <f t="shared" si="7"/>
        <v>10</v>
      </c>
      <c r="J43" s="7" t="str">
        <f t="shared" si="3"/>
        <v>Ada</v>
      </c>
      <c r="K43" s="229" t="str">
        <f t="shared" si="4"/>
        <v>Ada</v>
      </c>
      <c r="L43" s="323" t="s">
        <v>431</v>
      </c>
      <c r="M43" s="7">
        <f>'Data Pemerintah Pusat'!R51</f>
        <v>0</v>
      </c>
      <c r="N43" s="7">
        <f>'Data Pemerintah Pusat'!S51</f>
        <v>1</v>
      </c>
      <c r="O43" s="7" t="str">
        <f>'Data Pemerintah Pusat'!T51</f>
        <v/>
      </c>
      <c r="P43" s="7">
        <f>'Data Pemerintah Pusat'!U51</f>
        <v>5</v>
      </c>
      <c r="Q43" s="7">
        <f>'Data Pemerintah Pusat'!V51</f>
        <v>5</v>
      </c>
      <c r="R43" s="7">
        <f>'Data Pemerintah Pusat'!W51</f>
        <v>4</v>
      </c>
      <c r="S43" s="7">
        <f>'Data Pemerintah Pusat'!X51</f>
        <v>3</v>
      </c>
      <c r="T43" s="7">
        <f>'Data Pemerintah Pusat'!Y51</f>
        <v>5</v>
      </c>
      <c r="U43" s="7">
        <f>'Data Pemerintah Pusat'!Z51</f>
        <v>5</v>
      </c>
      <c r="V43" s="7" t="str">
        <f>'Data Pemerintah Pusat'!AA51</f>
        <v/>
      </c>
      <c r="W43" s="7" t="str">
        <f>'Data Pemerintah Pusat'!AB51</f>
        <v/>
      </c>
      <c r="X43" s="7" t="str">
        <f>'Data Pemerintah Pusat'!AC51</f>
        <v/>
      </c>
      <c r="Y43" s="7" t="str">
        <f>'Data Pemerintah Pusat'!P51</f>
        <v/>
      </c>
      <c r="AA43" s="328" t="str">
        <f>'Data Pemerintah Pusat'!AD51</f>
        <v>bps_splp</v>
      </c>
      <c r="AB43" s="329" t="str">
        <f>'Data Pemerintah Pusat'!AE51</f>
        <v>bps.go.id</v>
      </c>
      <c r="AC43" s="7" t="str">
        <f t="shared" si="5"/>
        <v>Badan Pusat Statistik</v>
      </c>
      <c r="AD43" s="330" t="str">
        <f>'Data Pemerintah Pusat'!L51</f>
        <v>082157272587</v>
      </c>
      <c r="AE43" s="331" t="str">
        <f>'Data Pemerintah Pusat'!M51</f>
        <v>198607082009021004</v>
      </c>
      <c r="AF43" s="331" t="str">
        <f>'Data Pemerintah Pusat'!N51</f>
        <v>Pranata Komputer Ahli Muda</v>
      </c>
    </row>
    <row r="44">
      <c r="A44" s="325" t="s">
        <v>4496</v>
      </c>
      <c r="B44" s="326" t="str">
        <f>'Data Pemerintah Pusat'!A52</f>
        <v>LPNK</v>
      </c>
      <c r="C44" s="7" t="str">
        <f>'Data Pemerintah Pusat'!A52</f>
        <v>LPNK</v>
      </c>
      <c r="D44" s="7" t="str">
        <f>'Data Pemerintah Pusat'!C52</f>
        <v>Arsip Nasional Republik Indonesia</v>
      </c>
      <c r="E44" s="7" t="str">
        <f>'Data Pemerintah Pusat'!E52</f>
        <v>ada</v>
      </c>
      <c r="F44" s="8">
        <f>'Data Pemerintah Pusat'!J52</f>
        <v>45404</v>
      </c>
      <c r="G44" s="7" t="str">
        <f>'Data Pemerintah Pusat'!K52</f>
        <v>Eksanto, S.SI
Prasitio Utomo, S.Kom, M.T</v>
      </c>
      <c r="H44" s="183">
        <f t="shared" si="6"/>
        <v>2024</v>
      </c>
      <c r="I44" s="183">
        <f t="shared" si="7"/>
        <v>4</v>
      </c>
      <c r="J44" s="7" t="str">
        <f t="shared" si="3"/>
        <v>Ada</v>
      </c>
      <c r="K44" s="229" t="str">
        <f t="shared" si="4"/>
        <v>Ada</v>
      </c>
      <c r="L44" s="327" t="str">
        <f>IFNA(VLOOKUP("*"&amp;D44&amp;"",'Laporan Resmi'!$F$2:$G$500,2,FALSE),"")</f>
        <v>ada</v>
      </c>
      <c r="M44" s="7">
        <f>'Data Pemerintah Pusat'!R52</f>
        <v>0</v>
      </c>
      <c r="N44" s="7">
        <f>'Data Pemerintah Pusat'!S52</f>
        <v>0</v>
      </c>
      <c r="O44" s="7">
        <f>'Data Pemerintah Pusat'!T52</f>
        <v>0</v>
      </c>
      <c r="P44" s="7">
        <f>'Data Pemerintah Pusat'!U52</f>
        <v>5</v>
      </c>
      <c r="Q44" s="7">
        <f>'Data Pemerintah Pusat'!V52</f>
        <v>3</v>
      </c>
      <c r="R44" s="7">
        <f>'Data Pemerintah Pusat'!W52</f>
        <v>4</v>
      </c>
      <c r="S44" s="7">
        <f>'Data Pemerintah Pusat'!X52</f>
        <v>3</v>
      </c>
      <c r="T44" s="7">
        <f>'Data Pemerintah Pusat'!Y52</f>
        <v>1</v>
      </c>
      <c r="U44" s="7">
        <f>'Data Pemerintah Pusat'!Z52</f>
        <v>2</v>
      </c>
      <c r="V44" s="7">
        <f>'Data Pemerintah Pusat'!AA52</f>
        <v>3</v>
      </c>
      <c r="W44" s="7">
        <f>'Data Pemerintah Pusat'!AB52</f>
        <v>2</v>
      </c>
      <c r="X44" s="7">
        <f>'Data Pemerintah Pusat'!AC52</f>
        <v>2</v>
      </c>
      <c r="Y44" s="7" t="str">
        <f>'Data Pemerintah Pusat'!P52</f>
        <v/>
      </c>
      <c r="AA44" s="328" t="str">
        <f>'Data Pemerintah Pusat'!AD52</f>
        <v>anri_splp</v>
      </c>
      <c r="AB44" s="329" t="str">
        <f>'Data Pemerintah Pusat'!AE52</f>
        <v>anri.go.id</v>
      </c>
      <c r="AC44" s="7" t="str">
        <f t="shared" si="5"/>
        <v>Arsip Nasional Republik Indonesia</v>
      </c>
      <c r="AD44" s="330" t="str">
        <f>'Data Pemerintah Pusat'!L52</f>
        <v>081311778514
087777702949</v>
      </c>
      <c r="AE44" s="331" t="str">
        <f>'Data Pemerintah Pusat'!M52</f>
        <v>196504091988021001
198007282005011001</v>
      </c>
      <c r="AF44" s="331" t="str">
        <f>'Data Pemerintah Pusat'!N52</f>
        <v>Pranata Komputer Ahli Madya
Pranata Komputer Ahli Muda</v>
      </c>
    </row>
    <row r="45">
      <c r="A45" s="325" t="s">
        <v>4496</v>
      </c>
      <c r="B45" s="326" t="str">
        <f>'Data Pemerintah Pusat'!A53</f>
        <v>LPNK</v>
      </c>
      <c r="C45" s="7" t="str">
        <f>'Data Pemerintah Pusat'!A53</f>
        <v>LPNK</v>
      </c>
      <c r="D45" s="7" t="str">
        <f>'Data Pemerintah Pusat'!C53</f>
        <v>Badan Informasi Geospasial</v>
      </c>
      <c r="E45" s="7" t="str">
        <f>'Data Pemerintah Pusat'!E53</f>
        <v>ada</v>
      </c>
      <c r="F45" s="8">
        <f>'Data Pemerintah Pusat'!J53</f>
        <v>45344</v>
      </c>
      <c r="G45" s="7" t="str">
        <f>'Data Pemerintah Pusat'!K53</f>
        <v>Reni Setyowati</v>
      </c>
      <c r="H45" s="183">
        <f t="shared" si="6"/>
        <v>2024</v>
      </c>
      <c r="I45" s="183">
        <f t="shared" si="7"/>
        <v>2</v>
      </c>
      <c r="J45" s="7" t="str">
        <f t="shared" si="3"/>
        <v>Ada</v>
      </c>
      <c r="K45" s="229" t="str">
        <f t="shared" si="4"/>
        <v>Ada</v>
      </c>
      <c r="L45" s="327" t="str">
        <f>IFNA(VLOOKUP("*"&amp;D45&amp;"",'Laporan Resmi'!$F$2:$G$500,2,FALSE),"")</f>
        <v>ada</v>
      </c>
      <c r="M45" s="7">
        <f>'Data Pemerintah Pusat'!R53</f>
        <v>0</v>
      </c>
      <c r="N45" s="7">
        <f>'Data Pemerintah Pusat'!S53</f>
        <v>0</v>
      </c>
      <c r="O45" s="7">
        <f>'Data Pemerintah Pusat'!T53</f>
        <v>1</v>
      </c>
      <c r="P45" s="7">
        <f>'Data Pemerintah Pusat'!U53</f>
        <v>3</v>
      </c>
      <c r="Q45" s="7">
        <f>'Data Pemerintah Pusat'!V53</f>
        <v>2</v>
      </c>
      <c r="R45" s="7">
        <f>'Data Pemerintah Pusat'!W53</f>
        <v>3</v>
      </c>
      <c r="S45" s="7" t="str">
        <f>'Data Pemerintah Pusat'!X53</f>
        <v/>
      </c>
      <c r="T45" s="7" t="str">
        <f>'Data Pemerintah Pusat'!Y53</f>
        <v/>
      </c>
      <c r="U45" s="7" t="str">
        <f>'Data Pemerintah Pusat'!Z53</f>
        <v/>
      </c>
      <c r="V45" s="7">
        <f>'Data Pemerintah Pusat'!AA53</f>
        <v>2</v>
      </c>
      <c r="W45" s="7">
        <f>'Data Pemerintah Pusat'!AB53</f>
        <v>2</v>
      </c>
      <c r="X45" s="7">
        <f>'Data Pemerintah Pusat'!AC53</f>
        <v>3</v>
      </c>
      <c r="Y45" s="7" t="str">
        <f>'Data Pemerintah Pusat'!P53</f>
        <v/>
      </c>
      <c r="AA45" s="328" t="str">
        <f>'Data Pemerintah Pusat'!AD53</f>
        <v>big_splp</v>
      </c>
      <c r="AB45" s="329" t="str">
        <f>'Data Pemerintah Pusat'!AE53</f>
        <v>big.go.id</v>
      </c>
      <c r="AC45" s="7" t="str">
        <f t="shared" si="5"/>
        <v>Badan Informasi Geospasial</v>
      </c>
      <c r="AD45" s="330" t="str">
        <f>'Data Pemerintah Pusat'!L53</f>
        <v>081287223143</v>
      </c>
      <c r="AE45" s="331" t="str">
        <f>'Data Pemerintah Pusat'!M53</f>
        <v>198603292010122001</v>
      </c>
      <c r="AF45" s="331" t="str">
        <f>'Data Pemerintah Pusat'!N53</f>
        <v>Pranata Komputer Muda</v>
      </c>
    </row>
    <row r="46">
      <c r="A46" s="325" t="s">
        <v>4496</v>
      </c>
      <c r="B46" s="326" t="str">
        <f>'Data Pemerintah Pusat'!A54</f>
        <v>LPNK</v>
      </c>
      <c r="C46" s="7" t="str">
        <f>'Data Pemerintah Pusat'!A54</f>
        <v>LPNK</v>
      </c>
      <c r="D46" s="7" t="str">
        <f>'Data Pemerintah Pusat'!C54</f>
        <v>Badan Kependudukan dan KB Nasional</v>
      </c>
      <c r="E46" s="7" t="str">
        <f>'Data Pemerintah Pusat'!E54</f>
        <v>ada</v>
      </c>
      <c r="F46" s="8" t="str">
        <f>'Data Pemerintah Pusat'!J54</f>
        <v/>
      </c>
      <c r="G46" s="7" t="str">
        <f>'Data Pemerintah Pusat'!K54</f>
        <v>Medy Kurniawan</v>
      </c>
      <c r="H46" s="183" t="str">
        <f t="shared" si="6"/>
        <v/>
      </c>
      <c r="I46" s="183" t="str">
        <f t="shared" si="7"/>
        <v/>
      </c>
      <c r="J46" s="7" t="str">
        <f t="shared" si="3"/>
        <v>Ada</v>
      </c>
      <c r="K46" s="229" t="str">
        <f t="shared" si="4"/>
        <v/>
      </c>
      <c r="L46" s="327"/>
      <c r="M46" s="7">
        <f>'Data Pemerintah Pusat'!R54</f>
        <v>0</v>
      </c>
      <c r="N46" s="7">
        <f>'Data Pemerintah Pusat'!S54</f>
        <v>0</v>
      </c>
      <c r="O46" s="7">
        <f>'Data Pemerintah Pusat'!T54</f>
        <v>0</v>
      </c>
      <c r="P46" s="7" t="str">
        <f>'Data Pemerintah Pusat'!U54</f>
        <v/>
      </c>
      <c r="Q46" s="7" t="str">
        <f>'Data Pemerintah Pusat'!V54</f>
        <v/>
      </c>
      <c r="R46" s="7" t="str">
        <f>'Data Pemerintah Pusat'!W54</f>
        <v/>
      </c>
      <c r="S46" s="7" t="str">
        <f>'Data Pemerintah Pusat'!X54</f>
        <v/>
      </c>
      <c r="T46" s="7" t="str">
        <f>'Data Pemerintah Pusat'!Y54</f>
        <v/>
      </c>
      <c r="U46" s="7" t="str">
        <f>'Data Pemerintah Pusat'!Z54</f>
        <v/>
      </c>
      <c r="V46" s="7">
        <f>'Data Pemerintah Pusat'!AA54</f>
        <v>3</v>
      </c>
      <c r="W46" s="7">
        <f>'Data Pemerintah Pusat'!AB54</f>
        <v>3</v>
      </c>
      <c r="X46" s="7">
        <f>'Data Pemerintah Pusat'!AC54</f>
        <v>2</v>
      </c>
      <c r="Y46" s="7" t="str">
        <f>'Data Pemerintah Pusat'!P54</f>
        <v/>
      </c>
      <c r="AA46" s="328" t="str">
        <f>'Data Pemerintah Pusat'!AD54</f>
        <v>ditlaptik_bkkbn</v>
      </c>
      <c r="AB46" s="329" t="str">
        <f>'Data Pemerintah Pusat'!AE54</f>
        <v>bkkbn.go.id</v>
      </c>
      <c r="AC46" s="7" t="str">
        <f t="shared" si="5"/>
        <v>Badan Kependudukan dan KB Nasional</v>
      </c>
      <c r="AD46" s="331" t="str">
        <f>'Data Pemerintah Pusat'!L54</f>
        <v/>
      </c>
      <c r="AE46" s="331" t="str">
        <f>'Data Pemerintah Pusat'!M54</f>
        <v/>
      </c>
      <c r="AF46" s="331" t="str">
        <f>'Data Pemerintah Pusat'!N54</f>
        <v/>
      </c>
    </row>
    <row r="47">
      <c r="A47" s="325" t="s">
        <v>4496</v>
      </c>
      <c r="B47" s="326" t="str">
        <f>'Data Pemerintah Pusat'!A55</f>
        <v>LPNK</v>
      </c>
      <c r="C47" s="7" t="str">
        <f>'Data Pemerintah Pusat'!A55</f>
        <v>LPNK</v>
      </c>
      <c r="D47" s="7" t="str">
        <f>'Data Pemerintah Pusat'!C55</f>
        <v>Badan Pengawasan Keuangan dan Pembangunan</v>
      </c>
      <c r="E47" s="7" t="str">
        <f>'Data Pemerintah Pusat'!E55</f>
        <v>ada</v>
      </c>
      <c r="F47" s="15">
        <f>'Data Pemerintah Pusat'!J55</f>
        <v>45156</v>
      </c>
      <c r="G47" s="7" t="str">
        <f>'Data Pemerintah Pusat'!K55</f>
        <v>Sigit Satrio Wibowo
Abdul Syukur
Muhammad Amzar Fadliatma Putra</v>
      </c>
      <c r="H47" s="183">
        <f t="shared" si="6"/>
        <v>2023</v>
      </c>
      <c r="I47" s="183">
        <f t="shared" si="7"/>
        <v>8</v>
      </c>
      <c r="J47" s="7" t="str">
        <f t="shared" si="3"/>
        <v>Ada</v>
      </c>
      <c r="K47" s="229" t="str">
        <f t="shared" si="4"/>
        <v>Ada</v>
      </c>
      <c r="L47" s="327" t="str">
        <f>IFNA(VLOOKUP("*"&amp;D47&amp;"",'Laporan Resmi'!$F$2:$G$500,2,FALSE),"")</f>
        <v>ada</v>
      </c>
      <c r="M47" s="7">
        <f>'Data Pemerintah Pusat'!R55</f>
        <v>0</v>
      </c>
      <c r="N47" s="7">
        <f>'Data Pemerintah Pusat'!S55</f>
        <v>1</v>
      </c>
      <c r="O47" s="7">
        <f>'Data Pemerintah Pusat'!T55</f>
        <v>8</v>
      </c>
      <c r="P47" s="7">
        <f>'Data Pemerintah Pusat'!U55</f>
        <v>2</v>
      </c>
      <c r="Q47" s="7">
        <f>'Data Pemerintah Pusat'!V55</f>
        <v>2</v>
      </c>
      <c r="R47" s="7">
        <f>'Data Pemerintah Pusat'!W55</f>
        <v>3</v>
      </c>
      <c r="S47" s="7" t="str">
        <f>'Data Pemerintah Pusat'!X55</f>
        <v/>
      </c>
      <c r="T47" s="7" t="str">
        <f>'Data Pemerintah Pusat'!Y55</f>
        <v/>
      </c>
      <c r="U47" s="7" t="str">
        <f>'Data Pemerintah Pusat'!Z55</f>
        <v/>
      </c>
      <c r="V47" s="7">
        <f>'Data Pemerintah Pusat'!AA55</f>
        <v>3</v>
      </c>
      <c r="W47" s="7">
        <f>'Data Pemerintah Pusat'!AB55</f>
        <v>3</v>
      </c>
      <c r="X47" s="7">
        <f>'Data Pemerintah Pusat'!AC55</f>
        <v>3</v>
      </c>
      <c r="Y47" s="10" t="str">
        <f>'Data Pemerintah Pusat'!P55</f>
        <v>https://api-splp.layanan.go.id/databpkp/1.0</v>
      </c>
      <c r="AA47" s="328" t="str">
        <f>'Data Pemerintah Pusat'!AD55</f>
        <v>pusinfowas_bpkp</v>
      </c>
      <c r="AB47" s="329" t="str">
        <f>'Data Pemerintah Pusat'!AE55</f>
        <v>bpkp.go.id</v>
      </c>
      <c r="AC47" s="7" t="str">
        <f t="shared" si="5"/>
        <v>Badan Pengawasan Keuangan dan Pembangunan</v>
      </c>
      <c r="AD47" s="330" t="str">
        <f>'Data Pemerintah Pusat'!L55</f>
        <v>081703588256
087788280890
08971400094</v>
      </c>
      <c r="AE47" s="331" t="str">
        <f>'Data Pemerintah Pusat'!M55</f>
        <v/>
      </c>
      <c r="AF47" s="331" t="str">
        <f>'Data Pemerintah Pusat'!N55</f>
        <v>Koordinator Bidang Pengelolaan Data dan Informasi
Koordinator Bidang Tata Kelola Teknologi Informasi dan Pengembangan Sistem Informasi
Pranata Komputer Ahli Pertama</v>
      </c>
    </row>
    <row r="48">
      <c r="A48" s="325" t="s">
        <v>4496</v>
      </c>
      <c r="B48" s="326" t="str">
        <f>'Data Pemerintah Pusat'!A56</f>
        <v>LPNK</v>
      </c>
      <c r="C48" s="7" t="str">
        <f>'Data Pemerintah Pusat'!A56</f>
        <v>LPNK</v>
      </c>
      <c r="D48" s="7" t="str">
        <f>'Data Pemerintah Pusat'!C56</f>
        <v>Perpustakaan Nasional</v>
      </c>
      <c r="E48" s="7" t="str">
        <f>'Data Pemerintah Pusat'!E56</f>
        <v>ada</v>
      </c>
      <c r="F48" s="8" t="str">
        <f>'Data Pemerintah Pusat'!J56</f>
        <v/>
      </c>
      <c r="G48" s="7" t="str">
        <f>'Data Pemerintah Pusat'!K56</f>
        <v>Abrar Nasbey</v>
      </c>
      <c r="H48" s="183" t="str">
        <f t="shared" si="6"/>
        <v/>
      </c>
      <c r="I48" s="183" t="str">
        <f t="shared" si="7"/>
        <v/>
      </c>
      <c r="J48" s="7" t="str">
        <f t="shared" si="3"/>
        <v>Ada</v>
      </c>
      <c r="K48" s="229" t="str">
        <f t="shared" si="4"/>
        <v/>
      </c>
      <c r="L48" s="327"/>
      <c r="M48" s="7">
        <f>'Data Pemerintah Pusat'!R56</f>
        <v>2</v>
      </c>
      <c r="N48" s="7">
        <f>'Data Pemerintah Pusat'!S56</f>
        <v>0</v>
      </c>
      <c r="O48" s="7">
        <f>'Data Pemerintah Pusat'!T56</f>
        <v>4</v>
      </c>
      <c r="P48" s="7">
        <f>'Data Pemerintah Pusat'!U56</f>
        <v>3</v>
      </c>
      <c r="Q48" s="7">
        <f>'Data Pemerintah Pusat'!V56</f>
        <v>4</v>
      </c>
      <c r="R48" s="7">
        <f>'Data Pemerintah Pusat'!W56</f>
        <v>5</v>
      </c>
      <c r="S48" s="7">
        <f>'Data Pemerintah Pusat'!X56</f>
        <v>3</v>
      </c>
      <c r="T48" s="7">
        <f>'Data Pemerintah Pusat'!Y56</f>
        <v>3</v>
      </c>
      <c r="U48" s="7">
        <f>'Data Pemerintah Pusat'!Z56</f>
        <v>4</v>
      </c>
      <c r="V48" s="7">
        <f>'Data Pemerintah Pusat'!AA56</f>
        <v>3</v>
      </c>
      <c r="W48" s="7">
        <f>'Data Pemerintah Pusat'!AB56</f>
        <v>2</v>
      </c>
      <c r="X48" s="7">
        <f>'Data Pemerintah Pusat'!AC56</f>
        <v>5</v>
      </c>
      <c r="Y48" s="7" t="str">
        <f>'Data Pemerintah Pusat'!P56</f>
        <v>https://api-splp.layanan.go.id/t/perpusnas.go.id/satudata_perpustakaan/1.0
https://api-splp.layanan.go.id/data-perpusnas/1.0/</v>
      </c>
      <c r="AA48" s="328" t="str">
        <f>'Data Pemerintah Pusat'!AD56</f>
        <v>perpusnas_splp</v>
      </c>
      <c r="AB48" s="329" t="str">
        <f>'Data Pemerintah Pusat'!AE56</f>
        <v>perpusnas.go.id</v>
      </c>
      <c r="AC48" s="7" t="str">
        <f t="shared" si="5"/>
        <v>Perpustakaan Nasional</v>
      </c>
      <c r="AD48" s="331" t="str">
        <f>'Data Pemerintah Pusat'!L56</f>
        <v>085780025654</v>
      </c>
      <c r="AE48" s="331" t="str">
        <f>'Data Pemerintah Pusat'!M56</f>
        <v/>
      </c>
      <c r="AF48" s="331" t="str">
        <f>'Data Pemerintah Pusat'!N56</f>
        <v/>
      </c>
    </row>
    <row r="49">
      <c r="A49" s="325" t="s">
        <v>4496</v>
      </c>
      <c r="B49" s="326" t="str">
        <f>'Data Pemerintah Pusat'!A57</f>
        <v>LPNK</v>
      </c>
      <c r="C49" s="7" t="str">
        <f>'Data Pemerintah Pusat'!A57</f>
        <v>LPNK</v>
      </c>
      <c r="D49" s="7" t="str">
        <f>'Data Pemerintah Pusat'!C57</f>
        <v>Badan Standarisasi Nasional</v>
      </c>
      <c r="E49" s="7" t="str">
        <f>'Data Pemerintah Pusat'!E57</f>
        <v>ada</v>
      </c>
      <c r="F49" s="8">
        <f>'Data Pemerintah Pusat'!J57</f>
        <v>45602</v>
      </c>
      <c r="G49" s="7" t="str">
        <f>'Data Pemerintah Pusat'!K57</f>
        <v>Rizky Mulya Akbar</v>
      </c>
      <c r="H49" s="183">
        <f t="shared" si="6"/>
        <v>2024</v>
      </c>
      <c r="I49" s="183">
        <f t="shared" si="7"/>
        <v>11</v>
      </c>
      <c r="J49" s="7" t="str">
        <f t="shared" si="3"/>
        <v>Ada</v>
      </c>
      <c r="K49" s="229" t="str">
        <f t="shared" si="4"/>
        <v>Ada</v>
      </c>
      <c r="L49" s="323" t="s">
        <v>431</v>
      </c>
      <c r="M49" s="7">
        <f>'Data Pemerintah Pusat'!R57</f>
        <v>0</v>
      </c>
      <c r="N49" s="7">
        <f>'Data Pemerintah Pusat'!S57</f>
        <v>0</v>
      </c>
      <c r="O49" s="7">
        <f>'Data Pemerintah Pusat'!T57</f>
        <v>0</v>
      </c>
      <c r="P49" s="7">
        <f>'Data Pemerintah Pusat'!U57</f>
        <v>5</v>
      </c>
      <c r="Q49" s="7">
        <f>'Data Pemerintah Pusat'!V57</f>
        <v>4</v>
      </c>
      <c r="R49" s="7">
        <f>'Data Pemerintah Pusat'!W57</f>
        <v>4</v>
      </c>
      <c r="S49" s="7" t="str">
        <f>'Data Pemerintah Pusat'!X57</f>
        <v/>
      </c>
      <c r="T49" s="7" t="str">
        <f>'Data Pemerintah Pusat'!Y57</f>
        <v/>
      </c>
      <c r="U49" s="7" t="str">
        <f>'Data Pemerintah Pusat'!Z57</f>
        <v/>
      </c>
      <c r="V49" s="7">
        <f>'Data Pemerintah Pusat'!AA57</f>
        <v>3</v>
      </c>
      <c r="W49" s="7">
        <f>'Data Pemerintah Pusat'!AB57</f>
        <v>3</v>
      </c>
      <c r="X49" s="7">
        <f>'Data Pemerintah Pusat'!AC57</f>
        <v>3</v>
      </c>
      <c r="Y49" s="7" t="str">
        <f>'Data Pemerintah Pusat'!P57</f>
        <v/>
      </c>
      <c r="AA49" s="328" t="str">
        <f>'Data Pemerintah Pusat'!AD57</f>
        <v>pusdatin_bsn</v>
      </c>
      <c r="AB49" s="329" t="str">
        <f>'Data Pemerintah Pusat'!AE57</f>
        <v>bsn.go.id</v>
      </c>
      <c r="AC49" s="7" t="str">
        <f t="shared" si="5"/>
        <v>Badan Standarisasi Nasional</v>
      </c>
      <c r="AD49" s="330" t="str">
        <f>'Data Pemerintah Pusat'!L57</f>
        <v>087876336188</v>
      </c>
      <c r="AE49" s="331" t="str">
        <f>'Data Pemerintah Pusat'!M57</f>
        <v>199009252015021002</v>
      </c>
      <c r="AF49" s="330" t="str">
        <f>'Data Pemerintah Pusat'!N57</f>
        <v>Pranata Komputer Ahli Muda</v>
      </c>
    </row>
    <row r="50">
      <c r="A50" s="325" t="s">
        <v>4496</v>
      </c>
      <c r="B50" s="326" t="str">
        <f>'Data Pemerintah Pusat'!A58</f>
        <v>LPNK</v>
      </c>
      <c r="C50" s="7" t="str">
        <f>'Data Pemerintah Pusat'!A58</f>
        <v>LPNK</v>
      </c>
      <c r="D50" s="7" t="str">
        <f>'Data Pemerintah Pusat'!C58</f>
        <v>Badan Pengawas Tenaga Nuklir</v>
      </c>
      <c r="E50" s="7" t="str">
        <f>'Data Pemerintah Pusat'!E58</f>
        <v/>
      </c>
      <c r="F50" s="8" t="str">
        <f>'Data Pemerintah Pusat'!J58</f>
        <v/>
      </c>
      <c r="G50" s="7" t="str">
        <f>'Data Pemerintah Pusat'!K58</f>
        <v/>
      </c>
      <c r="H50" s="183" t="str">
        <f t="shared" si="6"/>
        <v/>
      </c>
      <c r="I50" s="183" t="str">
        <f t="shared" si="7"/>
        <v/>
      </c>
      <c r="J50" s="7" t="str">
        <f t="shared" si="3"/>
        <v/>
      </c>
      <c r="K50" s="229" t="str">
        <f t="shared" si="4"/>
        <v/>
      </c>
      <c r="L50" s="327" t="str">
        <f>IFNA(VLOOKUP("*"&amp;D50&amp;"",'Laporan Resmi'!$F$2:$G$500,2,FALSE),"")</f>
        <v/>
      </c>
      <c r="M50" s="7" t="str">
        <f>'Data Pemerintah Pusat'!R58</f>
        <v/>
      </c>
      <c r="N50" s="7" t="str">
        <f>'Data Pemerintah Pusat'!S58</f>
        <v/>
      </c>
      <c r="O50" s="7" t="str">
        <f>'Data Pemerintah Pusat'!T58</f>
        <v/>
      </c>
      <c r="P50" s="7">
        <f>'Data Pemerintah Pusat'!U58</f>
        <v>2</v>
      </c>
      <c r="Q50" s="7">
        <f>'Data Pemerintah Pusat'!V58</f>
        <v>5</v>
      </c>
      <c r="R50" s="7">
        <f>'Data Pemerintah Pusat'!W58</f>
        <v>4</v>
      </c>
      <c r="S50" s="7" t="str">
        <f>'Data Pemerintah Pusat'!X58</f>
        <v/>
      </c>
      <c r="T50" s="7" t="str">
        <f>'Data Pemerintah Pusat'!Y58</f>
        <v/>
      </c>
      <c r="U50" s="7" t="str">
        <f>'Data Pemerintah Pusat'!Z58</f>
        <v/>
      </c>
      <c r="V50" s="7">
        <f>'Data Pemerintah Pusat'!AA58</f>
        <v>3</v>
      </c>
      <c r="W50" s="7">
        <f>'Data Pemerintah Pusat'!AB58</f>
        <v>4</v>
      </c>
      <c r="X50" s="7">
        <f>'Data Pemerintah Pusat'!AC58</f>
        <v>4</v>
      </c>
      <c r="Y50" s="7" t="str">
        <f>'Data Pemerintah Pusat'!P58</f>
        <v/>
      </c>
      <c r="AA50" s="328" t="str">
        <f>'Data Pemerintah Pusat'!AD58</f>
        <v>bapeten_splp</v>
      </c>
      <c r="AB50" s="329" t="str">
        <f>'Data Pemerintah Pusat'!AE58</f>
        <v>bapeten.go.id</v>
      </c>
      <c r="AC50" s="7" t="str">
        <f t="shared" si="5"/>
        <v>Badan Pengawas Tenaga Nuklir</v>
      </c>
      <c r="AD50" s="331" t="str">
        <f>'Data Pemerintah Pusat'!L58</f>
        <v/>
      </c>
      <c r="AE50" s="331" t="str">
        <f>'Data Pemerintah Pusat'!M58</f>
        <v/>
      </c>
      <c r="AF50" s="331" t="str">
        <f>'Data Pemerintah Pusat'!N58</f>
        <v/>
      </c>
    </row>
    <row r="51">
      <c r="A51" s="325" t="s">
        <v>4496</v>
      </c>
      <c r="B51" s="326" t="str">
        <f>'Data Pemerintah Pusat'!A59</f>
        <v>LPNK</v>
      </c>
      <c r="C51" s="7" t="str">
        <f>'Data Pemerintah Pusat'!A59</f>
        <v>LPNK</v>
      </c>
      <c r="D51" s="7" t="str">
        <f>'Data Pemerintah Pusat'!C59</f>
        <v>Badan Pengawas Obat dan Makanan</v>
      </c>
      <c r="E51" s="7" t="str">
        <f>'Data Pemerintah Pusat'!E59</f>
        <v>ada</v>
      </c>
      <c r="F51" s="8">
        <f>'Data Pemerintah Pusat'!J59</f>
        <v>45110</v>
      </c>
      <c r="G51" s="7" t="str">
        <f>'Data Pemerintah Pusat'!K59</f>
        <v>Irfan Nanda Gustri, S.T.</v>
      </c>
      <c r="H51" s="183">
        <f t="shared" si="6"/>
        <v>2023</v>
      </c>
      <c r="I51" s="183">
        <f t="shared" si="7"/>
        <v>7</v>
      </c>
      <c r="J51" s="7" t="str">
        <f t="shared" si="3"/>
        <v>Ada</v>
      </c>
      <c r="K51" s="229" t="str">
        <f t="shared" si="4"/>
        <v>Ada</v>
      </c>
      <c r="L51" s="327" t="str">
        <f>IFNA(VLOOKUP("*"&amp;D51&amp;"",'Laporan Resmi'!$F$2:$G$500,2,FALSE),"")</f>
        <v>ada</v>
      </c>
      <c r="M51" s="7">
        <f>'Data Pemerintah Pusat'!R59</f>
        <v>0</v>
      </c>
      <c r="N51" s="7">
        <f>'Data Pemerintah Pusat'!S59</f>
        <v>1</v>
      </c>
      <c r="O51" s="7">
        <f>'Data Pemerintah Pusat'!T59</f>
        <v>4</v>
      </c>
      <c r="P51" s="7">
        <f>'Data Pemerintah Pusat'!U59</f>
        <v>4</v>
      </c>
      <c r="Q51" s="7">
        <f>'Data Pemerintah Pusat'!V59</f>
        <v>5</v>
      </c>
      <c r="R51" s="7">
        <f>'Data Pemerintah Pusat'!W59</f>
        <v>1</v>
      </c>
      <c r="S51" s="7">
        <f>'Data Pemerintah Pusat'!X59</f>
        <v>2</v>
      </c>
      <c r="T51" s="7">
        <f>'Data Pemerintah Pusat'!Y59</f>
        <v>3</v>
      </c>
      <c r="U51" s="7">
        <f>'Data Pemerintah Pusat'!Z59</f>
        <v>2</v>
      </c>
      <c r="V51" s="7">
        <f>'Data Pemerintah Pusat'!AA59</f>
        <v>4</v>
      </c>
      <c r="W51" s="7">
        <f>'Data Pemerintah Pusat'!AB59</f>
        <v>3</v>
      </c>
      <c r="X51" s="7">
        <f>'Data Pemerintah Pusat'!AC59</f>
        <v>5</v>
      </c>
      <c r="Y51" s="10" t="str">
        <f>'Data Pemerintah Pusat'!P59</f>
        <v>https://api-splp.layanan.go.id/sd_bpom_open/1/data.json</v>
      </c>
      <c r="AA51" s="328" t="str">
        <f>'Data Pemerintah Pusat'!AD59</f>
        <v>pusdatin_pom</v>
      </c>
      <c r="AB51" s="329" t="str">
        <f>'Data Pemerintah Pusat'!AE59</f>
        <v>pom.go.id</v>
      </c>
      <c r="AC51" s="7" t="str">
        <f t="shared" si="5"/>
        <v>Badan Pengawas Obat dan Makanan</v>
      </c>
      <c r="AD51" s="331" t="str">
        <f>'Data Pemerintah Pusat'!L59</f>
        <v>081364288674</v>
      </c>
      <c r="AE51" s="331" t="str">
        <f>'Data Pemerintah Pusat'!M59</f>
        <v>199512222022031002</v>
      </c>
      <c r="AF51" s="331" t="str">
        <f>'Data Pemerintah Pusat'!N59</f>
        <v>Pranata Komputer Ahli Pertama</v>
      </c>
    </row>
    <row r="52">
      <c r="A52" s="325" t="s">
        <v>4496</v>
      </c>
      <c r="B52" s="326" t="str">
        <f>'Data Pemerintah Pusat'!A60</f>
        <v>LPNK</v>
      </c>
      <c r="C52" s="7" t="str">
        <f>'Data Pemerintah Pusat'!A60</f>
        <v>LPNK</v>
      </c>
      <c r="D52" s="7" t="str">
        <f>'Data Pemerintah Pusat'!C60</f>
        <v>Lembaga Ketahanan Nasional RI</v>
      </c>
      <c r="E52" s="7" t="str">
        <f>'Data Pemerintah Pusat'!E60</f>
        <v/>
      </c>
      <c r="F52" s="8" t="str">
        <f>'Data Pemerintah Pusat'!J60</f>
        <v/>
      </c>
      <c r="G52" s="7" t="str">
        <f>'Data Pemerintah Pusat'!K60</f>
        <v/>
      </c>
      <c r="H52" s="183" t="str">
        <f t="shared" si="6"/>
        <v/>
      </c>
      <c r="I52" s="183" t="str">
        <f t="shared" si="7"/>
        <v/>
      </c>
      <c r="J52" s="7" t="str">
        <f t="shared" si="3"/>
        <v/>
      </c>
      <c r="K52" s="229" t="str">
        <f t="shared" si="4"/>
        <v/>
      </c>
      <c r="L52" s="327" t="str">
        <f>IFNA(VLOOKUP("*"&amp;D52&amp;"",'Laporan Resmi'!$F$2:$G$500,2,FALSE),"")</f>
        <v/>
      </c>
      <c r="M52" s="7" t="str">
        <f>'Data Pemerintah Pusat'!R60</f>
        <v/>
      </c>
      <c r="N52" s="7" t="str">
        <f>'Data Pemerintah Pusat'!S60</f>
        <v/>
      </c>
      <c r="O52" s="7" t="str">
        <f>'Data Pemerintah Pusat'!T60</f>
        <v/>
      </c>
      <c r="P52" s="7">
        <f>'Data Pemerintah Pusat'!U60</f>
        <v>1</v>
      </c>
      <c r="Q52" s="7">
        <f>'Data Pemerintah Pusat'!V60</f>
        <v>1</v>
      </c>
      <c r="R52" s="7">
        <f>'Data Pemerintah Pusat'!W60</f>
        <v>1</v>
      </c>
      <c r="S52" s="7">
        <f>'Data Pemerintah Pusat'!X60</f>
        <v>3</v>
      </c>
      <c r="T52" s="7">
        <f>'Data Pemerintah Pusat'!Y60</f>
        <v>1</v>
      </c>
      <c r="U52" s="7">
        <f>'Data Pemerintah Pusat'!Z60</f>
        <v>2</v>
      </c>
      <c r="V52" s="7">
        <f>'Data Pemerintah Pusat'!AA60</f>
        <v>3</v>
      </c>
      <c r="W52" s="7">
        <f>'Data Pemerintah Pusat'!AB60</f>
        <v>3</v>
      </c>
      <c r="X52" s="7">
        <f>'Data Pemerintah Pusat'!AC60</f>
        <v>1</v>
      </c>
      <c r="Y52" s="7" t="str">
        <f>'Data Pemerintah Pusat'!P60</f>
        <v/>
      </c>
      <c r="AA52" s="328" t="str">
        <f>'Data Pemerintah Pusat'!AD60</f>
        <v>lemhannas_splp</v>
      </c>
      <c r="AB52" s="329" t="str">
        <f>'Data Pemerintah Pusat'!AE60</f>
        <v>lemhannas.go.id</v>
      </c>
      <c r="AC52" s="7" t="str">
        <f t="shared" si="5"/>
        <v>Lembaga Ketahanan Nasional RI</v>
      </c>
      <c r="AD52" s="331" t="str">
        <f>'Data Pemerintah Pusat'!L60</f>
        <v/>
      </c>
      <c r="AE52" s="331" t="str">
        <f>'Data Pemerintah Pusat'!M60</f>
        <v/>
      </c>
      <c r="AF52" s="331" t="str">
        <f>'Data Pemerintah Pusat'!N60</f>
        <v/>
      </c>
    </row>
    <row r="53">
      <c r="A53" s="325" t="s">
        <v>4496</v>
      </c>
      <c r="B53" s="326" t="str">
        <f>'Data Pemerintah Pusat'!A61</f>
        <v>LPNK</v>
      </c>
      <c r="C53" s="7" t="str">
        <f>'Data Pemerintah Pusat'!A61</f>
        <v>LPNK</v>
      </c>
      <c r="D53" s="7" t="str">
        <f>'Data Pemerintah Pusat'!C61</f>
        <v>Badan Meteorologi, Klimatologi, dan Geofisika</v>
      </c>
      <c r="E53" s="7" t="str">
        <f>'Data Pemerintah Pusat'!E61</f>
        <v>ada</v>
      </c>
      <c r="F53" s="8">
        <f>'Data Pemerintah Pusat'!J61</f>
        <v>45132</v>
      </c>
      <c r="G53" s="7" t="str">
        <f>'Data Pemerintah Pusat'!K61</f>
        <v>Sulkhi</v>
      </c>
      <c r="H53" s="183">
        <f t="shared" si="6"/>
        <v>2023</v>
      </c>
      <c r="I53" s="183">
        <f t="shared" si="7"/>
        <v>7</v>
      </c>
      <c r="J53" s="7" t="str">
        <f t="shared" si="3"/>
        <v>Ada</v>
      </c>
      <c r="K53" s="229" t="str">
        <f t="shared" si="4"/>
        <v>Ada</v>
      </c>
      <c r="L53" s="327" t="str">
        <f>IFNA(VLOOKUP("*"&amp;D53&amp;"",'Laporan Resmi'!$F$2:$G$500,2,FALSE),"")</f>
        <v>ada</v>
      </c>
      <c r="M53" s="7">
        <f>'Data Pemerintah Pusat'!R61</f>
        <v>0</v>
      </c>
      <c r="N53" s="7">
        <f>'Data Pemerintah Pusat'!S61</f>
        <v>1</v>
      </c>
      <c r="O53" s="7">
        <f>'Data Pemerintah Pusat'!T61</f>
        <v>5</v>
      </c>
      <c r="P53" s="7">
        <f>'Data Pemerintah Pusat'!U61</f>
        <v>1</v>
      </c>
      <c r="Q53" s="7">
        <f>'Data Pemerintah Pusat'!V61</f>
        <v>1</v>
      </c>
      <c r="R53" s="7">
        <f>'Data Pemerintah Pusat'!W61</f>
        <v>1</v>
      </c>
      <c r="S53" s="7">
        <f>'Data Pemerintah Pusat'!X61</f>
        <v>3</v>
      </c>
      <c r="T53" s="7">
        <f>'Data Pemerintah Pusat'!Y61</f>
        <v>2</v>
      </c>
      <c r="U53" s="7">
        <f>'Data Pemerintah Pusat'!Z61</f>
        <v>2</v>
      </c>
      <c r="V53" s="7">
        <f>'Data Pemerintah Pusat'!AA61</f>
        <v>3</v>
      </c>
      <c r="W53" s="7">
        <f>'Data Pemerintah Pusat'!AB61</f>
        <v>2</v>
      </c>
      <c r="X53" s="7">
        <f>'Data Pemerintah Pusat'!AC61</f>
        <v>2</v>
      </c>
      <c r="Y53" s="7" t="str">
        <f>'Data Pemerintah Pusat'!P61</f>
        <v/>
      </c>
      <c r="AA53" s="328" t="str">
        <f>'Data Pemerintah Pusat'!AD61</f>
        <v>pusdatin_bmkg</v>
      </c>
      <c r="AB53" s="329" t="str">
        <f>'Data Pemerintah Pusat'!AE61</f>
        <v>bmkg.go.id</v>
      </c>
      <c r="AC53" s="7" t="str">
        <f t="shared" si="5"/>
        <v>Badan Meteorologi, Klimatologi, dan Geofisika</v>
      </c>
      <c r="AD53" s="331" t="str">
        <f>'Data Pemerintah Pusat'!L61</f>
        <v>085387691220</v>
      </c>
      <c r="AE53" s="331" t="str">
        <f>'Data Pemerintah Pusat'!M61</f>
        <v>199403052013122001</v>
      </c>
      <c r="AF53" s="331" t="str">
        <f>'Data Pemerintah Pusat'!N61</f>
        <v>PMG Muda</v>
      </c>
    </row>
    <row r="54">
      <c r="A54" s="325" t="s">
        <v>4496</v>
      </c>
      <c r="B54" s="326" t="str">
        <f>'Data Pemerintah Pusat'!A62</f>
        <v>LPNK</v>
      </c>
      <c r="C54" s="7" t="str">
        <f>'Data Pemerintah Pusat'!A62</f>
        <v>LPNK</v>
      </c>
      <c r="D54" s="7" t="str">
        <f>'Data Pemerintah Pusat'!C62</f>
        <v>Badan Narkotika Nasional</v>
      </c>
      <c r="E54" s="7" t="str">
        <f>'Data Pemerintah Pusat'!E62</f>
        <v>ada</v>
      </c>
      <c r="F54" s="8">
        <f>'Data Pemerintah Pusat'!J62</f>
        <v>44915</v>
      </c>
      <c r="G54" s="7" t="str">
        <f>'Data Pemerintah Pusat'!K62</f>
        <v>Widha Utami Putri, S.Kom., M.Si.</v>
      </c>
      <c r="H54" s="183">
        <f t="shared" si="6"/>
        <v>2022</v>
      </c>
      <c r="I54" s="183">
        <f t="shared" si="7"/>
        <v>12</v>
      </c>
      <c r="J54" s="7" t="str">
        <f t="shared" si="3"/>
        <v>Ada</v>
      </c>
      <c r="K54" s="229" t="str">
        <f t="shared" si="4"/>
        <v>Ada</v>
      </c>
      <c r="L54" s="327" t="str">
        <f>IFNA(VLOOKUP("*"&amp;D54&amp;"",'Laporan Resmi'!$F$2:$G$500,2,FALSE),"")</f>
        <v>ada</v>
      </c>
      <c r="M54" s="7">
        <f>'Data Pemerintah Pusat'!R62</f>
        <v>3</v>
      </c>
      <c r="N54" s="7">
        <f>'Data Pemerintah Pusat'!S62</f>
        <v>1</v>
      </c>
      <c r="O54" s="7">
        <f>'Data Pemerintah Pusat'!T62</f>
        <v>1</v>
      </c>
      <c r="P54" s="7">
        <f>'Data Pemerintah Pusat'!U62</f>
        <v>3</v>
      </c>
      <c r="Q54" s="7">
        <f>'Data Pemerintah Pusat'!V62</f>
        <v>3</v>
      </c>
      <c r="R54" s="7">
        <f>'Data Pemerintah Pusat'!W62</f>
        <v>2</v>
      </c>
      <c r="S54" s="7">
        <f>'Data Pemerintah Pusat'!X62</f>
        <v>1</v>
      </c>
      <c r="T54" s="7">
        <f>'Data Pemerintah Pusat'!Y62</f>
        <v>1</v>
      </c>
      <c r="U54" s="7">
        <f>'Data Pemerintah Pusat'!Z62</f>
        <v>1</v>
      </c>
      <c r="V54" s="7">
        <f>'Data Pemerintah Pusat'!AA62</f>
        <v>3</v>
      </c>
      <c r="W54" s="7">
        <f>'Data Pemerintah Pusat'!AB62</f>
        <v>2</v>
      </c>
      <c r="X54" s="7">
        <f>'Data Pemerintah Pusat'!AC62</f>
        <v>1</v>
      </c>
      <c r="Y54" s="10" t="str">
        <f>'Data Pemerintah Pusat'!P62</f>
        <v>https://api-splp.layanan.go.id/data_bnn/1.0.0/</v>
      </c>
      <c r="AA54" s="328" t="str">
        <f>'Data Pemerintah Pusat'!AD62</f>
        <v>bnn_splp</v>
      </c>
      <c r="AB54" s="329" t="str">
        <f>'Data Pemerintah Pusat'!AE62</f>
        <v>bnn.go.id</v>
      </c>
      <c r="AC54" s="7" t="str">
        <f t="shared" si="5"/>
        <v>Badan Narkotika Nasional</v>
      </c>
      <c r="AD54" s="331" t="str">
        <f>'Data Pemerintah Pusat'!L62</f>
        <v>081380226632</v>
      </c>
      <c r="AE54" s="331" t="str">
        <f>'Data Pemerintah Pusat'!M62</f>
        <v>198209262006042005</v>
      </c>
      <c r="AF54" s="331" t="str">
        <f>'Data Pemerintah Pusat'!N62</f>
        <v>Pranata Komputer Ahli Muda</v>
      </c>
    </row>
    <row r="55">
      <c r="A55" s="325" t="s">
        <v>4496</v>
      </c>
      <c r="B55" s="326" t="str">
        <f>'Data Pemerintah Pusat'!A63</f>
        <v>LPNK</v>
      </c>
      <c r="C55" s="7" t="str">
        <f>'Data Pemerintah Pusat'!A63</f>
        <v>LPNK</v>
      </c>
      <c r="D55" s="7" t="str">
        <f>'Data Pemerintah Pusat'!C63</f>
        <v>Badan Nasional Penanggulangan Bencana</v>
      </c>
      <c r="E55" s="7" t="str">
        <f>'Data Pemerintah Pusat'!E63</f>
        <v>ada</v>
      </c>
      <c r="F55" s="8" t="str">
        <f>'Data Pemerintah Pusat'!J63</f>
        <v/>
      </c>
      <c r="G55" s="7" t="str">
        <f>'Data Pemerintah Pusat'!K63</f>
        <v>Mochammad Zakiyamani</v>
      </c>
      <c r="H55" s="183" t="str">
        <f t="shared" si="6"/>
        <v/>
      </c>
      <c r="I55" s="183" t="str">
        <f t="shared" si="7"/>
        <v/>
      </c>
      <c r="J55" s="7" t="str">
        <f t="shared" si="3"/>
        <v>Ada</v>
      </c>
      <c r="K55" s="229" t="str">
        <f t="shared" si="4"/>
        <v/>
      </c>
      <c r="L55" s="327"/>
      <c r="M55" s="7">
        <f>'Data Pemerintah Pusat'!R63</f>
        <v>3</v>
      </c>
      <c r="N55" s="7">
        <f>'Data Pemerintah Pusat'!S63</f>
        <v>5</v>
      </c>
      <c r="O55" s="7">
        <f>'Data Pemerintah Pusat'!T63</f>
        <v>1</v>
      </c>
      <c r="P55" s="7">
        <f>'Data Pemerintah Pusat'!U63</f>
        <v>1</v>
      </c>
      <c r="Q55" s="7">
        <f>'Data Pemerintah Pusat'!V63</f>
        <v>2</v>
      </c>
      <c r="R55" s="7">
        <f>'Data Pemerintah Pusat'!W63</f>
        <v>3</v>
      </c>
      <c r="S55" s="7" t="str">
        <f>'Data Pemerintah Pusat'!X63</f>
        <v/>
      </c>
      <c r="T55" s="7" t="str">
        <f>'Data Pemerintah Pusat'!Y63</f>
        <v/>
      </c>
      <c r="U55" s="7" t="str">
        <f>'Data Pemerintah Pusat'!Z63</f>
        <v/>
      </c>
      <c r="V55" s="7">
        <f>'Data Pemerintah Pusat'!AA63</f>
        <v>1</v>
      </c>
      <c r="W55" s="7">
        <f>'Data Pemerintah Pusat'!AB63</f>
        <v>2</v>
      </c>
      <c r="X55" s="7">
        <f>'Data Pemerintah Pusat'!AC63</f>
        <v>1</v>
      </c>
      <c r="Y55" s="7" t="str">
        <f>'Data Pemerintah Pusat'!P63</f>
        <v/>
      </c>
      <c r="AA55" s="328" t="str">
        <f>'Data Pemerintah Pusat'!AD63</f>
        <v>bnpb_splp</v>
      </c>
      <c r="AB55" s="329" t="str">
        <f>'Data Pemerintah Pusat'!AE63</f>
        <v>bnpb.go.id</v>
      </c>
      <c r="AC55" s="7" t="str">
        <f t="shared" si="5"/>
        <v>Badan Nasional Penanggulangan Bencana</v>
      </c>
      <c r="AD55" s="331" t="str">
        <f>'Data Pemerintah Pusat'!L63</f>
        <v/>
      </c>
      <c r="AE55" s="331" t="str">
        <f>'Data Pemerintah Pusat'!M63</f>
        <v/>
      </c>
      <c r="AF55" s="331" t="str">
        <f>'Data Pemerintah Pusat'!N63</f>
        <v/>
      </c>
    </row>
    <row r="56">
      <c r="A56" s="325" t="s">
        <v>4496</v>
      </c>
      <c r="B56" s="326" t="str">
        <f>'Data Pemerintah Pusat'!A64</f>
        <v>LPNK</v>
      </c>
      <c r="C56" s="7" t="str">
        <f>'Data Pemerintah Pusat'!A64</f>
        <v>LPNK</v>
      </c>
      <c r="D56" s="7" t="str">
        <f>'Data Pemerintah Pusat'!C64</f>
        <v>Badan Keamanan Laut RI (Bakamla)</v>
      </c>
      <c r="E56" s="7" t="str">
        <f>'Data Pemerintah Pusat'!E64</f>
        <v>ada</v>
      </c>
      <c r="F56" s="8">
        <f>'Data Pemerintah Pusat'!J64</f>
        <v>45520</v>
      </c>
      <c r="G56" s="7" t="str">
        <f>'Data Pemerintah Pusat'!K64</f>
        <v>Lukman Nurhakim</v>
      </c>
      <c r="H56" s="183">
        <f t="shared" si="6"/>
        <v>2024</v>
      </c>
      <c r="I56" s="183">
        <f t="shared" si="7"/>
        <v>8</v>
      </c>
      <c r="J56" s="7" t="str">
        <f t="shared" si="3"/>
        <v>Ada</v>
      </c>
      <c r="K56" s="229" t="str">
        <f t="shared" si="4"/>
        <v>Ada</v>
      </c>
      <c r="L56" s="327" t="str">
        <f>IFNA(VLOOKUP("*"&amp;D56&amp;"",'Laporan Resmi'!$F$2:$G$500,2,FALSE),"")</f>
        <v/>
      </c>
      <c r="M56" s="7">
        <f>'Data Pemerintah Pusat'!R64</f>
        <v>1</v>
      </c>
      <c r="N56" s="7">
        <f>'Data Pemerintah Pusat'!S64</f>
        <v>0</v>
      </c>
      <c r="O56" s="7">
        <f>'Data Pemerintah Pusat'!T64</f>
        <v>2</v>
      </c>
      <c r="P56" s="7">
        <f>'Data Pemerintah Pusat'!U64</f>
        <v>3</v>
      </c>
      <c r="Q56" s="7">
        <f>'Data Pemerintah Pusat'!V64</f>
        <v>3</v>
      </c>
      <c r="R56" s="7">
        <f>'Data Pemerintah Pusat'!W64</f>
        <v>3</v>
      </c>
      <c r="S56" s="7">
        <f>'Data Pemerintah Pusat'!X64</f>
        <v>2</v>
      </c>
      <c r="T56" s="7">
        <f>'Data Pemerintah Pusat'!Y64</f>
        <v>3</v>
      </c>
      <c r="U56" s="7">
        <f>'Data Pemerintah Pusat'!Z64</f>
        <v>3</v>
      </c>
      <c r="V56" s="7">
        <f>'Data Pemerintah Pusat'!AA64</f>
        <v>3</v>
      </c>
      <c r="W56" s="7">
        <f>'Data Pemerintah Pusat'!AB64</f>
        <v>3</v>
      </c>
      <c r="X56" s="7">
        <f>'Data Pemerintah Pusat'!AC64</f>
        <v>3</v>
      </c>
      <c r="Y56" s="7" t="str">
        <f>'Data Pemerintah Pusat'!P64</f>
        <v/>
      </c>
      <c r="AA56" s="328" t="str">
        <f>'Data Pemerintah Pusat'!AD64</f>
        <v>datin_bakamla</v>
      </c>
      <c r="AB56" s="329" t="str">
        <f>'Data Pemerintah Pusat'!AE64</f>
        <v>bakamla.go.id</v>
      </c>
      <c r="AC56" s="7" t="str">
        <f t="shared" si="5"/>
        <v>Badan Keamanan Laut RI (Bakamla)</v>
      </c>
      <c r="AD56" s="330" t="str">
        <f>'Data Pemerintah Pusat'!L64</f>
        <v>087881546872</v>
      </c>
      <c r="AE56" s="331" t="str">
        <f>'Data Pemerintah Pusat'!M64</f>
        <v>198510292009011001</v>
      </c>
      <c r="AF56" s="331" t="str">
        <f>'Data Pemerintah Pusat'!N64</f>
        <v>Pranata Komputer Ahli Muda</v>
      </c>
    </row>
    <row r="57">
      <c r="A57" s="325" t="s">
        <v>4496</v>
      </c>
      <c r="B57" s="326" t="str">
        <f>'Data Pemerintah Pusat'!A65</f>
        <v>LPNK</v>
      </c>
      <c r="C57" s="7" t="str">
        <f>'Data Pemerintah Pusat'!A65</f>
        <v>LPNK</v>
      </c>
      <c r="D57" s="7" t="str">
        <f>'Data Pemerintah Pusat'!C65</f>
        <v>Badan SAR Nasional</v>
      </c>
      <c r="E57" s="7" t="str">
        <f>'Data Pemerintah Pusat'!E65</f>
        <v/>
      </c>
      <c r="F57" s="8" t="str">
        <f>'Data Pemerintah Pusat'!J65</f>
        <v/>
      </c>
      <c r="G57" s="7" t="str">
        <f>'Data Pemerintah Pusat'!K65</f>
        <v/>
      </c>
      <c r="H57" s="183" t="str">
        <f t="shared" si="6"/>
        <v/>
      </c>
      <c r="I57" s="183" t="str">
        <f t="shared" si="7"/>
        <v/>
      </c>
      <c r="J57" s="7" t="str">
        <f t="shared" si="3"/>
        <v/>
      </c>
      <c r="K57" s="229" t="str">
        <f t="shared" si="4"/>
        <v/>
      </c>
      <c r="L57" s="327" t="str">
        <f>IFNA(VLOOKUP("*"&amp;D57&amp;"",'Laporan Resmi'!$F$2:$G$500,2,FALSE),"")</f>
        <v/>
      </c>
      <c r="M57" s="7" t="str">
        <f>'Data Pemerintah Pusat'!R65</f>
        <v/>
      </c>
      <c r="N57" s="7" t="str">
        <f>'Data Pemerintah Pusat'!S65</f>
        <v/>
      </c>
      <c r="O57" s="7" t="str">
        <f>'Data Pemerintah Pusat'!T65</f>
        <v/>
      </c>
      <c r="P57" s="7">
        <f>'Data Pemerintah Pusat'!U65</f>
        <v>3</v>
      </c>
      <c r="Q57" s="7">
        <f>'Data Pemerintah Pusat'!V65</f>
        <v>3</v>
      </c>
      <c r="R57" s="7">
        <f>'Data Pemerintah Pusat'!W65</f>
        <v>1</v>
      </c>
      <c r="S57" s="7">
        <f>'Data Pemerintah Pusat'!X65</f>
        <v>3</v>
      </c>
      <c r="T57" s="7">
        <f>'Data Pemerintah Pusat'!Y65</f>
        <v>1</v>
      </c>
      <c r="U57" s="7">
        <f>'Data Pemerintah Pusat'!Z65</f>
        <v>3</v>
      </c>
      <c r="V57" s="7">
        <f>'Data Pemerintah Pusat'!AA65</f>
        <v>2</v>
      </c>
      <c r="W57" s="7">
        <f>'Data Pemerintah Pusat'!AB65</f>
        <v>3</v>
      </c>
      <c r="X57" s="7">
        <f>'Data Pemerintah Pusat'!AC65</f>
        <v>4</v>
      </c>
      <c r="Y57" s="7" t="str">
        <f>'Data Pemerintah Pusat'!P65</f>
        <v/>
      </c>
      <c r="AA57" s="328" t="str">
        <f>'Data Pemerintah Pusat'!AD65</f>
        <v>basarnas_splp</v>
      </c>
      <c r="AB57" s="329" t="str">
        <f>'Data Pemerintah Pusat'!AE65</f>
        <v>basarnas.go.id</v>
      </c>
      <c r="AC57" s="7" t="str">
        <f t="shared" si="5"/>
        <v>Badan SAR Nasional</v>
      </c>
      <c r="AD57" s="331" t="str">
        <f>'Data Pemerintah Pusat'!L65</f>
        <v/>
      </c>
      <c r="AE57" s="331" t="str">
        <f>'Data Pemerintah Pusat'!M65</f>
        <v/>
      </c>
      <c r="AF57" s="331" t="str">
        <f>'Data Pemerintah Pusat'!N65</f>
        <v/>
      </c>
    </row>
    <row r="58">
      <c r="A58" s="325" t="s">
        <v>4496</v>
      </c>
      <c r="B58" s="326" t="str">
        <f>'Data Pemerintah Pusat'!A66</f>
        <v>LPNK</v>
      </c>
      <c r="C58" s="7" t="str">
        <f>'Data Pemerintah Pusat'!A66</f>
        <v>LPNK</v>
      </c>
      <c r="D58" s="7" t="str">
        <f>'Data Pemerintah Pusat'!C66</f>
        <v>Lembaga Kebijakan Pengadaan Barang/Jasa Pemerintah</v>
      </c>
      <c r="E58" s="7" t="str">
        <f>'Data Pemerintah Pusat'!E66</f>
        <v>ada</v>
      </c>
      <c r="F58" s="8">
        <f>'Data Pemerintah Pusat'!J66</f>
        <v>45405</v>
      </c>
      <c r="G58" s="7" t="str">
        <f>'Data Pemerintah Pusat'!K66</f>
        <v>Angga Sanjaya Lingga</v>
      </c>
      <c r="H58" s="183">
        <f t="shared" si="6"/>
        <v>2024</v>
      </c>
      <c r="I58" s="183">
        <f t="shared" si="7"/>
        <v>4</v>
      </c>
      <c r="J58" s="7" t="str">
        <f t="shared" si="3"/>
        <v>Ada</v>
      </c>
      <c r="K58" s="229" t="str">
        <f t="shared" si="4"/>
        <v>Ada</v>
      </c>
      <c r="L58" s="323" t="s">
        <v>431</v>
      </c>
      <c r="M58" s="7">
        <f>'Data Pemerintah Pusat'!R66</f>
        <v>0</v>
      </c>
      <c r="N58" s="7">
        <f>'Data Pemerintah Pusat'!S66</f>
        <v>0</v>
      </c>
      <c r="O58" s="7">
        <f>'Data Pemerintah Pusat'!T66</f>
        <v>2</v>
      </c>
      <c r="P58" s="7">
        <f>'Data Pemerintah Pusat'!U66</f>
        <v>3</v>
      </c>
      <c r="Q58" s="7">
        <f>'Data Pemerintah Pusat'!V66</f>
        <v>2</v>
      </c>
      <c r="R58" s="7">
        <f>'Data Pemerintah Pusat'!W66</f>
        <v>1</v>
      </c>
      <c r="S58" s="7">
        <f>'Data Pemerintah Pusat'!X66</f>
        <v>3</v>
      </c>
      <c r="T58" s="7">
        <f>'Data Pemerintah Pusat'!Y66</f>
        <v>3</v>
      </c>
      <c r="U58" s="7">
        <f>'Data Pemerintah Pusat'!Z66</f>
        <v>3</v>
      </c>
      <c r="V58" s="7">
        <f>'Data Pemerintah Pusat'!AA66</f>
        <v>4</v>
      </c>
      <c r="W58" s="7">
        <f>'Data Pemerintah Pusat'!AB66</f>
        <v>3</v>
      </c>
      <c r="X58" s="7">
        <f>'Data Pemerintah Pusat'!AC66</f>
        <v>3</v>
      </c>
      <c r="Y58" s="10" t="str">
        <f>'Data Pemerintah Pusat'!P66</f>
        <v>https://api-splp.layanan.go.id/lkpp/1/</v>
      </c>
      <c r="AA58" s="328" t="str">
        <f>'Data Pemerintah Pusat'!AD66</f>
        <v>pusdatin_lkpp</v>
      </c>
      <c r="AB58" s="329" t="str">
        <f>'Data Pemerintah Pusat'!AE66</f>
        <v>lkpp.go.id</v>
      </c>
      <c r="AC58" s="7" t="str">
        <f t="shared" si="5"/>
        <v>Lembaga Kebijakan Pengadaan Barang/Jasa Pemerintah</v>
      </c>
      <c r="AD58" s="330" t="str">
        <f>'Data Pemerintah Pusat'!L66</f>
        <v>08123488854</v>
      </c>
      <c r="AE58" s="331" t="str">
        <f>'Data Pemerintah Pusat'!M66</f>
        <v>198908282014021001</v>
      </c>
      <c r="AF58" s="331" t="str">
        <f>'Data Pemerintah Pusat'!N66</f>
        <v>Pranata Komputer Ahli Muda</v>
      </c>
    </row>
    <row r="59">
      <c r="A59" s="325" t="s">
        <v>4496</v>
      </c>
      <c r="B59" s="326" t="str">
        <f>'Data Pemerintah Pusat'!A67</f>
        <v>LPNK</v>
      </c>
      <c r="C59" s="7" t="str">
        <f>'Data Pemerintah Pusat'!A67</f>
        <v>LPNK</v>
      </c>
      <c r="D59" s="7" t="str">
        <f>'Data Pemerintah Pusat'!C67</f>
        <v>Badan Nasional Penanggulangan Terorisme</v>
      </c>
      <c r="E59" s="7" t="str">
        <f>'Data Pemerintah Pusat'!E67</f>
        <v/>
      </c>
      <c r="F59" s="8" t="str">
        <f>'Data Pemerintah Pusat'!J67</f>
        <v/>
      </c>
      <c r="G59" s="7" t="str">
        <f>'Data Pemerintah Pusat'!K67</f>
        <v/>
      </c>
      <c r="H59" s="183" t="str">
        <f t="shared" si="6"/>
        <v/>
      </c>
      <c r="I59" s="183" t="str">
        <f t="shared" si="7"/>
        <v/>
      </c>
      <c r="J59" s="7" t="str">
        <f t="shared" si="3"/>
        <v/>
      </c>
      <c r="K59" s="229" t="str">
        <f t="shared" si="4"/>
        <v/>
      </c>
      <c r="L59" s="327" t="str">
        <f>IFNA(VLOOKUP("*"&amp;D59&amp;"",'Laporan Resmi'!$F$2:$G$500,2,FALSE),"")</f>
        <v/>
      </c>
      <c r="M59" s="7" t="str">
        <f>'Data Pemerintah Pusat'!R67</f>
        <v/>
      </c>
      <c r="N59" s="7" t="str">
        <f>'Data Pemerintah Pusat'!S67</f>
        <v/>
      </c>
      <c r="O59" s="7" t="str">
        <f>'Data Pemerintah Pusat'!T67</f>
        <v/>
      </c>
      <c r="P59" s="7">
        <f>'Data Pemerintah Pusat'!U67</f>
        <v>1</v>
      </c>
      <c r="Q59" s="7">
        <f>'Data Pemerintah Pusat'!V67</f>
        <v>2</v>
      </c>
      <c r="R59" s="7">
        <f>'Data Pemerintah Pusat'!W67</f>
        <v>1</v>
      </c>
      <c r="S59" s="7">
        <f>'Data Pemerintah Pusat'!X67</f>
        <v>1</v>
      </c>
      <c r="T59" s="7">
        <f>'Data Pemerintah Pusat'!Y67</f>
        <v>1</v>
      </c>
      <c r="U59" s="7">
        <f>'Data Pemerintah Pusat'!Z67</f>
        <v>1</v>
      </c>
      <c r="V59" s="7">
        <f>'Data Pemerintah Pusat'!AA67</f>
        <v>3</v>
      </c>
      <c r="W59" s="7">
        <f>'Data Pemerintah Pusat'!AB67</f>
        <v>2</v>
      </c>
      <c r="X59" s="7">
        <f>'Data Pemerintah Pusat'!AC67</f>
        <v>1</v>
      </c>
      <c r="Y59" s="7" t="str">
        <f>'Data Pemerintah Pusat'!P67</f>
        <v/>
      </c>
      <c r="AA59" s="328" t="str">
        <f>'Data Pemerintah Pusat'!AD67</f>
        <v>bnpt_splp</v>
      </c>
      <c r="AB59" s="329" t="str">
        <f>'Data Pemerintah Pusat'!AE67</f>
        <v>bnpt.go.id</v>
      </c>
      <c r="AC59" s="7" t="str">
        <f t="shared" si="5"/>
        <v>Badan Nasional Penanggulangan Terorisme</v>
      </c>
      <c r="AD59" s="331" t="str">
        <f>'Data Pemerintah Pusat'!L67</f>
        <v/>
      </c>
      <c r="AE59" s="331" t="str">
        <f>'Data Pemerintah Pusat'!M67</f>
        <v/>
      </c>
      <c r="AF59" s="331" t="str">
        <f>'Data Pemerintah Pusat'!N67</f>
        <v/>
      </c>
    </row>
    <row r="60">
      <c r="A60" s="325" t="s">
        <v>4496</v>
      </c>
      <c r="B60" s="326" t="str">
        <f>'Data Pemerintah Pusat'!A68</f>
        <v>LPNK</v>
      </c>
      <c r="C60" s="7" t="str">
        <f>'Data Pemerintah Pusat'!A68</f>
        <v>LPNK</v>
      </c>
      <c r="D60" s="7" t="str">
        <f>'Data Pemerintah Pusat'!C68</f>
        <v>Badan Nasional Penempatan Perlindungan TKI / Badan Perlindungan Pekerja Migran Indonesia (BP2MI)</v>
      </c>
      <c r="E60" s="7" t="str">
        <f>'Data Pemerintah Pusat'!E68</f>
        <v>ada</v>
      </c>
      <c r="F60" s="8" t="str">
        <f>'Data Pemerintah Pusat'!J68</f>
        <v/>
      </c>
      <c r="G60" s="7" t="str">
        <f>'Data Pemerintah Pusat'!K68</f>
        <v>Muhammad Ilyas Prakananda</v>
      </c>
      <c r="H60" s="183" t="str">
        <f t="shared" si="6"/>
        <v/>
      </c>
      <c r="I60" s="183" t="str">
        <f t="shared" si="7"/>
        <v/>
      </c>
      <c r="J60" s="7" t="str">
        <f t="shared" si="3"/>
        <v>Ada</v>
      </c>
      <c r="K60" s="229" t="str">
        <f t="shared" si="4"/>
        <v/>
      </c>
      <c r="L60" s="327" t="str">
        <f>IFNA(VLOOKUP("*"&amp;D60&amp;"",'Laporan Resmi'!$F$2:$G$500,2,FALSE),"")</f>
        <v>ada</v>
      </c>
      <c r="M60" s="7">
        <f>'Data Pemerintah Pusat'!R68</f>
        <v>0</v>
      </c>
      <c r="N60" s="7">
        <f>'Data Pemerintah Pusat'!S68</f>
        <v>0</v>
      </c>
      <c r="O60" s="7">
        <f>'Data Pemerintah Pusat'!T68</f>
        <v>2</v>
      </c>
      <c r="P60" s="7">
        <f>'Data Pemerintah Pusat'!U68</f>
        <v>3</v>
      </c>
      <c r="Q60" s="7">
        <f>'Data Pemerintah Pusat'!V68</f>
        <v>5</v>
      </c>
      <c r="R60" s="7">
        <f>'Data Pemerintah Pusat'!W68</f>
        <v>1</v>
      </c>
      <c r="S60" s="7">
        <f>'Data Pemerintah Pusat'!X68</f>
        <v>3</v>
      </c>
      <c r="T60" s="7">
        <f>'Data Pemerintah Pusat'!Y68</f>
        <v>2</v>
      </c>
      <c r="U60" s="7">
        <f>'Data Pemerintah Pusat'!Z68</f>
        <v>4</v>
      </c>
      <c r="V60" s="7">
        <f>'Data Pemerintah Pusat'!AA68</f>
        <v>3</v>
      </c>
      <c r="W60" s="7">
        <f>'Data Pemerintah Pusat'!AB68</f>
        <v>3</v>
      </c>
      <c r="X60" s="7">
        <f>'Data Pemerintah Pusat'!AC68</f>
        <v>5</v>
      </c>
      <c r="Y60" s="10" t="str">
        <f>'Data Pemerintah Pusat'!P68</f>
        <v>https://api-splp.layanan.go.id/satudatabp2mi/1.0</v>
      </c>
      <c r="AA60" s="328" t="str">
        <f>'Data Pemerintah Pusat'!AD68</f>
        <v>bp2mi_splp</v>
      </c>
      <c r="AB60" s="329" t="str">
        <f>'Data Pemerintah Pusat'!AE68</f>
        <v>bp2mi.go.id</v>
      </c>
      <c r="AC60" s="7" t="str">
        <f t="shared" si="5"/>
        <v>Badan Nasional Penempatan Perlindungan TKI / Badan Perlindungan Pekerja Migran Indonesia (BP2MI)</v>
      </c>
      <c r="AD60" s="331" t="str">
        <f>'Data Pemerintah Pusat'!L68</f>
        <v>083869071500</v>
      </c>
      <c r="AE60" s="331" t="str">
        <f>'Data Pemerintah Pusat'!M68</f>
        <v/>
      </c>
      <c r="AF60" s="331" t="str">
        <f>'Data Pemerintah Pusat'!N68</f>
        <v>JFT Pranata Komputer</v>
      </c>
    </row>
    <row r="61">
      <c r="A61" s="325" t="s">
        <v>4496</v>
      </c>
      <c r="B61" s="326" t="str">
        <f>'Data Pemerintah Pusat'!A69</f>
        <v>LPNK</v>
      </c>
      <c r="C61" s="7" t="str">
        <f>'Data Pemerintah Pusat'!A69</f>
        <v>LPNK</v>
      </c>
      <c r="D61" s="7" t="str">
        <f>'Data Pemerintah Pusat'!C69</f>
        <v>Badan Pangan Nasional</v>
      </c>
      <c r="E61" s="7" t="str">
        <f>'Data Pemerintah Pusat'!E69</f>
        <v>ada</v>
      </c>
      <c r="F61" s="8">
        <f>'Data Pemerintah Pusat'!J69</f>
        <v>45019</v>
      </c>
      <c r="G61" s="7" t="str">
        <f>'Data Pemerintah Pusat'!K69</f>
        <v>Yanti Nurhayanti</v>
      </c>
      <c r="H61" s="183">
        <f t="shared" si="6"/>
        <v>2023</v>
      </c>
      <c r="I61" s="183">
        <f t="shared" si="7"/>
        <v>4</v>
      </c>
      <c r="J61" s="7" t="str">
        <f t="shared" si="3"/>
        <v>Ada</v>
      </c>
      <c r="K61" s="229" t="str">
        <f t="shared" si="4"/>
        <v>Ada</v>
      </c>
      <c r="L61" s="327" t="str">
        <f>IFNA(VLOOKUP("*"&amp;D61&amp;"",'Laporan Resmi'!$F$2:$G$500,2,FALSE),"")</f>
        <v>ada</v>
      </c>
      <c r="M61" s="7">
        <f>'Data Pemerintah Pusat'!R69</f>
        <v>1</v>
      </c>
      <c r="N61" s="7">
        <f>'Data Pemerintah Pusat'!S69</f>
        <v>0</v>
      </c>
      <c r="O61" s="7">
        <f>'Data Pemerintah Pusat'!T69</f>
        <v>4</v>
      </c>
      <c r="P61" s="7" t="str">
        <f>'Data Pemerintah Pusat'!U69</f>
        <v/>
      </c>
      <c r="Q61" s="7" t="str">
        <f>'Data Pemerintah Pusat'!V69</f>
        <v/>
      </c>
      <c r="R61" s="7" t="str">
        <f>'Data Pemerintah Pusat'!W69</f>
        <v/>
      </c>
      <c r="S61" s="7" t="str">
        <f>'Data Pemerintah Pusat'!X69</f>
        <v/>
      </c>
      <c r="T61" s="7" t="str">
        <f>'Data Pemerintah Pusat'!Y69</f>
        <v/>
      </c>
      <c r="U61" s="7" t="str">
        <f>'Data Pemerintah Pusat'!Z69</f>
        <v/>
      </c>
      <c r="V61" s="7">
        <f>'Data Pemerintah Pusat'!AA69</f>
        <v>1</v>
      </c>
      <c r="W61" s="7">
        <f>'Data Pemerintah Pusat'!AB69</f>
        <v>2</v>
      </c>
      <c r="X61" s="7">
        <f>'Data Pemerintah Pusat'!AC69</f>
        <v>3</v>
      </c>
      <c r="Y61" s="7" t="str">
        <f>'Data Pemerintah Pusat'!P69</f>
        <v/>
      </c>
      <c r="AA61" s="328" t="str">
        <f>'Data Pemerintah Pusat'!AD69</f>
        <v>badanpangan_splp</v>
      </c>
      <c r="AB61" s="329" t="str">
        <f>'Data Pemerintah Pusat'!AE69</f>
        <v>badanpangan.go.id</v>
      </c>
      <c r="AC61" s="7" t="str">
        <f t="shared" si="5"/>
        <v>Badan Pangan Nasional</v>
      </c>
      <c r="AD61" s="331" t="str">
        <f>'Data Pemerintah Pusat'!L69</f>
        <v>08122161525</v>
      </c>
      <c r="AE61" s="331" t="str">
        <f>'Data Pemerintah Pusat'!M69</f>
        <v>19820201 200912 2 002</v>
      </c>
      <c r="AF61" s="331" t="str">
        <f>'Data Pemerintah Pusat'!N69</f>
        <v>Statistisi Muda</v>
      </c>
    </row>
    <row r="62">
      <c r="A62" s="326"/>
      <c r="B62" s="326"/>
      <c r="H62" s="183"/>
      <c r="I62" s="183"/>
      <c r="J62" s="7" t="str">
        <f t="shared" si="3"/>
        <v/>
      </c>
      <c r="K62" s="229" t="str">
        <f t="shared" si="4"/>
        <v/>
      </c>
      <c r="L62" s="327"/>
      <c r="M62" s="7" t="str">
        <f>'Data Pemerintah Pusat'!R70</f>
        <v/>
      </c>
      <c r="N62" s="7" t="str">
        <f>'Data Pemerintah Pusat'!S70</f>
        <v/>
      </c>
      <c r="O62" s="7" t="str">
        <f>'Data Pemerintah Pusat'!T70</f>
        <v/>
      </c>
      <c r="P62" s="7" t="str">
        <f>'Data Pemerintah Pusat'!U70</f>
        <v/>
      </c>
      <c r="Q62" s="7" t="str">
        <f>'Data Pemerintah Pusat'!V70</f>
        <v/>
      </c>
      <c r="R62" s="7" t="str">
        <f>'Data Pemerintah Pusat'!W70</f>
        <v/>
      </c>
      <c r="S62" s="7" t="str">
        <f>'Data Pemerintah Pusat'!X70</f>
        <v/>
      </c>
      <c r="T62" s="7" t="str">
        <f>'Data Pemerintah Pusat'!Y70</f>
        <v/>
      </c>
      <c r="U62" s="7" t="str">
        <f>'Data Pemerintah Pusat'!Z70</f>
        <v/>
      </c>
      <c r="V62" s="7" t="str">
        <f>'Data Pemerintah Pusat'!AA70</f>
        <v/>
      </c>
      <c r="W62" s="7" t="str">
        <f>'Data Pemerintah Pusat'!AB70</f>
        <v/>
      </c>
      <c r="X62" s="7" t="str">
        <f>'Data Pemerintah Pusat'!AC70</f>
        <v/>
      </c>
      <c r="Y62" s="7" t="str">
        <f>'Data Pemerintah Pusat'!P70</f>
        <v/>
      </c>
      <c r="AA62" s="328" t="str">
        <f>'Data Pemerintah Pusat'!AD70</f>
        <v>pdsi_bgn</v>
      </c>
      <c r="AB62" s="329" t="str">
        <f>'Data Pemerintah Pusat'!AE70</f>
        <v>bgn.go.id</v>
      </c>
      <c r="AC62" s="7" t="str">
        <f t="shared" si="5"/>
        <v/>
      </c>
      <c r="AD62" s="330" t="str">
        <f>'Data Pemerintah Pusat'!L70</f>
        <v>08128389836</v>
      </c>
      <c r="AE62" s="331" t="str">
        <f>'Data Pemerintah Pusat'!M70</f>
        <v>197906032005011002</v>
      </c>
      <c r="AF62" s="331" t="str">
        <f>'Data Pemerintah Pusat'!N70</f>
        <v>Pranata Komputer Ahli Muda</v>
      </c>
    </row>
    <row r="63">
      <c r="A63" s="326"/>
      <c r="B63" s="326"/>
      <c r="H63" s="183"/>
      <c r="I63" s="183"/>
      <c r="J63" s="7" t="str">
        <f t="shared" si="3"/>
        <v/>
      </c>
      <c r="K63" s="229" t="str">
        <f t="shared" si="4"/>
        <v/>
      </c>
      <c r="L63" s="327"/>
      <c r="M63" s="7" t="str">
        <f>'Data Pemerintah Pusat'!R71</f>
        <v/>
      </c>
      <c r="N63" s="7" t="str">
        <f>'Data Pemerintah Pusat'!S71</f>
        <v/>
      </c>
      <c r="O63" s="7" t="str">
        <f>'Data Pemerintah Pusat'!T71</f>
        <v/>
      </c>
      <c r="P63" s="7" t="str">
        <f>'Data Pemerintah Pusat'!U71</f>
        <v/>
      </c>
      <c r="Q63" s="7" t="str">
        <f>'Data Pemerintah Pusat'!V71</f>
        <v/>
      </c>
      <c r="R63" s="7" t="str">
        <f>'Data Pemerintah Pusat'!W71</f>
        <v/>
      </c>
      <c r="S63" s="7" t="str">
        <f>'Data Pemerintah Pusat'!X71</f>
        <v/>
      </c>
      <c r="T63" s="7" t="str">
        <f>'Data Pemerintah Pusat'!Y71</f>
        <v/>
      </c>
      <c r="U63" s="7" t="str">
        <f>'Data Pemerintah Pusat'!Z71</f>
        <v/>
      </c>
      <c r="V63" s="7" t="str">
        <f>'Data Pemerintah Pusat'!AA71</f>
        <v/>
      </c>
      <c r="W63" s="7" t="str">
        <f>'Data Pemerintah Pusat'!AB71</f>
        <v/>
      </c>
      <c r="X63" s="7" t="str">
        <f>'Data Pemerintah Pusat'!AC71</f>
        <v/>
      </c>
      <c r="Y63" s="7" t="str">
        <f>'Data Pemerintah Pusat'!P71</f>
        <v/>
      </c>
      <c r="AA63" s="328" t="str">
        <f>'Data Pemerintah Pusat'!AD71</f>
        <v/>
      </c>
      <c r="AB63" s="18" t="str">
        <f>'Data Pemerintah Pusat'!AE71</f>
        <v/>
      </c>
      <c r="AC63" s="7" t="str">
        <f t="shared" si="5"/>
        <v/>
      </c>
      <c r="AD63" s="331" t="str">
        <f>'Data Pemerintah Pusat'!L71</f>
        <v/>
      </c>
      <c r="AE63" s="331" t="str">
        <f>'Data Pemerintah Pusat'!M71</f>
        <v/>
      </c>
      <c r="AF63" s="331" t="str">
        <f>'Data Pemerintah Pusat'!N71</f>
        <v/>
      </c>
    </row>
    <row r="64">
      <c r="A64" s="326"/>
      <c r="B64" s="326"/>
      <c r="H64" s="183"/>
      <c r="I64" s="183"/>
      <c r="J64" s="7" t="str">
        <f t="shared" si="3"/>
        <v/>
      </c>
      <c r="K64" s="229" t="str">
        <f t="shared" si="4"/>
        <v/>
      </c>
      <c r="L64" s="327"/>
      <c r="M64" s="7" t="str">
        <f>'Data Pemerintah Pusat'!R72</f>
        <v/>
      </c>
      <c r="N64" s="7" t="str">
        <f>'Data Pemerintah Pusat'!S72</f>
        <v/>
      </c>
      <c r="O64" s="7" t="str">
        <f>'Data Pemerintah Pusat'!T72</f>
        <v/>
      </c>
      <c r="P64" s="7" t="str">
        <f>'Data Pemerintah Pusat'!U72</f>
        <v/>
      </c>
      <c r="Q64" s="7" t="str">
        <f>'Data Pemerintah Pusat'!V72</f>
        <v/>
      </c>
      <c r="R64" s="7" t="str">
        <f>'Data Pemerintah Pusat'!W72</f>
        <v/>
      </c>
      <c r="S64" s="7" t="str">
        <f>'Data Pemerintah Pusat'!X72</f>
        <v/>
      </c>
      <c r="T64" s="7" t="str">
        <f>'Data Pemerintah Pusat'!Y72</f>
        <v/>
      </c>
      <c r="U64" s="7" t="str">
        <f>'Data Pemerintah Pusat'!Z72</f>
        <v/>
      </c>
      <c r="V64" s="7" t="str">
        <f>'Data Pemerintah Pusat'!AA72</f>
        <v/>
      </c>
      <c r="W64" s="7" t="str">
        <f>'Data Pemerintah Pusat'!AB72</f>
        <v/>
      </c>
      <c r="X64" s="7" t="str">
        <f>'Data Pemerintah Pusat'!AC72</f>
        <v/>
      </c>
      <c r="Y64" s="7" t="str">
        <f>'Data Pemerintah Pusat'!P72</f>
        <v/>
      </c>
      <c r="AA64" s="328" t="str">
        <f>'Data Pemerintah Pusat'!AD72</f>
        <v/>
      </c>
      <c r="AB64" s="18" t="str">
        <f>'Data Pemerintah Pusat'!AE72</f>
        <v/>
      </c>
      <c r="AC64" s="7" t="str">
        <f t="shared" si="5"/>
        <v/>
      </c>
      <c r="AD64" s="331" t="str">
        <f>'Data Pemerintah Pusat'!L72</f>
        <v/>
      </c>
      <c r="AE64" s="331" t="str">
        <f>'Data Pemerintah Pusat'!M72</f>
        <v/>
      </c>
      <c r="AF64" s="331" t="str">
        <f>'Data Pemerintah Pusat'!N72</f>
        <v/>
      </c>
    </row>
    <row r="65">
      <c r="A65" s="325" t="s">
        <v>4496</v>
      </c>
      <c r="B65" s="326" t="str">
        <f>'Data Pemerintah Pusat'!A73</f>
        <v>Alat Negara</v>
      </c>
      <c r="C65" s="7" t="str">
        <f>'Data Pemerintah Pusat'!A73</f>
        <v>Alat Negara</v>
      </c>
      <c r="D65" s="7" t="str">
        <f>'Data Pemerintah Pusat'!C73</f>
        <v>Kepolisian Negara RI</v>
      </c>
      <c r="E65" s="7" t="str">
        <f>'Data Pemerintah Pusat'!E73</f>
        <v>ada</v>
      </c>
      <c r="F65" s="8">
        <f>'Data Pemerintah Pusat'!J73</f>
        <v>45127</v>
      </c>
      <c r="G65" s="7" t="str">
        <f>'Data Pemerintah Pusat'!K73</f>
        <v>AKBP. Aries Kurniawan Widiyanto, S.H.
lptu Hendra Gunawan, S.SI.
Briptu Ginawan Rahmat Permana, S.Kom.</v>
      </c>
      <c r="H65" s="183">
        <f t="shared" ref="H65:H76" si="8">IF(F65&lt;&gt;"",YEAR(F65),"")</f>
        <v>2023</v>
      </c>
      <c r="I65" s="183">
        <f t="shared" ref="I65:I76" si="9">IF(F65&lt;&gt;"",MONTH(F65),"")</f>
        <v>7</v>
      </c>
      <c r="J65" s="7" t="str">
        <f t="shared" si="3"/>
        <v>Ada</v>
      </c>
      <c r="K65" s="229" t="str">
        <f t="shared" si="4"/>
        <v>Ada</v>
      </c>
      <c r="L65" s="327" t="str">
        <f>IFNA(VLOOKUP("*"&amp;D65&amp;"",'Laporan Resmi'!$F$2:$G$500,2,FALSE),"")</f>
        <v>ada</v>
      </c>
      <c r="M65" s="7">
        <f>'Data Pemerintah Pusat'!R73</f>
        <v>1</v>
      </c>
      <c r="N65" s="7">
        <f>'Data Pemerintah Pusat'!S73</f>
        <v>0</v>
      </c>
      <c r="O65" s="7">
        <f>'Data Pemerintah Pusat'!T73</f>
        <v>0</v>
      </c>
      <c r="P65" s="7">
        <f>'Data Pemerintah Pusat'!U73</f>
        <v>3</v>
      </c>
      <c r="Q65" s="7">
        <f>'Data Pemerintah Pusat'!V73</f>
        <v>4</v>
      </c>
      <c r="R65" s="7">
        <f>'Data Pemerintah Pusat'!W73</f>
        <v>5</v>
      </c>
      <c r="S65" s="7" t="str">
        <f>'Data Pemerintah Pusat'!X73</f>
        <v/>
      </c>
      <c r="T65" s="7" t="str">
        <f>'Data Pemerintah Pusat'!Y73</f>
        <v/>
      </c>
      <c r="U65" s="7" t="str">
        <f>'Data Pemerintah Pusat'!Z73</f>
        <v/>
      </c>
      <c r="V65" s="7">
        <f>'Data Pemerintah Pusat'!AA73</f>
        <v>3</v>
      </c>
      <c r="W65" s="7">
        <f>'Data Pemerintah Pusat'!AB73</f>
        <v>5</v>
      </c>
      <c r="X65" s="7">
        <f>'Data Pemerintah Pusat'!AC73</f>
        <v>3</v>
      </c>
      <c r="Y65" s="10" t="str">
        <f>'Data Pemerintah Pusat'!P73</f>
        <v>https://api-splp.layanan.go.id/t/polri.go.id/portal/1/</v>
      </c>
      <c r="AA65" s="328" t="str">
        <f>'Data Pemerintah Pusat'!AD73</f>
        <v>divtik_polri</v>
      </c>
      <c r="AB65" s="329" t="str">
        <f>'Data Pemerintah Pusat'!AE73</f>
        <v>polri.go.id</v>
      </c>
      <c r="AC65" s="7" t="str">
        <f t="shared" si="5"/>
        <v>Kepolisian Negara RI</v>
      </c>
      <c r="AD65" s="331" t="str">
        <f>'Data Pemerintah Pusat'!L73</f>
        <v>08563723271
081273190832
085725248121</v>
      </c>
      <c r="AE65" s="331" t="str">
        <f>'Data Pemerintah Pusat'!M73</f>
        <v>No Kepolisian</v>
      </c>
      <c r="AF65" s="331" t="str">
        <f>'Data Pemerintah Pusat'!N73</f>
        <v>AKBP, IPTU</v>
      </c>
    </row>
    <row r="66">
      <c r="A66" s="325" t="s">
        <v>4496</v>
      </c>
      <c r="B66" s="326" t="str">
        <f>'Data Pemerintah Pusat'!A74</f>
        <v>Setjen Lembaga Negara</v>
      </c>
      <c r="C66" s="7" t="str">
        <f>'Data Pemerintah Pusat'!A74</f>
        <v>Setjen Lembaga Negara</v>
      </c>
      <c r="D66" s="7" t="str">
        <f>'Data Pemerintah Pusat'!C74</f>
        <v>Sekretariat Jenderal MPR</v>
      </c>
      <c r="E66" s="7" t="str">
        <f>'Data Pemerintah Pusat'!E74</f>
        <v>ada</v>
      </c>
      <c r="F66" s="8">
        <f>'Data Pemerintah Pusat'!J74</f>
        <v>44879</v>
      </c>
      <c r="G66" s="7" t="str">
        <f>'Data Pemerintah Pusat'!K74</f>
        <v>Firly Septian</v>
      </c>
      <c r="H66" s="183">
        <f t="shared" si="8"/>
        <v>2022</v>
      </c>
      <c r="I66" s="183">
        <f t="shared" si="9"/>
        <v>11</v>
      </c>
      <c r="J66" s="7" t="str">
        <f t="shared" si="3"/>
        <v>Ada</v>
      </c>
      <c r="K66" s="229" t="str">
        <f t="shared" si="4"/>
        <v>Ada</v>
      </c>
      <c r="L66" s="327" t="str">
        <f>IFNA(VLOOKUP("*"&amp;D66&amp;"",'Laporan Resmi'!$F$2:$G$500,2,FALSE),"")</f>
        <v>ada</v>
      </c>
      <c r="M66" s="7">
        <f>'Data Pemerintah Pusat'!R74</f>
        <v>0</v>
      </c>
      <c r="N66" s="7">
        <f>'Data Pemerintah Pusat'!S74</f>
        <v>0</v>
      </c>
      <c r="O66" s="7">
        <f>'Data Pemerintah Pusat'!T74</f>
        <v>2</v>
      </c>
      <c r="P66" s="7">
        <f>'Data Pemerintah Pusat'!U74</f>
        <v>1</v>
      </c>
      <c r="Q66" s="7">
        <f>'Data Pemerintah Pusat'!V74</f>
        <v>2</v>
      </c>
      <c r="R66" s="7">
        <f>'Data Pemerintah Pusat'!W74</f>
        <v>2</v>
      </c>
      <c r="S66" s="7">
        <f>'Data Pemerintah Pusat'!X74</f>
        <v>3</v>
      </c>
      <c r="T66" s="7">
        <f>'Data Pemerintah Pusat'!Y74</f>
        <v>1</v>
      </c>
      <c r="U66" s="7">
        <f>'Data Pemerintah Pusat'!Z74</f>
        <v>3</v>
      </c>
      <c r="V66" s="7">
        <f>'Data Pemerintah Pusat'!AA74</f>
        <v>3</v>
      </c>
      <c r="W66" s="7">
        <f>'Data Pemerintah Pusat'!AB74</f>
        <v>2</v>
      </c>
      <c r="X66" s="7">
        <f>'Data Pemerintah Pusat'!AC74</f>
        <v>3</v>
      </c>
      <c r="Y66" s="7" t="str">
        <f>'Data Pemerintah Pusat'!P74</f>
        <v/>
      </c>
      <c r="AA66" s="328" t="str">
        <f>'Data Pemerintah Pusat'!AD74</f>
        <v>mpr_splp</v>
      </c>
      <c r="AB66" s="329" t="str">
        <f>'Data Pemerintah Pusat'!AE74</f>
        <v>mpr.go.id</v>
      </c>
      <c r="AC66" s="7" t="str">
        <f t="shared" si="5"/>
        <v>Sekretariat Jenderal MPR</v>
      </c>
      <c r="AD66" s="331" t="str">
        <f>'Data Pemerintah Pusat'!L74</f>
        <v>087832927958</v>
      </c>
      <c r="AE66" s="331" t="str">
        <f>'Data Pemerintah Pusat'!M74</f>
        <v>199509162019031003</v>
      </c>
      <c r="AF66" s="331" t="str">
        <f>'Data Pemerintah Pusat'!N74</f>
        <v>Penyusun Data dan Informasi</v>
      </c>
    </row>
    <row r="67">
      <c r="A67" s="325" t="s">
        <v>4496</v>
      </c>
      <c r="B67" s="326" t="str">
        <f>'Data Pemerintah Pusat'!A75</f>
        <v>Setjen Lembaga Negara</v>
      </c>
      <c r="C67" s="7" t="str">
        <f>'Data Pemerintah Pusat'!A75</f>
        <v>Setjen Lembaga Negara</v>
      </c>
      <c r="D67" s="7" t="str">
        <f>'Data Pemerintah Pusat'!C75</f>
        <v>Sekretariat Jenderal DPR RI</v>
      </c>
      <c r="E67" s="7" t="str">
        <f>'Data Pemerintah Pusat'!E75</f>
        <v>ada</v>
      </c>
      <c r="F67" s="8">
        <f>'Data Pemerintah Pusat'!J75</f>
        <v>45399</v>
      </c>
      <c r="G67" s="7" t="str">
        <f>'Data Pemerintah Pusat'!K75</f>
        <v>Airlangga Eka Wardana, S.Kom., M.T.I</v>
      </c>
      <c r="H67" s="183">
        <f t="shared" si="8"/>
        <v>2024</v>
      </c>
      <c r="I67" s="183">
        <f t="shared" si="9"/>
        <v>4</v>
      </c>
      <c r="J67" s="7" t="str">
        <f t="shared" si="3"/>
        <v>Ada</v>
      </c>
      <c r="K67" s="229" t="str">
        <f t="shared" si="4"/>
        <v>Ada</v>
      </c>
      <c r="L67" s="327"/>
      <c r="M67" s="7">
        <f>'Data Pemerintah Pusat'!R75</f>
        <v>0</v>
      </c>
      <c r="N67" s="7">
        <f>'Data Pemerintah Pusat'!S75</f>
        <v>0</v>
      </c>
      <c r="O67" s="7">
        <f>'Data Pemerintah Pusat'!T75</f>
        <v>2</v>
      </c>
      <c r="P67" s="7">
        <f>'Data Pemerintah Pusat'!U75</f>
        <v>4</v>
      </c>
      <c r="Q67" s="7">
        <f>'Data Pemerintah Pusat'!V75</f>
        <v>3</v>
      </c>
      <c r="R67" s="7">
        <f>'Data Pemerintah Pusat'!W75</f>
        <v>4</v>
      </c>
      <c r="S67" s="7">
        <f>'Data Pemerintah Pusat'!X75</f>
        <v>3</v>
      </c>
      <c r="T67" s="7">
        <f>'Data Pemerintah Pusat'!Y75</f>
        <v>3</v>
      </c>
      <c r="U67" s="7">
        <f>'Data Pemerintah Pusat'!Z75</f>
        <v>3</v>
      </c>
      <c r="V67" s="7">
        <f>'Data Pemerintah Pusat'!AA75</f>
        <v>5</v>
      </c>
      <c r="W67" s="7">
        <f>'Data Pemerintah Pusat'!AB75</f>
        <v>4</v>
      </c>
      <c r="X67" s="7">
        <f>'Data Pemerintah Pusat'!AC75</f>
        <v>3</v>
      </c>
      <c r="Y67" s="7" t="str">
        <f>'Data Pemerintah Pusat'!P75</f>
        <v/>
      </c>
      <c r="AA67" s="328" t="str">
        <f>'Data Pemerintah Pusat'!AD75</f>
        <v>pustekinfo_dpr</v>
      </c>
      <c r="AB67" s="329" t="str">
        <f>'Data Pemerintah Pusat'!AE75</f>
        <v>dpr.go.id</v>
      </c>
      <c r="AC67" s="7" t="str">
        <f t="shared" si="5"/>
        <v>Sekretariat Jenderal DPR RI</v>
      </c>
      <c r="AD67" s="330" t="str">
        <f>'Data Pemerintah Pusat'!L75</f>
        <v>081283210393</v>
      </c>
      <c r="AE67" s="331" t="str">
        <f>'Data Pemerintah Pusat'!M75</f>
        <v>198210032009121001</v>
      </c>
      <c r="AF67" s="331" t="str">
        <f>'Data Pemerintah Pusat'!N75</f>
        <v>Pranata Komputer Ahli Madya</v>
      </c>
    </row>
    <row r="68">
      <c r="A68" s="325" t="s">
        <v>4496</v>
      </c>
      <c r="B68" s="326" t="str">
        <f>'Data Pemerintah Pusat'!A76</f>
        <v>Setjen Lembaga Negara</v>
      </c>
      <c r="C68" s="7" t="str">
        <f>'Data Pemerintah Pusat'!A76</f>
        <v>Setjen Lembaga Negara</v>
      </c>
      <c r="D68" s="7" t="str">
        <f>'Data Pemerintah Pusat'!C76</f>
        <v>Setjen Dewan Perwakilan Daerah</v>
      </c>
      <c r="E68" s="7" t="str">
        <f>'Data Pemerintah Pusat'!E76</f>
        <v>ada</v>
      </c>
      <c r="F68" s="8">
        <f>'Data Pemerintah Pusat'!J76</f>
        <v>44840</v>
      </c>
      <c r="G68" s="7" t="str">
        <f>'Data Pemerintah Pusat'!K76</f>
        <v>Haris Agustin, S.Kom., M.Si</v>
      </c>
      <c r="H68" s="183">
        <f t="shared" si="8"/>
        <v>2022</v>
      </c>
      <c r="I68" s="183">
        <f t="shared" si="9"/>
        <v>10</v>
      </c>
      <c r="J68" s="7" t="str">
        <f t="shared" si="3"/>
        <v>Ada</v>
      </c>
      <c r="K68" s="229" t="str">
        <f t="shared" si="4"/>
        <v>Ada</v>
      </c>
      <c r="L68" s="327" t="str">
        <f>IFNA(VLOOKUP("*"&amp;D68&amp;"",'Laporan Resmi'!$F$2:$G$500,2,FALSE),"")</f>
        <v>ada</v>
      </c>
      <c r="M68" s="7">
        <f>'Data Pemerintah Pusat'!R76</f>
        <v>0</v>
      </c>
      <c r="N68" s="7">
        <f>'Data Pemerintah Pusat'!S76</f>
        <v>0</v>
      </c>
      <c r="O68" s="7">
        <f>'Data Pemerintah Pusat'!T76</f>
        <v>1</v>
      </c>
      <c r="P68" s="7">
        <f>'Data Pemerintah Pusat'!U76</f>
        <v>2</v>
      </c>
      <c r="Q68" s="7">
        <f>'Data Pemerintah Pusat'!V76</f>
        <v>3</v>
      </c>
      <c r="R68" s="7">
        <f>'Data Pemerintah Pusat'!W76</f>
        <v>3</v>
      </c>
      <c r="S68" s="7">
        <f>'Data Pemerintah Pusat'!X76</f>
        <v>1</v>
      </c>
      <c r="T68" s="7">
        <f>'Data Pemerintah Pusat'!Y76</f>
        <v>1</v>
      </c>
      <c r="U68" s="7">
        <f>'Data Pemerintah Pusat'!Z76</f>
        <v>1</v>
      </c>
      <c r="V68" s="7">
        <f>'Data Pemerintah Pusat'!AA76</f>
        <v>1</v>
      </c>
      <c r="W68" s="7">
        <f>'Data Pemerintah Pusat'!AB76</f>
        <v>3</v>
      </c>
      <c r="X68" s="7">
        <f>'Data Pemerintah Pusat'!AC76</f>
        <v>1</v>
      </c>
      <c r="Y68" s="7" t="str">
        <f>'Data Pemerintah Pusat'!P76</f>
        <v/>
      </c>
      <c r="AA68" s="328" t="str">
        <f>'Data Pemerintah Pusat'!AD76</f>
        <v>dpd_splp</v>
      </c>
      <c r="AB68" s="329" t="str">
        <f>'Data Pemerintah Pusat'!AE76</f>
        <v>dpd.go.id</v>
      </c>
      <c r="AC68" s="7" t="str">
        <f t="shared" si="5"/>
        <v>Setjen Dewan Perwakilan Daerah</v>
      </c>
      <c r="AD68" s="331" t="str">
        <f>'Data Pemerintah Pusat'!L76</f>
        <v>081294114759</v>
      </c>
      <c r="AE68" s="331" t="str">
        <f>'Data Pemerintah Pusat'!M76</f>
        <v>198408172008011001</v>
      </c>
      <c r="AF68" s="331" t="str">
        <f>'Data Pemerintah Pusat'!N76</f>
        <v>Kepala Sub Bagian Pemeliharaan Sistem Informasi</v>
      </c>
    </row>
    <row r="69">
      <c r="A69" s="325" t="s">
        <v>4496</v>
      </c>
      <c r="B69" s="326" t="str">
        <f>'Data Pemerintah Pusat'!A77</f>
        <v>Setjen Lembaga Negara</v>
      </c>
      <c r="C69" s="7" t="str">
        <f>'Data Pemerintah Pusat'!A77</f>
        <v>Setjen Lembaga Negara</v>
      </c>
      <c r="D69" s="7" t="str">
        <f>'Data Pemerintah Pusat'!C77</f>
        <v>Mahkamah Agung RI</v>
      </c>
      <c r="E69" s="7" t="str">
        <f>'Data Pemerintah Pusat'!E77</f>
        <v/>
      </c>
      <c r="F69" s="8" t="str">
        <f>'Data Pemerintah Pusat'!J77</f>
        <v/>
      </c>
      <c r="G69" s="7" t="str">
        <f>'Data Pemerintah Pusat'!K77</f>
        <v/>
      </c>
      <c r="H69" s="183" t="str">
        <f t="shared" si="8"/>
        <v/>
      </c>
      <c r="I69" s="183" t="str">
        <f t="shared" si="9"/>
        <v/>
      </c>
      <c r="J69" s="7" t="str">
        <f t="shared" si="3"/>
        <v/>
      </c>
      <c r="K69" s="229" t="str">
        <f t="shared" si="4"/>
        <v/>
      </c>
      <c r="L69" s="327" t="str">
        <f>IFNA(VLOOKUP("*"&amp;D69&amp;"",'Laporan Resmi'!$F$2:$G$500,2,FALSE),"")</f>
        <v/>
      </c>
      <c r="M69" s="7" t="str">
        <f>'Data Pemerintah Pusat'!R77</f>
        <v/>
      </c>
      <c r="N69" s="7" t="str">
        <f>'Data Pemerintah Pusat'!S77</f>
        <v/>
      </c>
      <c r="O69" s="7" t="str">
        <f>'Data Pemerintah Pusat'!T77</f>
        <v/>
      </c>
      <c r="P69" s="7">
        <f>'Data Pemerintah Pusat'!U77</f>
        <v>3</v>
      </c>
      <c r="Q69" s="7">
        <f>'Data Pemerintah Pusat'!V77</f>
        <v>3</v>
      </c>
      <c r="R69" s="7">
        <f>'Data Pemerintah Pusat'!W77</f>
        <v>1</v>
      </c>
      <c r="S69" s="7">
        <f>'Data Pemerintah Pusat'!X77</f>
        <v>3</v>
      </c>
      <c r="T69" s="7">
        <f>'Data Pemerintah Pusat'!Y77</f>
        <v>2</v>
      </c>
      <c r="U69" s="7">
        <f>'Data Pemerintah Pusat'!Z77</f>
        <v>2</v>
      </c>
      <c r="V69" s="7">
        <f>'Data Pemerintah Pusat'!AA77</f>
        <v>3</v>
      </c>
      <c r="W69" s="7">
        <f>'Data Pemerintah Pusat'!AB77</f>
        <v>3</v>
      </c>
      <c r="X69" s="7">
        <f>'Data Pemerintah Pusat'!AC77</f>
        <v>3</v>
      </c>
      <c r="Y69" s="7" t="str">
        <f>'Data Pemerintah Pusat'!P77</f>
        <v/>
      </c>
      <c r="AA69" s="328" t="str">
        <f>'Data Pemerintah Pusat'!AD77</f>
        <v>mahkamahagung_splp</v>
      </c>
      <c r="AB69" s="329" t="str">
        <f>'Data Pemerintah Pusat'!AE77</f>
        <v>mahkamahagung.go.id</v>
      </c>
      <c r="AC69" s="7" t="str">
        <f t="shared" si="5"/>
        <v>Mahkamah Agung RI</v>
      </c>
      <c r="AD69" s="331" t="str">
        <f>'Data Pemerintah Pusat'!L77</f>
        <v/>
      </c>
      <c r="AE69" s="331" t="str">
        <f>'Data Pemerintah Pusat'!M77</f>
        <v/>
      </c>
      <c r="AF69" s="331" t="str">
        <f>'Data Pemerintah Pusat'!N77</f>
        <v/>
      </c>
    </row>
    <row r="70">
      <c r="A70" s="325" t="s">
        <v>4496</v>
      </c>
      <c r="B70" s="326" t="str">
        <f>'Data Pemerintah Pusat'!A78</f>
        <v>Lembaga Negara</v>
      </c>
      <c r="C70" s="7" t="str">
        <f>'Data Pemerintah Pusat'!A78</f>
        <v>Lembaga Negara</v>
      </c>
      <c r="D70" s="7" t="str">
        <f>'Data Pemerintah Pusat'!C78</f>
        <v>Kepaniteraan dan Sekretariat Jenderal Mahkamah Konstitusi RI</v>
      </c>
      <c r="E70" s="7" t="str">
        <f>'Data Pemerintah Pusat'!E78</f>
        <v>ada</v>
      </c>
      <c r="F70" s="8">
        <f>'Data Pemerintah Pusat'!J78</f>
        <v>45371</v>
      </c>
      <c r="G70" s="7" t="str">
        <f>'Data Pemerintah Pusat'!K78</f>
        <v>Debby</v>
      </c>
      <c r="H70" s="183">
        <f t="shared" si="8"/>
        <v>2024</v>
      </c>
      <c r="I70" s="183">
        <f t="shared" si="9"/>
        <v>3</v>
      </c>
      <c r="J70" s="7" t="str">
        <f t="shared" si="3"/>
        <v>Ada</v>
      </c>
      <c r="K70" s="229" t="str">
        <f t="shared" si="4"/>
        <v>Ada</v>
      </c>
      <c r="L70" s="323" t="s">
        <v>431</v>
      </c>
      <c r="M70" s="7">
        <f>'Data Pemerintah Pusat'!R78</f>
        <v>4</v>
      </c>
      <c r="N70" s="7">
        <f>'Data Pemerintah Pusat'!S78</f>
        <v>0</v>
      </c>
      <c r="O70" s="7">
        <f>'Data Pemerintah Pusat'!T78</f>
        <v>2</v>
      </c>
      <c r="P70" s="7">
        <f>'Data Pemerintah Pusat'!U78</f>
        <v>1</v>
      </c>
      <c r="Q70" s="7">
        <f>'Data Pemerintah Pusat'!V78</f>
        <v>1</v>
      </c>
      <c r="R70" s="7">
        <f>'Data Pemerintah Pusat'!W78</f>
        <v>1</v>
      </c>
      <c r="S70" s="7">
        <f>'Data Pemerintah Pusat'!X78</f>
        <v>2</v>
      </c>
      <c r="T70" s="7">
        <f>'Data Pemerintah Pusat'!Y78</f>
        <v>1</v>
      </c>
      <c r="U70" s="7">
        <f>'Data Pemerintah Pusat'!Z78</f>
        <v>1</v>
      </c>
      <c r="V70" s="7">
        <f>'Data Pemerintah Pusat'!AA78</f>
        <v>2</v>
      </c>
      <c r="W70" s="7">
        <f>'Data Pemerintah Pusat'!AB78</f>
        <v>1</v>
      </c>
      <c r="X70" s="7">
        <f>'Data Pemerintah Pusat'!AC78</f>
        <v>3</v>
      </c>
      <c r="Y70" s="10" t="str">
        <f>'Data Pemerintah Pusat'!P78</f>
        <v>https://api-splp.layanan.go.id/opendata/1.0/data.json</v>
      </c>
      <c r="AA70" s="328" t="str">
        <f>'Data Pemerintah Pusat'!AD78</f>
        <v>pustikom_mkri</v>
      </c>
      <c r="AB70" s="329" t="str">
        <f>'Data Pemerintah Pusat'!AE78</f>
        <v>mkri.id</v>
      </c>
      <c r="AC70" s="7" t="str">
        <f t="shared" si="5"/>
        <v>Kepaniteraan dan Sekretariat Jenderal Mahkamah Konstitusi RI</v>
      </c>
      <c r="AD70" s="330" t="str">
        <f>'Data Pemerintah Pusat'!L78</f>
        <v>082210198855</v>
      </c>
      <c r="AE70" s="331" t="str">
        <f>'Data Pemerintah Pusat'!M78</f>
        <v>199312192023212027</v>
      </c>
      <c r="AF70" s="331" t="str">
        <f>'Data Pemerintah Pusat'!N78</f>
        <v>Pranata Komputer Pertama</v>
      </c>
    </row>
    <row r="71">
      <c r="A71" s="325" t="s">
        <v>4496</v>
      </c>
      <c r="B71" s="326" t="str">
        <f>'Data Pemerintah Pusat'!A79</f>
        <v>Lembaga Negara</v>
      </c>
      <c r="C71" s="7" t="str">
        <f>'Data Pemerintah Pusat'!A79</f>
        <v>Lembaga Negara</v>
      </c>
      <c r="D71" s="7" t="str">
        <f>'Data Pemerintah Pusat'!C79</f>
        <v>Setjen Komisi Yudisial</v>
      </c>
      <c r="E71" s="7" t="str">
        <f>'Data Pemerintah Pusat'!E79</f>
        <v>ada</v>
      </c>
      <c r="F71" s="8">
        <f>'Data Pemerintah Pusat'!J79</f>
        <v>44865</v>
      </c>
      <c r="G71" s="7" t="str">
        <f>'Data Pemerintah Pusat'!K79</f>
        <v>Heri Sanjaya Putra</v>
      </c>
      <c r="H71" s="183">
        <f t="shared" si="8"/>
        <v>2022</v>
      </c>
      <c r="I71" s="183">
        <f t="shared" si="9"/>
        <v>10</v>
      </c>
      <c r="J71" s="7" t="str">
        <f t="shared" si="3"/>
        <v>Ada</v>
      </c>
      <c r="K71" s="229" t="str">
        <f t="shared" si="4"/>
        <v>Ada</v>
      </c>
      <c r="L71" s="327" t="str">
        <f>IFNA(VLOOKUP("*"&amp;D71&amp;"",'Laporan Resmi'!$F$2:$G$500,2,FALSE),"")</f>
        <v>ada</v>
      </c>
      <c r="M71" s="7">
        <f>'Data Pemerintah Pusat'!R79</f>
        <v>0</v>
      </c>
      <c r="N71" s="7">
        <f>'Data Pemerintah Pusat'!S79</f>
        <v>0</v>
      </c>
      <c r="O71" s="7">
        <f>'Data Pemerintah Pusat'!T79</f>
        <v>0</v>
      </c>
      <c r="P71" s="7">
        <f>'Data Pemerintah Pusat'!U79</f>
        <v>3</v>
      </c>
      <c r="Q71" s="7">
        <f>'Data Pemerintah Pusat'!V79</f>
        <v>2</v>
      </c>
      <c r="R71" s="7">
        <f>'Data Pemerintah Pusat'!W79</f>
        <v>3</v>
      </c>
      <c r="S71" s="7">
        <f>'Data Pemerintah Pusat'!X79</f>
        <v>1</v>
      </c>
      <c r="T71" s="7">
        <f>'Data Pemerintah Pusat'!Y79</f>
        <v>1</v>
      </c>
      <c r="U71" s="7">
        <f>'Data Pemerintah Pusat'!Z79</f>
        <v>1</v>
      </c>
      <c r="V71" s="7">
        <f>'Data Pemerintah Pusat'!AA79</f>
        <v>3</v>
      </c>
      <c r="W71" s="7">
        <f>'Data Pemerintah Pusat'!AB79</f>
        <v>2</v>
      </c>
      <c r="X71" s="7">
        <f>'Data Pemerintah Pusat'!AC79</f>
        <v>4</v>
      </c>
      <c r="Y71" s="7" t="str">
        <f>'Data Pemerintah Pusat'!P79</f>
        <v/>
      </c>
      <c r="AA71" s="332" t="str">
        <f>'Data Pemerintah Pusat'!AE79</f>
        <v>komisiyudisial.go.id</v>
      </c>
      <c r="AB71" s="18" t="str">
        <f>#REF!</f>
        <v>#REF!</v>
      </c>
      <c r="AC71" s="7" t="str">
        <f t="shared" si="5"/>
        <v>Setjen Komisi Yudisial</v>
      </c>
      <c r="AD71" s="331" t="str">
        <f>'Data Pemerintah Pusat'!L79</f>
        <v>087770821889</v>
      </c>
      <c r="AE71" s="331" t="str">
        <f>'Data Pemerintah Pusat'!M79</f>
        <v>198702032010121002</v>
      </c>
      <c r="AF71" s="331" t="str">
        <f>'Data Pemerintah Pusat'!N79</f>
        <v>Prakom Ahli Pertama</v>
      </c>
    </row>
    <row r="72">
      <c r="A72" s="325" t="s">
        <v>4496</v>
      </c>
      <c r="B72" s="326" t="str">
        <f>'Data Pemerintah Pusat'!A80</f>
        <v>Alat Negara</v>
      </c>
      <c r="C72" s="7" t="str">
        <f>'Data Pemerintah Pusat'!A80</f>
        <v>Alat Negara</v>
      </c>
      <c r="D72" s="7" t="str">
        <f>'Data Pemerintah Pusat'!C80</f>
        <v>Kejaksaan Agung</v>
      </c>
      <c r="E72" s="7" t="str">
        <f>'Data Pemerintah Pusat'!E80</f>
        <v>ada</v>
      </c>
      <c r="F72" s="8">
        <f>'Data Pemerintah Pusat'!J80</f>
        <v>45407</v>
      </c>
      <c r="G72" s="7" t="str">
        <f>'Data Pemerintah Pusat'!K80</f>
        <v>Nur Alamsyah N, ST
Romy Indrawan, ST</v>
      </c>
      <c r="H72" s="183">
        <f t="shared" si="8"/>
        <v>2024</v>
      </c>
      <c r="I72" s="183">
        <f t="shared" si="9"/>
        <v>4</v>
      </c>
      <c r="J72" s="7" t="str">
        <f t="shared" si="3"/>
        <v>Ada</v>
      </c>
      <c r="K72" s="229" t="str">
        <f t="shared" si="4"/>
        <v>Ada</v>
      </c>
      <c r="L72" s="323" t="s">
        <v>431</v>
      </c>
      <c r="M72" s="7">
        <f>'Data Pemerintah Pusat'!R80</f>
        <v>0</v>
      </c>
      <c r="N72" s="7">
        <f>'Data Pemerintah Pusat'!S80</f>
        <v>0</v>
      </c>
      <c r="O72" s="7">
        <f>'Data Pemerintah Pusat'!T80</f>
        <v>0</v>
      </c>
      <c r="P72" s="7">
        <f>'Data Pemerintah Pusat'!U80</f>
        <v>1</v>
      </c>
      <c r="Q72" s="7">
        <f>'Data Pemerintah Pusat'!V80</f>
        <v>1</v>
      </c>
      <c r="R72" s="7">
        <f>'Data Pemerintah Pusat'!W80</f>
        <v>1</v>
      </c>
      <c r="S72" s="7">
        <f>'Data Pemerintah Pusat'!X80</f>
        <v>4</v>
      </c>
      <c r="T72" s="7">
        <f>'Data Pemerintah Pusat'!Y80</f>
        <v>3</v>
      </c>
      <c r="U72" s="7">
        <f>'Data Pemerintah Pusat'!Z80</f>
        <v>1</v>
      </c>
      <c r="V72" s="7">
        <f>'Data Pemerintah Pusat'!AA80</f>
        <v>3</v>
      </c>
      <c r="W72" s="7">
        <f>'Data Pemerintah Pusat'!AB80</f>
        <v>3</v>
      </c>
      <c r="X72" s="7">
        <f>'Data Pemerintah Pusat'!AC80</f>
        <v>3</v>
      </c>
      <c r="Y72" s="7" t="str">
        <f>'Data Pemerintah Pusat'!P80</f>
        <v/>
      </c>
      <c r="AA72" s="328" t="str">
        <f>'Data Pemerintah Pusat'!AD79</f>
        <v>komisiyudisial_splp</v>
      </c>
      <c r="AB72" s="329" t="str">
        <f>'Data Pemerintah Pusat'!AE80</f>
        <v>kejaksaan.go.id</v>
      </c>
      <c r="AC72" s="7" t="str">
        <f t="shared" si="5"/>
        <v>Kejaksaan Agung</v>
      </c>
      <c r="AD72" s="330" t="str">
        <f>'Data Pemerintah Pusat'!L80</f>
        <v>088211547633
085256410554</v>
      </c>
      <c r="AE72" s="331" t="str">
        <f>'Data Pemerintah Pusat'!M80</f>
        <v>199204102019021006
199201312019021003</v>
      </c>
      <c r="AF72" s="331" t="str">
        <f>'Data Pemerintah Pusat'!N80</f>
        <v>Analis Sistem pada Pusat Data, Statistik Kriminal Dan Teknologi Informasi
Analis Sistem pada Pusat Data, Statistik Kriminal Dan Teknologi Informasi</v>
      </c>
    </row>
    <row r="73">
      <c r="A73" s="325" t="s">
        <v>4496</v>
      </c>
      <c r="B73" s="326" t="str">
        <f>'Data Pemerintah Pusat'!A81</f>
        <v>Setjen Lembaga Negara</v>
      </c>
      <c r="C73" s="7" t="str">
        <f>'Data Pemerintah Pusat'!A81</f>
        <v>Setjen Lembaga Negara</v>
      </c>
      <c r="D73" s="7" t="str">
        <f>'Data Pemerintah Pusat'!C81</f>
        <v>Badan Pemeriksa Keuangan</v>
      </c>
      <c r="E73" s="7" t="str">
        <f>'Data Pemerintah Pusat'!E81</f>
        <v>ada</v>
      </c>
      <c r="F73" s="8">
        <f>'Data Pemerintah Pusat'!J81</f>
        <v>45419</v>
      </c>
      <c r="G73" s="7" t="str">
        <f>'Data Pemerintah Pusat'!K81</f>
        <v>Rudy Hermawan</v>
      </c>
      <c r="H73" s="183">
        <f t="shared" si="8"/>
        <v>2024</v>
      </c>
      <c r="I73" s="183">
        <f t="shared" si="9"/>
        <v>5</v>
      </c>
      <c r="J73" s="7" t="str">
        <f t="shared" si="3"/>
        <v>Ada</v>
      </c>
      <c r="K73" s="229" t="str">
        <f t="shared" si="4"/>
        <v>Ada</v>
      </c>
      <c r="L73" s="323" t="s">
        <v>431</v>
      </c>
      <c r="M73" s="7">
        <f>'Data Pemerintah Pusat'!R81</f>
        <v>0</v>
      </c>
      <c r="N73" s="7">
        <f>'Data Pemerintah Pusat'!S81</f>
        <v>0</v>
      </c>
      <c r="O73" s="7">
        <f>'Data Pemerintah Pusat'!T81</f>
        <v>0</v>
      </c>
      <c r="P73" s="7">
        <f>'Data Pemerintah Pusat'!U81</f>
        <v>3</v>
      </c>
      <c r="Q73" s="7">
        <f>'Data Pemerintah Pusat'!V81</f>
        <v>3</v>
      </c>
      <c r="R73" s="7">
        <f>'Data Pemerintah Pusat'!W81</f>
        <v>2</v>
      </c>
      <c r="S73" s="7">
        <f>'Data Pemerintah Pusat'!X81</f>
        <v>1</v>
      </c>
      <c r="T73" s="7">
        <f>'Data Pemerintah Pusat'!Y81</f>
        <v>1</v>
      </c>
      <c r="U73" s="7">
        <f>'Data Pemerintah Pusat'!Z81</f>
        <v>1</v>
      </c>
      <c r="V73" s="7">
        <f>'Data Pemerintah Pusat'!AA81</f>
        <v>3</v>
      </c>
      <c r="W73" s="7">
        <f>'Data Pemerintah Pusat'!AB81</f>
        <v>3</v>
      </c>
      <c r="X73" s="7">
        <f>'Data Pemerintah Pusat'!AC81</f>
        <v>3</v>
      </c>
      <c r="Y73" s="7" t="str">
        <f>'Data Pemerintah Pusat'!P81</f>
        <v/>
      </c>
      <c r="AA73" s="328" t="str">
        <f>'Data Pemerintah Pusat'!AD81</f>
        <v>bpk_splp</v>
      </c>
      <c r="AB73" s="329" t="str">
        <f>'Data Pemerintah Pusat'!AE81</f>
        <v>bpk.go.id</v>
      </c>
      <c r="AC73" s="7" t="str">
        <f t="shared" si="5"/>
        <v>Badan Pemeriksa Keuangan</v>
      </c>
      <c r="AD73" s="331" t="str">
        <f>'Data Pemerintah Pusat'!L81</f>
        <v>081383724800</v>
      </c>
      <c r="AE73" s="331" t="str">
        <f>'Data Pemerintah Pusat'!M81</f>
        <v>197609012000031002</v>
      </c>
      <c r="AF73" s="331" t="str">
        <f>'Data Pemerintah Pusat'!N81</f>
        <v>Kepala Bagian Pengembangan Sistem Informasi BPK</v>
      </c>
    </row>
    <row r="74">
      <c r="A74" s="325" t="s">
        <v>4496</v>
      </c>
      <c r="B74" s="326" t="str">
        <f>'Data Pemerintah Pusat'!A82</f>
        <v>Alat Negara</v>
      </c>
      <c r="C74" s="7" t="str">
        <f>'Data Pemerintah Pusat'!A82</f>
        <v>Alat Negara</v>
      </c>
      <c r="D74" s="7" t="str">
        <f>'Data Pemerintah Pusat'!C82</f>
        <v>Badan Intelijen Negara</v>
      </c>
      <c r="E74" s="7" t="str">
        <f>'Data Pemerintah Pusat'!E82</f>
        <v>ada</v>
      </c>
      <c r="F74" s="8" t="str">
        <f>'Data Pemerintah Pusat'!J82</f>
        <v/>
      </c>
      <c r="G74" s="7" t="str">
        <f>'Data Pemerintah Pusat'!K82</f>
        <v>Rion Saputra</v>
      </c>
      <c r="H74" s="183" t="str">
        <f t="shared" si="8"/>
        <v/>
      </c>
      <c r="I74" s="183" t="str">
        <f t="shared" si="9"/>
        <v/>
      </c>
      <c r="J74" s="7" t="str">
        <f t="shared" si="3"/>
        <v>Ada</v>
      </c>
      <c r="K74" s="229" t="str">
        <f t="shared" si="4"/>
        <v/>
      </c>
      <c r="L74" s="327"/>
      <c r="M74" s="7">
        <f>'Data Pemerintah Pusat'!R82</f>
        <v>0</v>
      </c>
      <c r="N74" s="7">
        <f>'Data Pemerintah Pusat'!S82</f>
        <v>0</v>
      </c>
      <c r="O74" s="7">
        <f>'Data Pemerintah Pusat'!T82</f>
        <v>0</v>
      </c>
      <c r="P74" s="7">
        <f>'Data Pemerintah Pusat'!U82</f>
        <v>1</v>
      </c>
      <c r="Q74" s="7">
        <f>'Data Pemerintah Pusat'!V82</f>
        <v>1</v>
      </c>
      <c r="R74" s="7">
        <f>'Data Pemerintah Pusat'!W82</f>
        <v>3</v>
      </c>
      <c r="S74" s="7">
        <f>'Data Pemerintah Pusat'!X82</f>
        <v>5</v>
      </c>
      <c r="T74" s="7">
        <f>'Data Pemerintah Pusat'!Y82</f>
        <v>3</v>
      </c>
      <c r="U74" s="7">
        <f>'Data Pemerintah Pusat'!Z82</f>
        <v>4</v>
      </c>
      <c r="V74" s="7">
        <f>'Data Pemerintah Pusat'!AA82</f>
        <v>4</v>
      </c>
      <c r="W74" s="7">
        <f>'Data Pemerintah Pusat'!AB82</f>
        <v>4</v>
      </c>
      <c r="X74" s="7">
        <f>'Data Pemerintah Pusat'!AC82</f>
        <v>4</v>
      </c>
      <c r="Y74" s="7" t="str">
        <f>'Data Pemerintah Pusat'!P82</f>
        <v/>
      </c>
      <c r="AA74" s="328" t="str">
        <f>'Data Pemerintah Pusat'!AD82</f>
        <v>bin_splp</v>
      </c>
      <c r="AB74" s="329" t="str">
        <f>'Data Pemerintah Pusat'!AE82</f>
        <v>bin.go.id</v>
      </c>
      <c r="AC74" s="7" t="str">
        <f t="shared" si="5"/>
        <v>Badan Intelijen Negara</v>
      </c>
      <c r="AD74" s="331" t="str">
        <f>'Data Pemerintah Pusat'!L82</f>
        <v/>
      </c>
      <c r="AE74" s="331" t="str">
        <f>'Data Pemerintah Pusat'!M82</f>
        <v/>
      </c>
      <c r="AF74" s="331" t="str">
        <f>'Data Pemerintah Pusat'!N82</f>
        <v/>
      </c>
    </row>
    <row r="75">
      <c r="A75" s="325" t="s">
        <v>4496</v>
      </c>
      <c r="B75" s="326" t="str">
        <f>'Data Pemerintah Pusat'!A83</f>
        <v>Sekretariat Kabinet</v>
      </c>
      <c r="C75" s="7" t="str">
        <f>'Data Pemerintah Pusat'!A83</f>
        <v>Sekretariat Kabinet</v>
      </c>
      <c r="D75" s="7" t="str">
        <f>'Data Pemerintah Pusat'!C83</f>
        <v>Sekretariat Kabinet</v>
      </c>
      <c r="E75" s="7" t="str">
        <f>'Data Pemerintah Pusat'!E83</f>
        <v>ada</v>
      </c>
      <c r="F75" s="8">
        <f>'Data Pemerintah Pusat'!J83</f>
        <v>45492</v>
      </c>
      <c r="G75" s="7" t="str">
        <f>'Data Pemerintah Pusat'!K83</f>
        <v>Aziz Raushan Dhamir, S.T.</v>
      </c>
      <c r="H75" s="183">
        <f t="shared" si="8"/>
        <v>2024</v>
      </c>
      <c r="I75" s="183">
        <f t="shared" si="9"/>
        <v>7</v>
      </c>
      <c r="J75" s="7" t="str">
        <f t="shared" si="3"/>
        <v>Ada</v>
      </c>
      <c r="K75" s="229" t="str">
        <f t="shared" si="4"/>
        <v>Ada</v>
      </c>
      <c r="L75" s="323" t="s">
        <v>431</v>
      </c>
      <c r="M75" s="7">
        <f>'Data Pemerintah Pusat'!R83</f>
        <v>0</v>
      </c>
      <c r="N75" s="7">
        <f>'Data Pemerintah Pusat'!S83</f>
        <v>0</v>
      </c>
      <c r="O75" s="7">
        <f>'Data Pemerintah Pusat'!T83</f>
        <v>0</v>
      </c>
      <c r="P75" s="7">
        <f>'Data Pemerintah Pusat'!U83</f>
        <v>1</v>
      </c>
      <c r="Q75" s="7">
        <f>'Data Pemerintah Pusat'!V83</f>
        <v>1</v>
      </c>
      <c r="R75" s="7">
        <f>'Data Pemerintah Pusat'!W83</f>
        <v>3</v>
      </c>
      <c r="S75" s="7">
        <f>'Data Pemerintah Pusat'!X83</f>
        <v>1</v>
      </c>
      <c r="T75" s="7">
        <f>'Data Pemerintah Pusat'!Y83</f>
        <v>1</v>
      </c>
      <c r="U75" s="7">
        <f>'Data Pemerintah Pusat'!Z83</f>
        <v>3</v>
      </c>
      <c r="V75" s="7">
        <f>'Data Pemerintah Pusat'!AA83</f>
        <v>3</v>
      </c>
      <c r="W75" s="7">
        <f>'Data Pemerintah Pusat'!AB83</f>
        <v>1</v>
      </c>
      <c r="X75" s="7">
        <f>'Data Pemerintah Pusat'!AC83</f>
        <v>3</v>
      </c>
      <c r="Y75" s="7" t="str">
        <f>'Data Pemerintah Pusat'!P83</f>
        <v/>
      </c>
      <c r="AA75" s="328" t="str">
        <f>'Data Pemerintah Pusat'!AD83</f>
        <v>setkab_splp</v>
      </c>
      <c r="AB75" s="329" t="str">
        <f>'Data Pemerintah Pusat'!AE83</f>
        <v>setkab.go.id</v>
      </c>
      <c r="AC75" s="7" t="str">
        <f t="shared" si="5"/>
        <v>Sekretariat Kabinet</v>
      </c>
      <c r="AD75" s="330" t="str">
        <f>'Data Pemerintah Pusat'!L83</f>
        <v>085640130058</v>
      </c>
      <c r="AE75" s="331" t="str">
        <f>'Data Pemerintah Pusat'!M83</f>
        <v>198907262015021001</v>
      </c>
      <c r="AF75" s="331" t="str">
        <f>'Data Pemerintah Pusat'!N83</f>
        <v>Pranata Komputer Ahli Muda pada Pusdatin</v>
      </c>
    </row>
    <row r="76">
      <c r="A76" s="325" t="s">
        <v>4496</v>
      </c>
      <c r="B76" s="326" t="str">
        <f>'Data Pemerintah Pusat'!A84</f>
        <v>Lembaga Negara</v>
      </c>
      <c r="C76" s="7" t="str">
        <f>'Data Pemerintah Pusat'!A84</f>
        <v>Lembaga Negara</v>
      </c>
      <c r="D76" s="7" t="str">
        <f>'Data Pemerintah Pusat'!C84</f>
        <v>Badan Pembinaan Ideologi Pancasila</v>
      </c>
      <c r="E76" s="7" t="str">
        <f>'Data Pemerintah Pusat'!E84</f>
        <v>ada</v>
      </c>
      <c r="F76" s="8">
        <f>'Data Pemerintah Pusat'!J84</f>
        <v>45196</v>
      </c>
      <c r="G76" s="7" t="str">
        <f>'Data Pemerintah Pusat'!K84</f>
        <v>Pontus
Dhimas Adjie Pratama
Fajar Khalid</v>
      </c>
      <c r="H76" s="183">
        <f t="shared" si="8"/>
        <v>2023</v>
      </c>
      <c r="I76" s="183">
        <f t="shared" si="9"/>
        <v>9</v>
      </c>
      <c r="J76" s="7" t="str">
        <f t="shared" si="3"/>
        <v>Ada</v>
      </c>
      <c r="K76" s="229" t="str">
        <f t="shared" si="4"/>
        <v>Ada</v>
      </c>
      <c r="L76" s="327" t="str">
        <f>IFNA(VLOOKUP("*"&amp;D76&amp;"",'Laporan Resmi'!$F$2:$G$500,2,FALSE),"")</f>
        <v>ada</v>
      </c>
      <c r="M76" s="7">
        <f>'Data Pemerintah Pusat'!R84</f>
        <v>1</v>
      </c>
      <c r="N76" s="7">
        <f>'Data Pemerintah Pusat'!S84</f>
        <v>0</v>
      </c>
      <c r="O76" s="7">
        <f>'Data Pemerintah Pusat'!T84</f>
        <v>0</v>
      </c>
      <c r="P76" s="7">
        <f>'Data Pemerintah Pusat'!U84</f>
        <v>1</v>
      </c>
      <c r="Q76" s="7">
        <f>'Data Pemerintah Pusat'!V84</f>
        <v>1</v>
      </c>
      <c r="R76" s="7">
        <f>'Data Pemerintah Pusat'!W84</f>
        <v>1</v>
      </c>
      <c r="S76" s="7">
        <f>'Data Pemerintah Pusat'!X84</f>
        <v>1</v>
      </c>
      <c r="T76" s="7">
        <f>'Data Pemerintah Pusat'!Y84</f>
        <v>3</v>
      </c>
      <c r="U76" s="7">
        <f>'Data Pemerintah Pusat'!Z84</f>
        <v>2</v>
      </c>
      <c r="V76" s="7">
        <f>'Data Pemerintah Pusat'!AA84</f>
        <v>3</v>
      </c>
      <c r="W76" s="7">
        <f>'Data Pemerintah Pusat'!AB84</f>
        <v>3</v>
      </c>
      <c r="X76" s="7">
        <f>'Data Pemerintah Pusat'!AC84</f>
        <v>2</v>
      </c>
      <c r="Y76" s="10" t="str">
        <f>'Data Pemerintah Pusat'!P84</f>
        <v>https://api-splp.layanan.go.id/t/bpip.go.id/satudatabpip/1.0/</v>
      </c>
      <c r="AA76" s="328" t="str">
        <f>'Data Pemerintah Pusat'!AD84</f>
        <v>pusdatin_bpip</v>
      </c>
      <c r="AB76" s="329" t="str">
        <f>'Data Pemerintah Pusat'!AE84</f>
        <v>bpip.go.id</v>
      </c>
      <c r="AC76" s="7" t="str">
        <f t="shared" si="5"/>
        <v>Badan Pembinaan Ideologi Pancasila</v>
      </c>
      <c r="AD76" s="331" t="str">
        <f>'Data Pemerintah Pusat'!L84</f>
        <v>081370007071
089673400779
087886663915</v>
      </c>
      <c r="AE76" s="331" t="str">
        <f>'Data Pemerintah Pusat'!M84</f>
        <v>198510072020121001
199508202022031004
199209232022031006</v>
      </c>
      <c r="AF76" s="331" t="str">
        <f>'Data Pemerintah Pusat'!N84</f>
        <v>Pranata Komputer
Ahli Pertama - Pranata Komuputer
Pengelola Kemanan Sistem Informasi</v>
      </c>
    </row>
    <row r="77">
      <c r="A77" s="326"/>
      <c r="B77" s="326"/>
      <c r="H77" s="183"/>
      <c r="I77" s="183"/>
      <c r="J77" s="7" t="str">
        <f t="shared" si="3"/>
        <v/>
      </c>
      <c r="K77" s="229" t="str">
        <f t="shared" si="4"/>
        <v/>
      </c>
      <c r="L77" s="327"/>
      <c r="M77" s="7" t="str">
        <f>'Data Pemerintah Pusat'!R85</f>
        <v/>
      </c>
      <c r="N77" s="7" t="str">
        <f>'Data Pemerintah Pusat'!S85</f>
        <v/>
      </c>
      <c r="O77" s="7" t="str">
        <f>'Data Pemerintah Pusat'!T85</f>
        <v/>
      </c>
      <c r="P77" s="7" t="str">
        <f>'Data Pemerintah Pusat'!U85</f>
        <v/>
      </c>
      <c r="Q77" s="7" t="str">
        <f>'Data Pemerintah Pusat'!V85</f>
        <v/>
      </c>
      <c r="R77" s="7" t="str">
        <f>'Data Pemerintah Pusat'!W85</f>
        <v/>
      </c>
      <c r="S77" s="7" t="str">
        <f>'Data Pemerintah Pusat'!X85</f>
        <v/>
      </c>
      <c r="T77" s="7" t="str">
        <f>'Data Pemerintah Pusat'!Y85</f>
        <v/>
      </c>
      <c r="U77" s="7" t="str">
        <f>'Data Pemerintah Pusat'!Z85</f>
        <v/>
      </c>
      <c r="V77" s="7" t="str">
        <f>'Data Pemerintah Pusat'!AA85</f>
        <v/>
      </c>
      <c r="W77" s="7" t="str">
        <f>'Data Pemerintah Pusat'!AB85</f>
        <v/>
      </c>
      <c r="X77" s="7" t="str">
        <f>'Data Pemerintah Pusat'!AC85</f>
        <v/>
      </c>
      <c r="Y77" s="7" t="str">
        <f>'Data Pemerintah Pusat'!P85</f>
        <v/>
      </c>
      <c r="AA77" s="328" t="str">
        <f>'Data Pemerintah Pusat'!AD85</f>
        <v/>
      </c>
      <c r="AB77" s="18" t="str">
        <f>'Data Pemerintah Pusat'!AE85</f>
        <v/>
      </c>
      <c r="AC77" s="7" t="str">
        <f t="shared" si="5"/>
        <v/>
      </c>
      <c r="AD77" s="331" t="str">
        <f>'Data Pemerintah Pusat'!L85</f>
        <v/>
      </c>
      <c r="AE77" s="331" t="str">
        <f>'Data Pemerintah Pusat'!M85</f>
        <v/>
      </c>
      <c r="AF77" s="331" t="str">
        <f>'Data Pemerintah Pusat'!N85</f>
        <v/>
      </c>
    </row>
    <row r="78">
      <c r="A78" s="326"/>
      <c r="B78" s="326"/>
      <c r="H78" s="183"/>
      <c r="I78" s="183"/>
      <c r="J78" s="7" t="str">
        <f t="shared" si="3"/>
        <v/>
      </c>
      <c r="K78" s="229" t="str">
        <f t="shared" si="4"/>
        <v/>
      </c>
      <c r="L78" s="327"/>
      <c r="M78" s="7" t="str">
        <f>'Data Pemerintah Pusat'!R86</f>
        <v/>
      </c>
      <c r="N78" s="7" t="str">
        <f>'Data Pemerintah Pusat'!S86</f>
        <v/>
      </c>
      <c r="O78" s="7" t="str">
        <f>'Data Pemerintah Pusat'!T86</f>
        <v/>
      </c>
      <c r="P78" s="7" t="str">
        <f>'Data Pemerintah Pusat'!U86</f>
        <v/>
      </c>
      <c r="Q78" s="7" t="str">
        <f>'Data Pemerintah Pusat'!V86</f>
        <v/>
      </c>
      <c r="R78" s="7" t="str">
        <f>'Data Pemerintah Pusat'!W86</f>
        <v/>
      </c>
      <c r="S78" s="7" t="str">
        <f>'Data Pemerintah Pusat'!X86</f>
        <v/>
      </c>
      <c r="T78" s="7" t="str">
        <f>'Data Pemerintah Pusat'!Y86</f>
        <v/>
      </c>
      <c r="U78" s="7" t="str">
        <f>'Data Pemerintah Pusat'!Z86</f>
        <v/>
      </c>
      <c r="V78" s="7" t="str">
        <f>'Data Pemerintah Pusat'!AA86</f>
        <v/>
      </c>
      <c r="W78" s="7" t="str">
        <f>'Data Pemerintah Pusat'!AB86</f>
        <v/>
      </c>
      <c r="X78" s="7" t="str">
        <f>'Data Pemerintah Pusat'!AC86</f>
        <v/>
      </c>
      <c r="Y78" s="7" t="str">
        <f>'Data Pemerintah Pusat'!P86</f>
        <v/>
      </c>
      <c r="AA78" s="328" t="str">
        <f>'Data Pemerintah Pusat'!AD86</f>
        <v/>
      </c>
      <c r="AB78" s="18" t="str">
        <f>'Data Pemerintah Pusat'!AE86</f>
        <v/>
      </c>
      <c r="AC78" s="7" t="str">
        <f t="shared" si="5"/>
        <v/>
      </c>
      <c r="AD78" s="331" t="str">
        <f>'Data Pemerintah Pusat'!L86</f>
        <v/>
      </c>
      <c r="AE78" s="331" t="str">
        <f>'Data Pemerintah Pusat'!M86</f>
        <v/>
      </c>
      <c r="AF78" s="331" t="str">
        <f>'Data Pemerintah Pusat'!N86</f>
        <v/>
      </c>
    </row>
    <row r="79">
      <c r="A79" s="326"/>
      <c r="B79" s="326"/>
      <c r="H79" s="183"/>
      <c r="I79" s="183"/>
      <c r="J79" s="7" t="str">
        <f t="shared" si="3"/>
        <v/>
      </c>
      <c r="K79" s="229" t="str">
        <f t="shared" si="4"/>
        <v/>
      </c>
      <c r="L79" s="327"/>
      <c r="M79" s="7" t="str">
        <f>'Data Pemerintah Pusat'!R87</f>
        <v/>
      </c>
      <c r="N79" s="7" t="str">
        <f>'Data Pemerintah Pusat'!S87</f>
        <v/>
      </c>
      <c r="O79" s="7" t="str">
        <f>'Data Pemerintah Pusat'!T87</f>
        <v/>
      </c>
      <c r="P79" s="7" t="str">
        <f>'Data Pemerintah Pusat'!U87</f>
        <v/>
      </c>
      <c r="Q79" s="7" t="str">
        <f>'Data Pemerintah Pusat'!V87</f>
        <v/>
      </c>
      <c r="R79" s="7" t="str">
        <f>'Data Pemerintah Pusat'!W87</f>
        <v/>
      </c>
      <c r="S79" s="7" t="str">
        <f>'Data Pemerintah Pusat'!X87</f>
        <v/>
      </c>
      <c r="T79" s="7" t="str">
        <f>'Data Pemerintah Pusat'!Y87</f>
        <v/>
      </c>
      <c r="U79" s="7" t="str">
        <f>'Data Pemerintah Pusat'!Z87</f>
        <v/>
      </c>
      <c r="V79" s="7" t="str">
        <f>'Data Pemerintah Pusat'!AA87</f>
        <v/>
      </c>
      <c r="W79" s="7" t="str">
        <f>'Data Pemerintah Pusat'!AB87</f>
        <v/>
      </c>
      <c r="X79" s="7" t="str">
        <f>'Data Pemerintah Pusat'!AC87</f>
        <v/>
      </c>
      <c r="Y79" s="7" t="str">
        <f>'Data Pemerintah Pusat'!P87</f>
        <v/>
      </c>
      <c r="AA79" s="328" t="str">
        <f>'Data Pemerintah Pusat'!AD87</f>
        <v/>
      </c>
      <c r="AB79" s="18" t="str">
        <f>'Data Pemerintah Pusat'!AE87</f>
        <v/>
      </c>
      <c r="AC79" s="7" t="str">
        <f t="shared" si="5"/>
        <v/>
      </c>
      <c r="AD79" s="331" t="str">
        <f>'Data Pemerintah Pusat'!L87</f>
        <v/>
      </c>
      <c r="AE79" s="331" t="str">
        <f>'Data Pemerintah Pusat'!M87</f>
        <v/>
      </c>
      <c r="AF79" s="331" t="str">
        <f>'Data Pemerintah Pusat'!N87</f>
        <v/>
      </c>
    </row>
    <row r="80">
      <c r="A80" s="325" t="s">
        <v>4496</v>
      </c>
      <c r="B80" s="326" t="str">
        <f>'Data Pemerintah Pusat'!A88</f>
        <v>Lembaga Non Struktural</v>
      </c>
      <c r="C80" s="7" t="str">
        <f>'Data Pemerintah Pusat'!A88</f>
        <v>Lembaga Non Struktural</v>
      </c>
      <c r="D80" s="7" t="str">
        <f>'Data Pemerintah Pusat'!C88</f>
        <v>Setjen WANTANNAS</v>
      </c>
      <c r="E80" s="7" t="str">
        <f>'Data Pemerintah Pusat'!E88</f>
        <v/>
      </c>
      <c r="F80" s="8" t="str">
        <f>'Data Pemerintah Pusat'!J88</f>
        <v/>
      </c>
      <c r="G80" s="7" t="str">
        <f>'Data Pemerintah Pusat'!K88</f>
        <v/>
      </c>
      <c r="H80" s="183" t="str">
        <f t="shared" ref="H80:H116" si="10">IF(F80&lt;&gt;"",YEAR(F80),"")</f>
        <v/>
      </c>
      <c r="I80" s="183" t="str">
        <f t="shared" ref="I80:I109" si="11">IF(F80&lt;&gt;"",MONTH(F80),"")</f>
        <v/>
      </c>
      <c r="J80" s="7" t="str">
        <f t="shared" si="3"/>
        <v/>
      </c>
      <c r="K80" s="229" t="str">
        <f t="shared" si="4"/>
        <v/>
      </c>
      <c r="L80" s="327" t="str">
        <f>IFNA(VLOOKUP("*"&amp;D80&amp;"",'Laporan Resmi'!$F$2:$G$500,2,FALSE),"")</f>
        <v/>
      </c>
      <c r="M80" s="7" t="str">
        <f>'Data Pemerintah Pusat'!R88</f>
        <v/>
      </c>
      <c r="N80" s="7" t="str">
        <f>'Data Pemerintah Pusat'!S88</f>
        <v/>
      </c>
      <c r="O80" s="7" t="str">
        <f>'Data Pemerintah Pusat'!T88</f>
        <v/>
      </c>
      <c r="P80" s="7">
        <f>'Data Pemerintah Pusat'!U88</f>
        <v>3</v>
      </c>
      <c r="Q80" s="7">
        <f>'Data Pemerintah Pusat'!V88</f>
        <v>1</v>
      </c>
      <c r="R80" s="7">
        <f>'Data Pemerintah Pusat'!W88</f>
        <v>3</v>
      </c>
      <c r="S80" s="7">
        <f>'Data Pemerintah Pusat'!X88</f>
        <v>4</v>
      </c>
      <c r="T80" s="7">
        <f>'Data Pemerintah Pusat'!Y88</f>
        <v>3</v>
      </c>
      <c r="U80" s="7">
        <f>'Data Pemerintah Pusat'!Z88</f>
        <v>3</v>
      </c>
      <c r="V80" s="7">
        <f>'Data Pemerintah Pusat'!AA88</f>
        <v>5</v>
      </c>
      <c r="W80" s="7">
        <f>'Data Pemerintah Pusat'!AB88</f>
        <v>3</v>
      </c>
      <c r="X80" s="7">
        <f>'Data Pemerintah Pusat'!AC88</f>
        <v>1</v>
      </c>
      <c r="Y80" s="7" t="str">
        <f>'Data Pemerintah Pusat'!P88</f>
        <v/>
      </c>
      <c r="AA80" s="328" t="str">
        <f>'Data Pemerintah Pusat'!AD88</f>
        <v>wantannas_splp</v>
      </c>
      <c r="AB80" s="329" t="str">
        <f>'Data Pemerintah Pusat'!AE88</f>
        <v>wantannas.go.id</v>
      </c>
      <c r="AC80" s="7" t="str">
        <f t="shared" si="5"/>
        <v>Setjen WANTANNAS</v>
      </c>
      <c r="AD80" s="331" t="str">
        <f>'Data Pemerintah Pusat'!L88</f>
        <v/>
      </c>
      <c r="AE80" s="331" t="str">
        <f>'Data Pemerintah Pusat'!M88</f>
        <v/>
      </c>
      <c r="AF80" s="331" t="str">
        <f>'Data Pemerintah Pusat'!N88</f>
        <v/>
      </c>
    </row>
    <row r="81">
      <c r="A81" s="325" t="s">
        <v>4496</v>
      </c>
      <c r="B81" s="326" t="str">
        <f>'Data Pemerintah Pusat'!A89</f>
        <v>Lembaga Non Struktural</v>
      </c>
      <c r="C81" s="7" t="str">
        <f>'Data Pemerintah Pusat'!A89</f>
        <v>Lembaga Non Struktural</v>
      </c>
      <c r="D81" s="7" t="str">
        <f>'Data Pemerintah Pusat'!C89</f>
        <v>Setjen Komisi Pemilihan Umum</v>
      </c>
      <c r="E81" s="7" t="str">
        <f>'Data Pemerintah Pusat'!E89</f>
        <v/>
      </c>
      <c r="F81" s="8" t="str">
        <f>'Data Pemerintah Pusat'!J89</f>
        <v/>
      </c>
      <c r="G81" s="7" t="str">
        <f>'Data Pemerintah Pusat'!K89</f>
        <v/>
      </c>
      <c r="H81" s="183" t="str">
        <f t="shared" si="10"/>
        <v/>
      </c>
      <c r="I81" s="183" t="str">
        <f t="shared" si="11"/>
        <v/>
      </c>
      <c r="J81" s="7" t="str">
        <f t="shared" si="3"/>
        <v/>
      </c>
      <c r="K81" s="229" t="str">
        <f t="shared" si="4"/>
        <v/>
      </c>
      <c r="L81" s="327" t="str">
        <f>IFNA(VLOOKUP("*"&amp;D81&amp;"",'Laporan Resmi'!$F$2:$G$500,2,FALSE),"")</f>
        <v/>
      </c>
      <c r="M81" s="7" t="str">
        <f>'Data Pemerintah Pusat'!R89</f>
        <v/>
      </c>
      <c r="N81" s="7" t="str">
        <f>'Data Pemerintah Pusat'!S89</f>
        <v/>
      </c>
      <c r="O81" s="7" t="str">
        <f>'Data Pemerintah Pusat'!T89</f>
        <v/>
      </c>
      <c r="P81" s="7">
        <f>'Data Pemerintah Pusat'!U89</f>
        <v>1</v>
      </c>
      <c r="Q81" s="7">
        <f>'Data Pemerintah Pusat'!V89</f>
        <v>1</v>
      </c>
      <c r="R81" s="7">
        <f>'Data Pemerintah Pusat'!W89</f>
        <v>4</v>
      </c>
      <c r="S81" s="7">
        <f>'Data Pemerintah Pusat'!X89</f>
        <v>2</v>
      </c>
      <c r="T81" s="7">
        <f>'Data Pemerintah Pusat'!Y89</f>
        <v>2</v>
      </c>
      <c r="U81" s="7">
        <f>'Data Pemerintah Pusat'!Z89</f>
        <v>5</v>
      </c>
      <c r="V81" s="7">
        <f>'Data Pemerintah Pusat'!AA89</f>
        <v>3</v>
      </c>
      <c r="W81" s="7">
        <f>'Data Pemerintah Pusat'!AB89</f>
        <v>2</v>
      </c>
      <c r="X81" s="7">
        <f>'Data Pemerintah Pusat'!AC89</f>
        <v>5</v>
      </c>
      <c r="Y81" s="10" t="str">
        <f>'Data Pemerintah Pusat'!P89</f>
        <v>https://api-splp.layanan.go.id/profil_partai/1</v>
      </c>
      <c r="AA81" s="328" t="str">
        <f>'Data Pemerintah Pusat'!AD89</f>
        <v>kpu_splp</v>
      </c>
      <c r="AB81" s="329" t="str">
        <f>'Data Pemerintah Pusat'!AE89</f>
        <v>kpu.go.id</v>
      </c>
      <c r="AC81" s="7" t="str">
        <f t="shared" si="5"/>
        <v>Setjen Komisi Pemilihan Umum</v>
      </c>
      <c r="AD81" s="331" t="str">
        <f>'Data Pemerintah Pusat'!L89</f>
        <v/>
      </c>
      <c r="AE81" s="331" t="str">
        <f>'Data Pemerintah Pusat'!M89</f>
        <v/>
      </c>
      <c r="AF81" s="331" t="str">
        <f>'Data Pemerintah Pusat'!N89</f>
        <v/>
      </c>
    </row>
    <row r="82">
      <c r="A82" s="325" t="s">
        <v>4496</v>
      </c>
      <c r="B82" s="326" t="str">
        <f>'Data Pemerintah Pusat'!A90</f>
        <v>Lembaga Non Struktural</v>
      </c>
      <c r="C82" s="7" t="str">
        <f>'Data Pemerintah Pusat'!A90</f>
        <v>Lembaga Non Struktural</v>
      </c>
      <c r="D82" s="7" t="str">
        <f>'Data Pemerintah Pusat'!C90</f>
        <v>Setjen Komnas HAM</v>
      </c>
      <c r="E82" s="7" t="str">
        <f>'Data Pemerintah Pusat'!E90</f>
        <v>ada</v>
      </c>
      <c r="F82" s="8">
        <f>'Data Pemerintah Pusat'!J90</f>
        <v>45504</v>
      </c>
      <c r="G82" s="7" t="str">
        <f>'Data Pemerintah Pusat'!K90</f>
        <v>Martin</v>
      </c>
      <c r="H82" s="183">
        <f t="shared" si="10"/>
        <v>2024</v>
      </c>
      <c r="I82" s="183">
        <f t="shared" si="11"/>
        <v>7</v>
      </c>
      <c r="J82" s="7" t="str">
        <f t="shared" si="3"/>
        <v>Ada</v>
      </c>
      <c r="K82" s="229" t="str">
        <f t="shared" si="4"/>
        <v>Ada</v>
      </c>
      <c r="L82" s="327" t="str">
        <f>IFNA(VLOOKUP("*"&amp;D82&amp;"",'Laporan Resmi'!$F$2:$G$500,2,FALSE),"")</f>
        <v>ada</v>
      </c>
      <c r="M82" s="7">
        <f>'Data Pemerintah Pusat'!R90</f>
        <v>0</v>
      </c>
      <c r="N82" s="7">
        <f>'Data Pemerintah Pusat'!S90</f>
        <v>2</v>
      </c>
      <c r="O82" s="7">
        <f>'Data Pemerintah Pusat'!T90</f>
        <v>0</v>
      </c>
      <c r="P82" s="7">
        <f>'Data Pemerintah Pusat'!U90</f>
        <v>3</v>
      </c>
      <c r="Q82" s="7">
        <f>'Data Pemerintah Pusat'!V90</f>
        <v>3</v>
      </c>
      <c r="R82" s="7">
        <f>'Data Pemerintah Pusat'!W90</f>
        <v>4</v>
      </c>
      <c r="S82" s="7">
        <f>'Data Pemerintah Pusat'!X90</f>
        <v>3</v>
      </c>
      <c r="T82" s="7">
        <f>'Data Pemerintah Pusat'!Y90</f>
        <v>2</v>
      </c>
      <c r="U82" s="7">
        <f>'Data Pemerintah Pusat'!Z90</f>
        <v>1</v>
      </c>
      <c r="V82" s="7">
        <f>'Data Pemerintah Pusat'!AA90</f>
        <v>3</v>
      </c>
      <c r="W82" s="7">
        <f>'Data Pemerintah Pusat'!AB90</f>
        <v>2</v>
      </c>
      <c r="X82" s="7">
        <f>'Data Pemerintah Pusat'!AC90</f>
        <v>1</v>
      </c>
      <c r="Y82" s="7" t="str">
        <f>'Data Pemerintah Pusat'!P90</f>
        <v/>
      </c>
      <c r="AA82" s="328" t="str">
        <f>'Data Pemerintah Pusat'!AD90</f>
        <v>biroumum_komnasham</v>
      </c>
      <c r="AB82" s="329" t="str">
        <f>'Data Pemerintah Pusat'!AE90</f>
        <v>komnasham.go.id</v>
      </c>
      <c r="AC82" s="7" t="str">
        <f t="shared" si="5"/>
        <v>Setjen Komnas HAM</v>
      </c>
      <c r="AD82" s="330" t="str">
        <f>'Data Pemerintah Pusat'!L90</f>
        <v>085215148813</v>
      </c>
      <c r="AE82" s="331" t="str">
        <f>'Data Pemerintah Pusat'!M90</f>
        <v>198401152014041002</v>
      </c>
      <c r="AF82" s="331" t="str">
        <f>'Data Pemerintah Pusat'!N90</f>
        <v>Ketua Tim Kerja Informasi dan Teknologi</v>
      </c>
    </row>
    <row r="83">
      <c r="A83" s="325" t="s">
        <v>4496</v>
      </c>
      <c r="B83" s="326" t="str">
        <f>'Data Pemerintah Pusat'!A91</f>
        <v>Lembaga Non Struktural</v>
      </c>
      <c r="C83" s="7" t="str">
        <f>'Data Pemerintah Pusat'!A91</f>
        <v>Lembaga Non Struktural</v>
      </c>
      <c r="D83" s="7" t="str">
        <f>'Data Pemerintah Pusat'!C91</f>
        <v>Setjen Komisi Pemberantasan Korupsi</v>
      </c>
      <c r="E83" s="7" t="str">
        <f>'Data Pemerintah Pusat'!E91</f>
        <v>ada</v>
      </c>
      <c r="F83" s="8">
        <f>'Data Pemerintah Pusat'!J91</f>
        <v>45187</v>
      </c>
      <c r="G83" s="7" t="str">
        <f>'Data Pemerintah Pusat'!K91</f>
        <v>Deni
Bangun Septo Raharjo</v>
      </c>
      <c r="H83" s="183">
        <f t="shared" si="10"/>
        <v>2023</v>
      </c>
      <c r="I83" s="183">
        <f t="shared" si="11"/>
        <v>9</v>
      </c>
      <c r="J83" s="7" t="str">
        <f t="shared" si="3"/>
        <v>Ada</v>
      </c>
      <c r="K83" s="229" t="str">
        <f t="shared" si="4"/>
        <v>Ada</v>
      </c>
      <c r="L83" s="327" t="str">
        <f>IFNA(VLOOKUP("*"&amp;D83&amp;"",'Laporan Resmi'!$F$2:$G$500,2,FALSE),"")</f>
        <v>ada</v>
      </c>
      <c r="M83" s="7">
        <f>'Data Pemerintah Pusat'!R91</f>
        <v>0</v>
      </c>
      <c r="N83" s="7">
        <f>'Data Pemerintah Pusat'!S91</f>
        <v>1</v>
      </c>
      <c r="O83" s="7">
        <f>'Data Pemerintah Pusat'!T91</f>
        <v>9</v>
      </c>
      <c r="P83" s="7">
        <f>'Data Pemerintah Pusat'!U91</f>
        <v>3</v>
      </c>
      <c r="Q83" s="7">
        <f>'Data Pemerintah Pusat'!V91</f>
        <v>4</v>
      </c>
      <c r="R83" s="7">
        <f>'Data Pemerintah Pusat'!W91</f>
        <v>1</v>
      </c>
      <c r="S83" s="7">
        <f>'Data Pemerintah Pusat'!X91</f>
        <v>0</v>
      </c>
      <c r="T83" s="7">
        <f>'Data Pemerintah Pusat'!Y91</f>
        <v>0</v>
      </c>
      <c r="U83" s="7">
        <f>'Data Pemerintah Pusat'!Z91</f>
        <v>0</v>
      </c>
      <c r="V83" s="7">
        <f>'Data Pemerintah Pusat'!AA91</f>
        <v>5</v>
      </c>
      <c r="W83" s="7">
        <f>'Data Pemerintah Pusat'!AB91</f>
        <v>4</v>
      </c>
      <c r="X83" s="7">
        <f>'Data Pemerintah Pusat'!AC91</f>
        <v>1</v>
      </c>
      <c r="Y83" s="7" t="str">
        <f>'Data Pemerintah Pusat'!P91</f>
        <v/>
      </c>
      <c r="AA83" s="328" t="str">
        <f>'Data Pemerintah Pusat'!AD91</f>
        <v>kpk_splp</v>
      </c>
      <c r="AB83" s="329" t="str">
        <f>'Data Pemerintah Pusat'!AE91</f>
        <v>kpk.go.id</v>
      </c>
      <c r="AC83" s="7" t="str">
        <f t="shared" si="5"/>
        <v>Setjen Komisi Pemberantasan Korupsi</v>
      </c>
      <c r="AD83" s="331" t="str">
        <f>'Data Pemerintah Pusat'!L91</f>
        <v>081296673128
08998349544</v>
      </c>
      <c r="AE83" s="331" t="str">
        <f>'Data Pemerintah Pusat'!M91</f>
        <v>198611142021061001
199309232021061001</v>
      </c>
      <c r="AF83" s="331" t="str">
        <f>'Data Pemerintah Pusat'!N91</f>
        <v>Spesialis Manajemen Informasi
Data Entry</v>
      </c>
    </row>
    <row r="84">
      <c r="A84" s="325" t="s">
        <v>4496</v>
      </c>
      <c r="B84" s="326" t="str">
        <f>'Data Pemerintah Pusat'!A92</f>
        <v>Lembaga Non Struktural</v>
      </c>
      <c r="C84" s="7" t="str">
        <f>'Data Pemerintah Pusat'!A92</f>
        <v>Lembaga Non Struktural</v>
      </c>
      <c r="D84" s="7" t="str">
        <f>'Data Pemerintah Pusat'!C92</f>
        <v>Pusat Pelaporan dan Analisis Transaksi Keuangan</v>
      </c>
      <c r="E84" s="7" t="str">
        <f>'Data Pemerintah Pusat'!E92</f>
        <v>ada</v>
      </c>
      <c r="F84" s="8">
        <f>'Data Pemerintah Pusat'!J92</f>
        <v>45282</v>
      </c>
      <c r="G84" s="7" t="str">
        <f>'Data Pemerintah Pusat'!K92</f>
        <v>Khalilur Rahman </v>
      </c>
      <c r="H84" s="183">
        <f t="shared" si="10"/>
        <v>2023</v>
      </c>
      <c r="I84" s="183">
        <f t="shared" si="11"/>
        <v>12</v>
      </c>
      <c r="J84" s="7" t="str">
        <f t="shared" si="3"/>
        <v>Ada</v>
      </c>
      <c r="K84" s="229" t="str">
        <f t="shared" si="4"/>
        <v>Ada</v>
      </c>
      <c r="L84" s="327" t="str">
        <f>IFNA(VLOOKUP("*"&amp;D84&amp;"",'Laporan Resmi'!$F$2:$G$500,2,FALSE),"")</f>
        <v>ada</v>
      </c>
      <c r="M84" s="7">
        <f>'Data Pemerintah Pusat'!R92</f>
        <v>0</v>
      </c>
      <c r="N84" s="7">
        <f>'Data Pemerintah Pusat'!S92</f>
        <v>2</v>
      </c>
      <c r="O84" s="7">
        <f>'Data Pemerintah Pusat'!T92</f>
        <v>2</v>
      </c>
      <c r="P84" s="7">
        <f>'Data Pemerintah Pusat'!U92</f>
        <v>3</v>
      </c>
      <c r="Q84" s="7">
        <f>'Data Pemerintah Pusat'!V92</f>
        <v>3</v>
      </c>
      <c r="R84" s="7">
        <f>'Data Pemerintah Pusat'!W92</f>
        <v>3</v>
      </c>
      <c r="S84" s="7">
        <f>'Data Pemerintah Pusat'!X92</f>
        <v>3</v>
      </c>
      <c r="T84" s="7">
        <f>'Data Pemerintah Pusat'!Y92</f>
        <v>2</v>
      </c>
      <c r="U84" s="7">
        <f>'Data Pemerintah Pusat'!Z92</f>
        <v>3</v>
      </c>
      <c r="V84" s="7">
        <f>'Data Pemerintah Pusat'!AA92</f>
        <v>5</v>
      </c>
      <c r="W84" s="7">
        <f>'Data Pemerintah Pusat'!AB92</f>
        <v>4</v>
      </c>
      <c r="X84" s="7">
        <f>'Data Pemerintah Pusat'!AC92</f>
        <v>4</v>
      </c>
      <c r="Y84" s="7" t="str">
        <f>'Data Pemerintah Pusat'!P92</f>
        <v/>
      </c>
      <c r="AA84" s="328" t="str">
        <f>'Data Pemerintah Pusat'!AD92</f>
        <v>ppatk_splp</v>
      </c>
      <c r="AB84" s="329" t="str">
        <f>'Data Pemerintah Pusat'!AE92</f>
        <v>ppatk.go.id</v>
      </c>
      <c r="AC84" s="7" t="str">
        <f t="shared" si="5"/>
        <v>Pusat Pelaporan dan Analisis Transaksi Keuangan</v>
      </c>
      <c r="AD84" s="330" t="str">
        <f>'Data Pemerintah Pusat'!L92</f>
        <v>085278386892</v>
      </c>
      <c r="AE84" s="331" t="str">
        <f>'Data Pemerintah Pusat'!M92</f>
        <v>199604182019011001</v>
      </c>
      <c r="AF84" s="331" t="str">
        <f>'Data Pemerintah Pusat'!N92</f>
        <v>Pranata Komputer Ahli Pertama</v>
      </c>
    </row>
    <row r="85">
      <c r="A85" s="325" t="s">
        <v>4496</v>
      </c>
      <c r="B85" s="326" t="str">
        <f>'Data Pemerintah Pusat'!A93</f>
        <v>Lembaga Non Struktural</v>
      </c>
      <c r="C85" s="7" t="str">
        <f>'Data Pemerintah Pusat'!A93</f>
        <v>Lembaga Non Struktural</v>
      </c>
      <c r="D85" s="7" t="str">
        <f>'Data Pemerintah Pusat'!C93</f>
        <v>Ombudsman Republik Indonesia</v>
      </c>
      <c r="E85" s="7" t="str">
        <f>'Data Pemerintah Pusat'!E93</f>
        <v>ada</v>
      </c>
      <c r="F85" s="8">
        <f>'Data Pemerintah Pusat'!J93</f>
        <v>45161</v>
      </c>
      <c r="G85" s="7" t="str">
        <f>'Data Pemerintah Pusat'!K93</f>
        <v>Firman Yudi Putra</v>
      </c>
      <c r="H85" s="183">
        <f t="shared" si="10"/>
        <v>2023</v>
      </c>
      <c r="I85" s="183">
        <f t="shared" si="11"/>
        <v>8</v>
      </c>
      <c r="J85" s="7" t="str">
        <f t="shared" si="3"/>
        <v>Ada</v>
      </c>
      <c r="K85" s="229" t="str">
        <f t="shared" si="4"/>
        <v>Ada</v>
      </c>
      <c r="L85" s="327" t="str">
        <f>IFNA(VLOOKUP("*"&amp;D85&amp;"",'Laporan Resmi'!$F$2:$G$500,2,FALSE),"")</f>
        <v>ada</v>
      </c>
      <c r="M85" s="7">
        <f>'Data Pemerintah Pusat'!R93</f>
        <v>1</v>
      </c>
      <c r="N85" s="7">
        <f>'Data Pemerintah Pusat'!S93</f>
        <v>2</v>
      </c>
      <c r="O85" s="7">
        <f>'Data Pemerintah Pusat'!T93</f>
        <v>1</v>
      </c>
      <c r="P85" s="7">
        <f>'Data Pemerintah Pusat'!U93</f>
        <v>3</v>
      </c>
      <c r="Q85" s="7">
        <f>'Data Pemerintah Pusat'!V93</f>
        <v>2</v>
      </c>
      <c r="R85" s="7">
        <f>'Data Pemerintah Pusat'!W93</f>
        <v>4</v>
      </c>
      <c r="S85" s="7">
        <f>'Data Pemerintah Pusat'!X93</f>
        <v>3</v>
      </c>
      <c r="T85" s="7">
        <f>'Data Pemerintah Pusat'!Y93</f>
        <v>2</v>
      </c>
      <c r="U85" s="7">
        <f>'Data Pemerintah Pusat'!Z93</f>
        <v>3</v>
      </c>
      <c r="V85" s="7">
        <f>'Data Pemerintah Pusat'!AA93</f>
        <v>5</v>
      </c>
      <c r="W85" s="7">
        <f>'Data Pemerintah Pusat'!AB93</f>
        <v>3</v>
      </c>
      <c r="X85" s="7">
        <f>'Data Pemerintah Pusat'!AC93</f>
        <v>3</v>
      </c>
      <c r="Y85" s="7" t="str">
        <f>'Data Pemerintah Pusat'!P93</f>
        <v/>
      </c>
      <c r="AA85" s="328" t="str">
        <f>'Data Pemerintah Pusat'!AD93</f>
        <v>ombudsman_splp</v>
      </c>
      <c r="AB85" s="329" t="str">
        <f>'Data Pemerintah Pusat'!AE93</f>
        <v>ombudsman.go.id</v>
      </c>
      <c r="AC85" s="7" t="str">
        <f t="shared" si="5"/>
        <v>Ombudsman Republik Indonesia</v>
      </c>
      <c r="AD85" s="331">
        <f>'Data Pemerintah Pusat'!L93</f>
        <v>6281511111105</v>
      </c>
      <c r="AE85" s="331" t="str">
        <f>'Data Pemerintah Pusat'!M93</f>
        <v>198409252015021001</v>
      </c>
      <c r="AF85" s="331" t="str">
        <f>'Data Pemerintah Pusat'!N93</f>
        <v>Pranata Komputer Ahli Muda</v>
      </c>
    </row>
    <row r="86">
      <c r="A86" s="325" t="s">
        <v>4496</v>
      </c>
      <c r="B86" s="326" t="str">
        <f>'Data Pemerintah Pusat'!A94</f>
        <v>Lembaga Non Struktural</v>
      </c>
      <c r="C86" s="7" t="str">
        <f>'Data Pemerintah Pusat'!A94</f>
        <v>Lembaga Non Struktural</v>
      </c>
      <c r="D86" s="7" t="str">
        <f>'Data Pemerintah Pusat'!C94</f>
        <v>Badan Nasional Pengelola Perbatasan</v>
      </c>
      <c r="E86" s="7" t="str">
        <f>'Data Pemerintah Pusat'!E94</f>
        <v>ada</v>
      </c>
      <c r="F86" s="8">
        <f>'Data Pemerintah Pusat'!J94</f>
        <v>45441</v>
      </c>
      <c r="G86" s="7" t="str">
        <f>'Data Pemerintah Pusat'!K94</f>
        <v>Imam Syafi'i Tuasikal, S.IP</v>
      </c>
      <c r="H86" s="183">
        <f t="shared" si="10"/>
        <v>2024</v>
      </c>
      <c r="I86" s="183">
        <f t="shared" si="11"/>
        <v>5</v>
      </c>
      <c r="J86" s="7" t="str">
        <f t="shared" si="3"/>
        <v>Ada</v>
      </c>
      <c r="K86" s="229" t="str">
        <f t="shared" si="4"/>
        <v>Ada</v>
      </c>
      <c r="L86" s="327" t="str">
        <f>IFNA(VLOOKUP("*"&amp;D86&amp;"",'Laporan Resmi'!$F$2:$G$500,2,FALSE),"")</f>
        <v>ada</v>
      </c>
      <c r="M86" s="7">
        <f>'Data Pemerintah Pusat'!R94</f>
        <v>2</v>
      </c>
      <c r="N86" s="7">
        <f>'Data Pemerintah Pusat'!S94</f>
        <v>0</v>
      </c>
      <c r="O86" s="7">
        <f>'Data Pemerintah Pusat'!T94</f>
        <v>2</v>
      </c>
      <c r="P86" s="7">
        <f>'Data Pemerintah Pusat'!U94</f>
        <v>2</v>
      </c>
      <c r="Q86" s="7">
        <f>'Data Pemerintah Pusat'!V94</f>
        <v>3</v>
      </c>
      <c r="R86" s="7">
        <f>'Data Pemerintah Pusat'!W94</f>
        <v>1</v>
      </c>
      <c r="S86" s="7" t="str">
        <f>'Data Pemerintah Pusat'!X94</f>
        <v/>
      </c>
      <c r="T86" s="7" t="str">
        <f>'Data Pemerintah Pusat'!Y94</f>
        <v/>
      </c>
      <c r="U86" s="7" t="str">
        <f>'Data Pemerintah Pusat'!Z94</f>
        <v/>
      </c>
      <c r="V86" s="7">
        <f>'Data Pemerintah Pusat'!AA94</f>
        <v>4</v>
      </c>
      <c r="W86" s="7">
        <f>'Data Pemerintah Pusat'!AB94</f>
        <v>1</v>
      </c>
      <c r="X86" s="7">
        <f>'Data Pemerintah Pusat'!AC94</f>
        <v>4</v>
      </c>
      <c r="Y86" s="7" t="str">
        <f>'Data Pemerintah Pusat'!P94</f>
        <v/>
      </c>
      <c r="AA86" s="328" t="str">
        <f>'Data Pemerintah Pusat'!AD94</f>
        <v>bnpp_splp</v>
      </c>
      <c r="AB86" s="329" t="str">
        <f>'Data Pemerintah Pusat'!AE94</f>
        <v>bnpp.go.id</v>
      </c>
      <c r="AC86" s="7" t="str">
        <f t="shared" si="5"/>
        <v>Badan Nasional Pengelola Perbatasan</v>
      </c>
      <c r="AD86" s="330" t="str">
        <f>'Data Pemerintah Pusat'!L94</f>
        <v>082216630843</v>
      </c>
      <c r="AE86" s="331" t="str">
        <f>'Data Pemerintah Pusat'!M94</f>
        <v>199601072018081002</v>
      </c>
      <c r="AF86" s="331" t="str">
        <f>'Data Pemerintah Pusat'!N94</f>
        <v>Pengelola Data Pelaksanaan Program dan Anggaran pada Biro Perencanaan dan Kerjasama</v>
      </c>
    </row>
    <row r="87">
      <c r="A87" s="325" t="s">
        <v>4496</v>
      </c>
      <c r="B87" s="326" t="str">
        <f>'Data Pemerintah Pusat'!A95</f>
        <v>Lembaga Non Struktural</v>
      </c>
      <c r="C87" s="7" t="str">
        <f>'Data Pemerintah Pusat'!A95</f>
        <v>Lembaga Non Struktural</v>
      </c>
      <c r="D87" s="7" t="str">
        <f>'Data Pemerintah Pusat'!C95</f>
        <v>Setjen Komisi Pengawas Persaiangan Usaha</v>
      </c>
      <c r="E87" s="7" t="str">
        <f>'Data Pemerintah Pusat'!E95</f>
        <v/>
      </c>
      <c r="F87" s="8" t="str">
        <f>'Data Pemerintah Pusat'!J95</f>
        <v/>
      </c>
      <c r="G87" s="7" t="str">
        <f>'Data Pemerintah Pusat'!K95</f>
        <v/>
      </c>
      <c r="H87" s="183" t="str">
        <f t="shared" si="10"/>
        <v/>
      </c>
      <c r="I87" s="183" t="str">
        <f t="shared" si="11"/>
        <v/>
      </c>
      <c r="J87" s="7" t="str">
        <f t="shared" si="3"/>
        <v/>
      </c>
      <c r="K87" s="229" t="str">
        <f t="shared" si="4"/>
        <v/>
      </c>
      <c r="L87" s="327" t="str">
        <f>IFNA(VLOOKUP("*"&amp;D87&amp;"",'Laporan Resmi'!$F$2:$G$500,2,FALSE),"")</f>
        <v/>
      </c>
      <c r="M87" s="7" t="str">
        <f>'Data Pemerintah Pusat'!R95</f>
        <v/>
      </c>
      <c r="N87" s="7" t="str">
        <f>'Data Pemerintah Pusat'!S95</f>
        <v/>
      </c>
      <c r="O87" s="7" t="str">
        <f>'Data Pemerintah Pusat'!T95</f>
        <v/>
      </c>
      <c r="P87" s="7">
        <f>'Data Pemerintah Pusat'!U95</f>
        <v>1</v>
      </c>
      <c r="Q87" s="7">
        <f>'Data Pemerintah Pusat'!V95</f>
        <v>1</v>
      </c>
      <c r="R87" s="7">
        <f>'Data Pemerintah Pusat'!W95</f>
        <v>1</v>
      </c>
      <c r="S87" s="7">
        <f>'Data Pemerintah Pusat'!X95</f>
        <v>2</v>
      </c>
      <c r="T87" s="7">
        <f>'Data Pemerintah Pusat'!Y95</f>
        <v>1</v>
      </c>
      <c r="U87" s="7">
        <f>'Data Pemerintah Pusat'!Z95</f>
        <v>1</v>
      </c>
      <c r="V87" s="7">
        <f>'Data Pemerintah Pusat'!AA95</f>
        <v>2</v>
      </c>
      <c r="W87" s="7">
        <f>'Data Pemerintah Pusat'!AB95</f>
        <v>2</v>
      </c>
      <c r="X87" s="7">
        <f>'Data Pemerintah Pusat'!AC95</f>
        <v>3</v>
      </c>
      <c r="Y87" s="7" t="str">
        <f>'Data Pemerintah Pusat'!P95</f>
        <v/>
      </c>
      <c r="AA87" s="328" t="str">
        <f>'Data Pemerintah Pusat'!AD95</f>
        <v>kppu_splp</v>
      </c>
      <c r="AB87" s="329" t="str">
        <f>'Data Pemerintah Pusat'!AE95</f>
        <v>kppu.go.id</v>
      </c>
      <c r="AC87" s="7" t="str">
        <f t="shared" si="5"/>
        <v>Setjen Komisi Pengawas Persaiangan Usaha</v>
      </c>
      <c r="AD87" s="331" t="str">
        <f>'Data Pemerintah Pusat'!L95</f>
        <v/>
      </c>
      <c r="AE87" s="331" t="str">
        <f>'Data Pemerintah Pusat'!M95</f>
        <v/>
      </c>
      <c r="AF87" s="331" t="str">
        <f>'Data Pemerintah Pusat'!N95</f>
        <v/>
      </c>
    </row>
    <row r="88">
      <c r="A88" s="325" t="s">
        <v>4496</v>
      </c>
      <c r="B88" s="326" t="str">
        <f>'Data Pemerintah Pusat'!A96</f>
        <v>Lembaga Non Struktural</v>
      </c>
      <c r="C88" s="7" t="str">
        <f>'Data Pemerintah Pusat'!A96</f>
        <v>Lembaga Non Struktural</v>
      </c>
      <c r="D88" s="7" t="str">
        <f>'Data Pemerintah Pusat'!C96</f>
        <v>Badan Pengawas Pemilihan Umum</v>
      </c>
      <c r="E88" s="7" t="str">
        <f>'Data Pemerintah Pusat'!E96</f>
        <v>ada</v>
      </c>
      <c r="F88" s="8">
        <f>'Data Pemerintah Pusat'!J96</f>
        <v>45594</v>
      </c>
      <c r="G88" s="7" t="str">
        <f>'Data Pemerintah Pusat'!K96</f>
        <v>M. Agus Saifuddin</v>
      </c>
      <c r="H88" s="183">
        <f t="shared" si="10"/>
        <v>2024</v>
      </c>
      <c r="I88" s="183">
        <f t="shared" si="11"/>
        <v>10</v>
      </c>
      <c r="J88" s="7" t="str">
        <f t="shared" si="3"/>
        <v>Ada</v>
      </c>
      <c r="K88" s="229" t="str">
        <f t="shared" si="4"/>
        <v>Ada</v>
      </c>
      <c r="L88" s="323" t="s">
        <v>431</v>
      </c>
      <c r="M88" s="7">
        <f>'Data Pemerintah Pusat'!R96</f>
        <v>1</v>
      </c>
      <c r="N88" s="7">
        <f>'Data Pemerintah Pusat'!S96</f>
        <v>1</v>
      </c>
      <c r="O88" s="7">
        <f>'Data Pemerintah Pusat'!T96</f>
        <v>1</v>
      </c>
      <c r="P88" s="7">
        <f>'Data Pemerintah Pusat'!U96</f>
        <v>1</v>
      </c>
      <c r="Q88" s="7">
        <f>'Data Pemerintah Pusat'!V96</f>
        <v>1</v>
      </c>
      <c r="R88" s="7">
        <f>'Data Pemerintah Pusat'!W96</f>
        <v>1</v>
      </c>
      <c r="S88" s="7">
        <f>'Data Pemerintah Pusat'!X96</f>
        <v>2</v>
      </c>
      <c r="T88" s="7">
        <f>'Data Pemerintah Pusat'!Y96</f>
        <v>1</v>
      </c>
      <c r="U88" s="7">
        <f>'Data Pemerintah Pusat'!Z96</f>
        <v>1</v>
      </c>
      <c r="V88" s="7">
        <f>'Data Pemerintah Pusat'!AA96</f>
        <v>3</v>
      </c>
      <c r="W88" s="7">
        <f>'Data Pemerintah Pusat'!AB96</f>
        <v>3</v>
      </c>
      <c r="X88" s="7">
        <f>'Data Pemerintah Pusat'!AC96</f>
        <v>2</v>
      </c>
      <c r="Y88" s="7" t="str">
        <f>'Data Pemerintah Pusat'!P96</f>
        <v/>
      </c>
      <c r="AA88" s="328" t="str">
        <f>'Data Pemerintah Pusat'!AD96</f>
        <v>pusdatin_bawaslu</v>
      </c>
      <c r="AB88" s="329" t="str">
        <f>'Data Pemerintah Pusat'!AE96</f>
        <v>bawaslu.go.id</v>
      </c>
      <c r="AC88" s="7" t="str">
        <f t="shared" si="5"/>
        <v>Badan Pengawas Pemilihan Umum</v>
      </c>
      <c r="AD88" s="330" t="str">
        <f>'Data Pemerintah Pusat'!L96</f>
        <v>081383858938</v>
      </c>
      <c r="AE88" s="331" t="str">
        <f>'Data Pemerintah Pusat'!M96</f>
        <v>198308082014031001</v>
      </c>
      <c r="AF88" s="331" t="str">
        <f>'Data Pemerintah Pusat'!N96</f>
        <v>Pranata Komputer Ahli Muda</v>
      </c>
    </row>
    <row r="89">
      <c r="A89" s="325" t="s">
        <v>4496</v>
      </c>
      <c r="B89" s="326" t="str">
        <f>'Data Pemerintah Pusat'!A97</f>
        <v>Lembaga Non Struktural</v>
      </c>
      <c r="C89" s="7" t="str">
        <f>'Data Pemerintah Pusat'!A97</f>
        <v>Lembaga Non Struktural</v>
      </c>
      <c r="D89" s="7" t="str">
        <f>'Data Pemerintah Pusat'!C97</f>
        <v>Komisi Penyiaran Indonesia</v>
      </c>
      <c r="E89" s="7" t="str">
        <f>'Data Pemerintah Pusat'!E97</f>
        <v/>
      </c>
      <c r="F89" s="8" t="str">
        <f>'Data Pemerintah Pusat'!J97</f>
        <v/>
      </c>
      <c r="G89" s="7" t="str">
        <f>'Data Pemerintah Pusat'!K97</f>
        <v/>
      </c>
      <c r="H89" s="183" t="str">
        <f t="shared" si="10"/>
        <v/>
      </c>
      <c r="I89" s="183" t="str">
        <f t="shared" si="11"/>
        <v/>
      </c>
      <c r="J89" s="7" t="str">
        <f t="shared" si="3"/>
        <v/>
      </c>
      <c r="K89" s="229" t="str">
        <f t="shared" si="4"/>
        <v/>
      </c>
      <c r="L89" s="327" t="str">
        <f>IFNA(VLOOKUP("*"&amp;D89&amp;"",'Laporan Resmi'!$F$2:$G$500,2,FALSE),"")</f>
        <v/>
      </c>
      <c r="M89" s="7" t="str">
        <f>'Data Pemerintah Pusat'!R97</f>
        <v/>
      </c>
      <c r="N89" s="7" t="str">
        <f>'Data Pemerintah Pusat'!S97</f>
        <v/>
      </c>
      <c r="O89" s="7" t="str">
        <f>'Data Pemerintah Pusat'!T97</f>
        <v/>
      </c>
      <c r="P89" s="7">
        <f>'Data Pemerintah Pusat'!U97</f>
        <v>1</v>
      </c>
      <c r="Q89" s="7">
        <f>'Data Pemerintah Pusat'!V97</f>
        <v>3</v>
      </c>
      <c r="R89" s="7">
        <f>'Data Pemerintah Pusat'!W97</f>
        <v>2</v>
      </c>
      <c r="S89" s="7">
        <f>'Data Pemerintah Pusat'!X97</f>
        <v>1</v>
      </c>
      <c r="T89" s="7">
        <f>'Data Pemerintah Pusat'!Y97</f>
        <v>3</v>
      </c>
      <c r="U89" s="7">
        <f>'Data Pemerintah Pusat'!Z97</f>
        <v>1</v>
      </c>
      <c r="V89" s="7">
        <f>'Data Pemerintah Pusat'!AA97</f>
        <v>1</v>
      </c>
      <c r="W89" s="7">
        <f>'Data Pemerintah Pusat'!AB97</f>
        <v>3</v>
      </c>
      <c r="X89" s="7">
        <f>'Data Pemerintah Pusat'!AC97</f>
        <v>4</v>
      </c>
      <c r="Y89" s="7" t="str">
        <f>'Data Pemerintah Pusat'!P97</f>
        <v/>
      </c>
      <c r="AA89" s="328" t="str">
        <f>'Data Pemerintah Pusat'!AD97</f>
        <v/>
      </c>
      <c r="AB89" s="18" t="str">
        <f>'Data Pemerintah Pusat'!AE97</f>
        <v/>
      </c>
      <c r="AC89" s="7" t="str">
        <f t="shared" si="5"/>
        <v>Komisi Penyiaran Indonesia</v>
      </c>
      <c r="AD89" s="331" t="str">
        <f>'Data Pemerintah Pusat'!L97</f>
        <v/>
      </c>
      <c r="AE89" s="331" t="str">
        <f>'Data Pemerintah Pusat'!M97</f>
        <v/>
      </c>
      <c r="AF89" s="331" t="str">
        <f>'Data Pemerintah Pusat'!N97</f>
        <v/>
      </c>
    </row>
    <row r="90">
      <c r="A90" s="325" t="s">
        <v>4496</v>
      </c>
      <c r="B90" s="326" t="str">
        <f>'Data Pemerintah Pusat'!A98</f>
        <v>Lembaga Non Struktural</v>
      </c>
      <c r="C90" s="7" t="str">
        <f>'Data Pemerintah Pusat'!A98</f>
        <v>Lembaga Non Struktural</v>
      </c>
      <c r="D90" s="7" t="str">
        <f>'Data Pemerintah Pusat'!C98</f>
        <v>Komisi Informasi Pusat</v>
      </c>
      <c r="E90" s="7" t="str">
        <f>'Data Pemerintah Pusat'!E98</f>
        <v/>
      </c>
      <c r="F90" s="8" t="str">
        <f>'Data Pemerintah Pusat'!J98</f>
        <v/>
      </c>
      <c r="G90" s="7" t="str">
        <f>'Data Pemerintah Pusat'!K98</f>
        <v/>
      </c>
      <c r="H90" s="183" t="str">
        <f t="shared" si="10"/>
        <v/>
      </c>
      <c r="I90" s="183" t="str">
        <f t="shared" si="11"/>
        <v/>
      </c>
      <c r="J90" s="7" t="str">
        <f t="shared" si="3"/>
        <v/>
      </c>
      <c r="K90" s="229" t="str">
        <f t="shared" si="4"/>
        <v/>
      </c>
      <c r="L90" s="327" t="str">
        <f>IFNA(VLOOKUP("*"&amp;D90&amp;"",'Laporan Resmi'!$F$2:$G$500,2,FALSE),"")</f>
        <v/>
      </c>
      <c r="M90" s="7" t="str">
        <f>'Data Pemerintah Pusat'!R98</f>
        <v/>
      </c>
      <c r="N90" s="7" t="str">
        <f>'Data Pemerintah Pusat'!S98</f>
        <v/>
      </c>
      <c r="O90" s="7" t="str">
        <f>'Data Pemerintah Pusat'!T98</f>
        <v/>
      </c>
      <c r="P90" s="7">
        <f>'Data Pemerintah Pusat'!U98</f>
        <v>2</v>
      </c>
      <c r="Q90" s="7">
        <f>'Data Pemerintah Pusat'!V98</f>
        <v>3</v>
      </c>
      <c r="R90" s="7">
        <f>'Data Pemerintah Pusat'!W98</f>
        <v>1</v>
      </c>
      <c r="S90" s="7" t="str">
        <f>'Data Pemerintah Pusat'!X98</f>
        <v/>
      </c>
      <c r="T90" s="7" t="str">
        <f>'Data Pemerintah Pusat'!Y98</f>
        <v/>
      </c>
      <c r="U90" s="7" t="str">
        <f>'Data Pemerintah Pusat'!Z98</f>
        <v/>
      </c>
      <c r="V90" s="7">
        <f>'Data Pemerintah Pusat'!AA98</f>
        <v>2</v>
      </c>
      <c r="W90" s="7">
        <f>'Data Pemerintah Pusat'!AB98</f>
        <v>3</v>
      </c>
      <c r="X90" s="7">
        <f>'Data Pemerintah Pusat'!AC98</f>
        <v>1</v>
      </c>
      <c r="Y90" s="7" t="str">
        <f>'Data Pemerintah Pusat'!P98</f>
        <v/>
      </c>
      <c r="AA90" s="328" t="str">
        <f>'Data Pemerintah Pusat'!AD98</f>
        <v/>
      </c>
      <c r="AB90" s="18" t="str">
        <f>'Data Pemerintah Pusat'!AE98</f>
        <v/>
      </c>
      <c r="AC90" s="7" t="str">
        <f t="shared" si="5"/>
        <v>Komisi Informasi Pusat</v>
      </c>
      <c r="AD90" s="331" t="str">
        <f>'Data Pemerintah Pusat'!L98</f>
        <v/>
      </c>
      <c r="AE90" s="331" t="str">
        <f>'Data Pemerintah Pusat'!M98</f>
        <v/>
      </c>
      <c r="AF90" s="331" t="str">
        <f>'Data Pemerintah Pusat'!N98</f>
        <v/>
      </c>
    </row>
    <row r="91">
      <c r="A91" s="325" t="s">
        <v>4496</v>
      </c>
      <c r="B91" s="326" t="str">
        <f>'Data Pemerintah Pusat'!A99</f>
        <v>Lembaga Non Struktural</v>
      </c>
      <c r="C91" s="7" t="str">
        <f>'Data Pemerintah Pusat'!A99</f>
        <v>Lembaga Non Struktural</v>
      </c>
      <c r="D91" s="7" t="str">
        <f>'Data Pemerintah Pusat'!C99</f>
        <v>Komisi Kejaksaan</v>
      </c>
      <c r="E91" s="7" t="str">
        <f>'Data Pemerintah Pusat'!E99</f>
        <v/>
      </c>
      <c r="F91" s="8" t="str">
        <f>'Data Pemerintah Pusat'!J99</f>
        <v/>
      </c>
      <c r="G91" s="7" t="str">
        <f>'Data Pemerintah Pusat'!K99</f>
        <v/>
      </c>
      <c r="H91" s="183" t="str">
        <f t="shared" si="10"/>
        <v/>
      </c>
      <c r="I91" s="183" t="str">
        <f t="shared" si="11"/>
        <v/>
      </c>
      <c r="J91" s="7" t="str">
        <f t="shared" si="3"/>
        <v/>
      </c>
      <c r="K91" s="229" t="str">
        <f t="shared" si="4"/>
        <v/>
      </c>
      <c r="L91" s="327" t="str">
        <f>IFNA(VLOOKUP("*"&amp;D91&amp;"",'Laporan Resmi'!$F$2:$G$500,2,FALSE),"")</f>
        <v/>
      </c>
      <c r="M91" s="7" t="str">
        <f>'Data Pemerintah Pusat'!R99</f>
        <v/>
      </c>
      <c r="N91" s="7" t="str">
        <f>'Data Pemerintah Pusat'!S99</f>
        <v/>
      </c>
      <c r="O91" s="7" t="str">
        <f>'Data Pemerintah Pusat'!T99</f>
        <v/>
      </c>
      <c r="P91" s="7">
        <f>'Data Pemerintah Pusat'!U99</f>
        <v>1</v>
      </c>
      <c r="Q91" s="7">
        <f>'Data Pemerintah Pusat'!V99</f>
        <v>1</v>
      </c>
      <c r="R91" s="7">
        <f>'Data Pemerintah Pusat'!W99</f>
        <v>1</v>
      </c>
      <c r="S91" s="7">
        <f>'Data Pemerintah Pusat'!X99</f>
        <v>1</v>
      </c>
      <c r="T91" s="7">
        <f>'Data Pemerintah Pusat'!Y99</f>
        <v>1</v>
      </c>
      <c r="U91" s="7">
        <f>'Data Pemerintah Pusat'!Z99</f>
        <v>2</v>
      </c>
      <c r="V91" s="7">
        <f>'Data Pemerintah Pusat'!AA99</f>
        <v>1</v>
      </c>
      <c r="W91" s="7">
        <f>'Data Pemerintah Pusat'!AB99</f>
        <v>1</v>
      </c>
      <c r="X91" s="7">
        <f>'Data Pemerintah Pusat'!AC99</f>
        <v>1</v>
      </c>
      <c r="Y91" s="7" t="str">
        <f>'Data Pemerintah Pusat'!P99</f>
        <v/>
      </c>
      <c r="AA91" s="328" t="str">
        <f>'Data Pemerintah Pusat'!AD99</f>
        <v/>
      </c>
      <c r="AB91" s="18" t="str">
        <f>'Data Pemerintah Pusat'!AE99</f>
        <v/>
      </c>
      <c r="AC91" s="7" t="str">
        <f t="shared" si="5"/>
        <v>Komisi Kejaksaan</v>
      </c>
      <c r="AD91" s="331" t="str">
        <f>'Data Pemerintah Pusat'!L99</f>
        <v/>
      </c>
      <c r="AE91" s="331" t="str">
        <f>'Data Pemerintah Pusat'!M99</f>
        <v/>
      </c>
      <c r="AF91" s="331" t="str">
        <f>'Data Pemerintah Pusat'!N99</f>
        <v/>
      </c>
    </row>
    <row r="92">
      <c r="A92" s="333" t="s">
        <v>4496</v>
      </c>
      <c r="B92" s="334" t="str">
        <f>'Data Pemerintah Pusat'!A100</f>
        <v>Lembaga Non Struktural</v>
      </c>
      <c r="C92" s="335" t="str">
        <f>'Data Pemerintah Pusat'!A100</f>
        <v>Lembaga Non Struktural</v>
      </c>
      <c r="D92" s="335" t="str">
        <f>'Data Pemerintah Pusat'!C100</f>
        <v>Komisi Aparatur Sipil Negara</v>
      </c>
      <c r="E92" s="335" t="str">
        <f>'Data Pemerintah Pusat'!E100</f>
        <v>ada</v>
      </c>
      <c r="F92" s="336">
        <f>'Data Pemerintah Pusat'!J100</f>
        <v>45147</v>
      </c>
      <c r="G92" s="335" t="str">
        <f>'Data Pemerintah Pusat'!K100</f>
        <v>Ahmad Muslim Sugiyanto</v>
      </c>
      <c r="H92" s="337">
        <f t="shared" si="10"/>
        <v>2023</v>
      </c>
      <c r="I92" s="337">
        <f t="shared" si="11"/>
        <v>8</v>
      </c>
      <c r="J92" s="335" t="str">
        <f t="shared" si="3"/>
        <v>Ada</v>
      </c>
      <c r="K92" s="338" t="str">
        <f t="shared" si="4"/>
        <v>Ada</v>
      </c>
      <c r="L92" s="339"/>
      <c r="M92" s="335">
        <f>'Data Pemerintah Pusat'!R100</f>
        <v>0</v>
      </c>
      <c r="N92" s="335">
        <f>'Data Pemerintah Pusat'!S100</f>
        <v>0</v>
      </c>
      <c r="O92" s="335">
        <f>'Data Pemerintah Pusat'!T100</f>
        <v>1</v>
      </c>
      <c r="P92" s="335">
        <f>'Data Pemerintah Pusat'!U100</f>
        <v>1</v>
      </c>
      <c r="Q92" s="335">
        <f>'Data Pemerintah Pusat'!V100</f>
        <v>3</v>
      </c>
      <c r="R92" s="335">
        <f>'Data Pemerintah Pusat'!W100</f>
        <v>1</v>
      </c>
      <c r="S92" s="335">
        <f>'Data Pemerintah Pusat'!X100</f>
        <v>2</v>
      </c>
      <c r="T92" s="335">
        <f>'Data Pemerintah Pusat'!Y100</f>
        <v>3</v>
      </c>
      <c r="U92" s="335">
        <f>'Data Pemerintah Pusat'!Z100</f>
        <v>4</v>
      </c>
      <c r="V92" s="335">
        <f>'Data Pemerintah Pusat'!AA100</f>
        <v>2</v>
      </c>
      <c r="W92" s="335">
        <f>'Data Pemerintah Pusat'!AB100</f>
        <v>3</v>
      </c>
      <c r="X92" s="335">
        <f>'Data Pemerintah Pusat'!AC100</f>
        <v>4</v>
      </c>
      <c r="Y92" s="335" t="str">
        <f>'Data Pemerintah Pusat'!P100</f>
        <v/>
      </c>
      <c r="Z92" s="335"/>
      <c r="AA92" s="340" t="str">
        <f>'Data Pemerintah Pusat'!AD100</f>
        <v>pusdatin_kasn</v>
      </c>
      <c r="AB92" s="341" t="str">
        <f>'Data Pemerintah Pusat'!AE100</f>
        <v>kasn.go.id</v>
      </c>
      <c r="AC92" s="335" t="str">
        <f t="shared" si="5"/>
        <v>Komisi Aparatur Sipil Negara</v>
      </c>
      <c r="AD92" s="342" t="str">
        <f>'Data Pemerintah Pusat'!L100</f>
        <v>081225406644</v>
      </c>
      <c r="AE92" s="342" t="str">
        <f>'Data Pemerintah Pusat'!M100</f>
        <v>199007302020121011</v>
      </c>
      <c r="AF92" s="342" t="str">
        <f>'Data Pemerintah Pusat'!N100</f>
        <v>Pengelola Sistem Dan Jaringan</v>
      </c>
    </row>
    <row r="93">
      <c r="A93" s="325" t="s">
        <v>4496</v>
      </c>
      <c r="B93" s="326" t="str">
        <f>'Data Pemerintah Pusat'!A101</f>
        <v>Lembaga Non Struktural</v>
      </c>
      <c r="C93" s="7" t="str">
        <f>'Data Pemerintah Pusat'!A101</f>
        <v>Lembaga Non Struktural</v>
      </c>
      <c r="D93" s="7" t="str">
        <f>'Data Pemerintah Pusat'!C101</f>
        <v>Dewan Pers</v>
      </c>
      <c r="E93" s="7" t="str">
        <f>'Data Pemerintah Pusat'!E101</f>
        <v/>
      </c>
      <c r="F93" s="8" t="str">
        <f>'Data Pemerintah Pusat'!J101</f>
        <v/>
      </c>
      <c r="G93" s="7" t="str">
        <f>'Data Pemerintah Pusat'!K101</f>
        <v/>
      </c>
      <c r="H93" s="183" t="str">
        <f t="shared" si="10"/>
        <v/>
      </c>
      <c r="I93" s="183" t="str">
        <f t="shared" si="11"/>
        <v/>
      </c>
      <c r="J93" s="7" t="str">
        <f t="shared" si="3"/>
        <v/>
      </c>
      <c r="K93" s="229" t="str">
        <f t="shared" si="4"/>
        <v/>
      </c>
      <c r="L93" s="327" t="str">
        <f>IFNA(VLOOKUP("*"&amp;D93&amp;"",'Laporan Resmi'!$F$2:$G$500,2,FALSE),"")</f>
        <v/>
      </c>
      <c r="M93" s="7" t="str">
        <f>'Data Pemerintah Pusat'!R101</f>
        <v/>
      </c>
      <c r="N93" s="7" t="str">
        <f>'Data Pemerintah Pusat'!S101</f>
        <v/>
      </c>
      <c r="O93" s="7" t="str">
        <f>'Data Pemerintah Pusat'!T101</f>
        <v/>
      </c>
      <c r="P93" s="7">
        <f>'Data Pemerintah Pusat'!U101</f>
        <v>1</v>
      </c>
      <c r="Q93" s="7">
        <f>'Data Pemerintah Pusat'!V101</f>
        <v>1</v>
      </c>
      <c r="R93" s="7">
        <f>'Data Pemerintah Pusat'!W101</f>
        <v>1</v>
      </c>
      <c r="S93" s="7">
        <f>'Data Pemerintah Pusat'!X101</f>
        <v>1</v>
      </c>
      <c r="T93" s="7">
        <f>'Data Pemerintah Pusat'!Y101</f>
        <v>3</v>
      </c>
      <c r="U93" s="7">
        <f>'Data Pemerintah Pusat'!Z101</f>
        <v>1</v>
      </c>
      <c r="V93" s="7">
        <f>'Data Pemerintah Pusat'!AA101</f>
        <v>1</v>
      </c>
      <c r="W93" s="7">
        <f>'Data Pemerintah Pusat'!AB101</f>
        <v>3</v>
      </c>
      <c r="X93" s="7">
        <f>'Data Pemerintah Pusat'!AC101</f>
        <v>1</v>
      </c>
      <c r="Y93" s="7" t="str">
        <f>'Data Pemerintah Pusat'!P101</f>
        <v/>
      </c>
      <c r="AA93" s="328" t="str">
        <f>'Data Pemerintah Pusat'!AD101</f>
        <v/>
      </c>
      <c r="AB93" s="18" t="str">
        <f>'Data Pemerintah Pusat'!AE101</f>
        <v/>
      </c>
      <c r="AC93" s="7" t="str">
        <f t="shared" si="5"/>
        <v>Dewan Pers</v>
      </c>
      <c r="AD93" s="331" t="str">
        <f>'Data Pemerintah Pusat'!L101</f>
        <v/>
      </c>
      <c r="AE93" s="331" t="str">
        <f>'Data Pemerintah Pusat'!M101</f>
        <v/>
      </c>
      <c r="AF93" s="331" t="str">
        <f>'Data Pemerintah Pusat'!N101</f>
        <v/>
      </c>
    </row>
    <row r="94">
      <c r="A94" s="325" t="s">
        <v>4496</v>
      </c>
      <c r="B94" s="326" t="str">
        <f>'Data Pemerintah Pusat'!A102</f>
        <v>Lembaga Non Struktural</v>
      </c>
      <c r="C94" s="7" t="str">
        <f>'Data Pemerintah Pusat'!A102</f>
        <v>Lembaga Non Struktural</v>
      </c>
      <c r="D94" s="7" t="str">
        <f>'Data Pemerintah Pusat'!C102</f>
        <v>Dewan Jaminan Sosial Nasional</v>
      </c>
      <c r="E94" s="7" t="str">
        <f>'Data Pemerintah Pusat'!E102</f>
        <v/>
      </c>
      <c r="F94" s="8" t="str">
        <f>'Data Pemerintah Pusat'!J102</f>
        <v/>
      </c>
      <c r="G94" s="7" t="str">
        <f>'Data Pemerintah Pusat'!K102</f>
        <v/>
      </c>
      <c r="H94" s="183" t="str">
        <f t="shared" si="10"/>
        <v/>
      </c>
      <c r="I94" s="183" t="str">
        <f t="shared" si="11"/>
        <v/>
      </c>
      <c r="J94" s="7" t="str">
        <f t="shared" si="3"/>
        <v/>
      </c>
      <c r="K94" s="229" t="str">
        <f t="shared" si="4"/>
        <v/>
      </c>
      <c r="L94" s="327" t="str">
        <f>IFNA(VLOOKUP("*"&amp;D94&amp;"",'Laporan Resmi'!$F$2:$G$500,2,FALSE),"")</f>
        <v/>
      </c>
      <c r="M94" s="7" t="str">
        <f>'Data Pemerintah Pusat'!R102</f>
        <v/>
      </c>
      <c r="N94" s="7" t="str">
        <f>'Data Pemerintah Pusat'!S102</f>
        <v/>
      </c>
      <c r="O94" s="7" t="str">
        <f>'Data Pemerintah Pusat'!T102</f>
        <v/>
      </c>
      <c r="P94" s="7">
        <f>'Data Pemerintah Pusat'!U102</f>
        <v>3</v>
      </c>
      <c r="Q94" s="7">
        <f>'Data Pemerintah Pusat'!V102</f>
        <v>2</v>
      </c>
      <c r="R94" s="7">
        <f>'Data Pemerintah Pusat'!W102</f>
        <v>3</v>
      </c>
      <c r="S94" s="7">
        <f>'Data Pemerintah Pusat'!X102</f>
        <v>3</v>
      </c>
      <c r="T94" s="7">
        <f>'Data Pemerintah Pusat'!Y102</f>
        <v>1</v>
      </c>
      <c r="U94" s="7">
        <f>'Data Pemerintah Pusat'!Z102</f>
        <v>2</v>
      </c>
      <c r="V94" s="7">
        <f>'Data Pemerintah Pusat'!AA102</f>
        <v>3</v>
      </c>
      <c r="W94" s="7">
        <f>'Data Pemerintah Pusat'!AB102</f>
        <v>2</v>
      </c>
      <c r="X94" s="7">
        <f>'Data Pemerintah Pusat'!AC102</f>
        <v>4</v>
      </c>
      <c r="Y94" s="7" t="str">
        <f>'Data Pemerintah Pusat'!P102</f>
        <v/>
      </c>
      <c r="AA94" s="328" t="str">
        <f>'Data Pemerintah Pusat'!AD102</f>
        <v/>
      </c>
      <c r="AB94" s="18" t="str">
        <f>'Data Pemerintah Pusat'!AE102</f>
        <v/>
      </c>
      <c r="AC94" s="7" t="str">
        <f t="shared" si="5"/>
        <v>Dewan Jaminan Sosial Nasional</v>
      </c>
      <c r="AD94" s="331" t="str">
        <f>'Data Pemerintah Pusat'!L102</f>
        <v/>
      </c>
      <c r="AE94" s="331" t="str">
        <f>'Data Pemerintah Pusat'!M102</f>
        <v/>
      </c>
      <c r="AF94" s="331" t="str">
        <f>'Data Pemerintah Pusat'!N102</f>
        <v/>
      </c>
    </row>
    <row r="95">
      <c r="A95" s="325" t="s">
        <v>4496</v>
      </c>
      <c r="B95" s="326" t="str">
        <f>'Data Pemerintah Pusat'!A103</f>
        <v>Lembaga Non Struktural</v>
      </c>
      <c r="C95" s="7" t="str">
        <f>'Data Pemerintah Pusat'!A103</f>
        <v>Lembaga Non Struktural</v>
      </c>
      <c r="D95" s="7" t="str">
        <f>'Data Pemerintah Pusat'!C103</f>
        <v>Dewan Kehormatan Penyelenggara Pemilu</v>
      </c>
      <c r="E95" s="7" t="str">
        <f>'Data Pemerintah Pusat'!E103</f>
        <v>ada</v>
      </c>
      <c r="F95" s="8">
        <f>'Data Pemerintah Pusat'!J103</f>
        <v>45414</v>
      </c>
      <c r="G95" s="7" t="str">
        <f>'Data Pemerintah Pusat'!K103</f>
        <v>Bugi K. Widanto</v>
      </c>
      <c r="H95" s="183">
        <f t="shared" si="10"/>
        <v>2024</v>
      </c>
      <c r="I95" s="183">
        <f t="shared" si="11"/>
        <v>5</v>
      </c>
      <c r="J95" s="7" t="str">
        <f t="shared" si="3"/>
        <v>Ada</v>
      </c>
      <c r="K95" s="229" t="str">
        <f t="shared" si="4"/>
        <v>Ada</v>
      </c>
      <c r="L95" s="323" t="s">
        <v>431</v>
      </c>
      <c r="M95" s="7">
        <f>'Data Pemerintah Pusat'!R103</f>
        <v>0</v>
      </c>
      <c r="N95" s="7">
        <f>'Data Pemerintah Pusat'!S103</f>
        <v>0</v>
      </c>
      <c r="O95" s="7">
        <f>'Data Pemerintah Pusat'!T103</f>
        <v>0</v>
      </c>
      <c r="P95" s="7" t="str">
        <f>'Data Pemerintah Pusat'!U103</f>
        <v/>
      </c>
      <c r="Q95" s="7" t="str">
        <f>'Data Pemerintah Pusat'!V103</f>
        <v/>
      </c>
      <c r="R95" s="7" t="str">
        <f>'Data Pemerintah Pusat'!W103</f>
        <v/>
      </c>
      <c r="S95" s="7" t="str">
        <f>'Data Pemerintah Pusat'!X103</f>
        <v/>
      </c>
      <c r="T95" s="7" t="str">
        <f>'Data Pemerintah Pusat'!Y103</f>
        <v/>
      </c>
      <c r="U95" s="7" t="str">
        <f>'Data Pemerintah Pusat'!Z103</f>
        <v/>
      </c>
      <c r="V95" s="7" t="str">
        <f>'Data Pemerintah Pusat'!AA103</f>
        <v/>
      </c>
      <c r="W95" s="7" t="str">
        <f>'Data Pemerintah Pusat'!AB103</f>
        <v/>
      </c>
      <c r="X95" s="7" t="str">
        <f>'Data Pemerintah Pusat'!AC103</f>
        <v/>
      </c>
      <c r="Y95" s="7" t="str">
        <f>'Data Pemerintah Pusat'!P103</f>
        <v/>
      </c>
      <c r="AA95" s="328" t="str">
        <f>'Data Pemerintah Pusat'!AD103</f>
        <v>dkpp_ri</v>
      </c>
      <c r="AB95" s="329" t="str">
        <f>'Data Pemerintah Pusat'!AE103</f>
        <v>dkpp.go.id</v>
      </c>
      <c r="AC95" s="7" t="str">
        <f t="shared" si="5"/>
        <v>Dewan Kehormatan Penyelenggara Pemilu</v>
      </c>
      <c r="AD95" s="330" t="str">
        <f>'Data Pemerintah Pusat'!L103</f>
        <v>08111041437</v>
      </c>
      <c r="AE95" s="331" t="str">
        <f>'Data Pemerintah Pusat'!M103</f>
        <v>198112152006041001</v>
      </c>
      <c r="AF95" s="331" t="str">
        <f>'Data Pemerintah Pusat'!N103</f>
        <v>Kepala Bagian Humas Data dan TI</v>
      </c>
    </row>
    <row r="96">
      <c r="A96" s="325" t="s">
        <v>4496</v>
      </c>
      <c r="B96" s="326" t="str">
        <f>'Data Pemerintah Pusat'!A104</f>
        <v/>
      </c>
      <c r="C96" s="7" t="str">
        <f>'Data Pemerintah Pusat'!A104</f>
        <v/>
      </c>
      <c r="D96" s="7" t="str">
        <f>'Data Pemerintah Pusat'!C104</f>
        <v>Badan Amil Zakat Nasional</v>
      </c>
      <c r="E96" s="7" t="str">
        <f>'Data Pemerintah Pusat'!E104</f>
        <v/>
      </c>
      <c r="F96" s="8" t="str">
        <f>'Data Pemerintah Pusat'!J104</f>
        <v/>
      </c>
      <c r="G96" s="7" t="str">
        <f>'Data Pemerintah Pusat'!K104</f>
        <v/>
      </c>
      <c r="H96" s="183" t="str">
        <f t="shared" si="10"/>
        <v/>
      </c>
      <c r="I96" s="183" t="str">
        <f t="shared" si="11"/>
        <v/>
      </c>
      <c r="J96" s="7" t="str">
        <f t="shared" si="3"/>
        <v/>
      </c>
      <c r="K96" s="229" t="str">
        <f t="shared" si="4"/>
        <v/>
      </c>
      <c r="L96" s="327" t="str">
        <f>IFNA(VLOOKUP("*"&amp;D96&amp;"",'Laporan Resmi'!$F$2:$G$500,2,FALSE),"")</f>
        <v/>
      </c>
      <c r="M96" s="7" t="str">
        <f>'Data Pemerintah Pusat'!R104</f>
        <v/>
      </c>
      <c r="N96" s="7" t="str">
        <f>'Data Pemerintah Pusat'!S104</f>
        <v/>
      </c>
      <c r="O96" s="7" t="str">
        <f>'Data Pemerintah Pusat'!T104</f>
        <v/>
      </c>
      <c r="P96" s="7">
        <f>'Data Pemerintah Pusat'!U104</f>
        <v>1</v>
      </c>
      <c r="Q96" s="7">
        <f>'Data Pemerintah Pusat'!V104</f>
        <v>3</v>
      </c>
      <c r="R96" s="7">
        <f>'Data Pemerintah Pusat'!W104</f>
        <v>1</v>
      </c>
      <c r="S96" s="7" t="str">
        <f>'Data Pemerintah Pusat'!X104</f>
        <v/>
      </c>
      <c r="T96" s="7" t="str">
        <f>'Data Pemerintah Pusat'!Y104</f>
        <v/>
      </c>
      <c r="U96" s="7" t="str">
        <f>'Data Pemerintah Pusat'!Z104</f>
        <v/>
      </c>
      <c r="V96" s="7">
        <f>'Data Pemerintah Pusat'!AA104</f>
        <v>1</v>
      </c>
      <c r="W96" s="7">
        <f>'Data Pemerintah Pusat'!AB104</f>
        <v>3</v>
      </c>
      <c r="X96" s="7">
        <f>'Data Pemerintah Pusat'!AC104</f>
        <v>1</v>
      </c>
      <c r="Y96" s="7" t="str">
        <f>'Data Pemerintah Pusat'!P104</f>
        <v/>
      </c>
      <c r="AA96" s="328" t="str">
        <f>'Data Pemerintah Pusat'!AD104</f>
        <v/>
      </c>
      <c r="AB96" s="18" t="str">
        <f>'Data Pemerintah Pusat'!AE104</f>
        <v/>
      </c>
      <c r="AC96" s="7" t="str">
        <f t="shared" si="5"/>
        <v>Badan Amil Zakat Nasional</v>
      </c>
      <c r="AD96" s="331" t="str">
        <f>'Data Pemerintah Pusat'!L104</f>
        <v/>
      </c>
      <c r="AE96" s="331" t="str">
        <f>'Data Pemerintah Pusat'!M104</f>
        <v/>
      </c>
      <c r="AF96" s="331" t="str">
        <f>'Data Pemerintah Pusat'!N104</f>
        <v/>
      </c>
    </row>
    <row r="97">
      <c r="A97" s="325" t="s">
        <v>4496</v>
      </c>
      <c r="B97" s="326" t="str">
        <f>'Data Pemerintah Pusat'!A105</f>
        <v>Lembaga Non Struktural</v>
      </c>
      <c r="C97" s="7" t="str">
        <f>'Data Pemerintah Pusat'!A105</f>
        <v>Lembaga Non Struktural</v>
      </c>
      <c r="D97" s="7" t="str">
        <f>'Data Pemerintah Pusat'!C105</f>
        <v>Badan Nasional Sertifikasi Profesi</v>
      </c>
      <c r="E97" s="7" t="str">
        <f>'Data Pemerintah Pusat'!E105</f>
        <v/>
      </c>
      <c r="F97" s="8" t="str">
        <f>'Data Pemerintah Pusat'!J105</f>
        <v/>
      </c>
      <c r="G97" s="7" t="str">
        <f>'Data Pemerintah Pusat'!K105</f>
        <v/>
      </c>
      <c r="H97" s="183" t="str">
        <f t="shared" si="10"/>
        <v/>
      </c>
      <c r="I97" s="183" t="str">
        <f t="shared" si="11"/>
        <v/>
      </c>
      <c r="J97" s="7" t="str">
        <f t="shared" si="3"/>
        <v/>
      </c>
      <c r="K97" s="229" t="str">
        <f t="shared" si="4"/>
        <v/>
      </c>
      <c r="L97" s="327" t="str">
        <f>IFNA(VLOOKUP("*"&amp;D97&amp;"",'Laporan Resmi'!$F$2:$G$500,2,FALSE),"")</f>
        <v/>
      </c>
      <c r="M97" s="7" t="str">
        <f>'Data Pemerintah Pusat'!R105</f>
        <v/>
      </c>
      <c r="N97" s="7" t="str">
        <f>'Data Pemerintah Pusat'!S105</f>
        <v/>
      </c>
      <c r="O97" s="7" t="str">
        <f>'Data Pemerintah Pusat'!T105</f>
        <v/>
      </c>
      <c r="P97" s="7" t="str">
        <f>'Data Pemerintah Pusat'!U105</f>
        <v/>
      </c>
      <c r="Q97" s="7" t="str">
        <f>'Data Pemerintah Pusat'!V105</f>
        <v/>
      </c>
      <c r="R97" s="7" t="str">
        <f>'Data Pemerintah Pusat'!W105</f>
        <v/>
      </c>
      <c r="S97" s="7">
        <f>'Data Pemerintah Pusat'!X105</f>
        <v>1</v>
      </c>
      <c r="T97" s="7">
        <f>'Data Pemerintah Pusat'!Y105</f>
        <v>1</v>
      </c>
      <c r="U97" s="7">
        <f>'Data Pemerintah Pusat'!Z105</f>
        <v>1</v>
      </c>
      <c r="V97" s="7">
        <f>'Data Pemerintah Pusat'!AA105</f>
        <v>1</v>
      </c>
      <c r="W97" s="7">
        <f>'Data Pemerintah Pusat'!AB105</f>
        <v>1</v>
      </c>
      <c r="X97" s="7">
        <f>'Data Pemerintah Pusat'!AC105</f>
        <v>1</v>
      </c>
      <c r="Y97" s="7" t="str">
        <f>'Data Pemerintah Pusat'!P105</f>
        <v/>
      </c>
      <c r="AA97" s="328" t="str">
        <f>'Data Pemerintah Pusat'!AD105</f>
        <v/>
      </c>
      <c r="AB97" s="18" t="str">
        <f>'Data Pemerintah Pusat'!AE105</f>
        <v/>
      </c>
      <c r="AC97" s="7" t="str">
        <f t="shared" si="5"/>
        <v>Badan Nasional Sertifikasi Profesi</v>
      </c>
      <c r="AD97" s="331" t="str">
        <f>'Data Pemerintah Pusat'!L105</f>
        <v/>
      </c>
      <c r="AE97" s="331" t="str">
        <f>'Data Pemerintah Pusat'!M105</f>
        <v/>
      </c>
      <c r="AF97" s="331" t="str">
        <f>'Data Pemerintah Pusat'!N105</f>
        <v/>
      </c>
    </row>
    <row r="98">
      <c r="A98" s="325" t="s">
        <v>4496</v>
      </c>
      <c r="B98" s="326" t="str">
        <f>'Data Pemerintah Pusat'!A106</f>
        <v/>
      </c>
      <c r="C98" s="7" t="str">
        <f>'Data Pemerintah Pusat'!A106</f>
        <v/>
      </c>
      <c r="D98" s="7" t="str">
        <f>'Data Pemerintah Pusat'!C106</f>
        <v>Komisi Kepolisian Nasional</v>
      </c>
      <c r="E98" s="7" t="str">
        <f>'Data Pemerintah Pusat'!E106</f>
        <v/>
      </c>
      <c r="F98" s="8" t="str">
        <f>'Data Pemerintah Pusat'!J106</f>
        <v/>
      </c>
      <c r="G98" s="7" t="str">
        <f>'Data Pemerintah Pusat'!K106</f>
        <v/>
      </c>
      <c r="H98" s="183" t="str">
        <f t="shared" si="10"/>
        <v/>
      </c>
      <c r="I98" s="183" t="str">
        <f t="shared" si="11"/>
        <v/>
      </c>
      <c r="J98" s="7" t="str">
        <f t="shared" si="3"/>
        <v/>
      </c>
      <c r="K98" s="229" t="str">
        <f t="shared" si="4"/>
        <v/>
      </c>
      <c r="L98" s="327" t="str">
        <f>IFNA(VLOOKUP("*"&amp;D98&amp;"",'Laporan Resmi'!$F$2:$G$500,2,FALSE),"")</f>
        <v/>
      </c>
      <c r="M98" s="7" t="str">
        <f>'Data Pemerintah Pusat'!R106</f>
        <v/>
      </c>
      <c r="N98" s="7" t="str">
        <f>'Data Pemerintah Pusat'!S106</f>
        <v/>
      </c>
      <c r="O98" s="7" t="str">
        <f>'Data Pemerintah Pusat'!T106</f>
        <v/>
      </c>
      <c r="P98" s="7" t="str">
        <f>'Data Pemerintah Pusat'!U106</f>
        <v/>
      </c>
      <c r="Q98" s="7" t="str">
        <f>'Data Pemerintah Pusat'!V106</f>
        <v/>
      </c>
      <c r="R98" s="7" t="str">
        <f>'Data Pemerintah Pusat'!W106</f>
        <v/>
      </c>
      <c r="S98" s="7" t="str">
        <f>'Data Pemerintah Pusat'!X106</f>
        <v/>
      </c>
      <c r="T98" s="7" t="str">
        <f>'Data Pemerintah Pusat'!Y106</f>
        <v/>
      </c>
      <c r="U98" s="7" t="str">
        <f>'Data Pemerintah Pusat'!Z106</f>
        <v/>
      </c>
      <c r="V98" s="7" t="str">
        <f>'Data Pemerintah Pusat'!AA106</f>
        <v/>
      </c>
      <c r="W98" s="7" t="str">
        <f>'Data Pemerintah Pusat'!AB106</f>
        <v/>
      </c>
      <c r="X98" s="7" t="str">
        <f>'Data Pemerintah Pusat'!AC106</f>
        <v/>
      </c>
      <c r="Y98" s="7" t="str">
        <f>'Data Pemerintah Pusat'!P106</f>
        <v/>
      </c>
      <c r="AA98" s="328" t="str">
        <f>'Data Pemerintah Pusat'!AD106</f>
        <v/>
      </c>
      <c r="AB98" s="18" t="str">
        <f>'Data Pemerintah Pusat'!AE106</f>
        <v/>
      </c>
      <c r="AC98" s="7" t="str">
        <f t="shared" si="5"/>
        <v>Komisi Kepolisian Nasional</v>
      </c>
      <c r="AD98" s="331" t="str">
        <f>'Data Pemerintah Pusat'!L106</f>
        <v/>
      </c>
      <c r="AE98" s="331" t="str">
        <f>'Data Pemerintah Pusat'!M106</f>
        <v/>
      </c>
      <c r="AF98" s="331" t="str">
        <f>'Data Pemerintah Pusat'!N106</f>
        <v/>
      </c>
    </row>
    <row r="99">
      <c r="A99" s="325" t="s">
        <v>4496</v>
      </c>
      <c r="B99" s="326" t="str">
        <f>'Data Pemerintah Pusat'!A107</f>
        <v>Lembaga Non Struktural</v>
      </c>
      <c r="C99" s="7" t="str">
        <f>'Data Pemerintah Pusat'!A107</f>
        <v>Lembaga Non Struktural</v>
      </c>
      <c r="D99" s="7" t="str">
        <f>'Data Pemerintah Pusat'!C107</f>
        <v>Badan Pengatur Hilir Minyak dan Gas Bumi</v>
      </c>
      <c r="E99" s="7" t="str">
        <f>'Data Pemerintah Pusat'!E107</f>
        <v/>
      </c>
      <c r="F99" s="8" t="str">
        <f>'Data Pemerintah Pusat'!J107</f>
        <v/>
      </c>
      <c r="G99" s="7" t="str">
        <f>'Data Pemerintah Pusat'!K107</f>
        <v/>
      </c>
      <c r="H99" s="183" t="str">
        <f t="shared" si="10"/>
        <v/>
      </c>
      <c r="I99" s="183" t="str">
        <f t="shared" si="11"/>
        <v/>
      </c>
      <c r="J99" s="7" t="str">
        <f t="shared" si="3"/>
        <v/>
      </c>
      <c r="K99" s="229" t="str">
        <f t="shared" si="4"/>
        <v/>
      </c>
      <c r="L99" s="327" t="str">
        <f>IFNA(VLOOKUP("*"&amp;D99&amp;"",'Laporan Resmi'!$F$2:$G$500,2,FALSE),"")</f>
        <v/>
      </c>
      <c r="M99" s="7" t="str">
        <f>'Data Pemerintah Pusat'!R107</f>
        <v/>
      </c>
      <c r="N99" s="7" t="str">
        <f>'Data Pemerintah Pusat'!S107</f>
        <v/>
      </c>
      <c r="O99" s="7" t="str">
        <f>'Data Pemerintah Pusat'!T107</f>
        <v/>
      </c>
      <c r="P99" s="7" t="str">
        <f>'Data Pemerintah Pusat'!U107</f>
        <v/>
      </c>
      <c r="Q99" s="7" t="str">
        <f>'Data Pemerintah Pusat'!V107</f>
        <v/>
      </c>
      <c r="R99" s="7" t="str">
        <f>'Data Pemerintah Pusat'!W107</f>
        <v/>
      </c>
      <c r="S99" s="7">
        <f>'Data Pemerintah Pusat'!X107</f>
        <v>3</v>
      </c>
      <c r="T99" s="7">
        <f>'Data Pemerintah Pusat'!Y107</f>
        <v>3</v>
      </c>
      <c r="U99" s="7">
        <f>'Data Pemerintah Pusat'!Z107</f>
        <v>3</v>
      </c>
      <c r="V99" s="7">
        <f>'Data Pemerintah Pusat'!AA107</f>
        <v>3</v>
      </c>
      <c r="W99" s="7">
        <f>'Data Pemerintah Pusat'!AB107</f>
        <v>3</v>
      </c>
      <c r="X99" s="7">
        <f>'Data Pemerintah Pusat'!AC107</f>
        <v>3</v>
      </c>
      <c r="Y99" s="7" t="str">
        <f>'Data Pemerintah Pusat'!P107</f>
        <v/>
      </c>
      <c r="AA99" s="328" t="str">
        <f>'Data Pemerintah Pusat'!AD107</f>
        <v/>
      </c>
      <c r="AB99" s="18" t="str">
        <f>'Data Pemerintah Pusat'!AE107</f>
        <v/>
      </c>
      <c r="AC99" s="7" t="str">
        <f t="shared" si="5"/>
        <v>Badan Pengatur Hilir Minyak dan Gas Bumi</v>
      </c>
      <c r="AD99" s="331" t="str">
        <f>'Data Pemerintah Pusat'!L107</f>
        <v/>
      </c>
      <c r="AE99" s="331" t="str">
        <f>'Data Pemerintah Pusat'!M107</f>
        <v/>
      </c>
      <c r="AF99" s="331" t="str">
        <f>'Data Pemerintah Pusat'!N107</f>
        <v/>
      </c>
    </row>
    <row r="100">
      <c r="A100" s="325" t="s">
        <v>4496</v>
      </c>
      <c r="B100" s="326" t="str">
        <f>'Data Pemerintah Pusat'!A108</f>
        <v>Lembaga Non Struktural</v>
      </c>
      <c r="C100" s="7" t="str">
        <f>'Data Pemerintah Pusat'!A108</f>
        <v>Lembaga Non Struktural</v>
      </c>
      <c r="D100" s="7" t="str">
        <f>'Data Pemerintah Pusat'!C108</f>
        <v>Lembaga Perlindungan Saksi dan Korban</v>
      </c>
      <c r="E100" s="7" t="str">
        <f>'Data Pemerintah Pusat'!E108</f>
        <v/>
      </c>
      <c r="F100" s="8" t="str">
        <f>'Data Pemerintah Pusat'!J108</f>
        <v/>
      </c>
      <c r="G100" s="7" t="str">
        <f>'Data Pemerintah Pusat'!K108</f>
        <v/>
      </c>
      <c r="H100" s="183" t="str">
        <f t="shared" si="10"/>
        <v/>
      </c>
      <c r="I100" s="183" t="str">
        <f t="shared" si="11"/>
        <v/>
      </c>
      <c r="J100" s="7" t="str">
        <f t="shared" si="3"/>
        <v/>
      </c>
      <c r="K100" s="229" t="str">
        <f t="shared" si="4"/>
        <v/>
      </c>
      <c r="L100" s="327" t="str">
        <f>IFNA(VLOOKUP("*"&amp;D100&amp;"",'Laporan Resmi'!$F$2:$G$500,2,FALSE),"")</f>
        <v/>
      </c>
      <c r="M100" s="7" t="str">
        <f>'Data Pemerintah Pusat'!R108</f>
        <v/>
      </c>
      <c r="N100" s="7" t="str">
        <f>'Data Pemerintah Pusat'!S108</f>
        <v/>
      </c>
      <c r="O100" s="7" t="str">
        <f>'Data Pemerintah Pusat'!T108</f>
        <v/>
      </c>
      <c r="P100" s="7">
        <f>'Data Pemerintah Pusat'!U108</f>
        <v>1</v>
      </c>
      <c r="Q100" s="7">
        <f>'Data Pemerintah Pusat'!V108</f>
        <v>1</v>
      </c>
      <c r="R100" s="7">
        <f>'Data Pemerintah Pusat'!W108</f>
        <v>1</v>
      </c>
      <c r="S100" s="7">
        <f>'Data Pemerintah Pusat'!X108</f>
        <v>1</v>
      </c>
      <c r="T100" s="7">
        <f>'Data Pemerintah Pusat'!Y108</f>
        <v>1</v>
      </c>
      <c r="U100" s="7">
        <f>'Data Pemerintah Pusat'!Z108</f>
        <v>1</v>
      </c>
      <c r="V100" s="7">
        <f>'Data Pemerintah Pusat'!AA108</f>
        <v>3</v>
      </c>
      <c r="W100" s="7">
        <f>'Data Pemerintah Pusat'!AB108</f>
        <v>3</v>
      </c>
      <c r="X100" s="7">
        <f>'Data Pemerintah Pusat'!AC108</f>
        <v>3</v>
      </c>
      <c r="Y100" s="7" t="str">
        <f>'Data Pemerintah Pusat'!P108</f>
        <v/>
      </c>
      <c r="AA100" s="328" t="str">
        <f>'Data Pemerintah Pusat'!AD108</f>
        <v/>
      </c>
      <c r="AB100" s="18" t="str">
        <f>'Data Pemerintah Pusat'!AE108</f>
        <v/>
      </c>
      <c r="AC100" s="7" t="str">
        <f t="shared" si="5"/>
        <v>Lembaga Perlindungan Saksi dan Korban</v>
      </c>
      <c r="AD100" s="331" t="str">
        <f>'Data Pemerintah Pusat'!L108</f>
        <v/>
      </c>
      <c r="AE100" s="331" t="str">
        <f>'Data Pemerintah Pusat'!M108</f>
        <v/>
      </c>
      <c r="AF100" s="331" t="str">
        <f>'Data Pemerintah Pusat'!N108</f>
        <v/>
      </c>
    </row>
    <row r="101">
      <c r="A101" s="325" t="s">
        <v>4496</v>
      </c>
      <c r="B101" s="326" t="str">
        <f>'Data Pemerintah Pusat'!A109</f>
        <v>Lembaga Non Struktural</v>
      </c>
      <c r="C101" s="7" t="str">
        <f>'Data Pemerintah Pusat'!A109</f>
        <v>Lembaga Non Struktural</v>
      </c>
      <c r="D101" s="7" t="str">
        <f>'Data Pemerintah Pusat'!C109</f>
        <v>Lembaga Sensor Film</v>
      </c>
      <c r="E101" s="7" t="str">
        <f>'Data Pemerintah Pusat'!E109</f>
        <v/>
      </c>
      <c r="F101" s="8" t="str">
        <f>'Data Pemerintah Pusat'!J109</f>
        <v/>
      </c>
      <c r="G101" s="7" t="str">
        <f>'Data Pemerintah Pusat'!K109</f>
        <v/>
      </c>
      <c r="H101" s="183" t="str">
        <f t="shared" si="10"/>
        <v/>
      </c>
      <c r="I101" s="183" t="str">
        <f t="shared" si="11"/>
        <v/>
      </c>
      <c r="J101" s="7" t="str">
        <f t="shared" si="3"/>
        <v/>
      </c>
      <c r="K101" s="229" t="str">
        <f t="shared" si="4"/>
        <v/>
      </c>
      <c r="L101" s="327" t="str">
        <f>IFNA(VLOOKUP("*"&amp;D101&amp;"",'Laporan Resmi'!$F$2:$G$500,2,FALSE),"")</f>
        <v/>
      </c>
      <c r="M101" s="7" t="str">
        <f>'Data Pemerintah Pusat'!R109</f>
        <v/>
      </c>
      <c r="N101" s="7" t="str">
        <f>'Data Pemerintah Pusat'!S109</f>
        <v/>
      </c>
      <c r="O101" s="7" t="str">
        <f>'Data Pemerintah Pusat'!T109</f>
        <v/>
      </c>
      <c r="P101" s="7">
        <f>'Data Pemerintah Pusat'!U109</f>
        <v>1</v>
      </c>
      <c r="Q101" s="7">
        <f>'Data Pemerintah Pusat'!V109</f>
        <v>1</v>
      </c>
      <c r="R101" s="7">
        <f>'Data Pemerintah Pusat'!W109</f>
        <v>1</v>
      </c>
      <c r="S101" s="7">
        <f>'Data Pemerintah Pusat'!X109</f>
        <v>3</v>
      </c>
      <c r="T101" s="7">
        <f>'Data Pemerintah Pusat'!Y109</f>
        <v>1</v>
      </c>
      <c r="U101" s="7">
        <f>'Data Pemerintah Pusat'!Z109</f>
        <v>1</v>
      </c>
      <c r="V101" s="7">
        <f>'Data Pemerintah Pusat'!AA109</f>
        <v>3</v>
      </c>
      <c r="W101" s="7">
        <f>'Data Pemerintah Pusat'!AB109</f>
        <v>1</v>
      </c>
      <c r="X101" s="7">
        <f>'Data Pemerintah Pusat'!AC109</f>
        <v>1</v>
      </c>
      <c r="Y101" s="7" t="str">
        <f>'Data Pemerintah Pusat'!P109</f>
        <v/>
      </c>
      <c r="AA101" s="328" t="str">
        <f>'Data Pemerintah Pusat'!AD109</f>
        <v/>
      </c>
      <c r="AB101" s="18" t="str">
        <f>'Data Pemerintah Pusat'!AE109</f>
        <v/>
      </c>
      <c r="AC101" s="7" t="str">
        <f t="shared" si="5"/>
        <v>Lembaga Sensor Film</v>
      </c>
      <c r="AD101" s="331" t="str">
        <f>'Data Pemerintah Pusat'!L109</f>
        <v/>
      </c>
      <c r="AE101" s="331" t="str">
        <f>'Data Pemerintah Pusat'!M109</f>
        <v/>
      </c>
      <c r="AF101" s="331" t="str">
        <f>'Data Pemerintah Pusat'!N109</f>
        <v/>
      </c>
    </row>
    <row r="102">
      <c r="A102" s="325" t="s">
        <v>4496</v>
      </c>
      <c r="B102" s="326" t="str">
        <f>'Data Pemerintah Pusat'!A110</f>
        <v>Lembaga Non Struktural</v>
      </c>
      <c r="C102" s="7" t="str">
        <f>'Data Pemerintah Pusat'!A110</f>
        <v>Lembaga Non Struktural</v>
      </c>
      <c r="D102" s="7" t="str">
        <f>'Data Pemerintah Pusat'!C110</f>
        <v>Konsil Kedokteran Indonesia</v>
      </c>
      <c r="E102" s="7" t="str">
        <f>'Data Pemerintah Pusat'!E110</f>
        <v/>
      </c>
      <c r="F102" s="8" t="str">
        <f>'Data Pemerintah Pusat'!J110</f>
        <v/>
      </c>
      <c r="G102" s="7" t="str">
        <f>'Data Pemerintah Pusat'!K110</f>
        <v/>
      </c>
      <c r="H102" s="183" t="str">
        <f t="shared" si="10"/>
        <v/>
      </c>
      <c r="I102" s="183" t="str">
        <f t="shared" si="11"/>
        <v/>
      </c>
      <c r="J102" s="7" t="str">
        <f t="shared" si="3"/>
        <v/>
      </c>
      <c r="K102" s="229" t="str">
        <f t="shared" si="4"/>
        <v/>
      </c>
      <c r="L102" s="327" t="str">
        <f>IFNA(VLOOKUP("*"&amp;D102&amp;"",'Laporan Resmi'!$F$2:$G$500,2,FALSE),"")</f>
        <v/>
      </c>
      <c r="M102" s="7" t="str">
        <f>'Data Pemerintah Pusat'!R110</f>
        <v/>
      </c>
      <c r="N102" s="7" t="str">
        <f>'Data Pemerintah Pusat'!S110</f>
        <v/>
      </c>
      <c r="O102" s="7" t="str">
        <f>'Data Pemerintah Pusat'!T110</f>
        <v/>
      </c>
      <c r="P102" s="7">
        <f>'Data Pemerintah Pusat'!U110</f>
        <v>2</v>
      </c>
      <c r="Q102" s="7">
        <f>'Data Pemerintah Pusat'!V110</f>
        <v>2</v>
      </c>
      <c r="R102" s="7">
        <f>'Data Pemerintah Pusat'!W110</f>
        <v>2</v>
      </c>
      <c r="S102" s="7">
        <f>'Data Pemerintah Pusat'!X110</f>
        <v>1</v>
      </c>
      <c r="T102" s="7">
        <f>'Data Pemerintah Pusat'!Y110</f>
        <v>2</v>
      </c>
      <c r="U102" s="7">
        <f>'Data Pemerintah Pusat'!Z110</f>
        <v>2</v>
      </c>
      <c r="V102" s="7">
        <f>'Data Pemerintah Pusat'!AA110</f>
        <v>1</v>
      </c>
      <c r="W102" s="7">
        <f>'Data Pemerintah Pusat'!AB110</f>
        <v>2</v>
      </c>
      <c r="X102" s="7">
        <f>'Data Pemerintah Pusat'!AC110</f>
        <v>1</v>
      </c>
      <c r="Y102" s="7" t="str">
        <f>'Data Pemerintah Pusat'!P110</f>
        <v/>
      </c>
      <c r="AA102" s="328" t="str">
        <f>'Data Pemerintah Pusat'!AD110</f>
        <v/>
      </c>
      <c r="AB102" s="18" t="str">
        <f>'Data Pemerintah Pusat'!AE110</f>
        <v/>
      </c>
      <c r="AC102" s="7" t="str">
        <f t="shared" si="5"/>
        <v>Konsil Kedokteran Indonesia</v>
      </c>
      <c r="AD102" s="331" t="str">
        <f>'Data Pemerintah Pusat'!L110</f>
        <v/>
      </c>
      <c r="AE102" s="331" t="str">
        <f>'Data Pemerintah Pusat'!M110</f>
        <v/>
      </c>
      <c r="AF102" s="331" t="str">
        <f>'Data Pemerintah Pusat'!N110</f>
        <v/>
      </c>
    </row>
    <row r="103">
      <c r="A103" s="325" t="s">
        <v>4496</v>
      </c>
      <c r="B103" s="326" t="str">
        <f>'Data Pemerintah Pusat'!A111</f>
        <v>Lembaga Non Struktural</v>
      </c>
      <c r="C103" s="7" t="str">
        <f>'Data Pemerintah Pusat'!A111</f>
        <v>Lembaga Non Struktural</v>
      </c>
      <c r="D103" s="7" t="str">
        <f>'Data Pemerintah Pusat'!C111</f>
        <v>Kantor Staf Presiden</v>
      </c>
      <c r="E103" s="7" t="str">
        <f>'Data Pemerintah Pusat'!E111</f>
        <v>ada</v>
      </c>
      <c r="F103" s="8">
        <f>'Data Pemerintah Pusat'!J111</f>
        <v>45463</v>
      </c>
      <c r="G103" s="7" t="str">
        <f>'Data Pemerintah Pusat'!K111</f>
        <v>Rayi Indrarinardi
Drajat Jiwandono</v>
      </c>
      <c r="H103" s="183">
        <f t="shared" si="10"/>
        <v>2024</v>
      </c>
      <c r="I103" s="183">
        <f t="shared" si="11"/>
        <v>6</v>
      </c>
      <c r="J103" s="7" t="str">
        <f t="shared" si="3"/>
        <v>Ada</v>
      </c>
      <c r="K103" s="229" t="str">
        <f t="shared" si="4"/>
        <v>Ada</v>
      </c>
      <c r="L103" s="323" t="s">
        <v>431</v>
      </c>
      <c r="M103" s="7">
        <f>'Data Pemerintah Pusat'!R111</f>
        <v>0</v>
      </c>
      <c r="N103" s="7">
        <f>'Data Pemerintah Pusat'!S111</f>
        <v>0</v>
      </c>
      <c r="O103" s="7">
        <f>'Data Pemerintah Pusat'!T111</f>
        <v>0</v>
      </c>
      <c r="P103" s="7">
        <f>'Data Pemerintah Pusat'!U111</f>
        <v>1</v>
      </c>
      <c r="Q103" s="7">
        <f>'Data Pemerintah Pusat'!V111</f>
        <v>1</v>
      </c>
      <c r="R103" s="7">
        <f>'Data Pemerintah Pusat'!W111</f>
        <v>1</v>
      </c>
      <c r="S103" s="7">
        <f>'Data Pemerintah Pusat'!X111</f>
        <v>3</v>
      </c>
      <c r="T103" s="7">
        <f>'Data Pemerintah Pusat'!Y111</f>
        <v>1</v>
      </c>
      <c r="U103" s="7">
        <f>'Data Pemerintah Pusat'!Z111</f>
        <v>2</v>
      </c>
      <c r="V103" s="7">
        <f>'Data Pemerintah Pusat'!AA111</f>
        <v>5</v>
      </c>
      <c r="W103" s="7">
        <f>'Data Pemerintah Pusat'!AB111</f>
        <v>3</v>
      </c>
      <c r="X103" s="7">
        <f>'Data Pemerintah Pusat'!AC111</f>
        <v>4</v>
      </c>
      <c r="Y103" s="7" t="str">
        <f>'Data Pemerintah Pusat'!P111</f>
        <v/>
      </c>
      <c r="AA103" s="328" t="str">
        <f>'Data Pemerintah Pusat'!AD111</f>
        <v>sekretariat_ksp</v>
      </c>
      <c r="AB103" s="329" t="str">
        <f>'Data Pemerintah Pusat'!AE111</f>
        <v>ksp.go.id</v>
      </c>
      <c r="AC103" s="7" t="str">
        <f t="shared" si="5"/>
        <v>Kantor Staf Presiden</v>
      </c>
      <c r="AD103" s="330" t="str">
        <f>'Data Pemerintah Pusat'!L111</f>
        <v>0812-9855-1125
0815-4280-3755</v>
      </c>
      <c r="AE103" s="331" t="str">
        <f>'Data Pemerintah Pusat'!M111</f>
        <v>198510282005011001
199210302014121001</v>
      </c>
      <c r="AF103" s="331" t="str">
        <f>'Data Pemerintah Pusat'!N111</f>
        <v>Pranata Komputer Ahli Muda
Pranata Komputer Ahli Pertama</v>
      </c>
    </row>
    <row r="104">
      <c r="A104" s="325" t="s">
        <v>4496</v>
      </c>
      <c r="B104" s="326" t="str">
        <f>'Data Pemerintah Pusat'!A112</f>
        <v>Lembaga Penyiaran Publik</v>
      </c>
      <c r="C104" s="7" t="str">
        <f>'Data Pemerintah Pusat'!A112</f>
        <v>Lembaga Penyiaran Publik</v>
      </c>
      <c r="D104" s="7" t="str">
        <f>'Data Pemerintah Pusat'!C112</f>
        <v>Televisi Republik Indonesia</v>
      </c>
      <c r="E104" s="7" t="str">
        <f>'Data Pemerintah Pusat'!E112</f>
        <v/>
      </c>
      <c r="F104" s="8" t="str">
        <f>'Data Pemerintah Pusat'!J112</f>
        <v/>
      </c>
      <c r="G104" s="7" t="str">
        <f>'Data Pemerintah Pusat'!K112</f>
        <v/>
      </c>
      <c r="H104" s="183" t="str">
        <f t="shared" si="10"/>
        <v/>
      </c>
      <c r="I104" s="183" t="str">
        <f t="shared" si="11"/>
        <v/>
      </c>
      <c r="J104" s="7" t="str">
        <f t="shared" si="3"/>
        <v/>
      </c>
      <c r="K104" s="229" t="str">
        <f t="shared" si="4"/>
        <v/>
      </c>
      <c r="L104" s="327" t="str">
        <f>IFNA(VLOOKUP("*"&amp;D104&amp;"",'Laporan Resmi'!$F$2:$G$500,2,FALSE),"")</f>
        <v/>
      </c>
      <c r="M104" s="7" t="str">
        <f>'Data Pemerintah Pusat'!R112</f>
        <v/>
      </c>
      <c r="N104" s="7" t="str">
        <f>'Data Pemerintah Pusat'!S112</f>
        <v/>
      </c>
      <c r="O104" s="7" t="str">
        <f>'Data Pemerintah Pusat'!T112</f>
        <v/>
      </c>
      <c r="P104" s="7">
        <f>'Data Pemerintah Pusat'!U112</f>
        <v>1</v>
      </c>
      <c r="Q104" s="7">
        <f>'Data Pemerintah Pusat'!V112</f>
        <v>1</v>
      </c>
      <c r="R104" s="7">
        <f>'Data Pemerintah Pusat'!W112</f>
        <v>1</v>
      </c>
      <c r="S104" s="7">
        <f>'Data Pemerintah Pusat'!X112</f>
        <v>2</v>
      </c>
      <c r="T104" s="7">
        <f>'Data Pemerintah Pusat'!Y112</f>
        <v>1</v>
      </c>
      <c r="U104" s="7">
        <f>'Data Pemerintah Pusat'!Z112</f>
        <v>1</v>
      </c>
      <c r="V104" s="7">
        <f>'Data Pemerintah Pusat'!AA112</f>
        <v>2</v>
      </c>
      <c r="W104" s="7">
        <f>'Data Pemerintah Pusat'!AB112</f>
        <v>1</v>
      </c>
      <c r="X104" s="7">
        <f>'Data Pemerintah Pusat'!AC112</f>
        <v>1</v>
      </c>
      <c r="Y104" s="7" t="str">
        <f>'Data Pemerintah Pusat'!P112</f>
        <v/>
      </c>
      <c r="AA104" s="328" t="str">
        <f>'Data Pemerintah Pusat'!AD112</f>
        <v/>
      </c>
      <c r="AB104" s="18" t="str">
        <f>'Data Pemerintah Pusat'!AE112</f>
        <v/>
      </c>
      <c r="AC104" s="7" t="str">
        <f t="shared" si="5"/>
        <v>Televisi Republik Indonesia</v>
      </c>
      <c r="AD104" s="331" t="str">
        <f>'Data Pemerintah Pusat'!L112</f>
        <v/>
      </c>
      <c r="AE104" s="331" t="str">
        <f>'Data Pemerintah Pusat'!M112</f>
        <v/>
      </c>
      <c r="AF104" s="331" t="str">
        <f>'Data Pemerintah Pusat'!N112</f>
        <v/>
      </c>
    </row>
    <row r="105">
      <c r="A105" s="325" t="s">
        <v>4496</v>
      </c>
      <c r="B105" s="326" t="str">
        <f>'Data Pemerintah Pusat'!A113</f>
        <v>Lembaga Penyiaran Publik</v>
      </c>
      <c r="C105" s="7" t="str">
        <f>'Data Pemerintah Pusat'!A113</f>
        <v>Lembaga Penyiaran Publik</v>
      </c>
      <c r="D105" s="7" t="str">
        <f>'Data Pemerintah Pusat'!C113</f>
        <v>Radio Republik Indonesia</v>
      </c>
      <c r="E105" s="7" t="str">
        <f>'Data Pemerintah Pusat'!E113</f>
        <v>ada</v>
      </c>
      <c r="F105" s="8">
        <f>'Data Pemerintah Pusat'!J113</f>
        <v>45170</v>
      </c>
      <c r="G105" s="7" t="str">
        <f>'Data Pemerintah Pusat'!K113</f>
        <v>Beni Rustam, S.T, M.M</v>
      </c>
      <c r="H105" s="183">
        <f t="shared" si="10"/>
        <v>2023</v>
      </c>
      <c r="I105" s="183">
        <f t="shared" si="11"/>
        <v>9</v>
      </c>
      <c r="J105" s="7" t="str">
        <f t="shared" si="3"/>
        <v>Ada</v>
      </c>
      <c r="K105" s="229" t="str">
        <f t="shared" si="4"/>
        <v>Ada</v>
      </c>
      <c r="L105" s="327" t="str">
        <f>IFNA(VLOOKUP("*"&amp;D105&amp;"",'Laporan Resmi'!$F$2:$G$500,2,FALSE),"")</f>
        <v>ada</v>
      </c>
      <c r="M105" s="7">
        <f>'Data Pemerintah Pusat'!R113</f>
        <v>1</v>
      </c>
      <c r="N105" s="7">
        <f>'Data Pemerintah Pusat'!S113</f>
        <v>0</v>
      </c>
      <c r="O105" s="7">
        <f>'Data Pemerintah Pusat'!T113</f>
        <v>0</v>
      </c>
      <c r="P105" s="7">
        <f>'Data Pemerintah Pusat'!U113</f>
        <v>1</v>
      </c>
      <c r="Q105" s="7">
        <f>'Data Pemerintah Pusat'!V113</f>
        <v>1</v>
      </c>
      <c r="R105" s="7">
        <f>'Data Pemerintah Pusat'!W113</f>
        <v>2</v>
      </c>
      <c r="S105" s="7">
        <f>'Data Pemerintah Pusat'!X113</f>
        <v>1</v>
      </c>
      <c r="T105" s="7">
        <f>'Data Pemerintah Pusat'!Y113</f>
        <v>3</v>
      </c>
      <c r="U105" s="7">
        <f>'Data Pemerintah Pusat'!Z113</f>
        <v>2</v>
      </c>
      <c r="V105" s="7">
        <f>'Data Pemerintah Pusat'!AA113</f>
        <v>5</v>
      </c>
      <c r="W105" s="7">
        <f>'Data Pemerintah Pusat'!AB113</f>
        <v>3</v>
      </c>
      <c r="X105" s="7">
        <f>'Data Pemerintah Pusat'!AC113</f>
        <v>4</v>
      </c>
      <c r="Y105" s="10" t="str">
        <f>'Data Pemerintah Pusat'!P113</f>
        <v>https://api-splp.layanan.go.id/t/rri.go.id/sdirri/1.0</v>
      </c>
      <c r="AA105" s="328" t="str">
        <f>'Data Pemerintah Pusat'!AD113</f>
        <v>lpp_rri</v>
      </c>
      <c r="AB105" s="329" t="str">
        <f>'Data Pemerintah Pusat'!AE113</f>
        <v>rri.go.id</v>
      </c>
      <c r="AC105" s="7" t="str">
        <f t="shared" si="5"/>
        <v>Radio Republik Indonesia</v>
      </c>
      <c r="AD105" s="331" t="str">
        <f>'Data Pemerintah Pusat'!L113</f>
        <v>081310689345</v>
      </c>
      <c r="AE105" s="331" t="str">
        <f>'Data Pemerintah Pusat'!M113</f>
        <v>197008261999031006</v>
      </c>
      <c r="AF105" s="331" t="str">
        <f>'Data Pemerintah Pusat'!N113</f>
        <v>Teknisi Siaran Ahli Madya</v>
      </c>
    </row>
    <row r="106">
      <c r="A106" s="325" t="s">
        <v>4496</v>
      </c>
      <c r="B106" s="326" t="str">
        <f>'Data Pemerintah Pusat'!A114</f>
        <v>Lembaga Non Struktural</v>
      </c>
      <c r="C106" s="7" t="str">
        <f>'Data Pemerintah Pusat'!A114</f>
        <v>Lembaga Non Struktural</v>
      </c>
      <c r="D106" s="7" t="str">
        <f>'Data Pemerintah Pusat'!C114</f>
        <v>Badan Pengusaha Batam</v>
      </c>
      <c r="E106" s="7" t="str">
        <f>'Data Pemerintah Pusat'!E114</f>
        <v>ada</v>
      </c>
      <c r="F106" s="8">
        <f>'Data Pemerintah Pusat'!J114</f>
        <v>45069</v>
      </c>
      <c r="G106" s="7" t="str">
        <f>'Data Pemerintah Pusat'!K114</f>
        <v>Nova Ridwanullah Faizal</v>
      </c>
      <c r="H106" s="183">
        <f t="shared" si="10"/>
        <v>2023</v>
      </c>
      <c r="I106" s="183">
        <f t="shared" si="11"/>
        <v>5</v>
      </c>
      <c r="J106" s="7" t="str">
        <f t="shared" si="3"/>
        <v>Ada</v>
      </c>
      <c r="K106" s="229" t="str">
        <f t="shared" si="4"/>
        <v>Ada</v>
      </c>
      <c r="L106" s="327" t="str">
        <f>IFNA(VLOOKUP("*"&amp;D106&amp;"",'Laporan Resmi'!$F$2:$G$500,2,FALSE),"")</f>
        <v>ada</v>
      </c>
      <c r="M106" s="7">
        <f>'Data Pemerintah Pusat'!R114</f>
        <v>0</v>
      </c>
      <c r="N106" s="7">
        <f>'Data Pemerintah Pusat'!S114</f>
        <v>0</v>
      </c>
      <c r="O106" s="7">
        <f>'Data Pemerintah Pusat'!T114</f>
        <v>1</v>
      </c>
      <c r="P106" s="7" t="str">
        <f>'Data Pemerintah Pusat'!U114</f>
        <v/>
      </c>
      <c r="Q106" s="7" t="str">
        <f>'Data Pemerintah Pusat'!V114</f>
        <v/>
      </c>
      <c r="R106" s="7" t="str">
        <f>'Data Pemerintah Pusat'!W114</f>
        <v/>
      </c>
      <c r="S106" s="7" t="str">
        <f>'Data Pemerintah Pusat'!X114</f>
        <v/>
      </c>
      <c r="T106" s="7" t="str">
        <f>'Data Pemerintah Pusat'!Y114</f>
        <v/>
      </c>
      <c r="U106" s="7" t="str">
        <f>'Data Pemerintah Pusat'!Z114</f>
        <v/>
      </c>
      <c r="V106" s="7">
        <f>'Data Pemerintah Pusat'!AA114</f>
        <v>3</v>
      </c>
      <c r="W106" s="7">
        <f>'Data Pemerintah Pusat'!AB114</f>
        <v>3</v>
      </c>
      <c r="X106" s="7">
        <f>'Data Pemerintah Pusat'!AC114</f>
        <v>1</v>
      </c>
      <c r="Y106" s="10" t="str">
        <f>'Data Pemerintah Pusat'!P114</f>
        <v>https://api-splp.layanan.go.id/SatuData_BPBatam/1.0/</v>
      </c>
      <c r="AA106" s="328" t="str">
        <f>'Data Pemerintah Pusat'!AD114</f>
        <v>bpbatam_splp</v>
      </c>
      <c r="AB106" s="329" t="str">
        <f>'Data Pemerintah Pusat'!AE114</f>
        <v>bpbatam.go.id</v>
      </c>
      <c r="AC106" s="7" t="str">
        <f t="shared" si="5"/>
        <v>Badan Pengusaha Batam</v>
      </c>
      <c r="AD106" s="331" t="str">
        <f>'Data Pemerintah Pusat'!L114</f>
        <v>08154630085</v>
      </c>
      <c r="AE106" s="331" t="str">
        <f>'Data Pemerintah Pusat'!M114</f>
        <v>197611052005021001</v>
      </c>
      <c r="AF106" s="331" t="str">
        <f>'Data Pemerintah Pusat'!N114</f>
        <v>Kepala Bidang Data dan Informasi</v>
      </c>
    </row>
    <row r="107">
      <c r="A107" s="325" t="s">
        <v>4496</v>
      </c>
      <c r="B107" s="326" t="str">
        <f>'Data Pemerintah Pusat'!A115</f>
        <v>Lembaga Non Struktural</v>
      </c>
      <c r="C107" s="7" t="str">
        <f>'Data Pemerintah Pusat'!A115</f>
        <v>Lembaga Non Struktural</v>
      </c>
      <c r="D107" s="7" t="str">
        <f>'Data Pemerintah Pusat'!C115</f>
        <v>Badan Pengusaha Bintan</v>
      </c>
      <c r="E107" s="7" t="str">
        <f>'Data Pemerintah Pusat'!E115</f>
        <v/>
      </c>
      <c r="F107" s="8" t="str">
        <f>'Data Pemerintah Pusat'!J115</f>
        <v/>
      </c>
      <c r="G107" s="7" t="str">
        <f>'Data Pemerintah Pusat'!K115</f>
        <v/>
      </c>
      <c r="H107" s="183" t="str">
        <f t="shared" si="10"/>
        <v/>
      </c>
      <c r="I107" s="183" t="str">
        <f t="shared" si="11"/>
        <v/>
      </c>
      <c r="J107" s="7" t="str">
        <f t="shared" si="3"/>
        <v/>
      </c>
      <c r="K107" s="229" t="str">
        <f t="shared" si="4"/>
        <v/>
      </c>
      <c r="L107" s="327" t="str">
        <f>IFNA(VLOOKUP("*"&amp;D107&amp;"",'Laporan Resmi'!$F$2:$G$500,2,FALSE),"")</f>
        <v/>
      </c>
      <c r="M107" s="7" t="str">
        <f>'Data Pemerintah Pusat'!R115</f>
        <v/>
      </c>
      <c r="N107" s="7" t="str">
        <f>'Data Pemerintah Pusat'!S115</f>
        <v/>
      </c>
      <c r="O107" s="7" t="str">
        <f>'Data Pemerintah Pusat'!T115</f>
        <v/>
      </c>
      <c r="P107" s="7" t="str">
        <f>'Data Pemerintah Pusat'!U115</f>
        <v/>
      </c>
      <c r="Q107" s="7" t="str">
        <f>'Data Pemerintah Pusat'!V115</f>
        <v/>
      </c>
      <c r="R107" s="7" t="str">
        <f>'Data Pemerintah Pusat'!W115</f>
        <v/>
      </c>
      <c r="S107" s="7" t="str">
        <f>'Data Pemerintah Pusat'!X115</f>
        <v/>
      </c>
      <c r="T107" s="7" t="str">
        <f>'Data Pemerintah Pusat'!Y115</f>
        <v/>
      </c>
      <c r="U107" s="7" t="str">
        <f>'Data Pemerintah Pusat'!Z115</f>
        <v/>
      </c>
      <c r="V107" s="7" t="str">
        <f>'Data Pemerintah Pusat'!AA115</f>
        <v/>
      </c>
      <c r="W107" s="7" t="str">
        <f>'Data Pemerintah Pusat'!AB115</f>
        <v/>
      </c>
      <c r="X107" s="7" t="str">
        <f>'Data Pemerintah Pusat'!AC115</f>
        <v/>
      </c>
      <c r="Y107" s="7" t="str">
        <f>'Data Pemerintah Pusat'!P115</f>
        <v/>
      </c>
      <c r="AA107" s="328" t="str">
        <f>'Data Pemerintah Pusat'!AD115</f>
        <v/>
      </c>
      <c r="AB107" s="18" t="str">
        <f>'Data Pemerintah Pusat'!AE115</f>
        <v/>
      </c>
      <c r="AC107" s="7" t="str">
        <f t="shared" si="5"/>
        <v>Badan Pengusaha Bintan</v>
      </c>
      <c r="AD107" s="331" t="str">
        <f>'Data Pemerintah Pusat'!L115</f>
        <v/>
      </c>
      <c r="AE107" s="331" t="str">
        <f>'Data Pemerintah Pusat'!M115</f>
        <v/>
      </c>
      <c r="AF107" s="331" t="str">
        <f>'Data Pemerintah Pusat'!N115</f>
        <v/>
      </c>
    </row>
    <row r="108">
      <c r="A108" s="325" t="s">
        <v>4496</v>
      </c>
      <c r="B108" s="326" t="str">
        <f>'Data Pemerintah Pusat'!A116</f>
        <v>Lembaga Non Struktural</v>
      </c>
      <c r="C108" s="7" t="str">
        <f>'Data Pemerintah Pusat'!A116</f>
        <v>Lembaga Non Struktural</v>
      </c>
      <c r="D108" s="7" t="str">
        <f>'Data Pemerintah Pusat'!C116</f>
        <v>Badan Pengusaha Karimun</v>
      </c>
      <c r="E108" s="7" t="str">
        <f>'Data Pemerintah Pusat'!E116</f>
        <v/>
      </c>
      <c r="F108" s="8" t="str">
        <f>'Data Pemerintah Pusat'!J116</f>
        <v/>
      </c>
      <c r="G108" s="7" t="str">
        <f>'Data Pemerintah Pusat'!K116</f>
        <v/>
      </c>
      <c r="H108" s="183" t="str">
        <f t="shared" si="10"/>
        <v/>
      </c>
      <c r="I108" s="183" t="str">
        <f t="shared" si="11"/>
        <v/>
      </c>
      <c r="J108" s="7" t="str">
        <f t="shared" si="3"/>
        <v/>
      </c>
      <c r="K108" s="229" t="str">
        <f t="shared" si="4"/>
        <v/>
      </c>
      <c r="L108" s="327" t="str">
        <f>IFNA(VLOOKUP("*"&amp;D108&amp;"",'Laporan Resmi'!$F$2:$G$500,2,FALSE),"")</f>
        <v/>
      </c>
      <c r="M108" s="7" t="str">
        <f>'Data Pemerintah Pusat'!R116</f>
        <v/>
      </c>
      <c r="N108" s="7" t="str">
        <f>'Data Pemerintah Pusat'!S116</f>
        <v/>
      </c>
      <c r="O108" s="7" t="str">
        <f>'Data Pemerintah Pusat'!T116</f>
        <v/>
      </c>
      <c r="P108" s="7" t="str">
        <f>'Data Pemerintah Pusat'!U116</f>
        <v/>
      </c>
      <c r="Q108" s="7" t="str">
        <f>'Data Pemerintah Pusat'!V116</f>
        <v/>
      </c>
      <c r="R108" s="7" t="str">
        <f>'Data Pemerintah Pusat'!W116</f>
        <v/>
      </c>
      <c r="S108" s="7" t="str">
        <f>'Data Pemerintah Pusat'!X116</f>
        <v/>
      </c>
      <c r="T108" s="7" t="str">
        <f>'Data Pemerintah Pusat'!Y116</f>
        <v/>
      </c>
      <c r="U108" s="7" t="str">
        <f>'Data Pemerintah Pusat'!Z116</f>
        <v/>
      </c>
      <c r="V108" s="7" t="str">
        <f>'Data Pemerintah Pusat'!AA116</f>
        <v/>
      </c>
      <c r="W108" s="7" t="str">
        <f>'Data Pemerintah Pusat'!AB116</f>
        <v/>
      </c>
      <c r="X108" s="7" t="str">
        <f>'Data Pemerintah Pusat'!AC116</f>
        <v/>
      </c>
      <c r="Y108" s="7" t="str">
        <f>'Data Pemerintah Pusat'!P116</f>
        <v/>
      </c>
      <c r="AA108" s="328" t="str">
        <f>'Data Pemerintah Pusat'!AD116</f>
        <v/>
      </c>
      <c r="AB108" s="18" t="str">
        <f>'Data Pemerintah Pusat'!AE116</f>
        <v/>
      </c>
      <c r="AC108" s="7" t="str">
        <f t="shared" si="5"/>
        <v>Badan Pengusaha Karimun</v>
      </c>
      <c r="AD108" s="331" t="str">
        <f>'Data Pemerintah Pusat'!L116</f>
        <v/>
      </c>
      <c r="AE108" s="331" t="str">
        <f>'Data Pemerintah Pusat'!M116</f>
        <v/>
      </c>
      <c r="AF108" s="331" t="str">
        <f>'Data Pemerintah Pusat'!N116</f>
        <v/>
      </c>
    </row>
    <row r="109">
      <c r="A109" s="325" t="s">
        <v>4496</v>
      </c>
      <c r="B109" s="326" t="str">
        <f>'Data Pemerintah Pusat'!A117</f>
        <v>Lembaga Non Struktural</v>
      </c>
      <c r="C109" s="7" t="str">
        <f>'Data Pemerintah Pusat'!A117</f>
        <v>Lembaga Non Struktural</v>
      </c>
      <c r="D109" s="7" t="str">
        <f>'Data Pemerintah Pusat'!C117</f>
        <v>Badan Pengusaha Sabang</v>
      </c>
      <c r="E109" s="7" t="str">
        <f>'Data Pemerintah Pusat'!E117</f>
        <v/>
      </c>
      <c r="F109" s="8" t="str">
        <f>'Data Pemerintah Pusat'!J117</f>
        <v/>
      </c>
      <c r="G109" s="7" t="str">
        <f>'Data Pemerintah Pusat'!K117</f>
        <v/>
      </c>
      <c r="H109" s="183" t="str">
        <f t="shared" si="10"/>
        <v/>
      </c>
      <c r="I109" s="183" t="str">
        <f t="shared" si="11"/>
        <v/>
      </c>
      <c r="J109" s="7" t="str">
        <f t="shared" si="3"/>
        <v/>
      </c>
      <c r="K109" s="229" t="str">
        <f t="shared" si="4"/>
        <v/>
      </c>
      <c r="L109" s="327" t="str">
        <f>IFNA(VLOOKUP("*"&amp;D109&amp;"",'Laporan Resmi'!$F$2:$G$500,2,FALSE),"")</f>
        <v/>
      </c>
      <c r="M109" s="7" t="str">
        <f>'Data Pemerintah Pusat'!R117</f>
        <v/>
      </c>
      <c r="N109" s="7" t="str">
        <f>'Data Pemerintah Pusat'!S117</f>
        <v/>
      </c>
      <c r="O109" s="7" t="str">
        <f>'Data Pemerintah Pusat'!T117</f>
        <v/>
      </c>
      <c r="P109" s="7" t="str">
        <f>'Data Pemerintah Pusat'!U117</f>
        <v/>
      </c>
      <c r="Q109" s="7" t="str">
        <f>'Data Pemerintah Pusat'!V117</f>
        <v/>
      </c>
      <c r="R109" s="7" t="str">
        <f>'Data Pemerintah Pusat'!W117</f>
        <v/>
      </c>
      <c r="S109" s="7" t="str">
        <f>'Data Pemerintah Pusat'!X117</f>
        <v/>
      </c>
      <c r="T109" s="7" t="str">
        <f>'Data Pemerintah Pusat'!Y117</f>
        <v/>
      </c>
      <c r="U109" s="7" t="str">
        <f>'Data Pemerintah Pusat'!Z117</f>
        <v/>
      </c>
      <c r="V109" s="7">
        <f>'Data Pemerintah Pusat'!AA117</f>
        <v>3</v>
      </c>
      <c r="W109" s="7">
        <f>'Data Pemerintah Pusat'!AB117</f>
        <v>1</v>
      </c>
      <c r="X109" s="7">
        <f>'Data Pemerintah Pusat'!AC117</f>
        <v>3</v>
      </c>
      <c r="Y109" s="7" t="str">
        <f>'Data Pemerintah Pusat'!P117</f>
        <v/>
      </c>
      <c r="AA109" s="328" t="str">
        <f>'Data Pemerintah Pusat'!AD117</f>
        <v/>
      </c>
      <c r="AB109" s="18" t="str">
        <f>'Data Pemerintah Pusat'!AE117</f>
        <v/>
      </c>
      <c r="AC109" s="7" t="str">
        <f t="shared" si="5"/>
        <v>Badan Pengusaha Sabang</v>
      </c>
      <c r="AD109" s="331" t="str">
        <f>'Data Pemerintah Pusat'!L117</f>
        <v/>
      </c>
      <c r="AE109" s="331" t="str">
        <f>'Data Pemerintah Pusat'!M117</f>
        <v/>
      </c>
      <c r="AF109" s="331" t="str">
        <f>'Data Pemerintah Pusat'!N117</f>
        <v/>
      </c>
    </row>
    <row r="110">
      <c r="A110" s="326"/>
      <c r="B110" s="326" t="str">
        <f>'Data Pemerintah Pusat'!A118</f>
        <v/>
      </c>
      <c r="H110" s="183" t="str">
        <f t="shared" si="10"/>
        <v/>
      </c>
      <c r="I110" s="183"/>
      <c r="J110" s="7" t="str">
        <f t="shared" si="3"/>
        <v/>
      </c>
      <c r="K110" s="229" t="str">
        <f t="shared" si="4"/>
        <v/>
      </c>
      <c r="L110" s="327"/>
      <c r="M110" s="7" t="str">
        <f>'Data Pemerintah Pusat'!R118</f>
        <v/>
      </c>
      <c r="N110" s="7" t="str">
        <f>'Data Pemerintah Pusat'!S118</f>
        <v/>
      </c>
      <c r="O110" s="7" t="str">
        <f>'Data Pemerintah Pusat'!T118</f>
        <v/>
      </c>
      <c r="P110" s="7" t="str">
        <f>'Data Pemerintah Pusat'!U118</f>
        <v/>
      </c>
      <c r="Q110" s="7" t="str">
        <f>'Data Pemerintah Pusat'!V118</f>
        <v/>
      </c>
      <c r="R110" s="7" t="str">
        <f>'Data Pemerintah Pusat'!W118</f>
        <v/>
      </c>
      <c r="S110" s="7" t="str">
        <f>'Data Pemerintah Pusat'!X118</f>
        <v/>
      </c>
      <c r="T110" s="7" t="str">
        <f>'Data Pemerintah Pusat'!Y118</f>
        <v/>
      </c>
      <c r="U110" s="7" t="str">
        <f>'Data Pemerintah Pusat'!Z118</f>
        <v/>
      </c>
      <c r="V110" s="7" t="str">
        <f>'Data Pemerintah Pusat'!AA118</f>
        <v/>
      </c>
      <c r="W110" s="7" t="str">
        <f>'Data Pemerintah Pusat'!AB118</f>
        <v/>
      </c>
      <c r="X110" s="7" t="str">
        <f>'Data Pemerintah Pusat'!AC118</f>
        <v/>
      </c>
      <c r="AA110" s="328" t="str">
        <f>'Data Pemerintah Pusat'!AD118</f>
        <v/>
      </c>
      <c r="AB110" s="18" t="str">
        <f>'Data Pemerintah Pusat'!AE118</f>
        <v/>
      </c>
      <c r="AC110" s="7" t="str">
        <f t="shared" si="5"/>
        <v/>
      </c>
      <c r="AD110" s="331" t="str">
        <f>'Data Pemerintah Pusat'!L118</f>
        <v/>
      </c>
      <c r="AE110" s="331" t="str">
        <f>'Data Pemerintah Pusat'!M118</f>
        <v/>
      </c>
      <c r="AF110" s="331" t="str">
        <f>'Data Pemerintah Pusat'!N118</f>
        <v/>
      </c>
    </row>
    <row r="111">
      <c r="A111" s="326"/>
      <c r="B111" s="326" t="str">
        <f>'Data Pemerintah Pusat'!A119</f>
        <v/>
      </c>
      <c r="C111" s="7" t="str">
        <f>'Data Pemerintah Pusat'!A119</f>
        <v/>
      </c>
      <c r="D111" s="335" t="str">
        <f>'Data Pemerintah Pusat'!C119</f>
        <v>Lembaga Penerbangan dan Antariksa Nasional (LAPAN)</v>
      </c>
      <c r="E111" s="7" t="str">
        <f>'Data Pemerintah Pusat'!E119</f>
        <v/>
      </c>
      <c r="F111" s="8" t="str">
        <f>'Data Pemerintah Pusat'!J119</f>
        <v/>
      </c>
      <c r="G111" s="7" t="str">
        <f>'Data Pemerintah Pusat'!K119</f>
        <v/>
      </c>
      <c r="H111" s="183" t="str">
        <f t="shared" si="10"/>
        <v/>
      </c>
      <c r="I111" s="183"/>
      <c r="J111" s="7" t="str">
        <f t="shared" si="3"/>
        <v/>
      </c>
      <c r="K111" s="229" t="str">
        <f t="shared" si="4"/>
        <v/>
      </c>
      <c r="L111" s="327" t="str">
        <f>IFNA(VLOOKUP("*"&amp;D111&amp;"",'Laporan Resmi'!$F$2:$G$500,2,FALSE),"")</f>
        <v/>
      </c>
      <c r="M111" s="7" t="str">
        <f>'Data Pemerintah Pusat'!R119</f>
        <v/>
      </c>
      <c r="N111" s="7" t="str">
        <f>'Data Pemerintah Pusat'!S119</f>
        <v/>
      </c>
      <c r="O111" s="7" t="str">
        <f>'Data Pemerintah Pusat'!T119</f>
        <v/>
      </c>
      <c r="P111" s="7">
        <f>'Data Pemerintah Pusat'!U119</f>
        <v>4</v>
      </c>
      <c r="Q111" s="7">
        <f>'Data Pemerintah Pusat'!V119</f>
        <v>2</v>
      </c>
      <c r="R111" s="7">
        <f>'Data Pemerintah Pusat'!W119</f>
        <v>3</v>
      </c>
      <c r="S111" s="7" t="str">
        <f>'Data Pemerintah Pusat'!X119</f>
        <v/>
      </c>
      <c r="T111" s="7" t="str">
        <f>'Data Pemerintah Pusat'!Y119</f>
        <v/>
      </c>
      <c r="U111" s="7" t="str">
        <f>'Data Pemerintah Pusat'!Z119</f>
        <v/>
      </c>
      <c r="V111" s="7" t="str">
        <f>'Data Pemerintah Pusat'!AA119</f>
        <v/>
      </c>
      <c r="W111" s="7" t="str">
        <f>'Data Pemerintah Pusat'!AB119</f>
        <v/>
      </c>
      <c r="X111" s="7" t="str">
        <f>'Data Pemerintah Pusat'!AC119</f>
        <v/>
      </c>
      <c r="AA111" s="328" t="str">
        <f>'Data Pemerintah Pusat'!AD119</f>
        <v/>
      </c>
      <c r="AB111" s="18" t="str">
        <f>'Data Pemerintah Pusat'!AE119</f>
        <v/>
      </c>
      <c r="AD111" s="331" t="str">
        <f>'Data Pemerintah Pusat'!L119</f>
        <v/>
      </c>
      <c r="AE111" s="331" t="str">
        <f>'Data Pemerintah Pusat'!M119</f>
        <v/>
      </c>
      <c r="AF111" s="331" t="str">
        <f>'Data Pemerintah Pusat'!N119</f>
        <v/>
      </c>
    </row>
    <row r="112">
      <c r="A112" s="326"/>
      <c r="B112" s="326" t="str">
        <f>'Data Pemerintah Pusat'!A120</f>
        <v/>
      </c>
      <c r="C112" s="7" t="str">
        <f>'Data Pemerintah Pusat'!A120</f>
        <v/>
      </c>
      <c r="D112" s="335" t="str">
        <f>'Data Pemerintah Pusat'!C120</f>
        <v>Lembaga Ilmu Pengetahuan Indonesia (LIPI)</v>
      </c>
      <c r="E112" s="7" t="str">
        <f>'Data Pemerintah Pusat'!E120</f>
        <v/>
      </c>
      <c r="F112" s="8" t="str">
        <f>'Data Pemerintah Pusat'!J120</f>
        <v/>
      </c>
      <c r="G112" s="7" t="str">
        <f>'Data Pemerintah Pusat'!K120</f>
        <v/>
      </c>
      <c r="H112" s="183" t="str">
        <f t="shared" si="10"/>
        <v/>
      </c>
      <c r="I112" s="183"/>
      <c r="J112" s="7" t="str">
        <f t="shared" si="3"/>
        <v/>
      </c>
      <c r="K112" s="229" t="str">
        <f t="shared" si="4"/>
        <v/>
      </c>
      <c r="L112" s="327" t="str">
        <f>IFNA(VLOOKUP("*"&amp;D112&amp;"",'Laporan Resmi'!$F$2:$G$500,2,FALSE),"")</f>
        <v/>
      </c>
      <c r="M112" s="7" t="str">
        <f>'Data Pemerintah Pusat'!R120</f>
        <v/>
      </c>
      <c r="N112" s="7" t="str">
        <f>'Data Pemerintah Pusat'!S120</f>
        <v/>
      </c>
      <c r="O112" s="7" t="str">
        <f>'Data Pemerintah Pusat'!T120</f>
        <v/>
      </c>
      <c r="P112" s="7">
        <f>'Data Pemerintah Pusat'!U120</f>
        <v>1</v>
      </c>
      <c r="Q112" s="7">
        <f>'Data Pemerintah Pusat'!V120</f>
        <v>1</v>
      </c>
      <c r="R112" s="7">
        <f>'Data Pemerintah Pusat'!W120</f>
        <v>1</v>
      </c>
      <c r="S112" s="7" t="str">
        <f>'Data Pemerintah Pusat'!X120</f>
        <v/>
      </c>
      <c r="T112" s="7" t="str">
        <f>'Data Pemerintah Pusat'!Y120</f>
        <v/>
      </c>
      <c r="U112" s="7" t="str">
        <f>'Data Pemerintah Pusat'!Z120</f>
        <v/>
      </c>
      <c r="V112" s="7" t="str">
        <f>'Data Pemerintah Pusat'!AA120</f>
        <v/>
      </c>
      <c r="W112" s="7" t="str">
        <f>'Data Pemerintah Pusat'!AB120</f>
        <v/>
      </c>
      <c r="X112" s="7" t="str">
        <f>'Data Pemerintah Pusat'!AC120</f>
        <v/>
      </c>
      <c r="AA112" s="328" t="str">
        <f>'Data Pemerintah Pusat'!AD120</f>
        <v/>
      </c>
      <c r="AB112" s="18" t="str">
        <f>'Data Pemerintah Pusat'!AE120</f>
        <v/>
      </c>
      <c r="AD112" s="331" t="str">
        <f>'Data Pemerintah Pusat'!L120</f>
        <v/>
      </c>
      <c r="AE112" s="331" t="str">
        <f>'Data Pemerintah Pusat'!M120</f>
        <v/>
      </c>
      <c r="AF112" s="331" t="str">
        <f>'Data Pemerintah Pusat'!N120</f>
        <v/>
      </c>
    </row>
    <row r="113">
      <c r="A113" s="326"/>
      <c r="B113" s="326" t="str">
        <f>'Data Pemerintah Pusat'!A121</f>
        <v/>
      </c>
      <c r="C113" s="7" t="str">
        <f>'Data Pemerintah Pusat'!A121</f>
        <v/>
      </c>
      <c r="D113" s="335" t="str">
        <f>'Data Pemerintah Pusat'!C121</f>
        <v>Badan Pengkajian dan Penerapan Teknologi</v>
      </c>
      <c r="E113" s="7" t="str">
        <f>'Data Pemerintah Pusat'!E121</f>
        <v/>
      </c>
      <c r="F113" s="8" t="str">
        <f>'Data Pemerintah Pusat'!J121</f>
        <v/>
      </c>
      <c r="G113" s="7" t="str">
        <f>'Data Pemerintah Pusat'!K121</f>
        <v/>
      </c>
      <c r="H113" s="183" t="str">
        <f t="shared" si="10"/>
        <v/>
      </c>
      <c r="I113" s="183"/>
      <c r="J113" s="7" t="str">
        <f t="shared" si="3"/>
        <v/>
      </c>
      <c r="K113" s="229" t="str">
        <f t="shared" si="4"/>
        <v/>
      </c>
      <c r="L113" s="327" t="str">
        <f>IFNA(VLOOKUP("*"&amp;D113&amp;"",'Laporan Resmi'!$F$2:$G$500,2,FALSE),"")</f>
        <v/>
      </c>
      <c r="M113" s="7" t="str">
        <f>'Data Pemerintah Pusat'!R121</f>
        <v/>
      </c>
      <c r="N113" s="7" t="str">
        <f>'Data Pemerintah Pusat'!S121</f>
        <v/>
      </c>
      <c r="O113" s="7" t="str">
        <f>'Data Pemerintah Pusat'!T121</f>
        <v/>
      </c>
      <c r="P113" s="7">
        <f>'Data Pemerintah Pusat'!U121</f>
        <v>5</v>
      </c>
      <c r="Q113" s="7">
        <f>'Data Pemerintah Pusat'!V121</f>
        <v>1</v>
      </c>
      <c r="R113" s="7">
        <f>'Data Pemerintah Pusat'!W121</f>
        <v>4</v>
      </c>
      <c r="S113" s="7" t="str">
        <f>'Data Pemerintah Pusat'!X121</f>
        <v/>
      </c>
      <c r="T113" s="7" t="str">
        <f>'Data Pemerintah Pusat'!Y121</f>
        <v/>
      </c>
      <c r="U113" s="7" t="str">
        <f>'Data Pemerintah Pusat'!Z121</f>
        <v/>
      </c>
      <c r="V113" s="7" t="str">
        <f>'Data Pemerintah Pusat'!AA121</f>
        <v/>
      </c>
      <c r="W113" s="7" t="str">
        <f>'Data Pemerintah Pusat'!AB121</f>
        <v/>
      </c>
      <c r="X113" s="7" t="str">
        <f>'Data Pemerintah Pusat'!AC121</f>
        <v/>
      </c>
      <c r="AA113" s="328" t="str">
        <f>'Data Pemerintah Pusat'!AD121</f>
        <v/>
      </c>
      <c r="AB113" s="18" t="str">
        <f>'Data Pemerintah Pusat'!AE121</f>
        <v/>
      </c>
      <c r="AD113" s="331" t="str">
        <f>'Data Pemerintah Pusat'!L121</f>
        <v/>
      </c>
      <c r="AE113" s="331" t="str">
        <f>'Data Pemerintah Pusat'!M121</f>
        <v/>
      </c>
      <c r="AF113" s="331" t="str">
        <f>'Data Pemerintah Pusat'!N121</f>
        <v/>
      </c>
    </row>
    <row r="114">
      <c r="A114" s="326"/>
      <c r="B114" s="326" t="str">
        <f>'Data Pemerintah Pusat'!A122</f>
        <v/>
      </c>
      <c r="C114" s="7" t="str">
        <f>'Data Pemerintah Pusat'!A122</f>
        <v/>
      </c>
      <c r="D114" s="335" t="str">
        <f>'Data Pemerintah Pusat'!C122</f>
        <v>Badan Tenaga Nuklir Nasional</v>
      </c>
      <c r="E114" s="7" t="str">
        <f>'Data Pemerintah Pusat'!E122</f>
        <v/>
      </c>
      <c r="F114" s="8" t="str">
        <f>'Data Pemerintah Pusat'!J122</f>
        <v/>
      </c>
      <c r="G114" s="7" t="str">
        <f>'Data Pemerintah Pusat'!K122</f>
        <v/>
      </c>
      <c r="H114" s="183" t="str">
        <f t="shared" si="10"/>
        <v/>
      </c>
      <c r="I114" s="183"/>
      <c r="J114" s="7" t="str">
        <f t="shared" si="3"/>
        <v/>
      </c>
      <c r="K114" s="229" t="str">
        <f t="shared" si="4"/>
        <v/>
      </c>
      <c r="L114" s="327" t="str">
        <f>IFNA(VLOOKUP("*"&amp;D114&amp;"",'Laporan Resmi'!$F$2:$G$500,2,FALSE),"")</f>
        <v/>
      </c>
      <c r="M114" s="7" t="str">
        <f>'Data Pemerintah Pusat'!R122</f>
        <v/>
      </c>
      <c r="N114" s="7" t="str">
        <f>'Data Pemerintah Pusat'!S122</f>
        <v/>
      </c>
      <c r="O114" s="7" t="str">
        <f>'Data Pemerintah Pusat'!T122</f>
        <v/>
      </c>
      <c r="P114" s="7">
        <f>'Data Pemerintah Pusat'!U122</f>
        <v>1</v>
      </c>
      <c r="Q114" s="7">
        <f>'Data Pemerintah Pusat'!V122</f>
        <v>4</v>
      </c>
      <c r="R114" s="7">
        <f>'Data Pemerintah Pusat'!W122</f>
        <v>3</v>
      </c>
      <c r="S114" s="7" t="str">
        <f>'Data Pemerintah Pusat'!X122</f>
        <v/>
      </c>
      <c r="T114" s="7" t="str">
        <f>'Data Pemerintah Pusat'!Y122</f>
        <v/>
      </c>
      <c r="U114" s="7" t="str">
        <f>'Data Pemerintah Pusat'!Z122</f>
        <v/>
      </c>
      <c r="V114" s="7" t="str">
        <f>'Data Pemerintah Pusat'!AA122</f>
        <v/>
      </c>
      <c r="W114" s="7" t="str">
        <f>'Data Pemerintah Pusat'!AB122</f>
        <v/>
      </c>
      <c r="X114" s="7" t="str">
        <f>'Data Pemerintah Pusat'!AC122</f>
        <v/>
      </c>
      <c r="AA114" s="328" t="str">
        <f>'Data Pemerintah Pusat'!AD122</f>
        <v/>
      </c>
      <c r="AB114" s="18" t="str">
        <f>'Data Pemerintah Pusat'!AE122</f>
        <v/>
      </c>
      <c r="AD114" s="331" t="str">
        <f>'Data Pemerintah Pusat'!L122</f>
        <v/>
      </c>
      <c r="AE114" s="331" t="str">
        <f>'Data Pemerintah Pusat'!M122</f>
        <v/>
      </c>
      <c r="AF114" s="331" t="str">
        <f>'Data Pemerintah Pusat'!N122</f>
        <v/>
      </c>
    </row>
    <row r="115">
      <c r="A115" s="325" t="s">
        <v>4496</v>
      </c>
      <c r="B115" s="326" t="str">
        <f>'Data Pemerintah Pusat'!A123</f>
        <v>Lembaga Non Struktural</v>
      </c>
      <c r="C115" s="7" t="str">
        <f>'Data Pemerintah Pusat'!A123</f>
        <v>Lembaga Non Struktural</v>
      </c>
      <c r="D115" s="7" t="str">
        <f>'Data Pemerintah Pusat'!C123</f>
        <v>Komite Nasional Ekonomi Nasional</v>
      </c>
      <c r="E115" s="7" t="str">
        <f>'Data Pemerintah Pusat'!E123</f>
        <v>ada</v>
      </c>
      <c r="F115" s="8">
        <f>'Data Pemerintah Pusat'!J123</f>
        <v>44995</v>
      </c>
      <c r="G115" s="7" t="str">
        <f>'Data Pemerintah Pusat'!K123</f>
        <v>Hafied Rum</v>
      </c>
      <c r="H115" s="183">
        <f t="shared" si="10"/>
        <v>2023</v>
      </c>
      <c r="I115" s="183">
        <f t="shared" ref="I115:I116" si="12">IF(F115&lt;&gt;"",MONTH(F115),"")</f>
        <v>3</v>
      </c>
      <c r="J115" s="7" t="str">
        <f t="shared" si="3"/>
        <v>Ada</v>
      </c>
      <c r="K115" s="229" t="str">
        <f t="shared" si="4"/>
        <v>Ada</v>
      </c>
      <c r="L115" s="327" t="str">
        <f>IFNA(VLOOKUP("*"&amp;D115&amp;"",'Laporan Resmi'!$F$2:$G$500,2,FALSE),"")</f>
        <v>ada</v>
      </c>
      <c r="M115" s="7">
        <f>'Data Pemerintah Pusat'!R123</f>
        <v>1</v>
      </c>
      <c r="N115" s="7">
        <f>'Data Pemerintah Pusat'!S123</f>
        <v>0</v>
      </c>
      <c r="O115" s="7">
        <f>'Data Pemerintah Pusat'!T123</f>
        <v>1</v>
      </c>
      <c r="P115" s="7" t="str">
        <f>'Data Pemerintah Pusat'!U123</f>
        <v/>
      </c>
      <c r="Q115" s="7" t="str">
        <f>'Data Pemerintah Pusat'!V123</f>
        <v/>
      </c>
      <c r="R115" s="7" t="str">
        <f>'Data Pemerintah Pusat'!W123</f>
        <v/>
      </c>
      <c r="S115" s="7" t="str">
        <f>'Data Pemerintah Pusat'!X123</f>
        <v/>
      </c>
      <c r="T115" s="7" t="str">
        <f>'Data Pemerintah Pusat'!Y123</f>
        <v/>
      </c>
      <c r="U115" s="7" t="str">
        <f>'Data Pemerintah Pusat'!Z123</f>
        <v/>
      </c>
      <c r="V115" s="7" t="str">
        <f>'Data Pemerintah Pusat'!AA123</f>
        <v/>
      </c>
      <c r="W115" s="7" t="str">
        <f>'Data Pemerintah Pusat'!AB123</f>
        <v/>
      </c>
      <c r="X115" s="7" t="str">
        <f>'Data Pemerintah Pusat'!AC123</f>
        <v/>
      </c>
      <c r="AA115" s="328" t="str">
        <f>'Data Pemerintah Pusat'!AD123</f>
        <v>kneks_splp</v>
      </c>
      <c r="AB115" s="329" t="str">
        <f>'Data Pemerintah Pusat'!AE123</f>
        <v>kneks.go.id</v>
      </c>
      <c r="AC115" s="7" t="str">
        <f t="shared" ref="AC115:AC116" si="13">D115</f>
        <v>Komite Nasional Ekonomi Nasional</v>
      </c>
      <c r="AD115" s="330" t="str">
        <f>'Data Pemerintah Pusat'!L123</f>
        <v>08995018581</v>
      </c>
      <c r="AE115" s="331" t="str">
        <f>'Data Pemerintah Pusat'!M123</f>
        <v>198310052009121003</v>
      </c>
      <c r="AF115" s="331" t="str">
        <f>'Data Pemerintah Pusat'!N123</f>
        <v>Analis Tingkat I</v>
      </c>
    </row>
    <row r="116">
      <c r="A116" s="325" t="s">
        <v>4496</v>
      </c>
      <c r="B116" s="326" t="str">
        <f>'Data Pemerintah Pusat'!A124</f>
        <v>Lembaga Non Struktural</v>
      </c>
      <c r="C116" s="7" t="str">
        <f>'Data Pemerintah Pusat'!A124</f>
        <v>Lembaga Non Struktural</v>
      </c>
      <c r="D116" s="7" t="str">
        <f>'Data Pemerintah Pusat'!C124</f>
        <v>Badan Penyelenggara Jaminan Produk Halal</v>
      </c>
      <c r="E116" s="7" t="str">
        <f>'Data Pemerintah Pusat'!E124</f>
        <v>ada</v>
      </c>
      <c r="F116" s="8">
        <f>'Data Pemerintah Pusat'!J124</f>
        <v>45132</v>
      </c>
      <c r="G116" s="7" t="str">
        <f>'Data Pemerintah Pusat'!K124</f>
        <v>Muhammad Yanuar Arief, S.Kom </v>
      </c>
      <c r="H116" s="183">
        <f t="shared" si="10"/>
        <v>2023</v>
      </c>
      <c r="I116" s="183">
        <f t="shared" si="12"/>
        <v>7</v>
      </c>
      <c r="J116" s="7" t="str">
        <f t="shared" si="3"/>
        <v>Ada</v>
      </c>
      <c r="K116" s="229" t="str">
        <f t="shared" si="4"/>
        <v>Ada</v>
      </c>
      <c r="L116" s="327" t="str">
        <f>IFNA(VLOOKUP("*"&amp;D116&amp;"",'Laporan Resmi'!$F$2:$G$500,2,FALSE),"")</f>
        <v>ada</v>
      </c>
      <c r="M116" s="7">
        <f>'Data Pemerintah Pusat'!R124</f>
        <v>0</v>
      </c>
      <c r="N116" s="7">
        <f>'Data Pemerintah Pusat'!S124</f>
        <v>0</v>
      </c>
      <c r="O116" s="7">
        <f>'Data Pemerintah Pusat'!T124</f>
        <v>0</v>
      </c>
      <c r="P116" s="7" t="str">
        <f>'Data Pemerintah Pusat'!U124</f>
        <v/>
      </c>
      <c r="Q116" s="7" t="str">
        <f>'Data Pemerintah Pusat'!V124</f>
        <v/>
      </c>
      <c r="R116" s="7" t="str">
        <f>'Data Pemerintah Pusat'!W124</f>
        <v/>
      </c>
      <c r="S116" s="7" t="str">
        <f>'Data Pemerintah Pusat'!X124</f>
        <v/>
      </c>
      <c r="T116" s="7" t="str">
        <f>'Data Pemerintah Pusat'!Y124</f>
        <v/>
      </c>
      <c r="U116" s="7" t="str">
        <f>'Data Pemerintah Pusat'!Z124</f>
        <v/>
      </c>
      <c r="V116" s="7" t="str">
        <f>'Data Pemerintah Pusat'!AA124</f>
        <v/>
      </c>
      <c r="W116" s="7" t="str">
        <f>'Data Pemerintah Pusat'!AB124</f>
        <v/>
      </c>
      <c r="X116" s="7" t="str">
        <f>'Data Pemerintah Pusat'!AC124</f>
        <v/>
      </c>
      <c r="AA116" s="328" t="str">
        <f>'Data Pemerintah Pusat'!AD124</f>
        <v>bpjph_kemenag</v>
      </c>
      <c r="AB116" s="329" t="str">
        <f>'Data Pemerintah Pusat'!AE124</f>
        <v>halal.go.id</v>
      </c>
      <c r="AC116" s="7" t="str">
        <f t="shared" si="13"/>
        <v>Badan Penyelenggara Jaminan Produk Halal</v>
      </c>
      <c r="AD116" s="330" t="str">
        <f>'Data Pemerintah Pusat'!L124</f>
        <v>081280459919</v>
      </c>
      <c r="AE116" s="331" t="str">
        <f>'Data Pemerintah Pusat'!M124</f>
        <v>197701152011011006</v>
      </c>
      <c r="AF116" s="331" t="str">
        <f>'Data Pemerintah Pusat'!N124</f>
        <v>Pranata Komputer Ahli Muda </v>
      </c>
    </row>
    <row r="117">
      <c r="H117" s="183"/>
      <c r="I117" s="183"/>
      <c r="J117" s="7" t="str">
        <f t="shared" si="3"/>
        <v/>
      </c>
      <c r="K117" s="229" t="str">
        <f t="shared" si="4"/>
        <v/>
      </c>
      <c r="L117" s="327"/>
      <c r="AA117" s="328"/>
      <c r="AB117" s="18"/>
    </row>
    <row r="118">
      <c r="H118" s="183"/>
      <c r="I118" s="183"/>
      <c r="J118" s="7" t="str">
        <f t="shared" si="3"/>
        <v/>
      </c>
      <c r="K118" s="229" t="str">
        <f t="shared" si="4"/>
        <v/>
      </c>
      <c r="L118" s="327"/>
      <c r="AA118" s="328"/>
      <c r="AB118" s="18"/>
    </row>
    <row r="119">
      <c r="A119" s="3" t="s">
        <v>4497</v>
      </c>
      <c r="B119" s="7" t="str">
        <f>'Data Pemerintah Daerah'!C4</f>
        <v>Aceh</v>
      </c>
      <c r="C119" s="7" t="str">
        <f>'Data Pemerintah Daerah'!G4</f>
        <v>Provinsi</v>
      </c>
      <c r="D119" s="7" t="str">
        <f>'Data Pemerintah Daerah'!E4</f>
        <v>Provinsi Aceh</v>
      </c>
      <c r="E119" s="7" t="str">
        <f>'Data Pemerintah Daerah'!H4</f>
        <v>ada</v>
      </c>
      <c r="F119" s="15">
        <f>'Data Pemerintah Daerah'!N4</f>
        <v>44839</v>
      </c>
      <c r="G119" s="7" t="str">
        <f>'Data Pemerintah Daerah'!O4</f>
        <v>Mardhani, ST</v>
      </c>
      <c r="H119" s="183">
        <f t="shared" ref="H119:H669" si="14">IF(F119&lt;&gt;"",YEAR(F119),"")</f>
        <v>2022</v>
      </c>
      <c r="I119" s="183">
        <f t="shared" ref="I119:I669" si="15">IF(F119&lt;&gt;"",MONTH(F119),"")</f>
        <v>10</v>
      </c>
      <c r="J119" s="7" t="str">
        <f t="shared" si="3"/>
        <v>Ada</v>
      </c>
      <c r="K119" s="229" t="str">
        <f t="shared" si="4"/>
        <v>Ada</v>
      </c>
      <c r="L119" s="327" t="str">
        <f>IFNA(VLOOKUP("*"&amp;D119&amp;"",'Laporan Resmi'!$F$2:$G$500,2,FALSE),"")</f>
        <v>ada</v>
      </c>
      <c r="M119" s="7">
        <f>'Data Pemerintah Daerah'!AB4</f>
        <v>14</v>
      </c>
      <c r="N119" s="7">
        <f>'Data Pemerintah Daerah'!AC4</f>
        <v>13</v>
      </c>
      <c r="O119" s="7">
        <f>'Data Pemerintah Daerah'!AD4</f>
        <v>2</v>
      </c>
      <c r="P119" s="7">
        <f>'Data Pemerintah Daerah'!AE4</f>
        <v>5</v>
      </c>
      <c r="Q119" s="7">
        <f>'Data Pemerintah Daerah'!AF4</f>
        <v>4</v>
      </c>
      <c r="R119" s="7">
        <f>'Data Pemerintah Daerah'!AG4</f>
        <v>3</v>
      </c>
      <c r="S119" s="7">
        <f>'Data Pemerintah Daerah'!AH4</f>
        <v>3</v>
      </c>
      <c r="T119" s="7">
        <f>'Data Pemerintah Daerah'!AI4</f>
        <v>3</v>
      </c>
      <c r="U119" s="7">
        <f>'Data Pemerintah Daerah'!AJ4</f>
        <v>4</v>
      </c>
      <c r="V119" s="7">
        <f>'Data Pemerintah Daerah'!AK4</f>
        <v>5</v>
      </c>
      <c r="W119" s="7">
        <f>'Data Pemerintah Daerah'!AL4</f>
        <v>4</v>
      </c>
      <c r="X119" s="7">
        <f>'Data Pemerintah Daerah'!AM4</f>
        <v>5</v>
      </c>
      <c r="Y119" s="10" t="str">
        <f>'Data Pemerintah Daerah'!AA4</f>
        <v>https://api-splp.layanan.go.id/DataAcehProv/1.0</v>
      </c>
      <c r="Z119" s="7" t="str">
        <f>'Data Pemerintah Daerah'!Z4</f>
        <v/>
      </c>
      <c r="AA119" s="328" t="str">
        <f>'Data Pemerintah Daerah'!AN4</f>
        <v>diskominfop_acehprov</v>
      </c>
      <c r="AB119" s="329" t="str">
        <f>'Data Pemerintah Daerah'!AO4</f>
        <v>acehprov.go.id</v>
      </c>
      <c r="AC119" s="7" t="str">
        <f t="shared" ref="AC119:AC787" si="16">D119</f>
        <v>Provinsi Aceh</v>
      </c>
      <c r="AD119" s="331" t="str">
        <f>'Data Pemerintah Daerah'!P4</f>
        <v>085260930303</v>
      </c>
      <c r="AE119" s="331" t="str">
        <f>'Data Pemerintah Daerah'!Q4</f>
        <v>198409012008031001</v>
      </c>
      <c r="AF119" s="331" t="str">
        <f>'Data Pemerintah Daerah'!R4</f>
        <v>Pengelola Database</v>
      </c>
    </row>
    <row r="120">
      <c r="A120" s="3" t="s">
        <v>4497</v>
      </c>
      <c r="B120" s="7" t="str">
        <f>'Data Pemerintah Daerah'!C5</f>
        <v>Aceh</v>
      </c>
      <c r="C120" s="7" t="str">
        <f>'Data Pemerintah Daerah'!G5</f>
        <v>Kabupaten</v>
      </c>
      <c r="D120" s="7" t="str">
        <f>'Data Pemerintah Daerah'!E5</f>
        <v>Kabupaten Aceh Barat</v>
      </c>
      <c r="E120" s="7" t="str">
        <f>'Data Pemerintah Daerah'!H5</f>
        <v>ada</v>
      </c>
      <c r="F120" s="15">
        <f>'Data Pemerintah Daerah'!N5</f>
        <v>45443</v>
      </c>
      <c r="G120" s="7" t="str">
        <f>'Data Pemerintah Daerah'!O5</f>
        <v>DAIFI AFRILA RIEFI, ST</v>
      </c>
      <c r="H120" s="183">
        <f t="shared" si="14"/>
        <v>2024</v>
      </c>
      <c r="I120" s="183">
        <f t="shared" si="15"/>
        <v>5</v>
      </c>
      <c r="J120" s="7" t="str">
        <f t="shared" si="3"/>
        <v>Ada</v>
      </c>
      <c r="K120" s="229" t="str">
        <f t="shared" si="4"/>
        <v>Ada</v>
      </c>
      <c r="L120" s="323" t="s">
        <v>431</v>
      </c>
      <c r="M120" s="7">
        <f>'Data Pemerintah Daerah'!AB5</f>
        <v>0</v>
      </c>
      <c r="N120" s="7">
        <f>'Data Pemerintah Daerah'!AC5</f>
        <v>0</v>
      </c>
      <c r="O120" s="7">
        <f>'Data Pemerintah Daerah'!AD5</f>
        <v>0</v>
      </c>
      <c r="P120" s="7">
        <f>'Data Pemerintah Daerah'!AE5</f>
        <v>3</v>
      </c>
      <c r="Q120" s="7">
        <f>'Data Pemerintah Daerah'!AF5</f>
        <v>1</v>
      </c>
      <c r="R120" s="7">
        <f>'Data Pemerintah Daerah'!AG5</f>
        <v>1</v>
      </c>
      <c r="S120" s="7">
        <f>'Data Pemerintah Daerah'!AH5</f>
        <v>3</v>
      </c>
      <c r="T120" s="7">
        <f>'Data Pemerintah Daerah'!AI5</f>
        <v>2</v>
      </c>
      <c r="U120" s="7">
        <f>'Data Pemerintah Daerah'!AJ5</f>
        <v>1</v>
      </c>
      <c r="V120" s="7">
        <f>'Data Pemerintah Daerah'!AK5</f>
        <v>3</v>
      </c>
      <c r="W120" s="7">
        <f>'Data Pemerintah Daerah'!AL5</f>
        <v>2</v>
      </c>
      <c r="X120" s="7">
        <f>'Data Pemerintah Daerah'!AM5</f>
        <v>3</v>
      </c>
      <c r="Y120" s="10" t="str">
        <f>'Data Pemerintah Daerah'!AA5</f>
        <v>https://api-splp.layanan.go.id/data-aceh-barat-kab/1.0/</v>
      </c>
      <c r="Z120" s="7" t="str">
        <f>'Data Pemerintah Daerah'!Z5</f>
        <v/>
      </c>
      <c r="AA120" s="328" t="str">
        <f>'Data Pemerintah Daerah'!AN5</f>
        <v>diskominfop_acehbaratkab</v>
      </c>
      <c r="AB120" s="329" t="str">
        <f>'Data Pemerintah Daerah'!AO5</f>
        <v>acehbaratkab.go.id</v>
      </c>
      <c r="AC120" s="7" t="str">
        <f t="shared" si="16"/>
        <v>Kabupaten Aceh Barat</v>
      </c>
      <c r="AD120" s="330" t="str">
        <f>'Data Pemerintah Daerah'!P5</f>
        <v>085277741255</v>
      </c>
      <c r="AE120" s="331" t="str">
        <f>'Data Pemerintah Daerah'!Q5</f>
        <v>199304122020121005</v>
      </c>
      <c r="AF120" s="331" t="str">
        <f>'Data Pemerintah Daerah'!R5</f>
        <v>Analis Sistem Informasi</v>
      </c>
    </row>
    <row r="121">
      <c r="A121" s="3" t="s">
        <v>4497</v>
      </c>
      <c r="B121" s="7" t="str">
        <f>'Data Pemerintah Daerah'!C6</f>
        <v>Aceh</v>
      </c>
      <c r="C121" s="7" t="str">
        <f>'Data Pemerintah Daerah'!G6</f>
        <v>Kabupaten</v>
      </c>
      <c r="D121" s="7" t="str">
        <f>'Data Pemerintah Daerah'!E6</f>
        <v>Kabupaten Aceh Barat Daya</v>
      </c>
      <c r="E121" s="7" t="str">
        <f>'Data Pemerintah Daerah'!H6</f>
        <v>ada</v>
      </c>
      <c r="F121" s="15">
        <f>'Data Pemerintah Daerah'!N6</f>
        <v>45131</v>
      </c>
      <c r="G121" s="7" t="str">
        <f>'Data Pemerintah Daerah'!O6</f>
        <v>Mahfudhi, S.Kom</v>
      </c>
      <c r="H121" s="183">
        <f t="shared" si="14"/>
        <v>2023</v>
      </c>
      <c r="I121" s="183">
        <f t="shared" si="15"/>
        <v>7</v>
      </c>
      <c r="J121" s="7" t="str">
        <f t="shared" si="3"/>
        <v>Ada</v>
      </c>
      <c r="K121" s="229" t="str">
        <f t="shared" si="4"/>
        <v>Ada</v>
      </c>
      <c r="L121" s="327" t="str">
        <f>IFNA(VLOOKUP("*"&amp;D121&amp;"",'Laporan Resmi'!$F$2:$G$500,2,FALSE),"")</f>
        <v>ada</v>
      </c>
      <c r="M121" s="7">
        <f>'Data Pemerintah Daerah'!AB6</f>
        <v>0</v>
      </c>
      <c r="N121" s="7">
        <f>'Data Pemerintah Daerah'!AC6</f>
        <v>0</v>
      </c>
      <c r="O121" s="7">
        <f>'Data Pemerintah Daerah'!AD6</f>
        <v>3</v>
      </c>
      <c r="P121" s="7" t="str">
        <f>'Data Pemerintah Daerah'!AE6</f>
        <v/>
      </c>
      <c r="Q121" s="7" t="str">
        <f>'Data Pemerintah Daerah'!AF6</f>
        <v/>
      </c>
      <c r="R121" s="7" t="str">
        <f>'Data Pemerintah Daerah'!AG6</f>
        <v/>
      </c>
      <c r="S121" s="7">
        <f>'Data Pemerintah Daerah'!AH6</f>
        <v>1</v>
      </c>
      <c r="T121" s="7">
        <f>'Data Pemerintah Daerah'!AI6</f>
        <v>1</v>
      </c>
      <c r="U121" s="7">
        <f>'Data Pemerintah Daerah'!AJ6</f>
        <v>1</v>
      </c>
      <c r="V121" s="7">
        <f>'Data Pemerintah Daerah'!AK6</f>
        <v>3</v>
      </c>
      <c r="W121" s="7">
        <f>'Data Pemerintah Daerah'!AL6</f>
        <v>1</v>
      </c>
      <c r="X121" s="7">
        <f>'Data Pemerintah Daerah'!AM6</f>
        <v>1</v>
      </c>
      <c r="Y121" s="10" t="str">
        <f>'Data Pemerintah Daerah'!AA6</f>
        <v>https://api-splp.layanan.go.id/data-aceh-barat-daya-kab/1.0/</v>
      </c>
      <c r="Z121" s="7" t="str">
        <f>'Data Pemerintah Daerah'!Z6</f>
        <v/>
      </c>
      <c r="AA121" s="328" t="str">
        <f>'Data Pemerintah Daerah'!AN6</f>
        <v>diskominsa_acehbaratdayakab</v>
      </c>
      <c r="AB121" s="329" t="str">
        <f>'Data Pemerintah Daerah'!AO6</f>
        <v>acehbaratdayakab.go.id</v>
      </c>
      <c r="AC121" s="7" t="str">
        <f t="shared" si="16"/>
        <v>Kabupaten Aceh Barat Daya</v>
      </c>
      <c r="AD121" s="330" t="str">
        <f>'Data Pemerintah Daerah'!P6</f>
        <v>081360014429</v>
      </c>
      <c r="AE121" s="331" t="str">
        <f>'Data Pemerintah Daerah'!Q6</f>
        <v>19770052005041002</v>
      </c>
      <c r="AF121" s="331" t="str">
        <f>'Data Pemerintah Daerah'!R6</f>
        <v>Kepala bidang E-Government</v>
      </c>
    </row>
    <row r="122">
      <c r="A122" s="3" t="s">
        <v>4497</v>
      </c>
      <c r="B122" s="7" t="str">
        <f>'Data Pemerintah Daerah'!C7</f>
        <v>Aceh</v>
      </c>
      <c r="C122" s="7" t="str">
        <f>'Data Pemerintah Daerah'!G7</f>
        <v>Kabupaten</v>
      </c>
      <c r="D122" s="7" t="str">
        <f>'Data Pemerintah Daerah'!E7</f>
        <v>Kabupaten Aceh Besar</v>
      </c>
      <c r="E122" s="7" t="str">
        <f>'Data Pemerintah Daerah'!H7</f>
        <v/>
      </c>
      <c r="F122" s="7" t="str">
        <f>'Data Pemerintah Daerah'!N7</f>
        <v/>
      </c>
      <c r="G122" s="7" t="str">
        <f>'Data Pemerintah Daerah'!O7</f>
        <v/>
      </c>
      <c r="H122" s="183" t="str">
        <f t="shared" si="14"/>
        <v/>
      </c>
      <c r="I122" s="183" t="str">
        <f t="shared" si="15"/>
        <v/>
      </c>
      <c r="J122" s="7" t="str">
        <f t="shared" si="3"/>
        <v/>
      </c>
      <c r="K122" s="229" t="str">
        <f t="shared" si="4"/>
        <v/>
      </c>
      <c r="L122" s="327" t="str">
        <f>IFNA(VLOOKUP("*"&amp;D122&amp;"",'Laporan Resmi'!$F$2:$G$500,2,FALSE),"")</f>
        <v/>
      </c>
      <c r="M122" s="7" t="str">
        <f>'Data Pemerintah Daerah'!AB7</f>
        <v/>
      </c>
      <c r="N122" s="7" t="str">
        <f>'Data Pemerintah Daerah'!AC7</f>
        <v/>
      </c>
      <c r="O122" s="7" t="str">
        <f>'Data Pemerintah Daerah'!AD7</f>
        <v/>
      </c>
      <c r="P122" s="7" t="str">
        <f>'Data Pemerintah Daerah'!AE7</f>
        <v/>
      </c>
      <c r="Q122" s="7" t="str">
        <f>'Data Pemerintah Daerah'!AF7</f>
        <v/>
      </c>
      <c r="R122" s="7" t="str">
        <f>'Data Pemerintah Daerah'!AG7</f>
        <v/>
      </c>
      <c r="S122" s="7">
        <f>'Data Pemerintah Daerah'!AH7</f>
        <v>1</v>
      </c>
      <c r="T122" s="7">
        <f>'Data Pemerintah Daerah'!AI7</f>
        <v>1</v>
      </c>
      <c r="U122" s="7">
        <f>'Data Pemerintah Daerah'!AJ7</f>
        <v>1</v>
      </c>
      <c r="V122" s="7">
        <f>'Data Pemerintah Daerah'!AK7</f>
        <v>1</v>
      </c>
      <c r="W122" s="7">
        <f>'Data Pemerintah Daerah'!AL7</f>
        <v>1</v>
      </c>
      <c r="X122" s="7">
        <f>'Data Pemerintah Daerah'!AM7</f>
        <v>1</v>
      </c>
      <c r="Y122" s="10" t="str">
        <f>'Data Pemerintah Daerah'!AA7</f>
        <v>https://api-splp.layanan.go.id/data-aceh-besar-kab/1.0/</v>
      </c>
      <c r="Z122" s="7" t="str">
        <f>'Data Pemerintah Daerah'!Z7</f>
        <v/>
      </c>
      <c r="AA122" s="328" t="str">
        <f>'Data Pemerintah Daerah'!AN7</f>
        <v/>
      </c>
      <c r="AB122" s="18" t="str">
        <f>'Data Pemerintah Daerah'!AO7</f>
        <v/>
      </c>
      <c r="AC122" s="7" t="str">
        <f t="shared" si="16"/>
        <v>Kabupaten Aceh Besar</v>
      </c>
      <c r="AD122" s="331" t="str">
        <f>'Data Pemerintah Daerah'!P7</f>
        <v/>
      </c>
      <c r="AE122" s="331" t="str">
        <f>'Data Pemerintah Daerah'!Q7</f>
        <v/>
      </c>
      <c r="AF122" s="331" t="str">
        <f>'Data Pemerintah Daerah'!R7</f>
        <v/>
      </c>
    </row>
    <row r="123">
      <c r="A123" s="3" t="s">
        <v>4497</v>
      </c>
      <c r="B123" s="7" t="str">
        <f>'Data Pemerintah Daerah'!C8</f>
        <v>Aceh</v>
      </c>
      <c r="C123" s="7" t="str">
        <f>'Data Pemerintah Daerah'!G8</f>
        <v>Kabupaten</v>
      </c>
      <c r="D123" s="7" t="str">
        <f>'Data Pemerintah Daerah'!E8</f>
        <v>Kabupaten Aceh Jaya</v>
      </c>
      <c r="E123" s="7" t="str">
        <f>'Data Pemerintah Daerah'!H8</f>
        <v>ada</v>
      </c>
      <c r="F123" s="15">
        <f>'Data Pemerintah Daerah'!N8</f>
        <v>45002</v>
      </c>
      <c r="G123" s="7" t="str">
        <f>'Data Pemerintah Daerah'!O8</f>
        <v>Isma Zuraidi, S.Kom</v>
      </c>
      <c r="H123" s="183">
        <f t="shared" si="14"/>
        <v>2023</v>
      </c>
      <c r="I123" s="183">
        <f t="shared" si="15"/>
        <v>3</v>
      </c>
      <c r="J123" s="7" t="str">
        <f t="shared" si="3"/>
        <v>Ada</v>
      </c>
      <c r="K123" s="229" t="str">
        <f t="shared" si="4"/>
        <v>Ada</v>
      </c>
      <c r="L123" s="327" t="str">
        <f>IFNA(VLOOKUP("*"&amp;D123&amp;"",'Laporan Resmi'!$F$2:$G$500,2,FALSE),"")</f>
        <v>ada</v>
      </c>
      <c r="M123" s="7">
        <f>'Data Pemerintah Daerah'!AB8</f>
        <v>2</v>
      </c>
      <c r="N123" s="7">
        <f>'Data Pemerintah Daerah'!AC8</f>
        <v>0</v>
      </c>
      <c r="O123" s="7">
        <f>'Data Pemerintah Daerah'!AD8</f>
        <v>3</v>
      </c>
      <c r="P123" s="7" t="str">
        <f>'Data Pemerintah Daerah'!AE8</f>
        <v/>
      </c>
      <c r="Q123" s="7" t="str">
        <f>'Data Pemerintah Daerah'!AF8</f>
        <v/>
      </c>
      <c r="R123" s="7" t="str">
        <f>'Data Pemerintah Daerah'!AG8</f>
        <v/>
      </c>
      <c r="S123" s="7">
        <f>'Data Pemerintah Daerah'!AH8</f>
        <v>1</v>
      </c>
      <c r="T123" s="7">
        <f>'Data Pemerintah Daerah'!AI8</f>
        <v>1</v>
      </c>
      <c r="U123" s="7">
        <f>'Data Pemerintah Daerah'!AJ8</f>
        <v>1</v>
      </c>
      <c r="V123" s="7">
        <f>'Data Pemerintah Daerah'!AK8</f>
        <v>3</v>
      </c>
      <c r="W123" s="7">
        <f>'Data Pemerintah Daerah'!AL8</f>
        <v>2</v>
      </c>
      <c r="X123" s="7">
        <f>'Data Pemerintah Daerah'!AM8</f>
        <v>2</v>
      </c>
      <c r="Y123" s="10" t="str">
        <f>'Data Pemerintah Daerah'!AA8</f>
        <v>https://api-splp.layanan.go.id/data-aceh-jaya-kab/1.0/</v>
      </c>
      <c r="Z123" s="10" t="str">
        <f>'Data Pemerintah Daerah'!Z8</f>
        <v>http://ebphtb.acehjayakab.go.id/api/BPHTB/getBPHTBService</v>
      </c>
      <c r="AA123" s="328" t="str">
        <f>'Data Pemerintah Daerah'!AN8</f>
        <v>diskominfop_acehjayakab</v>
      </c>
      <c r="AB123" s="329" t="str">
        <f>'Data Pemerintah Daerah'!AO8</f>
        <v>acehjayakab.go.id</v>
      </c>
      <c r="AC123" s="7" t="str">
        <f t="shared" si="16"/>
        <v>Kabupaten Aceh Jaya</v>
      </c>
      <c r="AD123" s="331" t="str">
        <f>'Data Pemerintah Daerah'!P8</f>
        <v>085277989328</v>
      </c>
      <c r="AE123" s="331" t="str">
        <f>'Data Pemerintah Daerah'!Q8</f>
        <v>198702032010031001</v>
      </c>
      <c r="AF123" s="331" t="str">
        <f>'Data Pemerintah Daerah'!R8</f>
        <v>Kasi Pengembangan dan Pengelolaan dan Aplikasi</v>
      </c>
    </row>
    <row r="124">
      <c r="A124" s="3" t="s">
        <v>4497</v>
      </c>
      <c r="B124" s="7" t="str">
        <f>'Data Pemerintah Daerah'!C9</f>
        <v>Aceh</v>
      </c>
      <c r="C124" s="7" t="str">
        <f>'Data Pemerintah Daerah'!G9</f>
        <v>Kabupaten</v>
      </c>
      <c r="D124" s="7" t="str">
        <f>'Data Pemerintah Daerah'!E9</f>
        <v>Kabupaten Aceh Selatan</v>
      </c>
      <c r="E124" s="7" t="str">
        <f>'Data Pemerintah Daerah'!H9</f>
        <v>ada</v>
      </c>
      <c r="F124" s="15">
        <f>'Data Pemerintah Daerah'!N9</f>
        <v>45439</v>
      </c>
      <c r="G124" s="7" t="str">
        <f>'Data Pemerintah Daerah'!O9</f>
        <v>RAHMAT,ST</v>
      </c>
      <c r="H124" s="183">
        <f t="shared" si="14"/>
        <v>2024</v>
      </c>
      <c r="I124" s="183">
        <f t="shared" si="15"/>
        <v>5</v>
      </c>
      <c r="J124" s="7" t="str">
        <f t="shared" si="3"/>
        <v>Ada</v>
      </c>
      <c r="K124" s="229" t="str">
        <f t="shared" si="4"/>
        <v>Ada</v>
      </c>
      <c r="L124" s="323" t="s">
        <v>431</v>
      </c>
      <c r="M124" s="7">
        <f>'Data Pemerintah Daerah'!AB9</f>
        <v>0</v>
      </c>
      <c r="N124" s="7">
        <f>'Data Pemerintah Daerah'!AC9</f>
        <v>0</v>
      </c>
      <c r="O124" s="7">
        <f>'Data Pemerintah Daerah'!AD9</f>
        <v>1</v>
      </c>
      <c r="P124" s="7" t="str">
        <f>'Data Pemerintah Daerah'!AE9</f>
        <v/>
      </c>
      <c r="Q124" s="7" t="str">
        <f>'Data Pemerintah Daerah'!AF9</f>
        <v/>
      </c>
      <c r="R124" s="7" t="str">
        <f>'Data Pemerintah Daerah'!AG9</f>
        <v/>
      </c>
      <c r="S124" s="7">
        <f>'Data Pemerintah Daerah'!AH9</f>
        <v>1</v>
      </c>
      <c r="T124" s="7">
        <f>'Data Pemerintah Daerah'!AI9</f>
        <v>1</v>
      </c>
      <c r="U124" s="7">
        <f>'Data Pemerintah Daerah'!AJ9</f>
        <v>1</v>
      </c>
      <c r="V124" s="7">
        <f>'Data Pemerintah Daerah'!AK9</f>
        <v>2</v>
      </c>
      <c r="W124" s="7">
        <f>'Data Pemerintah Daerah'!AL9</f>
        <v>1</v>
      </c>
      <c r="X124" s="7">
        <f>'Data Pemerintah Daerah'!AM9</f>
        <v>1</v>
      </c>
      <c r="Y124" s="10" t="str">
        <f>'Data Pemerintah Daerah'!AA9</f>
        <v>https://api-splp.layanan.go.id/data-aceh-selatan-kab/1.0/</v>
      </c>
      <c r="Z124" s="10" t="str">
        <f>'Data Pemerintah Daerah'!Z9</f>
        <v>https://bphtb.acehselatankab.go.id/api/getBPHTBService</v>
      </c>
      <c r="AA124" s="328" t="str">
        <f>'Data Pemerintah Daerah'!AN9</f>
        <v>diskominfo_acehselatankab</v>
      </c>
      <c r="AB124" s="329" t="str">
        <f>'Data Pemerintah Daerah'!AO9</f>
        <v>acehselatankab.go.id</v>
      </c>
      <c r="AC124" s="7" t="str">
        <f t="shared" si="16"/>
        <v>Kabupaten Aceh Selatan</v>
      </c>
      <c r="AD124" s="330" t="str">
        <f>'Data Pemerintah Daerah'!P9</f>
        <v>085371967150</v>
      </c>
      <c r="AE124" s="331" t="str">
        <f>'Data Pemerintah Daerah'!Q9</f>
        <v>197808092005041001</v>
      </c>
      <c r="AF124" s="331" t="str">
        <f>'Data Pemerintah Daerah'!R9</f>
        <v>Kepala Bidang Penyelenggaraan E-Government</v>
      </c>
    </row>
    <row r="125">
      <c r="A125" s="3" t="s">
        <v>4497</v>
      </c>
      <c r="B125" s="7" t="str">
        <f>'Data Pemerintah Daerah'!C10</f>
        <v>Aceh</v>
      </c>
      <c r="C125" s="7" t="str">
        <f>'Data Pemerintah Daerah'!G10</f>
        <v>Kabupaten</v>
      </c>
      <c r="D125" s="7" t="str">
        <f>'Data Pemerintah Daerah'!E10</f>
        <v>Kabupaten Aceh Singkil</v>
      </c>
      <c r="E125" s="7" t="str">
        <f>'Data Pemerintah Daerah'!H10</f>
        <v/>
      </c>
      <c r="F125" s="7" t="str">
        <f>'Data Pemerintah Daerah'!N10</f>
        <v/>
      </c>
      <c r="G125" s="7" t="str">
        <f>'Data Pemerintah Daerah'!O10</f>
        <v/>
      </c>
      <c r="H125" s="183" t="str">
        <f t="shared" si="14"/>
        <v/>
      </c>
      <c r="I125" s="183" t="str">
        <f t="shared" si="15"/>
        <v/>
      </c>
      <c r="J125" s="7" t="str">
        <f t="shared" si="3"/>
        <v/>
      </c>
      <c r="K125" s="229" t="str">
        <f t="shared" si="4"/>
        <v/>
      </c>
      <c r="L125" s="327" t="str">
        <f>IFNA(VLOOKUP("*"&amp;D125&amp;"",'Laporan Resmi'!$F$2:$G$500,2,FALSE),"")</f>
        <v/>
      </c>
      <c r="M125" s="7" t="str">
        <f>'Data Pemerintah Daerah'!AB10</f>
        <v/>
      </c>
      <c r="N125" s="7" t="str">
        <f>'Data Pemerintah Daerah'!AC10</f>
        <v/>
      </c>
      <c r="O125" s="7" t="str">
        <f>'Data Pemerintah Daerah'!AD10</f>
        <v/>
      </c>
      <c r="P125" s="7">
        <f>'Data Pemerintah Daerah'!AE10</f>
        <v>3</v>
      </c>
      <c r="Q125" s="7">
        <f>'Data Pemerintah Daerah'!AF10</f>
        <v>1</v>
      </c>
      <c r="R125" s="7">
        <f>'Data Pemerintah Daerah'!AG10</f>
        <v>1</v>
      </c>
      <c r="S125" s="7" t="str">
        <f>'Data Pemerintah Daerah'!AH10</f>
        <v/>
      </c>
      <c r="T125" s="7" t="str">
        <f>'Data Pemerintah Daerah'!AI10</f>
        <v/>
      </c>
      <c r="U125" s="7" t="str">
        <f>'Data Pemerintah Daerah'!AJ10</f>
        <v/>
      </c>
      <c r="V125" s="7">
        <f>'Data Pemerintah Daerah'!AK10</f>
        <v>3</v>
      </c>
      <c r="W125" s="7">
        <f>'Data Pemerintah Daerah'!AL10</f>
        <v>1</v>
      </c>
      <c r="X125" s="7">
        <f>'Data Pemerintah Daerah'!AM10</f>
        <v>1</v>
      </c>
      <c r="Y125" s="10" t="str">
        <f>'Data Pemerintah Daerah'!AA10</f>
        <v>https://api-splp.layanan.go.id/data-aceh-singkil-kab/1.0/</v>
      </c>
      <c r="Z125" s="7" t="str">
        <f>'Data Pemerintah Daerah'!Z10</f>
        <v/>
      </c>
      <c r="AA125" s="328" t="str">
        <f>'Data Pemerintah Daerah'!AN10</f>
        <v/>
      </c>
      <c r="AB125" s="18" t="str">
        <f>'Data Pemerintah Daerah'!AO10</f>
        <v/>
      </c>
      <c r="AC125" s="7" t="str">
        <f t="shared" si="16"/>
        <v>Kabupaten Aceh Singkil</v>
      </c>
      <c r="AD125" s="331" t="str">
        <f>'Data Pemerintah Daerah'!P10</f>
        <v/>
      </c>
      <c r="AE125" s="331" t="str">
        <f>'Data Pemerintah Daerah'!Q10</f>
        <v/>
      </c>
      <c r="AF125" s="331" t="str">
        <f>'Data Pemerintah Daerah'!R10</f>
        <v/>
      </c>
    </row>
    <row r="126">
      <c r="A126" s="3" t="s">
        <v>4497</v>
      </c>
      <c r="B126" s="7" t="str">
        <f>'Data Pemerintah Daerah'!C11</f>
        <v>Aceh</v>
      </c>
      <c r="C126" s="7" t="str">
        <f>'Data Pemerintah Daerah'!G11</f>
        <v>Kabupaten</v>
      </c>
      <c r="D126" s="7" t="str">
        <f>'Data Pemerintah Daerah'!E11</f>
        <v>Kabupaten Aceh Tamiang</v>
      </c>
      <c r="E126" s="7" t="str">
        <f>'Data Pemerintah Daerah'!H11</f>
        <v>ada</v>
      </c>
      <c r="F126" s="11">
        <f>'Data Pemerintah Daerah'!N11</f>
        <v>45447</v>
      </c>
      <c r="G126" s="7" t="str">
        <f>'Data Pemerintah Daerah'!O11</f>
        <v>Wan Dedi Wahyudi</v>
      </c>
      <c r="H126" s="183">
        <f t="shared" si="14"/>
        <v>2024</v>
      </c>
      <c r="I126" s="183">
        <f t="shared" si="15"/>
        <v>6</v>
      </c>
      <c r="J126" s="7" t="str">
        <f t="shared" si="3"/>
        <v>Ada</v>
      </c>
      <c r="K126" s="229" t="str">
        <f t="shared" si="4"/>
        <v>Ada</v>
      </c>
      <c r="L126" s="327" t="str">
        <f>IFNA(VLOOKUP("*"&amp;D126&amp;"",'Laporan Resmi'!$F$2:$G$500,2,FALSE),"")</f>
        <v>ada</v>
      </c>
      <c r="M126" s="7">
        <f>'Data Pemerintah Daerah'!AB11</f>
        <v>0</v>
      </c>
      <c r="N126" s="7">
        <f>'Data Pemerintah Daerah'!AC11</f>
        <v>0</v>
      </c>
      <c r="O126" s="7">
        <f>'Data Pemerintah Daerah'!AD11</f>
        <v>0</v>
      </c>
      <c r="P126" s="7">
        <f>'Data Pemerintah Daerah'!AE11</f>
        <v>3</v>
      </c>
      <c r="Q126" s="7">
        <f>'Data Pemerintah Daerah'!AF11</f>
        <v>3</v>
      </c>
      <c r="R126" s="7">
        <f>'Data Pemerintah Daerah'!AG11</f>
        <v>3</v>
      </c>
      <c r="S126" s="7">
        <f>'Data Pemerintah Daerah'!AH11</f>
        <v>3</v>
      </c>
      <c r="T126" s="7">
        <f>'Data Pemerintah Daerah'!AI11</f>
        <v>2</v>
      </c>
      <c r="U126" s="7">
        <f>'Data Pemerintah Daerah'!AJ11</f>
        <v>2</v>
      </c>
      <c r="V126" s="7">
        <f>'Data Pemerintah Daerah'!AK11</f>
        <v>3</v>
      </c>
      <c r="W126" s="7">
        <f>'Data Pemerintah Daerah'!AL11</f>
        <v>2</v>
      </c>
      <c r="X126" s="7">
        <f>'Data Pemerintah Daerah'!AM11</f>
        <v>3</v>
      </c>
      <c r="Y126" s="10" t="str">
        <f>'Data Pemerintah Daerah'!AA11</f>
        <v>https://api-splp.layanan.go.id/dataAcehtamiangKab/1.0/</v>
      </c>
      <c r="Z126" s="7" t="str">
        <f>'Data Pemerintah Daerah'!Z11</f>
        <v/>
      </c>
      <c r="AA126" s="328" t="str">
        <f>'Data Pemerintah Daerah'!AN11</f>
        <v>diskominfo_acehtamiangkab</v>
      </c>
      <c r="AB126" s="329" t="str">
        <f>'Data Pemerintah Daerah'!AO11</f>
        <v>acehtamiangkab.go.id</v>
      </c>
      <c r="AC126" s="7" t="str">
        <f t="shared" si="16"/>
        <v>Kabupaten Aceh Tamiang</v>
      </c>
      <c r="AD126" s="330" t="str">
        <f>'Data Pemerintah Daerah'!P11</f>
        <v>0811677333</v>
      </c>
      <c r="AE126" s="331" t="str">
        <f>'Data Pemerintah Daerah'!Q11</f>
        <v>197812062009011114</v>
      </c>
      <c r="AF126" s="331" t="str">
        <f>'Data Pemerintah Daerah'!R11</f>
        <v>Kepala Bidang Teknologi Informatika, Persandian dan E-Government</v>
      </c>
    </row>
    <row r="127">
      <c r="A127" s="3" t="s">
        <v>4497</v>
      </c>
      <c r="B127" s="7" t="str">
        <f>'Data Pemerintah Daerah'!C12</f>
        <v>Aceh</v>
      </c>
      <c r="C127" s="7" t="str">
        <f>'Data Pemerintah Daerah'!G12</f>
        <v>Kabupaten</v>
      </c>
      <c r="D127" s="7" t="str">
        <f>'Data Pemerintah Daerah'!E12</f>
        <v>Kabupaten Aceh Tengah</v>
      </c>
      <c r="E127" s="7" t="str">
        <f>'Data Pemerintah Daerah'!H12</f>
        <v/>
      </c>
      <c r="F127" s="7" t="str">
        <f>'Data Pemerintah Daerah'!N12</f>
        <v/>
      </c>
      <c r="G127" s="7" t="str">
        <f>'Data Pemerintah Daerah'!O12</f>
        <v/>
      </c>
      <c r="H127" s="183" t="str">
        <f t="shared" si="14"/>
        <v/>
      </c>
      <c r="I127" s="183" t="str">
        <f t="shared" si="15"/>
        <v/>
      </c>
      <c r="J127" s="7" t="str">
        <f t="shared" si="3"/>
        <v/>
      </c>
      <c r="K127" s="229" t="str">
        <f t="shared" si="4"/>
        <v/>
      </c>
      <c r="L127" s="327" t="str">
        <f>IFNA(VLOOKUP("*"&amp;D127&amp;"",'Laporan Resmi'!$F$2:$G$500,2,FALSE),"")</f>
        <v/>
      </c>
      <c r="M127" s="7" t="str">
        <f>'Data Pemerintah Daerah'!AB12</f>
        <v/>
      </c>
      <c r="N127" s="7" t="str">
        <f>'Data Pemerintah Daerah'!AC12</f>
        <v/>
      </c>
      <c r="O127" s="7" t="str">
        <f>'Data Pemerintah Daerah'!AD12</f>
        <v/>
      </c>
      <c r="P127" s="7" t="str">
        <f>'Data Pemerintah Daerah'!AE12</f>
        <v/>
      </c>
      <c r="Q127" s="7" t="str">
        <f>'Data Pemerintah Daerah'!AF12</f>
        <v/>
      </c>
      <c r="R127" s="7" t="str">
        <f>'Data Pemerintah Daerah'!AG12</f>
        <v/>
      </c>
      <c r="S127" s="7">
        <f>'Data Pemerintah Daerah'!AH12</f>
        <v>1</v>
      </c>
      <c r="T127" s="7">
        <f>'Data Pemerintah Daerah'!AI12</f>
        <v>1</v>
      </c>
      <c r="U127" s="7">
        <f>'Data Pemerintah Daerah'!AJ12</f>
        <v>1</v>
      </c>
      <c r="V127" s="7">
        <f>'Data Pemerintah Daerah'!AK12</f>
        <v>2</v>
      </c>
      <c r="W127" s="7">
        <f>'Data Pemerintah Daerah'!AL12</f>
        <v>2</v>
      </c>
      <c r="X127" s="7">
        <f>'Data Pemerintah Daerah'!AM12</f>
        <v>1</v>
      </c>
      <c r="Y127" s="10" t="str">
        <f>'Data Pemerintah Daerah'!AA12</f>
        <v>https://api-splp.layanan.go.id/data-aceh-tengah-kab/1.0/</v>
      </c>
      <c r="Z127" s="7" t="str">
        <f>'Data Pemerintah Daerah'!Z12</f>
        <v/>
      </c>
      <c r="AA127" s="328" t="str">
        <f>'Data Pemerintah Daerah'!AN12</f>
        <v/>
      </c>
      <c r="AB127" s="18" t="str">
        <f>'Data Pemerintah Daerah'!AO12</f>
        <v/>
      </c>
      <c r="AC127" s="7" t="str">
        <f t="shared" si="16"/>
        <v>Kabupaten Aceh Tengah</v>
      </c>
      <c r="AD127" s="331" t="str">
        <f>'Data Pemerintah Daerah'!P12</f>
        <v/>
      </c>
      <c r="AE127" s="331" t="str">
        <f>'Data Pemerintah Daerah'!Q12</f>
        <v/>
      </c>
      <c r="AF127" s="331" t="str">
        <f>'Data Pemerintah Daerah'!R12</f>
        <v/>
      </c>
    </row>
    <row r="128">
      <c r="A128" s="3" t="s">
        <v>4497</v>
      </c>
      <c r="B128" s="7" t="str">
        <f>'Data Pemerintah Daerah'!C13</f>
        <v>Aceh</v>
      </c>
      <c r="C128" s="7" t="str">
        <f>'Data Pemerintah Daerah'!G13</f>
        <v>Kabupaten</v>
      </c>
      <c r="D128" s="7" t="str">
        <f>'Data Pemerintah Daerah'!E13</f>
        <v>Kabupaten Aceh Tenggara</v>
      </c>
      <c r="E128" s="7" t="str">
        <f>'Data Pemerintah Daerah'!H13</f>
        <v/>
      </c>
      <c r="F128" s="7" t="str">
        <f>'Data Pemerintah Daerah'!N13</f>
        <v/>
      </c>
      <c r="G128" s="7" t="str">
        <f>'Data Pemerintah Daerah'!O13</f>
        <v/>
      </c>
      <c r="H128" s="183" t="str">
        <f t="shared" si="14"/>
        <v/>
      </c>
      <c r="I128" s="183" t="str">
        <f t="shared" si="15"/>
        <v/>
      </c>
      <c r="J128" s="7" t="str">
        <f t="shared" si="3"/>
        <v/>
      </c>
      <c r="K128" s="229" t="str">
        <f t="shared" si="4"/>
        <v/>
      </c>
      <c r="L128" s="327" t="str">
        <f>IFNA(VLOOKUP("*"&amp;D128&amp;"",'Laporan Resmi'!$F$2:$G$500,2,FALSE),"")</f>
        <v/>
      </c>
      <c r="M128" s="7" t="str">
        <f>'Data Pemerintah Daerah'!AB13</f>
        <v/>
      </c>
      <c r="N128" s="7" t="str">
        <f>'Data Pemerintah Daerah'!AC13</f>
        <v/>
      </c>
      <c r="O128" s="7" t="str">
        <f>'Data Pemerintah Daerah'!AD13</f>
        <v/>
      </c>
      <c r="P128" s="7" t="str">
        <f>'Data Pemerintah Daerah'!AE13</f>
        <v/>
      </c>
      <c r="Q128" s="7" t="str">
        <f>'Data Pemerintah Daerah'!AF13</f>
        <v/>
      </c>
      <c r="R128" s="7" t="str">
        <f>'Data Pemerintah Daerah'!AG13</f>
        <v/>
      </c>
      <c r="S128" s="7">
        <f>'Data Pemerintah Daerah'!AH13</f>
        <v>1</v>
      </c>
      <c r="T128" s="7">
        <f>'Data Pemerintah Daerah'!AI13</f>
        <v>1</v>
      </c>
      <c r="U128" s="7">
        <f>'Data Pemerintah Daerah'!AJ13</f>
        <v>1</v>
      </c>
      <c r="V128" s="7">
        <f>'Data Pemerintah Daerah'!AK13</f>
        <v>1</v>
      </c>
      <c r="W128" s="7">
        <f>'Data Pemerintah Daerah'!AL13</f>
        <v>1</v>
      </c>
      <c r="X128" s="7">
        <f>'Data Pemerintah Daerah'!AM13</f>
        <v>1</v>
      </c>
      <c r="Y128" s="7" t="str">
        <f>'Data Pemerintah Daerah'!AA13</f>
        <v/>
      </c>
      <c r="Z128" s="7" t="str">
        <f>'Data Pemerintah Daerah'!Z13</f>
        <v/>
      </c>
      <c r="AA128" s="328" t="str">
        <f>'Data Pemerintah Daerah'!AN13</f>
        <v/>
      </c>
      <c r="AB128" s="18" t="str">
        <f>'Data Pemerintah Daerah'!AO13</f>
        <v/>
      </c>
      <c r="AC128" s="7" t="str">
        <f t="shared" si="16"/>
        <v>Kabupaten Aceh Tenggara</v>
      </c>
      <c r="AD128" s="331" t="str">
        <f>'Data Pemerintah Daerah'!P13</f>
        <v/>
      </c>
      <c r="AE128" s="331" t="str">
        <f>'Data Pemerintah Daerah'!Q13</f>
        <v/>
      </c>
      <c r="AF128" s="331" t="str">
        <f>'Data Pemerintah Daerah'!R13</f>
        <v/>
      </c>
    </row>
    <row r="129">
      <c r="A129" s="3" t="s">
        <v>4497</v>
      </c>
      <c r="B129" s="7" t="str">
        <f>'Data Pemerintah Daerah'!C14</f>
        <v>Aceh</v>
      </c>
      <c r="C129" s="7" t="str">
        <f>'Data Pemerintah Daerah'!G14</f>
        <v>Kabupaten</v>
      </c>
      <c r="D129" s="7" t="str">
        <f>'Data Pemerintah Daerah'!E14</f>
        <v>Kabupaten Aceh Timur</v>
      </c>
      <c r="E129" s="7" t="str">
        <f>'Data Pemerintah Daerah'!H14</f>
        <v>ada</v>
      </c>
      <c r="F129" s="15">
        <f>'Data Pemerintah Daerah'!N14</f>
        <v>45454</v>
      </c>
      <c r="G129" s="7" t="str">
        <f>'Data Pemerintah Daerah'!O14</f>
        <v>Mukhbir</v>
      </c>
      <c r="H129" s="183">
        <f t="shared" si="14"/>
        <v>2024</v>
      </c>
      <c r="I129" s="183">
        <f t="shared" si="15"/>
        <v>6</v>
      </c>
      <c r="J129" s="7" t="str">
        <f t="shared" si="3"/>
        <v>Ada</v>
      </c>
      <c r="K129" s="229" t="str">
        <f t="shared" si="4"/>
        <v>Ada</v>
      </c>
      <c r="L129" s="327" t="str">
        <f>IFNA(VLOOKUP("*"&amp;D129&amp;"",'Laporan Resmi'!$F$2:$G$500,2,FALSE),"")</f>
        <v>ada</v>
      </c>
      <c r="M129" s="7">
        <f>'Data Pemerintah Daerah'!AB14</f>
        <v>0</v>
      </c>
      <c r="N129" s="7">
        <f>'Data Pemerintah Daerah'!AC14</f>
        <v>1</v>
      </c>
      <c r="O129" s="7">
        <f>'Data Pemerintah Daerah'!AD14</f>
        <v>0</v>
      </c>
      <c r="P129" s="7">
        <f>'Data Pemerintah Daerah'!AE14</f>
        <v>3</v>
      </c>
      <c r="Q129" s="7">
        <f>'Data Pemerintah Daerah'!AF14</f>
        <v>1</v>
      </c>
      <c r="R129" s="7">
        <f>'Data Pemerintah Daerah'!AG14</f>
        <v>3</v>
      </c>
      <c r="S129" s="7">
        <f>'Data Pemerintah Daerah'!AH14</f>
        <v>3</v>
      </c>
      <c r="T129" s="7">
        <f>'Data Pemerintah Daerah'!AI14</f>
        <v>1</v>
      </c>
      <c r="U129" s="7">
        <f>'Data Pemerintah Daerah'!AJ14</f>
        <v>1</v>
      </c>
      <c r="V129" s="7">
        <f>'Data Pemerintah Daerah'!AK14</f>
        <v>3</v>
      </c>
      <c r="W129" s="7">
        <f>'Data Pemerintah Daerah'!AL14</f>
        <v>1</v>
      </c>
      <c r="X129" s="7">
        <f>'Data Pemerintah Daerah'!AM14</f>
        <v>1</v>
      </c>
      <c r="Y129" s="10" t="str">
        <f>'Data Pemerintah Daerah'!AA14</f>
        <v>https://api-splp.layanan.go.id/data-aceh-timur-kab/1.0/</v>
      </c>
      <c r="Z129" s="7" t="str">
        <f>'Data Pemerintah Daerah'!Z14</f>
        <v/>
      </c>
      <c r="AA129" s="328" t="str">
        <f>'Data Pemerintah Daerah'!AN14</f>
        <v>diskominfo_acehtimurkab</v>
      </c>
      <c r="AB129" s="329" t="str">
        <f>'Data Pemerintah Daerah'!AO14</f>
        <v>acehtimurkab.go.id</v>
      </c>
      <c r="AC129" s="7" t="str">
        <f t="shared" si="16"/>
        <v>Kabupaten Aceh Timur</v>
      </c>
      <c r="AD129" s="330" t="str">
        <f>'Data Pemerintah Daerah'!P14</f>
        <v>085161796229</v>
      </c>
      <c r="AE129" s="331" t="str">
        <f>'Data Pemerintah Daerah'!Q14</f>
        <v>1988051020191001</v>
      </c>
      <c r="AF129" s="331" t="str">
        <f>'Data Pemerintah Daerah'!R14</f>
        <v>Teknisi Jaringan Instalasi</v>
      </c>
    </row>
    <row r="130">
      <c r="A130" s="3" t="s">
        <v>4497</v>
      </c>
      <c r="B130" s="7" t="str">
        <f>'Data Pemerintah Daerah'!C15</f>
        <v>Aceh</v>
      </c>
      <c r="C130" s="7" t="str">
        <f>'Data Pemerintah Daerah'!G15</f>
        <v>Kabupaten</v>
      </c>
      <c r="D130" s="7" t="str">
        <f>'Data Pemerintah Daerah'!E15</f>
        <v>Kabupaten Aceh Utara</v>
      </c>
      <c r="E130" s="7" t="str">
        <f>'Data Pemerintah Daerah'!H15</f>
        <v/>
      </c>
      <c r="F130" s="7" t="str">
        <f>'Data Pemerintah Daerah'!N15</f>
        <v/>
      </c>
      <c r="G130" s="7" t="str">
        <f>'Data Pemerintah Daerah'!O15</f>
        <v/>
      </c>
      <c r="H130" s="183" t="str">
        <f t="shared" si="14"/>
        <v/>
      </c>
      <c r="I130" s="183" t="str">
        <f t="shared" si="15"/>
        <v/>
      </c>
      <c r="J130" s="7" t="str">
        <f t="shared" si="3"/>
        <v/>
      </c>
      <c r="K130" s="229" t="str">
        <f t="shared" si="4"/>
        <v/>
      </c>
      <c r="L130" s="327" t="str">
        <f>IFNA(VLOOKUP("*"&amp;D130&amp;"",'Laporan Resmi'!$F$2:$G$500,2,FALSE),"")</f>
        <v/>
      </c>
      <c r="M130" s="7" t="str">
        <f>'Data Pemerintah Daerah'!AB15</f>
        <v/>
      </c>
      <c r="N130" s="7" t="str">
        <f>'Data Pemerintah Daerah'!AC15</f>
        <v/>
      </c>
      <c r="O130" s="7" t="str">
        <f>'Data Pemerintah Daerah'!AD15</f>
        <v/>
      </c>
      <c r="P130" s="7" t="str">
        <f>'Data Pemerintah Daerah'!AE15</f>
        <v/>
      </c>
      <c r="Q130" s="7" t="str">
        <f>'Data Pemerintah Daerah'!AF15</f>
        <v/>
      </c>
      <c r="R130" s="7" t="str">
        <f>'Data Pemerintah Daerah'!AG15</f>
        <v/>
      </c>
      <c r="S130" s="7">
        <f>'Data Pemerintah Daerah'!AH15</f>
        <v>1</v>
      </c>
      <c r="T130" s="7">
        <f>'Data Pemerintah Daerah'!AI15</f>
        <v>1</v>
      </c>
      <c r="U130" s="7">
        <f>'Data Pemerintah Daerah'!AJ15</f>
        <v>1</v>
      </c>
      <c r="V130" s="7">
        <f>'Data Pemerintah Daerah'!AK15</f>
        <v>1</v>
      </c>
      <c r="W130" s="7">
        <f>'Data Pemerintah Daerah'!AL15</f>
        <v>1</v>
      </c>
      <c r="X130" s="7">
        <f>'Data Pemerintah Daerah'!AM15</f>
        <v>1</v>
      </c>
      <c r="Y130" s="10" t="str">
        <f>'Data Pemerintah Daerah'!AA15</f>
        <v>https://api-splp.layanan.go.id/data-aceh-utara-kab/1.0/</v>
      </c>
      <c r="Z130" s="10" t="str">
        <f>'Data Pemerintah Daerah'!Z15</f>
        <v>http://sidekgam.acehutara.go.id:40200/revenue/tax/propertytransfer/integration/bpn/getBPHTBService</v>
      </c>
      <c r="AA130" s="328" t="str">
        <f>'Data Pemerintah Daerah'!AN15</f>
        <v/>
      </c>
      <c r="AB130" s="18" t="str">
        <f>'Data Pemerintah Daerah'!AO15</f>
        <v/>
      </c>
      <c r="AC130" s="7" t="str">
        <f t="shared" si="16"/>
        <v>Kabupaten Aceh Utara</v>
      </c>
      <c r="AD130" s="331" t="str">
        <f>'Data Pemerintah Daerah'!P15</f>
        <v/>
      </c>
      <c r="AE130" s="331" t="str">
        <f>'Data Pemerintah Daerah'!Q15</f>
        <v/>
      </c>
      <c r="AF130" s="331" t="str">
        <f>'Data Pemerintah Daerah'!R15</f>
        <v/>
      </c>
    </row>
    <row r="131">
      <c r="A131" s="3" t="s">
        <v>4497</v>
      </c>
      <c r="B131" s="7" t="str">
        <f>'Data Pemerintah Daerah'!C16</f>
        <v>Aceh</v>
      </c>
      <c r="C131" s="7" t="str">
        <f>'Data Pemerintah Daerah'!G16</f>
        <v>Kabupaten</v>
      </c>
      <c r="D131" s="7" t="str">
        <f>'Data Pemerintah Daerah'!E16</f>
        <v>Kabupaten Bener Meriah</v>
      </c>
      <c r="E131" s="7" t="str">
        <f>'Data Pemerintah Daerah'!H16</f>
        <v>ada</v>
      </c>
      <c r="F131" s="15">
        <f>'Data Pemerintah Daerah'!N16</f>
        <v>45196</v>
      </c>
      <c r="G131" s="7" t="str">
        <f>'Data Pemerintah Daerah'!O16</f>
        <v>Riska Kadisa, S.Kom</v>
      </c>
      <c r="H131" s="183">
        <f t="shared" si="14"/>
        <v>2023</v>
      </c>
      <c r="I131" s="183">
        <f t="shared" si="15"/>
        <v>9</v>
      </c>
      <c r="J131" s="7" t="str">
        <f t="shared" si="3"/>
        <v>Ada</v>
      </c>
      <c r="K131" s="229" t="str">
        <f t="shared" si="4"/>
        <v>Ada</v>
      </c>
      <c r="L131" s="327" t="str">
        <f>IFNA(VLOOKUP("*"&amp;D131&amp;"",'Laporan Resmi'!$F$2:$G$500,2,FALSE),"")</f>
        <v>ada</v>
      </c>
      <c r="M131" s="7">
        <f>'Data Pemerintah Daerah'!AB16</f>
        <v>0</v>
      </c>
      <c r="N131" s="7">
        <f>'Data Pemerintah Daerah'!AC16</f>
        <v>0</v>
      </c>
      <c r="O131" s="7">
        <f>'Data Pemerintah Daerah'!AD16</f>
        <v>0</v>
      </c>
      <c r="P131" s="7">
        <f>'Data Pemerintah Daerah'!AE16</f>
        <v>3</v>
      </c>
      <c r="Q131" s="7">
        <f>'Data Pemerintah Daerah'!AF16</f>
        <v>1</v>
      </c>
      <c r="R131" s="7">
        <f>'Data Pemerintah Daerah'!AG16</f>
        <v>3</v>
      </c>
      <c r="S131" s="7">
        <f>'Data Pemerintah Daerah'!AH16</f>
        <v>3</v>
      </c>
      <c r="T131" s="7">
        <f>'Data Pemerintah Daerah'!AI16</f>
        <v>2</v>
      </c>
      <c r="U131" s="7">
        <f>'Data Pemerintah Daerah'!AJ16</f>
        <v>2</v>
      </c>
      <c r="V131" s="7">
        <f>'Data Pemerintah Daerah'!AK16</f>
        <v>3</v>
      </c>
      <c r="W131" s="7">
        <f>'Data Pemerintah Daerah'!AL16</f>
        <v>1</v>
      </c>
      <c r="X131" s="7">
        <f>'Data Pemerintah Daerah'!AM16</f>
        <v>2</v>
      </c>
      <c r="Y131" s="10" t="str">
        <f>'Data Pemerintah Daerah'!AA16</f>
        <v>https://api-splp.layanan.go.id/data-bener-meriah-kab/1.0/</v>
      </c>
      <c r="Z131" s="10" t="str">
        <f>'Data Pemerintah Daerah'!Z16</f>
        <v>http://pbb.smartgov.benermeriahkab.go.id:40400/smartgov/revenue/tax/propertytransfer/integration/bpn/getBPHTBService</v>
      </c>
      <c r="AA131" s="328" t="str">
        <f>'Data Pemerintah Daerah'!AN16</f>
        <v>diskominfo_benermeriahkab</v>
      </c>
      <c r="AB131" s="329" t="str">
        <f>'Data Pemerintah Daerah'!AO16</f>
        <v>benermeriahkab.go.id</v>
      </c>
      <c r="AC131" s="7" t="str">
        <f t="shared" si="16"/>
        <v>Kabupaten Bener Meriah</v>
      </c>
      <c r="AD131" s="330" t="str">
        <f>'Data Pemerintah Daerah'!P16</f>
        <v>082194042261</v>
      </c>
      <c r="AE131" s="331" t="str">
        <f>'Data Pemerintah Daerah'!Q16</f>
        <v>198210032006041007</v>
      </c>
      <c r="AF131" s="331" t="str">
        <f>'Data Pemerintah Daerah'!R16</f>
        <v>Sekretaris Diskominfo Kabupaten Bener Meriah</v>
      </c>
    </row>
    <row r="132">
      <c r="A132" s="3" t="s">
        <v>4497</v>
      </c>
      <c r="B132" s="7" t="str">
        <f>'Data Pemerintah Daerah'!C17</f>
        <v>Aceh</v>
      </c>
      <c r="C132" s="7" t="str">
        <f>'Data Pemerintah Daerah'!G17</f>
        <v>Kabupaten</v>
      </c>
      <c r="D132" s="7" t="str">
        <f>'Data Pemerintah Daerah'!E17</f>
        <v>Kabupaten Bireuen</v>
      </c>
      <c r="E132" s="7" t="str">
        <f>'Data Pemerintah Daerah'!H17</f>
        <v>ada</v>
      </c>
      <c r="F132" s="15">
        <f>'Data Pemerintah Daerah'!N17</f>
        <v>45434</v>
      </c>
      <c r="G132" s="7" t="str">
        <f>'Data Pemerintah Daerah'!O17</f>
        <v>Mirza, S.Kom, M.M</v>
      </c>
      <c r="H132" s="183">
        <f t="shared" si="14"/>
        <v>2024</v>
      </c>
      <c r="I132" s="183">
        <f t="shared" si="15"/>
        <v>5</v>
      </c>
      <c r="J132" s="7" t="str">
        <f t="shared" si="3"/>
        <v>Ada</v>
      </c>
      <c r="K132" s="229" t="str">
        <f t="shared" si="4"/>
        <v>Ada</v>
      </c>
      <c r="L132" s="327" t="str">
        <f>IFNA(VLOOKUP("*"&amp;D132&amp;"",'Laporan Resmi'!$F$2:$G$500,2,FALSE),"")</f>
        <v>ada</v>
      </c>
      <c r="M132" s="7">
        <f>'Data Pemerintah Daerah'!AB17</f>
        <v>0</v>
      </c>
      <c r="N132" s="7">
        <f>'Data Pemerintah Daerah'!AC17</f>
        <v>0</v>
      </c>
      <c r="O132" s="7">
        <f>'Data Pemerintah Daerah'!AD17</f>
        <v>0</v>
      </c>
      <c r="P132" s="7">
        <f>'Data Pemerintah Daerah'!AE17</f>
        <v>1</v>
      </c>
      <c r="Q132" s="7">
        <f>'Data Pemerintah Daerah'!AF17</f>
        <v>1</v>
      </c>
      <c r="R132" s="7">
        <f>'Data Pemerintah Daerah'!AG17</f>
        <v>1</v>
      </c>
      <c r="S132" s="7">
        <f>'Data Pemerintah Daerah'!AH17</f>
        <v>1</v>
      </c>
      <c r="T132" s="7">
        <f>'Data Pemerintah Daerah'!AI17</f>
        <v>1</v>
      </c>
      <c r="U132" s="7">
        <f>'Data Pemerintah Daerah'!AJ17</f>
        <v>1</v>
      </c>
      <c r="V132" s="7">
        <f>'Data Pemerintah Daerah'!AK17</f>
        <v>1</v>
      </c>
      <c r="W132" s="7">
        <f>'Data Pemerintah Daerah'!AL17</f>
        <v>1</v>
      </c>
      <c r="X132" s="7">
        <f>'Data Pemerintah Daerah'!AM17</f>
        <v>2</v>
      </c>
      <c r="Y132" s="10" t="str">
        <f>'Data Pemerintah Daerah'!AA17</f>
        <v>https://api-splp.layanan.go.id/data-bireuen-kab/1.0/</v>
      </c>
      <c r="Z132" s="10" t="str">
        <f>'Data Pemerintah Daerah'!Z17</f>
        <v>http://e-bphtb.bireuenkab.go.id/api/getBPHTBService</v>
      </c>
      <c r="AA132" s="328" t="str">
        <f>'Data Pemerintah Daerah'!AN17</f>
        <v>diskominfop_bireuenkab</v>
      </c>
      <c r="AB132" s="329" t="str">
        <f>'Data Pemerintah Daerah'!AO17</f>
        <v>bireuenkab.go.id</v>
      </c>
      <c r="AC132" s="7" t="str">
        <f t="shared" si="16"/>
        <v>Kabupaten Bireuen</v>
      </c>
      <c r="AD132" s="330" t="str">
        <f>'Data Pemerintah Daerah'!P17</f>
        <v>08116808989</v>
      </c>
      <c r="AE132" s="331" t="str">
        <f>'Data Pemerintah Daerah'!Q17</f>
        <v>198001152010031001</v>
      </c>
      <c r="AF132" s="331" t="str">
        <f>'Data Pemerintah Daerah'!R17</f>
        <v>Kabid. TIK dan E-government</v>
      </c>
    </row>
    <row r="133">
      <c r="A133" s="3" t="s">
        <v>4497</v>
      </c>
      <c r="B133" s="7" t="str">
        <f>'Data Pemerintah Daerah'!C18</f>
        <v>Aceh</v>
      </c>
      <c r="C133" s="7" t="str">
        <f>'Data Pemerintah Daerah'!G18</f>
        <v>Kabupaten</v>
      </c>
      <c r="D133" s="7" t="str">
        <f>'Data Pemerintah Daerah'!E18</f>
        <v>Kabupaten Gayo Lues</v>
      </c>
      <c r="E133" s="7" t="str">
        <f>'Data Pemerintah Daerah'!H18</f>
        <v/>
      </c>
      <c r="F133" s="7" t="str">
        <f>'Data Pemerintah Daerah'!N18</f>
        <v/>
      </c>
      <c r="G133" s="7" t="str">
        <f>'Data Pemerintah Daerah'!O18</f>
        <v/>
      </c>
      <c r="H133" s="183" t="str">
        <f t="shared" si="14"/>
        <v/>
      </c>
      <c r="I133" s="183" t="str">
        <f t="shared" si="15"/>
        <v/>
      </c>
      <c r="J133" s="7" t="str">
        <f t="shared" si="3"/>
        <v/>
      </c>
      <c r="K133" s="229" t="str">
        <f t="shared" si="4"/>
        <v/>
      </c>
      <c r="L133" s="327" t="str">
        <f>IFNA(VLOOKUP("*"&amp;D133&amp;"",'Laporan Resmi'!$F$2:$G$500,2,FALSE),"")</f>
        <v/>
      </c>
      <c r="M133" s="7" t="str">
        <f>'Data Pemerintah Daerah'!AB18</f>
        <v/>
      </c>
      <c r="N133" s="7" t="str">
        <f>'Data Pemerintah Daerah'!AC18</f>
        <v/>
      </c>
      <c r="O133" s="7" t="str">
        <f>'Data Pemerintah Daerah'!AD18</f>
        <v/>
      </c>
      <c r="P133" s="7" t="str">
        <f>'Data Pemerintah Daerah'!AE18</f>
        <v/>
      </c>
      <c r="Q133" s="7" t="str">
        <f>'Data Pemerintah Daerah'!AF18</f>
        <v/>
      </c>
      <c r="R133" s="7" t="str">
        <f>'Data Pemerintah Daerah'!AG18</f>
        <v/>
      </c>
      <c r="S133" s="7">
        <f>'Data Pemerintah Daerah'!AH18</f>
        <v>1</v>
      </c>
      <c r="T133" s="7">
        <f>'Data Pemerintah Daerah'!AI18</f>
        <v>1</v>
      </c>
      <c r="U133" s="7">
        <f>'Data Pemerintah Daerah'!AJ18</f>
        <v>1</v>
      </c>
      <c r="V133" s="7">
        <f>'Data Pemerintah Daerah'!AK18</f>
        <v>3</v>
      </c>
      <c r="W133" s="7">
        <f>'Data Pemerintah Daerah'!AL18</f>
        <v>1</v>
      </c>
      <c r="X133" s="7">
        <f>'Data Pemerintah Daerah'!AM18</f>
        <v>1</v>
      </c>
      <c r="Y133" s="7" t="str">
        <f>'Data Pemerintah Daerah'!AA18</f>
        <v/>
      </c>
      <c r="Z133" s="7" t="str">
        <f>'Data Pemerintah Daerah'!Z18</f>
        <v/>
      </c>
      <c r="AA133" s="328" t="str">
        <f>'Data Pemerintah Daerah'!AN18</f>
        <v/>
      </c>
      <c r="AB133" s="18" t="str">
        <f>'Data Pemerintah Daerah'!AO18</f>
        <v/>
      </c>
      <c r="AC133" s="7" t="str">
        <f t="shared" si="16"/>
        <v>Kabupaten Gayo Lues</v>
      </c>
      <c r="AD133" s="331" t="str">
        <f>'Data Pemerintah Daerah'!P18</f>
        <v/>
      </c>
      <c r="AE133" s="331" t="str">
        <f>'Data Pemerintah Daerah'!Q18</f>
        <v/>
      </c>
      <c r="AF133" s="331" t="str">
        <f>'Data Pemerintah Daerah'!R18</f>
        <v/>
      </c>
    </row>
    <row r="134">
      <c r="A134" s="3" t="s">
        <v>4497</v>
      </c>
      <c r="B134" s="7" t="str">
        <f>'Data Pemerintah Daerah'!C19</f>
        <v>Aceh</v>
      </c>
      <c r="C134" s="7" t="str">
        <f>'Data Pemerintah Daerah'!G19</f>
        <v>Kabupaten</v>
      </c>
      <c r="D134" s="7" t="str">
        <f>'Data Pemerintah Daerah'!E19</f>
        <v>Kabupaten Nagan Raya</v>
      </c>
      <c r="E134" s="7" t="str">
        <f>'Data Pemerintah Daerah'!H19</f>
        <v>ada</v>
      </c>
      <c r="F134" s="15">
        <f>'Data Pemerintah Daerah'!N19</f>
        <v>45222</v>
      </c>
      <c r="G134" s="7" t="str">
        <f>'Data Pemerintah Daerah'!O19</f>
        <v>Andrika Murni, S.Kom</v>
      </c>
      <c r="H134" s="183">
        <f t="shared" si="14"/>
        <v>2023</v>
      </c>
      <c r="I134" s="183">
        <f t="shared" si="15"/>
        <v>10</v>
      </c>
      <c r="J134" s="7" t="str">
        <f t="shared" si="3"/>
        <v>Ada</v>
      </c>
      <c r="K134" s="229" t="str">
        <f t="shared" si="4"/>
        <v>Ada</v>
      </c>
      <c r="L134" s="327" t="str">
        <f>IFNA(VLOOKUP("*"&amp;D134&amp;"",'Laporan Resmi'!$F$2:$G$500,2,FALSE),"")</f>
        <v>ada</v>
      </c>
      <c r="M134" s="7">
        <f>'Data Pemerintah Daerah'!AB19</f>
        <v>0</v>
      </c>
      <c r="N134" s="7">
        <f>'Data Pemerintah Daerah'!AC19</f>
        <v>0</v>
      </c>
      <c r="O134" s="7">
        <f>'Data Pemerintah Daerah'!AD19</f>
        <v>0</v>
      </c>
      <c r="P134" s="7">
        <f>'Data Pemerintah Daerah'!AE19</f>
        <v>2</v>
      </c>
      <c r="Q134" s="7">
        <f>'Data Pemerintah Daerah'!AF19</f>
        <v>1</v>
      </c>
      <c r="R134" s="7">
        <f>'Data Pemerintah Daerah'!AG19</f>
        <v>1</v>
      </c>
      <c r="S134" s="7">
        <f>'Data Pemerintah Daerah'!AH19</f>
        <v>1</v>
      </c>
      <c r="T134" s="7">
        <f>'Data Pemerintah Daerah'!AI19</f>
        <v>1</v>
      </c>
      <c r="U134" s="7">
        <f>'Data Pemerintah Daerah'!AJ19</f>
        <v>1</v>
      </c>
      <c r="V134" s="7">
        <f>'Data Pemerintah Daerah'!AK19</f>
        <v>3</v>
      </c>
      <c r="W134" s="7">
        <f>'Data Pemerintah Daerah'!AL19</f>
        <v>2</v>
      </c>
      <c r="X134" s="7">
        <f>'Data Pemerintah Daerah'!AM19</f>
        <v>2</v>
      </c>
      <c r="Y134" s="10" t="str">
        <f>'Data Pemerintah Daerah'!AA19</f>
        <v>https://api-splp.layanan.go.id/data-nagan-raya-kab/1.0/</v>
      </c>
      <c r="Z134" s="7" t="str">
        <f>'Data Pemerintah Daerah'!Z19</f>
        <v/>
      </c>
      <c r="AA134" s="328" t="str">
        <f>'Data Pemerintah Daerah'!AN19</f>
        <v>diskominfotik_naganrayakab</v>
      </c>
      <c r="AB134" s="329" t="str">
        <f>'Data Pemerintah Daerah'!AO19</f>
        <v>naganrayakab.go.id</v>
      </c>
      <c r="AC134" s="7" t="str">
        <f t="shared" si="16"/>
        <v>Kabupaten Nagan Raya</v>
      </c>
      <c r="AD134" s="330" t="str">
        <f>'Data Pemerintah Daerah'!P19</f>
        <v>082275738583</v>
      </c>
      <c r="AE134" s="331" t="str">
        <f>'Data Pemerintah Daerah'!Q19</f>
        <v>199308052019031007</v>
      </c>
      <c r="AF134" s="331" t="str">
        <f>'Data Pemerintah Daerah'!R19</f>
        <v>Pengawas Pengembangan Sarana Iptek</v>
      </c>
    </row>
    <row r="135">
      <c r="A135" s="3" t="s">
        <v>4497</v>
      </c>
      <c r="B135" s="7" t="str">
        <f>'Data Pemerintah Daerah'!C20</f>
        <v>Aceh</v>
      </c>
      <c r="C135" s="7" t="str">
        <f>'Data Pemerintah Daerah'!G20</f>
        <v>Kabupaten</v>
      </c>
      <c r="D135" s="7" t="str">
        <f>'Data Pemerintah Daerah'!E20</f>
        <v>Kabupaten Pidie</v>
      </c>
      <c r="E135" s="7" t="str">
        <f>'Data Pemerintah Daerah'!H20</f>
        <v>ada</v>
      </c>
      <c r="F135" s="11">
        <f>'Data Pemerintah Daerah'!N20</f>
        <v>45477</v>
      </c>
      <c r="G135" s="7" t="str">
        <f>'Data Pemerintah Daerah'!O20</f>
        <v>ZARBANI, ST</v>
      </c>
      <c r="H135" s="183">
        <f t="shared" si="14"/>
        <v>2024</v>
      </c>
      <c r="I135" s="183">
        <f t="shared" si="15"/>
        <v>7</v>
      </c>
      <c r="J135" s="7" t="str">
        <f t="shared" si="3"/>
        <v>Ada</v>
      </c>
      <c r="K135" s="229" t="str">
        <f t="shared" si="4"/>
        <v>Ada</v>
      </c>
      <c r="L135" s="327" t="str">
        <f>IFNA(VLOOKUP("*"&amp;D135&amp;"",'Laporan Resmi'!$F$2:$G$500,2,FALSE),"")</f>
        <v>ada</v>
      </c>
      <c r="M135" s="7">
        <f>'Data Pemerintah Daerah'!AB20</f>
        <v>0</v>
      </c>
      <c r="N135" s="7">
        <f>'Data Pemerintah Daerah'!AC20</f>
        <v>0</v>
      </c>
      <c r="O135" s="7">
        <f>'Data Pemerintah Daerah'!AD20</f>
        <v>0</v>
      </c>
      <c r="P135" s="7" t="str">
        <f>'Data Pemerintah Daerah'!AE20</f>
        <v/>
      </c>
      <c r="Q135" s="7" t="str">
        <f>'Data Pemerintah Daerah'!AF20</f>
        <v/>
      </c>
      <c r="R135" s="7" t="str">
        <f>'Data Pemerintah Daerah'!AG20</f>
        <v/>
      </c>
      <c r="S135" s="7">
        <f>'Data Pemerintah Daerah'!AH20</f>
        <v>1</v>
      </c>
      <c r="T135" s="7">
        <f>'Data Pemerintah Daerah'!AI20</f>
        <v>1</v>
      </c>
      <c r="U135" s="7">
        <f>'Data Pemerintah Daerah'!AJ20</f>
        <v>2</v>
      </c>
      <c r="V135" s="7">
        <f>'Data Pemerintah Daerah'!AK20</f>
        <v>1</v>
      </c>
      <c r="W135" s="7">
        <f>'Data Pemerintah Daerah'!AL20</f>
        <v>1</v>
      </c>
      <c r="X135" s="7">
        <f>'Data Pemerintah Daerah'!AM20</f>
        <v>2</v>
      </c>
      <c r="Y135" s="10" t="str">
        <f>'Data Pemerintah Daerah'!AA20</f>
        <v>https://api-splp.layanan.go.id/data-pidie-kab/1.0/</v>
      </c>
      <c r="Z135" s="7" t="str">
        <f>'Data Pemerintah Daerah'!Z20</f>
        <v/>
      </c>
      <c r="AA135" s="328" t="str">
        <f>'Data Pemerintah Daerah'!AN20</f>
        <v>diskominsa_pidiekab</v>
      </c>
      <c r="AB135" s="329" t="str">
        <f>'Data Pemerintah Daerah'!AO20</f>
        <v>pidiekab.go.id</v>
      </c>
      <c r="AC135" s="7" t="str">
        <f t="shared" si="16"/>
        <v>Kabupaten Pidie</v>
      </c>
      <c r="AD135" s="330" t="str">
        <f>'Data Pemerintah Daerah'!P20</f>
        <v>085362061142</v>
      </c>
      <c r="AE135" s="331" t="str">
        <f>'Data Pemerintah Daerah'!Q20</f>
        <v>197202021997031009</v>
      </c>
      <c r="AF135" s="331" t="str">
        <f>'Data Pemerintah Daerah'!R20</f>
        <v>Kepala Dinas</v>
      </c>
    </row>
    <row r="136">
      <c r="A136" s="3" t="s">
        <v>4497</v>
      </c>
      <c r="B136" s="7" t="str">
        <f>'Data Pemerintah Daerah'!C21</f>
        <v>Aceh</v>
      </c>
      <c r="C136" s="7" t="str">
        <f>'Data Pemerintah Daerah'!G21</f>
        <v>Kabupaten</v>
      </c>
      <c r="D136" s="7" t="str">
        <f>'Data Pemerintah Daerah'!E21</f>
        <v>Kabupaten Pidie Jaya</v>
      </c>
      <c r="E136" s="7" t="str">
        <f>'Data Pemerintah Daerah'!H21</f>
        <v>ada</v>
      </c>
      <c r="F136" s="15">
        <f>'Data Pemerintah Daerah'!N21</f>
        <v>45420</v>
      </c>
      <c r="G136" s="7" t="str">
        <f>'Data Pemerintah Daerah'!O21</f>
        <v>M. JEFRI ARIANTO, S. Sos</v>
      </c>
      <c r="H136" s="183">
        <f t="shared" si="14"/>
        <v>2024</v>
      </c>
      <c r="I136" s="183">
        <f t="shared" si="15"/>
        <v>5</v>
      </c>
      <c r="J136" s="7" t="str">
        <f t="shared" si="3"/>
        <v>Ada</v>
      </c>
      <c r="K136" s="229" t="str">
        <f t="shared" si="4"/>
        <v>Ada</v>
      </c>
      <c r="L136" s="323" t="s">
        <v>431</v>
      </c>
      <c r="M136" s="7">
        <f>'Data Pemerintah Daerah'!AB21</f>
        <v>0</v>
      </c>
      <c r="N136" s="7">
        <f>'Data Pemerintah Daerah'!AC21</f>
        <v>0</v>
      </c>
      <c r="O136" s="7">
        <f>'Data Pemerintah Daerah'!AD21</f>
        <v>0</v>
      </c>
      <c r="P136" s="7" t="str">
        <f>'Data Pemerintah Daerah'!AE21</f>
        <v/>
      </c>
      <c r="Q136" s="7" t="str">
        <f>'Data Pemerintah Daerah'!AF21</f>
        <v/>
      </c>
      <c r="R136" s="7" t="str">
        <f>'Data Pemerintah Daerah'!AG21</f>
        <v/>
      </c>
      <c r="S136" s="7">
        <f>'Data Pemerintah Daerah'!AH21</f>
        <v>1</v>
      </c>
      <c r="T136" s="7">
        <f>'Data Pemerintah Daerah'!AI21</f>
        <v>1</v>
      </c>
      <c r="U136" s="7">
        <f>'Data Pemerintah Daerah'!AJ21</f>
        <v>1</v>
      </c>
      <c r="V136" s="7">
        <f>'Data Pemerintah Daerah'!AK21</f>
        <v>3</v>
      </c>
      <c r="W136" s="7">
        <f>'Data Pemerintah Daerah'!AL21</f>
        <v>2</v>
      </c>
      <c r="X136" s="7">
        <f>'Data Pemerintah Daerah'!AM21</f>
        <v>1</v>
      </c>
      <c r="Y136" s="10" t="str">
        <f>'Data Pemerintah Daerah'!AA21</f>
        <v>https://api-splp.layanan.go.id/open-data-pidiejaya/1.0/</v>
      </c>
      <c r="Z136" s="10" t="str">
        <f>'Data Pemerintah Daerah'!Z21</f>
        <v>http://pendapatan.bpkk.pidiejayakab.go.id/e-bphtb/Api/getBPHTBService</v>
      </c>
      <c r="AA136" s="328" t="str">
        <f>'Data Pemerintah Daerah'!AN21</f>
        <v>diskominfo_pidiejayakab</v>
      </c>
      <c r="AB136" s="329" t="str">
        <f>'Data Pemerintah Daerah'!AO21</f>
        <v>pidiejayakab.go.id</v>
      </c>
      <c r="AC136" s="7" t="str">
        <f t="shared" si="16"/>
        <v>Kabupaten Pidie Jaya</v>
      </c>
      <c r="AD136" s="330" t="str">
        <f>'Data Pemerintah Daerah'!P21</f>
        <v>082168084472</v>
      </c>
      <c r="AE136" s="331" t="str">
        <f>'Data Pemerintah Daerah'!Q21</f>
        <v>198106122010031001</v>
      </c>
      <c r="AF136" s="331" t="str">
        <f>'Data Pemerintah Daerah'!R21</f>
        <v>Kepala Bidang Statistik dan Persandian</v>
      </c>
    </row>
    <row r="137">
      <c r="A137" s="3" t="s">
        <v>4497</v>
      </c>
      <c r="B137" s="7" t="str">
        <f>'Data Pemerintah Daerah'!C22</f>
        <v>Aceh</v>
      </c>
      <c r="C137" s="7" t="str">
        <f>'Data Pemerintah Daerah'!G22</f>
        <v>Kabupaten</v>
      </c>
      <c r="D137" s="7" t="str">
        <f>'Data Pemerintah Daerah'!E22</f>
        <v>Kabupaten Simeulue</v>
      </c>
      <c r="E137" s="7" t="str">
        <f>'Data Pemerintah Daerah'!H22</f>
        <v/>
      </c>
      <c r="F137" s="7" t="str">
        <f>'Data Pemerintah Daerah'!N22</f>
        <v/>
      </c>
      <c r="G137" s="7" t="str">
        <f>'Data Pemerintah Daerah'!O22</f>
        <v/>
      </c>
      <c r="H137" s="183" t="str">
        <f t="shared" si="14"/>
        <v/>
      </c>
      <c r="I137" s="183" t="str">
        <f t="shared" si="15"/>
        <v/>
      </c>
      <c r="J137" s="7" t="str">
        <f t="shared" si="3"/>
        <v/>
      </c>
      <c r="K137" s="229" t="str">
        <f t="shared" si="4"/>
        <v/>
      </c>
      <c r="L137" s="327" t="str">
        <f>IFNA(VLOOKUP("*"&amp;D137&amp;"",'Laporan Resmi'!$F$2:$G$500,2,FALSE),"")</f>
        <v/>
      </c>
      <c r="M137" s="7" t="str">
        <f>'Data Pemerintah Daerah'!AB22</f>
        <v/>
      </c>
      <c r="N137" s="7" t="str">
        <f>'Data Pemerintah Daerah'!AC22</f>
        <v/>
      </c>
      <c r="O137" s="7" t="str">
        <f>'Data Pemerintah Daerah'!AD22</f>
        <v/>
      </c>
      <c r="P137" s="7">
        <f>'Data Pemerintah Daerah'!AE22</f>
        <v>1</v>
      </c>
      <c r="Q137" s="7">
        <f>'Data Pemerintah Daerah'!AF22</f>
        <v>1</v>
      </c>
      <c r="R137" s="7">
        <f>'Data Pemerintah Daerah'!AG22</f>
        <v>1</v>
      </c>
      <c r="S137" s="7" t="str">
        <f>'Data Pemerintah Daerah'!AH22</f>
        <v/>
      </c>
      <c r="T137" s="7" t="str">
        <f>'Data Pemerintah Daerah'!AI22</f>
        <v/>
      </c>
      <c r="U137" s="7" t="str">
        <f>'Data Pemerintah Daerah'!AJ22</f>
        <v/>
      </c>
      <c r="V137" s="7">
        <f>'Data Pemerintah Daerah'!AK22</f>
        <v>2</v>
      </c>
      <c r="W137" s="7">
        <f>'Data Pemerintah Daerah'!AL22</f>
        <v>1</v>
      </c>
      <c r="X137" s="7">
        <f>'Data Pemerintah Daerah'!AM22</f>
        <v>1</v>
      </c>
      <c r="Y137" s="10" t="str">
        <f>'Data Pemerintah Daerah'!AA22</f>
        <v>https://api-splp.layanan.go.id/data-simeulue-kab/1.0/</v>
      </c>
      <c r="Z137" s="7" t="str">
        <f>'Data Pemerintah Daerah'!Z22</f>
        <v/>
      </c>
      <c r="AA137" s="328" t="str">
        <f>'Data Pemerintah Daerah'!AN22</f>
        <v/>
      </c>
      <c r="AB137" s="18" t="str">
        <f>'Data Pemerintah Daerah'!AO22</f>
        <v/>
      </c>
      <c r="AC137" s="7" t="str">
        <f t="shared" si="16"/>
        <v>Kabupaten Simeulue</v>
      </c>
      <c r="AD137" s="331" t="str">
        <f>'Data Pemerintah Daerah'!P22</f>
        <v/>
      </c>
      <c r="AE137" s="331" t="str">
        <f>'Data Pemerintah Daerah'!Q22</f>
        <v/>
      </c>
      <c r="AF137" s="331" t="str">
        <f>'Data Pemerintah Daerah'!R22</f>
        <v/>
      </c>
    </row>
    <row r="138">
      <c r="A138" s="3" t="s">
        <v>4497</v>
      </c>
      <c r="B138" s="7" t="str">
        <f>'Data Pemerintah Daerah'!C23</f>
        <v>Aceh</v>
      </c>
      <c r="C138" s="7" t="str">
        <f>'Data Pemerintah Daerah'!G23</f>
        <v>Kota</v>
      </c>
      <c r="D138" s="7" t="str">
        <f>'Data Pemerintah Daerah'!E23</f>
        <v>Kota Banda Aceh</v>
      </c>
      <c r="E138" s="7" t="str">
        <f>'Data Pemerintah Daerah'!H23</f>
        <v>ada</v>
      </c>
      <c r="F138" s="15">
        <f>'Data Pemerintah Daerah'!N23</f>
        <v>45012</v>
      </c>
      <c r="G138" s="7" t="str">
        <f>'Data Pemerintah Daerah'!O23</f>
        <v>Muhammad Ichwan</v>
      </c>
      <c r="H138" s="183">
        <f t="shared" si="14"/>
        <v>2023</v>
      </c>
      <c r="I138" s="183">
        <f t="shared" si="15"/>
        <v>3</v>
      </c>
      <c r="J138" s="7" t="str">
        <f t="shared" si="3"/>
        <v>Ada</v>
      </c>
      <c r="K138" s="229" t="str">
        <f t="shared" si="4"/>
        <v>Ada</v>
      </c>
      <c r="L138" s="327" t="str">
        <f>IFNA(VLOOKUP("*"&amp;D138&amp;"",'Laporan Resmi'!$F$2:$G$500,2,FALSE),"")</f>
        <v>ada</v>
      </c>
      <c r="M138" s="7">
        <f>'Data Pemerintah Daerah'!AB23</f>
        <v>2</v>
      </c>
      <c r="N138" s="7">
        <f>'Data Pemerintah Daerah'!AC23</f>
        <v>1</v>
      </c>
      <c r="O138" s="7">
        <f>'Data Pemerintah Daerah'!AD23</f>
        <v>0</v>
      </c>
      <c r="P138" s="7">
        <f>'Data Pemerintah Daerah'!AE23</f>
        <v>4</v>
      </c>
      <c r="Q138" s="7">
        <f>'Data Pemerintah Daerah'!AF23</f>
        <v>2</v>
      </c>
      <c r="R138" s="7">
        <f>'Data Pemerintah Daerah'!AG23</f>
        <v>3</v>
      </c>
      <c r="S138" s="7">
        <f>'Data Pemerintah Daerah'!AH23</f>
        <v>5</v>
      </c>
      <c r="T138" s="7">
        <f>'Data Pemerintah Daerah'!AI23</f>
        <v>2</v>
      </c>
      <c r="U138" s="7">
        <f>'Data Pemerintah Daerah'!AJ23</f>
        <v>3</v>
      </c>
      <c r="V138" s="7">
        <f>'Data Pemerintah Daerah'!AK23</f>
        <v>5</v>
      </c>
      <c r="W138" s="7">
        <f>'Data Pemerintah Daerah'!AL23</f>
        <v>2</v>
      </c>
      <c r="X138" s="7">
        <f>'Data Pemerintah Daerah'!AM23</f>
        <v>3</v>
      </c>
      <c r="Y138" s="10" t="str">
        <f>'Data Pemerintah Daerah'!AA23</f>
        <v>https://api-splp.layanan.go.id/dataBandaAcehKota/1.0/</v>
      </c>
      <c r="Z138" s="10" t="str">
        <f>'Data Pemerintah Daerah'!Z23</f>
        <v>http://bphtb.bandaacehkota.go.id/Api/getBPHTBService</v>
      </c>
      <c r="AA138" s="328" t="str">
        <f>'Data Pemerintah Daerah'!AN23</f>
        <v>diskominfos_bandaacehkota</v>
      </c>
      <c r="AB138" s="329" t="str">
        <f>'Data Pemerintah Daerah'!AO23</f>
        <v>bandaacehkota.go.id</v>
      </c>
      <c r="AC138" s="7" t="str">
        <f t="shared" si="16"/>
        <v>Kota Banda Aceh</v>
      </c>
      <c r="AD138" s="330" t="str">
        <f>'Data Pemerintah Daerah'!P23</f>
        <v>085288410212</v>
      </c>
      <c r="AE138" s="331" t="str">
        <f>'Data Pemerintah Daerah'!Q23</f>
        <v>199212282019031003</v>
      </c>
      <c r="AF138" s="331" t="str">
        <f>'Data Pemerintah Daerah'!R23</f>
        <v>III b / Penata Muda Tingkat I</v>
      </c>
    </row>
    <row r="139">
      <c r="A139" s="3" t="s">
        <v>4497</v>
      </c>
      <c r="B139" s="7" t="str">
        <f>'Data Pemerintah Daerah'!C24</f>
        <v>Aceh</v>
      </c>
      <c r="C139" s="7" t="str">
        <f>'Data Pemerintah Daerah'!G24</f>
        <v>Kota</v>
      </c>
      <c r="D139" s="7" t="str">
        <f>'Data Pemerintah Daerah'!E24</f>
        <v>Kota Langsa</v>
      </c>
      <c r="E139" s="7" t="str">
        <f>'Data Pemerintah Daerah'!H24</f>
        <v>ada</v>
      </c>
      <c r="F139" s="15">
        <f>'Data Pemerintah Daerah'!N24</f>
        <v>45198</v>
      </c>
      <c r="G139" s="7" t="str">
        <f>'Data Pemerintah Daerah'!O24</f>
        <v>Umar Vatriono, A.Md</v>
      </c>
      <c r="H139" s="183">
        <f t="shared" si="14"/>
        <v>2023</v>
      </c>
      <c r="I139" s="183">
        <f t="shared" si="15"/>
        <v>9</v>
      </c>
      <c r="J139" s="7" t="str">
        <f t="shared" si="3"/>
        <v>Ada</v>
      </c>
      <c r="K139" s="229" t="str">
        <f t="shared" si="4"/>
        <v>Ada</v>
      </c>
      <c r="L139" s="327" t="str">
        <f>IFNA(VLOOKUP("*"&amp;D139&amp;"",'Laporan Resmi'!$F$2:$G$500,2,FALSE),"")</f>
        <v>ada</v>
      </c>
      <c r="M139" s="7">
        <f>'Data Pemerintah Daerah'!AB24</f>
        <v>0</v>
      </c>
      <c r="N139" s="7">
        <f>'Data Pemerintah Daerah'!AC24</f>
        <v>0</v>
      </c>
      <c r="O139" s="7">
        <f>'Data Pemerintah Daerah'!AD24</f>
        <v>0</v>
      </c>
      <c r="P139" s="7">
        <f>'Data Pemerintah Daerah'!AE24</f>
        <v>1</v>
      </c>
      <c r="Q139" s="7">
        <f>'Data Pemerintah Daerah'!AF24</f>
        <v>1</v>
      </c>
      <c r="R139" s="7">
        <f>'Data Pemerintah Daerah'!AG24</f>
        <v>1</v>
      </c>
      <c r="S139" s="7">
        <f>'Data Pemerintah Daerah'!AH24</f>
        <v>3</v>
      </c>
      <c r="T139" s="7">
        <f>'Data Pemerintah Daerah'!AI24</f>
        <v>1</v>
      </c>
      <c r="U139" s="7">
        <f>'Data Pemerintah Daerah'!AJ24</f>
        <v>1</v>
      </c>
      <c r="V139" s="7">
        <f>'Data Pemerintah Daerah'!AK24</f>
        <v>1</v>
      </c>
      <c r="W139" s="7">
        <f>'Data Pemerintah Daerah'!AL24</f>
        <v>1</v>
      </c>
      <c r="X139" s="7">
        <f>'Data Pemerintah Daerah'!AM24</f>
        <v>1</v>
      </c>
      <c r="Y139" s="10" t="str">
        <f>'Data Pemerintah Daerah'!AA24</f>
        <v>https://api-splp.layanan.go.id/data-kota-langsa/1.0/</v>
      </c>
      <c r="Z139" s="10" t="str">
        <f>'Data Pemerintah Daerah'!Z24</f>
        <v>https://bphtb.langsakota.go.id/Api/getBPHTBService</v>
      </c>
      <c r="AA139" s="328" t="str">
        <f>'Data Pemerintah Daerah'!AN24</f>
        <v>diskominfo_langsakota</v>
      </c>
      <c r="AB139" s="329" t="str">
        <f>'Data Pemerintah Daerah'!AO24</f>
        <v>langsakota.go.id</v>
      </c>
      <c r="AC139" s="7" t="str">
        <f t="shared" si="16"/>
        <v>Kota Langsa</v>
      </c>
      <c r="AD139" s="331" t="str">
        <f>'Data Pemerintah Daerah'!P24</f>
        <v/>
      </c>
      <c r="AE139" s="331" t="str">
        <f>'Data Pemerintah Daerah'!Q24</f>
        <v>198004052003121003</v>
      </c>
      <c r="AF139" s="331" t="str">
        <f>'Data Pemerintah Daerah'!R24</f>
        <v>Kabid Infrasturktur TIK </v>
      </c>
    </row>
    <row r="140">
      <c r="A140" s="3" t="s">
        <v>4497</v>
      </c>
      <c r="B140" s="7" t="str">
        <f>'Data Pemerintah Daerah'!C25</f>
        <v>Aceh</v>
      </c>
      <c r="C140" s="7" t="str">
        <f>'Data Pemerintah Daerah'!G25</f>
        <v>Kota</v>
      </c>
      <c r="D140" s="7" t="str">
        <f>'Data Pemerintah Daerah'!E25</f>
        <v>Kota Lhokseumawe</v>
      </c>
      <c r="E140" s="7" t="str">
        <f>'Data Pemerintah Daerah'!H25</f>
        <v/>
      </c>
      <c r="F140" s="7" t="str">
        <f>'Data Pemerintah Daerah'!N25</f>
        <v/>
      </c>
      <c r="G140" s="7" t="str">
        <f>'Data Pemerintah Daerah'!O25</f>
        <v/>
      </c>
      <c r="H140" s="183" t="str">
        <f t="shared" si="14"/>
        <v/>
      </c>
      <c r="I140" s="183" t="str">
        <f t="shared" si="15"/>
        <v/>
      </c>
      <c r="J140" s="7" t="str">
        <f t="shared" si="3"/>
        <v/>
      </c>
      <c r="K140" s="229" t="str">
        <f t="shared" si="4"/>
        <v/>
      </c>
      <c r="L140" s="327" t="str">
        <f>IFNA(VLOOKUP("*"&amp;D140&amp;"",'Laporan Resmi'!$F$2:$G$500,2,FALSE),"")</f>
        <v/>
      </c>
      <c r="M140" s="7" t="str">
        <f>'Data Pemerintah Daerah'!AB25</f>
        <v/>
      </c>
      <c r="N140" s="7" t="str">
        <f>'Data Pemerintah Daerah'!AC25</f>
        <v/>
      </c>
      <c r="O140" s="7" t="str">
        <f>'Data Pemerintah Daerah'!AD25</f>
        <v/>
      </c>
      <c r="P140" s="7">
        <f>'Data Pemerintah Daerah'!AE25</f>
        <v>1</v>
      </c>
      <c r="Q140" s="7">
        <f>'Data Pemerintah Daerah'!AF25</f>
        <v>1</v>
      </c>
      <c r="R140" s="7">
        <f>'Data Pemerintah Daerah'!AG25</f>
        <v>1</v>
      </c>
      <c r="S140" s="7" t="str">
        <f>'Data Pemerintah Daerah'!AH25</f>
        <v/>
      </c>
      <c r="T140" s="7" t="str">
        <f>'Data Pemerintah Daerah'!AI25</f>
        <v/>
      </c>
      <c r="U140" s="7" t="str">
        <f>'Data Pemerintah Daerah'!AJ25</f>
        <v/>
      </c>
      <c r="V140" s="7">
        <f>'Data Pemerintah Daerah'!AK25</f>
        <v>1</v>
      </c>
      <c r="W140" s="7">
        <f>'Data Pemerintah Daerah'!AL25</f>
        <v>1</v>
      </c>
      <c r="X140" s="7">
        <f>'Data Pemerintah Daerah'!AM25</f>
        <v>1</v>
      </c>
      <c r="Y140" s="7" t="str">
        <f>'Data Pemerintah Daerah'!AA25</f>
        <v/>
      </c>
      <c r="Z140" s="7" t="str">
        <f>'Data Pemerintah Daerah'!Z25</f>
        <v/>
      </c>
      <c r="AA140" s="328" t="str">
        <f>'Data Pemerintah Daerah'!AN25</f>
        <v/>
      </c>
      <c r="AB140" s="18" t="str">
        <f>'Data Pemerintah Daerah'!AO25</f>
        <v/>
      </c>
      <c r="AC140" s="7" t="str">
        <f t="shared" si="16"/>
        <v>Kota Lhokseumawe</v>
      </c>
      <c r="AD140" s="331" t="str">
        <f>'Data Pemerintah Daerah'!P25</f>
        <v/>
      </c>
      <c r="AE140" s="331" t="str">
        <f>'Data Pemerintah Daerah'!Q25</f>
        <v/>
      </c>
      <c r="AF140" s="331" t="str">
        <f>'Data Pemerintah Daerah'!R25</f>
        <v/>
      </c>
    </row>
    <row r="141">
      <c r="A141" s="3" t="s">
        <v>4497</v>
      </c>
      <c r="B141" s="7" t="str">
        <f>'Data Pemerintah Daerah'!C26</f>
        <v>Aceh</v>
      </c>
      <c r="C141" s="7" t="str">
        <f>'Data Pemerintah Daerah'!G26</f>
        <v>Kota</v>
      </c>
      <c r="D141" s="7" t="str">
        <f>'Data Pemerintah Daerah'!E26</f>
        <v>Kota Sabang</v>
      </c>
      <c r="E141" s="7" t="str">
        <f>'Data Pemerintah Daerah'!H26</f>
        <v>ada</v>
      </c>
      <c r="F141" s="15">
        <f>'Data Pemerintah Daerah'!N26</f>
        <v>45258</v>
      </c>
      <c r="G141" s="7" t="str">
        <f>'Data Pemerintah Daerah'!O26</f>
        <v>Muharram, S.T</v>
      </c>
      <c r="H141" s="183">
        <f t="shared" si="14"/>
        <v>2023</v>
      </c>
      <c r="I141" s="183">
        <f t="shared" si="15"/>
        <v>11</v>
      </c>
      <c r="J141" s="7" t="str">
        <f t="shared" si="3"/>
        <v>Ada</v>
      </c>
      <c r="K141" s="229" t="str">
        <f t="shared" si="4"/>
        <v>Ada</v>
      </c>
      <c r="L141" s="327" t="str">
        <f>IFNA(VLOOKUP("*"&amp;D141&amp;"",'Laporan Resmi'!$F$2:$G$500,2,FALSE),"")</f>
        <v>ada</v>
      </c>
      <c r="M141" s="7">
        <f>'Data Pemerintah Daerah'!AB26</f>
        <v>0</v>
      </c>
      <c r="N141" s="7">
        <f>'Data Pemerintah Daerah'!AC26</f>
        <v>0</v>
      </c>
      <c r="O141" s="7">
        <f>'Data Pemerintah Daerah'!AD26</f>
        <v>0</v>
      </c>
      <c r="P141" s="7">
        <f>'Data Pemerintah Daerah'!AE26</f>
        <v>1</v>
      </c>
      <c r="Q141" s="7">
        <f>'Data Pemerintah Daerah'!AF26</f>
        <v>1</v>
      </c>
      <c r="R141" s="7">
        <f>'Data Pemerintah Daerah'!AG26</f>
        <v>1</v>
      </c>
      <c r="S141" s="7">
        <f>'Data Pemerintah Daerah'!AH26</f>
        <v>1</v>
      </c>
      <c r="T141" s="7">
        <f>'Data Pemerintah Daerah'!AI26</f>
        <v>1</v>
      </c>
      <c r="U141" s="7">
        <f>'Data Pemerintah Daerah'!AJ26</f>
        <v>1</v>
      </c>
      <c r="V141" s="7">
        <f>'Data Pemerintah Daerah'!AK26</f>
        <v>3</v>
      </c>
      <c r="W141" s="7">
        <f>'Data Pemerintah Daerah'!AL26</f>
        <v>1</v>
      </c>
      <c r="X141" s="7">
        <f>'Data Pemerintah Daerah'!AM26</f>
        <v>2</v>
      </c>
      <c r="Y141" s="10" t="str">
        <f>'Data Pemerintah Daerah'!AA26</f>
        <v>https://api-splp.layanan.go.id/datasabangkota/1.0/</v>
      </c>
      <c r="Z141" s="10" t="str">
        <f>'Data Pemerintah Daerah'!Z26</f>
        <v>https://bphtb.sabangkota.go.id/Api/getBPHTBService</v>
      </c>
      <c r="AA141" s="328" t="str">
        <f>'Data Pemerintah Daerah'!AN26</f>
        <v>diskominfo_sabangkota</v>
      </c>
      <c r="AB141" s="329" t="str">
        <f>'Data Pemerintah Daerah'!AO26</f>
        <v>sabangkota.go.id</v>
      </c>
      <c r="AC141" s="7" t="str">
        <f t="shared" si="16"/>
        <v>Kota Sabang</v>
      </c>
      <c r="AD141" s="330" t="str">
        <f>'Data Pemerintah Daerah'!P26</f>
        <v>081362683325</v>
      </c>
      <c r="AE141" s="331" t="str">
        <f>'Data Pemerintah Daerah'!Q26</f>
        <v>198310092009041004</v>
      </c>
      <c r="AF141" s="331" t="str">
        <f>'Data Pemerintah Daerah'!R26</f>
        <v>Kepala Bidang Penyelenggara E-Government</v>
      </c>
    </row>
    <row r="142">
      <c r="A142" s="3" t="s">
        <v>4497</v>
      </c>
      <c r="B142" s="7" t="str">
        <f>'Data Pemerintah Daerah'!C27</f>
        <v>Aceh</v>
      </c>
      <c r="C142" s="7" t="str">
        <f>'Data Pemerintah Daerah'!G27</f>
        <v>Kota</v>
      </c>
      <c r="D142" s="7" t="str">
        <f>'Data Pemerintah Daerah'!E27</f>
        <v>Kota Subulussalam</v>
      </c>
      <c r="E142" s="7" t="str">
        <f>'Data Pemerintah Daerah'!H27</f>
        <v>ada</v>
      </c>
      <c r="F142" s="15">
        <f>'Data Pemerintah Daerah'!N27</f>
        <v>45439</v>
      </c>
      <c r="G142" s="7" t="str">
        <f>'Data Pemerintah Daerah'!O27</f>
        <v>M Dedek Alamsyah Saragih, A.md
Yasir Nurdin. ST</v>
      </c>
      <c r="H142" s="183">
        <f t="shared" si="14"/>
        <v>2024</v>
      </c>
      <c r="I142" s="183">
        <f t="shared" si="15"/>
        <v>5</v>
      </c>
      <c r="J142" s="7" t="str">
        <f t="shared" si="3"/>
        <v>Ada</v>
      </c>
      <c r="K142" s="229" t="str">
        <f t="shared" si="4"/>
        <v>Ada</v>
      </c>
      <c r="L142" s="327" t="str">
        <f>IFNA(VLOOKUP("*"&amp;D142&amp;"",'Laporan Resmi'!$F$2:$G$500,2,FALSE),"")</f>
        <v>ada</v>
      </c>
      <c r="M142" s="7">
        <f>'Data Pemerintah Daerah'!AB27</f>
        <v>0</v>
      </c>
      <c r="N142" s="7">
        <f>'Data Pemerintah Daerah'!AC27</f>
        <v>0</v>
      </c>
      <c r="O142" s="7">
        <f>'Data Pemerintah Daerah'!AD27</f>
        <v>0</v>
      </c>
      <c r="P142" s="7">
        <f>'Data Pemerintah Daerah'!AE27</f>
        <v>1</v>
      </c>
      <c r="Q142" s="7">
        <f>'Data Pemerintah Daerah'!AF27</f>
        <v>1</v>
      </c>
      <c r="R142" s="7">
        <f>'Data Pemerintah Daerah'!AG27</f>
        <v>1</v>
      </c>
      <c r="S142" s="7">
        <f>'Data Pemerintah Daerah'!AH27</f>
        <v>1</v>
      </c>
      <c r="T142" s="7">
        <f>'Data Pemerintah Daerah'!AI27</f>
        <v>1</v>
      </c>
      <c r="U142" s="7">
        <f>'Data Pemerintah Daerah'!AJ27</f>
        <v>1</v>
      </c>
      <c r="V142" s="7">
        <f>'Data Pemerintah Daerah'!AK27</f>
        <v>3</v>
      </c>
      <c r="W142" s="7">
        <f>'Data Pemerintah Daerah'!AL27</f>
        <v>1</v>
      </c>
      <c r="X142" s="7">
        <f>'Data Pemerintah Daerah'!AM27</f>
        <v>1</v>
      </c>
      <c r="Y142" s="7" t="str">
        <f>'Data Pemerintah Daerah'!AA27</f>
        <v/>
      </c>
      <c r="Z142" s="7" t="str">
        <f>'Data Pemerintah Daerah'!Z27</f>
        <v/>
      </c>
      <c r="AA142" s="328" t="str">
        <f>'Data Pemerintah Daerah'!AN27</f>
        <v>diskominfo_subulussalamkota</v>
      </c>
      <c r="AB142" s="329" t="str">
        <f>'Data Pemerintah Daerah'!AO27</f>
        <v>subulussalamkota.go.id</v>
      </c>
      <c r="AC142" s="7" t="str">
        <f t="shared" si="16"/>
        <v>Kota Subulussalam</v>
      </c>
      <c r="AD142" s="330" t="str">
        <f>'Data Pemerintah Daerah'!P27</f>
        <v>081375272125
082366593662</v>
      </c>
      <c r="AE142" s="331" t="str">
        <f>'Data Pemerintah Daerah'!Q27</f>
        <v>198612162022031002
199003222020121007</v>
      </c>
      <c r="AF142" s="331" t="str">
        <f>'Data Pemerintah Daerah'!R27</f>
        <v>Pengelola Sistem dan Jaringan
Pemeriksa Teknologi Informasi</v>
      </c>
    </row>
    <row r="143">
      <c r="A143" s="3" t="s">
        <v>4497</v>
      </c>
      <c r="B143" s="7" t="str">
        <f>'Data Pemerintah Daerah'!C28</f>
        <v>Sumatera Utara</v>
      </c>
      <c r="C143" s="7" t="str">
        <f>'Data Pemerintah Daerah'!G28</f>
        <v>Provinsi</v>
      </c>
      <c r="D143" s="7" t="str">
        <f>'Data Pemerintah Daerah'!E28</f>
        <v>Provinsi Sumatera Utara</v>
      </c>
      <c r="E143" s="7" t="str">
        <f>'Data Pemerintah Daerah'!H28</f>
        <v>ada</v>
      </c>
      <c r="F143" s="15">
        <f>'Data Pemerintah Daerah'!N28</f>
        <v>45258</v>
      </c>
      <c r="G143" s="7" t="str">
        <f>'Data Pemerintah Daerah'!O28</f>
        <v>Ernes Ronan Gultom</v>
      </c>
      <c r="H143" s="183">
        <f t="shared" si="14"/>
        <v>2023</v>
      </c>
      <c r="I143" s="183">
        <f t="shared" si="15"/>
        <v>11</v>
      </c>
      <c r="J143" s="7" t="str">
        <f t="shared" si="3"/>
        <v>Ada</v>
      </c>
      <c r="K143" s="229" t="str">
        <f t="shared" si="4"/>
        <v>Ada</v>
      </c>
      <c r="L143" s="327" t="str">
        <f>IFNA(VLOOKUP("*"&amp;D143&amp;"",'Laporan Resmi'!$F$2:$G$500,2,FALSE),"")</f>
        <v>ada</v>
      </c>
      <c r="M143" s="7">
        <f>'Data Pemerintah Daerah'!AB28</f>
        <v>0</v>
      </c>
      <c r="N143" s="7">
        <f>'Data Pemerintah Daerah'!AC28</f>
        <v>0</v>
      </c>
      <c r="O143" s="7">
        <f>'Data Pemerintah Daerah'!AD28</f>
        <v>3</v>
      </c>
      <c r="P143" s="7">
        <f>'Data Pemerintah Daerah'!AE28</f>
        <v>1</v>
      </c>
      <c r="Q143" s="7">
        <f>'Data Pemerintah Daerah'!AF28</f>
        <v>3</v>
      </c>
      <c r="R143" s="7">
        <f>'Data Pemerintah Daerah'!AG28</f>
        <v>3</v>
      </c>
      <c r="S143" s="7">
        <f>'Data Pemerintah Daerah'!AH28</f>
        <v>5</v>
      </c>
      <c r="T143" s="7">
        <f>'Data Pemerintah Daerah'!AI28</f>
        <v>1</v>
      </c>
      <c r="U143" s="7">
        <f>'Data Pemerintah Daerah'!AJ28</f>
        <v>4</v>
      </c>
      <c r="V143" s="7">
        <f>'Data Pemerintah Daerah'!AK28</f>
        <v>5</v>
      </c>
      <c r="W143" s="7">
        <f>'Data Pemerintah Daerah'!AL28</f>
        <v>1</v>
      </c>
      <c r="X143" s="7">
        <f>'Data Pemerintah Daerah'!AM28</f>
        <v>3</v>
      </c>
      <c r="Y143" s="10" t="str">
        <f>'Data Pemerintah Daerah'!AA28</f>
        <v>https://api-splp.layanan.go.id/datasumaterautara/1</v>
      </c>
      <c r="Z143" s="7" t="str">
        <f>'Data Pemerintah Daerah'!Z28</f>
        <v/>
      </c>
      <c r="AA143" s="328" t="str">
        <f>'Data Pemerintah Daerah'!AN28</f>
        <v>diskominfo_sumutprov</v>
      </c>
      <c r="AB143" s="329" t="str">
        <f>'Data Pemerintah Daerah'!AO28</f>
        <v>sumutprov.go.id</v>
      </c>
      <c r="AC143" s="7" t="str">
        <f t="shared" si="16"/>
        <v>Provinsi Sumatera Utara</v>
      </c>
      <c r="AD143" s="330" t="str">
        <f>'Data Pemerintah Daerah'!P28</f>
        <v>08116152319</v>
      </c>
      <c r="AE143" s="331" t="str">
        <f>'Data Pemerintah Daerah'!Q28</f>
        <v>197712072009011001</v>
      </c>
      <c r="AF143" s="331" t="str">
        <f>'Data Pemerintah Daerah'!R28</f>
        <v>Pranata Teknologi Informasi Komputer</v>
      </c>
    </row>
    <row r="144">
      <c r="A144" s="3" t="s">
        <v>4497</v>
      </c>
      <c r="B144" s="7" t="str">
        <f>'Data Pemerintah Daerah'!C29</f>
        <v>Sumatera Utara</v>
      </c>
      <c r="C144" s="7" t="str">
        <f>'Data Pemerintah Daerah'!G29</f>
        <v>Kabupaten</v>
      </c>
      <c r="D144" s="7" t="str">
        <f>'Data Pemerintah Daerah'!E29</f>
        <v>Kabupaten Asahan</v>
      </c>
      <c r="E144" s="7" t="str">
        <f>'Data Pemerintah Daerah'!H29</f>
        <v>ada</v>
      </c>
      <c r="F144" s="21">
        <f>'Data Pemerintah Daerah'!N29</f>
        <v>44882</v>
      </c>
      <c r="G144" s="7" t="str">
        <f>'Data Pemerintah Daerah'!O29</f>
        <v>Riris Kusmiyati, S.Kom</v>
      </c>
      <c r="H144" s="183">
        <f t="shared" si="14"/>
        <v>2022</v>
      </c>
      <c r="I144" s="183">
        <f t="shared" si="15"/>
        <v>11</v>
      </c>
      <c r="J144" s="7" t="str">
        <f t="shared" si="3"/>
        <v>Ada</v>
      </c>
      <c r="K144" s="229" t="str">
        <f t="shared" si="4"/>
        <v>Ada</v>
      </c>
      <c r="L144" s="327" t="str">
        <f>IFNA(VLOOKUP("*"&amp;D144&amp;"",'Laporan Resmi'!$F$2:$G$500,2,FALSE),"")</f>
        <v>ada</v>
      </c>
      <c r="M144" s="7">
        <f>'Data Pemerintah Daerah'!AB29</f>
        <v>0</v>
      </c>
      <c r="N144" s="7">
        <f>'Data Pemerintah Daerah'!AC29</f>
        <v>0</v>
      </c>
      <c r="O144" s="7">
        <f>'Data Pemerintah Daerah'!AD29</f>
        <v>1</v>
      </c>
      <c r="P144" s="7">
        <f>'Data Pemerintah Daerah'!AE29</f>
        <v>2</v>
      </c>
      <c r="Q144" s="7">
        <f>'Data Pemerintah Daerah'!AF29</f>
        <v>2</v>
      </c>
      <c r="R144" s="7">
        <f>'Data Pemerintah Daerah'!AG29</f>
        <v>1</v>
      </c>
      <c r="S144" s="7">
        <f>'Data Pemerintah Daerah'!AH29</f>
        <v>1</v>
      </c>
      <c r="T144" s="7">
        <f>'Data Pemerintah Daerah'!AI29</f>
        <v>1</v>
      </c>
      <c r="U144" s="7">
        <f>'Data Pemerintah Daerah'!AJ29</f>
        <v>1</v>
      </c>
      <c r="V144" s="7">
        <f>'Data Pemerintah Daerah'!AK29</f>
        <v>3</v>
      </c>
      <c r="W144" s="7">
        <f>'Data Pemerintah Daerah'!AL29</f>
        <v>1</v>
      </c>
      <c r="X144" s="7">
        <f>'Data Pemerintah Daerah'!AM29</f>
        <v>1</v>
      </c>
      <c r="Y144" s="7" t="str">
        <f>'Data Pemerintah Daerah'!AA29</f>
        <v/>
      </c>
      <c r="Z144" s="7" t="str">
        <f>'Data Pemerintah Daerah'!Z29</f>
        <v/>
      </c>
      <c r="AA144" s="328" t="str">
        <f>'Data Pemerintah Daerah'!AN29</f>
        <v>diskominfo_asahankab</v>
      </c>
      <c r="AB144" s="329" t="str">
        <f>'Data Pemerintah Daerah'!AO29</f>
        <v>asahankab.go.id</v>
      </c>
      <c r="AC144" s="7" t="str">
        <f t="shared" si="16"/>
        <v>Kabupaten Asahan</v>
      </c>
      <c r="AD144" s="331" t="str">
        <f>'Data Pemerintah Daerah'!P29</f>
        <v>081397579450</v>
      </c>
      <c r="AE144" s="331" t="str">
        <f>'Data Pemerintah Daerah'!Q29</f>
        <v>197209172005022001</v>
      </c>
      <c r="AF144" s="331" t="str">
        <f>'Data Pemerintah Daerah'!R29</f>
        <v>Kepala Bidang Teknologi Informasi</v>
      </c>
    </row>
    <row r="145">
      <c r="A145" s="3" t="s">
        <v>4497</v>
      </c>
      <c r="B145" s="7" t="str">
        <f>'Data Pemerintah Daerah'!C30</f>
        <v>Sumatera Utara</v>
      </c>
      <c r="C145" s="7" t="str">
        <f>'Data Pemerintah Daerah'!G30</f>
        <v>Kabupaten</v>
      </c>
      <c r="D145" s="7" t="str">
        <f>'Data Pemerintah Daerah'!E30</f>
        <v>Kabupaten Batubara</v>
      </c>
      <c r="E145" s="7" t="str">
        <f>'Data Pemerintah Daerah'!H30</f>
        <v>ada</v>
      </c>
      <c r="F145" s="15">
        <f>'Data Pemerintah Daerah'!N30</f>
        <v>45202</v>
      </c>
      <c r="G145" s="7" t="str">
        <f>'Data Pemerintah Daerah'!O30</f>
        <v>Hamdani Ahda, ST</v>
      </c>
      <c r="H145" s="183">
        <f t="shared" si="14"/>
        <v>2023</v>
      </c>
      <c r="I145" s="183">
        <f t="shared" si="15"/>
        <v>10</v>
      </c>
      <c r="J145" s="7" t="str">
        <f t="shared" si="3"/>
        <v>Ada</v>
      </c>
      <c r="K145" s="229" t="str">
        <f t="shared" si="4"/>
        <v>Ada</v>
      </c>
      <c r="L145" s="327" t="str">
        <f>IFNA(VLOOKUP("*"&amp;D145&amp;"",'Laporan Resmi'!$F$2:$G$500,2,FALSE),"")</f>
        <v>ada</v>
      </c>
      <c r="M145" s="7">
        <f>'Data Pemerintah Daerah'!AB30</f>
        <v>1</v>
      </c>
      <c r="N145" s="7">
        <f>'Data Pemerintah Daerah'!AC30</f>
        <v>0</v>
      </c>
      <c r="O145" s="7">
        <f>'Data Pemerintah Daerah'!AD30</f>
        <v>0</v>
      </c>
      <c r="P145" s="7">
        <f>'Data Pemerintah Daerah'!AE30</f>
        <v>1</v>
      </c>
      <c r="Q145" s="7">
        <f>'Data Pemerintah Daerah'!AF30</f>
        <v>1</v>
      </c>
      <c r="R145" s="7">
        <f>'Data Pemerintah Daerah'!AG30</f>
        <v>1</v>
      </c>
      <c r="S145" s="7">
        <f>'Data Pemerintah Daerah'!AH30</f>
        <v>3</v>
      </c>
      <c r="T145" s="7">
        <f>'Data Pemerintah Daerah'!AI30</f>
        <v>1</v>
      </c>
      <c r="U145" s="7">
        <f>'Data Pemerintah Daerah'!AJ30</f>
        <v>1</v>
      </c>
      <c r="V145" s="7">
        <f>'Data Pemerintah Daerah'!AK30</f>
        <v>3</v>
      </c>
      <c r="W145" s="7">
        <f>'Data Pemerintah Daerah'!AL30</f>
        <v>1</v>
      </c>
      <c r="X145" s="7">
        <f>'Data Pemerintah Daerah'!AM30</f>
        <v>2</v>
      </c>
      <c r="Y145" s="7" t="str">
        <f>'Data Pemerintah Daerah'!AA30</f>
        <v/>
      </c>
      <c r="Z145" s="10" t="str">
        <f>'Data Pemerintah Daerah'!Z30</f>
        <v>https://e-bphtb.batubarakab.go.id/api/GetBPHTBService</v>
      </c>
      <c r="AA145" s="328" t="str">
        <f>'Data Pemerintah Daerah'!AN30</f>
        <v>diskominfo_batubarakab</v>
      </c>
      <c r="AB145" s="329" t="str">
        <f>'Data Pemerintah Daerah'!AO30</f>
        <v>batubarakab.go.id</v>
      </c>
      <c r="AC145" s="7" t="str">
        <f t="shared" si="16"/>
        <v>Kabupaten Batubara</v>
      </c>
      <c r="AD145" s="330" t="str">
        <f>'Data Pemerintah Daerah'!P30</f>
        <v>085270207020</v>
      </c>
      <c r="AE145" s="331" t="str">
        <f>'Data Pemerintah Daerah'!Q30</f>
        <v>198402292010011016</v>
      </c>
      <c r="AF145" s="331" t="str">
        <f>'Data Pemerintah Daerah'!R30</f>
        <v>Kabid. Aplikasi Informatika</v>
      </c>
    </row>
    <row r="146">
      <c r="A146" s="3" t="s">
        <v>4497</v>
      </c>
      <c r="B146" s="7" t="str">
        <f>'Data Pemerintah Daerah'!C31</f>
        <v>Sumatera Utara</v>
      </c>
      <c r="C146" s="7" t="str">
        <f>'Data Pemerintah Daerah'!G31</f>
        <v>Kabupaten</v>
      </c>
      <c r="D146" s="7" t="str">
        <f>'Data Pemerintah Daerah'!E31</f>
        <v>Kabupaten Dairi</v>
      </c>
      <c r="E146" s="7" t="str">
        <f>'Data Pemerintah Daerah'!H31</f>
        <v/>
      </c>
      <c r="F146" s="7" t="str">
        <f>'Data Pemerintah Daerah'!N31</f>
        <v/>
      </c>
      <c r="G146" s="7" t="str">
        <f>'Data Pemerintah Daerah'!O31</f>
        <v/>
      </c>
      <c r="H146" s="183" t="str">
        <f t="shared" si="14"/>
        <v/>
      </c>
      <c r="I146" s="183" t="str">
        <f t="shared" si="15"/>
        <v/>
      </c>
      <c r="J146" s="7" t="str">
        <f t="shared" si="3"/>
        <v/>
      </c>
      <c r="K146" s="229" t="str">
        <f t="shared" si="4"/>
        <v/>
      </c>
      <c r="L146" s="327" t="str">
        <f>IFNA(VLOOKUP("*"&amp;D146&amp;"",'Laporan Resmi'!$F$2:$G$500,2,FALSE),"")</f>
        <v/>
      </c>
      <c r="M146" s="7" t="str">
        <f>'Data Pemerintah Daerah'!AB31</f>
        <v/>
      </c>
      <c r="N146" s="7" t="str">
        <f>'Data Pemerintah Daerah'!AC31</f>
        <v/>
      </c>
      <c r="O146" s="7" t="str">
        <f>'Data Pemerintah Daerah'!AD31</f>
        <v/>
      </c>
      <c r="P146" s="7">
        <f>'Data Pemerintah Daerah'!AE31</f>
        <v>3</v>
      </c>
      <c r="Q146" s="7">
        <f>'Data Pemerintah Daerah'!AF31</f>
        <v>1</v>
      </c>
      <c r="R146" s="7">
        <f>'Data Pemerintah Daerah'!AG31</f>
        <v>1</v>
      </c>
      <c r="S146" s="7">
        <f>'Data Pemerintah Daerah'!AH31</f>
        <v>2</v>
      </c>
      <c r="T146" s="7">
        <f>'Data Pemerintah Daerah'!AI31</f>
        <v>1</v>
      </c>
      <c r="U146" s="7">
        <f>'Data Pemerintah Daerah'!AJ31</f>
        <v>1</v>
      </c>
      <c r="V146" s="7">
        <f>'Data Pemerintah Daerah'!AK31</f>
        <v>3</v>
      </c>
      <c r="W146" s="7">
        <f>'Data Pemerintah Daerah'!AL31</f>
        <v>2</v>
      </c>
      <c r="X146" s="7">
        <f>'Data Pemerintah Daerah'!AM31</f>
        <v>1</v>
      </c>
      <c r="Y146" s="7" t="str">
        <f>'Data Pemerintah Daerah'!AA31</f>
        <v/>
      </c>
      <c r="Z146" s="10" t="str">
        <f>'Data Pemerintah Daerah'!Z31</f>
        <v>https://bapendabpn.dairikab.go.id/Api/getBPHTBService</v>
      </c>
      <c r="AA146" s="328" t="str">
        <f>'Data Pemerintah Daerah'!AN31</f>
        <v/>
      </c>
      <c r="AB146" s="18" t="str">
        <f>'Data Pemerintah Daerah'!AO31</f>
        <v/>
      </c>
      <c r="AC146" s="7" t="str">
        <f t="shared" si="16"/>
        <v>Kabupaten Dairi</v>
      </c>
      <c r="AD146" s="331" t="str">
        <f>'Data Pemerintah Daerah'!P31</f>
        <v/>
      </c>
      <c r="AE146" s="331" t="str">
        <f>'Data Pemerintah Daerah'!Q31</f>
        <v/>
      </c>
      <c r="AF146" s="331" t="str">
        <f>'Data Pemerintah Daerah'!R31</f>
        <v/>
      </c>
    </row>
    <row r="147">
      <c r="A147" s="3" t="s">
        <v>4497</v>
      </c>
      <c r="B147" s="7" t="str">
        <f>'Data Pemerintah Daerah'!C32</f>
        <v>Sumatera Utara</v>
      </c>
      <c r="C147" s="7" t="str">
        <f>'Data Pemerintah Daerah'!G32</f>
        <v>Kabupaten</v>
      </c>
      <c r="D147" s="7" t="str">
        <f>'Data Pemerintah Daerah'!E32</f>
        <v>Kabupaten Deli Serdang</v>
      </c>
      <c r="E147" s="7" t="str">
        <f>'Data Pemerintah Daerah'!H32</f>
        <v>ada</v>
      </c>
      <c r="F147" s="15">
        <f>'Data Pemerintah Daerah'!N32</f>
        <v>45593</v>
      </c>
      <c r="G147" s="7" t="str">
        <f>'Data Pemerintah Daerah'!O32</f>
        <v>Raden Mewah Ristanto</v>
      </c>
      <c r="H147" s="183">
        <f t="shared" si="14"/>
        <v>2024</v>
      </c>
      <c r="I147" s="183">
        <f t="shared" si="15"/>
        <v>10</v>
      </c>
      <c r="J147" s="7" t="str">
        <f t="shared" si="3"/>
        <v>Ada</v>
      </c>
      <c r="K147" s="229" t="str">
        <f t="shared" si="4"/>
        <v>Ada</v>
      </c>
      <c r="L147" s="327" t="str">
        <f>IFNA(VLOOKUP("*"&amp;D147&amp;"",'Laporan Resmi'!$F$2:$G$500,2,FALSE),"")</f>
        <v>ada</v>
      </c>
      <c r="M147" s="7">
        <f>'Data Pemerintah Daerah'!AB32</f>
        <v>2</v>
      </c>
      <c r="N147" s="7">
        <f>'Data Pemerintah Daerah'!AC32</f>
        <v>3</v>
      </c>
      <c r="O147" s="7">
        <f>'Data Pemerintah Daerah'!AD32</f>
        <v>1</v>
      </c>
      <c r="P147" s="7">
        <f>'Data Pemerintah Daerah'!AE32</f>
        <v>1</v>
      </c>
      <c r="Q147" s="7">
        <f>'Data Pemerintah Daerah'!AF32</f>
        <v>2</v>
      </c>
      <c r="R147" s="7">
        <f>'Data Pemerintah Daerah'!AG32</f>
        <v>2</v>
      </c>
      <c r="S147" s="7">
        <f>'Data Pemerintah Daerah'!AH32</f>
        <v>4</v>
      </c>
      <c r="T147" s="7">
        <f>'Data Pemerintah Daerah'!AI32</f>
        <v>3</v>
      </c>
      <c r="U147" s="7">
        <f>'Data Pemerintah Daerah'!AJ32</f>
        <v>3</v>
      </c>
      <c r="V147" s="7">
        <f>'Data Pemerintah Daerah'!AK32</f>
        <v>4</v>
      </c>
      <c r="W147" s="7">
        <f>'Data Pemerintah Daerah'!AL32</f>
        <v>3</v>
      </c>
      <c r="X147" s="7">
        <f>'Data Pemerintah Daerah'!AM32</f>
        <v>3</v>
      </c>
      <c r="Y147" s="10" t="str">
        <f>'Data Pemerintah Daerah'!AA32</f>
        <v>https://api-splp.layanan.go.id/t/deliserdangkab.go.id/satudatads/1.0/</v>
      </c>
      <c r="Z147" s="10" t="str">
        <f>'Data Pemerintah Daerah'!Z32</f>
        <v>http://bphtb.deliserdangkab.go.id:30032/smartgov/revenue/tax/propertytransfer/integration/bpn/getBPHTBService</v>
      </c>
      <c r="AA147" s="328" t="str">
        <f>'Data Pemerintah Daerah'!AN32</f>
        <v>diskominfosp_deliserdangkab</v>
      </c>
      <c r="AB147" s="329" t="str">
        <f>'Data Pemerintah Daerah'!AO32</f>
        <v>deliserdangkab.go.id</v>
      </c>
      <c r="AC147" s="7" t="str">
        <f t="shared" si="16"/>
        <v>Kabupaten Deli Serdang</v>
      </c>
      <c r="AD147" s="330" t="str">
        <f>'Data Pemerintah Daerah'!P32</f>
        <v>081361114567</v>
      </c>
      <c r="AE147" s="331" t="str">
        <f>'Data Pemerintah Daerah'!Q32</f>
        <v>198301222001121003</v>
      </c>
      <c r="AF147" s="331" t="str">
        <f>'Data Pemerintah Daerah'!R32</f>
        <v>Kepala Bidang Layanan Pemerintah Berbasis Elektronik</v>
      </c>
    </row>
    <row r="148">
      <c r="A148" s="3" t="s">
        <v>4497</v>
      </c>
      <c r="B148" s="7" t="str">
        <f>'Data Pemerintah Daerah'!C33</f>
        <v>Sumatera Utara</v>
      </c>
      <c r="C148" s="7" t="str">
        <f>'Data Pemerintah Daerah'!G33</f>
        <v>Kabupaten</v>
      </c>
      <c r="D148" s="7" t="str">
        <f>'Data Pemerintah Daerah'!E33</f>
        <v>Kabupaten Humbang Hasundutan</v>
      </c>
      <c r="E148" s="7" t="str">
        <f>'Data Pemerintah Daerah'!H33</f>
        <v>ada</v>
      </c>
      <c r="F148" s="15">
        <f>'Data Pemerintah Daerah'!N33</f>
        <v>45373</v>
      </c>
      <c r="G148" s="7" t="str">
        <f>'Data Pemerintah Daerah'!O33</f>
        <v>Jontar Lumbantobing, S.Kom, M.A.P</v>
      </c>
      <c r="H148" s="183">
        <f t="shared" si="14"/>
        <v>2024</v>
      </c>
      <c r="I148" s="183">
        <f t="shared" si="15"/>
        <v>3</v>
      </c>
      <c r="J148" s="7" t="str">
        <f t="shared" si="3"/>
        <v>Ada</v>
      </c>
      <c r="K148" s="229" t="str">
        <f t="shared" si="4"/>
        <v>Ada</v>
      </c>
      <c r="L148" s="327" t="str">
        <f>IFNA(VLOOKUP("*"&amp;D148&amp;"",'Laporan Resmi'!$F$2:$G$500,2,FALSE),"")</f>
        <v/>
      </c>
      <c r="M148" s="7">
        <f>'Data Pemerintah Daerah'!AB33</f>
        <v>0</v>
      </c>
      <c r="N148" s="7">
        <f>'Data Pemerintah Daerah'!AC33</f>
        <v>5</v>
      </c>
      <c r="O148" s="7">
        <f>'Data Pemerintah Daerah'!AD33</f>
        <v>0</v>
      </c>
      <c r="P148" s="7">
        <f>'Data Pemerintah Daerah'!AE33</f>
        <v>1</v>
      </c>
      <c r="Q148" s="7">
        <f>'Data Pemerintah Daerah'!AF33</f>
        <v>1</v>
      </c>
      <c r="R148" s="7">
        <f>'Data Pemerintah Daerah'!AG33</f>
        <v>1</v>
      </c>
      <c r="S148" s="7">
        <f>'Data Pemerintah Daerah'!AH33</f>
        <v>1</v>
      </c>
      <c r="T148" s="7">
        <f>'Data Pemerintah Daerah'!AI33</f>
        <v>1</v>
      </c>
      <c r="U148" s="7">
        <f>'Data Pemerintah Daerah'!AJ33</f>
        <v>1</v>
      </c>
      <c r="V148" s="7">
        <f>'Data Pemerintah Daerah'!AK33</f>
        <v>1</v>
      </c>
      <c r="W148" s="7">
        <f>'Data Pemerintah Daerah'!AL33</f>
        <v>1</v>
      </c>
      <c r="X148" s="7">
        <f>'Data Pemerintah Daerah'!AM33</f>
        <v>3</v>
      </c>
      <c r="Y148" s="7" t="str">
        <f>'Data Pemerintah Daerah'!AA33</f>
        <v/>
      </c>
      <c r="Z148" s="7" t="str">
        <f>'Data Pemerintah Daerah'!Z33</f>
        <v/>
      </c>
      <c r="AA148" s="328" t="str">
        <f>'Data Pemerintah Daerah'!AN33</f>
        <v>diskominfo_humbanghasundutan</v>
      </c>
      <c r="AB148" s="329" t="str">
        <f>'Data Pemerintah Daerah'!AO33</f>
        <v>humbanghasundutankab.go.id</v>
      </c>
      <c r="AC148" s="7" t="str">
        <f t="shared" si="16"/>
        <v>Kabupaten Humbang Hasundutan</v>
      </c>
      <c r="AD148" s="330" t="str">
        <f>'Data Pemerintah Daerah'!P33</f>
        <v>085358590451</v>
      </c>
      <c r="AE148" s="331" t="str">
        <f>'Data Pemerintah Daerah'!Q33</f>
        <v>199006242019031006</v>
      </c>
      <c r="AF148" s="331" t="str">
        <f>'Data Pemerintah Daerah'!R33</f>
        <v>Analis Penataan Jaringan</v>
      </c>
    </row>
    <row r="149">
      <c r="A149" s="3" t="s">
        <v>4497</v>
      </c>
      <c r="B149" s="7" t="str">
        <f>'Data Pemerintah Daerah'!C34</f>
        <v>Sumatera Utara</v>
      </c>
      <c r="C149" s="7" t="str">
        <f>'Data Pemerintah Daerah'!G34</f>
        <v>Kabupaten</v>
      </c>
      <c r="D149" s="7" t="str">
        <f>'Data Pemerintah Daerah'!E34</f>
        <v>Kabupaten Karo</v>
      </c>
      <c r="E149" s="7" t="str">
        <f>'Data Pemerintah Daerah'!H34</f>
        <v>ada</v>
      </c>
      <c r="F149" s="15">
        <f>'Data Pemerintah Daerah'!N34</f>
        <v>45377</v>
      </c>
      <c r="G149" s="7" t="str">
        <f>'Data Pemerintah Daerah'!O34</f>
        <v>Waspada Sinulingga, A.Md</v>
      </c>
      <c r="H149" s="183">
        <f t="shared" si="14"/>
        <v>2024</v>
      </c>
      <c r="I149" s="183">
        <f t="shared" si="15"/>
        <v>3</v>
      </c>
      <c r="J149" s="7" t="str">
        <f t="shared" si="3"/>
        <v>Ada</v>
      </c>
      <c r="K149" s="229" t="str">
        <f t="shared" si="4"/>
        <v>Ada</v>
      </c>
      <c r="L149" s="327" t="str">
        <f>IFNA(VLOOKUP("*"&amp;D149&amp;"",'Laporan Resmi'!$F$2:$G$500,2,FALSE),"")</f>
        <v>ada</v>
      </c>
      <c r="M149" s="7">
        <f>'Data Pemerintah Daerah'!AB34</f>
        <v>0</v>
      </c>
      <c r="N149" s="7">
        <f>'Data Pemerintah Daerah'!AC34</f>
        <v>0</v>
      </c>
      <c r="O149" s="7">
        <f>'Data Pemerintah Daerah'!AD34</f>
        <v>0</v>
      </c>
      <c r="P149" s="7">
        <f>'Data Pemerintah Daerah'!AE34</f>
        <v>3</v>
      </c>
      <c r="Q149" s="7">
        <f>'Data Pemerintah Daerah'!AF34</f>
        <v>1</v>
      </c>
      <c r="R149" s="7">
        <f>'Data Pemerintah Daerah'!AG34</f>
        <v>1</v>
      </c>
      <c r="S149" s="7">
        <f>'Data Pemerintah Daerah'!AH34</f>
        <v>3</v>
      </c>
      <c r="T149" s="7">
        <f>'Data Pemerintah Daerah'!AI34</f>
        <v>2</v>
      </c>
      <c r="U149" s="7">
        <f>'Data Pemerintah Daerah'!AJ34</f>
        <v>3</v>
      </c>
      <c r="V149" s="7">
        <f>'Data Pemerintah Daerah'!AK34</f>
        <v>3</v>
      </c>
      <c r="W149" s="7">
        <f>'Data Pemerintah Daerah'!AL34</f>
        <v>2</v>
      </c>
      <c r="X149" s="7">
        <f>'Data Pemerintah Daerah'!AM34</f>
        <v>3</v>
      </c>
      <c r="Y149" s="7" t="str">
        <f>'Data Pemerintah Daerah'!AA34</f>
        <v/>
      </c>
      <c r="Z149" s="10" t="str">
        <f>'Data Pemerintah Daerah'!Z34</f>
        <v>https://ebphtb.karokab.go.id:7321/Api/getBPHTBService</v>
      </c>
      <c r="AA149" s="328" t="str">
        <f>'Data Pemerintah Daerah'!AN34</f>
        <v>diskominfo_karokab</v>
      </c>
      <c r="AB149" s="329" t="str">
        <f>'Data Pemerintah Daerah'!AO34</f>
        <v>karokab.go.id</v>
      </c>
      <c r="AC149" s="7" t="str">
        <f t="shared" si="16"/>
        <v>Kabupaten Karo</v>
      </c>
      <c r="AD149" s="330" t="str">
        <f>'Data Pemerintah Daerah'!P34</f>
        <v>08116343031</v>
      </c>
      <c r="AE149" s="331" t="str">
        <f>'Data Pemerintah Daerah'!Q34</f>
        <v>197704282002121004</v>
      </c>
      <c r="AF149" s="331" t="str">
        <f>'Data Pemerintah Daerah'!R34</f>
        <v>Kepala Seksi Aplikasi Informatika</v>
      </c>
    </row>
    <row r="150">
      <c r="A150" s="3" t="s">
        <v>4497</v>
      </c>
      <c r="B150" s="7" t="str">
        <f>'Data Pemerintah Daerah'!C35</f>
        <v>Sumatera Utara</v>
      </c>
      <c r="C150" s="7" t="str">
        <f>'Data Pemerintah Daerah'!G35</f>
        <v>Kabupaten</v>
      </c>
      <c r="D150" s="7" t="str">
        <f>'Data Pemerintah Daerah'!E35</f>
        <v>Kabupaten Labuhanbatu</v>
      </c>
      <c r="E150" s="7" t="str">
        <f>'Data Pemerintah Daerah'!H35</f>
        <v>ada</v>
      </c>
      <c r="F150" s="15">
        <f>'Data Pemerintah Daerah'!N35</f>
        <v>45800</v>
      </c>
      <c r="G150" s="7" t="str">
        <f>'Data Pemerintah Daerah'!O35</f>
        <v>Farial Sidabutar, S.Kom.</v>
      </c>
      <c r="H150" s="183">
        <f t="shared" si="14"/>
        <v>2025</v>
      </c>
      <c r="I150" s="183">
        <f t="shared" si="15"/>
        <v>5</v>
      </c>
      <c r="J150" s="7" t="str">
        <f t="shared" si="3"/>
        <v>Ada</v>
      </c>
      <c r="K150" s="229" t="str">
        <f t="shared" si="4"/>
        <v>Ada</v>
      </c>
      <c r="L150" s="327" t="str">
        <f>IFNA(VLOOKUP("*"&amp;D150&amp;"",'Laporan Resmi'!$F$2:$G$500,2,FALSE),"")</f>
        <v/>
      </c>
      <c r="M150" s="7" t="str">
        <f>'Data Pemerintah Daerah'!AB35</f>
        <v/>
      </c>
      <c r="N150" s="7" t="str">
        <f>'Data Pemerintah Daerah'!AC35</f>
        <v/>
      </c>
      <c r="O150" s="7" t="str">
        <f>'Data Pemerintah Daerah'!AD35</f>
        <v/>
      </c>
      <c r="P150" s="7">
        <f>'Data Pemerintah Daerah'!AE35</f>
        <v>1</v>
      </c>
      <c r="Q150" s="7">
        <f>'Data Pemerintah Daerah'!AF35</f>
        <v>1</v>
      </c>
      <c r="R150" s="7">
        <f>'Data Pemerintah Daerah'!AG35</f>
        <v>1</v>
      </c>
      <c r="S150" s="7">
        <f>'Data Pemerintah Daerah'!AH35</f>
        <v>1</v>
      </c>
      <c r="T150" s="7">
        <f>'Data Pemerintah Daerah'!AI35</f>
        <v>1</v>
      </c>
      <c r="U150" s="7">
        <f>'Data Pemerintah Daerah'!AJ35</f>
        <v>3</v>
      </c>
      <c r="V150" s="7">
        <f>'Data Pemerintah Daerah'!AK35</f>
        <v>2</v>
      </c>
      <c r="W150" s="7">
        <f>'Data Pemerintah Daerah'!AL35</f>
        <v>3</v>
      </c>
      <c r="X150" s="7">
        <f>'Data Pemerintah Daerah'!AM35</f>
        <v>3</v>
      </c>
      <c r="Y150" s="7" t="str">
        <f>'Data Pemerintah Daerah'!AA35</f>
        <v/>
      </c>
      <c r="Z150" s="10" t="str">
        <f>'Data Pemerintah Daerah'!Z35</f>
        <v>http://bapendabphtb.labuhanbatukab.go.id/api/getBPHTBService</v>
      </c>
      <c r="AA150" s="328" t="str">
        <f>'Data Pemerintah Daerah'!AN35</f>
        <v>diskominfo_labuhanbatukab</v>
      </c>
      <c r="AB150" s="329" t="str">
        <f>'Data Pemerintah Daerah'!AO35</f>
        <v>labuhanbatukab.go.id</v>
      </c>
      <c r="AC150" s="7" t="str">
        <f t="shared" si="16"/>
        <v>Kabupaten Labuhanbatu</v>
      </c>
      <c r="AD150" s="330" t="str">
        <f>'Data Pemerintah Daerah'!P35</f>
        <v>082296173422</v>
      </c>
      <c r="AE150" s="331" t="str">
        <f>'Data Pemerintah Daerah'!Q35</f>
        <v>199410032019031005</v>
      </c>
      <c r="AF150" s="331" t="str">
        <f>'Data Pemerintah Daerah'!R35</f>
        <v>Penelaah Teknis Kebijakan</v>
      </c>
    </row>
    <row r="151">
      <c r="A151" s="3" t="s">
        <v>4497</v>
      </c>
      <c r="B151" s="7" t="str">
        <f>'Data Pemerintah Daerah'!C36</f>
        <v>Sumatera Utara</v>
      </c>
      <c r="C151" s="7" t="str">
        <f>'Data Pemerintah Daerah'!G36</f>
        <v>Kabupaten</v>
      </c>
      <c r="D151" s="7" t="str">
        <f>'Data Pemerintah Daerah'!E36</f>
        <v>Kabupaten Labuhanbatu Selatan</v>
      </c>
      <c r="E151" s="7" t="str">
        <f>'Data Pemerintah Daerah'!H36</f>
        <v/>
      </c>
      <c r="F151" s="7" t="str">
        <f>'Data Pemerintah Daerah'!N36</f>
        <v/>
      </c>
      <c r="G151" s="7" t="str">
        <f>'Data Pemerintah Daerah'!O36</f>
        <v>Meilin Fitrina Pasaribu</v>
      </c>
      <c r="H151" s="183" t="str">
        <f t="shared" si="14"/>
        <v/>
      </c>
      <c r="I151" s="183" t="str">
        <f t="shared" si="15"/>
        <v/>
      </c>
      <c r="J151" s="7" t="str">
        <f t="shared" si="3"/>
        <v>Ada</v>
      </c>
      <c r="K151" s="229" t="str">
        <f t="shared" si="4"/>
        <v/>
      </c>
      <c r="L151" s="327" t="str">
        <f>IFNA(VLOOKUP("*"&amp;D151&amp;"",'Laporan Resmi'!$F$2:$G$500,2,FALSE),"")</f>
        <v/>
      </c>
      <c r="M151" s="7" t="str">
        <f>'Data Pemerintah Daerah'!AB36</f>
        <v/>
      </c>
      <c r="N151" s="7" t="str">
        <f>'Data Pemerintah Daerah'!AC36</f>
        <v/>
      </c>
      <c r="O151" s="7" t="str">
        <f>'Data Pemerintah Daerah'!AD36</f>
        <v/>
      </c>
      <c r="P151" s="7">
        <f>'Data Pemerintah Daerah'!AE36</f>
        <v>1</v>
      </c>
      <c r="Q151" s="7">
        <f>'Data Pemerintah Daerah'!AF36</f>
        <v>2</v>
      </c>
      <c r="R151" s="7">
        <f>'Data Pemerintah Daerah'!AG36</f>
        <v>2</v>
      </c>
      <c r="S151" s="7" t="str">
        <f>'Data Pemerintah Daerah'!AH36</f>
        <v/>
      </c>
      <c r="T151" s="7" t="str">
        <f>'Data Pemerintah Daerah'!AI36</f>
        <v/>
      </c>
      <c r="U151" s="7" t="str">
        <f>'Data Pemerintah Daerah'!AJ36</f>
        <v/>
      </c>
      <c r="V151" s="7">
        <f>'Data Pemerintah Daerah'!AK36</f>
        <v>1</v>
      </c>
      <c r="W151" s="7">
        <f>'Data Pemerintah Daerah'!AL36</f>
        <v>2</v>
      </c>
      <c r="X151" s="7">
        <f>'Data Pemerintah Daerah'!AM36</f>
        <v>1</v>
      </c>
      <c r="Y151" s="7" t="str">
        <f>'Data Pemerintah Daerah'!AA36</f>
        <v/>
      </c>
      <c r="Z151" s="10" t="str">
        <f>'Data Pemerintah Daerah'!Z36</f>
        <v>http://bapendabphtb.labuhanbatukab.go.id/api/getBPHTBService</v>
      </c>
      <c r="AA151" s="328" t="str">
        <f>'Data Pemerintah Daerah'!AN36</f>
        <v/>
      </c>
      <c r="AB151" s="18" t="str">
        <f>'Data Pemerintah Daerah'!AO36</f>
        <v/>
      </c>
      <c r="AC151" s="7" t="str">
        <f t="shared" si="16"/>
        <v>Kabupaten Labuhanbatu Selatan</v>
      </c>
      <c r="AD151" s="331" t="str">
        <f>'Data Pemerintah Daerah'!P36</f>
        <v>082168787337</v>
      </c>
      <c r="AE151" s="331" t="str">
        <f>'Data Pemerintah Daerah'!Q36</f>
        <v/>
      </c>
      <c r="AF151" s="331" t="str">
        <f>'Data Pemerintah Daerah'!R36</f>
        <v>Jabatan Struktural</v>
      </c>
    </row>
    <row r="152">
      <c r="A152" s="3" t="s">
        <v>4497</v>
      </c>
      <c r="B152" s="7" t="str">
        <f>'Data Pemerintah Daerah'!C37</f>
        <v>Sumatera Utara</v>
      </c>
      <c r="C152" s="7" t="str">
        <f>'Data Pemerintah Daerah'!G37</f>
        <v>Kabupaten</v>
      </c>
      <c r="D152" s="7" t="str">
        <f>'Data Pemerintah Daerah'!E37</f>
        <v>Kabupaten Labuhanbatu Utara</v>
      </c>
      <c r="E152" s="7" t="str">
        <f>'Data Pemerintah Daerah'!H37</f>
        <v>ada</v>
      </c>
      <c r="F152" s="15">
        <f>'Data Pemerintah Daerah'!N37</f>
        <v>45124</v>
      </c>
      <c r="G152" s="7" t="str">
        <f>'Data Pemerintah Daerah'!O37</f>
        <v>Adam Kurniawan Margolang, S.Kom</v>
      </c>
      <c r="H152" s="183">
        <f t="shared" si="14"/>
        <v>2023</v>
      </c>
      <c r="I152" s="183">
        <f t="shared" si="15"/>
        <v>7</v>
      </c>
      <c r="J152" s="7" t="str">
        <f t="shared" si="3"/>
        <v>Ada</v>
      </c>
      <c r="K152" s="229" t="str">
        <f t="shared" si="4"/>
        <v>Ada</v>
      </c>
      <c r="L152" s="327" t="str">
        <f>IFNA(VLOOKUP("*"&amp;D152&amp;"",'Laporan Resmi'!$F$2:$G$500,2,FALSE),"")</f>
        <v>ada</v>
      </c>
      <c r="M152" s="7">
        <f>'Data Pemerintah Daerah'!AB37</f>
        <v>1</v>
      </c>
      <c r="N152" s="7">
        <f>'Data Pemerintah Daerah'!AC37</f>
        <v>2</v>
      </c>
      <c r="O152" s="7">
        <f>'Data Pemerintah Daerah'!AD37</f>
        <v>1</v>
      </c>
      <c r="P152" s="7">
        <f>'Data Pemerintah Daerah'!AE37</f>
        <v>3</v>
      </c>
      <c r="Q152" s="7">
        <f>'Data Pemerintah Daerah'!AF37</f>
        <v>2</v>
      </c>
      <c r="R152" s="7">
        <f>'Data Pemerintah Daerah'!AG37</f>
        <v>1</v>
      </c>
      <c r="S152" s="7" t="str">
        <f>'Data Pemerintah Daerah'!AH37</f>
        <v/>
      </c>
      <c r="T152" s="7" t="str">
        <f>'Data Pemerintah Daerah'!AI37</f>
        <v/>
      </c>
      <c r="U152" s="7" t="str">
        <f>'Data Pemerintah Daerah'!AJ37</f>
        <v/>
      </c>
      <c r="V152" s="7">
        <f>'Data Pemerintah Daerah'!AK37</f>
        <v>2</v>
      </c>
      <c r="W152" s="7">
        <f>'Data Pemerintah Daerah'!AL37</f>
        <v>3</v>
      </c>
      <c r="X152" s="7">
        <f>'Data Pemerintah Daerah'!AM37</f>
        <v>2</v>
      </c>
      <c r="Y152" s="10" t="str">
        <f>'Data Pemerintah Daerah'!AA37</f>
        <v>https://api-splp.layanan.go.id/data_labura/1.0/</v>
      </c>
      <c r="Z152" s="7" t="str">
        <f>'Data Pemerintah Daerah'!Z37</f>
        <v/>
      </c>
      <c r="AA152" s="328" t="str">
        <f>'Data Pemerintah Daerah'!AN37</f>
        <v>diskominfo_laburakab</v>
      </c>
      <c r="AB152" s="329" t="str">
        <f>'Data Pemerintah Daerah'!AO37</f>
        <v>labura.go.id</v>
      </c>
      <c r="AC152" s="7" t="str">
        <f t="shared" si="16"/>
        <v>Kabupaten Labuhanbatu Utara</v>
      </c>
      <c r="AD152" s="331" t="str">
        <f>'Data Pemerintah Daerah'!P37</f>
        <v>085275415003</v>
      </c>
      <c r="AE152" s="331" t="str">
        <f>'Data Pemerintah Daerah'!Q37</f>
        <v>199012042015051001</v>
      </c>
      <c r="AF152" s="331" t="str">
        <f>'Data Pemerintah Daerah'!R37</f>
        <v>Pranata Komputer Ahli Muda</v>
      </c>
    </row>
    <row r="153">
      <c r="A153" s="3" t="s">
        <v>4497</v>
      </c>
      <c r="B153" s="7" t="str">
        <f>'Data Pemerintah Daerah'!C38</f>
        <v>Sumatera Utara</v>
      </c>
      <c r="C153" s="7" t="str">
        <f>'Data Pemerintah Daerah'!G38</f>
        <v>Kabupaten</v>
      </c>
      <c r="D153" s="7" t="str">
        <f>'Data Pemerintah Daerah'!E38</f>
        <v>Kabupaten Langkat</v>
      </c>
      <c r="E153" s="7" t="str">
        <f>'Data Pemerintah Daerah'!H38</f>
        <v>ada</v>
      </c>
      <c r="F153" s="15">
        <f>'Data Pemerintah Daerah'!N38</f>
        <v>45099</v>
      </c>
      <c r="G153" s="7" t="str">
        <f>'Data Pemerintah Daerah'!O38</f>
        <v>Megawati Br. Ginting, SE</v>
      </c>
      <c r="H153" s="183">
        <f t="shared" si="14"/>
        <v>2023</v>
      </c>
      <c r="I153" s="183">
        <f t="shared" si="15"/>
        <v>6</v>
      </c>
      <c r="J153" s="7" t="str">
        <f t="shared" si="3"/>
        <v>Ada</v>
      </c>
      <c r="K153" s="229" t="str">
        <f t="shared" si="4"/>
        <v>Ada</v>
      </c>
      <c r="L153" s="327" t="str">
        <f>IFNA(VLOOKUP("*"&amp;D153&amp;"",'Laporan Resmi'!$F$2:$G$500,2,FALSE),"")</f>
        <v>ada</v>
      </c>
      <c r="M153" s="7">
        <f>'Data Pemerintah Daerah'!AB38</f>
        <v>0</v>
      </c>
      <c r="N153" s="7">
        <f>'Data Pemerintah Daerah'!AC38</f>
        <v>0</v>
      </c>
      <c r="O153" s="7">
        <f>'Data Pemerintah Daerah'!AD38</f>
        <v>3</v>
      </c>
      <c r="P153" s="7">
        <f>'Data Pemerintah Daerah'!AE38</f>
        <v>1</v>
      </c>
      <c r="Q153" s="7">
        <f>'Data Pemerintah Daerah'!AF38</f>
        <v>2</v>
      </c>
      <c r="R153" s="7">
        <f>'Data Pemerintah Daerah'!AG38</f>
        <v>3</v>
      </c>
      <c r="S153" s="7">
        <f>'Data Pemerintah Daerah'!AH38</f>
        <v>5</v>
      </c>
      <c r="T153" s="7">
        <f>'Data Pemerintah Daerah'!AI38</f>
        <v>2</v>
      </c>
      <c r="U153" s="7">
        <f>'Data Pemerintah Daerah'!AJ38</f>
        <v>3</v>
      </c>
      <c r="V153" s="7">
        <f>'Data Pemerintah Daerah'!AK38</f>
        <v>5</v>
      </c>
      <c r="W153" s="7">
        <f>'Data Pemerintah Daerah'!AL38</f>
        <v>2</v>
      </c>
      <c r="X153" s="7">
        <f>'Data Pemerintah Daerah'!AM38</f>
        <v>2</v>
      </c>
      <c r="Y153" s="7" t="str">
        <f>'Data Pemerintah Daerah'!AA38</f>
        <v/>
      </c>
      <c r="Z153" s="10" t="str">
        <f>'Data Pemerintah Daerah'!Z38</f>
        <v>https://esppt.langkatkab.go.id/Api/getBPHTBService</v>
      </c>
      <c r="AA153" s="328" t="str">
        <f>'Data Pemerintah Daerah'!AN38</f>
        <v>diskominfo_langkatkab</v>
      </c>
      <c r="AB153" s="329" t="str">
        <f>'Data Pemerintah Daerah'!AO38</f>
        <v>langkatkab.go.id</v>
      </c>
      <c r="AC153" s="7" t="str">
        <f t="shared" si="16"/>
        <v>Kabupaten Langkat</v>
      </c>
      <c r="AD153" s="331" t="str">
        <f>'Data Pemerintah Daerah'!P38</f>
        <v>081263649911</v>
      </c>
      <c r="AE153" s="331" t="str">
        <f>'Data Pemerintah Daerah'!Q38</f>
        <v>197910202008012004</v>
      </c>
      <c r="AF153" s="331" t="str">
        <f>'Data Pemerintah Daerah'!R38</f>
        <v>JF Manggala Informatika Ahli Muda</v>
      </c>
    </row>
    <row r="154">
      <c r="A154" s="3" t="s">
        <v>4497</v>
      </c>
      <c r="B154" s="7" t="str">
        <f>'Data Pemerintah Daerah'!C39</f>
        <v>Sumatera Utara</v>
      </c>
      <c r="C154" s="7" t="str">
        <f>'Data Pemerintah Daerah'!G39</f>
        <v>Kabupaten</v>
      </c>
      <c r="D154" s="7" t="str">
        <f>'Data Pemerintah Daerah'!E39</f>
        <v>Kabupaten Mandailing Natal</v>
      </c>
      <c r="E154" s="7" t="str">
        <f>'Data Pemerintah Daerah'!H39</f>
        <v>ada</v>
      </c>
      <c r="F154" s="15">
        <f>'Data Pemerintah Daerah'!N39</f>
        <v>45168</v>
      </c>
      <c r="G154" s="7" t="str">
        <f>'Data Pemerintah Daerah'!O39</f>
        <v>Hasrul Tambak, S.Hut, M.Kom</v>
      </c>
      <c r="H154" s="183">
        <f t="shared" si="14"/>
        <v>2023</v>
      </c>
      <c r="I154" s="183">
        <f t="shared" si="15"/>
        <v>8</v>
      </c>
      <c r="J154" s="7" t="str">
        <f t="shared" si="3"/>
        <v>Ada</v>
      </c>
      <c r="K154" s="229" t="str">
        <f t="shared" si="4"/>
        <v>Ada</v>
      </c>
      <c r="L154" s="327" t="str">
        <f>IFNA(VLOOKUP("*"&amp;D154&amp;"",'Laporan Resmi'!$F$2:$G$500,2,FALSE),"")</f>
        <v>ada</v>
      </c>
      <c r="M154" s="7">
        <f>'Data Pemerintah Daerah'!AB39</f>
        <v>0</v>
      </c>
      <c r="N154" s="7">
        <f>'Data Pemerintah Daerah'!AC39</f>
        <v>0</v>
      </c>
      <c r="O154" s="7">
        <f>'Data Pemerintah Daerah'!AD39</f>
        <v>1</v>
      </c>
      <c r="P154" s="7">
        <f>'Data Pemerintah Daerah'!AE39</f>
        <v>3</v>
      </c>
      <c r="Q154" s="7">
        <f>'Data Pemerintah Daerah'!AF39</f>
        <v>3</v>
      </c>
      <c r="R154" s="7">
        <f>'Data Pemerintah Daerah'!AG39</f>
        <v>2</v>
      </c>
      <c r="S154" s="7">
        <f>'Data Pemerintah Daerah'!AH39</f>
        <v>3</v>
      </c>
      <c r="T154" s="7">
        <f>'Data Pemerintah Daerah'!AI39</f>
        <v>2</v>
      </c>
      <c r="U154" s="7">
        <f>'Data Pemerintah Daerah'!AJ39</f>
        <v>3</v>
      </c>
      <c r="V154" s="7">
        <f>'Data Pemerintah Daerah'!AK39</f>
        <v>3</v>
      </c>
      <c r="W154" s="7">
        <f>'Data Pemerintah Daerah'!AL39</f>
        <v>1</v>
      </c>
      <c r="X154" s="7">
        <f>'Data Pemerintah Daerah'!AM39</f>
        <v>1</v>
      </c>
      <c r="Y154" s="7" t="str">
        <f>'Data Pemerintah Daerah'!AA39</f>
        <v/>
      </c>
      <c r="Z154" s="10" t="str">
        <f>'Data Pemerintah Daerah'!Z39</f>
        <v>http://bphtb.madina.go.id/Api/getBPHTBService</v>
      </c>
      <c r="AA154" s="328" t="str">
        <f>'Data Pemerintah Daerah'!AN39</f>
        <v>diskominfo_madina</v>
      </c>
      <c r="AB154" s="329" t="str">
        <f>'Data Pemerintah Daerah'!AO39</f>
        <v>madina.go.id</v>
      </c>
      <c r="AC154" s="7" t="str">
        <f t="shared" si="16"/>
        <v>Kabupaten Mandailing Natal</v>
      </c>
      <c r="AD154" s="331" t="str">
        <f>'Data Pemerintah Daerah'!P39</f>
        <v>082277265858</v>
      </c>
      <c r="AE154" s="331" t="str">
        <f>'Data Pemerintah Daerah'!Q39</f>
        <v>198101052005011010</v>
      </c>
      <c r="AF154" s="331" t="str">
        <f>'Data Pemerintah Daerah'!R39</f>
        <v>Kepala Bidang Aplikasi dan Informatika</v>
      </c>
    </row>
    <row r="155">
      <c r="A155" s="3" t="s">
        <v>4497</v>
      </c>
      <c r="B155" s="7" t="str">
        <f>'Data Pemerintah Daerah'!C40</f>
        <v>Sumatera Utara</v>
      </c>
      <c r="C155" s="7" t="str">
        <f>'Data Pemerintah Daerah'!G40</f>
        <v>Kabupaten</v>
      </c>
      <c r="D155" s="7" t="str">
        <f>'Data Pemerintah Daerah'!E40</f>
        <v>Kabupaten Nias</v>
      </c>
      <c r="E155" s="7" t="str">
        <f>'Data Pemerintah Daerah'!H40</f>
        <v>ada</v>
      </c>
      <c r="F155" s="11">
        <f>'Data Pemerintah Daerah'!N40</f>
        <v>45202</v>
      </c>
      <c r="G155" s="23" t="str">
        <f>'Data Pemerintah Daerah'!O40</f>
        <v>YEFTA LASE, S.Kom</v>
      </c>
      <c r="H155" s="183">
        <f t="shared" si="14"/>
        <v>2023</v>
      </c>
      <c r="I155" s="183">
        <f t="shared" si="15"/>
        <v>10</v>
      </c>
      <c r="J155" s="7" t="str">
        <f t="shared" si="3"/>
        <v>Ada</v>
      </c>
      <c r="K155" s="229" t="str">
        <f t="shared" si="4"/>
        <v>Ada</v>
      </c>
      <c r="L155" s="327" t="str">
        <f>IFNA(VLOOKUP("*"&amp;D155&amp;"",'Laporan Resmi'!$F$2:$G$500,2,FALSE),"")</f>
        <v>ada</v>
      </c>
      <c r="M155" s="7">
        <f>'Data Pemerintah Daerah'!AB40</f>
        <v>0</v>
      </c>
      <c r="N155" s="7">
        <f>'Data Pemerintah Daerah'!AC40</f>
        <v>0</v>
      </c>
      <c r="O155" s="7">
        <f>'Data Pemerintah Daerah'!AD40</f>
        <v>0</v>
      </c>
      <c r="P155" s="7" t="str">
        <f>'Data Pemerintah Daerah'!AE40</f>
        <v/>
      </c>
      <c r="Q155" s="7" t="str">
        <f>'Data Pemerintah Daerah'!AF40</f>
        <v/>
      </c>
      <c r="R155" s="7" t="str">
        <f>'Data Pemerintah Daerah'!AG40</f>
        <v/>
      </c>
      <c r="S155" s="7">
        <f>'Data Pemerintah Daerah'!AH40</f>
        <v>1</v>
      </c>
      <c r="T155" s="7">
        <f>'Data Pemerintah Daerah'!AI40</f>
        <v>1</v>
      </c>
      <c r="U155" s="7">
        <f>'Data Pemerintah Daerah'!AJ40</f>
        <v>1</v>
      </c>
      <c r="V155" s="7">
        <f>'Data Pemerintah Daerah'!AK40</f>
        <v>3</v>
      </c>
      <c r="W155" s="7">
        <f>'Data Pemerintah Daerah'!AL40</f>
        <v>1</v>
      </c>
      <c r="X155" s="7">
        <f>'Data Pemerintah Daerah'!AM40</f>
        <v>1</v>
      </c>
      <c r="Y155" s="7" t="str">
        <f>'Data Pemerintah Daerah'!AA40</f>
        <v/>
      </c>
      <c r="Z155" s="10" t="str">
        <f>'Data Pemerintah Daerah'!Z40</f>
        <v>http://pajak.gunungsitolikota.go.id:10099/Api/getBPHTBService/</v>
      </c>
      <c r="AA155" s="328" t="str">
        <f>'Data Pemerintah Daerah'!AN40</f>
        <v>diskominfo_niaskab</v>
      </c>
      <c r="AB155" s="329" t="str">
        <f>'Data Pemerintah Daerah'!AO40</f>
        <v>niaskab.go.id</v>
      </c>
      <c r="AC155" s="7" t="str">
        <f t="shared" si="16"/>
        <v>Kabupaten Nias</v>
      </c>
      <c r="AD155" s="330" t="str">
        <f>'Data Pemerintah Daerah'!P40</f>
        <v>085228557856</v>
      </c>
      <c r="AE155" s="331" t="str">
        <f>'Data Pemerintah Daerah'!Q40</f>
        <v>199009192020121007</v>
      </c>
      <c r="AF155" s="331" t="str">
        <f>'Data Pemerintah Daerah'!R40</f>
        <v>Analis Data dan Informasi </v>
      </c>
    </row>
    <row r="156">
      <c r="A156" s="3" t="s">
        <v>4497</v>
      </c>
      <c r="B156" s="7" t="str">
        <f>'Data Pemerintah Daerah'!C41</f>
        <v>Sumatera Utara</v>
      </c>
      <c r="C156" s="7" t="str">
        <f>'Data Pemerintah Daerah'!G41</f>
        <v>Kabupaten</v>
      </c>
      <c r="D156" s="7" t="str">
        <f>'Data Pemerintah Daerah'!E41</f>
        <v>Kabupaten Nias Barat</v>
      </c>
      <c r="E156" s="7" t="str">
        <f>'Data Pemerintah Daerah'!H41</f>
        <v/>
      </c>
      <c r="F156" s="7" t="str">
        <f>'Data Pemerintah Daerah'!N41</f>
        <v/>
      </c>
      <c r="G156" s="7" t="str">
        <f>'Data Pemerintah Daerah'!O41</f>
        <v/>
      </c>
      <c r="H156" s="183" t="str">
        <f t="shared" si="14"/>
        <v/>
      </c>
      <c r="I156" s="183" t="str">
        <f t="shared" si="15"/>
        <v/>
      </c>
      <c r="J156" s="7" t="str">
        <f t="shared" si="3"/>
        <v/>
      </c>
      <c r="K156" s="229" t="str">
        <f t="shared" si="4"/>
        <v/>
      </c>
      <c r="L156" s="327" t="str">
        <f>IFNA(VLOOKUP("*"&amp;D156&amp;"",'Laporan Resmi'!$F$2:$G$500,2,FALSE),"")</f>
        <v/>
      </c>
      <c r="M156" s="7" t="str">
        <f>'Data Pemerintah Daerah'!AB41</f>
        <v/>
      </c>
      <c r="N156" s="7" t="str">
        <f>'Data Pemerintah Daerah'!AC41</f>
        <v/>
      </c>
      <c r="O156" s="7" t="str">
        <f>'Data Pemerintah Daerah'!AD41</f>
        <v/>
      </c>
      <c r="P156" s="7" t="str">
        <f>'Data Pemerintah Daerah'!AE41</f>
        <v/>
      </c>
      <c r="Q156" s="7" t="str">
        <f>'Data Pemerintah Daerah'!AF41</f>
        <v/>
      </c>
      <c r="R156" s="7" t="str">
        <f>'Data Pemerintah Daerah'!AG41</f>
        <v/>
      </c>
      <c r="S156" s="7">
        <f>'Data Pemerintah Daerah'!AH41</f>
        <v>1</v>
      </c>
      <c r="T156" s="7">
        <f>'Data Pemerintah Daerah'!AI41</f>
        <v>1</v>
      </c>
      <c r="U156" s="7">
        <f>'Data Pemerintah Daerah'!AJ41</f>
        <v>1</v>
      </c>
      <c r="V156" s="7">
        <f>'Data Pemerintah Daerah'!AK41</f>
        <v>1</v>
      </c>
      <c r="W156" s="7">
        <f>'Data Pemerintah Daerah'!AL41</f>
        <v>1</v>
      </c>
      <c r="X156" s="7">
        <f>'Data Pemerintah Daerah'!AM41</f>
        <v>1</v>
      </c>
      <c r="Y156" s="7" t="str">
        <f>'Data Pemerintah Daerah'!AA41</f>
        <v/>
      </c>
      <c r="Z156" s="7" t="str">
        <f>'Data Pemerintah Daerah'!Z41</f>
        <v/>
      </c>
      <c r="AA156" s="328" t="str">
        <f>'Data Pemerintah Daerah'!AN41</f>
        <v/>
      </c>
      <c r="AB156" s="18" t="str">
        <f>'Data Pemerintah Daerah'!AO41</f>
        <v/>
      </c>
      <c r="AC156" s="7" t="str">
        <f t="shared" si="16"/>
        <v>Kabupaten Nias Barat</v>
      </c>
      <c r="AD156" s="331" t="str">
        <f>'Data Pemerintah Daerah'!P41</f>
        <v/>
      </c>
      <c r="AE156" s="331" t="str">
        <f>'Data Pemerintah Daerah'!Q41</f>
        <v/>
      </c>
      <c r="AF156" s="331" t="str">
        <f>'Data Pemerintah Daerah'!R41</f>
        <v/>
      </c>
    </row>
    <row r="157">
      <c r="A157" s="3" t="s">
        <v>4497</v>
      </c>
      <c r="B157" s="7" t="str">
        <f>'Data Pemerintah Daerah'!C42</f>
        <v>Sumatera Utara</v>
      </c>
      <c r="C157" s="7" t="str">
        <f>'Data Pemerintah Daerah'!G42</f>
        <v>Kabupaten</v>
      </c>
      <c r="D157" s="7" t="str">
        <f>'Data Pemerintah Daerah'!E42</f>
        <v>Kabupaten Nias Selatan</v>
      </c>
      <c r="E157" s="7" t="str">
        <f>'Data Pemerintah Daerah'!H42</f>
        <v>ada</v>
      </c>
      <c r="F157" s="15">
        <f>'Data Pemerintah Daerah'!N42</f>
        <v>45161</v>
      </c>
      <c r="G157" s="7" t="str">
        <f>'Data Pemerintah Daerah'!O42</f>
        <v>Fajar Emanuel Duha S.Kom., MM.</v>
      </c>
      <c r="H157" s="183">
        <f t="shared" si="14"/>
        <v>2023</v>
      </c>
      <c r="I157" s="183">
        <f t="shared" si="15"/>
        <v>8</v>
      </c>
      <c r="J157" s="7" t="str">
        <f t="shared" si="3"/>
        <v>Ada</v>
      </c>
      <c r="K157" s="229" t="str">
        <f t="shared" si="4"/>
        <v>Ada</v>
      </c>
      <c r="L157" s="327" t="str">
        <f>IFNA(VLOOKUP("*"&amp;D157&amp;"",'Laporan Resmi'!$F$2:$G$500,2,FALSE),"")</f>
        <v>ada</v>
      </c>
      <c r="M157" s="7">
        <f>'Data Pemerintah Daerah'!AB42</f>
        <v>1</v>
      </c>
      <c r="N157" s="7">
        <f>'Data Pemerintah Daerah'!AC42</f>
        <v>0</v>
      </c>
      <c r="O157" s="7">
        <f>'Data Pemerintah Daerah'!AD42</f>
        <v>0</v>
      </c>
      <c r="P157" s="7" t="str">
        <f>'Data Pemerintah Daerah'!AE42</f>
        <v/>
      </c>
      <c r="Q157" s="7" t="str">
        <f>'Data Pemerintah Daerah'!AF42</f>
        <v/>
      </c>
      <c r="R157" s="7" t="str">
        <f>'Data Pemerintah Daerah'!AG42</f>
        <v/>
      </c>
      <c r="S157" s="7">
        <f>'Data Pemerintah Daerah'!AH42</f>
        <v>1</v>
      </c>
      <c r="T157" s="7">
        <f>'Data Pemerintah Daerah'!AI42</f>
        <v>1</v>
      </c>
      <c r="U157" s="7">
        <f>'Data Pemerintah Daerah'!AJ42</f>
        <v>1</v>
      </c>
      <c r="V157" s="7">
        <f>'Data Pemerintah Daerah'!AK42</f>
        <v>3</v>
      </c>
      <c r="W157" s="7">
        <f>'Data Pemerintah Daerah'!AL42</f>
        <v>1</v>
      </c>
      <c r="X157" s="7">
        <f>'Data Pemerintah Daerah'!AM42</f>
        <v>3</v>
      </c>
      <c r="Y157" s="7" t="str">
        <f>'Data Pemerintah Daerah'!AA42</f>
        <v/>
      </c>
      <c r="Z157" s="7" t="str">
        <f>'Data Pemerintah Daerah'!Z42</f>
        <v/>
      </c>
      <c r="AA157" s="328" t="str">
        <f>'Data Pemerintah Daerah'!AN42</f>
        <v>diskominfo_niasselatankab</v>
      </c>
      <c r="AB157" s="329" t="str">
        <f>'Data Pemerintah Daerah'!AO42</f>
        <v>niasselatankab.go.id</v>
      </c>
      <c r="AC157" s="7" t="str">
        <f t="shared" si="16"/>
        <v>Kabupaten Nias Selatan</v>
      </c>
      <c r="AD157" s="331" t="str">
        <f>'Data Pemerintah Daerah'!P42</f>
        <v>082370897280</v>
      </c>
      <c r="AE157" s="331" t="str">
        <f>'Data Pemerintah Daerah'!Q42</f>
        <v>197006112006111001</v>
      </c>
      <c r="AF157" s="331" t="str">
        <f>'Data Pemerintah Daerah'!R42</f>
        <v>Kepala Bidang Statistik dan Persandian</v>
      </c>
    </row>
    <row r="158">
      <c r="A158" s="3" t="s">
        <v>4497</v>
      </c>
      <c r="B158" s="7" t="str">
        <f>'Data Pemerintah Daerah'!C43</f>
        <v>Sumatera Utara</v>
      </c>
      <c r="C158" s="7" t="str">
        <f>'Data Pemerintah Daerah'!G43</f>
        <v>Kabupaten</v>
      </c>
      <c r="D158" s="7" t="str">
        <f>'Data Pemerintah Daerah'!E43</f>
        <v>Kabupaten Nias Utara</v>
      </c>
      <c r="E158" s="7" t="str">
        <f>'Data Pemerintah Daerah'!H43</f>
        <v/>
      </c>
      <c r="F158" s="7" t="str">
        <f>'Data Pemerintah Daerah'!N43</f>
        <v/>
      </c>
      <c r="G158" s="7" t="str">
        <f>'Data Pemerintah Daerah'!O43</f>
        <v/>
      </c>
      <c r="H158" s="183" t="str">
        <f t="shared" si="14"/>
        <v/>
      </c>
      <c r="I158" s="183" t="str">
        <f t="shared" si="15"/>
        <v/>
      </c>
      <c r="J158" s="7" t="str">
        <f t="shared" si="3"/>
        <v/>
      </c>
      <c r="K158" s="229" t="str">
        <f t="shared" si="4"/>
        <v/>
      </c>
      <c r="L158" s="327" t="str">
        <f>IFNA(VLOOKUP("*"&amp;D158&amp;"",'Laporan Resmi'!$F$2:$G$500,2,FALSE),"")</f>
        <v/>
      </c>
      <c r="M158" s="7" t="str">
        <f>'Data Pemerintah Daerah'!AB43</f>
        <v/>
      </c>
      <c r="N158" s="7" t="str">
        <f>'Data Pemerintah Daerah'!AC43</f>
        <v/>
      </c>
      <c r="O158" s="7" t="str">
        <f>'Data Pemerintah Daerah'!AD43</f>
        <v/>
      </c>
      <c r="P158" s="7" t="str">
        <f>'Data Pemerintah Daerah'!AE43</f>
        <v/>
      </c>
      <c r="Q158" s="7" t="str">
        <f>'Data Pemerintah Daerah'!AF43</f>
        <v/>
      </c>
      <c r="R158" s="7" t="str">
        <f>'Data Pemerintah Daerah'!AG43</f>
        <v/>
      </c>
      <c r="S158" s="7">
        <f>'Data Pemerintah Daerah'!AH43</f>
        <v>1</v>
      </c>
      <c r="T158" s="7">
        <f>'Data Pemerintah Daerah'!AI43</f>
        <v>1</v>
      </c>
      <c r="U158" s="7">
        <f>'Data Pemerintah Daerah'!AJ43</f>
        <v>1</v>
      </c>
      <c r="V158" s="7">
        <f>'Data Pemerintah Daerah'!AK43</f>
        <v>3</v>
      </c>
      <c r="W158" s="7">
        <f>'Data Pemerintah Daerah'!AL43</f>
        <v>1</v>
      </c>
      <c r="X158" s="7">
        <f>'Data Pemerintah Daerah'!AM43</f>
        <v>1</v>
      </c>
      <c r="Y158" s="7" t="str">
        <f>'Data Pemerintah Daerah'!AA43</f>
        <v/>
      </c>
      <c r="Z158" s="7" t="str">
        <f>'Data Pemerintah Daerah'!Z43</f>
        <v/>
      </c>
      <c r="AA158" s="328" t="str">
        <f>'Data Pemerintah Daerah'!AN43</f>
        <v/>
      </c>
      <c r="AB158" s="18" t="str">
        <f>'Data Pemerintah Daerah'!AO43</f>
        <v/>
      </c>
      <c r="AC158" s="7" t="str">
        <f t="shared" si="16"/>
        <v>Kabupaten Nias Utara</v>
      </c>
      <c r="AD158" s="331" t="str">
        <f>'Data Pemerintah Daerah'!P43</f>
        <v/>
      </c>
      <c r="AE158" s="331" t="str">
        <f>'Data Pemerintah Daerah'!Q43</f>
        <v/>
      </c>
      <c r="AF158" s="331" t="str">
        <f>'Data Pemerintah Daerah'!R43</f>
        <v/>
      </c>
    </row>
    <row r="159">
      <c r="A159" s="3" t="s">
        <v>4497</v>
      </c>
      <c r="B159" s="7" t="str">
        <f>'Data Pemerintah Daerah'!C44</f>
        <v>Sumatera Utara</v>
      </c>
      <c r="C159" s="7" t="str">
        <f>'Data Pemerintah Daerah'!G44</f>
        <v>Kabupaten</v>
      </c>
      <c r="D159" s="7" t="str">
        <f>'Data Pemerintah Daerah'!E44</f>
        <v>Kabupaten Padang Lawas</v>
      </c>
      <c r="E159" s="7" t="str">
        <f>'Data Pemerintah Daerah'!H44</f>
        <v>ada</v>
      </c>
      <c r="F159" s="15">
        <f>'Data Pemerintah Daerah'!N44</f>
        <v>45463</v>
      </c>
      <c r="G159" s="7" t="str">
        <f>'Data Pemerintah Daerah'!O44</f>
        <v>Muhammad Taufiq</v>
      </c>
      <c r="H159" s="183">
        <f t="shared" si="14"/>
        <v>2024</v>
      </c>
      <c r="I159" s="183">
        <f t="shared" si="15"/>
        <v>6</v>
      </c>
      <c r="J159" s="7" t="str">
        <f t="shared" si="3"/>
        <v>Ada</v>
      </c>
      <c r="K159" s="229" t="str">
        <f t="shared" si="4"/>
        <v>Ada</v>
      </c>
      <c r="L159" s="327" t="str">
        <f>IFNA(VLOOKUP("*"&amp;D159&amp;"",'Laporan Resmi'!$F$2:$G$500,2,FALSE),"")</f>
        <v>ada</v>
      </c>
      <c r="M159" s="7">
        <f>'Data Pemerintah Daerah'!AB44</f>
        <v>0</v>
      </c>
      <c r="N159" s="7">
        <f>'Data Pemerintah Daerah'!AC44</f>
        <v>0</v>
      </c>
      <c r="O159" s="7">
        <f>'Data Pemerintah Daerah'!AD44</f>
        <v>0</v>
      </c>
      <c r="P159" s="7" t="str">
        <f>'Data Pemerintah Daerah'!AE44</f>
        <v/>
      </c>
      <c r="Q159" s="7" t="str">
        <f>'Data Pemerintah Daerah'!AF44</f>
        <v/>
      </c>
      <c r="R159" s="7" t="str">
        <f>'Data Pemerintah Daerah'!AG44</f>
        <v/>
      </c>
      <c r="S159" s="7">
        <f>'Data Pemerintah Daerah'!AH44</f>
        <v>1</v>
      </c>
      <c r="T159" s="7">
        <f>'Data Pemerintah Daerah'!AI44</f>
        <v>1</v>
      </c>
      <c r="U159" s="7">
        <f>'Data Pemerintah Daerah'!AJ44</f>
        <v>1</v>
      </c>
      <c r="V159" s="7">
        <f>'Data Pemerintah Daerah'!AK44</f>
        <v>2</v>
      </c>
      <c r="W159" s="7">
        <f>'Data Pemerintah Daerah'!AL44</f>
        <v>1</v>
      </c>
      <c r="X159" s="7">
        <f>'Data Pemerintah Daerah'!AM44</f>
        <v>1</v>
      </c>
      <c r="Y159" s="7" t="str">
        <f>'Data Pemerintah Daerah'!AA44</f>
        <v/>
      </c>
      <c r="Z159" s="7" t="str">
        <f>'Data Pemerintah Daerah'!Z44</f>
        <v/>
      </c>
      <c r="AA159" s="328" t="str">
        <f>'Data Pemerintah Daerah'!AN44</f>
        <v>diskominfo_padanglawaskab</v>
      </c>
      <c r="AB159" s="329" t="str">
        <f>'Data Pemerintah Daerah'!AO44</f>
        <v>padanglawaskab.go.id</v>
      </c>
      <c r="AC159" s="7" t="str">
        <f t="shared" si="16"/>
        <v>Kabupaten Padang Lawas</v>
      </c>
      <c r="AD159" s="331" t="str">
        <f>'Data Pemerintah Daerah'!P44</f>
        <v>081262261080</v>
      </c>
      <c r="AE159" s="331" t="str">
        <f>'Data Pemerintah Daerah'!Q44</f>
        <v>198007012010011034</v>
      </c>
      <c r="AF159" s="331" t="str">
        <f>'Data Pemerintah Daerah'!R44</f>
        <v>JFT Pranata Komputer</v>
      </c>
    </row>
    <row r="160">
      <c r="A160" s="3" t="s">
        <v>4497</v>
      </c>
      <c r="B160" s="7" t="str">
        <f>'Data Pemerintah Daerah'!C45</f>
        <v>Sumatera Utara</v>
      </c>
      <c r="C160" s="7" t="str">
        <f>'Data Pemerintah Daerah'!G45</f>
        <v>Kabupaten</v>
      </c>
      <c r="D160" s="7" t="str">
        <f>'Data Pemerintah Daerah'!E45</f>
        <v>Kabupaten Padang Lawas Utara</v>
      </c>
      <c r="E160" s="7" t="str">
        <f>'Data Pemerintah Daerah'!H45</f>
        <v/>
      </c>
      <c r="F160" s="7" t="str">
        <f>'Data Pemerintah Daerah'!N45</f>
        <v/>
      </c>
      <c r="G160" s="7" t="str">
        <f>'Data Pemerintah Daerah'!O45</f>
        <v/>
      </c>
      <c r="H160" s="183" t="str">
        <f t="shared" si="14"/>
        <v/>
      </c>
      <c r="I160" s="183" t="str">
        <f t="shared" si="15"/>
        <v/>
      </c>
      <c r="J160" s="7" t="str">
        <f t="shared" si="3"/>
        <v/>
      </c>
      <c r="K160" s="229" t="str">
        <f t="shared" si="4"/>
        <v/>
      </c>
      <c r="L160" s="327" t="str">
        <f>IFNA(VLOOKUP("*"&amp;D160&amp;"",'Laporan Resmi'!$F$2:$G$500,2,FALSE),"")</f>
        <v/>
      </c>
      <c r="M160" s="7" t="str">
        <f>'Data Pemerintah Daerah'!AB45</f>
        <v/>
      </c>
      <c r="N160" s="7" t="str">
        <f>'Data Pemerintah Daerah'!AC45</f>
        <v/>
      </c>
      <c r="O160" s="7" t="str">
        <f>'Data Pemerintah Daerah'!AD45</f>
        <v/>
      </c>
      <c r="P160" s="7">
        <f>'Data Pemerintah Daerah'!AE45</f>
        <v>2</v>
      </c>
      <c r="Q160" s="7">
        <f>'Data Pemerintah Daerah'!AF45</f>
        <v>1</v>
      </c>
      <c r="R160" s="7">
        <f>'Data Pemerintah Daerah'!AG45</f>
        <v>2</v>
      </c>
      <c r="S160" s="7">
        <f>'Data Pemerintah Daerah'!AH45</f>
        <v>1</v>
      </c>
      <c r="T160" s="7">
        <f>'Data Pemerintah Daerah'!AI45</f>
        <v>1</v>
      </c>
      <c r="U160" s="7">
        <f>'Data Pemerintah Daerah'!AJ45</f>
        <v>2</v>
      </c>
      <c r="V160" s="7">
        <f>'Data Pemerintah Daerah'!AK45</f>
        <v>1</v>
      </c>
      <c r="W160" s="7">
        <f>'Data Pemerintah Daerah'!AL45</f>
        <v>1</v>
      </c>
      <c r="X160" s="7">
        <f>'Data Pemerintah Daerah'!AM45</f>
        <v>1</v>
      </c>
      <c r="Y160" s="7" t="str">
        <f>'Data Pemerintah Daerah'!AA45</f>
        <v/>
      </c>
      <c r="Z160" s="7" t="str">
        <f>'Data Pemerintah Daerah'!Z45</f>
        <v/>
      </c>
      <c r="AA160" s="328" t="str">
        <f>'Data Pemerintah Daerah'!AN45</f>
        <v/>
      </c>
      <c r="AB160" s="18" t="str">
        <f>'Data Pemerintah Daerah'!AO45</f>
        <v/>
      </c>
      <c r="AC160" s="7" t="str">
        <f t="shared" si="16"/>
        <v>Kabupaten Padang Lawas Utara</v>
      </c>
      <c r="AD160" s="331" t="str">
        <f>'Data Pemerintah Daerah'!P45</f>
        <v/>
      </c>
      <c r="AE160" s="331" t="str">
        <f>'Data Pemerintah Daerah'!Q45</f>
        <v/>
      </c>
      <c r="AF160" s="331" t="str">
        <f>'Data Pemerintah Daerah'!R45</f>
        <v/>
      </c>
    </row>
    <row r="161">
      <c r="A161" s="3" t="s">
        <v>4497</v>
      </c>
      <c r="B161" s="7" t="str">
        <f>'Data Pemerintah Daerah'!C46</f>
        <v>Sumatera Utara</v>
      </c>
      <c r="C161" s="7" t="str">
        <f>'Data Pemerintah Daerah'!G46</f>
        <v>Kabupaten</v>
      </c>
      <c r="D161" s="7" t="str">
        <f>'Data Pemerintah Daerah'!E46</f>
        <v>Kabupaten Pakpak Bharat</v>
      </c>
      <c r="E161" s="7" t="str">
        <f>'Data Pemerintah Daerah'!H46</f>
        <v>ada</v>
      </c>
      <c r="F161" s="15">
        <f>'Data Pemerintah Daerah'!N46</f>
        <v>45154</v>
      </c>
      <c r="G161" s="7" t="str">
        <f>'Data Pemerintah Daerah'!O46</f>
        <v>Sariyanto, S.Kom</v>
      </c>
      <c r="H161" s="183">
        <f t="shared" si="14"/>
        <v>2023</v>
      </c>
      <c r="I161" s="183">
        <f t="shared" si="15"/>
        <v>8</v>
      </c>
      <c r="J161" s="7" t="str">
        <f t="shared" si="3"/>
        <v>Ada</v>
      </c>
      <c r="K161" s="229" t="str">
        <f t="shared" si="4"/>
        <v>Ada</v>
      </c>
      <c r="L161" s="327" t="str">
        <f>IFNA(VLOOKUP("*"&amp;D161&amp;"",'Laporan Resmi'!$F$2:$G$500,2,FALSE),"")</f>
        <v>ada</v>
      </c>
      <c r="M161" s="7">
        <f>'Data Pemerintah Daerah'!AB46</f>
        <v>0</v>
      </c>
      <c r="N161" s="7">
        <f>'Data Pemerintah Daerah'!AC46</f>
        <v>0</v>
      </c>
      <c r="O161" s="7">
        <f>'Data Pemerintah Daerah'!AD46</f>
        <v>0</v>
      </c>
      <c r="P161" s="7">
        <f>'Data Pemerintah Daerah'!AE46</f>
        <v>3</v>
      </c>
      <c r="Q161" s="7">
        <f>'Data Pemerintah Daerah'!AF46</f>
        <v>3</v>
      </c>
      <c r="R161" s="7">
        <f>'Data Pemerintah Daerah'!AG46</f>
        <v>3</v>
      </c>
      <c r="S161" s="7">
        <f>'Data Pemerintah Daerah'!AH46</f>
        <v>3</v>
      </c>
      <c r="T161" s="7">
        <f>'Data Pemerintah Daerah'!AI46</f>
        <v>2</v>
      </c>
      <c r="U161" s="7">
        <f>'Data Pemerintah Daerah'!AJ46</f>
        <v>3</v>
      </c>
      <c r="V161" s="7">
        <f>'Data Pemerintah Daerah'!AK46</f>
        <v>2</v>
      </c>
      <c r="W161" s="7">
        <f>'Data Pemerintah Daerah'!AL46</f>
        <v>2</v>
      </c>
      <c r="X161" s="7">
        <f>'Data Pemerintah Daerah'!AM46</f>
        <v>2</v>
      </c>
      <c r="Y161" s="7" t="str">
        <f>'Data Pemerintah Daerah'!AA46</f>
        <v/>
      </c>
      <c r="Z161" s="10" t="str">
        <f>'Data Pemerintah Daerah'!Z46</f>
        <v>https://bphtb.pakpakbharatkab.go.id/bpkpad/index.php/api/getBPHTBService</v>
      </c>
      <c r="AA161" s="328" t="str">
        <f>'Data Pemerintah Daerah'!AN46</f>
        <v>diskominfo_pakpakbharatkab</v>
      </c>
      <c r="AB161" s="329" t="str">
        <f>'Data Pemerintah Daerah'!AO46</f>
        <v>pakpakbharatkab.go.id</v>
      </c>
      <c r="AC161" s="7" t="str">
        <f t="shared" si="16"/>
        <v>Kabupaten Pakpak Bharat</v>
      </c>
      <c r="AD161" s="330" t="str">
        <f>'Data Pemerintah Daerah'!P46</f>
        <v>082272062525</v>
      </c>
      <c r="AE161" s="331" t="str">
        <f>'Data Pemerintah Daerah'!Q46</f>
        <v>197501052010011017</v>
      </c>
      <c r="AF161" s="331" t="str">
        <f>'Data Pemerintah Daerah'!R46</f>
        <v>Pengelola Database</v>
      </c>
    </row>
    <row r="162">
      <c r="A162" s="3" t="s">
        <v>4497</v>
      </c>
      <c r="B162" s="7" t="str">
        <f>'Data Pemerintah Daerah'!C47</f>
        <v>Sumatera Utara</v>
      </c>
      <c r="C162" s="7" t="str">
        <f>'Data Pemerintah Daerah'!G47</f>
        <v>Kabupaten</v>
      </c>
      <c r="D162" s="7" t="str">
        <f>'Data Pemerintah Daerah'!E47</f>
        <v>Kabupaten Samosir</v>
      </c>
      <c r="E162" s="7" t="str">
        <f>'Data Pemerintah Daerah'!H47</f>
        <v>ada</v>
      </c>
      <c r="F162" s="15">
        <f>'Data Pemerintah Daerah'!N47</f>
        <v>45762</v>
      </c>
      <c r="G162" s="7" t="str">
        <f>'Data Pemerintah Daerah'!O47</f>
        <v>Adventus J Siahaan, S.Kom</v>
      </c>
      <c r="H162" s="183">
        <f t="shared" si="14"/>
        <v>2025</v>
      </c>
      <c r="I162" s="183">
        <f t="shared" si="15"/>
        <v>4</v>
      </c>
      <c r="J162" s="7" t="str">
        <f t="shared" si="3"/>
        <v>Ada</v>
      </c>
      <c r="K162" s="229" t="str">
        <f t="shared" si="4"/>
        <v>Ada</v>
      </c>
      <c r="L162" s="323" t="s">
        <v>431</v>
      </c>
      <c r="M162" s="7" t="str">
        <f>'Data Pemerintah Daerah'!AB47</f>
        <v/>
      </c>
      <c r="N162" s="7" t="str">
        <f>'Data Pemerintah Daerah'!AC47</f>
        <v/>
      </c>
      <c r="O162" s="7" t="str">
        <f>'Data Pemerintah Daerah'!AD47</f>
        <v/>
      </c>
      <c r="P162" s="7">
        <f>'Data Pemerintah Daerah'!AE47</f>
        <v>3</v>
      </c>
      <c r="Q162" s="7">
        <f>'Data Pemerintah Daerah'!AF47</f>
        <v>5</v>
      </c>
      <c r="R162" s="7">
        <f>'Data Pemerintah Daerah'!AG47</f>
        <v>5</v>
      </c>
      <c r="S162" s="7">
        <f>'Data Pemerintah Daerah'!AH47</f>
        <v>2</v>
      </c>
      <c r="T162" s="7">
        <f>'Data Pemerintah Daerah'!AI47</f>
        <v>2</v>
      </c>
      <c r="U162" s="7">
        <f>'Data Pemerintah Daerah'!AJ47</f>
        <v>3</v>
      </c>
      <c r="V162" s="7">
        <f>'Data Pemerintah Daerah'!AK47</f>
        <v>2</v>
      </c>
      <c r="W162" s="7">
        <f>'Data Pemerintah Daerah'!AL47</f>
        <v>2</v>
      </c>
      <c r="X162" s="7">
        <f>'Data Pemerintah Daerah'!AM47</f>
        <v>3</v>
      </c>
      <c r="Y162" s="7" t="str">
        <f>'Data Pemerintah Daerah'!AA47</f>
        <v/>
      </c>
      <c r="Z162" s="10" t="str">
        <f>'Data Pemerintah Daerah'!Z47</f>
        <v>http://siadapari.samosirkab.go.id:40400/revenue/tax/propertytransfer/integration/bpn/getBPHTBService</v>
      </c>
      <c r="AA162" s="328" t="str">
        <f>'Data Pemerintah Daerah'!AN47</f>
        <v>diskominfo_samosirkab</v>
      </c>
      <c r="AB162" s="329" t="str">
        <f>'Data Pemerintah Daerah'!AO47</f>
        <v>samosirkab.go.id</v>
      </c>
      <c r="AC162" s="7" t="str">
        <f t="shared" si="16"/>
        <v>Kabupaten Samosir</v>
      </c>
      <c r="AD162" s="330" t="str">
        <f>'Data Pemerintah Daerah'!P47</f>
        <v>081361499381</v>
      </c>
      <c r="AE162" s="331" t="str">
        <f>'Data Pemerintah Daerah'!Q47</f>
        <v>197812052011011004</v>
      </c>
      <c r="AF162" s="331" t="str">
        <f>'Data Pemerintah Daerah'!R47</f>
        <v>Kabid Teknologi Informasi</v>
      </c>
    </row>
    <row r="163">
      <c r="A163" s="3" t="s">
        <v>4497</v>
      </c>
      <c r="B163" s="7" t="str">
        <f>'Data Pemerintah Daerah'!C48</f>
        <v>Sumatera Utara</v>
      </c>
      <c r="C163" s="7" t="str">
        <f>'Data Pemerintah Daerah'!G48</f>
        <v>Kabupaten</v>
      </c>
      <c r="D163" s="7" t="str">
        <f>'Data Pemerintah Daerah'!E48</f>
        <v>Kabupaten Serdang Bedagai</v>
      </c>
      <c r="E163" s="7" t="str">
        <f>'Data Pemerintah Daerah'!H48</f>
        <v>ada</v>
      </c>
      <c r="F163" s="15">
        <f>'Data Pemerintah Daerah'!N48</f>
        <v>44978</v>
      </c>
      <c r="G163" s="7" t="str">
        <f>'Data Pemerintah Daerah'!O48</f>
        <v>Lia Anggiani, S.Sos</v>
      </c>
      <c r="H163" s="183">
        <f t="shared" si="14"/>
        <v>2023</v>
      </c>
      <c r="I163" s="183">
        <f t="shared" si="15"/>
        <v>2</v>
      </c>
      <c r="J163" s="7" t="str">
        <f t="shared" si="3"/>
        <v>Ada</v>
      </c>
      <c r="K163" s="229" t="str">
        <f t="shared" si="4"/>
        <v>Ada</v>
      </c>
      <c r="L163" s="327" t="str">
        <f>IFNA(VLOOKUP("*"&amp;D163&amp;"",'Laporan Resmi'!$F$2:$G$500,2,FALSE),"")</f>
        <v>ada</v>
      </c>
      <c r="M163" s="7">
        <f>'Data Pemerintah Daerah'!AB48</f>
        <v>1</v>
      </c>
      <c r="N163" s="7">
        <f>'Data Pemerintah Daerah'!AC48</f>
        <v>45</v>
      </c>
      <c r="O163" s="7">
        <f>'Data Pemerintah Daerah'!AD48</f>
        <v>1</v>
      </c>
      <c r="P163" s="7">
        <f>'Data Pemerintah Daerah'!AE48</f>
        <v>3</v>
      </c>
      <c r="Q163" s="7">
        <f>'Data Pemerintah Daerah'!AF48</f>
        <v>1</v>
      </c>
      <c r="R163" s="7">
        <f>'Data Pemerintah Daerah'!AG48</f>
        <v>1</v>
      </c>
      <c r="S163" s="7">
        <f>'Data Pemerintah Daerah'!AH48</f>
        <v>3</v>
      </c>
      <c r="T163" s="7">
        <f>'Data Pemerintah Daerah'!AI48</f>
        <v>2</v>
      </c>
      <c r="U163" s="7">
        <f>'Data Pemerintah Daerah'!AJ48</f>
        <v>1</v>
      </c>
      <c r="V163" s="7">
        <f>'Data Pemerintah Daerah'!AK48</f>
        <v>3</v>
      </c>
      <c r="W163" s="7">
        <f>'Data Pemerintah Daerah'!AL48</f>
        <v>1</v>
      </c>
      <c r="X163" s="7">
        <f>'Data Pemerintah Daerah'!AM48</f>
        <v>1</v>
      </c>
      <c r="Y163" s="7" t="str">
        <f>'Data Pemerintah Daerah'!AA48</f>
        <v/>
      </c>
      <c r="Z163" s="7" t="str">
        <f>'Data Pemerintah Daerah'!Z48</f>
        <v/>
      </c>
      <c r="AA163" s="328" t="str">
        <f>'Data Pemerintah Daerah'!AN48</f>
        <v>diskominfo_serdangbedagaikab</v>
      </c>
      <c r="AB163" s="329" t="str">
        <f>'Data Pemerintah Daerah'!AO48</f>
        <v>serdangbedagaikab.go.id</v>
      </c>
      <c r="AC163" s="7" t="str">
        <f t="shared" si="16"/>
        <v>Kabupaten Serdang Bedagai</v>
      </c>
      <c r="AD163" s="331" t="str">
        <f>'Data Pemerintah Daerah'!P48</f>
        <v>0819277444472</v>
      </c>
      <c r="AE163" s="331" t="str">
        <f>'Data Pemerintah Daerah'!Q48</f>
        <v>198607022010012034</v>
      </c>
      <c r="AF163" s="331" t="str">
        <f>'Data Pemerintah Daerah'!R48</f>
        <v>Pranata Komputer Ahli Muda</v>
      </c>
    </row>
    <row r="164">
      <c r="A164" s="3" t="s">
        <v>4497</v>
      </c>
      <c r="B164" s="7" t="str">
        <f>'Data Pemerintah Daerah'!C49</f>
        <v>Sumatera Utara</v>
      </c>
      <c r="C164" s="7" t="str">
        <f>'Data Pemerintah Daerah'!G49</f>
        <v>Kabupaten</v>
      </c>
      <c r="D164" s="7" t="str">
        <f>'Data Pemerintah Daerah'!E49</f>
        <v>Kabupaten Simalungun</v>
      </c>
      <c r="E164" s="7" t="str">
        <f>'Data Pemerintah Daerah'!H49</f>
        <v>ada</v>
      </c>
      <c r="F164" s="15">
        <f>'Data Pemerintah Daerah'!N49</f>
        <v>45372</v>
      </c>
      <c r="G164" s="7" t="str">
        <f>'Data Pemerintah Daerah'!O49</f>
        <v>Warsono Simanihuruk, S.Kom</v>
      </c>
      <c r="H164" s="183">
        <f t="shared" si="14"/>
        <v>2024</v>
      </c>
      <c r="I164" s="183">
        <f t="shared" si="15"/>
        <v>3</v>
      </c>
      <c r="J164" s="7" t="str">
        <f t="shared" si="3"/>
        <v>Ada</v>
      </c>
      <c r="K164" s="229" t="str">
        <f t="shared" si="4"/>
        <v>Ada</v>
      </c>
      <c r="L164" s="327" t="str">
        <f>IFNA(VLOOKUP("*"&amp;D164&amp;"",'Laporan Resmi'!$F$2:$G$500,2,FALSE),"")</f>
        <v>ada</v>
      </c>
      <c r="M164" s="7">
        <f>'Data Pemerintah Daerah'!AB49</f>
        <v>1</v>
      </c>
      <c r="N164" s="7">
        <f>'Data Pemerintah Daerah'!AC49</f>
        <v>0</v>
      </c>
      <c r="O164" s="7">
        <f>'Data Pemerintah Daerah'!AD49</f>
        <v>0</v>
      </c>
      <c r="P164" s="7" t="str">
        <f>'Data Pemerintah Daerah'!AE49</f>
        <v/>
      </c>
      <c r="Q164" s="7" t="str">
        <f>'Data Pemerintah Daerah'!AF49</f>
        <v/>
      </c>
      <c r="R164" s="7" t="str">
        <f>'Data Pemerintah Daerah'!AG49</f>
        <v/>
      </c>
      <c r="S164" s="7">
        <f>'Data Pemerintah Daerah'!AH49</f>
        <v>1</v>
      </c>
      <c r="T164" s="7">
        <f>'Data Pemerintah Daerah'!AI49</f>
        <v>1</v>
      </c>
      <c r="U164" s="7">
        <f>'Data Pemerintah Daerah'!AJ49</f>
        <v>1</v>
      </c>
      <c r="V164" s="7">
        <f>'Data Pemerintah Daerah'!AK49</f>
        <v>2</v>
      </c>
      <c r="W164" s="7">
        <f>'Data Pemerintah Daerah'!AL49</f>
        <v>2</v>
      </c>
      <c r="X164" s="7">
        <f>'Data Pemerintah Daerah'!AM49</f>
        <v>1</v>
      </c>
      <c r="Y164" s="10" t="str">
        <f>'Data Pemerintah Daerah'!AA49</f>
        <v>https://api-splp.layanan.go.id/t/simalungunkab.go.id/opendata/1.0/</v>
      </c>
      <c r="Z164" s="7" t="str">
        <f>'Data Pemerintah Daerah'!Z49</f>
        <v/>
      </c>
      <c r="AA164" s="328" t="str">
        <f>'Data Pemerintah Daerah'!AN49</f>
        <v>diskominfo_simalungunkab</v>
      </c>
      <c r="AB164" s="329" t="str">
        <f>'Data Pemerintah Daerah'!AO49</f>
        <v>simalungunkab.go.id</v>
      </c>
      <c r="AC164" s="7" t="str">
        <f t="shared" si="16"/>
        <v>Kabupaten Simalungun</v>
      </c>
      <c r="AD164" s="330" t="str">
        <f>'Data Pemerintah Daerah'!P49</f>
        <v> 085275833833</v>
      </c>
      <c r="AE164" s="331" t="str">
        <f>'Data Pemerintah Daerah'!Q49</f>
        <v>198105212006041007</v>
      </c>
      <c r="AF164" s="331" t="str">
        <f>'Data Pemerintah Daerah'!R49</f>
        <v>Kepala Bidang Aplikasi Informatika</v>
      </c>
    </row>
    <row r="165">
      <c r="A165" s="3" t="s">
        <v>4497</v>
      </c>
      <c r="B165" s="7" t="str">
        <f>'Data Pemerintah Daerah'!C50</f>
        <v>Sumatera Utara</v>
      </c>
      <c r="C165" s="7" t="str">
        <f>'Data Pemerintah Daerah'!G50</f>
        <v>Kabupaten</v>
      </c>
      <c r="D165" s="7" t="str">
        <f>'Data Pemerintah Daerah'!E50</f>
        <v>Kabupaten Tapanuli Selatan</v>
      </c>
      <c r="E165" s="7" t="str">
        <f>'Data Pemerintah Daerah'!H50</f>
        <v>ada</v>
      </c>
      <c r="F165" s="11">
        <f>'Data Pemerintah Daerah'!N50</f>
        <v>45476</v>
      </c>
      <c r="G165" s="7" t="str">
        <f>'Data Pemerintah Daerah'!O50</f>
        <v>Syakban Hamidy Lubis S.Sos</v>
      </c>
      <c r="H165" s="183">
        <f t="shared" si="14"/>
        <v>2024</v>
      </c>
      <c r="I165" s="183">
        <f t="shared" si="15"/>
        <v>7</v>
      </c>
      <c r="J165" s="7" t="str">
        <f t="shared" si="3"/>
        <v>Ada</v>
      </c>
      <c r="K165" s="229" t="str">
        <f t="shared" si="4"/>
        <v>Ada</v>
      </c>
      <c r="L165" s="327" t="str">
        <f>IFNA(VLOOKUP("*"&amp;D165&amp;"",'Laporan Resmi'!$F$2:$G$500,2,FALSE),"")</f>
        <v>ada</v>
      </c>
      <c r="M165" s="7">
        <f>'Data Pemerintah Daerah'!AB50</f>
        <v>0</v>
      </c>
      <c r="N165" s="7">
        <f>'Data Pemerintah Daerah'!AC50</f>
        <v>0</v>
      </c>
      <c r="O165" s="7">
        <f>'Data Pemerintah Daerah'!AD50</f>
        <v>0</v>
      </c>
      <c r="P165" s="7">
        <f>'Data Pemerintah Daerah'!AE50</f>
        <v>3</v>
      </c>
      <c r="Q165" s="7">
        <f>'Data Pemerintah Daerah'!AF50</f>
        <v>1</v>
      </c>
      <c r="R165" s="7">
        <f>'Data Pemerintah Daerah'!AG50</f>
        <v>1</v>
      </c>
      <c r="S165" s="7">
        <f>'Data Pemerintah Daerah'!AH50</f>
        <v>3</v>
      </c>
      <c r="T165" s="7">
        <f>'Data Pemerintah Daerah'!AI50</f>
        <v>1</v>
      </c>
      <c r="U165" s="7">
        <f>'Data Pemerintah Daerah'!AJ50</f>
        <v>4</v>
      </c>
      <c r="V165" s="7">
        <f>'Data Pemerintah Daerah'!AK50</f>
        <v>4</v>
      </c>
      <c r="W165" s="7">
        <f>'Data Pemerintah Daerah'!AL50</f>
        <v>2</v>
      </c>
      <c r="X165" s="7">
        <f>'Data Pemerintah Daerah'!AM50</f>
        <v>3</v>
      </c>
      <c r="Y165" s="7" t="str">
        <f>'Data Pemerintah Daerah'!AA50</f>
        <v/>
      </c>
      <c r="Z165" s="7" t="str">
        <f>'Data Pemerintah Daerah'!Z50</f>
        <v/>
      </c>
      <c r="AA165" s="328" t="str">
        <f>'Data Pemerintah Daerah'!AN50</f>
        <v>diskominfo_tapselkab</v>
      </c>
      <c r="AB165" s="329" t="str">
        <f>'Data Pemerintah Daerah'!AO50</f>
        <v>tapselkab.go.id</v>
      </c>
      <c r="AC165" s="7" t="str">
        <f t="shared" si="16"/>
        <v>Kabupaten Tapanuli Selatan</v>
      </c>
      <c r="AD165" s="330" t="str">
        <f>'Data Pemerintah Daerah'!P50</f>
        <v>081376205207</v>
      </c>
      <c r="AE165" s="331" t="str">
        <f>'Data Pemerintah Daerah'!Q50</f>
        <v>197808162006041009</v>
      </c>
      <c r="AF165" s="331" t="str">
        <f>'Data Pemerintah Daerah'!R50</f>
        <v>Praktisi teknologi informasi</v>
      </c>
    </row>
    <row r="166">
      <c r="A166" s="3" t="s">
        <v>4497</v>
      </c>
      <c r="B166" s="7" t="str">
        <f>'Data Pemerintah Daerah'!C51</f>
        <v>Sumatera Utara</v>
      </c>
      <c r="C166" s="7" t="str">
        <f>'Data Pemerintah Daerah'!G51</f>
        <v>Kabupaten</v>
      </c>
      <c r="D166" s="7" t="str">
        <f>'Data Pemerintah Daerah'!E51</f>
        <v>Kabupaten Tapanuli Tengah</v>
      </c>
      <c r="E166" s="7" t="str">
        <f>'Data Pemerintah Daerah'!H51</f>
        <v>ada</v>
      </c>
      <c r="F166" s="15">
        <f>'Data Pemerintah Daerah'!N51</f>
        <v>45440</v>
      </c>
      <c r="G166" s="7" t="str">
        <f>'Data Pemerintah Daerah'!O51</f>
        <v>Arwis Kristian Sigalingging
Radot Volmer Ricardo L.Tobing</v>
      </c>
      <c r="H166" s="183">
        <f t="shared" si="14"/>
        <v>2024</v>
      </c>
      <c r="I166" s="183">
        <f t="shared" si="15"/>
        <v>5</v>
      </c>
      <c r="J166" s="7" t="str">
        <f t="shared" si="3"/>
        <v>Ada</v>
      </c>
      <c r="K166" s="229" t="str">
        <f t="shared" si="4"/>
        <v>Ada</v>
      </c>
      <c r="L166" s="327" t="str">
        <f>IFNA(VLOOKUP("*"&amp;D166&amp;"",'Laporan Resmi'!$F$2:$G$500,2,FALSE),"")</f>
        <v>ada</v>
      </c>
      <c r="M166" s="7">
        <f>'Data Pemerintah Daerah'!AB51</f>
        <v>0</v>
      </c>
      <c r="N166" s="7">
        <f>'Data Pemerintah Daerah'!AC51</f>
        <v>0</v>
      </c>
      <c r="O166" s="7">
        <f>'Data Pemerintah Daerah'!AD51</f>
        <v>0</v>
      </c>
      <c r="P166" s="7">
        <f>'Data Pemerintah Daerah'!AE51</f>
        <v>1</v>
      </c>
      <c r="Q166" s="7">
        <f>'Data Pemerintah Daerah'!AF51</f>
        <v>1</v>
      </c>
      <c r="R166" s="7">
        <f>'Data Pemerintah Daerah'!AG51</f>
        <v>1</v>
      </c>
      <c r="S166" s="7">
        <f>'Data Pemerintah Daerah'!AH51</f>
        <v>1</v>
      </c>
      <c r="T166" s="7">
        <f>'Data Pemerintah Daerah'!AI51</f>
        <v>1</v>
      </c>
      <c r="U166" s="7">
        <f>'Data Pemerintah Daerah'!AJ51</f>
        <v>1</v>
      </c>
      <c r="V166" s="7">
        <f>'Data Pemerintah Daerah'!AK51</f>
        <v>1</v>
      </c>
      <c r="W166" s="7">
        <f>'Data Pemerintah Daerah'!AL51</f>
        <v>2</v>
      </c>
      <c r="X166" s="7">
        <f>'Data Pemerintah Daerah'!AM51</f>
        <v>1</v>
      </c>
      <c r="Y166" s="7" t="str">
        <f>'Data Pemerintah Daerah'!AA51</f>
        <v/>
      </c>
      <c r="Z166" s="10" t="str">
        <f>'Data Pemerintah Daerah'!Z51</f>
        <v>https://bphtb.tapteng.go.id/api/getBPHTBService</v>
      </c>
      <c r="AA166" s="328" t="str">
        <f>'Data Pemerintah Daerah'!AN51</f>
        <v>diskominfo_tapteng</v>
      </c>
      <c r="AB166" s="329" t="str">
        <f>'Data Pemerintah Daerah'!AO51</f>
        <v>tapteng.go.id</v>
      </c>
      <c r="AC166" s="7" t="str">
        <f t="shared" si="16"/>
        <v>Kabupaten Tapanuli Tengah</v>
      </c>
      <c r="AD166" s="330" t="str">
        <f>'Data Pemerintah Daerah'!P51</f>
        <v>081396085597
081368039618</v>
      </c>
      <c r="AE166" s="331" t="str">
        <f>'Data Pemerintah Daerah'!Q51</f>
        <v>198412062014031001
199110292019031001</v>
      </c>
      <c r="AF166" s="331" t="str">
        <f>'Data Pemerintah Daerah'!R51</f>
        <v>Pranata Komputer Muda
Analis Sumber daya Iptek</v>
      </c>
    </row>
    <row r="167">
      <c r="A167" s="3" t="s">
        <v>4497</v>
      </c>
      <c r="B167" s="7" t="str">
        <f>'Data Pemerintah Daerah'!C52</f>
        <v>Sumatera Utara</v>
      </c>
      <c r="C167" s="7" t="str">
        <f>'Data Pemerintah Daerah'!G52</f>
        <v>Kabupaten</v>
      </c>
      <c r="D167" s="7" t="str">
        <f>'Data Pemerintah Daerah'!E52</f>
        <v>Kabupaten Tapanuli Utara</v>
      </c>
      <c r="E167" s="7" t="str">
        <f>'Data Pemerintah Daerah'!H52</f>
        <v>ada</v>
      </c>
      <c r="F167" s="15">
        <f>'Data Pemerintah Daerah'!N52</f>
        <v>45128</v>
      </c>
      <c r="G167" s="7" t="str">
        <f>'Data Pemerintah Daerah'!O52</f>
        <v>Indra Lumban Gaol</v>
      </c>
      <c r="H167" s="183">
        <f t="shared" si="14"/>
        <v>2023</v>
      </c>
      <c r="I167" s="183">
        <f t="shared" si="15"/>
        <v>7</v>
      </c>
      <c r="J167" s="7" t="str">
        <f t="shared" si="3"/>
        <v>Ada</v>
      </c>
      <c r="K167" s="229" t="str">
        <f t="shared" si="4"/>
        <v>Ada</v>
      </c>
      <c r="L167" s="327" t="str">
        <f>IFNA(VLOOKUP("*"&amp;D167&amp;"",'Laporan Resmi'!$F$2:$G$500,2,FALSE),"")</f>
        <v>ada</v>
      </c>
      <c r="M167" s="7">
        <f>'Data Pemerintah Daerah'!AB52</f>
        <v>0</v>
      </c>
      <c r="N167" s="7">
        <f>'Data Pemerintah Daerah'!AC52</f>
        <v>0</v>
      </c>
      <c r="O167" s="7">
        <f>'Data Pemerintah Daerah'!AD52</f>
        <v>0</v>
      </c>
      <c r="P167" s="7">
        <f>'Data Pemerintah Daerah'!AE52</f>
        <v>1</v>
      </c>
      <c r="Q167" s="7">
        <f>'Data Pemerintah Daerah'!AF52</f>
        <v>2</v>
      </c>
      <c r="R167" s="7">
        <f>'Data Pemerintah Daerah'!AG52</f>
        <v>1</v>
      </c>
      <c r="S167" s="7">
        <f>'Data Pemerintah Daerah'!AH52</f>
        <v>1</v>
      </c>
      <c r="T167" s="7">
        <f>'Data Pemerintah Daerah'!AI52</f>
        <v>2</v>
      </c>
      <c r="U167" s="7">
        <f>'Data Pemerintah Daerah'!AJ52</f>
        <v>2</v>
      </c>
      <c r="V167" s="7">
        <f>'Data Pemerintah Daerah'!AK52</f>
        <v>1</v>
      </c>
      <c r="W167" s="7">
        <f>'Data Pemerintah Daerah'!AL52</f>
        <v>3</v>
      </c>
      <c r="X167" s="7">
        <f>'Data Pemerintah Daerah'!AM52</f>
        <v>3</v>
      </c>
      <c r="Y167" s="7" t="str">
        <f>'Data Pemerintah Daerah'!AA52</f>
        <v/>
      </c>
      <c r="Z167" s="10" t="str">
        <f>'Data Pemerintah Daerah'!Z52</f>
        <v>https://bphtb.taputkab.go.id/index.php?r=pusdatin-api/getbphtbservice</v>
      </c>
      <c r="AA167" s="328" t="str">
        <f>'Data Pemerintah Daerah'!AN52</f>
        <v>diskominfo_taputkab</v>
      </c>
      <c r="AB167" s="329" t="str">
        <f>'Data Pemerintah Daerah'!AO52</f>
        <v>taputkab.go.id</v>
      </c>
      <c r="AC167" s="7" t="str">
        <f t="shared" si="16"/>
        <v>Kabupaten Tapanuli Utara</v>
      </c>
      <c r="AD167" s="331" t="str">
        <f>'Data Pemerintah Daerah'!P52</f>
        <v>085297711001</v>
      </c>
      <c r="AE167" s="331" t="str">
        <f>'Data Pemerintah Daerah'!Q52</f>
        <v>198509292011011011</v>
      </c>
      <c r="AF167" s="331" t="str">
        <f>'Data Pemerintah Daerah'!R52</f>
        <v>JFT Pranata Komputer</v>
      </c>
    </row>
    <row r="168">
      <c r="A168" s="3" t="s">
        <v>4497</v>
      </c>
      <c r="B168" s="7" t="str">
        <f>'Data Pemerintah Daerah'!C53</f>
        <v>Sumatera Utara</v>
      </c>
      <c r="C168" s="7" t="str">
        <f>'Data Pemerintah Daerah'!G53</f>
        <v>Kabupaten</v>
      </c>
      <c r="D168" s="7" t="str">
        <f>'Data Pemerintah Daerah'!E53</f>
        <v>Kabupaten Toba Samosir</v>
      </c>
      <c r="E168" s="7" t="str">
        <f>'Data Pemerintah Daerah'!H53</f>
        <v>ada</v>
      </c>
      <c r="F168" s="15">
        <f>'Data Pemerintah Daerah'!N53</f>
        <v>45202</v>
      </c>
      <c r="G168" s="7" t="str">
        <f>'Data Pemerintah Daerah'!O53</f>
        <v> S. Rudin Mayfrits Lumbantungkup</v>
      </c>
      <c r="H168" s="183">
        <f t="shared" si="14"/>
        <v>2023</v>
      </c>
      <c r="I168" s="183">
        <f t="shared" si="15"/>
        <v>10</v>
      </c>
      <c r="J168" s="7" t="str">
        <f t="shared" si="3"/>
        <v>Ada</v>
      </c>
      <c r="K168" s="229" t="str">
        <f t="shared" si="4"/>
        <v>Ada</v>
      </c>
      <c r="L168" s="327" t="str">
        <f>IFNA(VLOOKUP("*"&amp;D168&amp;"",'Laporan Resmi'!$F$2:$G$500,2,FALSE),"")</f>
        <v>ada</v>
      </c>
      <c r="M168" s="7">
        <f>'Data Pemerintah Daerah'!AB53</f>
        <v>1</v>
      </c>
      <c r="N168" s="7">
        <f>'Data Pemerintah Daerah'!AC53</f>
        <v>0</v>
      </c>
      <c r="O168" s="7">
        <f>'Data Pemerintah Daerah'!AD53</f>
        <v>1</v>
      </c>
      <c r="P168" s="7">
        <f>'Data Pemerintah Daerah'!AE53</f>
        <v>2</v>
      </c>
      <c r="Q168" s="7">
        <f>'Data Pemerintah Daerah'!AF53</f>
        <v>2</v>
      </c>
      <c r="R168" s="7">
        <f>'Data Pemerintah Daerah'!AG53</f>
        <v>1</v>
      </c>
      <c r="S168" s="7">
        <f>'Data Pemerintah Daerah'!AH53</f>
        <v>3</v>
      </c>
      <c r="T168" s="7">
        <f>'Data Pemerintah Daerah'!AI53</f>
        <v>1</v>
      </c>
      <c r="U168" s="7">
        <f>'Data Pemerintah Daerah'!AJ53</f>
        <v>2</v>
      </c>
      <c r="V168" s="7">
        <f>'Data Pemerintah Daerah'!AK53</f>
        <v>3</v>
      </c>
      <c r="W168" s="7">
        <f>'Data Pemerintah Daerah'!AL53</f>
        <v>1</v>
      </c>
      <c r="X168" s="7">
        <f>'Data Pemerintah Daerah'!AM53</f>
        <v>4</v>
      </c>
      <c r="Y168" s="7" t="str">
        <f>'Data Pemerintah Daerah'!AA53</f>
        <v/>
      </c>
      <c r="Z168" s="10" t="str">
        <f>'Data Pemerintah Daerah'!Z53</f>
        <v>http://e-bphtb.tobakab.go.id/Api/getBPHTBService/</v>
      </c>
      <c r="AA168" s="328" t="str">
        <f>'Data Pemerintah Daerah'!AN53</f>
        <v>diskominfo_tobakab</v>
      </c>
      <c r="AB168" s="329" t="str">
        <f>'Data Pemerintah Daerah'!AO53</f>
        <v>tobakab.go.id</v>
      </c>
      <c r="AC168" s="7" t="str">
        <f t="shared" si="16"/>
        <v>Kabupaten Toba Samosir</v>
      </c>
      <c r="AD168" s="330" t="str">
        <f>'Data Pemerintah Daerah'!P53</f>
        <v>081375060202</v>
      </c>
      <c r="AE168" s="331" t="str">
        <f>'Data Pemerintah Daerah'!Q53</f>
        <v>197805192005021003</v>
      </c>
      <c r="AF168" s="331" t="str">
        <f>'Data Pemerintah Daerah'!R53</f>
        <v>Kabid. Statistik dan Persandian</v>
      </c>
    </row>
    <row r="169">
      <c r="A169" s="3" t="s">
        <v>4497</v>
      </c>
      <c r="B169" s="7" t="str">
        <f>'Data Pemerintah Daerah'!C54</f>
        <v>Sumatera Utara</v>
      </c>
      <c r="C169" s="7" t="str">
        <f>'Data Pemerintah Daerah'!G54</f>
        <v>Kota</v>
      </c>
      <c r="D169" s="7" t="str">
        <f>'Data Pemerintah Daerah'!E54</f>
        <v>Kota Binjai</v>
      </c>
      <c r="E169" s="7" t="str">
        <f>'Data Pemerintah Daerah'!H54</f>
        <v>ada</v>
      </c>
      <c r="F169" s="15">
        <f>'Data Pemerintah Daerah'!N54</f>
        <v>45201</v>
      </c>
      <c r="G169" s="23" t="str">
        <f>'Data Pemerintah Daerah'!O54</f>
        <v>Risnandar</v>
      </c>
      <c r="H169" s="183">
        <f t="shared" si="14"/>
        <v>2023</v>
      </c>
      <c r="I169" s="183">
        <f t="shared" si="15"/>
        <v>10</v>
      </c>
      <c r="J169" s="7" t="str">
        <f t="shared" si="3"/>
        <v>Ada</v>
      </c>
      <c r="K169" s="229" t="str">
        <f t="shared" si="4"/>
        <v>Ada</v>
      </c>
      <c r="L169" s="327" t="str">
        <f>IFNA(VLOOKUP("*"&amp;D169&amp;"",'Laporan Resmi'!$F$2:$G$500,2,FALSE),"")</f>
        <v>ada</v>
      </c>
      <c r="M169" s="7">
        <f>'Data Pemerintah Daerah'!AB54</f>
        <v>0</v>
      </c>
      <c r="N169" s="7">
        <f>'Data Pemerintah Daerah'!AC54</f>
        <v>0</v>
      </c>
      <c r="O169" s="7">
        <f>'Data Pemerintah Daerah'!AD54</f>
        <v>0</v>
      </c>
      <c r="P169" s="7">
        <f>'Data Pemerintah Daerah'!AE54</f>
        <v>2</v>
      </c>
      <c r="Q169" s="7">
        <f>'Data Pemerintah Daerah'!AF54</f>
        <v>2</v>
      </c>
      <c r="R169" s="7">
        <f>'Data Pemerintah Daerah'!AG54</f>
        <v>1</v>
      </c>
      <c r="S169" s="7">
        <f>'Data Pemerintah Daerah'!AH54</f>
        <v>1</v>
      </c>
      <c r="T169" s="7">
        <f>'Data Pemerintah Daerah'!AI54</f>
        <v>1</v>
      </c>
      <c r="U169" s="7">
        <f>'Data Pemerintah Daerah'!AJ54</f>
        <v>1</v>
      </c>
      <c r="V169" s="7">
        <f>'Data Pemerintah Daerah'!AK54</f>
        <v>3</v>
      </c>
      <c r="W169" s="7">
        <f>'Data Pemerintah Daerah'!AL54</f>
        <v>3</v>
      </c>
      <c r="X169" s="7">
        <f>'Data Pemerintah Daerah'!AM54</f>
        <v>3</v>
      </c>
      <c r="Y169" s="7" t="str">
        <f>'Data Pemerintah Daerah'!AA54</f>
        <v/>
      </c>
      <c r="Z169" s="10" t="str">
        <f>'Data Pemerintah Daerah'!Z54</f>
        <v>http://epbb.binjaikota.go.id/service/api/getBPHTBService</v>
      </c>
      <c r="AA169" s="328" t="str">
        <f>'Data Pemerintah Daerah'!AN54</f>
        <v>diskominfo_binjaikota</v>
      </c>
      <c r="AB169" s="329" t="str">
        <f>'Data Pemerintah Daerah'!AO54</f>
        <v>binjaikota.go.id</v>
      </c>
      <c r="AC169" s="7" t="str">
        <f t="shared" si="16"/>
        <v>Kota Binjai</v>
      </c>
      <c r="AD169" s="330" t="str">
        <f>'Data Pemerintah Daerah'!P54</f>
        <v>081269653358</v>
      </c>
      <c r="AE169" s="331" t="str">
        <f>'Data Pemerintah Daerah'!Q54</f>
        <v>197404272006041003</v>
      </c>
      <c r="AF169" s="331" t="str">
        <f>'Data Pemerintah Daerah'!R54</f>
        <v>Pranata Komputer Muda</v>
      </c>
    </row>
    <row r="170">
      <c r="A170" s="3" t="s">
        <v>4497</v>
      </c>
      <c r="B170" s="7" t="str">
        <f>'Data Pemerintah Daerah'!C55</f>
        <v>Sumatera Utara</v>
      </c>
      <c r="C170" s="7" t="str">
        <f>'Data Pemerintah Daerah'!G55</f>
        <v>Kota</v>
      </c>
      <c r="D170" s="7" t="str">
        <f>'Data Pemerintah Daerah'!E55</f>
        <v>Kota Gunungsitoli</v>
      </c>
      <c r="E170" s="7" t="str">
        <f>'Data Pemerintah Daerah'!H55</f>
        <v>ada</v>
      </c>
      <c r="F170" s="15">
        <f>'Data Pemerintah Daerah'!N55</f>
        <v>45196</v>
      </c>
      <c r="G170" s="7" t="str">
        <f>'Data Pemerintah Daerah'!O55</f>
        <v>Indra Juang Putera Hulu, S.Kom</v>
      </c>
      <c r="H170" s="183">
        <f t="shared" si="14"/>
        <v>2023</v>
      </c>
      <c r="I170" s="183">
        <f t="shared" si="15"/>
        <v>9</v>
      </c>
      <c r="J170" s="7" t="str">
        <f t="shared" si="3"/>
        <v>Ada</v>
      </c>
      <c r="K170" s="229" t="str">
        <f t="shared" si="4"/>
        <v>Ada</v>
      </c>
      <c r="L170" s="327" t="str">
        <f>IFNA(VLOOKUP("*"&amp;D170&amp;"",'Laporan Resmi'!$F$2:$G$500,2,FALSE),"")</f>
        <v>ada</v>
      </c>
      <c r="M170" s="7">
        <f>'Data Pemerintah Daerah'!AB55</f>
        <v>1</v>
      </c>
      <c r="N170" s="7">
        <f>'Data Pemerintah Daerah'!AC55</f>
        <v>0</v>
      </c>
      <c r="O170" s="7">
        <f>'Data Pemerintah Daerah'!AD55</f>
        <v>2</v>
      </c>
      <c r="P170" s="7">
        <f>'Data Pemerintah Daerah'!AE55</f>
        <v>3</v>
      </c>
      <c r="Q170" s="7">
        <f>'Data Pemerintah Daerah'!AF55</f>
        <v>1</v>
      </c>
      <c r="R170" s="7">
        <f>'Data Pemerintah Daerah'!AG55</f>
        <v>1</v>
      </c>
      <c r="S170" s="7">
        <f>'Data Pemerintah Daerah'!AH55</f>
        <v>3</v>
      </c>
      <c r="T170" s="7">
        <f>'Data Pemerintah Daerah'!AI55</f>
        <v>1</v>
      </c>
      <c r="U170" s="7">
        <f>'Data Pemerintah Daerah'!AJ55</f>
        <v>1</v>
      </c>
      <c r="V170" s="7">
        <f>'Data Pemerintah Daerah'!AK55</f>
        <v>3</v>
      </c>
      <c r="W170" s="7">
        <f>'Data Pemerintah Daerah'!AL55</f>
        <v>1</v>
      </c>
      <c r="X170" s="7">
        <f>'Data Pemerintah Daerah'!AM55</f>
        <v>1</v>
      </c>
      <c r="Y170" s="7" t="str">
        <f>'Data Pemerintah Daerah'!AA55</f>
        <v/>
      </c>
      <c r="Z170" s="7" t="str">
        <f>'Data Pemerintah Daerah'!Z55</f>
        <v/>
      </c>
      <c r="AA170" s="328" t="str">
        <f>'Data Pemerintah Daerah'!AN55</f>
        <v>diskominfo_gunungsitolikota</v>
      </c>
      <c r="AB170" s="329" t="str">
        <f>'Data Pemerintah Daerah'!AO55</f>
        <v>gunungsitolikota.go.id</v>
      </c>
      <c r="AC170" s="7" t="str">
        <f t="shared" si="16"/>
        <v>Kota Gunungsitoli</v>
      </c>
      <c r="AD170" s="331" t="str">
        <f>'Data Pemerintah Daerah'!P55</f>
        <v/>
      </c>
      <c r="AE170" s="331" t="str">
        <f>'Data Pemerintah Daerah'!Q55</f>
        <v>198107092015031003</v>
      </c>
      <c r="AF170" s="331" t="str">
        <f>'Data Pemerintah Daerah'!R55</f>
        <v>Kepala Bidang Aplikasi Informatika</v>
      </c>
    </row>
    <row r="171">
      <c r="A171" s="3" t="s">
        <v>4497</v>
      </c>
      <c r="B171" s="7" t="str">
        <f>'Data Pemerintah Daerah'!C56</f>
        <v>Sumatera Utara</v>
      </c>
      <c r="C171" s="7" t="str">
        <f>'Data Pemerintah Daerah'!G56</f>
        <v>Kota</v>
      </c>
      <c r="D171" s="7" t="str">
        <f>'Data Pemerintah Daerah'!E56</f>
        <v>Kota Medan</v>
      </c>
      <c r="E171" s="7" t="str">
        <f>'Data Pemerintah Daerah'!H56</f>
        <v>ada</v>
      </c>
      <c r="F171" s="15">
        <f>'Data Pemerintah Daerah'!N56</f>
        <v>45657</v>
      </c>
      <c r="G171" s="7" t="str">
        <f>'Data Pemerintah Daerah'!O56</f>
        <v>Yongkie Syam</v>
      </c>
      <c r="H171" s="183">
        <f t="shared" si="14"/>
        <v>2024</v>
      </c>
      <c r="I171" s="183">
        <f t="shared" si="15"/>
        <v>12</v>
      </c>
      <c r="J171" s="7" t="str">
        <f t="shared" si="3"/>
        <v>Ada</v>
      </c>
      <c r="K171" s="229" t="str">
        <f t="shared" si="4"/>
        <v>Ada</v>
      </c>
      <c r="L171" s="323" t="s">
        <v>431</v>
      </c>
      <c r="M171" s="7">
        <f>'Data Pemerintah Daerah'!AB56</f>
        <v>0</v>
      </c>
      <c r="N171" s="7">
        <f>'Data Pemerintah Daerah'!AC56</f>
        <v>0</v>
      </c>
      <c r="O171" s="7" t="str">
        <f>'Data Pemerintah Daerah'!AD56</f>
        <v/>
      </c>
      <c r="P171" s="7">
        <f>'Data Pemerintah Daerah'!AE56</f>
        <v>3</v>
      </c>
      <c r="Q171" s="7">
        <f>'Data Pemerintah Daerah'!AF56</f>
        <v>3</v>
      </c>
      <c r="R171" s="7">
        <f>'Data Pemerintah Daerah'!AG56</f>
        <v>3</v>
      </c>
      <c r="S171" s="7" t="str">
        <f>'Data Pemerintah Daerah'!AH56</f>
        <v/>
      </c>
      <c r="T171" s="7" t="str">
        <f>'Data Pemerintah Daerah'!AI56</f>
        <v/>
      </c>
      <c r="U171" s="7" t="str">
        <f>'Data Pemerintah Daerah'!AJ56</f>
        <v/>
      </c>
      <c r="V171" s="7">
        <f>'Data Pemerintah Daerah'!AK56</f>
        <v>3</v>
      </c>
      <c r="W171" s="7">
        <f>'Data Pemerintah Daerah'!AL56</f>
        <v>3</v>
      </c>
      <c r="X171" s="7">
        <f>'Data Pemerintah Daerah'!AM56</f>
        <v>3</v>
      </c>
      <c r="Y171" s="10" t="str">
        <f>'Data Pemerintah Daerah'!AA56</f>
        <v>https://api-splp.layanan.go.id/datapemkomedan/1.0/</v>
      </c>
      <c r="Z171" s="10" t="str">
        <f>'Data Pemerintah Daerah'!Z56</f>
        <v>http://pb3phtb.pemkomedan.go.id/Api/getBPHTBService/</v>
      </c>
      <c r="AA171" s="328" t="str">
        <f>'Data Pemerintah Daerah'!AN56</f>
        <v/>
      </c>
      <c r="AB171" s="18" t="str">
        <f>'Data Pemerintah Daerah'!AO56</f>
        <v/>
      </c>
      <c r="AC171" s="7" t="str">
        <f t="shared" si="16"/>
        <v>Kota Medan</v>
      </c>
      <c r="AD171" s="330" t="str">
        <f>'Data Pemerintah Daerah'!P56</f>
        <v>089661177775</v>
      </c>
      <c r="AE171" s="331" t="str">
        <f>'Data Pemerintah Daerah'!Q56</f>
        <v>198108042011011007</v>
      </c>
      <c r="AF171" s="331" t="str">
        <f>'Data Pemerintah Daerah'!R56</f>
        <v>Pranata Komputer Ahli Muda</v>
      </c>
    </row>
    <row r="172">
      <c r="A172" s="3" t="s">
        <v>4497</v>
      </c>
      <c r="B172" s="7" t="str">
        <f>'Data Pemerintah Daerah'!C57</f>
        <v>Sumatera Utara</v>
      </c>
      <c r="C172" s="7" t="str">
        <f>'Data Pemerintah Daerah'!G57</f>
        <v>Kota</v>
      </c>
      <c r="D172" s="7" t="str">
        <f>'Data Pemerintah Daerah'!E57</f>
        <v>Kota Padangsidimpuan</v>
      </c>
      <c r="E172" s="7" t="str">
        <f>'Data Pemerintah Daerah'!H57</f>
        <v>ada</v>
      </c>
      <c r="F172" s="15">
        <f>'Data Pemerintah Daerah'!N57</f>
        <v>45191</v>
      </c>
      <c r="G172" s="7" t="str">
        <f>'Data Pemerintah Daerah'!O57</f>
        <v>Halomoan Pardamean Hutagalung, S.E.</v>
      </c>
      <c r="H172" s="183">
        <f t="shared" si="14"/>
        <v>2023</v>
      </c>
      <c r="I172" s="183">
        <f t="shared" si="15"/>
        <v>9</v>
      </c>
      <c r="J172" s="7" t="str">
        <f t="shared" si="3"/>
        <v>Ada</v>
      </c>
      <c r="K172" s="229" t="str">
        <f t="shared" si="4"/>
        <v>Ada</v>
      </c>
      <c r="L172" s="327" t="str">
        <f>IFNA(VLOOKUP("*"&amp;D172&amp;"",'Laporan Resmi'!$F$2:$G$500,2,FALSE),"")</f>
        <v>ada</v>
      </c>
      <c r="M172" s="7">
        <f>'Data Pemerintah Daerah'!AB57</f>
        <v>0</v>
      </c>
      <c r="N172" s="7">
        <f>'Data Pemerintah Daerah'!AC57</f>
        <v>0</v>
      </c>
      <c r="O172" s="7">
        <f>'Data Pemerintah Daerah'!AD57</f>
        <v>2</v>
      </c>
      <c r="P172" s="7">
        <f>'Data Pemerintah Daerah'!AE57</f>
        <v>1</v>
      </c>
      <c r="Q172" s="7">
        <f>'Data Pemerintah Daerah'!AF57</f>
        <v>1</v>
      </c>
      <c r="R172" s="7">
        <f>'Data Pemerintah Daerah'!AG57</f>
        <v>3</v>
      </c>
      <c r="S172" s="7">
        <f>'Data Pemerintah Daerah'!AH57</f>
        <v>3</v>
      </c>
      <c r="T172" s="7">
        <f>'Data Pemerintah Daerah'!AI57</f>
        <v>1</v>
      </c>
      <c r="U172" s="7">
        <f>'Data Pemerintah Daerah'!AJ57</f>
        <v>1</v>
      </c>
      <c r="V172" s="7">
        <f>'Data Pemerintah Daerah'!AK57</f>
        <v>3</v>
      </c>
      <c r="W172" s="7">
        <f>'Data Pemerintah Daerah'!AL57</f>
        <v>1</v>
      </c>
      <c r="X172" s="7">
        <f>'Data Pemerintah Daerah'!AM57</f>
        <v>2</v>
      </c>
      <c r="Y172" s="10" t="str">
        <f>'Data Pemerintah Daerah'!AA57</f>
        <v>https://api-splp.layanan.go.id/data_padangsidimpuan/1.0/</v>
      </c>
      <c r="Z172" s="10" t="str">
        <f>'Data Pemerintah Daerah'!Z57</f>
        <v>http://siparida.padangsidimpuankota.go.id/siparida/ApiBPHTB/getBPHTBService.php</v>
      </c>
      <c r="AA172" s="328" t="str">
        <f>'Data Pemerintah Daerah'!AN57</f>
        <v>diskominfo_padangsidimpuankota</v>
      </c>
      <c r="AB172" s="329" t="str">
        <f>'Data Pemerintah Daerah'!AO57</f>
        <v>padangsidimpuankota.go.id</v>
      </c>
      <c r="AC172" s="7" t="str">
        <f t="shared" si="16"/>
        <v>Kota Padangsidimpuan</v>
      </c>
      <c r="AD172" s="330" t="str">
        <f>'Data Pemerintah Daerah'!P57</f>
        <v>082166710003</v>
      </c>
      <c r="AE172" s="331" t="str">
        <f>'Data Pemerintah Daerah'!Q57</f>
        <v>198208022005021002</v>
      </c>
      <c r="AF172" s="331" t="str">
        <f>'Data Pemerintah Daerah'!R57</f>
        <v>Pranata Komputer</v>
      </c>
    </row>
    <row r="173">
      <c r="A173" s="3" t="s">
        <v>4497</v>
      </c>
      <c r="B173" s="7" t="str">
        <f>'Data Pemerintah Daerah'!C58</f>
        <v>Sumatera Utara</v>
      </c>
      <c r="C173" s="7" t="str">
        <f>'Data Pemerintah Daerah'!G58</f>
        <v>Kota</v>
      </c>
      <c r="D173" s="7" t="str">
        <f>'Data Pemerintah Daerah'!E58</f>
        <v>Kota Pematang Siantar</v>
      </c>
      <c r="E173" s="7" t="str">
        <f>'Data Pemerintah Daerah'!H58</f>
        <v>ada</v>
      </c>
      <c r="F173" s="11">
        <f>'Data Pemerintah Daerah'!N58</f>
        <v>45112</v>
      </c>
      <c r="G173" s="7" t="str">
        <f>'Data Pemerintah Daerah'!O58</f>
        <v>Rigold Iman Kebaro Nainggolan, S.Kom.</v>
      </c>
      <c r="H173" s="183">
        <f t="shared" si="14"/>
        <v>2023</v>
      </c>
      <c r="I173" s="183">
        <f t="shared" si="15"/>
        <v>7</v>
      </c>
      <c r="J173" s="7" t="str">
        <f t="shared" si="3"/>
        <v>Ada</v>
      </c>
      <c r="K173" s="229" t="str">
        <f t="shared" si="4"/>
        <v>Ada</v>
      </c>
      <c r="L173" s="327" t="str">
        <f>IFNA(VLOOKUP("*"&amp;D173&amp;"",'Laporan Resmi'!$F$2:$G$500,2,FALSE),"")</f>
        <v>ada</v>
      </c>
      <c r="M173" s="7">
        <f>'Data Pemerintah Daerah'!AB58</f>
        <v>0</v>
      </c>
      <c r="N173" s="7">
        <f>'Data Pemerintah Daerah'!AC58</f>
        <v>0</v>
      </c>
      <c r="O173" s="7">
        <f>'Data Pemerintah Daerah'!AD58</f>
        <v>0</v>
      </c>
      <c r="P173" s="7">
        <f>'Data Pemerintah Daerah'!AE58</f>
        <v>1</v>
      </c>
      <c r="Q173" s="7">
        <f>'Data Pemerintah Daerah'!AF58</f>
        <v>1</v>
      </c>
      <c r="R173" s="7">
        <f>'Data Pemerintah Daerah'!AG58</f>
        <v>1</v>
      </c>
      <c r="S173" s="7">
        <f>'Data Pemerintah Daerah'!AH58</f>
        <v>3</v>
      </c>
      <c r="T173" s="7">
        <f>'Data Pemerintah Daerah'!AI58</f>
        <v>1</v>
      </c>
      <c r="U173" s="7">
        <f>'Data Pemerintah Daerah'!AJ58</f>
        <v>2</v>
      </c>
      <c r="V173" s="7">
        <f>'Data Pemerintah Daerah'!AK58</f>
        <v>4</v>
      </c>
      <c r="W173" s="7">
        <f>'Data Pemerintah Daerah'!AL58</f>
        <v>2</v>
      </c>
      <c r="X173" s="7">
        <f>'Data Pemerintah Daerah'!AM58</f>
        <v>3</v>
      </c>
      <c r="Y173" s="7" t="str">
        <f>'Data Pemerintah Daerah'!AA58</f>
        <v/>
      </c>
      <c r="Z173" s="10" t="str">
        <f>'Data Pemerintah Daerah'!Z58</f>
        <v>http://bphtb.pematangsiantar.go.id:10099/Api/getBPHTBService</v>
      </c>
      <c r="AA173" s="328" t="str">
        <f>'Data Pemerintah Daerah'!AN58</f>
        <v>diskominfo_pematangsiantar</v>
      </c>
      <c r="AB173" s="329" t="str">
        <f>'Data Pemerintah Daerah'!AO58</f>
        <v>pematangsiantar.go.id</v>
      </c>
      <c r="AC173" s="7" t="str">
        <f t="shared" si="16"/>
        <v>Kota Pematang Siantar</v>
      </c>
      <c r="AD173" s="331" t="str">
        <f>'Data Pemerintah Daerah'!P58</f>
        <v>081362827722</v>
      </c>
      <c r="AE173" s="331" t="str">
        <f>'Data Pemerintah Daerah'!Q58</f>
        <v>199511222020121003</v>
      </c>
      <c r="AF173" s="331" t="str">
        <f>'Data Pemerintah Daerah'!R58</f>
        <v>Pranata Komputer Ahli Pertama</v>
      </c>
    </row>
    <row r="174">
      <c r="A174" s="3" t="s">
        <v>4497</v>
      </c>
      <c r="B174" s="7" t="str">
        <f>'Data Pemerintah Daerah'!C59</f>
        <v>Sumatera Utara</v>
      </c>
      <c r="C174" s="7" t="str">
        <f>'Data Pemerintah Daerah'!G59</f>
        <v>Kota</v>
      </c>
      <c r="D174" s="7" t="str">
        <f>'Data Pemerintah Daerah'!E59</f>
        <v>Kota Sibolga</v>
      </c>
      <c r="E174" s="7" t="str">
        <f>'Data Pemerintah Daerah'!H59</f>
        <v>ada</v>
      </c>
      <c r="F174" s="11">
        <f>'Data Pemerintah Daerah'!N59</f>
        <v>45201</v>
      </c>
      <c r="G174" s="7" t="str">
        <f>'Data Pemerintah Daerah'!O59</f>
        <v>Drs. Sofyan , MM</v>
      </c>
      <c r="H174" s="183">
        <f t="shared" si="14"/>
        <v>2023</v>
      </c>
      <c r="I174" s="183">
        <f t="shared" si="15"/>
        <v>10</v>
      </c>
      <c r="J174" s="7" t="str">
        <f t="shared" si="3"/>
        <v>Ada</v>
      </c>
      <c r="K174" s="229" t="str">
        <f t="shared" si="4"/>
        <v>Ada</v>
      </c>
      <c r="L174" s="327" t="str">
        <f>IFNA(VLOOKUP("*"&amp;D174&amp;"",'Laporan Resmi'!$F$2:$G$500,2,FALSE),"")</f>
        <v>ada</v>
      </c>
      <c r="M174" s="7">
        <f>'Data Pemerintah Daerah'!AB59</f>
        <v>0</v>
      </c>
      <c r="N174" s="7">
        <f>'Data Pemerintah Daerah'!AC59</f>
        <v>0</v>
      </c>
      <c r="O174" s="7">
        <f>'Data Pemerintah Daerah'!AD59</f>
        <v>0</v>
      </c>
      <c r="P174" s="7">
        <f>'Data Pemerintah Daerah'!AE59</f>
        <v>1</v>
      </c>
      <c r="Q174" s="7">
        <f>'Data Pemerintah Daerah'!AF59</f>
        <v>1</v>
      </c>
      <c r="R174" s="7">
        <f>'Data Pemerintah Daerah'!AG59</f>
        <v>1</v>
      </c>
      <c r="S174" s="7">
        <f>'Data Pemerintah Daerah'!AH59</f>
        <v>1</v>
      </c>
      <c r="T174" s="7">
        <f>'Data Pemerintah Daerah'!AI59</f>
        <v>1</v>
      </c>
      <c r="U174" s="7">
        <f>'Data Pemerintah Daerah'!AJ59</f>
        <v>1</v>
      </c>
      <c r="V174" s="7">
        <f>'Data Pemerintah Daerah'!AK59</f>
        <v>2</v>
      </c>
      <c r="W174" s="7">
        <f>'Data Pemerintah Daerah'!AL59</f>
        <v>1</v>
      </c>
      <c r="X174" s="7">
        <f>'Data Pemerintah Daerah'!AM59</f>
        <v>1</v>
      </c>
      <c r="Y174" s="7" t="str">
        <f>'Data Pemerintah Daerah'!AA59</f>
        <v/>
      </c>
      <c r="Z174" s="10" t="str">
        <f>'Data Pemerintah Daerah'!Z59</f>
        <v>http://pendapatan.sibolgakota.go.id/api/getbphtbservice</v>
      </c>
      <c r="AA174" s="328" t="str">
        <f>'Data Pemerintah Daerah'!AN59</f>
        <v>diskominfo_sibolgakota</v>
      </c>
      <c r="AB174" s="329" t="str">
        <f>'Data Pemerintah Daerah'!AO59</f>
        <v>sibolgakota.go.id</v>
      </c>
      <c r="AC174" s="7" t="str">
        <f t="shared" si="16"/>
        <v>Kota Sibolga</v>
      </c>
      <c r="AD174" s="330" t="str">
        <f>'Data Pemerintah Daerah'!P59</f>
        <v>081361642177</v>
      </c>
      <c r="AE174" s="331" t="str">
        <f>'Data Pemerintah Daerah'!Q59</f>
        <v>196505101993031004</v>
      </c>
      <c r="AF174" s="331" t="str">
        <f>'Data Pemerintah Daerah'!R59</f>
        <v>Kepala Dinas</v>
      </c>
    </row>
    <row r="175">
      <c r="A175" s="3" t="s">
        <v>4497</v>
      </c>
      <c r="B175" s="7" t="str">
        <f>'Data Pemerintah Daerah'!C60</f>
        <v>Sumatera Utara</v>
      </c>
      <c r="C175" s="7" t="str">
        <f>'Data Pemerintah Daerah'!G60</f>
        <v>Kota</v>
      </c>
      <c r="D175" s="7" t="str">
        <f>'Data Pemerintah Daerah'!E60</f>
        <v>Kota Tanjungbalai</v>
      </c>
      <c r="E175" s="7" t="str">
        <f>'Data Pemerintah Daerah'!H60</f>
        <v>ada</v>
      </c>
      <c r="F175" s="15">
        <f>'Data Pemerintah Daerah'!N60</f>
        <v>45167</v>
      </c>
      <c r="G175" s="7" t="str">
        <f>'Data Pemerintah Daerah'!O60</f>
        <v>Andri Ginting,S.Kom.,M.M.</v>
      </c>
      <c r="H175" s="183">
        <f t="shared" si="14"/>
        <v>2023</v>
      </c>
      <c r="I175" s="183">
        <f t="shared" si="15"/>
        <v>8</v>
      </c>
      <c r="J175" s="7" t="str">
        <f t="shared" si="3"/>
        <v>Ada</v>
      </c>
      <c r="K175" s="229" t="str">
        <f t="shared" si="4"/>
        <v>Ada</v>
      </c>
      <c r="L175" s="327" t="str">
        <f>IFNA(VLOOKUP("*"&amp;D175&amp;"",'Laporan Resmi'!$F$2:$G$500,2,FALSE),"")</f>
        <v>ada</v>
      </c>
      <c r="M175" s="7">
        <f>'Data Pemerintah Daerah'!AB60</f>
        <v>0</v>
      </c>
      <c r="N175" s="7">
        <f>'Data Pemerintah Daerah'!AC60</f>
        <v>0</v>
      </c>
      <c r="O175" s="7">
        <f>'Data Pemerintah Daerah'!AD60</f>
        <v>0</v>
      </c>
      <c r="P175" s="7">
        <f>'Data Pemerintah Daerah'!AE60</f>
        <v>3</v>
      </c>
      <c r="Q175" s="7">
        <f>'Data Pemerintah Daerah'!AF60</f>
        <v>1</v>
      </c>
      <c r="R175" s="7">
        <f>'Data Pemerintah Daerah'!AG60</f>
        <v>3</v>
      </c>
      <c r="S175" s="7">
        <f>'Data Pemerintah Daerah'!AH60</f>
        <v>1</v>
      </c>
      <c r="T175" s="7">
        <f>'Data Pemerintah Daerah'!AI60</f>
        <v>2</v>
      </c>
      <c r="U175" s="7">
        <f>'Data Pemerintah Daerah'!AJ60</f>
        <v>3</v>
      </c>
      <c r="V175" s="7">
        <f>'Data Pemerintah Daerah'!AK60</f>
        <v>3</v>
      </c>
      <c r="W175" s="7">
        <f>'Data Pemerintah Daerah'!AL60</f>
        <v>3</v>
      </c>
      <c r="X175" s="7">
        <f>'Data Pemerintah Daerah'!AM60</f>
        <v>3</v>
      </c>
      <c r="Y175" s="7" t="str">
        <f>'Data Pemerintah Daerah'!AA60</f>
        <v/>
      </c>
      <c r="Z175" s="7" t="str">
        <f>'Data Pemerintah Daerah'!Z60</f>
        <v/>
      </c>
      <c r="AA175" s="328" t="str">
        <f>'Data Pemerintah Daerah'!AN60</f>
        <v>diskominfo_tanjungbalaikota</v>
      </c>
      <c r="AB175" s="329" t="str">
        <f>'Data Pemerintah Daerah'!AO60</f>
        <v>tanjungbalaikota.go.id</v>
      </c>
      <c r="AC175" s="7" t="str">
        <f t="shared" si="16"/>
        <v>Kota Tanjungbalai</v>
      </c>
      <c r="AD175" s="330" t="str">
        <f>'Data Pemerintah Daerah'!P60</f>
        <v>081269950123</v>
      </c>
      <c r="AE175" s="331" t="str">
        <f>'Data Pemerintah Daerah'!Q60</f>
        <v>198511202010011012</v>
      </c>
      <c r="AF175" s="331" t="str">
        <f>'Data Pemerintah Daerah'!R60</f>
        <v>Kepala Bidang Teknologi Informasi</v>
      </c>
    </row>
    <row r="176">
      <c r="A176" s="3" t="s">
        <v>4497</v>
      </c>
      <c r="B176" s="7" t="str">
        <f>'Data Pemerintah Daerah'!C61</f>
        <v>Sumatera Utara</v>
      </c>
      <c r="C176" s="7" t="str">
        <f>'Data Pemerintah Daerah'!G61</f>
        <v>Kota</v>
      </c>
      <c r="D176" s="7" t="str">
        <f>'Data Pemerintah Daerah'!E61</f>
        <v>Kota Tebing Tinggi</v>
      </c>
      <c r="E176" s="7" t="str">
        <f>'Data Pemerintah Daerah'!H61</f>
        <v>ada</v>
      </c>
      <c r="F176" s="15">
        <f>'Data Pemerintah Daerah'!N61</f>
        <v>45366</v>
      </c>
      <c r="G176" s="7" t="str">
        <f>'Data Pemerintah Daerah'!O61</f>
        <v>Dedi Saputra S.Kom</v>
      </c>
      <c r="H176" s="183">
        <f t="shared" si="14"/>
        <v>2024</v>
      </c>
      <c r="I176" s="183">
        <f t="shared" si="15"/>
        <v>3</v>
      </c>
      <c r="J176" s="7" t="str">
        <f t="shared" si="3"/>
        <v>Ada</v>
      </c>
      <c r="K176" s="229" t="str">
        <f t="shared" si="4"/>
        <v>Ada</v>
      </c>
      <c r="L176" s="327" t="str">
        <f>IFNA(VLOOKUP("*"&amp;D176&amp;"",'Laporan Resmi'!$F$2:$G$500,2,FALSE),"")</f>
        <v>ada</v>
      </c>
      <c r="M176" s="7">
        <f>'Data Pemerintah Daerah'!AB61</f>
        <v>1</v>
      </c>
      <c r="N176" s="7">
        <f>'Data Pemerintah Daerah'!AC61</f>
        <v>0</v>
      </c>
      <c r="O176" s="7">
        <f>'Data Pemerintah Daerah'!AD61</f>
        <v>1</v>
      </c>
      <c r="P176" s="7">
        <f>'Data Pemerintah Daerah'!AE61</f>
        <v>3</v>
      </c>
      <c r="Q176" s="7">
        <f>'Data Pemerintah Daerah'!AF61</f>
        <v>1</v>
      </c>
      <c r="R176" s="7">
        <f>'Data Pemerintah Daerah'!AG61</f>
        <v>3</v>
      </c>
      <c r="S176" s="7">
        <f>'Data Pemerintah Daerah'!AH61</f>
        <v>2</v>
      </c>
      <c r="T176" s="7">
        <f>'Data Pemerintah Daerah'!AI61</f>
        <v>1</v>
      </c>
      <c r="U176" s="7">
        <f>'Data Pemerintah Daerah'!AJ61</f>
        <v>2</v>
      </c>
      <c r="V176" s="7">
        <f>'Data Pemerintah Daerah'!AK61</f>
        <v>2</v>
      </c>
      <c r="W176" s="7">
        <f>'Data Pemerintah Daerah'!AL61</f>
        <v>3</v>
      </c>
      <c r="X176" s="7">
        <f>'Data Pemerintah Daerah'!AM61</f>
        <v>3</v>
      </c>
      <c r="Y176" s="10" t="str">
        <f>'Data Pemerintah Daerah'!AA61</f>
        <v>https://api-splp.layanan.go.id/satu-data-tebing-tinggi/1.0/</v>
      </c>
      <c r="Z176" s="10" t="str">
        <f>'Data Pemerintah Daerah'!Z61</f>
        <v>http://bphtb.tebingtinggikota.go.id/api/getbphtbservice</v>
      </c>
      <c r="AA176" s="328" t="str">
        <f>'Data Pemerintah Daerah'!AN61</f>
        <v>diskominfo_tebingtinggikota</v>
      </c>
      <c r="AB176" s="329" t="str">
        <f>'Data Pemerintah Daerah'!AO61</f>
        <v>tebingtinggikota.go.id</v>
      </c>
      <c r="AC176" s="7" t="str">
        <f t="shared" si="16"/>
        <v>Kota Tebing Tinggi</v>
      </c>
      <c r="AD176" s="330" t="str">
        <f>'Data Pemerintah Daerah'!P61</f>
        <v>085275301414</v>
      </c>
      <c r="AE176" s="331" t="str">
        <f>'Data Pemerintah Daerah'!Q61</f>
        <v>198307262015031001</v>
      </c>
      <c r="AF176" s="331" t="str">
        <f>'Data Pemerintah Daerah'!R61</f>
        <v>Pranata Komputer Ahli Muda</v>
      </c>
    </row>
    <row r="177">
      <c r="A177" s="3" t="s">
        <v>4497</v>
      </c>
      <c r="B177" s="7" t="str">
        <f>'Data Pemerintah Daerah'!C62</f>
        <v>Sumatera Barat</v>
      </c>
      <c r="C177" s="7" t="str">
        <f>'Data Pemerintah Daerah'!G62</f>
        <v>Provinsi</v>
      </c>
      <c r="D177" s="7" t="str">
        <f>'Data Pemerintah Daerah'!E62</f>
        <v>Provinsi Sumatera Barat</v>
      </c>
      <c r="E177" s="7" t="str">
        <f>'Data Pemerintah Daerah'!H62</f>
        <v>ada</v>
      </c>
      <c r="F177" s="15">
        <f>'Data Pemerintah Daerah'!N62</f>
        <v>44838</v>
      </c>
      <c r="G177" s="7" t="str">
        <f>'Data Pemerintah Daerah'!O62</f>
        <v>Youppie Arliansyah,S.Kom
Molly Fransiski.S.Kom</v>
      </c>
      <c r="H177" s="183">
        <f t="shared" si="14"/>
        <v>2022</v>
      </c>
      <c r="I177" s="183">
        <f t="shared" si="15"/>
        <v>10</v>
      </c>
      <c r="J177" s="7" t="str">
        <f t="shared" si="3"/>
        <v>Ada</v>
      </c>
      <c r="K177" s="229" t="str">
        <f t="shared" si="4"/>
        <v>Ada</v>
      </c>
      <c r="L177" s="327" t="str">
        <f>IFNA(VLOOKUP("*"&amp;D177&amp;"",'Laporan Resmi'!$F$2:$G$500,2,FALSE),"")</f>
        <v>ada</v>
      </c>
      <c r="M177" s="7">
        <f>'Data Pemerintah Daerah'!AB62</f>
        <v>14</v>
      </c>
      <c r="N177" s="7">
        <f>'Data Pemerintah Daerah'!AC62</f>
        <v>24</v>
      </c>
      <c r="O177" s="7">
        <f>'Data Pemerintah Daerah'!AD62</f>
        <v>0</v>
      </c>
      <c r="P177" s="7">
        <f>'Data Pemerintah Daerah'!AE62</f>
        <v>3</v>
      </c>
      <c r="Q177" s="7">
        <f>'Data Pemerintah Daerah'!AF62</f>
        <v>1</v>
      </c>
      <c r="R177" s="7">
        <f>'Data Pemerintah Daerah'!AG62</f>
        <v>2</v>
      </c>
      <c r="S177" s="7">
        <f>'Data Pemerintah Daerah'!AH62</f>
        <v>2</v>
      </c>
      <c r="T177" s="7">
        <f>'Data Pemerintah Daerah'!AI62</f>
        <v>3</v>
      </c>
      <c r="U177" s="7">
        <f>'Data Pemerintah Daerah'!AJ62</f>
        <v>3</v>
      </c>
      <c r="V177" s="7">
        <f>'Data Pemerintah Daerah'!AK62</f>
        <v>2</v>
      </c>
      <c r="W177" s="7">
        <f>'Data Pemerintah Daerah'!AL62</f>
        <v>3</v>
      </c>
      <c r="X177" s="7">
        <f>'Data Pemerintah Daerah'!AM62</f>
        <v>4</v>
      </c>
      <c r="Y177" s="10" t="str">
        <f>'Data Pemerintah Daerah'!AA62</f>
        <v>https://api-splp.layanan.go.id/t/sumbarprov.go.id/portal_data_sumbar/1.0.0/</v>
      </c>
      <c r="Z177" s="7" t="str">
        <f>'Data Pemerintah Daerah'!Z62</f>
        <v/>
      </c>
      <c r="AA177" s="328" t="str">
        <f>'Data Pemerintah Daerah'!AN62</f>
        <v>diskominfotik_sumbarprov</v>
      </c>
      <c r="AB177" s="329" t="str">
        <f>'Data Pemerintah Daerah'!AO62</f>
        <v>sumbarprov.go.id</v>
      </c>
      <c r="AC177" s="7" t="str">
        <f t="shared" si="16"/>
        <v>Provinsi Sumatera Barat</v>
      </c>
      <c r="AD177" s="331" t="str">
        <f>'Data Pemerintah Daerah'!P62</f>
        <v>08116610779
085263304537</v>
      </c>
      <c r="AE177" s="331" t="str">
        <f>'Data Pemerintah Daerah'!Q62</f>
        <v>197505042010011018
198909022015021002</v>
      </c>
      <c r="AF177" s="331" t="str">
        <f>'Data Pemerintah Daerah'!R62</f>
        <v>Pranata Komputer Ahli Muda
Pranata Komputer Ahli Pertama</v>
      </c>
    </row>
    <row r="178">
      <c r="A178" s="3" t="s">
        <v>4497</v>
      </c>
      <c r="B178" s="7" t="str">
        <f>'Data Pemerintah Daerah'!C63</f>
        <v>Sumatera Barat</v>
      </c>
      <c r="C178" s="7" t="str">
        <f>'Data Pemerintah Daerah'!G63</f>
        <v>Kabupaten</v>
      </c>
      <c r="D178" s="7" t="str">
        <f>'Data Pemerintah Daerah'!E63</f>
        <v>Kabupaten Agam</v>
      </c>
      <c r="E178" s="7" t="str">
        <f>'Data Pemerintah Daerah'!H63</f>
        <v>ada</v>
      </c>
      <c r="F178" s="15">
        <f>'Data Pemerintah Daerah'!N63</f>
        <v>44782</v>
      </c>
      <c r="G178" s="7" t="str">
        <f>'Data Pemerintah Daerah'!O63</f>
        <v>Allan Syatria, S.Kom.</v>
      </c>
      <c r="H178" s="183">
        <f t="shared" si="14"/>
        <v>2022</v>
      </c>
      <c r="I178" s="183">
        <f t="shared" si="15"/>
        <v>8</v>
      </c>
      <c r="J178" s="7" t="str">
        <f t="shared" si="3"/>
        <v>Ada</v>
      </c>
      <c r="K178" s="229" t="str">
        <f t="shared" si="4"/>
        <v>Ada</v>
      </c>
      <c r="L178" s="327" t="str">
        <f>IFNA(VLOOKUP("*"&amp;D178&amp;"",'Laporan Resmi'!$F$2:$G$500,2,FALSE),"")</f>
        <v>ada</v>
      </c>
      <c r="M178" s="7">
        <f>'Data Pemerintah Daerah'!AB63</f>
        <v>1</v>
      </c>
      <c r="N178" s="7">
        <f>'Data Pemerintah Daerah'!AC63</f>
        <v>0</v>
      </c>
      <c r="O178" s="7">
        <f>'Data Pemerintah Daerah'!AD63</f>
        <v>0</v>
      </c>
      <c r="P178" s="7">
        <f>'Data Pemerintah Daerah'!AE63</f>
        <v>2</v>
      </c>
      <c r="Q178" s="7">
        <f>'Data Pemerintah Daerah'!AF63</f>
        <v>2</v>
      </c>
      <c r="R178" s="7">
        <f>'Data Pemerintah Daerah'!AG63</f>
        <v>2</v>
      </c>
      <c r="S178" s="7">
        <f>'Data Pemerintah Daerah'!AH63</f>
        <v>1</v>
      </c>
      <c r="T178" s="7">
        <f>'Data Pemerintah Daerah'!AI63</f>
        <v>2</v>
      </c>
      <c r="U178" s="7">
        <f>'Data Pemerintah Daerah'!AJ63</f>
        <v>1</v>
      </c>
      <c r="V178" s="7">
        <f>'Data Pemerintah Daerah'!AK63</f>
        <v>2</v>
      </c>
      <c r="W178" s="7">
        <f>'Data Pemerintah Daerah'!AL63</f>
        <v>2</v>
      </c>
      <c r="X178" s="7">
        <f>'Data Pemerintah Daerah'!AM63</f>
        <v>3</v>
      </c>
      <c r="Y178" s="10" t="str">
        <f>'Data Pemerintah Daerah'!AA63</f>
        <v>https://api-splp.layanan.go.id/t/agamkab.go.id/data_agam/1.0/</v>
      </c>
      <c r="Z178" s="10" t="str">
        <f>'Data Pemerintah Daerah'!Z63</f>
        <v>https://api1.pendapatan.agamkab.go.id/smartgov/revenue/tax/propertytransfer/integration/bpn/getBPHTBService</v>
      </c>
      <c r="AA178" s="328" t="str">
        <f>'Data Pemerintah Daerah'!AN63</f>
        <v>diskominfo_agamkab</v>
      </c>
      <c r="AB178" s="329" t="str">
        <f>'Data Pemerintah Daerah'!AO63</f>
        <v>agamkab.go.id</v>
      </c>
      <c r="AC178" s="7" t="str">
        <f t="shared" si="16"/>
        <v>Kabupaten Agam</v>
      </c>
      <c r="AD178" s="331" t="str">
        <f>'Data Pemerintah Daerah'!P63</f>
        <v>082171730044</v>
      </c>
      <c r="AE178" s="331" t="str">
        <f>'Data Pemerintah Daerah'!Q63</f>
        <v>199007292019021001</v>
      </c>
      <c r="AF178" s="331" t="str">
        <f>'Data Pemerintah Daerah'!R63</f>
        <v>Pranata Komputer Ahli Pertama</v>
      </c>
    </row>
    <row r="179">
      <c r="A179" s="3" t="s">
        <v>4497</v>
      </c>
      <c r="B179" s="7" t="str">
        <f>'Data Pemerintah Daerah'!C64</f>
        <v>Sumatera Barat</v>
      </c>
      <c r="C179" s="7" t="str">
        <f>'Data Pemerintah Daerah'!G64</f>
        <v>Kabupaten</v>
      </c>
      <c r="D179" s="7" t="str">
        <f>'Data Pemerintah Daerah'!E64</f>
        <v>Kabupaten Dharmasraya</v>
      </c>
      <c r="E179" s="7" t="str">
        <f>'Data Pemerintah Daerah'!H64</f>
        <v>ada</v>
      </c>
      <c r="F179" s="15">
        <f>'Data Pemerintah Daerah'!N64</f>
        <v>45349</v>
      </c>
      <c r="G179" s="7" t="str">
        <f>'Data Pemerintah Daerah'!O64</f>
        <v>Roni Chandra, S.Kom</v>
      </c>
      <c r="H179" s="183">
        <f t="shared" si="14"/>
        <v>2024</v>
      </c>
      <c r="I179" s="183">
        <f t="shared" si="15"/>
        <v>2</v>
      </c>
      <c r="J179" s="7" t="str">
        <f t="shared" si="3"/>
        <v>Ada</v>
      </c>
      <c r="K179" s="229" t="str">
        <f t="shared" si="4"/>
        <v>Ada</v>
      </c>
      <c r="L179" s="327" t="str">
        <f>IFNA(VLOOKUP("*"&amp;D179&amp;"",'Laporan Resmi'!$F$2:$G$500,2,FALSE),"")</f>
        <v>ada</v>
      </c>
      <c r="M179" s="7">
        <f>'Data Pemerintah Daerah'!AB64</f>
        <v>1</v>
      </c>
      <c r="N179" s="7">
        <f>'Data Pemerintah Daerah'!AC64</f>
        <v>0</v>
      </c>
      <c r="O179" s="7">
        <f>'Data Pemerintah Daerah'!AD64</f>
        <v>0</v>
      </c>
      <c r="P179" s="7">
        <f>'Data Pemerintah Daerah'!AE64</f>
        <v>1</v>
      </c>
      <c r="Q179" s="7">
        <f>'Data Pemerintah Daerah'!AF64</f>
        <v>1</v>
      </c>
      <c r="R179" s="7">
        <f>'Data Pemerintah Daerah'!AG64</f>
        <v>1</v>
      </c>
      <c r="S179" s="7">
        <f>'Data Pemerintah Daerah'!AH64</f>
        <v>3</v>
      </c>
      <c r="T179" s="7">
        <f>'Data Pemerintah Daerah'!AI64</f>
        <v>2</v>
      </c>
      <c r="U179" s="7">
        <f>'Data Pemerintah Daerah'!AJ64</f>
        <v>3</v>
      </c>
      <c r="V179" s="7">
        <f>'Data Pemerintah Daerah'!AK64</f>
        <v>3</v>
      </c>
      <c r="W179" s="7">
        <f>'Data Pemerintah Daerah'!AL64</f>
        <v>2</v>
      </c>
      <c r="X179" s="7">
        <f>'Data Pemerintah Daerah'!AM64</f>
        <v>2</v>
      </c>
      <c r="Y179" s="7" t="str">
        <f>'Data Pemerintah Daerah'!AA64</f>
        <v/>
      </c>
      <c r="Z179" s="7" t="str">
        <f>'Data Pemerintah Daerah'!Z64</f>
        <v/>
      </c>
      <c r="AA179" s="328" t="str">
        <f>'Data Pemerintah Daerah'!AN64</f>
        <v>diskominfo_dharmasrayakab</v>
      </c>
      <c r="AB179" s="329" t="str">
        <f>'Data Pemerintah Daerah'!AO64</f>
        <v>dharmasrayakab.go.id</v>
      </c>
      <c r="AC179" s="7" t="str">
        <f t="shared" si="16"/>
        <v>Kabupaten Dharmasraya</v>
      </c>
      <c r="AD179" s="330" t="str">
        <f>'Data Pemerintah Daerah'!P64</f>
        <v>081363358883</v>
      </c>
      <c r="AE179" s="331" t="str">
        <f>'Data Pemerintah Daerah'!Q64</f>
        <v>197905182009021001</v>
      </c>
      <c r="AF179" s="331" t="str">
        <f>'Data Pemerintah Daerah'!R64</f>
        <v>Pranata Komputer Ahli Muda</v>
      </c>
    </row>
    <row r="180">
      <c r="A180" s="3" t="s">
        <v>4497</v>
      </c>
      <c r="B180" s="7" t="str">
        <f>'Data Pemerintah Daerah'!C65</f>
        <v>Sumatera Barat</v>
      </c>
      <c r="C180" s="7" t="str">
        <f>'Data Pemerintah Daerah'!G65</f>
        <v>Kabupaten</v>
      </c>
      <c r="D180" s="7" t="str">
        <f>'Data Pemerintah Daerah'!E65</f>
        <v>Kabupaten Kepulauan Mentawai</v>
      </c>
      <c r="E180" s="7" t="str">
        <f>'Data Pemerintah Daerah'!H65</f>
        <v>ada</v>
      </c>
      <c r="F180" s="15">
        <f>'Data Pemerintah Daerah'!N65</f>
        <v>45230</v>
      </c>
      <c r="G180" s="7" t="str">
        <f>'Data Pemerintah Daerah'!O65</f>
        <v>Samuel Haratua Siswono, ST</v>
      </c>
      <c r="H180" s="183">
        <f t="shared" si="14"/>
        <v>2023</v>
      </c>
      <c r="I180" s="183">
        <f t="shared" si="15"/>
        <v>10</v>
      </c>
      <c r="J180" s="7" t="str">
        <f t="shared" si="3"/>
        <v>Ada</v>
      </c>
      <c r="K180" s="229" t="str">
        <f t="shared" si="4"/>
        <v>Ada</v>
      </c>
      <c r="L180" s="327" t="str">
        <f>IFNA(VLOOKUP("*"&amp;D180&amp;"",'Laporan Resmi'!$F$2:$G$500,2,FALSE),"")</f>
        <v>ada</v>
      </c>
      <c r="M180" s="7">
        <f>'Data Pemerintah Daerah'!AB65</f>
        <v>0</v>
      </c>
      <c r="N180" s="7">
        <f>'Data Pemerintah Daerah'!AC65</f>
        <v>0</v>
      </c>
      <c r="O180" s="7">
        <f>'Data Pemerintah Daerah'!AD65</f>
        <v>0</v>
      </c>
      <c r="P180" s="7" t="str">
        <f>'Data Pemerintah Daerah'!AE65</f>
        <v/>
      </c>
      <c r="Q180" s="7" t="str">
        <f>'Data Pemerintah Daerah'!AF65</f>
        <v/>
      </c>
      <c r="R180" s="7" t="str">
        <f>'Data Pemerintah Daerah'!AG65</f>
        <v/>
      </c>
      <c r="S180" s="7">
        <f>'Data Pemerintah Daerah'!AH65</f>
        <v>1</v>
      </c>
      <c r="T180" s="7">
        <f>'Data Pemerintah Daerah'!AI65</f>
        <v>1</v>
      </c>
      <c r="U180" s="7">
        <f>'Data Pemerintah Daerah'!AJ65</f>
        <v>1</v>
      </c>
      <c r="V180" s="7">
        <f>'Data Pemerintah Daerah'!AK65</f>
        <v>1</v>
      </c>
      <c r="W180" s="7">
        <f>'Data Pemerintah Daerah'!AL65</f>
        <v>1</v>
      </c>
      <c r="X180" s="7">
        <f>'Data Pemerintah Daerah'!AM65</f>
        <v>1</v>
      </c>
      <c r="Y180" s="7" t="str">
        <f>'Data Pemerintah Daerah'!AA65</f>
        <v/>
      </c>
      <c r="Z180" s="7" t="str">
        <f>'Data Pemerintah Daerah'!Z65</f>
        <v/>
      </c>
      <c r="AA180" s="328" t="str">
        <f>'Data Pemerintah Daerah'!AN65</f>
        <v>diskominfo_mentawaikab</v>
      </c>
      <c r="AB180" s="329" t="str">
        <f>'Data Pemerintah Daerah'!AO65</f>
        <v>mentawaikab.go.id</v>
      </c>
      <c r="AC180" s="7" t="str">
        <f t="shared" si="16"/>
        <v>Kabupaten Kepulauan Mentawai</v>
      </c>
      <c r="AD180" s="331" t="str">
        <f>'Data Pemerintah Daerah'!P65</f>
        <v>085275114149</v>
      </c>
      <c r="AE180" s="331" t="str">
        <f>'Data Pemerintah Daerah'!Q65</f>
        <v>198101062009011005</v>
      </c>
      <c r="AF180" s="331" t="str">
        <f>'Data Pemerintah Daerah'!R65</f>
        <v>Kepala Bidang Informatika</v>
      </c>
    </row>
    <row r="181">
      <c r="A181" s="3" t="s">
        <v>4497</v>
      </c>
      <c r="B181" s="7" t="str">
        <f>'Data Pemerintah Daerah'!C66</f>
        <v>Sumatera Barat</v>
      </c>
      <c r="C181" s="7" t="str">
        <f>'Data Pemerintah Daerah'!G66</f>
        <v>Kabupaten</v>
      </c>
      <c r="D181" s="7" t="str">
        <f>'Data Pemerintah Daerah'!E66</f>
        <v>Kabupaten Lima Puluh Kota</v>
      </c>
      <c r="E181" s="7" t="str">
        <f>'Data Pemerintah Daerah'!H66</f>
        <v>ada</v>
      </c>
      <c r="F181" s="15">
        <f>'Data Pemerintah Daerah'!N66</f>
        <v>45139</v>
      </c>
      <c r="G181" s="7" t="str">
        <f>'Data Pemerintah Daerah'!O66</f>
        <v>Ridho Azwardi, SE., MT.</v>
      </c>
      <c r="H181" s="183">
        <f t="shared" si="14"/>
        <v>2023</v>
      </c>
      <c r="I181" s="183">
        <f t="shared" si="15"/>
        <v>8</v>
      </c>
      <c r="J181" s="7" t="str">
        <f t="shared" si="3"/>
        <v>Ada</v>
      </c>
      <c r="K181" s="229" t="str">
        <f t="shared" si="4"/>
        <v>Ada</v>
      </c>
      <c r="L181" s="327" t="str">
        <f>IFNA(VLOOKUP("*"&amp;D181&amp;"",'Laporan Resmi'!$F$2:$G$500,2,FALSE),"")</f>
        <v>ada</v>
      </c>
      <c r="M181" s="7">
        <f>'Data Pemerintah Daerah'!AB66</f>
        <v>0</v>
      </c>
      <c r="N181" s="7">
        <f>'Data Pemerintah Daerah'!AC66</f>
        <v>0</v>
      </c>
      <c r="O181" s="7">
        <f>'Data Pemerintah Daerah'!AD66</f>
        <v>1</v>
      </c>
      <c r="P181" s="7">
        <f>'Data Pemerintah Daerah'!AE66</f>
        <v>3</v>
      </c>
      <c r="Q181" s="7">
        <f>'Data Pemerintah Daerah'!AF66</f>
        <v>2</v>
      </c>
      <c r="R181" s="7">
        <f>'Data Pemerintah Daerah'!AG66</f>
        <v>2</v>
      </c>
      <c r="S181" s="7">
        <f>'Data Pemerintah Daerah'!AH66</f>
        <v>3</v>
      </c>
      <c r="T181" s="7">
        <f>'Data Pemerintah Daerah'!AI66</f>
        <v>3</v>
      </c>
      <c r="U181" s="7">
        <f>'Data Pemerintah Daerah'!AJ66</f>
        <v>2</v>
      </c>
      <c r="V181" s="7">
        <f>'Data Pemerintah Daerah'!AK66</f>
        <v>3</v>
      </c>
      <c r="W181" s="7">
        <f>'Data Pemerintah Daerah'!AL66</f>
        <v>3</v>
      </c>
      <c r="X181" s="7">
        <f>'Data Pemerintah Daerah'!AM66</f>
        <v>3</v>
      </c>
      <c r="Y181" s="10" t="str">
        <f>'Data Pemerintah Daerah'!AA66</f>
        <v>https://api-splp.layanan.go.id/data_kab_limapuluhkota/1.0</v>
      </c>
      <c r="Z181" s="10" t="str">
        <f>'Data Pemerintah Daerah'!Z66</f>
        <v>https://bpn.limapuluhkotakab.go.id/GetBPHTBService</v>
      </c>
      <c r="AA181" s="328" t="str">
        <f>'Data Pemerintah Daerah'!AN66</f>
        <v>diskominfo_limapuluhkotakab</v>
      </c>
      <c r="AB181" s="329" t="str">
        <f>'Data Pemerintah Daerah'!AO66</f>
        <v>limapuluhkotakab.go.id</v>
      </c>
      <c r="AC181" s="7" t="str">
        <f t="shared" si="16"/>
        <v>Kabupaten Lima Puluh Kota</v>
      </c>
      <c r="AD181" s="331" t="str">
        <f>'Data Pemerintah Daerah'!P66</f>
        <v>081266080203</v>
      </c>
      <c r="AE181" s="331" t="str">
        <f>'Data Pemerintah Daerah'!Q66</f>
        <v>198212232009011003</v>
      </c>
      <c r="AF181" s="331" t="str">
        <f>'Data Pemerintah Daerah'!R66</f>
        <v>Sub Koordinator Aplikasi</v>
      </c>
    </row>
    <row r="182">
      <c r="A182" s="3" t="s">
        <v>4497</v>
      </c>
      <c r="B182" s="7" t="str">
        <f>'Data Pemerintah Daerah'!C67</f>
        <v>Sumatera Barat</v>
      </c>
      <c r="C182" s="7" t="str">
        <f>'Data Pemerintah Daerah'!G67</f>
        <v>Kabupaten</v>
      </c>
      <c r="D182" s="7" t="str">
        <f>'Data Pemerintah Daerah'!E67</f>
        <v>Kabupaten Padang Pariaman</v>
      </c>
      <c r="E182" s="7" t="str">
        <f>'Data Pemerintah Daerah'!H67</f>
        <v>ada</v>
      </c>
      <c r="F182" s="15">
        <f>'Data Pemerintah Daerah'!N67</f>
        <v>44782</v>
      </c>
      <c r="G182" s="7" t="str">
        <f>'Data Pemerintah Daerah'!O67</f>
        <v>Roza Suhendra, SE., M.CIO</v>
      </c>
      <c r="H182" s="183">
        <f t="shared" si="14"/>
        <v>2022</v>
      </c>
      <c r="I182" s="183">
        <f t="shared" si="15"/>
        <v>8</v>
      </c>
      <c r="J182" s="7" t="str">
        <f t="shared" si="3"/>
        <v>Ada</v>
      </c>
      <c r="K182" s="229" t="str">
        <f t="shared" si="4"/>
        <v>Ada</v>
      </c>
      <c r="L182" s="327" t="str">
        <f>IFNA(VLOOKUP("*"&amp;D182&amp;"",'Laporan Resmi'!$F$2:$G$500,2,FALSE),"")</f>
        <v>ada</v>
      </c>
      <c r="M182" s="7">
        <f>'Data Pemerintah Daerah'!AB67</f>
        <v>5</v>
      </c>
      <c r="N182" s="7">
        <f>'Data Pemerintah Daerah'!AC67</f>
        <v>0</v>
      </c>
      <c r="O182" s="7">
        <f>'Data Pemerintah Daerah'!AD67</f>
        <v>0</v>
      </c>
      <c r="P182" s="7">
        <f>'Data Pemerintah Daerah'!AE67</f>
        <v>3</v>
      </c>
      <c r="Q182" s="7">
        <f>'Data Pemerintah Daerah'!AF67</f>
        <v>3</v>
      </c>
      <c r="R182" s="7">
        <f>'Data Pemerintah Daerah'!AG67</f>
        <v>3</v>
      </c>
      <c r="S182" s="7">
        <f>'Data Pemerintah Daerah'!AH67</f>
        <v>3</v>
      </c>
      <c r="T182" s="7">
        <f>'Data Pemerintah Daerah'!AI67</f>
        <v>2</v>
      </c>
      <c r="U182" s="7">
        <f>'Data Pemerintah Daerah'!AJ67</f>
        <v>2</v>
      </c>
      <c r="V182" s="7">
        <f>'Data Pemerintah Daerah'!AK67</f>
        <v>1</v>
      </c>
      <c r="W182" s="7">
        <f>'Data Pemerintah Daerah'!AL67</f>
        <v>3</v>
      </c>
      <c r="X182" s="7">
        <f>'Data Pemerintah Daerah'!AM67</f>
        <v>2</v>
      </c>
      <c r="Y182" s="10" t="str">
        <f>'Data Pemerintah Daerah'!AA67</f>
        <v>https://api-splp.layanan.go.id/t/padangpariamankab.go.id/data_padang_pariaman/v1.0/</v>
      </c>
      <c r="Z182" s="10" t="str">
        <f>'Data Pemerintah Daerah'!Z67</f>
        <v>https://bphtb.padangpariamankab.go.id/rest-pusdatin/api/getBPHTBService</v>
      </c>
      <c r="AA182" s="328" t="str">
        <f>'Data Pemerintah Daerah'!AN67</f>
        <v>sekda_padangpariamankab</v>
      </c>
      <c r="AB182" s="329" t="str">
        <f>'Data Pemerintah Daerah'!AO67</f>
        <v>padangpariamankab.go.id</v>
      </c>
      <c r="AC182" s="7" t="str">
        <f t="shared" si="16"/>
        <v>Kabupaten Padang Pariaman</v>
      </c>
      <c r="AD182" s="331" t="str">
        <f>'Data Pemerintah Daerah'!P67</f>
        <v>081266838866</v>
      </c>
      <c r="AE182" s="331" t="str">
        <f>'Data Pemerintah Daerah'!Q67</f>
        <v>198215092005011003</v>
      </c>
      <c r="AF182" s="331" t="str">
        <f>'Data Pemerintah Daerah'!R67</f>
        <v>Kepala Bidang Layanan e-Government</v>
      </c>
    </row>
    <row r="183">
      <c r="A183" s="3" t="s">
        <v>4497</v>
      </c>
      <c r="B183" s="7" t="str">
        <f>'Data Pemerintah Daerah'!C68</f>
        <v>Sumatera Barat</v>
      </c>
      <c r="C183" s="7" t="str">
        <f>'Data Pemerintah Daerah'!G68</f>
        <v>Kabupaten</v>
      </c>
      <c r="D183" s="7" t="str">
        <f>'Data Pemerintah Daerah'!E68</f>
        <v>Kabupaten Pasaman</v>
      </c>
      <c r="E183" s="7" t="str">
        <f>'Data Pemerintah Daerah'!H68</f>
        <v>ada</v>
      </c>
      <c r="F183" s="15">
        <f>'Data Pemerintah Daerah'!N68</f>
        <v>45251</v>
      </c>
      <c r="G183" s="7" t="str">
        <f>'Data Pemerintah Daerah'!O68</f>
        <v>Irmawati, S.Kom</v>
      </c>
      <c r="H183" s="183">
        <f t="shared" si="14"/>
        <v>2023</v>
      </c>
      <c r="I183" s="183">
        <f t="shared" si="15"/>
        <v>11</v>
      </c>
      <c r="J183" s="7" t="str">
        <f t="shared" si="3"/>
        <v>Ada</v>
      </c>
      <c r="K183" s="229" t="str">
        <f t="shared" si="4"/>
        <v>Ada</v>
      </c>
      <c r="L183" s="327" t="str">
        <f>IFNA(VLOOKUP("*"&amp;D183&amp;"",'Laporan Resmi'!$F$2:$G$500,2,FALSE),"")</f>
        <v>ada</v>
      </c>
      <c r="M183" s="7">
        <f>'Data Pemerintah Daerah'!AB68</f>
        <v>1</v>
      </c>
      <c r="N183" s="7">
        <f>'Data Pemerintah Daerah'!AC68</f>
        <v>0</v>
      </c>
      <c r="O183" s="7">
        <f>'Data Pemerintah Daerah'!AD68</f>
        <v>0</v>
      </c>
      <c r="P183" s="7">
        <f>'Data Pemerintah Daerah'!AE68</f>
        <v>1</v>
      </c>
      <c r="Q183" s="7">
        <f>'Data Pemerintah Daerah'!AF68</f>
        <v>1</v>
      </c>
      <c r="R183" s="7">
        <f>'Data Pemerintah Daerah'!AG68</f>
        <v>1</v>
      </c>
      <c r="S183" s="7">
        <f>'Data Pemerintah Daerah'!AH68</f>
        <v>1</v>
      </c>
      <c r="T183" s="7">
        <f>'Data Pemerintah Daerah'!AI68</f>
        <v>1</v>
      </c>
      <c r="U183" s="7">
        <f>'Data Pemerintah Daerah'!AJ68</f>
        <v>1</v>
      </c>
      <c r="V183" s="7">
        <f>'Data Pemerintah Daerah'!AK68</f>
        <v>2</v>
      </c>
      <c r="W183" s="7">
        <f>'Data Pemerintah Daerah'!AL68</f>
        <v>2</v>
      </c>
      <c r="X183" s="7">
        <f>'Data Pemerintah Daerah'!AM68</f>
        <v>2</v>
      </c>
      <c r="Y183" s="10" t="str">
        <f>'Data Pemerintah Daerah'!AA68</f>
        <v>https://api-splp.layanan.go.id/t/pasamankab.go.id/portaldatapasamankab/1.0.0/</v>
      </c>
      <c r="Z183" s="7" t="str">
        <f>'Data Pemerintah Daerah'!Z68</f>
        <v/>
      </c>
      <c r="AA183" s="328" t="str">
        <f>'Data Pemerintah Daerah'!AN68</f>
        <v>diskominfo_pasamankab</v>
      </c>
      <c r="AB183" s="329" t="str">
        <f>'Data Pemerintah Daerah'!AO68</f>
        <v>pasamankab.go.id</v>
      </c>
      <c r="AC183" s="7" t="str">
        <f t="shared" si="16"/>
        <v>Kabupaten Pasaman</v>
      </c>
      <c r="AD183" s="330" t="str">
        <f>'Data Pemerintah Daerah'!P68</f>
        <v>081374994277</v>
      </c>
      <c r="AE183" s="331" t="str">
        <f>'Data Pemerintah Daerah'!Q68</f>
        <v>197908112006042007</v>
      </c>
      <c r="AF183" s="331" t="str">
        <f>'Data Pemerintah Daerah'!R68</f>
        <v>Pranata Komputer Ahli Muda</v>
      </c>
    </row>
    <row r="184">
      <c r="A184" s="3" t="s">
        <v>4497</v>
      </c>
      <c r="B184" s="7" t="str">
        <f>'Data Pemerintah Daerah'!C69</f>
        <v>Sumatera Barat</v>
      </c>
      <c r="C184" s="7" t="str">
        <f>'Data Pemerintah Daerah'!G69</f>
        <v>Kabupaten</v>
      </c>
      <c r="D184" s="7" t="str">
        <f>'Data Pemerintah Daerah'!E69</f>
        <v>Kabupaten Pasaman Barat</v>
      </c>
      <c r="E184" s="7" t="str">
        <f>'Data Pemerintah Daerah'!H69</f>
        <v>ada</v>
      </c>
      <c r="F184" s="15">
        <f>'Data Pemerintah Daerah'!N69</f>
        <v>44784</v>
      </c>
      <c r="G184" s="7" t="str">
        <f>'Data Pemerintah Daerah'!O69</f>
        <v>Sunarto, S.Pd</v>
      </c>
      <c r="H184" s="183">
        <f t="shared" si="14"/>
        <v>2022</v>
      </c>
      <c r="I184" s="183">
        <f t="shared" si="15"/>
        <v>8</v>
      </c>
      <c r="J184" s="7" t="str">
        <f t="shared" si="3"/>
        <v>Ada</v>
      </c>
      <c r="K184" s="229" t="str">
        <f t="shared" si="4"/>
        <v>Ada</v>
      </c>
      <c r="L184" s="327" t="str">
        <f>IFNA(VLOOKUP("*"&amp;D184&amp;"",'Laporan Resmi'!$F$2:$G$500,2,FALSE),"")</f>
        <v>ada</v>
      </c>
      <c r="M184" s="7">
        <f>'Data Pemerintah Daerah'!AB69</f>
        <v>2</v>
      </c>
      <c r="N184" s="7">
        <f>'Data Pemerintah Daerah'!AC69</f>
        <v>1</v>
      </c>
      <c r="O184" s="7">
        <f>'Data Pemerintah Daerah'!AD69</f>
        <v>2</v>
      </c>
      <c r="P184" s="7">
        <f>'Data Pemerintah Daerah'!AE69</f>
        <v>3</v>
      </c>
      <c r="Q184" s="7">
        <f>'Data Pemerintah Daerah'!AF69</f>
        <v>2</v>
      </c>
      <c r="R184" s="7">
        <f>'Data Pemerintah Daerah'!AG69</f>
        <v>1</v>
      </c>
      <c r="S184" s="7">
        <f>'Data Pemerintah Daerah'!AH69</f>
        <v>3</v>
      </c>
      <c r="T184" s="7">
        <f>'Data Pemerintah Daerah'!AI69</f>
        <v>2</v>
      </c>
      <c r="U184" s="7">
        <f>'Data Pemerintah Daerah'!AJ69</f>
        <v>4</v>
      </c>
      <c r="V184" s="7">
        <f>'Data Pemerintah Daerah'!AK69</f>
        <v>3</v>
      </c>
      <c r="W184" s="7">
        <f>'Data Pemerintah Daerah'!AL69</f>
        <v>2</v>
      </c>
      <c r="X184" s="7">
        <f>'Data Pemerintah Daerah'!AM69</f>
        <v>2</v>
      </c>
      <c r="Y184" s="10" t="str">
        <f>'Data Pemerintah Daerah'!AA69</f>
        <v>https://api-splp.layanan.go.id/Data_Kab_Pasaman_Barat/1.0/</v>
      </c>
      <c r="Z184" s="10" t="str">
        <f>'Data Pemerintah Daerah'!Z69</f>
        <v>http://smartgov.pasamanbaratkab.go.id:40400/smartgov/revenue/tax/propertytransfer/integration/bpn/getBPHTBService</v>
      </c>
      <c r="AA184" s="328" t="str">
        <f>'Data Pemerintah Daerah'!AN69</f>
        <v>diskominfo_pasamanbarat</v>
      </c>
      <c r="AB184" s="329" t="str">
        <f>'Data Pemerintah Daerah'!AO69</f>
        <v>pasamanbaratkab.go.id</v>
      </c>
      <c r="AC184" s="7" t="str">
        <f t="shared" si="16"/>
        <v>Kabupaten Pasaman Barat</v>
      </c>
      <c r="AD184" s="331" t="str">
        <f>'Data Pemerintah Daerah'!P69</f>
        <v>081365074871</v>
      </c>
      <c r="AE184" s="331" t="str">
        <f>'Data Pemerintah Daerah'!Q69</f>
        <v>197608122010011005</v>
      </c>
      <c r="AF184" s="331" t="str">
        <f>'Data Pemerintah Daerah'!R69</f>
        <v>Kepala Bidang Layanan E-Government dan Aptika</v>
      </c>
    </row>
    <row r="185">
      <c r="A185" s="3" t="s">
        <v>4497</v>
      </c>
      <c r="B185" s="7" t="str">
        <f>'Data Pemerintah Daerah'!C70</f>
        <v>Sumatera Barat</v>
      </c>
      <c r="C185" s="7" t="str">
        <f>'Data Pemerintah Daerah'!G70</f>
        <v>Kabupaten</v>
      </c>
      <c r="D185" s="7" t="str">
        <f>'Data Pemerintah Daerah'!E70</f>
        <v>Kabupaten Pesisir Selatan</v>
      </c>
      <c r="E185" s="7" t="str">
        <f>'Data Pemerintah Daerah'!H70</f>
        <v>ada</v>
      </c>
      <c r="F185" s="15">
        <f>'Data Pemerintah Daerah'!N70</f>
        <v>44781</v>
      </c>
      <c r="G185" s="7" t="str">
        <f>'Data Pemerintah Daerah'!O70</f>
        <v>Ramadani Ilham, S.Kom.</v>
      </c>
      <c r="H185" s="183">
        <f t="shared" si="14"/>
        <v>2022</v>
      </c>
      <c r="I185" s="183">
        <f t="shared" si="15"/>
        <v>8</v>
      </c>
      <c r="J185" s="7" t="str">
        <f t="shared" si="3"/>
        <v>Ada</v>
      </c>
      <c r="K185" s="229" t="str">
        <f t="shared" si="4"/>
        <v>Ada</v>
      </c>
      <c r="L185" s="327" t="str">
        <f>IFNA(VLOOKUP("*"&amp;D185&amp;"",'Laporan Resmi'!$F$2:$G$500,2,FALSE),"")</f>
        <v>ada</v>
      </c>
      <c r="M185" s="7">
        <f>'Data Pemerintah Daerah'!AB70</f>
        <v>6</v>
      </c>
      <c r="N185" s="7">
        <f>'Data Pemerintah Daerah'!AC70</f>
        <v>0</v>
      </c>
      <c r="O185" s="7">
        <f>'Data Pemerintah Daerah'!AD70</f>
        <v>0</v>
      </c>
      <c r="P185" s="7">
        <f>'Data Pemerintah Daerah'!AE70</f>
        <v>5</v>
      </c>
      <c r="Q185" s="7">
        <f>'Data Pemerintah Daerah'!AF70</f>
        <v>2</v>
      </c>
      <c r="R185" s="7">
        <f>'Data Pemerintah Daerah'!AG70</f>
        <v>3</v>
      </c>
      <c r="S185" s="7">
        <f>'Data Pemerintah Daerah'!AH70</f>
        <v>5</v>
      </c>
      <c r="T185" s="7">
        <f>'Data Pemerintah Daerah'!AI70</f>
        <v>2</v>
      </c>
      <c r="U185" s="7">
        <f>'Data Pemerintah Daerah'!AJ70</f>
        <v>3</v>
      </c>
      <c r="V185" s="7">
        <f>'Data Pemerintah Daerah'!AK70</f>
        <v>5</v>
      </c>
      <c r="W185" s="7">
        <f>'Data Pemerintah Daerah'!AL70</f>
        <v>3</v>
      </c>
      <c r="X185" s="7">
        <f>'Data Pemerintah Daerah'!AM70</f>
        <v>3</v>
      </c>
      <c r="Y185" s="7" t="str">
        <f>'Data Pemerintah Daerah'!AA70</f>
        <v/>
      </c>
      <c r="Z185" s="10" t="str">
        <f>'Data Pemerintah Daerah'!Z70</f>
        <v>https://webclient.pesisirselatankab.go.id/Api/getBPHTBService</v>
      </c>
      <c r="AA185" s="328" t="str">
        <f>'Data Pemerintah Daerah'!AN70</f>
        <v>diskominfo_peisisirselatan</v>
      </c>
      <c r="AB185" s="329" t="str">
        <f>'Data Pemerintah Daerah'!AO70</f>
        <v>pesisirselatankab.go.id</v>
      </c>
      <c r="AC185" s="7" t="str">
        <f t="shared" si="16"/>
        <v>Kabupaten Pesisir Selatan</v>
      </c>
      <c r="AD185" s="331" t="str">
        <f>'Data Pemerintah Daerah'!P70</f>
        <v>081270351190</v>
      </c>
      <c r="AE185" s="331" t="str">
        <f>'Data Pemerintah Daerah'!Q70</f>
        <v>199502082019031001</v>
      </c>
      <c r="AF185" s="331" t="str">
        <f>'Data Pemerintah Daerah'!R70</f>
        <v>Pranata Komputer Ahli Pertama</v>
      </c>
    </row>
    <row r="186">
      <c r="A186" s="3" t="s">
        <v>4497</v>
      </c>
      <c r="B186" s="7" t="str">
        <f>'Data Pemerintah Daerah'!C71</f>
        <v>Sumatera Barat</v>
      </c>
      <c r="C186" s="7" t="str">
        <f>'Data Pemerintah Daerah'!G71</f>
        <v>Kabupaten</v>
      </c>
      <c r="D186" s="7" t="str">
        <f>'Data Pemerintah Daerah'!E71</f>
        <v>Kabupaten Sijunjung</v>
      </c>
      <c r="E186" s="7" t="str">
        <f>'Data Pemerintah Daerah'!H71</f>
        <v>ada</v>
      </c>
      <c r="F186" s="15">
        <f>'Data Pemerintah Daerah'!N71</f>
        <v>44781</v>
      </c>
      <c r="G186" s="7" t="str">
        <f>'Data Pemerintah Daerah'!O71</f>
        <v>Fitriadi, S.Kom., M.CIO</v>
      </c>
      <c r="H186" s="183">
        <f t="shared" si="14"/>
        <v>2022</v>
      </c>
      <c r="I186" s="183">
        <f t="shared" si="15"/>
        <v>8</v>
      </c>
      <c r="J186" s="7" t="str">
        <f t="shared" si="3"/>
        <v>Ada</v>
      </c>
      <c r="K186" s="229" t="str">
        <f t="shared" si="4"/>
        <v>Ada</v>
      </c>
      <c r="L186" s="327" t="str">
        <f>IFNA(VLOOKUP("*"&amp;D186&amp;"",'Laporan Resmi'!$F$2:$G$500,2,FALSE),"")</f>
        <v>ada</v>
      </c>
      <c r="M186" s="7">
        <f>'Data Pemerintah Daerah'!AB71</f>
        <v>1</v>
      </c>
      <c r="N186" s="7">
        <f>'Data Pemerintah Daerah'!AC71</f>
        <v>0</v>
      </c>
      <c r="O186" s="7">
        <f>'Data Pemerintah Daerah'!AD71</f>
        <v>0</v>
      </c>
      <c r="P186" s="7">
        <f>'Data Pemerintah Daerah'!AE71</f>
        <v>3</v>
      </c>
      <c r="Q186" s="7">
        <f>'Data Pemerintah Daerah'!AF71</f>
        <v>1</v>
      </c>
      <c r="R186" s="7">
        <f>'Data Pemerintah Daerah'!AG71</f>
        <v>1</v>
      </c>
      <c r="S186" s="7">
        <f>'Data Pemerintah Daerah'!AH71</f>
        <v>3</v>
      </c>
      <c r="T186" s="7">
        <f>'Data Pemerintah Daerah'!AI71</f>
        <v>1</v>
      </c>
      <c r="U186" s="7">
        <f>'Data Pemerintah Daerah'!AJ71</f>
        <v>1</v>
      </c>
      <c r="V186" s="7">
        <f>'Data Pemerintah Daerah'!AK71</f>
        <v>2</v>
      </c>
      <c r="W186" s="7">
        <f>'Data Pemerintah Daerah'!AL71</f>
        <v>2</v>
      </c>
      <c r="X186" s="7">
        <f>'Data Pemerintah Daerah'!AM71</f>
        <v>2</v>
      </c>
      <c r="Y186" s="10" t="str">
        <f>'Data Pemerintah Daerah'!AA71</f>
        <v>https://api-splp.layanan.go.id/t/sijunjung.go.id/data_sijunjung/1.0/</v>
      </c>
      <c r="Z186" s="7" t="str">
        <f>'Data Pemerintah Daerah'!Z71</f>
        <v/>
      </c>
      <c r="AA186" s="328" t="str">
        <f>'Data Pemerintah Daerah'!AN71</f>
        <v>diskominfo_sijunjung</v>
      </c>
      <c r="AB186" s="329" t="str">
        <f>'Data Pemerintah Daerah'!AO71</f>
        <v>sijunjung.go.id</v>
      </c>
      <c r="AC186" s="7" t="str">
        <f t="shared" si="16"/>
        <v>Kabupaten Sijunjung</v>
      </c>
      <c r="AD186" s="331" t="str">
        <f>'Data Pemerintah Daerah'!P71</f>
        <v>081267336433</v>
      </c>
      <c r="AE186" s="331" t="str">
        <f>'Data Pemerintah Daerah'!Q71</f>
        <v>198307102010011024</v>
      </c>
      <c r="AF186" s="331" t="str">
        <f>'Data Pemerintah Daerah'!R71</f>
        <v>Pranata Komputer Ahli Muda</v>
      </c>
    </row>
    <row r="187">
      <c r="A187" s="3" t="s">
        <v>4497</v>
      </c>
      <c r="B187" s="7" t="str">
        <f>'Data Pemerintah Daerah'!C72</f>
        <v>Sumatera Barat</v>
      </c>
      <c r="C187" s="7" t="str">
        <f>'Data Pemerintah Daerah'!G72</f>
        <v>Kabupaten</v>
      </c>
      <c r="D187" s="7" t="str">
        <f>'Data Pemerintah Daerah'!E72</f>
        <v>Kabupaten Solok</v>
      </c>
      <c r="E187" s="7" t="str">
        <f>'Data Pemerintah Daerah'!H72</f>
        <v>ada</v>
      </c>
      <c r="F187" s="21">
        <f>'Data Pemerintah Daerah'!N72</f>
        <v>44880</v>
      </c>
      <c r="G187" s="7" t="str">
        <f>'Data Pemerintah Daerah'!O72</f>
        <v>Alfin Septian, S.Kom</v>
      </c>
      <c r="H187" s="183">
        <f t="shared" si="14"/>
        <v>2022</v>
      </c>
      <c r="I187" s="183">
        <f t="shared" si="15"/>
        <v>11</v>
      </c>
      <c r="J187" s="7" t="str">
        <f t="shared" si="3"/>
        <v>Ada</v>
      </c>
      <c r="K187" s="229" t="str">
        <f t="shared" si="4"/>
        <v>Ada</v>
      </c>
      <c r="L187" s="327" t="str">
        <f>IFNA(VLOOKUP("*"&amp;D187&amp;"",'Laporan Resmi'!$F$2:$G$500,2,FALSE),"")</f>
        <v>ada</v>
      </c>
      <c r="M187" s="7">
        <f>'Data Pemerintah Daerah'!AB72</f>
        <v>1</v>
      </c>
      <c r="N187" s="7">
        <f>'Data Pemerintah Daerah'!AC72</f>
        <v>0</v>
      </c>
      <c r="O187" s="7">
        <f>'Data Pemerintah Daerah'!AD72</f>
        <v>1</v>
      </c>
      <c r="P187" s="7">
        <f>'Data Pemerintah Daerah'!AE72</f>
        <v>3</v>
      </c>
      <c r="Q187" s="7">
        <f>'Data Pemerintah Daerah'!AF72</f>
        <v>2</v>
      </c>
      <c r="R187" s="7">
        <f>'Data Pemerintah Daerah'!AG72</f>
        <v>2</v>
      </c>
      <c r="S187" s="7">
        <f>'Data Pemerintah Daerah'!AH72</f>
        <v>3</v>
      </c>
      <c r="T187" s="7">
        <f>'Data Pemerintah Daerah'!AI72</f>
        <v>2</v>
      </c>
      <c r="U187" s="7">
        <f>'Data Pemerintah Daerah'!AJ72</f>
        <v>3</v>
      </c>
      <c r="V187" s="7">
        <f>'Data Pemerintah Daerah'!AK72</f>
        <v>4</v>
      </c>
      <c r="W187" s="7">
        <f>'Data Pemerintah Daerah'!AL72</f>
        <v>2</v>
      </c>
      <c r="X187" s="7">
        <f>'Data Pemerintah Daerah'!AM72</f>
        <v>3</v>
      </c>
      <c r="Y187" s="10" t="str">
        <f>'Data Pemerintah Daerah'!AA72</f>
        <v>https://api-splp.layanan.go.id/t/solokkab.go.id/data_solokkab/1.0/</v>
      </c>
      <c r="Z187" s="7" t="str">
        <f>'Data Pemerintah Daerah'!Z72</f>
        <v/>
      </c>
      <c r="AA187" s="328" t="str">
        <f>'Data Pemerintah Daerah'!AN72</f>
        <v>diskominfo_solokkab</v>
      </c>
      <c r="AB187" s="329" t="str">
        <f>'Data Pemerintah Daerah'!AO72</f>
        <v>solokkab.go.id</v>
      </c>
      <c r="AC187" s="7" t="str">
        <f t="shared" si="16"/>
        <v>Kabupaten Solok</v>
      </c>
      <c r="AD187" s="331" t="str">
        <f>'Data Pemerintah Daerah'!P72</f>
        <v>082285210366</v>
      </c>
      <c r="AE187" s="331" t="str">
        <f>'Data Pemerintah Daerah'!Q72</f>
        <v>199409182019031001</v>
      </c>
      <c r="AF187" s="331" t="str">
        <f>'Data Pemerintah Daerah'!R72</f>
        <v>Pranata Komputer Ahli Pertama</v>
      </c>
    </row>
    <row r="188">
      <c r="A188" s="3" t="s">
        <v>4497</v>
      </c>
      <c r="B188" s="7" t="str">
        <f>'Data Pemerintah Daerah'!C73</f>
        <v>Sumatera Barat</v>
      </c>
      <c r="C188" s="7" t="str">
        <f>'Data Pemerintah Daerah'!G73</f>
        <v>Kabupaten</v>
      </c>
      <c r="D188" s="7" t="str">
        <f>'Data Pemerintah Daerah'!E73</f>
        <v>Kabupaten Solok Selatan</v>
      </c>
      <c r="E188" s="7" t="str">
        <f>'Data Pemerintah Daerah'!H73</f>
        <v>ada</v>
      </c>
      <c r="F188" s="15">
        <f>'Data Pemerintah Daerah'!N73</f>
        <v>44781</v>
      </c>
      <c r="G188" s="7" t="str">
        <f>'Data Pemerintah Daerah'!O73</f>
        <v>Adrian Suyuti, S.Kom</v>
      </c>
      <c r="H188" s="183">
        <f t="shared" si="14"/>
        <v>2022</v>
      </c>
      <c r="I188" s="183">
        <f t="shared" si="15"/>
        <v>8</v>
      </c>
      <c r="J188" s="7" t="str">
        <f t="shared" si="3"/>
        <v>Ada</v>
      </c>
      <c r="K188" s="229" t="str">
        <f t="shared" si="4"/>
        <v>Ada</v>
      </c>
      <c r="L188" s="327" t="str">
        <f>IFNA(VLOOKUP("*"&amp;D188&amp;"",'Laporan Resmi'!$F$2:$G$500,2,FALSE),"")</f>
        <v>ada</v>
      </c>
      <c r="M188" s="7">
        <f>'Data Pemerintah Daerah'!AB73</f>
        <v>1</v>
      </c>
      <c r="N188" s="7">
        <f>'Data Pemerintah Daerah'!AC73</f>
        <v>0</v>
      </c>
      <c r="O188" s="7">
        <f>'Data Pemerintah Daerah'!AD73</f>
        <v>0</v>
      </c>
      <c r="P188" s="7">
        <f>'Data Pemerintah Daerah'!AE73</f>
        <v>1</v>
      </c>
      <c r="Q188" s="7">
        <f>'Data Pemerintah Daerah'!AF73</f>
        <v>2</v>
      </c>
      <c r="R188" s="7">
        <f>'Data Pemerintah Daerah'!AG73</f>
        <v>1</v>
      </c>
      <c r="S188" s="7">
        <f>'Data Pemerintah Daerah'!AH73</f>
        <v>3</v>
      </c>
      <c r="T188" s="7">
        <f>'Data Pemerintah Daerah'!AI73</f>
        <v>1</v>
      </c>
      <c r="U188" s="7">
        <f>'Data Pemerintah Daerah'!AJ73</f>
        <v>2</v>
      </c>
      <c r="V188" s="7">
        <f>'Data Pemerintah Daerah'!AK73</f>
        <v>3</v>
      </c>
      <c r="W188" s="7">
        <f>'Data Pemerintah Daerah'!AL73</f>
        <v>2</v>
      </c>
      <c r="X188" s="7">
        <f>'Data Pemerintah Daerah'!AM73</f>
        <v>2</v>
      </c>
      <c r="Y188" s="10" t="str">
        <f>'Data Pemerintah Daerah'!AA73</f>
        <v>https://api-splp.layanan.go.id/t/solselkab.go.id/data_solokselatan/1.0/</v>
      </c>
      <c r="Z188" s="7" t="str">
        <f>'Data Pemerintah Daerah'!Z73</f>
        <v/>
      </c>
      <c r="AA188" s="328" t="str">
        <f>'Data Pemerintah Daerah'!AN73</f>
        <v>diskominfo_solselkab</v>
      </c>
      <c r="AB188" s="329" t="str">
        <f>'Data Pemerintah Daerah'!AO73</f>
        <v>solselkab.go.id</v>
      </c>
      <c r="AC188" s="7" t="str">
        <f t="shared" si="16"/>
        <v>Kabupaten Solok Selatan</v>
      </c>
      <c r="AD188" s="331" t="str">
        <f>'Data Pemerintah Daerah'!P73</f>
        <v>085263247455</v>
      </c>
      <c r="AE188" s="331" t="str">
        <f>'Data Pemerintah Daerah'!Q73</f>
        <v>199012072019031001</v>
      </c>
      <c r="AF188" s="331" t="str">
        <f>'Data Pemerintah Daerah'!R73</f>
        <v>Pranata Komputer Ahli Pertama</v>
      </c>
    </row>
    <row r="189">
      <c r="A189" s="3" t="s">
        <v>4497</v>
      </c>
      <c r="B189" s="7" t="str">
        <f>'Data Pemerintah Daerah'!C74</f>
        <v>Sumatera Barat</v>
      </c>
      <c r="C189" s="7" t="str">
        <f>'Data Pemerintah Daerah'!G74</f>
        <v>Kabupaten</v>
      </c>
      <c r="D189" s="7" t="str">
        <f>'Data Pemerintah Daerah'!E74</f>
        <v>Kabupaten Tanah Datar</v>
      </c>
      <c r="E189" s="7" t="str">
        <f>'Data Pemerintah Daerah'!H74</f>
        <v>ada</v>
      </c>
      <c r="F189" s="15">
        <f>'Data Pemerintah Daerah'!N74</f>
        <v>44782</v>
      </c>
      <c r="G189" s="7" t="str">
        <f>'Data Pemerintah Daerah'!O74</f>
        <v>Abdul Haris, S.Kom</v>
      </c>
      <c r="H189" s="183">
        <f t="shared" si="14"/>
        <v>2022</v>
      </c>
      <c r="I189" s="183">
        <f t="shared" si="15"/>
        <v>8</v>
      </c>
      <c r="J189" s="7" t="str">
        <f t="shared" si="3"/>
        <v>Ada</v>
      </c>
      <c r="K189" s="229" t="str">
        <f t="shared" si="4"/>
        <v>Ada</v>
      </c>
      <c r="L189" s="327" t="str">
        <f>IFNA(VLOOKUP("*"&amp;D189&amp;"",'Laporan Resmi'!$F$2:$G$500,2,FALSE),"")</f>
        <v>ada</v>
      </c>
      <c r="M189" s="7">
        <f>'Data Pemerintah Daerah'!AB74</f>
        <v>0</v>
      </c>
      <c r="N189" s="7">
        <f>'Data Pemerintah Daerah'!AC74</f>
        <v>0</v>
      </c>
      <c r="O189" s="7">
        <f>'Data Pemerintah Daerah'!AD74</f>
        <v>15</v>
      </c>
      <c r="P189" s="7">
        <f>'Data Pemerintah Daerah'!AE74</f>
        <v>3</v>
      </c>
      <c r="Q189" s="7">
        <f>'Data Pemerintah Daerah'!AF74</f>
        <v>2</v>
      </c>
      <c r="R189" s="7">
        <f>'Data Pemerintah Daerah'!AG74</f>
        <v>3</v>
      </c>
      <c r="S189" s="7">
        <f>'Data Pemerintah Daerah'!AH74</f>
        <v>4</v>
      </c>
      <c r="T189" s="7">
        <f>'Data Pemerintah Daerah'!AI74</f>
        <v>3</v>
      </c>
      <c r="U189" s="7">
        <f>'Data Pemerintah Daerah'!AJ74</f>
        <v>4</v>
      </c>
      <c r="V189" s="7">
        <f>'Data Pemerintah Daerah'!AK74</f>
        <v>3</v>
      </c>
      <c r="W189" s="7">
        <f>'Data Pemerintah Daerah'!AL74</f>
        <v>3</v>
      </c>
      <c r="X189" s="7">
        <f>'Data Pemerintah Daerah'!AM74</f>
        <v>4</v>
      </c>
      <c r="Y189" s="10" t="str">
        <f>'Data Pemerintah Daerah'!AA74</f>
        <v>https://api-splp.layanan.go.id/data_tanahdatar/1.0</v>
      </c>
      <c r="Z189" s="7" t="str">
        <f>'Data Pemerintah Daerah'!Z74</f>
        <v/>
      </c>
      <c r="AA189" s="328" t="str">
        <f>'Data Pemerintah Daerah'!AN74</f>
        <v>diskominfo_tanahdatar</v>
      </c>
      <c r="AB189" s="329" t="str">
        <f>'Data Pemerintah Daerah'!AO74</f>
        <v>tanahdatar.go.id</v>
      </c>
      <c r="AC189" s="7" t="str">
        <f t="shared" si="16"/>
        <v>Kabupaten Tanah Datar</v>
      </c>
      <c r="AD189" s="331" t="str">
        <f>'Data Pemerintah Daerah'!P74</f>
        <v>085274740953</v>
      </c>
      <c r="AE189" s="331" t="str">
        <f>'Data Pemerintah Daerah'!Q74</f>
        <v>199101052015031001</v>
      </c>
      <c r="AF189" s="331" t="str">
        <f>'Data Pemerintah Daerah'!R74</f>
        <v>Pranata Komputer Ahli Pertama</v>
      </c>
    </row>
    <row r="190">
      <c r="A190" s="3" t="s">
        <v>4497</v>
      </c>
      <c r="B190" s="7" t="str">
        <f>'Data Pemerintah Daerah'!C75</f>
        <v>Sumatera Barat</v>
      </c>
      <c r="C190" s="7" t="str">
        <f>'Data Pemerintah Daerah'!G75</f>
        <v>Kota</v>
      </c>
      <c r="D190" s="7" t="str">
        <f>'Data Pemerintah Daerah'!E75</f>
        <v>Kota Bukittinggi</v>
      </c>
      <c r="E190" s="7" t="str">
        <f>'Data Pemerintah Daerah'!H75</f>
        <v>ada</v>
      </c>
      <c r="F190" s="15">
        <f>'Data Pemerintah Daerah'!N75</f>
        <v>44778</v>
      </c>
      <c r="G190" s="7" t="str">
        <f>'Data Pemerintah Daerah'!O75</f>
        <v>Rahmad Syah Mulya, S.Kom., M.M.</v>
      </c>
      <c r="H190" s="183">
        <f t="shared" si="14"/>
        <v>2022</v>
      </c>
      <c r="I190" s="183">
        <f t="shared" si="15"/>
        <v>8</v>
      </c>
      <c r="J190" s="7" t="str">
        <f t="shared" si="3"/>
        <v>Ada</v>
      </c>
      <c r="K190" s="229" t="str">
        <f t="shared" si="4"/>
        <v>Ada</v>
      </c>
      <c r="L190" s="327" t="str">
        <f>IFNA(VLOOKUP("*"&amp;D190&amp;"",'Laporan Resmi'!$F$2:$G$500,2,FALSE),"")</f>
        <v>ada</v>
      </c>
      <c r="M190" s="7">
        <f>'Data Pemerintah Daerah'!AB75</f>
        <v>4</v>
      </c>
      <c r="N190" s="7">
        <f>'Data Pemerintah Daerah'!AC75</f>
        <v>1</v>
      </c>
      <c r="O190" s="7">
        <f>'Data Pemerintah Daerah'!AD75</f>
        <v>3</v>
      </c>
      <c r="P190" s="7">
        <f>'Data Pemerintah Daerah'!AE75</f>
        <v>3</v>
      </c>
      <c r="Q190" s="7">
        <f>'Data Pemerintah Daerah'!AF75</f>
        <v>2</v>
      </c>
      <c r="R190" s="7">
        <f>'Data Pemerintah Daerah'!AG75</f>
        <v>1</v>
      </c>
      <c r="S190" s="7">
        <f>'Data Pemerintah Daerah'!AH75</f>
        <v>1</v>
      </c>
      <c r="T190" s="7">
        <f>'Data Pemerintah Daerah'!AI75</f>
        <v>3</v>
      </c>
      <c r="U190" s="7">
        <f>'Data Pemerintah Daerah'!AJ75</f>
        <v>3</v>
      </c>
      <c r="V190" s="7">
        <f>'Data Pemerintah Daerah'!AK75</f>
        <v>1</v>
      </c>
      <c r="W190" s="7">
        <f>'Data Pemerintah Daerah'!AL75</f>
        <v>2</v>
      </c>
      <c r="X190" s="7">
        <f>'Data Pemerintah Daerah'!AM75</f>
        <v>1</v>
      </c>
      <c r="Y190" s="10" t="str">
        <f>'Data Pemerintah Daerah'!AA75</f>
        <v>https://api-splp.layanan.go.id/t/bukittinggikota.go.id/satudata_bukittinggi/1/</v>
      </c>
      <c r="Z190" s="10" t="str">
        <f>'Data Pemerintah Daerah'!Z75</f>
        <v>https://sppd.bukittinggikota.go.id/api/bpn/getBPHTBService</v>
      </c>
      <c r="AA190" s="328" t="str">
        <f>'Data Pemerintah Daerah'!AN75</f>
        <v>diskominfo_bukittinggi</v>
      </c>
      <c r="AB190" s="329" t="str">
        <f>'Data Pemerintah Daerah'!AO75</f>
        <v>bukittinggikota.go.id</v>
      </c>
      <c r="AC190" s="7" t="str">
        <f t="shared" si="16"/>
        <v>Kota Bukittinggi</v>
      </c>
      <c r="AD190" s="331" t="str">
        <f>'Data Pemerintah Daerah'!P75</f>
        <v>08125522276</v>
      </c>
      <c r="AE190" s="331" t="str">
        <f>'Data Pemerintah Daerah'!Q75</f>
        <v>198611252010011009</v>
      </c>
      <c r="AF190" s="331" t="str">
        <f>'Data Pemerintah Daerah'!R75</f>
        <v>Pranata Komputer Muda</v>
      </c>
    </row>
    <row r="191">
      <c r="A191" s="3" t="s">
        <v>4497</v>
      </c>
      <c r="B191" s="7" t="str">
        <f>'Data Pemerintah Daerah'!C76</f>
        <v>Sumatera Barat</v>
      </c>
      <c r="C191" s="7" t="str">
        <f>'Data Pemerintah Daerah'!G76</f>
        <v>Kota</v>
      </c>
      <c r="D191" s="7" t="str">
        <f>'Data Pemerintah Daerah'!E76</f>
        <v>Kota Padang</v>
      </c>
      <c r="E191" s="7" t="str">
        <f>'Data Pemerintah Daerah'!H76</f>
        <v>ada</v>
      </c>
      <c r="F191" s="15">
        <f>'Data Pemerintah Daerah'!N76</f>
        <v>45803</v>
      </c>
      <c r="G191" s="7" t="str">
        <f>'Data Pemerintah Daerah'!O76</f>
        <v>Agus Diandra, SE</v>
      </c>
      <c r="H191" s="183">
        <f t="shared" si="14"/>
        <v>2025</v>
      </c>
      <c r="I191" s="183">
        <f t="shared" si="15"/>
        <v>5</v>
      </c>
      <c r="J191" s="7" t="str">
        <f t="shared" si="3"/>
        <v>Ada</v>
      </c>
      <c r="K191" s="229" t="str">
        <f t="shared" si="4"/>
        <v>Ada</v>
      </c>
      <c r="L191" s="327" t="str">
        <f>IFNA(VLOOKUP("*"&amp;D191&amp;"",'Laporan Resmi'!$F$2:$G$500,2,FALSE),"")</f>
        <v>ada</v>
      </c>
      <c r="M191" s="7">
        <f>'Data Pemerintah Daerah'!AB76</f>
        <v>5</v>
      </c>
      <c r="N191" s="7">
        <f>'Data Pemerintah Daerah'!AC76</f>
        <v>2</v>
      </c>
      <c r="O191" s="7">
        <f>'Data Pemerintah Daerah'!AD76</f>
        <v>2</v>
      </c>
      <c r="P191" s="7">
        <f>'Data Pemerintah Daerah'!AE76</f>
        <v>3</v>
      </c>
      <c r="Q191" s="7">
        <f>'Data Pemerintah Daerah'!AF76</f>
        <v>3</v>
      </c>
      <c r="R191" s="7">
        <f>'Data Pemerintah Daerah'!AG76</f>
        <v>1</v>
      </c>
      <c r="S191" s="7">
        <f>'Data Pemerintah Daerah'!AH76</f>
        <v>3</v>
      </c>
      <c r="T191" s="7">
        <f>'Data Pemerintah Daerah'!AI76</f>
        <v>3</v>
      </c>
      <c r="U191" s="7">
        <f>'Data Pemerintah Daerah'!AJ76</f>
        <v>3</v>
      </c>
      <c r="V191" s="7">
        <f>'Data Pemerintah Daerah'!AK76</f>
        <v>5</v>
      </c>
      <c r="W191" s="7">
        <f>'Data Pemerintah Daerah'!AL76</f>
        <v>3</v>
      </c>
      <c r="X191" s="7">
        <f>'Data Pemerintah Daerah'!AM76</f>
        <v>3</v>
      </c>
      <c r="Y191" s="10" t="str">
        <f>'Data Pemerintah Daerah'!AA76</f>
        <v>https://api-splp.layanan.go.id/t/padang.go.id/kota_padang/1.1/</v>
      </c>
      <c r="Z191" s="10" t="str">
        <f>'Data Pemerintah Daerah'!Z76</f>
        <v>http://bapenda.padang.go.id:4545/api_bphtb/index.php/api/getBPHTBService</v>
      </c>
      <c r="AA191" s="328" t="str">
        <f>'Data Pemerintah Daerah'!AN76</f>
        <v>diskominfo_padangkota</v>
      </c>
      <c r="AB191" s="329" t="str">
        <f>'Data Pemerintah Daerah'!AO76</f>
        <v>padang.go.id</v>
      </c>
      <c r="AC191" s="7" t="str">
        <f t="shared" si="16"/>
        <v>Kota Padang</v>
      </c>
      <c r="AD191" s="330" t="str">
        <f>'Data Pemerintah Daerah'!P76</f>
        <v>081311696959</v>
      </c>
      <c r="AE191" s="331" t="str">
        <f>'Data Pemerintah Daerah'!Q76</f>
        <v>197908102005011008</v>
      </c>
      <c r="AF191" s="331" t="str">
        <f>'Data Pemerintah Daerah'!R76</f>
        <v>Kepala Bidang Infrastruktur Teknologi
Informasi</v>
      </c>
    </row>
    <row r="192">
      <c r="A192" s="3" t="s">
        <v>4497</v>
      </c>
      <c r="B192" s="7" t="str">
        <f>'Data Pemerintah Daerah'!C77</f>
        <v>Sumatera Barat</v>
      </c>
      <c r="C192" s="7" t="str">
        <f>'Data Pemerintah Daerah'!G77</f>
        <v>Kota</v>
      </c>
      <c r="D192" s="7" t="str">
        <f>'Data Pemerintah Daerah'!E77</f>
        <v>Kota Padangpanjang</v>
      </c>
      <c r="E192" s="7" t="str">
        <f>'Data Pemerintah Daerah'!H77</f>
        <v>ada</v>
      </c>
      <c r="F192" s="15">
        <f>'Data Pemerintah Daerah'!N77</f>
        <v>45246</v>
      </c>
      <c r="G192" s="7" t="str">
        <f>'Data Pemerintah Daerah'!O77</f>
        <v>Rini Salmirawati, S.Kom, M.Si</v>
      </c>
      <c r="H192" s="183">
        <f t="shared" si="14"/>
        <v>2023</v>
      </c>
      <c r="I192" s="183">
        <f t="shared" si="15"/>
        <v>11</v>
      </c>
      <c r="J192" s="7" t="str">
        <f t="shared" si="3"/>
        <v>Ada</v>
      </c>
      <c r="K192" s="229" t="str">
        <f t="shared" si="4"/>
        <v>Ada</v>
      </c>
      <c r="L192" s="327" t="str">
        <f>IFNA(VLOOKUP("*"&amp;D192&amp;"",'Laporan Resmi'!$F$2:$G$500,2,FALSE),"")</f>
        <v>ada</v>
      </c>
      <c r="M192" s="7">
        <f>'Data Pemerintah Daerah'!AB77</f>
        <v>0</v>
      </c>
      <c r="N192" s="7">
        <f>'Data Pemerintah Daerah'!AC77</f>
        <v>0</v>
      </c>
      <c r="O192" s="7">
        <f>'Data Pemerintah Daerah'!AD77</f>
        <v>0</v>
      </c>
      <c r="P192" s="7">
        <f>'Data Pemerintah Daerah'!AE77</f>
        <v>3</v>
      </c>
      <c r="Q192" s="7">
        <f>'Data Pemerintah Daerah'!AF77</f>
        <v>3</v>
      </c>
      <c r="R192" s="7">
        <f>'Data Pemerintah Daerah'!AG77</f>
        <v>1</v>
      </c>
      <c r="S192" s="7">
        <f>'Data Pemerintah Daerah'!AH77</f>
        <v>3</v>
      </c>
      <c r="T192" s="7">
        <f>'Data Pemerintah Daerah'!AI77</f>
        <v>3</v>
      </c>
      <c r="U192" s="7">
        <f>'Data Pemerintah Daerah'!AJ77</f>
        <v>2</v>
      </c>
      <c r="V192" s="7">
        <f>'Data Pemerintah Daerah'!AK77</f>
        <v>3</v>
      </c>
      <c r="W192" s="7">
        <f>'Data Pemerintah Daerah'!AL77</f>
        <v>3</v>
      </c>
      <c r="X192" s="7">
        <f>'Data Pemerintah Daerah'!AM77</f>
        <v>3</v>
      </c>
      <c r="Y192" s="7" t="str">
        <f>'Data Pemerintah Daerah'!AA77</f>
        <v/>
      </c>
      <c r="Z192" s="7" t="str">
        <f>'Data Pemerintah Daerah'!Z77</f>
        <v/>
      </c>
      <c r="AA192" s="328" t="str">
        <f>'Data Pemerintah Daerah'!AN77</f>
        <v>diskominfo_padangpanjang</v>
      </c>
      <c r="AB192" s="329" t="str">
        <f>'Data Pemerintah Daerah'!AO77</f>
        <v>padangpanjang.go.id</v>
      </c>
      <c r="AC192" s="7" t="str">
        <f t="shared" si="16"/>
        <v>Kota Padangpanjang</v>
      </c>
      <c r="AD192" s="330" t="str">
        <f>'Data Pemerintah Daerah'!P77</f>
        <v>08116602409</v>
      </c>
      <c r="AE192" s="331" t="str">
        <f>'Data Pemerintah Daerah'!Q77</f>
        <v>197909242002122002</v>
      </c>
      <c r="AF192" s="331" t="str">
        <f>'Data Pemerintah Daerah'!R77</f>
        <v>Kepala Bidang E-Government dan Teknologi Informasi</v>
      </c>
    </row>
    <row r="193">
      <c r="A193" s="3" t="s">
        <v>4497</v>
      </c>
      <c r="B193" s="7" t="str">
        <f>'Data Pemerintah Daerah'!C78</f>
        <v>Sumatera Barat</v>
      </c>
      <c r="C193" s="7" t="str">
        <f>'Data Pemerintah Daerah'!G78</f>
        <v>Kota</v>
      </c>
      <c r="D193" s="7" t="str">
        <f>'Data Pemerintah Daerah'!E78</f>
        <v>Kota Pariaman</v>
      </c>
      <c r="E193" s="7" t="str">
        <f>'Data Pemerintah Daerah'!H78</f>
        <v>ada</v>
      </c>
      <c r="F193" s="15">
        <f>'Data Pemerintah Daerah'!N78</f>
        <v>44782</v>
      </c>
      <c r="G193" s="7" t="str">
        <f>'Data Pemerintah Daerah'!O78</f>
        <v>Zasnur Rahim, S.Kom, M.CIO</v>
      </c>
      <c r="H193" s="183">
        <f t="shared" si="14"/>
        <v>2022</v>
      </c>
      <c r="I193" s="183">
        <f t="shared" si="15"/>
        <v>8</v>
      </c>
      <c r="J193" s="7" t="str">
        <f t="shared" si="3"/>
        <v>Ada</v>
      </c>
      <c r="K193" s="229" t="str">
        <f t="shared" si="4"/>
        <v>Ada</v>
      </c>
      <c r="L193" s="327" t="str">
        <f>IFNA(VLOOKUP("*"&amp;D193&amp;"",'Laporan Resmi'!$F$2:$G$500,2,FALSE),"")</f>
        <v>ada</v>
      </c>
      <c r="M193" s="7">
        <f>'Data Pemerintah Daerah'!AB78</f>
        <v>0</v>
      </c>
      <c r="N193" s="7">
        <f>'Data Pemerintah Daerah'!AC78</f>
        <v>0</v>
      </c>
      <c r="O193" s="7">
        <f>'Data Pemerintah Daerah'!AD78</f>
        <v>1</v>
      </c>
      <c r="P193" s="7">
        <f>'Data Pemerintah Daerah'!AE78</f>
        <v>3</v>
      </c>
      <c r="Q193" s="7">
        <f>'Data Pemerintah Daerah'!AF78</f>
        <v>1</v>
      </c>
      <c r="R193" s="7">
        <f>'Data Pemerintah Daerah'!AG78</f>
        <v>1</v>
      </c>
      <c r="S193" s="7">
        <f>'Data Pemerintah Daerah'!AH78</f>
        <v>3</v>
      </c>
      <c r="T193" s="7">
        <f>'Data Pemerintah Daerah'!AI78</f>
        <v>2</v>
      </c>
      <c r="U193" s="7">
        <f>'Data Pemerintah Daerah'!AJ78</f>
        <v>2</v>
      </c>
      <c r="V193" s="7">
        <f>'Data Pemerintah Daerah'!AK78</f>
        <v>3</v>
      </c>
      <c r="W193" s="7">
        <f>'Data Pemerintah Daerah'!AL78</f>
        <v>1</v>
      </c>
      <c r="X193" s="7">
        <f>'Data Pemerintah Daerah'!AM78</f>
        <v>4</v>
      </c>
      <c r="Y193" s="10" t="str">
        <f>'Data Pemerintah Daerah'!AA78</f>
        <v>https://api-splp.layanan.go.id/data_kota_pariaman/1.0/</v>
      </c>
      <c r="Z193" s="7" t="str">
        <f>'Data Pemerintah Daerah'!Z78</f>
        <v/>
      </c>
      <c r="AA193" s="328" t="str">
        <f>'Data Pemerintah Daerah'!AN78</f>
        <v>diskominfo_pariamankota</v>
      </c>
      <c r="AB193" s="329" t="str">
        <f>'Data Pemerintah Daerah'!AO78</f>
        <v>pariamankota.go.id</v>
      </c>
      <c r="AC193" s="7" t="str">
        <f t="shared" si="16"/>
        <v>Kota Pariaman</v>
      </c>
      <c r="AD193" s="331" t="str">
        <f>'Data Pemerintah Daerah'!P78</f>
        <v>08116616646</v>
      </c>
      <c r="AE193" s="331" t="str">
        <f>'Data Pemerintah Daerah'!Q78</f>
        <v>198408042009011003</v>
      </c>
      <c r="AF193" s="331" t="str">
        <f>'Data Pemerintah Daerah'!R78</f>
        <v>Kasi Pengembangan dan Pengelolaan Data dan Aplikasi</v>
      </c>
    </row>
    <row r="194">
      <c r="A194" s="3" t="s">
        <v>4497</v>
      </c>
      <c r="B194" s="7" t="str">
        <f>'Data Pemerintah Daerah'!C79</f>
        <v>Sumatera Barat</v>
      </c>
      <c r="C194" s="7" t="str">
        <f>'Data Pemerintah Daerah'!G79</f>
        <v>Kota</v>
      </c>
      <c r="D194" s="7" t="str">
        <f>'Data Pemerintah Daerah'!E79</f>
        <v>Kota Payakumbuh</v>
      </c>
      <c r="E194" s="7" t="str">
        <f>'Data Pemerintah Daerah'!H79</f>
        <v>ada</v>
      </c>
      <c r="F194" s="15">
        <f>'Data Pemerintah Daerah'!N79</f>
        <v>44781</v>
      </c>
      <c r="G194" s="7" t="str">
        <f>'Data Pemerintah Daerah'!O79</f>
        <v>Nopan Pirsa, S.Kom., M.Kom.</v>
      </c>
      <c r="H194" s="183">
        <f t="shared" si="14"/>
        <v>2022</v>
      </c>
      <c r="I194" s="183">
        <f t="shared" si="15"/>
        <v>8</v>
      </c>
      <c r="J194" s="7" t="str">
        <f t="shared" si="3"/>
        <v>Ada</v>
      </c>
      <c r="K194" s="229" t="str">
        <f t="shared" si="4"/>
        <v>Ada</v>
      </c>
      <c r="L194" s="327" t="str">
        <f>IFNA(VLOOKUP("*"&amp;D194&amp;"",'Laporan Resmi'!$F$2:$G$500,2,FALSE),"")</f>
        <v>ada</v>
      </c>
      <c r="M194" s="7">
        <f>'Data Pemerintah Daerah'!AB79</f>
        <v>1</v>
      </c>
      <c r="N194" s="7">
        <f>'Data Pemerintah Daerah'!AC79</f>
        <v>1</v>
      </c>
      <c r="O194" s="7">
        <f>'Data Pemerintah Daerah'!AD79</f>
        <v>2</v>
      </c>
      <c r="P194" s="7">
        <f>'Data Pemerintah Daerah'!AE79</f>
        <v>3</v>
      </c>
      <c r="Q194" s="7">
        <f>'Data Pemerintah Daerah'!AF79</f>
        <v>3</v>
      </c>
      <c r="R194" s="7">
        <f>'Data Pemerintah Daerah'!AG79</f>
        <v>1</v>
      </c>
      <c r="S194" s="7">
        <f>'Data Pemerintah Daerah'!AH79</f>
        <v>3</v>
      </c>
      <c r="T194" s="7">
        <f>'Data Pemerintah Daerah'!AI79</f>
        <v>3</v>
      </c>
      <c r="U194" s="7">
        <f>'Data Pemerintah Daerah'!AJ79</f>
        <v>3</v>
      </c>
      <c r="V194" s="7">
        <f>'Data Pemerintah Daerah'!AK79</f>
        <v>3</v>
      </c>
      <c r="W194" s="7">
        <f>'Data Pemerintah Daerah'!AL79</f>
        <v>3</v>
      </c>
      <c r="X194" s="7">
        <f>'Data Pemerintah Daerah'!AM79</f>
        <v>3</v>
      </c>
      <c r="Y194" s="10" t="str">
        <f>'Data Pemerintah Daerah'!AA79</f>
        <v>https://api-splp.layanan.go.id/data_payakumbuh/1.0/</v>
      </c>
      <c r="Z194" s="7" t="str">
        <f>'Data Pemerintah Daerah'!Z79</f>
        <v/>
      </c>
      <c r="AA194" s="328" t="str">
        <f>'Data Pemerintah Daerah'!AN79</f>
        <v>diskominfo_payakumbuhkota</v>
      </c>
      <c r="AB194" s="329" t="str">
        <f>'Data Pemerintah Daerah'!AO79</f>
        <v>payakumbuhkota.go.id</v>
      </c>
      <c r="AC194" s="7" t="str">
        <f t="shared" si="16"/>
        <v>Kota Payakumbuh</v>
      </c>
      <c r="AD194" s="331" t="str">
        <f>'Data Pemerintah Daerah'!P79</f>
        <v>08116678258</v>
      </c>
      <c r="AE194" s="331" t="str">
        <f>'Data Pemerintah Daerah'!Q79</f>
        <v>-</v>
      </c>
      <c r="AF194" s="331" t="str">
        <f>'Data Pemerintah Daerah'!R79</f>
        <v>Kepala Bidang Penyelenggaraan E-Government</v>
      </c>
    </row>
    <row r="195">
      <c r="A195" s="3" t="s">
        <v>4497</v>
      </c>
      <c r="B195" s="7" t="str">
        <f>'Data Pemerintah Daerah'!C80</f>
        <v>Sumatera Barat</v>
      </c>
      <c r="C195" s="7" t="str">
        <f>'Data Pemerintah Daerah'!G80</f>
        <v>Kota</v>
      </c>
      <c r="D195" s="7" t="str">
        <f>'Data Pemerintah Daerah'!E80</f>
        <v>Kota Sawahlunto</v>
      </c>
      <c r="E195" s="7" t="str">
        <f>'Data Pemerintah Daerah'!H80</f>
        <v>ada</v>
      </c>
      <c r="F195" s="15">
        <f>'Data Pemerintah Daerah'!N80</f>
        <v>45118</v>
      </c>
      <c r="G195" s="7" t="str">
        <f>'Data Pemerintah Daerah'!O80</f>
        <v>Fajri Abdilla, S.Kom</v>
      </c>
      <c r="H195" s="183">
        <f t="shared" si="14"/>
        <v>2023</v>
      </c>
      <c r="I195" s="183">
        <f t="shared" si="15"/>
        <v>7</v>
      </c>
      <c r="J195" s="7" t="str">
        <f t="shared" si="3"/>
        <v>Ada</v>
      </c>
      <c r="K195" s="229" t="str">
        <f t="shared" si="4"/>
        <v>Ada</v>
      </c>
      <c r="L195" s="327" t="str">
        <f>IFNA(VLOOKUP("*"&amp;D195&amp;"",'Laporan Resmi'!$F$2:$G$500,2,FALSE),"")</f>
        <v>ada</v>
      </c>
      <c r="M195" s="7">
        <f>'Data Pemerintah Daerah'!AB80</f>
        <v>2</v>
      </c>
      <c r="N195" s="7">
        <f>'Data Pemerintah Daerah'!AC80</f>
        <v>1</v>
      </c>
      <c r="O195" s="7">
        <f>'Data Pemerintah Daerah'!AD80</f>
        <v>1</v>
      </c>
      <c r="P195" s="7">
        <f>'Data Pemerintah Daerah'!AE80</f>
        <v>3</v>
      </c>
      <c r="Q195" s="7">
        <f>'Data Pemerintah Daerah'!AF80</f>
        <v>1</v>
      </c>
      <c r="R195" s="7">
        <f>'Data Pemerintah Daerah'!AG80</f>
        <v>1</v>
      </c>
      <c r="S195" s="7">
        <f>'Data Pemerintah Daerah'!AH80</f>
        <v>3</v>
      </c>
      <c r="T195" s="7">
        <f>'Data Pemerintah Daerah'!AI80</f>
        <v>2</v>
      </c>
      <c r="U195" s="7">
        <f>'Data Pemerintah Daerah'!AJ80</f>
        <v>3</v>
      </c>
      <c r="V195" s="7">
        <f>'Data Pemerintah Daerah'!AK80</f>
        <v>4</v>
      </c>
      <c r="W195" s="7">
        <f>'Data Pemerintah Daerah'!AL80</f>
        <v>3</v>
      </c>
      <c r="X195" s="7">
        <f>'Data Pemerintah Daerah'!AM80</f>
        <v>3</v>
      </c>
      <c r="Y195" s="10" t="str">
        <f>'Data Pemerintah Daerah'!AA80</f>
        <v>https://api-splp.layanan.go.id/data_sawahlunto/1.0/</v>
      </c>
      <c r="Z195" s="10" t="str">
        <f>'Data Pemerintah Daerah'!Z80</f>
        <v>http://Api.sawahluntokota.go.id/GetBPHTBService</v>
      </c>
      <c r="AA195" s="328" t="str">
        <f>'Data Pemerintah Daerah'!AN80</f>
        <v>diskominfo_sawahluntokota</v>
      </c>
      <c r="AB195" s="329" t="str">
        <f>'Data Pemerintah Daerah'!AO80</f>
        <v>sawahluntokota.go.id</v>
      </c>
      <c r="AC195" s="7" t="str">
        <f t="shared" si="16"/>
        <v>Kota Sawahlunto</v>
      </c>
      <c r="AD195" s="331" t="str">
        <f>'Data Pemerintah Daerah'!P80</f>
        <v>082268499896</v>
      </c>
      <c r="AE195" s="331" t="str">
        <f>'Data Pemerintah Daerah'!Q80</f>
        <v>199303312020121016</v>
      </c>
      <c r="AF195" s="331" t="str">
        <f>'Data Pemerintah Daerah'!R80</f>
        <v>Pranata Komputer Ahli Pertama</v>
      </c>
    </row>
    <row r="196">
      <c r="A196" s="3" t="s">
        <v>4497</v>
      </c>
      <c r="B196" s="7" t="str">
        <f>'Data Pemerintah Daerah'!C81</f>
        <v>Sumatera Barat</v>
      </c>
      <c r="C196" s="7" t="str">
        <f>'Data Pemerintah Daerah'!G81</f>
        <v>Kota</v>
      </c>
      <c r="D196" s="7" t="str">
        <f>'Data Pemerintah Daerah'!E81</f>
        <v>Kota Solok</v>
      </c>
      <c r="E196" s="7" t="str">
        <f>'Data Pemerintah Daerah'!H81</f>
        <v>ada</v>
      </c>
      <c r="F196" s="15">
        <f>'Data Pemerintah Daerah'!N81</f>
        <v>44781</v>
      </c>
      <c r="G196" s="7" t="str">
        <f>'Data Pemerintah Daerah'!O81</f>
        <v>Adhesni Susanti, S.Kom., M.CIO</v>
      </c>
      <c r="H196" s="183">
        <f t="shared" si="14"/>
        <v>2022</v>
      </c>
      <c r="I196" s="183">
        <f t="shared" si="15"/>
        <v>8</v>
      </c>
      <c r="J196" s="7" t="str">
        <f t="shared" si="3"/>
        <v>Ada</v>
      </c>
      <c r="K196" s="229" t="str">
        <f t="shared" si="4"/>
        <v>Ada</v>
      </c>
      <c r="L196" s="327" t="str">
        <f>IFNA(VLOOKUP("*"&amp;D196&amp;"",'Laporan Resmi'!$F$2:$G$500,2,FALSE),"")</f>
        <v>ada</v>
      </c>
      <c r="M196" s="7">
        <f>'Data Pemerintah Daerah'!AB81</f>
        <v>0</v>
      </c>
      <c r="N196" s="7">
        <f>'Data Pemerintah Daerah'!AC81</f>
        <v>0</v>
      </c>
      <c r="O196" s="7">
        <f>'Data Pemerintah Daerah'!AD81</f>
        <v>2</v>
      </c>
      <c r="P196" s="7">
        <f>'Data Pemerintah Daerah'!AE81</f>
        <v>1</v>
      </c>
      <c r="Q196" s="7">
        <f>'Data Pemerintah Daerah'!AF81</f>
        <v>3</v>
      </c>
      <c r="R196" s="7">
        <f>'Data Pemerintah Daerah'!AG81</f>
        <v>1</v>
      </c>
      <c r="S196" s="7">
        <f>'Data Pemerintah Daerah'!AH81</f>
        <v>1</v>
      </c>
      <c r="T196" s="7">
        <f>'Data Pemerintah Daerah'!AI81</f>
        <v>3</v>
      </c>
      <c r="U196" s="7">
        <f>'Data Pemerintah Daerah'!AJ81</f>
        <v>3</v>
      </c>
      <c r="V196" s="7">
        <f>'Data Pemerintah Daerah'!AK81</f>
        <v>3</v>
      </c>
      <c r="W196" s="7">
        <f>'Data Pemerintah Daerah'!AL81</f>
        <v>3</v>
      </c>
      <c r="X196" s="7">
        <f>'Data Pemerintah Daerah'!AM81</f>
        <v>3</v>
      </c>
      <c r="Y196" s="10" t="str">
        <f>'Data Pemerintah Daerah'!AA81</f>
        <v>https://api-splp.layanan.go.id/satudatakotasolok/1.0</v>
      </c>
      <c r="Z196" s="10" t="str">
        <f>'Data Pemerintah Daerah'!Z81</f>
        <v>https://bphtb.solokkota.go.id/api/getBPHTBService</v>
      </c>
      <c r="AA196" s="328" t="str">
        <f>'Data Pemerintah Daerah'!AN81</f>
        <v>diskominfo_solokkota</v>
      </c>
      <c r="AB196" s="329" t="str">
        <f>'Data Pemerintah Daerah'!AO81</f>
        <v>solokkota.go.id</v>
      </c>
      <c r="AC196" s="7" t="str">
        <f t="shared" si="16"/>
        <v>Kota Solok</v>
      </c>
      <c r="AD196" s="331" t="str">
        <f>'Data Pemerintah Daerah'!P81</f>
        <v>081261435517</v>
      </c>
      <c r="AE196" s="331" t="str">
        <f>'Data Pemerintah Daerah'!Q81</f>
        <v>197712172005012005</v>
      </c>
      <c r="AF196" s="331" t="str">
        <f>'Data Pemerintah Daerah'!R81</f>
        <v>Pranata Komputer Muda</v>
      </c>
    </row>
    <row r="197">
      <c r="A197" s="3" t="s">
        <v>4497</v>
      </c>
      <c r="B197" s="7" t="str">
        <f>'Data Pemerintah Daerah'!C82</f>
        <v>Riau</v>
      </c>
      <c r="C197" s="7" t="str">
        <f>'Data Pemerintah Daerah'!G82</f>
        <v>Provinsi</v>
      </c>
      <c r="D197" s="7" t="str">
        <f>'Data Pemerintah Daerah'!E82</f>
        <v>Provinsi Riau</v>
      </c>
      <c r="E197" s="7" t="str">
        <f>'Data Pemerintah Daerah'!H82</f>
        <v>ada</v>
      </c>
      <c r="F197" s="15">
        <f>'Data Pemerintah Daerah'!N82</f>
        <v>45069</v>
      </c>
      <c r="G197" s="7" t="str">
        <f>'Data Pemerintah Daerah'!O82</f>
        <v>Syarifah Zuraida Hanom, S.Sos</v>
      </c>
      <c r="H197" s="183">
        <f t="shared" si="14"/>
        <v>2023</v>
      </c>
      <c r="I197" s="183">
        <f t="shared" si="15"/>
        <v>5</v>
      </c>
      <c r="J197" s="7" t="str">
        <f t="shared" si="3"/>
        <v>Ada</v>
      </c>
      <c r="K197" s="229" t="str">
        <f t="shared" si="4"/>
        <v>Ada</v>
      </c>
      <c r="L197" s="327" t="str">
        <f>IFNA(VLOOKUP("*"&amp;D197&amp;"",'Laporan Resmi'!$F$2:$G$500,2,FALSE),"")</f>
        <v>ada</v>
      </c>
      <c r="M197" s="7">
        <f>'Data Pemerintah Daerah'!AB82</f>
        <v>2</v>
      </c>
      <c r="N197" s="7">
        <f>'Data Pemerintah Daerah'!AC82</f>
        <v>43</v>
      </c>
      <c r="O197" s="7">
        <f>'Data Pemerintah Daerah'!AD82</f>
        <v>1</v>
      </c>
      <c r="P197" s="7">
        <f>'Data Pemerintah Daerah'!AE95</f>
        <v>1</v>
      </c>
      <c r="Q197" s="7">
        <f>'Data Pemerintah Daerah'!AF95</f>
        <v>1</v>
      </c>
      <c r="R197" s="7">
        <f>'Data Pemerintah Daerah'!AG95</f>
        <v>2</v>
      </c>
      <c r="S197" s="7">
        <f>'Data Pemerintah Daerah'!AH82</f>
        <v>3</v>
      </c>
      <c r="T197" s="7">
        <f>'Data Pemerintah Daerah'!AI82</f>
        <v>3</v>
      </c>
      <c r="U197" s="7">
        <f>'Data Pemerintah Daerah'!AJ82</f>
        <v>3</v>
      </c>
      <c r="V197" s="7">
        <f>'Data Pemerintah Daerah'!AK82</f>
        <v>3</v>
      </c>
      <c r="W197" s="7">
        <f>'Data Pemerintah Daerah'!AL82</f>
        <v>4</v>
      </c>
      <c r="X197" s="7">
        <f>'Data Pemerintah Daerah'!AM82</f>
        <v>3</v>
      </c>
      <c r="Y197" s="10" t="str">
        <f>'Data Pemerintah Daerah'!AA82</f>
        <v>https://api-splp.layanan.go.id/rumahdata/1.0/dataset/data.json</v>
      </c>
      <c r="Z197" s="7" t="str">
        <f>'Data Pemerintah Daerah'!Z82</f>
        <v/>
      </c>
      <c r="AA197" s="328" t="str">
        <f>'Data Pemerintah Daerah'!AN82</f>
        <v>diskominfos_riauprov</v>
      </c>
      <c r="AB197" s="329" t="str">
        <f>'Data Pemerintah Daerah'!AO82</f>
        <v>riau.go.id</v>
      </c>
      <c r="AC197" s="7" t="str">
        <f t="shared" si="16"/>
        <v>Provinsi Riau</v>
      </c>
      <c r="AD197" s="331" t="str">
        <f>'Data Pemerintah Daerah'!P82</f>
        <v>081276099933</v>
      </c>
      <c r="AE197" s="331" t="str">
        <f>'Data Pemerintah Daerah'!Q82</f>
        <v>198302192011022001</v>
      </c>
      <c r="AF197" s="331" t="str">
        <f>'Data Pemerintah Daerah'!R82</f>
        <v>Pranata Komputer Ahli Muda</v>
      </c>
    </row>
    <row r="198">
      <c r="A198" s="3" t="s">
        <v>4497</v>
      </c>
      <c r="B198" s="7" t="str">
        <f>'Data Pemerintah Daerah'!C83</f>
        <v>Riau</v>
      </c>
      <c r="C198" s="7" t="str">
        <f>'Data Pemerintah Daerah'!G83</f>
        <v>Kabupaten</v>
      </c>
      <c r="D198" s="7" t="str">
        <f>'Data Pemerintah Daerah'!E83</f>
        <v>Kabupaten Bengkalis</v>
      </c>
      <c r="E198" s="7" t="str">
        <f>'Data Pemerintah Daerah'!H83</f>
        <v>ada</v>
      </c>
      <c r="F198" s="15">
        <f>'Data Pemerintah Daerah'!N83</f>
        <v>45146</v>
      </c>
      <c r="G198" s="7" t="str">
        <f>'Data Pemerintah Daerah'!O83</f>
        <v>Andri Irawan, S.T</v>
      </c>
      <c r="H198" s="183">
        <f t="shared" si="14"/>
        <v>2023</v>
      </c>
      <c r="I198" s="183">
        <f t="shared" si="15"/>
        <v>8</v>
      </c>
      <c r="J198" s="7" t="str">
        <f t="shared" si="3"/>
        <v>Ada</v>
      </c>
      <c r="K198" s="229" t="str">
        <f t="shared" si="4"/>
        <v>Ada</v>
      </c>
      <c r="L198" s="327" t="str">
        <f>IFNA(VLOOKUP("*"&amp;D198&amp;"",'Laporan Resmi'!$F$2:$G$500,2,FALSE),"")</f>
        <v>ada</v>
      </c>
      <c r="M198" s="7">
        <f>'Data Pemerintah Daerah'!AB83</f>
        <v>3</v>
      </c>
      <c r="N198" s="7">
        <f>'Data Pemerintah Daerah'!AC83</f>
        <v>2</v>
      </c>
      <c r="O198" s="7">
        <f>'Data Pemerintah Daerah'!AD83</f>
        <v>1</v>
      </c>
      <c r="P198" s="7" t="str">
        <f>'Data Pemerintah Daerah'!AE83</f>
        <v/>
      </c>
      <c r="Q198" s="7" t="str">
        <f>'Data Pemerintah Daerah'!AF83</f>
        <v/>
      </c>
      <c r="R198" s="7" t="str">
        <f>'Data Pemerintah Daerah'!AG83</f>
        <v/>
      </c>
      <c r="S198" s="7">
        <f>'Data Pemerintah Daerah'!AH83</f>
        <v>1</v>
      </c>
      <c r="T198" s="7">
        <f>'Data Pemerintah Daerah'!AI83</f>
        <v>2</v>
      </c>
      <c r="U198" s="7">
        <f>'Data Pemerintah Daerah'!AJ83</f>
        <v>1</v>
      </c>
      <c r="V198" s="7">
        <f>'Data Pemerintah Daerah'!AK83</f>
        <v>3</v>
      </c>
      <c r="W198" s="7">
        <f>'Data Pemerintah Daerah'!AL83</f>
        <v>2</v>
      </c>
      <c r="X198" s="7">
        <f>'Data Pemerintah Daerah'!AM83</f>
        <v>3</v>
      </c>
      <c r="Y198" s="10" t="str">
        <f>'Data Pemerintah Daerah'!AA83</f>
        <v>https://api-splp.layanan.go.id/t/bengkaliskab.go.id/ApiSatuData/1/data.json</v>
      </c>
      <c r="Z198" s="7" t="str">
        <f>'Data Pemerintah Daerah'!Z83</f>
        <v/>
      </c>
      <c r="AA198" s="328" t="str">
        <f>'Data Pemerintah Daerah'!AN83</f>
        <v>diskominfos_bengkaliskab</v>
      </c>
      <c r="AB198" s="329" t="str">
        <f>'Data Pemerintah Daerah'!AO83</f>
        <v>bengkaliskab.go.id</v>
      </c>
      <c r="AC198" s="7" t="str">
        <f t="shared" si="16"/>
        <v>Kabupaten Bengkalis</v>
      </c>
      <c r="AD198" s="331" t="str">
        <f>'Data Pemerintah Daerah'!P83</f>
        <v>08117068855</v>
      </c>
      <c r="AE198" s="331" t="str">
        <f>'Data Pemerintah Daerah'!Q83</f>
        <v>197711202010011014</v>
      </c>
      <c r="AF198" s="331" t="str">
        <f>'Data Pemerintah Daerah'!R83</f>
        <v>Fungsional Pranata Komputer Ahli Muda</v>
      </c>
    </row>
    <row r="199">
      <c r="A199" s="3" t="s">
        <v>4497</v>
      </c>
      <c r="B199" s="7" t="str">
        <f>'Data Pemerintah Daerah'!C84</f>
        <v>Riau</v>
      </c>
      <c r="C199" s="7" t="str">
        <f>'Data Pemerintah Daerah'!G84</f>
        <v>Kabupaten</v>
      </c>
      <c r="D199" s="7" t="str">
        <f>'Data Pemerintah Daerah'!E84</f>
        <v>Kabupaten Indragiri Hilir</v>
      </c>
      <c r="E199" s="7" t="str">
        <f>'Data Pemerintah Daerah'!H84</f>
        <v>ada</v>
      </c>
      <c r="F199" s="15">
        <f>'Data Pemerintah Daerah'!N84</f>
        <v>45357</v>
      </c>
      <c r="G199" s="7" t="str">
        <f>'Data Pemerintah Daerah'!O84</f>
        <v>Juleha S.kom</v>
      </c>
      <c r="H199" s="183">
        <f t="shared" si="14"/>
        <v>2024</v>
      </c>
      <c r="I199" s="183">
        <f t="shared" si="15"/>
        <v>3</v>
      </c>
      <c r="J199" s="7" t="str">
        <f t="shared" si="3"/>
        <v>Ada</v>
      </c>
      <c r="K199" s="229" t="str">
        <f t="shared" si="4"/>
        <v>Ada</v>
      </c>
      <c r="L199" s="327" t="str">
        <f>IFNA(VLOOKUP("*"&amp;D199&amp;"",'Laporan Resmi'!$F$2:$G$500,2,FALSE),"")</f>
        <v>ada</v>
      </c>
      <c r="M199" s="7">
        <f>'Data Pemerintah Daerah'!AB84</f>
        <v>1</v>
      </c>
      <c r="N199" s="7">
        <f>'Data Pemerintah Daerah'!AC84</f>
        <v>1</v>
      </c>
      <c r="O199" s="7">
        <f>'Data Pemerintah Daerah'!AD84</f>
        <v>2</v>
      </c>
      <c r="P199" s="7" t="str">
        <f>'Data Pemerintah Daerah'!AE84</f>
        <v/>
      </c>
      <c r="Q199" s="7" t="str">
        <f>'Data Pemerintah Daerah'!AF84</f>
        <v/>
      </c>
      <c r="R199" s="7" t="str">
        <f>'Data Pemerintah Daerah'!AG84</f>
        <v/>
      </c>
      <c r="S199" s="7">
        <f>'Data Pemerintah Daerah'!AH84</f>
        <v>3</v>
      </c>
      <c r="T199" s="7">
        <f>'Data Pemerintah Daerah'!AI84</f>
        <v>1</v>
      </c>
      <c r="U199" s="7">
        <f>'Data Pemerintah Daerah'!AJ84</f>
        <v>3</v>
      </c>
      <c r="V199" s="7">
        <f>'Data Pemerintah Daerah'!AK84</f>
        <v>3</v>
      </c>
      <c r="W199" s="7">
        <f>'Data Pemerintah Daerah'!AL84</f>
        <v>1</v>
      </c>
      <c r="X199" s="7">
        <f>'Data Pemerintah Daerah'!AM84</f>
        <v>1</v>
      </c>
      <c r="Y199" s="7" t="str">
        <f>'Data Pemerintah Daerah'!AA84</f>
        <v/>
      </c>
      <c r="Z199" s="10" t="str">
        <f>'Data Pemerintah Daerah'!Z84</f>
        <v>http://api.bapenda.inhilkab.go.id:8090/v1/bphtb/getBPHTBService</v>
      </c>
      <c r="AA199" s="328" t="str">
        <f>'Data Pemerintah Daerah'!AN84</f>
        <v>diskominfops_inhilkab</v>
      </c>
      <c r="AB199" s="329" t="str">
        <f>'Data Pemerintah Daerah'!AO84</f>
        <v>inhilkab.go.id</v>
      </c>
      <c r="AC199" s="7" t="str">
        <f t="shared" si="16"/>
        <v>Kabupaten Indragiri Hilir</v>
      </c>
      <c r="AD199" s="330" t="str">
        <f>'Data Pemerintah Daerah'!P84</f>
        <v>082392270509</v>
      </c>
      <c r="AE199" s="331" t="str">
        <f>'Data Pemerintah Daerah'!Q84</f>
        <v>198106302023212023</v>
      </c>
      <c r="AF199" s="331" t="str">
        <f>'Data Pemerintah Daerah'!R84</f>
        <v>Prakom Ahli Pertama</v>
      </c>
    </row>
    <row r="200">
      <c r="A200" s="3" t="s">
        <v>4497</v>
      </c>
      <c r="B200" s="7" t="str">
        <f>'Data Pemerintah Daerah'!C85</f>
        <v>Riau</v>
      </c>
      <c r="C200" s="7" t="str">
        <f>'Data Pemerintah Daerah'!G85</f>
        <v>Kabupaten</v>
      </c>
      <c r="D200" s="7" t="str">
        <f>'Data Pemerintah Daerah'!E85</f>
        <v>Kabupaten Indragiri Hulu</v>
      </c>
      <c r="E200" s="7" t="str">
        <f>'Data Pemerintah Daerah'!H85</f>
        <v>ada</v>
      </c>
      <c r="F200" s="15">
        <f>'Data Pemerintah Daerah'!N85</f>
        <v>45583</v>
      </c>
      <c r="G200" s="7" t="str">
        <f>'Data Pemerintah Daerah'!O85</f>
        <v>Mohammad Rizal Suryaputra, S.H</v>
      </c>
      <c r="H200" s="183">
        <f t="shared" si="14"/>
        <v>2024</v>
      </c>
      <c r="I200" s="183">
        <f t="shared" si="15"/>
        <v>10</v>
      </c>
      <c r="J200" s="7" t="str">
        <f t="shared" si="3"/>
        <v>Ada</v>
      </c>
      <c r="K200" s="229" t="str">
        <f t="shared" si="4"/>
        <v>Ada</v>
      </c>
      <c r="L200" s="323" t="s">
        <v>431</v>
      </c>
      <c r="M200" s="7">
        <f>'Data Pemerintah Daerah'!AB85</f>
        <v>0</v>
      </c>
      <c r="N200" s="7">
        <f>'Data Pemerintah Daerah'!AC85</f>
        <v>0</v>
      </c>
      <c r="O200" s="7" t="str">
        <f>'Data Pemerintah Daerah'!AD85</f>
        <v/>
      </c>
      <c r="P200" s="7">
        <f>'Data Pemerintah Daerah'!AE85</f>
        <v>3</v>
      </c>
      <c r="Q200" s="7">
        <f>'Data Pemerintah Daerah'!AF85</f>
        <v>2</v>
      </c>
      <c r="R200" s="7">
        <f>'Data Pemerintah Daerah'!AG85</f>
        <v>2</v>
      </c>
      <c r="S200" s="7">
        <f>'Data Pemerintah Daerah'!AH85</f>
        <v>2</v>
      </c>
      <c r="T200" s="7">
        <f>'Data Pemerintah Daerah'!AI85</f>
        <v>2</v>
      </c>
      <c r="U200" s="7">
        <f>'Data Pemerintah Daerah'!AJ85</f>
        <v>2</v>
      </c>
      <c r="V200" s="7">
        <f>'Data Pemerintah Daerah'!AK85</f>
        <v>3</v>
      </c>
      <c r="W200" s="7">
        <f>'Data Pemerintah Daerah'!AL85</f>
        <v>2</v>
      </c>
      <c r="X200" s="7">
        <f>'Data Pemerintah Daerah'!AM85</f>
        <v>2</v>
      </c>
      <c r="Y200" s="7" t="str">
        <f>'Data Pemerintah Daerah'!AA85</f>
        <v/>
      </c>
      <c r="Z200" s="7" t="str">
        <f>'Data Pemerintah Daerah'!Z85</f>
        <v>https://bapenda.inhukab.go.id/Api/BPHTB/getBPHTBService 
http://bapenda.inhukab.go.id/Api/Data/PostDataBPN</v>
      </c>
      <c r="AA200" s="328" t="str">
        <f>'Data Pemerintah Daerah'!AN85</f>
        <v>diskominfo_inhukab</v>
      </c>
      <c r="AB200" s="329" t="str">
        <f>'Data Pemerintah Daerah'!AO85</f>
        <v>inhukab.go.id</v>
      </c>
      <c r="AC200" s="7" t="str">
        <f t="shared" si="16"/>
        <v>Kabupaten Indragiri Hulu</v>
      </c>
      <c r="AD200" s="330" t="str">
        <f>'Data Pemerintah Daerah'!P85</f>
        <v>081381019987</v>
      </c>
      <c r="AE200" s="331" t="str">
        <f>'Data Pemerintah Daerah'!Q85</f>
        <v>198308222011021001</v>
      </c>
      <c r="AF200" s="331" t="str">
        <f>'Data Pemerintah Daerah'!R85</f>
        <v>PRANATA KOMPUTER AHLI MUDA</v>
      </c>
    </row>
    <row r="201">
      <c r="A201" s="3" t="s">
        <v>4497</v>
      </c>
      <c r="B201" s="7" t="str">
        <f>'Data Pemerintah Daerah'!C86</f>
        <v>Riau</v>
      </c>
      <c r="C201" s="7" t="str">
        <f>'Data Pemerintah Daerah'!G86</f>
        <v>Kabupaten</v>
      </c>
      <c r="D201" s="7" t="str">
        <f>'Data Pemerintah Daerah'!E86</f>
        <v>Kabupaten Kampar</v>
      </c>
      <c r="E201" s="7" t="str">
        <f>'Data Pemerintah Daerah'!H86</f>
        <v>ada</v>
      </c>
      <c r="F201" s="25">
        <f>'Data Pemerintah Daerah'!N86</f>
        <v>45355</v>
      </c>
      <c r="G201" s="7" t="str">
        <f>'Data Pemerintah Daerah'!O86</f>
        <v>IRWAN MUHAMMAD,ST,ME,MIDS</v>
      </c>
      <c r="H201" s="183">
        <f t="shared" si="14"/>
        <v>2024</v>
      </c>
      <c r="I201" s="183">
        <f t="shared" si="15"/>
        <v>3</v>
      </c>
      <c r="J201" s="7" t="str">
        <f t="shared" si="3"/>
        <v>Ada</v>
      </c>
      <c r="K201" s="229" t="str">
        <f t="shared" si="4"/>
        <v>Ada</v>
      </c>
      <c r="L201" s="327" t="str">
        <f>IFNA(VLOOKUP("*"&amp;D201&amp;"",'Laporan Resmi'!$F$2:$G$500,2,FALSE),"")</f>
        <v>ada</v>
      </c>
      <c r="M201" s="7">
        <f>'Data Pemerintah Daerah'!AB86</f>
        <v>0</v>
      </c>
      <c r="N201" s="7">
        <f>'Data Pemerintah Daerah'!AC86</f>
        <v>0</v>
      </c>
      <c r="O201" s="7">
        <f>'Data Pemerintah Daerah'!AD86</f>
        <v>2</v>
      </c>
      <c r="P201" s="7">
        <f>'Data Pemerintah Daerah'!AE86</f>
        <v>1</v>
      </c>
      <c r="Q201" s="7">
        <f>'Data Pemerintah Daerah'!AF86</f>
        <v>1</v>
      </c>
      <c r="R201" s="7">
        <f>'Data Pemerintah Daerah'!AG86</f>
        <v>1</v>
      </c>
      <c r="S201" s="7">
        <f>'Data Pemerintah Daerah'!AH86</f>
        <v>3</v>
      </c>
      <c r="T201" s="7">
        <f>'Data Pemerintah Daerah'!AI86</f>
        <v>1</v>
      </c>
      <c r="U201" s="7">
        <f>'Data Pemerintah Daerah'!AJ86</f>
        <v>3</v>
      </c>
      <c r="V201" s="7">
        <f>'Data Pemerintah Daerah'!AK86</f>
        <v>3</v>
      </c>
      <c r="W201" s="7">
        <f>'Data Pemerintah Daerah'!AL86</f>
        <v>3</v>
      </c>
      <c r="X201" s="7">
        <f>'Data Pemerintah Daerah'!AM86</f>
        <v>3</v>
      </c>
      <c r="Y201" s="10" t="str">
        <f>'Data Pemerintah Daerah'!AA86</f>
        <v>https://api-splp.layanan.go.id/satu_data_kabupaten_kampar/1.0/</v>
      </c>
      <c r="Z201" s="7" t="str">
        <f>'Data Pemerintah Daerah'!Z86</f>
        <v>http://bapenda.kamparkab.go.id/simpad/BPHTB_WS/getBPHTBService
http://bapenda.kamparkab.go.id/simpad/BPHTB_WS/PostDataBPN</v>
      </c>
      <c r="AA201" s="328" t="str">
        <f>'Data Pemerintah Daerah'!AN86</f>
        <v>diskominfop_kamparkab</v>
      </c>
      <c r="AB201" s="329" t="str">
        <f>'Data Pemerintah Daerah'!AO86</f>
        <v>kamparkab.go.id</v>
      </c>
      <c r="AC201" s="7" t="str">
        <f t="shared" si="16"/>
        <v>Kabupaten Kampar</v>
      </c>
      <c r="AD201" s="331" t="str">
        <f>'Data Pemerintah Daerah'!P86</f>
        <v>0811-769-405</v>
      </c>
      <c r="AE201" s="331" t="str">
        <f>'Data Pemerintah Daerah'!Q86</f>
        <v>198009062009021001</v>
      </c>
      <c r="AF201" s="331" t="str">
        <f>'Data Pemerintah Daerah'!R86</f>
        <v>Kepala Bidang Penyelenggaraan E-Goverment</v>
      </c>
    </row>
    <row r="202">
      <c r="A202" s="3" t="s">
        <v>4497</v>
      </c>
      <c r="B202" s="7" t="str">
        <f>'Data Pemerintah Daerah'!C87</f>
        <v>Riau</v>
      </c>
      <c r="C202" s="7" t="str">
        <f>'Data Pemerintah Daerah'!G87</f>
        <v>Kabupaten</v>
      </c>
      <c r="D202" s="7" t="str">
        <f>'Data Pemerintah Daerah'!E87</f>
        <v>Kabupaten Kuantan Singingi</v>
      </c>
      <c r="E202" s="7" t="str">
        <f>'Data Pemerintah Daerah'!H87</f>
        <v/>
      </c>
      <c r="F202" s="7" t="str">
        <f>'Data Pemerintah Daerah'!N87</f>
        <v/>
      </c>
      <c r="G202" s="7" t="str">
        <f>'Data Pemerintah Daerah'!O87</f>
        <v/>
      </c>
      <c r="H202" s="183" t="str">
        <f t="shared" si="14"/>
        <v/>
      </c>
      <c r="I202" s="183" t="str">
        <f t="shared" si="15"/>
        <v/>
      </c>
      <c r="J202" s="7" t="str">
        <f t="shared" si="3"/>
        <v/>
      </c>
      <c r="K202" s="229" t="str">
        <f t="shared" si="4"/>
        <v/>
      </c>
      <c r="L202" s="327" t="str">
        <f>IFNA(VLOOKUP("*"&amp;D202&amp;"",'Laporan Resmi'!$F$2:$G$500,2,FALSE),"")</f>
        <v/>
      </c>
      <c r="M202" s="7" t="str">
        <f>'Data Pemerintah Daerah'!AB87</f>
        <v/>
      </c>
      <c r="N202" s="7" t="str">
        <f>'Data Pemerintah Daerah'!AC87</f>
        <v/>
      </c>
      <c r="O202" s="7" t="str">
        <f>'Data Pemerintah Daerah'!AD87</f>
        <v/>
      </c>
      <c r="P202" s="7">
        <f>'Data Pemerintah Daerah'!AE87</f>
        <v>4</v>
      </c>
      <c r="Q202" s="7">
        <f>'Data Pemerintah Daerah'!AF87</f>
        <v>4</v>
      </c>
      <c r="R202" s="7">
        <f>'Data Pemerintah Daerah'!AG87</f>
        <v>3</v>
      </c>
      <c r="S202" s="7" t="str">
        <f>'Data Pemerintah Daerah'!AH87</f>
        <v/>
      </c>
      <c r="T202" s="7" t="str">
        <f>'Data Pemerintah Daerah'!AI87</f>
        <v/>
      </c>
      <c r="U202" s="7" t="str">
        <f>'Data Pemerintah Daerah'!AJ87</f>
        <v/>
      </c>
      <c r="V202" s="7">
        <f>'Data Pemerintah Daerah'!AK87</f>
        <v>4</v>
      </c>
      <c r="W202" s="7">
        <f>'Data Pemerintah Daerah'!AL87</f>
        <v>4</v>
      </c>
      <c r="X202" s="7">
        <f>'Data Pemerintah Daerah'!AM87</f>
        <v>3</v>
      </c>
      <c r="Y202" s="7" t="str">
        <f>'Data Pemerintah Daerah'!AA87</f>
        <v/>
      </c>
      <c r="Z202" s="10" t="str">
        <f>'Data Pemerintah Daerah'!Z87</f>
        <v>https://e-pendapatan.kuansing.go.id/api/getBPHTBservice</v>
      </c>
      <c r="AA202" s="328" t="str">
        <f>'Data Pemerintah Daerah'!AN87</f>
        <v/>
      </c>
      <c r="AB202" s="18" t="str">
        <f>'Data Pemerintah Daerah'!AO87</f>
        <v/>
      </c>
      <c r="AC202" s="7" t="str">
        <f t="shared" si="16"/>
        <v>Kabupaten Kuantan Singingi</v>
      </c>
      <c r="AD202" s="331" t="str">
        <f>'Data Pemerintah Daerah'!P87</f>
        <v/>
      </c>
      <c r="AE202" s="331" t="str">
        <f>'Data Pemerintah Daerah'!Q87</f>
        <v/>
      </c>
      <c r="AF202" s="331" t="str">
        <f>'Data Pemerintah Daerah'!R87</f>
        <v/>
      </c>
    </row>
    <row r="203">
      <c r="A203" s="3" t="s">
        <v>4497</v>
      </c>
      <c r="B203" s="7" t="str">
        <f>'Data Pemerintah Daerah'!C88</f>
        <v>Riau</v>
      </c>
      <c r="C203" s="7" t="str">
        <f>'Data Pemerintah Daerah'!G88</f>
        <v>Kabupaten</v>
      </c>
      <c r="D203" s="7" t="str">
        <f>'Data Pemerintah Daerah'!E88</f>
        <v>Kabupaten Pelalawan</v>
      </c>
      <c r="E203" s="7" t="str">
        <f>'Data Pemerintah Daerah'!H88</f>
        <v>ada</v>
      </c>
      <c r="F203" s="11">
        <f>'Data Pemerintah Daerah'!N88</f>
        <v>45573</v>
      </c>
      <c r="G203" s="7" t="str">
        <f>'Data Pemerintah Daerah'!O88</f>
        <v>Vabriandi Putra</v>
      </c>
      <c r="H203" s="183">
        <f t="shared" si="14"/>
        <v>2024</v>
      </c>
      <c r="I203" s="183">
        <f t="shared" si="15"/>
        <v>10</v>
      </c>
      <c r="J203" s="7" t="str">
        <f t="shared" si="3"/>
        <v>Ada</v>
      </c>
      <c r="K203" s="229" t="str">
        <f t="shared" si="4"/>
        <v>Ada</v>
      </c>
      <c r="L203" s="323" t="s">
        <v>431</v>
      </c>
      <c r="M203" s="7">
        <f>'Data Pemerintah Daerah'!AB88</f>
        <v>0</v>
      </c>
      <c r="N203" s="7">
        <f>'Data Pemerintah Daerah'!AC88</f>
        <v>0</v>
      </c>
      <c r="O203" s="7">
        <f>'Data Pemerintah Daerah'!AD88</f>
        <v>0</v>
      </c>
      <c r="P203" s="7">
        <f>'Data Pemerintah Daerah'!AE88</f>
        <v>1</v>
      </c>
      <c r="Q203" s="7">
        <f>'Data Pemerintah Daerah'!AF88</f>
        <v>1</v>
      </c>
      <c r="R203" s="7">
        <f>'Data Pemerintah Daerah'!AG88</f>
        <v>1</v>
      </c>
      <c r="S203" s="7" t="str">
        <f>'Data Pemerintah Daerah'!AH88</f>
        <v/>
      </c>
      <c r="T203" s="7" t="str">
        <f>'Data Pemerintah Daerah'!AI88</f>
        <v/>
      </c>
      <c r="U203" s="7" t="str">
        <f>'Data Pemerintah Daerah'!AJ88</f>
        <v/>
      </c>
      <c r="V203" s="7">
        <f>'Data Pemerintah Daerah'!AK88</f>
        <v>1</v>
      </c>
      <c r="W203" s="7">
        <f>'Data Pemerintah Daerah'!AL88</f>
        <v>1</v>
      </c>
      <c r="X203" s="7">
        <f>'Data Pemerintah Daerah'!AM88</f>
        <v>1</v>
      </c>
      <c r="Y203" s="7" t="str">
        <f>'Data Pemerintah Daerah'!AA88</f>
        <v/>
      </c>
      <c r="Z203" s="10" t="str">
        <f>'Data Pemerintah Daerah'!Z88</f>
        <v>https://simbphtb.pelalawankab.go.id/wsbpn/BPHTB/getBPHTBService/</v>
      </c>
      <c r="AA203" s="328" t="str">
        <f>'Data Pemerintah Daerah'!AN88</f>
        <v>diskominfo_pelalawankab</v>
      </c>
      <c r="AB203" s="329" t="str">
        <f>'Data Pemerintah Daerah'!AO88</f>
        <v>pelalawankab.go.id</v>
      </c>
      <c r="AC203" s="7" t="str">
        <f t="shared" si="16"/>
        <v>Kabupaten Pelalawan</v>
      </c>
      <c r="AD203" s="330" t="str">
        <f>'Data Pemerintah Daerah'!P88</f>
        <v>081371040136</v>
      </c>
      <c r="AE203" s="331" t="str">
        <f>'Data Pemerintah Daerah'!Q88</f>
        <v>198902272022031004</v>
      </c>
      <c r="AF203" s="331" t="str">
        <f>'Data Pemerintah Daerah'!R88</f>
        <v>Pengelola Sistem dan Jaringan</v>
      </c>
    </row>
    <row r="204">
      <c r="A204" s="3" t="s">
        <v>4497</v>
      </c>
      <c r="B204" s="7" t="str">
        <f>'Data Pemerintah Daerah'!C89</f>
        <v>Riau</v>
      </c>
      <c r="C204" s="7" t="str">
        <f>'Data Pemerintah Daerah'!G89</f>
        <v>Kabupaten</v>
      </c>
      <c r="D204" s="7" t="str">
        <f>'Data Pemerintah Daerah'!E89</f>
        <v>Kabupaten Rokan Hilir</v>
      </c>
      <c r="E204" s="7" t="str">
        <f>'Data Pemerintah Daerah'!H89</f>
        <v>ada</v>
      </c>
      <c r="F204" s="15">
        <f>'Data Pemerintah Daerah'!N89</f>
        <v>45426</v>
      </c>
      <c r="G204" s="7" t="str">
        <f>'Data Pemerintah Daerah'!O89</f>
        <v>Citra Marlin, A. Md</v>
      </c>
      <c r="H204" s="183">
        <f t="shared" si="14"/>
        <v>2024</v>
      </c>
      <c r="I204" s="183">
        <f t="shared" si="15"/>
        <v>5</v>
      </c>
      <c r="J204" s="7" t="str">
        <f t="shared" si="3"/>
        <v>Ada</v>
      </c>
      <c r="K204" s="229" t="str">
        <f t="shared" si="4"/>
        <v>Ada</v>
      </c>
      <c r="L204" s="327" t="str">
        <f>IFNA(VLOOKUP("*"&amp;D204&amp;"",'Laporan Resmi'!$F$2:$G$500,2,FALSE),"")</f>
        <v>ada</v>
      </c>
      <c r="M204" s="7">
        <f>'Data Pemerintah Daerah'!AB89</f>
        <v>1</v>
      </c>
      <c r="N204" s="7">
        <f>'Data Pemerintah Daerah'!AC89</f>
        <v>0</v>
      </c>
      <c r="O204" s="7">
        <f>'Data Pemerintah Daerah'!AD89</f>
        <v>5</v>
      </c>
      <c r="P204" s="7" t="str">
        <f>'Data Pemerintah Daerah'!AE89</f>
        <v/>
      </c>
      <c r="Q204" s="7" t="str">
        <f>'Data Pemerintah Daerah'!AF89</f>
        <v/>
      </c>
      <c r="R204" s="7" t="str">
        <f>'Data Pemerintah Daerah'!AG89</f>
        <v/>
      </c>
      <c r="S204" s="7">
        <f>'Data Pemerintah Daerah'!AH89</f>
        <v>1</v>
      </c>
      <c r="T204" s="7">
        <f>'Data Pemerintah Daerah'!AI89</f>
        <v>2</v>
      </c>
      <c r="U204" s="7">
        <f>'Data Pemerintah Daerah'!AJ89</f>
        <v>1</v>
      </c>
      <c r="V204" s="7">
        <f>'Data Pemerintah Daerah'!AK89</f>
        <v>1</v>
      </c>
      <c r="W204" s="7">
        <f>'Data Pemerintah Daerah'!AL89</f>
        <v>1</v>
      </c>
      <c r="X204" s="7">
        <f>'Data Pemerintah Daerah'!AM89</f>
        <v>1</v>
      </c>
      <c r="Y204" s="7" t="str">
        <f>'Data Pemerintah Daerah'!AA89</f>
        <v/>
      </c>
      <c r="Z204" s="7" t="str">
        <f>'Data Pemerintah Daerah'!Z89</f>
        <v/>
      </c>
      <c r="AA204" s="328" t="str">
        <f>'Data Pemerintah Daerah'!AN89</f>
        <v>diskominfosp_rohilkab</v>
      </c>
      <c r="AB204" s="329" t="str">
        <f>'Data Pemerintah Daerah'!AO89</f>
        <v>rohilkab.go.id</v>
      </c>
      <c r="AC204" s="7" t="str">
        <f t="shared" si="16"/>
        <v>Kabupaten Rokan Hilir</v>
      </c>
      <c r="AD204" s="330" t="str">
        <f>'Data Pemerintah Daerah'!P89</f>
        <v>085263135709</v>
      </c>
      <c r="AE204" s="331" t="str">
        <f>'Data Pemerintah Daerah'!Q89</f>
        <v>199601252022032014</v>
      </c>
      <c r="AF204" s="331" t="str">
        <f>'Data Pemerintah Daerah'!R89</f>
        <v>Pengelola Situs atau Web Dinas Komunikasi dan
Informatika, Statistik dan Persandian Kabupaten</v>
      </c>
    </row>
    <row r="205">
      <c r="A205" s="3" t="s">
        <v>4497</v>
      </c>
      <c r="B205" s="7" t="str">
        <f>'Data Pemerintah Daerah'!C90</f>
        <v>Riau</v>
      </c>
      <c r="C205" s="7" t="str">
        <f>'Data Pemerintah Daerah'!G90</f>
        <v>Kabupaten</v>
      </c>
      <c r="D205" s="7" t="str">
        <f>'Data Pemerintah Daerah'!E90</f>
        <v>Kabupaten Rokan Hulu</v>
      </c>
      <c r="E205" s="7" t="str">
        <f>'Data Pemerintah Daerah'!H90</f>
        <v/>
      </c>
      <c r="F205" s="7" t="str">
        <f>'Data Pemerintah Daerah'!N90</f>
        <v/>
      </c>
      <c r="G205" s="7" t="str">
        <f>'Data Pemerintah Daerah'!O90</f>
        <v/>
      </c>
      <c r="H205" s="183" t="str">
        <f t="shared" si="14"/>
        <v/>
      </c>
      <c r="I205" s="183" t="str">
        <f t="shared" si="15"/>
        <v/>
      </c>
      <c r="J205" s="7" t="str">
        <f t="shared" si="3"/>
        <v/>
      </c>
      <c r="K205" s="229" t="str">
        <f t="shared" si="4"/>
        <v/>
      </c>
      <c r="L205" s="327" t="str">
        <f>IFNA(VLOOKUP("*"&amp;D205&amp;"",'Laporan Resmi'!$F$2:$G$500,2,FALSE),"")</f>
        <v/>
      </c>
      <c r="M205" s="7" t="str">
        <f>'Data Pemerintah Daerah'!AB90</f>
        <v/>
      </c>
      <c r="N205" s="7" t="str">
        <f>'Data Pemerintah Daerah'!AC90</f>
        <v/>
      </c>
      <c r="O205" s="7" t="str">
        <f>'Data Pemerintah Daerah'!AD90</f>
        <v/>
      </c>
      <c r="P205" s="7">
        <f>'Data Pemerintah Daerah'!AE90</f>
        <v>1</v>
      </c>
      <c r="Q205" s="7">
        <f>'Data Pemerintah Daerah'!AF90</f>
        <v>1</v>
      </c>
      <c r="R205" s="7">
        <f>'Data Pemerintah Daerah'!AG90</f>
        <v>1</v>
      </c>
      <c r="S205" s="7">
        <f>'Data Pemerintah Daerah'!AH90</f>
        <v>3</v>
      </c>
      <c r="T205" s="7">
        <f>'Data Pemerintah Daerah'!AI90</f>
        <v>3</v>
      </c>
      <c r="U205" s="7">
        <f>'Data Pemerintah Daerah'!AJ90</f>
        <v>1</v>
      </c>
      <c r="V205" s="7">
        <f>'Data Pemerintah Daerah'!AK90</f>
        <v>4</v>
      </c>
      <c r="W205" s="7">
        <f>'Data Pemerintah Daerah'!AL90</f>
        <v>2</v>
      </c>
      <c r="X205" s="7">
        <f>'Data Pemerintah Daerah'!AM90</f>
        <v>1</v>
      </c>
      <c r="Y205" s="7" t="str">
        <f>'Data Pemerintah Daerah'!AA90</f>
        <v/>
      </c>
      <c r="Z205" s="7" t="str">
        <f>'Data Pemerintah Daerah'!Z90</f>
        <v/>
      </c>
      <c r="AA205" s="328" t="str">
        <f>'Data Pemerintah Daerah'!AN90</f>
        <v/>
      </c>
      <c r="AB205" s="18" t="str">
        <f>'Data Pemerintah Daerah'!AO90</f>
        <v/>
      </c>
      <c r="AC205" s="7" t="str">
        <f t="shared" si="16"/>
        <v>Kabupaten Rokan Hulu</v>
      </c>
      <c r="AD205" s="331" t="str">
        <f>'Data Pemerintah Daerah'!P90</f>
        <v/>
      </c>
      <c r="AE205" s="331" t="str">
        <f>'Data Pemerintah Daerah'!Q90</f>
        <v/>
      </c>
      <c r="AF205" s="331" t="str">
        <f>'Data Pemerintah Daerah'!R90</f>
        <v/>
      </c>
    </row>
    <row r="206">
      <c r="A206" s="3" t="s">
        <v>4497</v>
      </c>
      <c r="B206" s="7" t="str">
        <f>'Data Pemerintah Daerah'!C91</f>
        <v>Riau</v>
      </c>
      <c r="C206" s="7" t="str">
        <f>'Data Pemerintah Daerah'!G91</f>
        <v>Kabupaten</v>
      </c>
      <c r="D206" s="7" t="str">
        <f>'Data Pemerintah Daerah'!E91</f>
        <v>Kabupaten Siak</v>
      </c>
      <c r="E206" s="7" t="str">
        <f>'Data Pemerintah Daerah'!H91</f>
        <v>ada</v>
      </c>
      <c r="F206" s="21">
        <f>'Data Pemerintah Daerah'!N91</f>
        <v>44879</v>
      </c>
      <c r="G206" s="7" t="str">
        <f>'Data Pemerintah Daerah'!O91</f>
        <v>Salman Alparisi, S.T</v>
      </c>
      <c r="H206" s="183">
        <f t="shared" si="14"/>
        <v>2022</v>
      </c>
      <c r="I206" s="183">
        <f t="shared" si="15"/>
        <v>11</v>
      </c>
      <c r="J206" s="7" t="str">
        <f t="shared" si="3"/>
        <v>Ada</v>
      </c>
      <c r="K206" s="229" t="str">
        <f t="shared" si="4"/>
        <v>Ada</v>
      </c>
      <c r="L206" s="327" t="str">
        <f>IFNA(VLOOKUP("*"&amp;D206&amp;"",'Laporan Resmi'!$F$2:$G$500,2,FALSE),"")</f>
        <v>ada</v>
      </c>
      <c r="M206" s="7">
        <f>'Data Pemerintah Daerah'!AB91</f>
        <v>3</v>
      </c>
      <c r="N206" s="7">
        <f>'Data Pemerintah Daerah'!AC91</f>
        <v>0</v>
      </c>
      <c r="O206" s="7">
        <f>'Data Pemerintah Daerah'!AD91</f>
        <v>1</v>
      </c>
      <c r="P206" s="7">
        <f>'Data Pemerintah Daerah'!AE91</f>
        <v>1</v>
      </c>
      <c r="Q206" s="7">
        <f>'Data Pemerintah Daerah'!AF91</f>
        <v>1</v>
      </c>
      <c r="R206" s="7">
        <f>'Data Pemerintah Daerah'!AG91</f>
        <v>1</v>
      </c>
      <c r="S206" s="7">
        <f>'Data Pemerintah Daerah'!AH91</f>
        <v>1</v>
      </c>
      <c r="T206" s="7">
        <f>'Data Pemerintah Daerah'!AI91</f>
        <v>1</v>
      </c>
      <c r="U206" s="7">
        <f>'Data Pemerintah Daerah'!AJ91</f>
        <v>3</v>
      </c>
      <c r="V206" s="7">
        <f>'Data Pemerintah Daerah'!AK91</f>
        <v>3</v>
      </c>
      <c r="W206" s="7">
        <f>'Data Pemerintah Daerah'!AL91</f>
        <v>3</v>
      </c>
      <c r="X206" s="7">
        <f>'Data Pemerintah Daerah'!AM91</f>
        <v>3</v>
      </c>
      <c r="Y206" s="7" t="str">
        <f>'Data Pemerintah Daerah'!AA91</f>
        <v/>
      </c>
      <c r="Z206" s="10" t="str">
        <f>'Data Pemerintah Daerah'!Z91</f>
        <v>http://bkdbphtb.siakkab.go.id:8081/Api/getBPHTBService</v>
      </c>
      <c r="AA206" s="328" t="str">
        <f>'Data Pemerintah Daerah'!AN91</f>
        <v>diskominfo_siakkab</v>
      </c>
      <c r="AB206" s="329" t="str">
        <f>'Data Pemerintah Daerah'!AO91</f>
        <v>siakkab.go.id</v>
      </c>
      <c r="AC206" s="7" t="str">
        <f t="shared" si="16"/>
        <v>Kabupaten Siak</v>
      </c>
      <c r="AD206" s="331" t="str">
        <f>'Data Pemerintah Daerah'!P91</f>
        <v>081266883949</v>
      </c>
      <c r="AE206" s="331" t="str">
        <f>'Data Pemerintah Daerah'!Q91</f>
        <v>199210222020121001</v>
      </c>
      <c r="AF206" s="331" t="str">
        <f>'Data Pemerintah Daerah'!R91</f>
        <v>Analis Sistem Informasi dan Jaringan</v>
      </c>
    </row>
    <row r="207">
      <c r="A207" s="3" t="s">
        <v>4497</v>
      </c>
      <c r="B207" s="7" t="str">
        <f>'Data Pemerintah Daerah'!C92</f>
        <v>Riau</v>
      </c>
      <c r="C207" s="7" t="str">
        <f>'Data Pemerintah Daerah'!G92</f>
        <v>Kabupaten</v>
      </c>
      <c r="D207" s="7" t="str">
        <f>'Data Pemerintah Daerah'!E92</f>
        <v>Kabupaten Kepulauan Meranti</v>
      </c>
      <c r="E207" s="7" t="str">
        <f>'Data Pemerintah Daerah'!H92</f>
        <v>ada</v>
      </c>
      <c r="F207" s="15">
        <f>'Data Pemerintah Daerah'!N92</f>
        <v>45352</v>
      </c>
      <c r="G207" s="7" t="str">
        <f>'Data Pemerintah Daerah'!O92</f>
        <v>Sharon, S.Kom., M.Kom.</v>
      </c>
      <c r="H207" s="183">
        <f t="shared" si="14"/>
        <v>2024</v>
      </c>
      <c r="I207" s="183">
        <f t="shared" si="15"/>
        <v>3</v>
      </c>
      <c r="J207" s="7" t="str">
        <f t="shared" si="3"/>
        <v>Ada</v>
      </c>
      <c r="K207" s="229" t="str">
        <f t="shared" si="4"/>
        <v>Ada</v>
      </c>
      <c r="L207" s="327" t="str">
        <f>IFNA(VLOOKUP("*"&amp;D207&amp;"",'Laporan Resmi'!$F$2:$G$500,2,FALSE),"")</f>
        <v>ada</v>
      </c>
      <c r="M207" s="7">
        <f>'Data Pemerintah Daerah'!AB92</f>
        <v>1</v>
      </c>
      <c r="N207" s="7">
        <f>'Data Pemerintah Daerah'!AC92</f>
        <v>0</v>
      </c>
      <c r="O207" s="7">
        <f>'Data Pemerintah Daerah'!AD92</f>
        <v>1</v>
      </c>
      <c r="P207" s="7">
        <f>'Data Pemerintah Daerah'!AE92</f>
        <v>1</v>
      </c>
      <c r="Q207" s="7">
        <f>'Data Pemerintah Daerah'!AF92</f>
        <v>1</v>
      </c>
      <c r="R207" s="7">
        <f>'Data Pemerintah Daerah'!AG92</f>
        <v>1</v>
      </c>
      <c r="S207" s="7">
        <f>'Data Pemerintah Daerah'!AH92</f>
        <v>3</v>
      </c>
      <c r="T207" s="7">
        <f>'Data Pemerintah Daerah'!AI92</f>
        <v>1</v>
      </c>
      <c r="U207" s="7">
        <f>'Data Pemerintah Daerah'!AJ92</f>
        <v>1</v>
      </c>
      <c r="V207" s="7">
        <f>'Data Pemerintah Daerah'!AK92</f>
        <v>3</v>
      </c>
      <c r="W207" s="7">
        <f>'Data Pemerintah Daerah'!AL92</f>
        <v>2</v>
      </c>
      <c r="X207" s="7">
        <f>'Data Pemerintah Daerah'!AM92</f>
        <v>3</v>
      </c>
      <c r="Y207" s="10" t="str">
        <f>'Data Pemerintah Daerah'!AA92</f>
        <v>https://api-splp.layanan.go.id/SDI-Meranti/1.0/</v>
      </c>
      <c r="Z207" s="7" t="str">
        <f>'Data Pemerintah Daerah'!Z92</f>
        <v/>
      </c>
      <c r="AA207" s="328" t="str">
        <f>'Data Pemerintah Daerah'!AN92</f>
        <v>diskominfosp_merantikab</v>
      </c>
      <c r="AB207" s="329" t="str">
        <f>'Data Pemerintah Daerah'!AO92</f>
        <v>merantikab.go.id</v>
      </c>
      <c r="AC207" s="7" t="str">
        <f t="shared" si="16"/>
        <v>Kabupaten Kepulauan Meranti</v>
      </c>
      <c r="AD207" s="330" t="str">
        <f>'Data Pemerintah Daerah'!P92</f>
        <v>08127627927</v>
      </c>
      <c r="AE207" s="331" t="str">
        <f>'Data Pemerintah Daerah'!Q92</f>
        <v>198602012014072002</v>
      </c>
      <c r="AF207" s="331" t="str">
        <f>'Data Pemerintah Daerah'!R92</f>
        <v>Analis Data dan Informasi</v>
      </c>
    </row>
    <row r="208">
      <c r="A208" s="3" t="s">
        <v>4497</v>
      </c>
      <c r="B208" s="7" t="str">
        <f>'Data Pemerintah Daerah'!C93</f>
        <v>Riau</v>
      </c>
      <c r="C208" s="7" t="str">
        <f>'Data Pemerintah Daerah'!G93</f>
        <v>Kota</v>
      </c>
      <c r="D208" s="7" t="str">
        <f>'Data Pemerintah Daerah'!E93</f>
        <v>Kota Dumai</v>
      </c>
      <c r="E208" s="7" t="str">
        <f>'Data Pemerintah Daerah'!H93</f>
        <v>ada</v>
      </c>
      <c r="F208" s="15">
        <f>'Data Pemerintah Daerah'!N93</f>
        <v>45372</v>
      </c>
      <c r="G208" s="7" t="str">
        <f>'Data Pemerintah Daerah'!O93</f>
        <v>Roni Iskandar, A.Md </v>
      </c>
      <c r="H208" s="183">
        <f t="shared" si="14"/>
        <v>2024</v>
      </c>
      <c r="I208" s="183">
        <f t="shared" si="15"/>
        <v>3</v>
      </c>
      <c r="J208" s="7" t="str">
        <f t="shared" si="3"/>
        <v>Ada</v>
      </c>
      <c r="K208" s="229" t="str">
        <f t="shared" si="4"/>
        <v>Ada</v>
      </c>
      <c r="L208" s="327" t="str">
        <f>IFNA(VLOOKUP("*"&amp;D208&amp;"",'Laporan Resmi'!$F$2:$G$500,2,FALSE),"")</f>
        <v>ada</v>
      </c>
      <c r="M208" s="7">
        <f>'Data Pemerintah Daerah'!AB93</f>
        <v>0</v>
      </c>
      <c r="N208" s="7">
        <f>'Data Pemerintah Daerah'!AC93</f>
        <v>1</v>
      </c>
      <c r="O208" s="7">
        <f>'Data Pemerintah Daerah'!AD93</f>
        <v>1</v>
      </c>
      <c r="P208" s="7">
        <f>'Data Pemerintah Daerah'!AE93</f>
        <v>3</v>
      </c>
      <c r="Q208" s="7">
        <f>'Data Pemerintah Daerah'!AF93</f>
        <v>2</v>
      </c>
      <c r="R208" s="7">
        <f>'Data Pemerintah Daerah'!AG93</f>
        <v>3</v>
      </c>
      <c r="S208" s="7">
        <f>'Data Pemerintah Daerah'!AH93</f>
        <v>3</v>
      </c>
      <c r="T208" s="7">
        <f>'Data Pemerintah Daerah'!AI93</f>
        <v>2</v>
      </c>
      <c r="U208" s="7">
        <f>'Data Pemerintah Daerah'!AJ93</f>
        <v>3</v>
      </c>
      <c r="V208" s="7">
        <f>'Data Pemerintah Daerah'!AK93</f>
        <v>3</v>
      </c>
      <c r="W208" s="7">
        <f>'Data Pemerintah Daerah'!AL93</f>
        <v>3</v>
      </c>
      <c r="X208" s="7">
        <f>'Data Pemerintah Daerah'!AM93</f>
        <v>4</v>
      </c>
      <c r="Y208" s="7" t="str">
        <f>'Data Pemerintah Daerah'!AA93</f>
        <v/>
      </c>
      <c r="Z208" s="7" t="str">
        <f>'Data Pemerintah Daerah'!Z93</f>
        <v/>
      </c>
      <c r="AA208" s="328" t="str">
        <f>'Data Pemerintah Daerah'!AN93</f>
        <v>diskominfo_dumaikota</v>
      </c>
      <c r="AB208" s="329" t="str">
        <f>'Data Pemerintah Daerah'!AO93</f>
        <v>dumaikota.go.id</v>
      </c>
      <c r="AC208" s="7" t="str">
        <f t="shared" si="16"/>
        <v>Kota Dumai</v>
      </c>
      <c r="AD208" s="330" t="str">
        <f>'Data Pemerintah Daerah'!P93</f>
        <v>082285060820 </v>
      </c>
      <c r="AE208" s="331" t="str">
        <f>'Data Pemerintah Daerah'!Q93</f>
        <v>199411272020121016</v>
      </c>
      <c r="AF208" s="331" t="str">
        <f>'Data Pemerintah Daerah'!R93</f>
        <v>Pengelola Sistem dan Jaringan </v>
      </c>
    </row>
    <row r="209">
      <c r="A209" s="3" t="s">
        <v>4497</v>
      </c>
      <c r="B209" s="7" t="str">
        <f>'Data Pemerintah Daerah'!C94</f>
        <v>Riau</v>
      </c>
      <c r="C209" s="7" t="str">
        <f>'Data Pemerintah Daerah'!G94</f>
        <v>Kota</v>
      </c>
      <c r="D209" s="7" t="str">
        <f>'Data Pemerintah Daerah'!E94</f>
        <v>Kota Pekanbaru</v>
      </c>
      <c r="E209" s="7" t="str">
        <f>'Data Pemerintah Daerah'!H94</f>
        <v>ada</v>
      </c>
      <c r="F209" s="21">
        <f>'Data Pemerintah Daerah'!N94</f>
        <v>44880</v>
      </c>
      <c r="G209" s="7" t="str">
        <f>'Data Pemerintah Daerah'!O94</f>
        <v>Maulida Rahma Husnita, S.T.
Fikri Syahputra, ST
Ahmad Mazlan, A.Md</v>
      </c>
      <c r="H209" s="183">
        <f t="shared" si="14"/>
        <v>2022</v>
      </c>
      <c r="I209" s="183">
        <f t="shared" si="15"/>
        <v>11</v>
      </c>
      <c r="J209" s="7" t="str">
        <f t="shared" si="3"/>
        <v>Ada</v>
      </c>
      <c r="K209" s="229" t="str">
        <f t="shared" si="4"/>
        <v>Ada</v>
      </c>
      <c r="L209" s="327" t="str">
        <f>IFNA(VLOOKUP("*"&amp;D209&amp;"",'Laporan Resmi'!$F$2:$G$500,2,FALSE),"")</f>
        <v>ada</v>
      </c>
      <c r="M209" s="7">
        <f>'Data Pemerintah Daerah'!AB94</f>
        <v>0</v>
      </c>
      <c r="N209" s="7">
        <f>'Data Pemerintah Daerah'!AC94</f>
        <v>0</v>
      </c>
      <c r="O209" s="7">
        <f>'Data Pemerintah Daerah'!AD94</f>
        <v>0</v>
      </c>
      <c r="P209" s="7">
        <f>'Data Pemerintah Daerah'!AE94</f>
        <v>3</v>
      </c>
      <c r="Q209" s="7">
        <f>'Data Pemerintah Daerah'!AF94</f>
        <v>1</v>
      </c>
      <c r="R209" s="7">
        <f>'Data Pemerintah Daerah'!AG94</f>
        <v>1</v>
      </c>
      <c r="S209" s="7">
        <f>'Data Pemerintah Daerah'!AH94</f>
        <v>3</v>
      </c>
      <c r="T209" s="7">
        <f>'Data Pemerintah Daerah'!AI94</f>
        <v>3</v>
      </c>
      <c r="U209" s="7">
        <f>'Data Pemerintah Daerah'!AJ94</f>
        <v>3</v>
      </c>
      <c r="V209" s="7">
        <f>'Data Pemerintah Daerah'!AK94</f>
        <v>5</v>
      </c>
      <c r="W209" s="7">
        <f>'Data Pemerintah Daerah'!AL94</f>
        <v>3</v>
      </c>
      <c r="X209" s="7">
        <f>'Data Pemerintah Daerah'!AM94</f>
        <v>3</v>
      </c>
      <c r="Y209" s="7" t="str">
        <f>'Data Pemerintah Daerah'!AA94</f>
        <v/>
      </c>
      <c r="Z209" s="7" t="str">
        <f>'Data Pemerintah Daerah'!Z94</f>
        <v/>
      </c>
      <c r="AA209" s="328" t="str">
        <f>'Data Pemerintah Daerah'!AN94</f>
        <v>diskominfosp_pekanbarukota</v>
      </c>
      <c r="AB209" s="329" t="str">
        <f>'Data Pemerintah Daerah'!AO94</f>
        <v>pekanbaru.go.id</v>
      </c>
      <c r="AC209" s="7" t="str">
        <f t="shared" si="16"/>
        <v>Kota Pekanbaru</v>
      </c>
      <c r="AD209" s="331" t="str">
        <f>'Data Pemerintah Daerah'!P94</f>
        <v>082285226664
082384390076
082287530693</v>
      </c>
      <c r="AE209" s="331" t="str">
        <f>'Data Pemerintah Daerah'!Q94</f>
        <v>199608082020122022
199705132020121008
199306032020121014</v>
      </c>
      <c r="AF209" s="331" t="str">
        <f>'Data Pemerintah Daerah'!R94</f>
        <v>Pranata Komputer Ahli Pertama
Analis Sistem Informasi
Pengelola Database</v>
      </c>
    </row>
    <row r="210">
      <c r="A210" s="3" t="s">
        <v>4497</v>
      </c>
      <c r="B210" s="7" t="str">
        <f>'Data Pemerintah Daerah'!C95</f>
        <v>Kepulauan Riau</v>
      </c>
      <c r="C210" s="7" t="str">
        <f>'Data Pemerintah Daerah'!G95</f>
        <v>Provinsi</v>
      </c>
      <c r="D210" s="7" t="str">
        <f>'Data Pemerintah Daerah'!E95</f>
        <v>Provinsi Kepulauan Riau</v>
      </c>
      <c r="E210" s="7" t="str">
        <f>'Data Pemerintah Daerah'!H95</f>
        <v>ada</v>
      </c>
      <c r="F210" s="15">
        <f>'Data Pemerintah Daerah'!N95</f>
        <v>45239</v>
      </c>
      <c r="G210" s="7" t="str">
        <f>'Data Pemerintah Daerah'!O95</f>
        <v>Riza Alfajri, S. Kom</v>
      </c>
      <c r="H210" s="183">
        <f t="shared" si="14"/>
        <v>2023</v>
      </c>
      <c r="I210" s="183">
        <f t="shared" si="15"/>
        <v>11</v>
      </c>
      <c r="J210" s="7" t="str">
        <f t="shared" si="3"/>
        <v>Ada</v>
      </c>
      <c r="K210" s="229" t="str">
        <f t="shared" si="4"/>
        <v>Ada</v>
      </c>
      <c r="L210" s="327" t="str">
        <f>IFNA(VLOOKUP("*"&amp;D210&amp;"",'Laporan Resmi'!$F$2:$G$500,2,FALSE),"")</f>
        <v>ada</v>
      </c>
      <c r="M210" s="7">
        <f>'Data Pemerintah Daerah'!AB95</f>
        <v>1</v>
      </c>
      <c r="N210" s="7">
        <f>'Data Pemerintah Daerah'!AC95</f>
        <v>0</v>
      </c>
      <c r="O210" s="7">
        <f>'Data Pemerintah Daerah'!AD95</f>
        <v>1</v>
      </c>
      <c r="P210" s="7">
        <f>'Data Pemerintah Daerah'!AE95</f>
        <v>1</v>
      </c>
      <c r="Q210" s="7">
        <f>'Data Pemerintah Daerah'!AF95</f>
        <v>1</v>
      </c>
      <c r="R210" s="7">
        <f>'Data Pemerintah Daerah'!AG95</f>
        <v>2</v>
      </c>
      <c r="S210" s="7">
        <f>'Data Pemerintah Daerah'!AH95</f>
        <v>2</v>
      </c>
      <c r="T210" s="7">
        <f>'Data Pemerintah Daerah'!AI95</f>
        <v>2</v>
      </c>
      <c r="U210" s="7">
        <f>'Data Pemerintah Daerah'!AJ95</f>
        <v>3</v>
      </c>
      <c r="V210" s="7">
        <f>'Data Pemerintah Daerah'!AK95</f>
        <v>3</v>
      </c>
      <c r="W210" s="7">
        <f>'Data Pemerintah Daerah'!AL95</f>
        <v>1</v>
      </c>
      <c r="X210" s="7">
        <f>'Data Pemerintah Daerah'!AM95</f>
        <v>1</v>
      </c>
      <c r="Y210" s="10" t="str">
        <f>'Data Pemerintah Daerah'!AA95</f>
        <v>https://api-splp.layanan.go.id/t/kepriprov.go.id/SatuDataKepri/1.0</v>
      </c>
      <c r="Z210" s="7" t="str">
        <f>'Data Pemerintah Daerah'!Z95</f>
        <v/>
      </c>
      <c r="AA210" s="328" t="str">
        <f>'Data Pemerintah Daerah'!AN95</f>
        <v>diskominfo_kepriprov</v>
      </c>
      <c r="AB210" s="329" t="str">
        <f>'Data Pemerintah Daerah'!AO95</f>
        <v>kepriprov.go.id</v>
      </c>
      <c r="AC210" s="7" t="str">
        <f t="shared" si="16"/>
        <v>Provinsi Kepulauan Riau</v>
      </c>
      <c r="AD210" s="330" t="str">
        <f>'Data Pemerintah Daerah'!P95</f>
        <v>08117773321</v>
      </c>
      <c r="AE210" s="331" t="str">
        <f>'Data Pemerintah Daerah'!Q95</f>
        <v>199001162020121003</v>
      </c>
      <c r="AF210" s="331" t="str">
        <f>'Data Pemerintah Daerah'!R95</f>
        <v>Pranata Komputer Ahli Pertama</v>
      </c>
    </row>
    <row r="211">
      <c r="A211" s="3" t="s">
        <v>4497</v>
      </c>
      <c r="B211" s="7" t="str">
        <f>'Data Pemerintah Daerah'!C96</f>
        <v>Kepulauan Riau</v>
      </c>
      <c r="C211" s="7" t="str">
        <f>'Data Pemerintah Daerah'!G96</f>
        <v>Kabupaten</v>
      </c>
      <c r="D211" s="7" t="str">
        <f>'Data Pemerintah Daerah'!E96</f>
        <v>Kabupaten Bintan</v>
      </c>
      <c r="E211" s="7" t="str">
        <f>'Data Pemerintah Daerah'!H96</f>
        <v>ada</v>
      </c>
      <c r="F211" s="15">
        <f>'Data Pemerintah Daerah'!N96</f>
        <v>45616</v>
      </c>
      <c r="G211" s="7" t="str">
        <f>'Data Pemerintah Daerah'!O96</f>
        <v>ANDI ASRIZAL</v>
      </c>
      <c r="H211" s="183">
        <f t="shared" si="14"/>
        <v>2024</v>
      </c>
      <c r="I211" s="183">
        <f t="shared" si="15"/>
        <v>11</v>
      </c>
      <c r="J211" s="7" t="str">
        <f t="shared" si="3"/>
        <v>Ada</v>
      </c>
      <c r="K211" s="229" t="str">
        <f t="shared" si="4"/>
        <v>Ada</v>
      </c>
      <c r="L211" s="327" t="str">
        <f>IFNA(VLOOKUP("*"&amp;D211&amp;"",'Laporan Resmi'!$F$2:$G$500,2,FALSE),"")</f>
        <v/>
      </c>
      <c r="M211" s="7">
        <f>'Data Pemerintah Daerah'!AB96</f>
        <v>1</v>
      </c>
      <c r="N211" s="7">
        <f>'Data Pemerintah Daerah'!AC96</f>
        <v>0</v>
      </c>
      <c r="O211" s="7">
        <f>'Data Pemerintah Daerah'!AD96</f>
        <v>0</v>
      </c>
      <c r="P211" s="7">
        <f>'Data Pemerintah Daerah'!AE96</f>
        <v>1</v>
      </c>
      <c r="Q211" s="7">
        <f>'Data Pemerintah Daerah'!AF96</f>
        <v>1</v>
      </c>
      <c r="R211" s="7">
        <f>'Data Pemerintah Daerah'!AG96</f>
        <v>1</v>
      </c>
      <c r="S211" s="7">
        <f>'Data Pemerintah Daerah'!AH96</f>
        <v>3</v>
      </c>
      <c r="T211" s="7">
        <f>'Data Pemerintah Daerah'!AI96</f>
        <v>1</v>
      </c>
      <c r="U211" s="7">
        <f>'Data Pemerintah Daerah'!AJ96</f>
        <v>1</v>
      </c>
      <c r="V211" s="7">
        <f>'Data Pemerintah Daerah'!AK96</f>
        <v>4</v>
      </c>
      <c r="W211" s="7">
        <f>'Data Pemerintah Daerah'!AL96</f>
        <v>4</v>
      </c>
      <c r="X211" s="7">
        <f>'Data Pemerintah Daerah'!AM96</f>
        <v>2</v>
      </c>
      <c r="Y211" s="7" t="str">
        <f>'Data Pemerintah Daerah'!AA96</f>
        <v/>
      </c>
      <c r="Z211" s="7" t="str">
        <f>'Data Pemerintah Daerah'!Z96</f>
        <v/>
      </c>
      <c r="AA211" s="328" t="str">
        <f>'Data Pemerintah Daerah'!AN96</f>
        <v>diskominfo_bintankab</v>
      </c>
      <c r="AB211" s="329" t="str">
        <f>'Data Pemerintah Daerah'!AO96</f>
        <v>bintankab.go.id</v>
      </c>
      <c r="AC211" s="7" t="str">
        <f t="shared" si="16"/>
        <v>Kabupaten Bintan</v>
      </c>
      <c r="AD211" s="330" t="str">
        <f>'Data Pemerintah Daerah'!P96</f>
        <v>08127756501</v>
      </c>
      <c r="AE211" s="331" t="str">
        <f>'Data Pemerintah Daerah'!Q96</f>
        <v>197905162005021005</v>
      </c>
      <c r="AF211" s="331" t="str">
        <f>'Data Pemerintah Daerah'!R96</f>
        <v>Kepala Bidang Layanan E-Governtmen</v>
      </c>
    </row>
    <row r="212">
      <c r="A212" s="3" t="s">
        <v>4497</v>
      </c>
      <c r="B212" s="7" t="str">
        <f>'Data Pemerintah Daerah'!C97</f>
        <v>Kepulauan Riau</v>
      </c>
      <c r="C212" s="7" t="str">
        <f>'Data Pemerintah Daerah'!G97</f>
        <v>Kabupaten</v>
      </c>
      <c r="D212" s="7" t="str">
        <f>'Data Pemerintah Daerah'!E97</f>
        <v>Kabupaten Karimun</v>
      </c>
      <c r="E212" s="7" t="str">
        <f>'Data Pemerintah Daerah'!H97</f>
        <v/>
      </c>
      <c r="F212" s="7" t="str">
        <f>'Data Pemerintah Daerah'!N97</f>
        <v/>
      </c>
      <c r="G212" s="7" t="str">
        <f>'Data Pemerintah Daerah'!O97</f>
        <v/>
      </c>
      <c r="H212" s="183" t="str">
        <f t="shared" si="14"/>
        <v/>
      </c>
      <c r="I212" s="183" t="str">
        <f t="shared" si="15"/>
        <v/>
      </c>
      <c r="J212" s="7" t="str">
        <f t="shared" si="3"/>
        <v/>
      </c>
      <c r="K212" s="229" t="str">
        <f t="shared" si="4"/>
        <v/>
      </c>
      <c r="L212" s="327" t="str">
        <f>IFNA(VLOOKUP("*"&amp;D212&amp;"",'Laporan Resmi'!$F$2:$G$500,2,FALSE),"")</f>
        <v/>
      </c>
      <c r="M212" s="7" t="str">
        <f>'Data Pemerintah Daerah'!AB97</f>
        <v/>
      </c>
      <c r="N212" s="7" t="str">
        <f>'Data Pemerintah Daerah'!AC97</f>
        <v/>
      </c>
      <c r="O212" s="7" t="str">
        <f>'Data Pemerintah Daerah'!AD97</f>
        <v/>
      </c>
      <c r="P212" s="7" t="str">
        <f>'Data Pemerintah Daerah'!AE97</f>
        <v/>
      </c>
      <c r="Q212" s="7" t="str">
        <f>'Data Pemerintah Daerah'!AF97</f>
        <v/>
      </c>
      <c r="R212" s="7" t="str">
        <f>'Data Pemerintah Daerah'!AG97</f>
        <v/>
      </c>
      <c r="S212" s="7">
        <f>'Data Pemerintah Daerah'!AH97</f>
        <v>3</v>
      </c>
      <c r="T212" s="7">
        <f>'Data Pemerintah Daerah'!AI97</f>
        <v>1</v>
      </c>
      <c r="U212" s="7">
        <f>'Data Pemerintah Daerah'!AJ97</f>
        <v>1</v>
      </c>
      <c r="V212" s="7">
        <f>'Data Pemerintah Daerah'!AK97</f>
        <v>3</v>
      </c>
      <c r="W212" s="7">
        <f>'Data Pemerintah Daerah'!AL97</f>
        <v>1</v>
      </c>
      <c r="X212" s="7">
        <f>'Data Pemerintah Daerah'!AM97</f>
        <v>1</v>
      </c>
      <c r="Y212" s="7" t="str">
        <f>'Data Pemerintah Daerah'!AA97</f>
        <v/>
      </c>
      <c r="Z212" s="7" t="str">
        <f>'Data Pemerintah Daerah'!Z97</f>
        <v/>
      </c>
      <c r="AA212" s="328" t="str">
        <f>'Data Pemerintah Daerah'!AN97</f>
        <v/>
      </c>
      <c r="AB212" s="18" t="str">
        <f>'Data Pemerintah Daerah'!AO97</f>
        <v/>
      </c>
      <c r="AC212" s="7" t="str">
        <f t="shared" si="16"/>
        <v>Kabupaten Karimun</v>
      </c>
      <c r="AD212" s="331" t="str">
        <f>'Data Pemerintah Daerah'!P97</f>
        <v/>
      </c>
      <c r="AE212" s="331" t="str">
        <f>'Data Pemerintah Daerah'!Q97</f>
        <v/>
      </c>
      <c r="AF212" s="331" t="str">
        <f>'Data Pemerintah Daerah'!R97</f>
        <v/>
      </c>
    </row>
    <row r="213">
      <c r="A213" s="3" t="s">
        <v>4497</v>
      </c>
      <c r="B213" s="7" t="str">
        <f>'Data Pemerintah Daerah'!C98</f>
        <v>Kepulauan Riau</v>
      </c>
      <c r="C213" s="7" t="str">
        <f>'Data Pemerintah Daerah'!G98</f>
        <v>Kabupaten</v>
      </c>
      <c r="D213" s="7" t="str">
        <f>'Data Pemerintah Daerah'!E98</f>
        <v>Kabupaten Kepulauan Anambas</v>
      </c>
      <c r="E213" s="7" t="str">
        <f>'Data Pemerintah Daerah'!H98</f>
        <v>ada</v>
      </c>
      <c r="F213" s="15">
        <f>'Data Pemerintah Daerah'!N98</f>
        <v>45229</v>
      </c>
      <c r="G213" s="7" t="str">
        <f>'Data Pemerintah Daerah'!O98</f>
        <v>Rudy Afriadi, ST</v>
      </c>
      <c r="H213" s="183">
        <f t="shared" si="14"/>
        <v>2023</v>
      </c>
      <c r="I213" s="183">
        <f t="shared" si="15"/>
        <v>10</v>
      </c>
      <c r="J213" s="7" t="str">
        <f t="shared" si="3"/>
        <v>Ada</v>
      </c>
      <c r="K213" s="229" t="str">
        <f t="shared" si="4"/>
        <v>Ada</v>
      </c>
      <c r="L213" s="327" t="str">
        <f>IFNA(VLOOKUP("*"&amp;D213&amp;"",'Laporan Resmi'!$F$2:$G$500,2,FALSE),"")</f>
        <v>ada</v>
      </c>
      <c r="M213" s="7">
        <f>'Data Pemerintah Daerah'!AB98</f>
        <v>0</v>
      </c>
      <c r="N213" s="7">
        <f>'Data Pemerintah Daerah'!AC98</f>
        <v>0</v>
      </c>
      <c r="O213" s="7">
        <f>'Data Pemerintah Daerah'!AD98</f>
        <v>0</v>
      </c>
      <c r="P213" s="7">
        <f>'Data Pemerintah Daerah'!AE98</f>
        <v>1</v>
      </c>
      <c r="Q213" s="7">
        <f>'Data Pemerintah Daerah'!AF98</f>
        <v>2</v>
      </c>
      <c r="R213" s="7">
        <f>'Data Pemerintah Daerah'!AG98</f>
        <v>1</v>
      </c>
      <c r="S213" s="7">
        <f>'Data Pemerintah Daerah'!AH98</f>
        <v>1</v>
      </c>
      <c r="T213" s="7">
        <f>'Data Pemerintah Daerah'!AI98</f>
        <v>2</v>
      </c>
      <c r="U213" s="7">
        <f>'Data Pemerintah Daerah'!AJ98</f>
        <v>2</v>
      </c>
      <c r="V213" s="7">
        <f>'Data Pemerintah Daerah'!AK98</f>
        <v>1</v>
      </c>
      <c r="W213" s="7">
        <f>'Data Pemerintah Daerah'!AL98</f>
        <v>2</v>
      </c>
      <c r="X213" s="7">
        <f>'Data Pemerintah Daerah'!AM98</f>
        <v>3</v>
      </c>
      <c r="Y213" s="7" t="str">
        <f>'Data Pemerintah Daerah'!AA98</f>
        <v/>
      </c>
      <c r="Z213" s="10" t="str">
        <f>'Data Pemerintah Daerah'!Z98</f>
        <v>http://api-asis.anambaskab.go.id/bpn/getBPHTBService</v>
      </c>
      <c r="AA213" s="328" t="str">
        <f>'Data Pemerintah Daerah'!AN98</f>
        <v>diskominfos_anambaskab</v>
      </c>
      <c r="AB213" s="329" t="str">
        <f>'Data Pemerintah Daerah'!AO98</f>
        <v>anambaskab.go.id</v>
      </c>
      <c r="AC213" s="7" t="str">
        <f t="shared" si="16"/>
        <v>Kabupaten Kepulauan Anambas</v>
      </c>
      <c r="AD213" s="330" t="str">
        <f>'Data Pemerintah Daerah'!P98</f>
        <v>081319210218</v>
      </c>
      <c r="AE213" s="331" t="str">
        <f>'Data Pemerintah Daerah'!Q98</f>
        <v>199110132019021003</v>
      </c>
      <c r="AF213" s="331" t="str">
        <f>'Data Pemerintah Daerah'!R98</f>
        <v>Pranata Komputer Ahli Pertama </v>
      </c>
    </row>
    <row r="214">
      <c r="A214" s="3" t="s">
        <v>4497</v>
      </c>
      <c r="B214" s="7" t="str">
        <f>'Data Pemerintah Daerah'!C99</f>
        <v>Kepulauan Riau</v>
      </c>
      <c r="C214" s="7" t="str">
        <f>'Data Pemerintah Daerah'!G99</f>
        <v>Kabupaten</v>
      </c>
      <c r="D214" s="7" t="str">
        <f>'Data Pemerintah Daerah'!E99</f>
        <v>Kabupaten Lingga</v>
      </c>
      <c r="E214" s="7" t="str">
        <f>'Data Pemerintah Daerah'!H99</f>
        <v>ada</v>
      </c>
      <c r="F214" s="11">
        <f>'Data Pemerintah Daerah'!N99</f>
        <v>45355</v>
      </c>
      <c r="G214" s="7" t="str">
        <f>'Data Pemerintah Daerah'!O99</f>
        <v>Yesi Okta Firanti, S.T</v>
      </c>
      <c r="H214" s="183">
        <f t="shared" si="14"/>
        <v>2024</v>
      </c>
      <c r="I214" s="183">
        <f t="shared" si="15"/>
        <v>3</v>
      </c>
      <c r="J214" s="7" t="str">
        <f t="shared" si="3"/>
        <v>Ada</v>
      </c>
      <c r="K214" s="229" t="str">
        <f t="shared" si="4"/>
        <v>Ada</v>
      </c>
      <c r="L214" s="327" t="str">
        <f>IFNA(VLOOKUP("*"&amp;D214&amp;"",'Laporan Resmi'!$F$2:$G$500,2,FALSE),"")</f>
        <v>ada</v>
      </c>
      <c r="M214" s="7">
        <f>'Data Pemerintah Daerah'!AB99</f>
        <v>0</v>
      </c>
      <c r="N214" s="7">
        <f>'Data Pemerintah Daerah'!AC99</f>
        <v>2</v>
      </c>
      <c r="O214" s="7">
        <f>'Data Pemerintah Daerah'!AD99</f>
        <v>0</v>
      </c>
      <c r="P214" s="7" t="str">
        <f>'Data Pemerintah Daerah'!AE99</f>
        <v/>
      </c>
      <c r="Q214" s="7" t="str">
        <f>'Data Pemerintah Daerah'!AF99</f>
        <v/>
      </c>
      <c r="R214" s="7" t="str">
        <f>'Data Pemerintah Daerah'!AG99</f>
        <v/>
      </c>
      <c r="S214" s="7">
        <f>'Data Pemerintah Daerah'!AH99</f>
        <v>3</v>
      </c>
      <c r="T214" s="7">
        <f>'Data Pemerintah Daerah'!AI99</f>
        <v>1</v>
      </c>
      <c r="U214" s="7">
        <f>'Data Pemerintah Daerah'!AJ99</f>
        <v>1</v>
      </c>
      <c r="V214" s="7">
        <f>'Data Pemerintah Daerah'!AK99</f>
        <v>3</v>
      </c>
      <c r="W214" s="7">
        <f>'Data Pemerintah Daerah'!AL99</f>
        <v>1</v>
      </c>
      <c r="X214" s="7">
        <f>'Data Pemerintah Daerah'!AM99</f>
        <v>3</v>
      </c>
      <c r="Y214" s="7" t="str">
        <f>'Data Pemerintah Daerah'!AA99</f>
        <v/>
      </c>
      <c r="Z214" s="7" t="str">
        <f>'Data Pemerintah Daerah'!Z99</f>
        <v/>
      </c>
      <c r="AA214" s="328" t="str">
        <f>'Data Pemerintah Daerah'!AN99</f>
        <v>diskominfo_linggakab</v>
      </c>
      <c r="AB214" s="329" t="str">
        <f>'Data Pemerintah Daerah'!AO99</f>
        <v>linggakab.go.id</v>
      </c>
      <c r="AC214" s="7" t="str">
        <f t="shared" si="16"/>
        <v>Kabupaten Lingga</v>
      </c>
      <c r="AD214" s="330" t="str">
        <f>'Data Pemerintah Daerah'!P99</f>
        <v>082351318149</v>
      </c>
      <c r="AE214" s="331" t="str">
        <f>'Data Pemerintah Daerah'!Q99</f>
        <v>199310182020122012</v>
      </c>
      <c r="AF214" s="331" t="str">
        <f>'Data Pemerintah Daerah'!R99</f>
        <v>Analis Sistem Informasi dan Jaringan</v>
      </c>
    </row>
    <row r="215">
      <c r="A215" s="3" t="s">
        <v>4497</v>
      </c>
      <c r="B215" s="7" t="str">
        <f>'Data Pemerintah Daerah'!C100</f>
        <v>Kepulauan Riau</v>
      </c>
      <c r="C215" s="7" t="str">
        <f>'Data Pemerintah Daerah'!G100</f>
        <v>Kabupaten</v>
      </c>
      <c r="D215" s="7" t="str">
        <f>'Data Pemerintah Daerah'!E100</f>
        <v>Kabupaten Natuna</v>
      </c>
      <c r="E215" s="7" t="str">
        <f>'Data Pemerintah Daerah'!H100</f>
        <v>ada</v>
      </c>
      <c r="F215" s="15">
        <f>'Data Pemerintah Daerah'!N100</f>
        <v>44636</v>
      </c>
      <c r="G215" s="7" t="str">
        <f>'Data Pemerintah Daerah'!O100</f>
        <v>Arman Salim, S.Kom.</v>
      </c>
      <c r="H215" s="183">
        <f t="shared" si="14"/>
        <v>2022</v>
      </c>
      <c r="I215" s="183">
        <f t="shared" si="15"/>
        <v>3</v>
      </c>
      <c r="J215" s="7" t="str">
        <f t="shared" si="3"/>
        <v>Ada</v>
      </c>
      <c r="K215" s="229" t="str">
        <f t="shared" si="4"/>
        <v>Ada</v>
      </c>
      <c r="L215" s="327" t="str">
        <f>IFNA(VLOOKUP("*"&amp;D215&amp;"",'Laporan Resmi'!$F$2:$G$500,2,FALSE),"")</f>
        <v>ada</v>
      </c>
      <c r="M215" s="7">
        <f>'Data Pemerintah Daerah'!AB100</f>
        <v>0</v>
      </c>
      <c r="N215" s="7">
        <f>'Data Pemerintah Daerah'!AC100</f>
        <v>0</v>
      </c>
      <c r="O215" s="7">
        <f>'Data Pemerintah Daerah'!AD100</f>
        <v>0</v>
      </c>
      <c r="P215" s="7">
        <f>'Data Pemerintah Daerah'!AE100</f>
        <v>1</v>
      </c>
      <c r="Q215" s="7">
        <f>'Data Pemerintah Daerah'!AF100</f>
        <v>1</v>
      </c>
      <c r="R215" s="7">
        <f>'Data Pemerintah Daerah'!AG100</f>
        <v>1</v>
      </c>
      <c r="S215" s="7">
        <f>'Data Pemerintah Daerah'!AH100</f>
        <v>3</v>
      </c>
      <c r="T215" s="7">
        <f>'Data Pemerintah Daerah'!AI100</f>
        <v>3</v>
      </c>
      <c r="U215" s="7">
        <f>'Data Pemerintah Daerah'!AJ100</f>
        <v>1</v>
      </c>
      <c r="V215" s="7">
        <f>'Data Pemerintah Daerah'!AK100</f>
        <v>4</v>
      </c>
      <c r="W215" s="7">
        <f>'Data Pemerintah Daerah'!AL100</f>
        <v>3</v>
      </c>
      <c r="X215" s="7">
        <f>'Data Pemerintah Daerah'!AM100</f>
        <v>1</v>
      </c>
      <c r="Y215" s="10" t="str">
        <f>'Data Pemerintah Daerah'!AA100</f>
        <v>https://api-splpdev.layanan.go.id/natuna/1.0/data.json</v>
      </c>
      <c r="Z215" s="10" t="str">
        <f>'Data Pemerintah Daerah'!Z100</f>
        <v>http://apibphtb.natunakab.go.id/bpnbphtb.dll/getBPHTBService</v>
      </c>
      <c r="AA215" s="328" t="str">
        <f>'Data Pemerintah Daerah'!AN100</f>
        <v>diskominfo_natunakab</v>
      </c>
      <c r="AB215" s="329" t="str">
        <f>'Data Pemerintah Daerah'!AO100</f>
        <v>natunakab.go.id</v>
      </c>
      <c r="AC215" s="7" t="str">
        <f t="shared" si="16"/>
        <v>Kabupaten Natuna</v>
      </c>
      <c r="AD215" s="331" t="str">
        <f>'Data Pemerintah Daerah'!P100</f>
        <v>082285590640</v>
      </c>
      <c r="AE215" s="331" t="str">
        <f>'Data Pemerintah Daerah'!Q100</f>
        <v>199501302020121008</v>
      </c>
      <c r="AF215" s="331" t="str">
        <f>'Data Pemerintah Daerah'!R100</f>
        <v>Pranata Komputer Ahli Pertama</v>
      </c>
    </row>
    <row r="216">
      <c r="A216" s="3" t="s">
        <v>4497</v>
      </c>
      <c r="B216" s="7" t="str">
        <f>'Data Pemerintah Daerah'!C101</f>
        <v>Kepulauan Riau</v>
      </c>
      <c r="C216" s="7" t="str">
        <f>'Data Pemerintah Daerah'!G101</f>
        <v>Kota</v>
      </c>
      <c r="D216" s="7" t="str">
        <f>'Data Pemerintah Daerah'!E101</f>
        <v>Kota Batam</v>
      </c>
      <c r="E216" s="7" t="str">
        <f>'Data Pemerintah Daerah'!H101</f>
        <v>ada</v>
      </c>
      <c r="F216" s="21">
        <f>'Data Pemerintah Daerah'!N101</f>
        <v>44823</v>
      </c>
      <c r="G216" s="7" t="str">
        <f>'Data Pemerintah Daerah'!O101</f>
        <v>Irpan Syarif Hsb, S.Kom</v>
      </c>
      <c r="H216" s="183">
        <f t="shared" si="14"/>
        <v>2022</v>
      </c>
      <c r="I216" s="183">
        <f t="shared" si="15"/>
        <v>9</v>
      </c>
      <c r="J216" s="7" t="str">
        <f t="shared" si="3"/>
        <v>Ada</v>
      </c>
      <c r="K216" s="229" t="str">
        <f t="shared" si="4"/>
        <v>Ada</v>
      </c>
      <c r="L216" s="327" t="str">
        <f>IFNA(VLOOKUP("*"&amp;D216&amp;"",'Laporan Resmi'!$F$2:$G$500,2,FALSE),"")</f>
        <v>ada</v>
      </c>
      <c r="M216" s="7">
        <f>'Data Pemerintah Daerah'!AB101</f>
        <v>0</v>
      </c>
      <c r="N216" s="7">
        <f>'Data Pemerintah Daerah'!AC101</f>
        <v>2</v>
      </c>
      <c r="O216" s="7">
        <f>'Data Pemerintah Daerah'!AD101</f>
        <v>3</v>
      </c>
      <c r="P216" s="7">
        <f>'Data Pemerintah Daerah'!AE101</f>
        <v>3</v>
      </c>
      <c r="Q216" s="7">
        <f>'Data Pemerintah Daerah'!AF101</f>
        <v>2</v>
      </c>
      <c r="R216" s="7">
        <f>'Data Pemerintah Daerah'!AG101</f>
        <v>1</v>
      </c>
      <c r="S216" s="7">
        <f>'Data Pemerintah Daerah'!AH101</f>
        <v>4</v>
      </c>
      <c r="T216" s="7">
        <f>'Data Pemerintah Daerah'!AI101</f>
        <v>3</v>
      </c>
      <c r="U216" s="7">
        <f>'Data Pemerintah Daerah'!AJ101</f>
        <v>3</v>
      </c>
      <c r="V216" s="7">
        <f>'Data Pemerintah Daerah'!AK101</f>
        <v>3</v>
      </c>
      <c r="W216" s="7">
        <f>'Data Pemerintah Daerah'!AL101</f>
        <v>4</v>
      </c>
      <c r="X216" s="7">
        <f>'Data Pemerintah Daerah'!AM101</f>
        <v>2</v>
      </c>
      <c r="Y216" s="7" t="str">
        <f>'Data Pemerintah Daerah'!AA101</f>
        <v/>
      </c>
      <c r="Z216" s="7" t="str">
        <f>'Data Pemerintah Daerah'!Z101</f>
        <v/>
      </c>
      <c r="AA216" s="328" t="str">
        <f>'Data Pemerintah Daerah'!AN101</f>
        <v>diskominfo_batam</v>
      </c>
      <c r="AB216" s="329" t="str">
        <f>'Data Pemerintah Daerah'!AO101</f>
        <v>batam.go.id</v>
      </c>
      <c r="AC216" s="7" t="str">
        <f t="shared" si="16"/>
        <v>Kota Batam</v>
      </c>
      <c r="AD216" s="331" t="str">
        <f>'Data Pemerintah Daerah'!P101</f>
        <v>08117777181</v>
      </c>
      <c r="AE216" s="331" t="str">
        <f>'Data Pemerintah Daerah'!Q101</f>
        <v>197701182005021004</v>
      </c>
      <c r="AF216" s="331" t="str">
        <f>'Data Pemerintah Daerah'!R101</f>
        <v>Pranata Komputer</v>
      </c>
    </row>
    <row r="217">
      <c r="A217" s="3" t="s">
        <v>4497</v>
      </c>
      <c r="B217" s="7" t="str">
        <f>'Data Pemerintah Daerah'!C102</f>
        <v>Kepulauan Riau</v>
      </c>
      <c r="C217" s="7" t="str">
        <f>'Data Pemerintah Daerah'!G102</f>
        <v>Kota</v>
      </c>
      <c r="D217" s="7" t="str">
        <f>'Data Pemerintah Daerah'!E102</f>
        <v>Kota Tanjung Pinang</v>
      </c>
      <c r="E217" s="7" t="str">
        <f>'Data Pemerintah Daerah'!H102</f>
        <v>ada</v>
      </c>
      <c r="F217" s="15">
        <f>'Data Pemerintah Daerah'!N102</f>
        <v>45351</v>
      </c>
      <c r="G217" s="7" t="str">
        <f>'Data Pemerintah Daerah'!O102</f>
        <v>SAIFUL NAJIB, S.Kom</v>
      </c>
      <c r="H217" s="183">
        <f t="shared" si="14"/>
        <v>2024</v>
      </c>
      <c r="I217" s="183">
        <f t="shared" si="15"/>
        <v>2</v>
      </c>
      <c r="J217" s="7" t="str">
        <f t="shared" si="3"/>
        <v>Ada</v>
      </c>
      <c r="K217" s="229" t="str">
        <f t="shared" si="4"/>
        <v>Ada</v>
      </c>
      <c r="L217" s="327" t="str">
        <f>IFNA(VLOOKUP("*"&amp;D217&amp;"",'Laporan Resmi'!$F$2:$G$500,2,FALSE),"")</f>
        <v>ada</v>
      </c>
      <c r="M217" s="7">
        <f>'Data Pemerintah Daerah'!AB102</f>
        <v>0</v>
      </c>
      <c r="N217" s="7">
        <f>'Data Pemerintah Daerah'!AC102</f>
        <v>0</v>
      </c>
      <c r="O217" s="7">
        <f>'Data Pemerintah Daerah'!AD102</f>
        <v>0</v>
      </c>
      <c r="P217" s="7">
        <f>'Data Pemerintah Daerah'!AE102</f>
        <v>1</v>
      </c>
      <c r="Q217" s="7">
        <f>'Data Pemerintah Daerah'!AF102</f>
        <v>2</v>
      </c>
      <c r="R217" s="7">
        <f>'Data Pemerintah Daerah'!AG102</f>
        <v>1</v>
      </c>
      <c r="S217" s="7">
        <f>'Data Pemerintah Daerah'!AH102</f>
        <v>1</v>
      </c>
      <c r="T217" s="7">
        <f>'Data Pemerintah Daerah'!AI102</f>
        <v>1</v>
      </c>
      <c r="U217" s="7">
        <f>'Data Pemerintah Daerah'!AJ102</f>
        <v>1</v>
      </c>
      <c r="V217" s="7">
        <f>'Data Pemerintah Daerah'!AK102</f>
        <v>2</v>
      </c>
      <c r="W217" s="7">
        <f>'Data Pemerintah Daerah'!AL102</f>
        <v>2</v>
      </c>
      <c r="X217" s="7">
        <f>'Data Pemerintah Daerah'!AM102</f>
        <v>3</v>
      </c>
      <c r="Y217" s="7" t="str">
        <f>'Data Pemerintah Daerah'!AA102</f>
        <v/>
      </c>
      <c r="Z217" s="10" t="str">
        <f>'Data Pemerintah Daerah'!Z102</f>
        <v>https://kswp.tanjungpinangkota.go.id/getBPHTBService</v>
      </c>
      <c r="AA217" s="328" t="str">
        <f>'Data Pemerintah Daerah'!AN102</f>
        <v>diskominfo_tanjungpinangkota</v>
      </c>
      <c r="AB217" s="329" t="str">
        <f>'Data Pemerintah Daerah'!AO102</f>
        <v>tanjungpinangkota.go.id</v>
      </c>
      <c r="AC217" s="7" t="str">
        <f t="shared" si="16"/>
        <v>Kota Tanjung Pinang</v>
      </c>
      <c r="AD217" s="330" t="str">
        <f>'Data Pemerintah Daerah'!P102</f>
        <v>081270709880</v>
      </c>
      <c r="AE217" s="331" t="str">
        <f>'Data Pemerintah Daerah'!Q102</f>
        <v>199411252022021001</v>
      </c>
      <c r="AF217" s="331" t="str">
        <f>'Data Pemerintah Daerah'!R102</f>
        <v>Ahli Pertama Pranata Komputer</v>
      </c>
    </row>
    <row r="218">
      <c r="A218" s="3" t="s">
        <v>4497</v>
      </c>
      <c r="B218" s="7" t="str">
        <f>'Data Pemerintah Daerah'!C103</f>
        <v>Jambi</v>
      </c>
      <c r="C218" s="7" t="str">
        <f>'Data Pemerintah Daerah'!G103</f>
        <v>Provinsi</v>
      </c>
      <c r="D218" s="7" t="str">
        <f>'Data Pemerintah Daerah'!E103</f>
        <v>Provinsi Jambi</v>
      </c>
      <c r="E218" s="7" t="str">
        <f>'Data Pemerintah Daerah'!H103</f>
        <v>ada</v>
      </c>
      <c r="F218" s="15">
        <f>'Data Pemerintah Daerah'!N103</f>
        <v>45387</v>
      </c>
      <c r="G218" s="7" t="str">
        <f>'Data Pemerintah Daerah'!O103</f>
        <v>Krisnasari, S.Kom, M.Si</v>
      </c>
      <c r="H218" s="183">
        <f t="shared" si="14"/>
        <v>2024</v>
      </c>
      <c r="I218" s="183">
        <f t="shared" si="15"/>
        <v>4</v>
      </c>
      <c r="J218" s="7" t="str">
        <f t="shared" si="3"/>
        <v>Ada</v>
      </c>
      <c r="K218" s="229" t="str">
        <f t="shared" si="4"/>
        <v>Ada</v>
      </c>
      <c r="L218" s="327" t="str">
        <f>IFNA(VLOOKUP("*"&amp;D218&amp;"",'Laporan Resmi'!$F$2:$G$500,2,FALSE),"")</f>
        <v/>
      </c>
      <c r="M218" s="7">
        <f>'Data Pemerintah Daerah'!AB103</f>
        <v>2</v>
      </c>
      <c r="N218" s="7">
        <f>'Data Pemerintah Daerah'!AC103</f>
        <v>0</v>
      </c>
      <c r="O218" s="7">
        <f>'Data Pemerintah Daerah'!AD103</f>
        <v>3</v>
      </c>
      <c r="P218" s="7">
        <f>'Data Pemerintah Daerah'!AE103</f>
        <v>1</v>
      </c>
      <c r="Q218" s="7">
        <f>'Data Pemerintah Daerah'!AF103</f>
        <v>3</v>
      </c>
      <c r="R218" s="7">
        <f>'Data Pemerintah Daerah'!AG103</f>
        <v>2</v>
      </c>
      <c r="S218" s="7">
        <f>'Data Pemerintah Daerah'!AH103</f>
        <v>1</v>
      </c>
      <c r="T218" s="7">
        <f>'Data Pemerintah Daerah'!AI103</f>
        <v>2</v>
      </c>
      <c r="U218" s="7">
        <f>'Data Pemerintah Daerah'!AJ103</f>
        <v>1</v>
      </c>
      <c r="V218" s="7">
        <f>'Data Pemerintah Daerah'!AK103</f>
        <v>1</v>
      </c>
      <c r="W218" s="7">
        <f>'Data Pemerintah Daerah'!AL103</f>
        <v>2</v>
      </c>
      <c r="X218" s="7">
        <f>'Data Pemerintah Daerah'!AM103</f>
        <v>3</v>
      </c>
      <c r="Y218" s="10" t="str">
        <f>'Data Pemerintah Daerah'!AA103</f>
        <v>https://api-splp.layanan.go.id/t/jambiprov.go.id/sdijambi/1.0/</v>
      </c>
      <c r="Z218" s="7" t="str">
        <f>'Data Pemerintah Daerah'!Z103</f>
        <v/>
      </c>
      <c r="AA218" s="328" t="str">
        <f>'Data Pemerintah Daerah'!AN103</f>
        <v>diskominfo_jambiprov</v>
      </c>
      <c r="AB218" s="329" t="str">
        <f>'Data Pemerintah Daerah'!AO103</f>
        <v>jambiprov.go.id</v>
      </c>
      <c r="AC218" s="7" t="str">
        <f t="shared" si="16"/>
        <v>Provinsi Jambi</v>
      </c>
      <c r="AD218" s="330" t="str">
        <f>'Data Pemerintah Daerah'!P103</f>
        <v>085377127235</v>
      </c>
      <c r="AE218" s="331" t="str">
        <f>'Data Pemerintah Daerah'!Q103</f>
        <v>197201211998032004</v>
      </c>
      <c r="AF218" s="331" t="str">
        <f>'Data Pemerintah Daerah'!R103</f>
        <v>Kepala Seksi Pengembangan Aplikasi</v>
      </c>
    </row>
    <row r="219">
      <c r="A219" s="3" t="s">
        <v>4497</v>
      </c>
      <c r="B219" s="7" t="str">
        <f>'Data Pemerintah Daerah'!C104</f>
        <v>Jambi</v>
      </c>
      <c r="C219" s="7" t="str">
        <f>'Data Pemerintah Daerah'!G104</f>
        <v>Kabupaten</v>
      </c>
      <c r="D219" s="7" t="str">
        <f>'Data Pemerintah Daerah'!E104</f>
        <v>Kabupaten Batanghari</v>
      </c>
      <c r="E219" s="7" t="str">
        <f>'Data Pemerintah Daerah'!H104</f>
        <v>ada</v>
      </c>
      <c r="F219" s="15">
        <f>'Data Pemerintah Daerah'!N104</f>
        <v>44742</v>
      </c>
      <c r="G219" s="7" t="str">
        <f>'Data Pemerintah Daerah'!O104</f>
        <v>Boni Bonanza, S.Kom.</v>
      </c>
      <c r="H219" s="183">
        <f t="shared" si="14"/>
        <v>2022</v>
      </c>
      <c r="I219" s="183">
        <f t="shared" si="15"/>
        <v>6</v>
      </c>
      <c r="J219" s="7" t="str">
        <f t="shared" si="3"/>
        <v>Ada</v>
      </c>
      <c r="K219" s="229" t="str">
        <f t="shared" si="4"/>
        <v>Ada</v>
      </c>
      <c r="L219" s="327" t="str">
        <f>IFNA(VLOOKUP("*"&amp;D219&amp;"",'Laporan Resmi'!$F$2:$G$500,2,FALSE),"")</f>
        <v>ada</v>
      </c>
      <c r="M219" s="7">
        <f>'Data Pemerintah Daerah'!AB104</f>
        <v>4</v>
      </c>
      <c r="N219" s="7">
        <f>'Data Pemerintah Daerah'!AC104</f>
        <v>0</v>
      </c>
      <c r="O219" s="7">
        <f>'Data Pemerintah Daerah'!AD104</f>
        <v>0</v>
      </c>
      <c r="P219" s="7">
        <f>'Data Pemerintah Daerah'!AE104</f>
        <v>4</v>
      </c>
      <c r="Q219" s="7">
        <f>'Data Pemerintah Daerah'!AF104</f>
        <v>1</v>
      </c>
      <c r="R219" s="7">
        <f>'Data Pemerintah Daerah'!AG104</f>
        <v>1</v>
      </c>
      <c r="S219" s="7">
        <f>'Data Pemerintah Daerah'!AH104</f>
        <v>5</v>
      </c>
      <c r="T219" s="7">
        <f>'Data Pemerintah Daerah'!AI104</f>
        <v>2</v>
      </c>
      <c r="U219" s="7">
        <f>'Data Pemerintah Daerah'!AJ104</f>
        <v>4</v>
      </c>
      <c r="V219" s="7">
        <f>'Data Pemerintah Daerah'!AK104</f>
        <v>4</v>
      </c>
      <c r="W219" s="7">
        <f>'Data Pemerintah Daerah'!AL104</f>
        <v>3</v>
      </c>
      <c r="X219" s="7">
        <f>'Data Pemerintah Daerah'!AM104</f>
        <v>3</v>
      </c>
      <c r="Y219" s="7" t="str">
        <f>'Data Pemerintah Daerah'!AA104</f>
        <v/>
      </c>
      <c r="Z219" s="7" t="str">
        <f>'Data Pemerintah Daerah'!Z104</f>
        <v/>
      </c>
      <c r="AA219" s="328" t="str">
        <f>'Data Pemerintah Daerah'!AN104</f>
        <v>diskominfo_batanghari</v>
      </c>
      <c r="AB219" s="329" t="str">
        <f>'Data Pemerintah Daerah'!AO104</f>
        <v>batangharikab.go.id</v>
      </c>
      <c r="AC219" s="7" t="str">
        <f t="shared" si="16"/>
        <v>Kabupaten Batanghari</v>
      </c>
      <c r="AD219" s="331" t="str">
        <f>'Data Pemerintah Daerah'!P104</f>
        <v>08117482811</v>
      </c>
      <c r="AE219" s="331" t="str">
        <f>'Data Pemerintah Daerah'!Q104</f>
        <v>198508052011011007</v>
      </c>
      <c r="AF219" s="331" t="str">
        <f>'Data Pemerintah Daerah'!R104</f>
        <v>Kepala Bidang Teknologi Informasi dan Komunikasi</v>
      </c>
    </row>
    <row r="220">
      <c r="A220" s="3" t="s">
        <v>4497</v>
      </c>
      <c r="B220" s="7" t="str">
        <f>'Data Pemerintah Daerah'!C105</f>
        <v>Jambi</v>
      </c>
      <c r="C220" s="7" t="str">
        <f>'Data Pemerintah Daerah'!G105</f>
        <v>Kabupaten</v>
      </c>
      <c r="D220" s="7" t="str">
        <f>'Data Pemerintah Daerah'!E105</f>
        <v>Kabupaten Bungo</v>
      </c>
      <c r="E220" s="7" t="str">
        <f>'Data Pemerintah Daerah'!H105</f>
        <v/>
      </c>
      <c r="F220" s="7" t="str">
        <f>'Data Pemerintah Daerah'!N105</f>
        <v/>
      </c>
      <c r="G220" s="7" t="str">
        <f>'Data Pemerintah Daerah'!O105</f>
        <v/>
      </c>
      <c r="H220" s="183" t="str">
        <f t="shared" si="14"/>
        <v/>
      </c>
      <c r="I220" s="183" t="str">
        <f t="shared" si="15"/>
        <v/>
      </c>
      <c r="J220" s="7" t="str">
        <f t="shared" si="3"/>
        <v/>
      </c>
      <c r="K220" s="229" t="str">
        <f t="shared" si="4"/>
        <v/>
      </c>
      <c r="L220" s="327" t="str">
        <f>IFNA(VLOOKUP("*"&amp;D220&amp;"",'Laporan Resmi'!$F$2:$G$500,2,FALSE),"")</f>
        <v/>
      </c>
      <c r="M220" s="7" t="str">
        <f>'Data Pemerintah Daerah'!AB105</f>
        <v/>
      </c>
      <c r="N220" s="7" t="str">
        <f>'Data Pemerintah Daerah'!AC105</f>
        <v/>
      </c>
      <c r="O220" s="7" t="str">
        <f>'Data Pemerintah Daerah'!AD105</f>
        <v/>
      </c>
      <c r="P220" s="7">
        <f>'Data Pemerintah Daerah'!AE105</f>
        <v>1</v>
      </c>
      <c r="Q220" s="7">
        <f>'Data Pemerintah Daerah'!AF105</f>
        <v>1</v>
      </c>
      <c r="R220" s="7">
        <f>'Data Pemerintah Daerah'!AG105</f>
        <v>1</v>
      </c>
      <c r="S220" s="7">
        <f>'Data Pemerintah Daerah'!AH105</f>
        <v>1</v>
      </c>
      <c r="T220" s="7">
        <f>'Data Pemerintah Daerah'!AI105</f>
        <v>1</v>
      </c>
      <c r="U220" s="7">
        <f>'Data Pemerintah Daerah'!AJ105</f>
        <v>1</v>
      </c>
      <c r="V220" s="7">
        <f>'Data Pemerintah Daerah'!AK105</f>
        <v>1</v>
      </c>
      <c r="W220" s="7">
        <f>'Data Pemerintah Daerah'!AL105</f>
        <v>1</v>
      </c>
      <c r="X220" s="7">
        <f>'Data Pemerintah Daerah'!AM105</f>
        <v>1</v>
      </c>
      <c r="Y220" s="7" t="str">
        <f>'Data Pemerintah Daerah'!AA105</f>
        <v/>
      </c>
      <c r="Z220" s="10" t="str">
        <f>'Data Pemerintah Daerah'!Z105</f>
        <v>http://bpprd.bungokab.go.id:8083/Api/getBPHTBService</v>
      </c>
      <c r="AA220" s="328" t="str">
        <f>'Data Pemerintah Daerah'!AN105</f>
        <v/>
      </c>
      <c r="AB220" s="18" t="str">
        <f>'Data Pemerintah Daerah'!AO105</f>
        <v/>
      </c>
      <c r="AC220" s="7" t="str">
        <f t="shared" si="16"/>
        <v>Kabupaten Bungo</v>
      </c>
      <c r="AD220" s="331" t="str">
        <f>'Data Pemerintah Daerah'!P105</f>
        <v/>
      </c>
      <c r="AE220" s="331" t="str">
        <f>'Data Pemerintah Daerah'!Q105</f>
        <v/>
      </c>
      <c r="AF220" s="331" t="str">
        <f>'Data Pemerintah Daerah'!R105</f>
        <v/>
      </c>
    </row>
    <row r="221">
      <c r="A221" s="3" t="s">
        <v>4497</v>
      </c>
      <c r="B221" s="7" t="str">
        <f>'Data Pemerintah Daerah'!C106</f>
        <v>Jambi</v>
      </c>
      <c r="C221" s="7" t="str">
        <f>'Data Pemerintah Daerah'!G106</f>
        <v>Kabupaten</v>
      </c>
      <c r="D221" s="7" t="str">
        <f>'Data Pemerintah Daerah'!E106</f>
        <v>Kabupaten Kerinci</v>
      </c>
      <c r="E221" s="7" t="str">
        <f>'Data Pemerintah Daerah'!H106</f>
        <v>ada</v>
      </c>
      <c r="F221" s="15">
        <f>'Data Pemerintah Daerah'!N106</f>
        <v>45453</v>
      </c>
      <c r="G221" s="7" t="str">
        <f>'Data Pemerintah Daerah'!O106</f>
        <v>Lusi Kestina</v>
      </c>
      <c r="H221" s="183">
        <f t="shared" si="14"/>
        <v>2024</v>
      </c>
      <c r="I221" s="183">
        <f t="shared" si="15"/>
        <v>6</v>
      </c>
      <c r="J221" s="7" t="str">
        <f t="shared" si="3"/>
        <v>Ada</v>
      </c>
      <c r="K221" s="229" t="str">
        <f t="shared" si="4"/>
        <v>Ada</v>
      </c>
      <c r="L221" s="327" t="str">
        <f>IFNA(VLOOKUP("*"&amp;D221&amp;"",'Laporan Resmi'!$F$2:$G$500,2,FALSE),"")</f>
        <v>ada</v>
      </c>
      <c r="M221" s="7">
        <f>'Data Pemerintah Daerah'!AB106</f>
        <v>0</v>
      </c>
      <c r="N221" s="7">
        <f>'Data Pemerintah Daerah'!AC106</f>
        <v>1</v>
      </c>
      <c r="O221" s="7">
        <f>'Data Pemerintah Daerah'!AD106</f>
        <v>0</v>
      </c>
      <c r="P221" s="7">
        <f>'Data Pemerintah Daerah'!AE106</f>
        <v>1</v>
      </c>
      <c r="Q221" s="7">
        <f>'Data Pemerintah Daerah'!AF106</f>
        <v>2</v>
      </c>
      <c r="R221" s="7">
        <f>'Data Pemerintah Daerah'!AG106</f>
        <v>1</v>
      </c>
      <c r="S221" s="7">
        <f>'Data Pemerintah Daerah'!AH106</f>
        <v>1</v>
      </c>
      <c r="T221" s="7">
        <f>'Data Pemerintah Daerah'!AI106</f>
        <v>2</v>
      </c>
      <c r="U221" s="7">
        <f>'Data Pemerintah Daerah'!AJ106</f>
        <v>1</v>
      </c>
      <c r="V221" s="7">
        <f>'Data Pemerintah Daerah'!AK106</f>
        <v>1</v>
      </c>
      <c r="W221" s="7">
        <f>'Data Pemerintah Daerah'!AL106</f>
        <v>2</v>
      </c>
      <c r="X221" s="7">
        <f>'Data Pemerintah Daerah'!AM106</f>
        <v>1</v>
      </c>
      <c r="Y221" s="7" t="str">
        <f>'Data Pemerintah Daerah'!AA106</f>
        <v/>
      </c>
      <c r="Z221" s="10" t="str">
        <f>'Data Pemerintah Daerah'!Z106</f>
        <v>https://ebphtb.kerincikab.go.id/index.php/api/getBPHTBService</v>
      </c>
      <c r="AA221" s="328" t="str">
        <f>'Data Pemerintah Daerah'!AN106</f>
        <v>diskominfo_kerincikab</v>
      </c>
      <c r="AB221" s="329" t="str">
        <f>'Data Pemerintah Daerah'!AO106</f>
        <v>kerincikab.go.id</v>
      </c>
      <c r="AC221" s="7" t="str">
        <f t="shared" si="16"/>
        <v>Kabupaten Kerinci</v>
      </c>
      <c r="AD221" s="330" t="str">
        <f>'Data Pemerintah Daerah'!P106</f>
        <v>085292099394</v>
      </c>
      <c r="AE221" s="331" t="str">
        <f>'Data Pemerintah Daerah'!Q106</f>
        <v>198908222015032001</v>
      </c>
      <c r="AF221" s="331" t="str">
        <f>'Data Pemerintah Daerah'!R106</f>
        <v>Pranata Komputer Ahli Muda</v>
      </c>
    </row>
    <row r="222">
      <c r="A222" s="3" t="s">
        <v>4497</v>
      </c>
      <c r="B222" s="7" t="str">
        <f>'Data Pemerintah Daerah'!C107</f>
        <v>Jambi</v>
      </c>
      <c r="C222" s="7" t="str">
        <f>'Data Pemerintah Daerah'!G107</f>
        <v>Kabupaten</v>
      </c>
      <c r="D222" s="7" t="str">
        <f>'Data Pemerintah Daerah'!E107</f>
        <v>Kabupaten Merangin</v>
      </c>
      <c r="E222" s="7" t="str">
        <f>'Data Pemerintah Daerah'!H107</f>
        <v>ada</v>
      </c>
      <c r="F222" s="15">
        <f>'Data Pemerintah Daerah'!N107</f>
        <v>45433</v>
      </c>
      <c r="G222" s="7" t="str">
        <f>'Data Pemerintah Daerah'!O107</f>
        <v>Hendra Silitonga, S. Kom, M. Kom</v>
      </c>
      <c r="H222" s="183">
        <f t="shared" si="14"/>
        <v>2024</v>
      </c>
      <c r="I222" s="183">
        <f t="shared" si="15"/>
        <v>5</v>
      </c>
      <c r="J222" s="7" t="str">
        <f t="shared" si="3"/>
        <v>Ada</v>
      </c>
      <c r="K222" s="229" t="str">
        <f t="shared" si="4"/>
        <v>Ada</v>
      </c>
      <c r="L222" s="327" t="str">
        <f>IFNA(VLOOKUP("*"&amp;D222&amp;"",'Laporan Resmi'!$F$2:$G$500,2,FALSE),"")</f>
        <v>ada</v>
      </c>
      <c r="M222" s="7">
        <f>'Data Pemerintah Daerah'!AB107</f>
        <v>0</v>
      </c>
      <c r="N222" s="7">
        <f>'Data Pemerintah Daerah'!AC107</f>
        <v>0</v>
      </c>
      <c r="O222" s="7">
        <f>'Data Pemerintah Daerah'!AD107</f>
        <v>0</v>
      </c>
      <c r="P222" s="7">
        <f>'Data Pemerintah Daerah'!AE107</f>
        <v>1</v>
      </c>
      <c r="Q222" s="7">
        <f>'Data Pemerintah Daerah'!AF107</f>
        <v>1</v>
      </c>
      <c r="R222" s="7">
        <f>'Data Pemerintah Daerah'!AG107</f>
        <v>1</v>
      </c>
      <c r="S222" s="7">
        <f>'Data Pemerintah Daerah'!AH107</f>
        <v>1</v>
      </c>
      <c r="T222" s="7">
        <f>'Data Pemerintah Daerah'!AI107</f>
        <v>1</v>
      </c>
      <c r="U222" s="7">
        <f>'Data Pemerintah Daerah'!AJ107</f>
        <v>1</v>
      </c>
      <c r="V222" s="7">
        <f>'Data Pemerintah Daerah'!AK107</f>
        <v>3</v>
      </c>
      <c r="W222" s="7">
        <f>'Data Pemerintah Daerah'!AL107</f>
        <v>1</v>
      </c>
      <c r="X222" s="7">
        <f>'Data Pemerintah Daerah'!AM107</f>
        <v>3</v>
      </c>
      <c r="Y222" s="7" t="str">
        <f>'Data Pemerintah Daerah'!AA107</f>
        <v/>
      </c>
      <c r="Z222" s="10" t="str">
        <f>'Data Pemerintah Daerah'!Z107</f>
        <v>http://bpprd.meranginkab.go.id/GetBPHTBService</v>
      </c>
      <c r="AA222" s="328" t="str">
        <f>'Data Pemerintah Daerah'!AN107</f>
        <v>diskominfo_meranginkab</v>
      </c>
      <c r="AB222" s="329" t="str">
        <f>'Data Pemerintah Daerah'!AO107</f>
        <v>meranginkab.go.id</v>
      </c>
      <c r="AC222" s="7" t="str">
        <f t="shared" si="16"/>
        <v>Kabupaten Merangin</v>
      </c>
      <c r="AD222" s="330" t="str">
        <f>'Data Pemerintah Daerah'!P107</f>
        <v>08126773947</v>
      </c>
      <c r="AE222" s="331" t="str">
        <f>'Data Pemerintah Daerah'!Q107</f>
        <v>198106132005011005</v>
      </c>
      <c r="AF222" s="331" t="str">
        <f>'Data Pemerintah Daerah'!R107</f>
        <v>Sub Koordinator Sumberdaya Komunikasi</v>
      </c>
    </row>
    <row r="223">
      <c r="A223" s="3" t="s">
        <v>4497</v>
      </c>
      <c r="B223" s="7" t="str">
        <f>'Data Pemerintah Daerah'!C108</f>
        <v>Jambi</v>
      </c>
      <c r="C223" s="7" t="str">
        <f>'Data Pemerintah Daerah'!G108</f>
        <v>Kabupaten</v>
      </c>
      <c r="D223" s="7" t="str">
        <f>'Data Pemerintah Daerah'!E108</f>
        <v>Kabupaten Muaro Jambi</v>
      </c>
      <c r="E223" s="7" t="str">
        <f>'Data Pemerintah Daerah'!H108</f>
        <v/>
      </c>
      <c r="F223" s="7" t="str">
        <f>'Data Pemerintah Daerah'!N108</f>
        <v/>
      </c>
      <c r="G223" s="7" t="str">
        <f>'Data Pemerintah Daerah'!O108</f>
        <v/>
      </c>
      <c r="H223" s="183" t="str">
        <f t="shared" si="14"/>
        <v/>
      </c>
      <c r="I223" s="183" t="str">
        <f t="shared" si="15"/>
        <v/>
      </c>
      <c r="J223" s="7" t="str">
        <f t="shared" si="3"/>
        <v/>
      </c>
      <c r="K223" s="229" t="str">
        <f t="shared" si="4"/>
        <v/>
      </c>
      <c r="L223" s="327" t="str">
        <f>IFNA(VLOOKUP("*"&amp;D223&amp;"",'Laporan Resmi'!$F$2:$G$500,2,FALSE),"")</f>
        <v/>
      </c>
      <c r="M223" s="7" t="str">
        <f>'Data Pemerintah Daerah'!AB108</f>
        <v/>
      </c>
      <c r="N223" s="7" t="str">
        <f>'Data Pemerintah Daerah'!AC108</f>
        <v/>
      </c>
      <c r="O223" s="7" t="str">
        <f>'Data Pemerintah Daerah'!AD108</f>
        <v/>
      </c>
      <c r="P223" s="7">
        <f>'Data Pemerintah Daerah'!AE108</f>
        <v>2</v>
      </c>
      <c r="Q223" s="7">
        <f>'Data Pemerintah Daerah'!AF108</f>
        <v>1</v>
      </c>
      <c r="R223" s="7">
        <f>'Data Pemerintah Daerah'!AG108</f>
        <v>2</v>
      </c>
      <c r="S223" s="7">
        <f>'Data Pemerintah Daerah'!AH108</f>
        <v>1</v>
      </c>
      <c r="T223" s="7">
        <f>'Data Pemerintah Daerah'!AI108</f>
        <v>1</v>
      </c>
      <c r="U223" s="7">
        <f>'Data Pemerintah Daerah'!AJ108</f>
        <v>1</v>
      </c>
      <c r="V223" s="7">
        <f>'Data Pemerintah Daerah'!AK108</f>
        <v>1</v>
      </c>
      <c r="W223" s="7">
        <f>'Data Pemerintah Daerah'!AL108</f>
        <v>1</v>
      </c>
      <c r="X223" s="7">
        <f>'Data Pemerintah Daerah'!AM108</f>
        <v>1</v>
      </c>
      <c r="Y223" s="7" t="str">
        <f>'Data Pemerintah Daerah'!AA108</f>
        <v/>
      </c>
      <c r="Z223" s="7" t="str">
        <f>'Data Pemerintah Daerah'!Z108</f>
        <v/>
      </c>
      <c r="AA223" s="328" t="str">
        <f>'Data Pemerintah Daerah'!AN108</f>
        <v/>
      </c>
      <c r="AB223" s="18" t="str">
        <f>'Data Pemerintah Daerah'!AO108</f>
        <v/>
      </c>
      <c r="AC223" s="7" t="str">
        <f t="shared" si="16"/>
        <v>Kabupaten Muaro Jambi</v>
      </c>
      <c r="AD223" s="331" t="str">
        <f>'Data Pemerintah Daerah'!P108</f>
        <v/>
      </c>
      <c r="AE223" s="331" t="str">
        <f>'Data Pemerintah Daerah'!Q108</f>
        <v/>
      </c>
      <c r="AF223" s="331" t="str">
        <f>'Data Pemerintah Daerah'!R108</f>
        <v/>
      </c>
    </row>
    <row r="224">
      <c r="A224" s="3" t="s">
        <v>4497</v>
      </c>
      <c r="B224" s="7" t="str">
        <f>'Data Pemerintah Daerah'!C109</f>
        <v>Jambi</v>
      </c>
      <c r="C224" s="7" t="str">
        <f>'Data Pemerintah Daerah'!G109</f>
        <v>Kabupaten</v>
      </c>
      <c r="D224" s="7" t="str">
        <f>'Data Pemerintah Daerah'!E109</f>
        <v>Kabupaten Sarolangun</v>
      </c>
      <c r="E224" s="7" t="str">
        <f>'Data Pemerintah Daerah'!H109</f>
        <v>ada</v>
      </c>
      <c r="F224" s="15">
        <f>'Data Pemerintah Daerah'!N109</f>
        <v>45349</v>
      </c>
      <c r="G224" s="7" t="str">
        <f>'Data Pemerintah Daerah'!O109</f>
        <v>Feri Pratama, S.Kom</v>
      </c>
      <c r="H224" s="183">
        <f t="shared" si="14"/>
        <v>2024</v>
      </c>
      <c r="I224" s="183">
        <f t="shared" si="15"/>
        <v>2</v>
      </c>
      <c r="J224" s="7" t="str">
        <f t="shared" si="3"/>
        <v>Ada</v>
      </c>
      <c r="K224" s="229" t="str">
        <f t="shared" si="4"/>
        <v>Ada</v>
      </c>
      <c r="L224" s="327" t="str">
        <f>IFNA(VLOOKUP("*"&amp;D224&amp;"",'Laporan Resmi'!$F$2:$G$500,2,FALSE),"")</f>
        <v>ada</v>
      </c>
      <c r="M224" s="7">
        <f>'Data Pemerintah Daerah'!AB109</f>
        <v>0</v>
      </c>
      <c r="N224" s="7">
        <f>'Data Pemerintah Daerah'!AC109</f>
        <v>1</v>
      </c>
      <c r="O224" s="7">
        <f>'Data Pemerintah Daerah'!AD109</f>
        <v>0</v>
      </c>
      <c r="P224" s="7">
        <f>'Data Pemerintah Daerah'!AE109</f>
        <v>3</v>
      </c>
      <c r="Q224" s="7">
        <f>'Data Pemerintah Daerah'!AF109</f>
        <v>1</v>
      </c>
      <c r="R224" s="7">
        <f>'Data Pemerintah Daerah'!AG109</f>
        <v>1</v>
      </c>
      <c r="S224" s="7">
        <f>'Data Pemerintah Daerah'!AH109</f>
        <v>3</v>
      </c>
      <c r="T224" s="7">
        <f>'Data Pemerintah Daerah'!AI109</f>
        <v>1</v>
      </c>
      <c r="U224" s="7">
        <f>'Data Pemerintah Daerah'!AJ109</f>
        <v>4</v>
      </c>
      <c r="V224" s="7">
        <f>'Data Pemerintah Daerah'!AK109</f>
        <v>3</v>
      </c>
      <c r="W224" s="7">
        <f>'Data Pemerintah Daerah'!AL109</f>
        <v>1</v>
      </c>
      <c r="X224" s="7">
        <f>'Data Pemerintah Daerah'!AM109</f>
        <v>4</v>
      </c>
      <c r="Y224" s="7" t="str">
        <f>'Data Pemerintah Daerah'!AA109</f>
        <v/>
      </c>
      <c r="Z224" s="10" t="str">
        <f>'Data Pemerintah Daerah'!Z109</f>
        <v>https://simpatda.sarolangunkab.go.id/bphtb/api/getBPHTBService</v>
      </c>
      <c r="AA224" s="328" t="str">
        <f>'Data Pemerintah Daerah'!AN109</f>
        <v>diskominfo_sarolangunkab</v>
      </c>
      <c r="AB224" s="329" t="str">
        <f>'Data Pemerintah Daerah'!AO109</f>
        <v>sarolangunkab.go.id</v>
      </c>
      <c r="AC224" s="7" t="str">
        <f t="shared" si="16"/>
        <v>Kabupaten Sarolangun</v>
      </c>
      <c r="AD224" s="330" t="str">
        <f>'Data Pemerintah Daerah'!P109</f>
        <v>087792720060</v>
      </c>
      <c r="AE224" s="331" t="str">
        <f>'Data Pemerintah Daerah'!Q109</f>
        <v>199304212023211022</v>
      </c>
      <c r="AF224" s="331" t="str">
        <f>'Data Pemerintah Daerah'!R109</f>
        <v>Pranata Komputer Ahli Pratama</v>
      </c>
    </row>
    <row r="225">
      <c r="A225" s="3" t="s">
        <v>4497</v>
      </c>
      <c r="B225" s="7" t="str">
        <f>'Data Pemerintah Daerah'!C110</f>
        <v>Jambi</v>
      </c>
      <c r="C225" s="7" t="str">
        <f>'Data Pemerintah Daerah'!G110</f>
        <v>Kabupaten</v>
      </c>
      <c r="D225" s="7" t="str">
        <f>'Data Pemerintah Daerah'!E110</f>
        <v>Kabupaten Tanjung Jabung Barat</v>
      </c>
      <c r="E225" s="7" t="str">
        <f>'Data Pemerintah Daerah'!H110</f>
        <v/>
      </c>
      <c r="F225" s="7" t="str">
        <f>'Data Pemerintah Daerah'!N110</f>
        <v/>
      </c>
      <c r="G225" s="7" t="str">
        <f>'Data Pemerintah Daerah'!O110</f>
        <v/>
      </c>
      <c r="H225" s="183" t="str">
        <f t="shared" si="14"/>
        <v/>
      </c>
      <c r="I225" s="183" t="str">
        <f t="shared" si="15"/>
        <v/>
      </c>
      <c r="J225" s="7" t="str">
        <f t="shared" si="3"/>
        <v/>
      </c>
      <c r="K225" s="229" t="str">
        <f t="shared" si="4"/>
        <v/>
      </c>
      <c r="L225" s="327" t="str">
        <f>IFNA(VLOOKUP("*"&amp;D225&amp;"",'Laporan Resmi'!$F$2:$G$500,2,FALSE),"")</f>
        <v/>
      </c>
      <c r="M225" s="7" t="str">
        <f>'Data Pemerintah Daerah'!AB110</f>
        <v/>
      </c>
      <c r="N225" s="7" t="str">
        <f>'Data Pemerintah Daerah'!AC110</f>
        <v/>
      </c>
      <c r="O225" s="7" t="str">
        <f>'Data Pemerintah Daerah'!AD110</f>
        <v/>
      </c>
      <c r="P225" s="7">
        <f>'Data Pemerintah Daerah'!AE110</f>
        <v>1</v>
      </c>
      <c r="Q225" s="7">
        <f>'Data Pemerintah Daerah'!AF110</f>
        <v>2</v>
      </c>
      <c r="R225" s="7">
        <f>'Data Pemerintah Daerah'!AG110</f>
        <v>1</v>
      </c>
      <c r="S225" s="7">
        <f>'Data Pemerintah Daerah'!AH110</f>
        <v>1</v>
      </c>
      <c r="T225" s="7">
        <f>'Data Pemerintah Daerah'!AI110</f>
        <v>1</v>
      </c>
      <c r="U225" s="7">
        <f>'Data Pemerintah Daerah'!AJ110</f>
        <v>1</v>
      </c>
      <c r="V225" s="7">
        <f>'Data Pemerintah Daerah'!AK110</f>
        <v>1</v>
      </c>
      <c r="W225" s="7">
        <f>'Data Pemerintah Daerah'!AL110</f>
        <v>1</v>
      </c>
      <c r="X225" s="7">
        <f>'Data Pemerintah Daerah'!AM110</f>
        <v>1</v>
      </c>
      <c r="Y225" s="7" t="str">
        <f>'Data Pemerintah Daerah'!AA110</f>
        <v/>
      </c>
      <c r="Z225" s="10" t="str">
        <f>'Data Pemerintah Daerah'!Z110</f>
        <v>https://bphtb.tanjabbarkab.go.id/bpn-service/getBPHTBService</v>
      </c>
      <c r="AA225" s="328" t="str">
        <f>'Data Pemerintah Daerah'!AN110</f>
        <v/>
      </c>
      <c r="AB225" s="18" t="str">
        <f>'Data Pemerintah Daerah'!AO110</f>
        <v/>
      </c>
      <c r="AC225" s="7" t="str">
        <f t="shared" si="16"/>
        <v>Kabupaten Tanjung Jabung Barat</v>
      </c>
      <c r="AD225" s="331" t="str">
        <f>'Data Pemerintah Daerah'!P110</f>
        <v/>
      </c>
      <c r="AE225" s="331" t="str">
        <f>'Data Pemerintah Daerah'!Q110</f>
        <v/>
      </c>
      <c r="AF225" s="331" t="str">
        <f>'Data Pemerintah Daerah'!R110</f>
        <v/>
      </c>
    </row>
    <row r="226">
      <c r="A226" s="3" t="s">
        <v>4497</v>
      </c>
      <c r="B226" s="7" t="str">
        <f>'Data Pemerintah Daerah'!C111</f>
        <v>Jambi</v>
      </c>
      <c r="C226" s="7" t="str">
        <f>'Data Pemerintah Daerah'!G111</f>
        <v>Kabupaten</v>
      </c>
      <c r="D226" s="7" t="str">
        <f>'Data Pemerintah Daerah'!E111</f>
        <v>Kabupaten Tanjung Jabung Timur</v>
      </c>
      <c r="E226" s="7" t="str">
        <f>'Data Pemerintah Daerah'!H111</f>
        <v>ada</v>
      </c>
      <c r="F226" s="15">
        <f>'Data Pemerintah Daerah'!N111</f>
        <v>45096</v>
      </c>
      <c r="G226" s="7" t="str">
        <f>'Data Pemerintah Daerah'!O111</f>
        <v>Ahmad Fayyadh Qaimul Haq, S.Kom.</v>
      </c>
      <c r="H226" s="183">
        <f t="shared" si="14"/>
        <v>2023</v>
      </c>
      <c r="I226" s="183">
        <f t="shared" si="15"/>
        <v>6</v>
      </c>
      <c r="J226" s="7" t="str">
        <f t="shared" si="3"/>
        <v>Ada</v>
      </c>
      <c r="K226" s="229" t="str">
        <f t="shared" si="4"/>
        <v>Ada</v>
      </c>
      <c r="L226" s="327" t="str">
        <f>IFNA(VLOOKUP("*"&amp;D226&amp;"",'Laporan Resmi'!$F$2:$G$500,2,FALSE),"")</f>
        <v>ada</v>
      </c>
      <c r="M226" s="7">
        <f>'Data Pemerintah Daerah'!AB111</f>
        <v>0</v>
      </c>
      <c r="N226" s="7">
        <f>'Data Pemerintah Daerah'!AC111</f>
        <v>1</v>
      </c>
      <c r="O226" s="7">
        <f>'Data Pemerintah Daerah'!AD111</f>
        <v>0</v>
      </c>
      <c r="P226" s="7">
        <f>'Data Pemerintah Daerah'!AE111</f>
        <v>1</v>
      </c>
      <c r="Q226" s="7">
        <f>'Data Pemerintah Daerah'!AF111</f>
        <v>1</v>
      </c>
      <c r="R226" s="7">
        <f>'Data Pemerintah Daerah'!AG111</f>
        <v>1</v>
      </c>
      <c r="S226" s="7">
        <f>'Data Pemerintah Daerah'!AH111</f>
        <v>1</v>
      </c>
      <c r="T226" s="7">
        <f>'Data Pemerintah Daerah'!AI111</f>
        <v>1</v>
      </c>
      <c r="U226" s="7">
        <f>'Data Pemerintah Daerah'!AJ111</f>
        <v>2</v>
      </c>
      <c r="V226" s="7">
        <f>'Data Pemerintah Daerah'!AK111</f>
        <v>3</v>
      </c>
      <c r="W226" s="7">
        <f>'Data Pemerintah Daerah'!AL111</f>
        <v>3</v>
      </c>
      <c r="X226" s="7">
        <f>'Data Pemerintah Daerah'!AM111</f>
        <v>3</v>
      </c>
      <c r="Y226" s="7" t="str">
        <f>'Data Pemerintah Daerah'!AA111</f>
        <v/>
      </c>
      <c r="Z226" s="7" t="str">
        <f>'Data Pemerintah Daerah'!Z111</f>
        <v/>
      </c>
      <c r="AA226" s="328" t="str">
        <f>'Data Pemerintah Daerah'!AN111</f>
        <v>diskominfo_tanjabtimkab</v>
      </c>
      <c r="AB226" s="329" t="str">
        <f>'Data Pemerintah Daerah'!AO111</f>
        <v>tanjabtimkab.go.id</v>
      </c>
      <c r="AC226" s="7" t="str">
        <f t="shared" si="16"/>
        <v>Kabupaten Tanjung Jabung Timur</v>
      </c>
      <c r="AD226" s="331" t="str">
        <f>'Data Pemerintah Daerah'!P111</f>
        <v>082269810754</v>
      </c>
      <c r="AE226" s="331" t="str">
        <f>'Data Pemerintah Daerah'!Q111</f>
        <v>-</v>
      </c>
      <c r="AF226" s="331" t="str">
        <f>'Data Pemerintah Daerah'!R111</f>
        <v>Proficient Programer</v>
      </c>
    </row>
    <row r="227">
      <c r="A227" s="3" t="s">
        <v>4497</v>
      </c>
      <c r="B227" s="7" t="str">
        <f>'Data Pemerintah Daerah'!C112</f>
        <v>Jambi</v>
      </c>
      <c r="C227" s="7" t="str">
        <f>'Data Pemerintah Daerah'!G112</f>
        <v>Kabupaten</v>
      </c>
      <c r="D227" s="7" t="str">
        <f>'Data Pemerintah Daerah'!E112</f>
        <v>Kabupaten Tebo</v>
      </c>
      <c r="E227" s="7" t="str">
        <f>'Data Pemerintah Daerah'!H112</f>
        <v>ada</v>
      </c>
      <c r="F227" s="15">
        <f>'Data Pemerintah Daerah'!N112</f>
        <v>45560</v>
      </c>
      <c r="G227" s="7" t="str">
        <f>'Data Pemerintah Daerah'!O112</f>
        <v>Bayu Karya Saputra</v>
      </c>
      <c r="H227" s="183">
        <f t="shared" si="14"/>
        <v>2024</v>
      </c>
      <c r="I227" s="183">
        <f t="shared" si="15"/>
        <v>9</v>
      </c>
      <c r="J227" s="7" t="str">
        <f t="shared" si="3"/>
        <v>Ada</v>
      </c>
      <c r="K227" s="229" t="str">
        <f t="shared" si="4"/>
        <v>Ada</v>
      </c>
      <c r="L227" s="323" t="s">
        <v>431</v>
      </c>
      <c r="M227" s="7">
        <f>'Data Pemerintah Daerah'!AB112</f>
        <v>0</v>
      </c>
      <c r="N227" s="7">
        <f>'Data Pemerintah Daerah'!AC112</f>
        <v>1</v>
      </c>
      <c r="O227" s="7" t="str">
        <f>'Data Pemerintah Daerah'!AD112</f>
        <v/>
      </c>
      <c r="P227" s="7">
        <f>'Data Pemerintah Daerah'!AE112</f>
        <v>1</v>
      </c>
      <c r="Q227" s="7">
        <f>'Data Pemerintah Daerah'!AF112</f>
        <v>2</v>
      </c>
      <c r="R227" s="7">
        <f>'Data Pemerintah Daerah'!AG112</f>
        <v>1</v>
      </c>
      <c r="S227" s="7">
        <f>'Data Pemerintah Daerah'!AH112</f>
        <v>3</v>
      </c>
      <c r="T227" s="7">
        <f>'Data Pemerintah Daerah'!AI112</f>
        <v>1</v>
      </c>
      <c r="U227" s="7">
        <f>'Data Pemerintah Daerah'!AJ112</f>
        <v>1</v>
      </c>
      <c r="V227" s="7">
        <f>'Data Pemerintah Daerah'!AK112</f>
        <v>3</v>
      </c>
      <c r="W227" s="7">
        <f>'Data Pemerintah Daerah'!AL112</f>
        <v>1</v>
      </c>
      <c r="X227" s="7">
        <f>'Data Pemerintah Daerah'!AM112</f>
        <v>3</v>
      </c>
      <c r="Y227" s="7" t="str">
        <f>'Data Pemerintah Daerah'!AA112</f>
        <v/>
      </c>
      <c r="Z227" s="10" t="str">
        <f>'Data Pemerintah Daerah'!Z112</f>
        <v>http://api.bakeuda.tebokab.go.id/GetBPHTBService</v>
      </c>
      <c r="AA227" s="328" t="str">
        <f>'Data Pemerintah Daerah'!AN112</f>
        <v>diskominfo_tebokab</v>
      </c>
      <c r="AB227" s="329" t="str">
        <f>'Data Pemerintah Daerah'!AO112</f>
        <v>tebokab.go.id</v>
      </c>
      <c r="AC227" s="7" t="str">
        <f t="shared" si="16"/>
        <v>Kabupaten Tebo</v>
      </c>
      <c r="AD227" s="330" t="str">
        <f>'Data Pemerintah Daerah'!P112</f>
        <v>0811744424</v>
      </c>
      <c r="AE227" s="331" t="str">
        <f>'Data Pemerintah Daerah'!Q112</f>
        <v>198911302015031003</v>
      </c>
      <c r="AF227" s="331" t="str">
        <f>'Data Pemerintah Daerah'!R112</f>
        <v>Pranata Komputer Ahli Muda</v>
      </c>
    </row>
    <row r="228">
      <c r="A228" s="3" t="s">
        <v>4497</v>
      </c>
      <c r="B228" s="7" t="str">
        <f>'Data Pemerintah Daerah'!C113</f>
        <v>Jambi</v>
      </c>
      <c r="C228" s="7" t="str">
        <f>'Data Pemerintah Daerah'!G113</f>
        <v>Kota</v>
      </c>
      <c r="D228" s="7" t="str">
        <f>'Data Pemerintah Daerah'!E113</f>
        <v>Kota Jambi</v>
      </c>
      <c r="E228" s="7" t="str">
        <f>'Data Pemerintah Daerah'!H113</f>
        <v>ada</v>
      </c>
      <c r="F228" s="15">
        <f>'Data Pemerintah Daerah'!N113</f>
        <v>45098</v>
      </c>
      <c r="G228" s="7" t="str">
        <f>'Data Pemerintah Daerah'!O113</f>
        <v>Jupri, ST, S.Film, M.Kom</v>
      </c>
      <c r="H228" s="183">
        <f t="shared" si="14"/>
        <v>2023</v>
      </c>
      <c r="I228" s="183">
        <f t="shared" si="15"/>
        <v>6</v>
      </c>
      <c r="J228" s="7" t="str">
        <f t="shared" si="3"/>
        <v>Ada</v>
      </c>
      <c r="K228" s="229" t="str">
        <f t="shared" si="4"/>
        <v>Ada</v>
      </c>
      <c r="L228" s="327" t="str">
        <f>IFNA(VLOOKUP("*"&amp;D228&amp;"",'Laporan Resmi'!$F$2:$G$500,2,FALSE),"")</f>
        <v>ada</v>
      </c>
      <c r="M228" s="7">
        <f>'Data Pemerintah Daerah'!AB113</f>
        <v>43</v>
      </c>
      <c r="N228" s="7">
        <f>'Data Pemerintah Daerah'!AC113</f>
        <v>49</v>
      </c>
      <c r="O228" s="7">
        <f>'Data Pemerintah Daerah'!AD113</f>
        <v>2</v>
      </c>
      <c r="P228" s="7">
        <f>'Data Pemerintah Daerah'!AE113</f>
        <v>3</v>
      </c>
      <c r="Q228" s="7">
        <f>'Data Pemerintah Daerah'!AF113</f>
        <v>1</v>
      </c>
      <c r="R228" s="7">
        <f>'Data Pemerintah Daerah'!AG113</f>
        <v>1</v>
      </c>
      <c r="S228" s="7">
        <f>'Data Pemerintah Daerah'!AH113</f>
        <v>3</v>
      </c>
      <c r="T228" s="7">
        <f>'Data Pemerintah Daerah'!AI113</f>
        <v>1</v>
      </c>
      <c r="U228" s="7">
        <f>'Data Pemerintah Daerah'!AJ113</f>
        <v>4</v>
      </c>
      <c r="V228" s="7">
        <f>'Data Pemerintah Daerah'!AK113</f>
        <v>5</v>
      </c>
      <c r="W228" s="7">
        <f>'Data Pemerintah Daerah'!AL113</f>
        <v>5</v>
      </c>
      <c r="X228" s="7">
        <f>'Data Pemerintah Daerah'!AM113</f>
        <v>5</v>
      </c>
      <c r="Y228" s="7" t="str">
        <f>'Data Pemerintah Daerah'!AA113</f>
        <v/>
      </c>
      <c r="Z228" s="10" t="str">
        <f>'Data Pemerintah Daerah'!Z113</f>
        <v>https://simpatti.jambikota.go.id/bphtb/api/getBPHTBService</v>
      </c>
      <c r="AA228" s="328" t="str">
        <f>'Data Pemerintah Daerah'!AN113</f>
        <v>diskominfo_jambikota</v>
      </c>
      <c r="AB228" s="329" t="str">
        <f>'Data Pemerintah Daerah'!AO113</f>
        <v>jambikota.go.id</v>
      </c>
      <c r="AC228" s="7" t="str">
        <f t="shared" si="16"/>
        <v>Kota Jambi</v>
      </c>
      <c r="AD228" s="331" t="str">
        <f>'Data Pemerintah Daerah'!P113</f>
        <v>081366296697</v>
      </c>
      <c r="AE228" s="331" t="str">
        <f>'Data Pemerintah Daerah'!Q113</f>
        <v>197903302010011005</v>
      </c>
      <c r="AF228" s="331" t="str">
        <f>'Data Pemerintah Daerah'!R113</f>
        <v>Pranata Komputer Ahli Muda</v>
      </c>
    </row>
    <row r="229">
      <c r="A229" s="3" t="s">
        <v>4497</v>
      </c>
      <c r="B229" s="7" t="str">
        <f>'Data Pemerintah Daerah'!C114</f>
        <v>Jambi</v>
      </c>
      <c r="C229" s="7" t="str">
        <f>'Data Pemerintah Daerah'!G114</f>
        <v>Kota</v>
      </c>
      <c r="D229" s="7" t="str">
        <f>'Data Pemerintah Daerah'!E114</f>
        <v>Kota Sungai Penuh</v>
      </c>
      <c r="E229" s="7" t="str">
        <f>'Data Pemerintah Daerah'!H114</f>
        <v/>
      </c>
      <c r="F229" s="7" t="str">
        <f>'Data Pemerintah Daerah'!N114</f>
        <v/>
      </c>
      <c r="G229" s="7" t="str">
        <f>'Data Pemerintah Daerah'!O114</f>
        <v/>
      </c>
      <c r="H229" s="183" t="str">
        <f t="shared" si="14"/>
        <v/>
      </c>
      <c r="I229" s="183" t="str">
        <f t="shared" si="15"/>
        <v/>
      </c>
      <c r="J229" s="7" t="str">
        <f t="shared" si="3"/>
        <v/>
      </c>
      <c r="K229" s="229" t="str">
        <f t="shared" si="4"/>
        <v/>
      </c>
      <c r="L229" s="327" t="str">
        <f>IFNA(VLOOKUP("*"&amp;D229&amp;"",'Laporan Resmi'!$F$2:$G$500,2,FALSE),"")</f>
        <v/>
      </c>
      <c r="M229" s="7" t="str">
        <f>'Data Pemerintah Daerah'!AB114</f>
        <v/>
      </c>
      <c r="N229" s="7" t="str">
        <f>'Data Pemerintah Daerah'!AC114</f>
        <v/>
      </c>
      <c r="O229" s="7" t="str">
        <f>'Data Pemerintah Daerah'!AD114</f>
        <v/>
      </c>
      <c r="P229" s="7">
        <f>'Data Pemerintah Daerah'!AE114</f>
        <v>1</v>
      </c>
      <c r="Q229" s="7">
        <f>'Data Pemerintah Daerah'!AF114</f>
        <v>1</v>
      </c>
      <c r="R229" s="7">
        <f>'Data Pemerintah Daerah'!AG114</f>
        <v>1</v>
      </c>
      <c r="S229" s="7">
        <f>'Data Pemerintah Daerah'!AH114</f>
        <v>3</v>
      </c>
      <c r="T229" s="7">
        <f>'Data Pemerintah Daerah'!AI114</f>
        <v>1</v>
      </c>
      <c r="U229" s="7">
        <f>'Data Pemerintah Daerah'!AJ114</f>
        <v>1</v>
      </c>
      <c r="V229" s="7">
        <f>'Data Pemerintah Daerah'!AK114</f>
        <v>3</v>
      </c>
      <c r="W229" s="7">
        <f>'Data Pemerintah Daerah'!AL114</f>
        <v>1</v>
      </c>
      <c r="X229" s="7">
        <f>'Data Pemerintah Daerah'!AM114</f>
        <v>1</v>
      </c>
      <c r="Y229" s="7" t="str">
        <f>'Data Pemerintah Daerah'!AA114</f>
        <v/>
      </c>
      <c r="Z229" s="10" t="str">
        <f>'Data Pemerintah Daerah'!Z114</f>
        <v>http://bphtb.sungaipenuhkota.go.id/index.php/api/getBPHTBService</v>
      </c>
      <c r="AA229" s="328" t="str">
        <f>'Data Pemerintah Daerah'!AN114</f>
        <v/>
      </c>
      <c r="AB229" s="18" t="str">
        <f>'Data Pemerintah Daerah'!AO114</f>
        <v/>
      </c>
      <c r="AC229" s="7" t="str">
        <f t="shared" si="16"/>
        <v>Kota Sungai Penuh</v>
      </c>
      <c r="AD229" s="331" t="str">
        <f>'Data Pemerintah Daerah'!P114</f>
        <v/>
      </c>
      <c r="AE229" s="331" t="str">
        <f>'Data Pemerintah Daerah'!Q114</f>
        <v/>
      </c>
      <c r="AF229" s="331" t="str">
        <f>'Data Pemerintah Daerah'!R114</f>
        <v/>
      </c>
    </row>
    <row r="230">
      <c r="A230" s="3" t="s">
        <v>4497</v>
      </c>
      <c r="B230" s="7" t="str">
        <f>'Data Pemerintah Daerah'!C115</f>
        <v>Bangka Belitung</v>
      </c>
      <c r="C230" s="7" t="str">
        <f>'Data Pemerintah Daerah'!G115</f>
        <v>Provinsi</v>
      </c>
      <c r="D230" s="7" t="str">
        <f>'Data Pemerintah Daerah'!E115</f>
        <v>Provinsi Bangka Belitung</v>
      </c>
      <c r="E230" s="7" t="str">
        <f>'Data Pemerintah Daerah'!H115</f>
        <v>ada</v>
      </c>
      <c r="F230" s="15">
        <f>'Data Pemerintah Daerah'!N115</f>
        <v>45093</v>
      </c>
      <c r="G230" s="7" t="str">
        <f>'Data Pemerintah Daerah'!O115</f>
        <v>Aris Gunawan, S.T.</v>
      </c>
      <c r="H230" s="183">
        <f t="shared" si="14"/>
        <v>2023</v>
      </c>
      <c r="I230" s="183">
        <f t="shared" si="15"/>
        <v>6</v>
      </c>
      <c r="J230" s="7" t="str">
        <f t="shared" si="3"/>
        <v>Ada</v>
      </c>
      <c r="K230" s="229" t="str">
        <f t="shared" si="4"/>
        <v>Ada</v>
      </c>
      <c r="L230" s="327" t="str">
        <f>IFNA(VLOOKUP("*"&amp;D230&amp;"",'Laporan Resmi'!$F$2:$G$500,2,FALSE),"")</f>
        <v>ada</v>
      </c>
      <c r="M230" s="7">
        <f>'Data Pemerintah Daerah'!AB115</f>
        <v>2</v>
      </c>
      <c r="N230" s="7">
        <f>'Data Pemerintah Daerah'!AC115</f>
        <v>17</v>
      </c>
      <c r="O230" s="7">
        <f>'Data Pemerintah Daerah'!AD115</f>
        <v>1</v>
      </c>
      <c r="P230" s="7">
        <f>'Data Pemerintah Daerah'!AE115</f>
        <v>3</v>
      </c>
      <c r="Q230" s="7">
        <f>'Data Pemerintah Daerah'!AF115</f>
        <v>2</v>
      </c>
      <c r="R230" s="7">
        <f>'Data Pemerintah Daerah'!AG115</f>
        <v>1</v>
      </c>
      <c r="S230" s="7">
        <f>'Data Pemerintah Daerah'!AH115</f>
        <v>3</v>
      </c>
      <c r="T230" s="7">
        <f>'Data Pemerintah Daerah'!AI115</f>
        <v>3</v>
      </c>
      <c r="U230" s="7">
        <f>'Data Pemerintah Daerah'!AJ115</f>
        <v>3</v>
      </c>
      <c r="V230" s="7">
        <f>'Data Pemerintah Daerah'!AK115</f>
        <v>5</v>
      </c>
      <c r="W230" s="7">
        <f>'Data Pemerintah Daerah'!AL115</f>
        <v>5</v>
      </c>
      <c r="X230" s="7">
        <f>'Data Pemerintah Daerah'!AM115</f>
        <v>3</v>
      </c>
      <c r="Y230" s="10" t="str">
        <f>'Data Pemerintah Daerah'!AA115</f>
        <v>https://api-splp.layanan.go.id/babelprov/satudata/1.0/data/data.json</v>
      </c>
      <c r="Z230" s="7" t="str">
        <f>'Data Pemerintah Daerah'!Z115</f>
        <v/>
      </c>
      <c r="AA230" s="328" t="str">
        <f>'Data Pemerintah Daerah'!AN115</f>
        <v>diskominfo_babelprov</v>
      </c>
      <c r="AB230" s="329" t="str">
        <f>'Data Pemerintah Daerah'!AO115</f>
        <v>babelprov.go.id</v>
      </c>
      <c r="AC230" s="7" t="str">
        <f t="shared" si="16"/>
        <v>Provinsi Bangka Belitung</v>
      </c>
      <c r="AD230" s="331" t="str">
        <f>'Data Pemerintah Daerah'!P115</f>
        <v>082269211272</v>
      </c>
      <c r="AE230" s="331" t="str">
        <f>'Data Pemerintah Daerah'!Q115</f>
        <v>197904272006041006</v>
      </c>
      <c r="AF230" s="331" t="str">
        <f>'Data Pemerintah Daerah'!R115</f>
        <v>JFT Pranata Komputer Ahli Muda</v>
      </c>
    </row>
    <row r="231">
      <c r="A231" s="3" t="s">
        <v>4497</v>
      </c>
      <c r="B231" s="7" t="str">
        <f>'Data Pemerintah Daerah'!C116</f>
        <v>Bangka Belitung</v>
      </c>
      <c r="C231" s="7" t="str">
        <f>'Data Pemerintah Daerah'!G116</f>
        <v>Kabupaten</v>
      </c>
      <c r="D231" s="7" t="str">
        <f>'Data Pemerintah Daerah'!E116</f>
        <v>Kabupaten Bangka</v>
      </c>
      <c r="E231" s="7" t="str">
        <f>'Data Pemerintah Daerah'!H116</f>
        <v/>
      </c>
      <c r="F231" s="7" t="str">
        <f>'Data Pemerintah Daerah'!N116</f>
        <v/>
      </c>
      <c r="G231" s="7" t="str">
        <f>'Data Pemerintah Daerah'!O116</f>
        <v/>
      </c>
      <c r="H231" s="183" t="str">
        <f t="shared" si="14"/>
        <v/>
      </c>
      <c r="I231" s="183" t="str">
        <f t="shared" si="15"/>
        <v/>
      </c>
      <c r="J231" s="7" t="str">
        <f t="shared" si="3"/>
        <v/>
      </c>
      <c r="K231" s="229" t="str">
        <f t="shared" si="4"/>
        <v/>
      </c>
      <c r="L231" s="327" t="str">
        <f>IFNA(VLOOKUP("*"&amp;D231&amp;"",'Laporan Resmi'!$F$2:$G$500,2,FALSE),"")</f>
        <v/>
      </c>
      <c r="M231" s="7" t="str">
        <f>'Data Pemerintah Daerah'!AB116</f>
        <v/>
      </c>
      <c r="N231" s="7" t="str">
        <f>'Data Pemerintah Daerah'!AC116</f>
        <v/>
      </c>
      <c r="O231" s="7" t="str">
        <f>'Data Pemerintah Daerah'!AD116</f>
        <v/>
      </c>
      <c r="P231" s="7">
        <f>'Data Pemerintah Daerah'!AE116</f>
        <v>3</v>
      </c>
      <c r="Q231" s="7">
        <f>'Data Pemerintah Daerah'!AF116</f>
        <v>1</v>
      </c>
      <c r="R231" s="7">
        <f>'Data Pemerintah Daerah'!AG116</f>
        <v>1</v>
      </c>
      <c r="S231" s="7">
        <f>'Data Pemerintah Daerah'!AH116</f>
        <v>3</v>
      </c>
      <c r="T231" s="7">
        <f>'Data Pemerintah Daerah'!AI116</f>
        <v>1</v>
      </c>
      <c r="U231" s="7">
        <f>'Data Pemerintah Daerah'!AJ116</f>
        <v>1</v>
      </c>
      <c r="V231" s="7">
        <f>'Data Pemerintah Daerah'!AK116</f>
        <v>3</v>
      </c>
      <c r="W231" s="7">
        <f>'Data Pemerintah Daerah'!AL116</f>
        <v>1</v>
      </c>
      <c r="X231" s="7">
        <f>'Data Pemerintah Daerah'!AM116</f>
        <v>3</v>
      </c>
      <c r="Y231" s="7" t="str">
        <f>'Data Pemerintah Daerah'!AA116</f>
        <v/>
      </c>
      <c r="Z231" s="10" t="str">
        <f>'Data Pemerintah Daerah'!Z116</f>
        <v>http://api-smartgov.bangka.go.id:40200/smartgov/revenue/tax/propertytransfer/integration/bpn/getBPHTBService</v>
      </c>
      <c r="AA231" s="328" t="str">
        <f>'Data Pemerintah Daerah'!AN116</f>
        <v/>
      </c>
      <c r="AB231" s="18" t="str">
        <f>'Data Pemerintah Daerah'!AO116</f>
        <v/>
      </c>
      <c r="AC231" s="7" t="str">
        <f t="shared" si="16"/>
        <v>Kabupaten Bangka</v>
      </c>
      <c r="AD231" s="331" t="str">
        <f>'Data Pemerintah Daerah'!P116</f>
        <v/>
      </c>
      <c r="AE231" s="331" t="str">
        <f>'Data Pemerintah Daerah'!Q116</f>
        <v/>
      </c>
      <c r="AF231" s="331" t="str">
        <f>'Data Pemerintah Daerah'!R116</f>
        <v/>
      </c>
    </row>
    <row r="232">
      <c r="A232" s="3" t="s">
        <v>4497</v>
      </c>
      <c r="B232" s="7" t="str">
        <f>'Data Pemerintah Daerah'!C117</f>
        <v>Bangka Belitung</v>
      </c>
      <c r="C232" s="7" t="str">
        <f>'Data Pemerintah Daerah'!G117</f>
        <v>Kabupaten</v>
      </c>
      <c r="D232" s="7" t="str">
        <f>'Data Pemerintah Daerah'!E117</f>
        <v>Kabupaten Belitung</v>
      </c>
      <c r="E232" s="7" t="str">
        <f>'Data Pemerintah Daerah'!H117</f>
        <v>ada</v>
      </c>
      <c r="F232" s="21">
        <f>'Data Pemerintah Daerah'!N117</f>
        <v>44805</v>
      </c>
      <c r="G232" s="7" t="str">
        <f>'Data Pemerintah Daerah'!O117</f>
        <v>Fikri, S.Ikom</v>
      </c>
      <c r="H232" s="183">
        <f t="shared" si="14"/>
        <v>2022</v>
      </c>
      <c r="I232" s="183">
        <f t="shared" si="15"/>
        <v>9</v>
      </c>
      <c r="J232" s="7" t="str">
        <f t="shared" si="3"/>
        <v>Ada</v>
      </c>
      <c r="K232" s="229" t="str">
        <f t="shared" si="4"/>
        <v>Ada</v>
      </c>
      <c r="L232" s="327" t="str">
        <f>IFNA(VLOOKUP("*"&amp;D232&amp;"",'Laporan Resmi'!$F$2:$G$500,2,FALSE),"")</f>
        <v>ada</v>
      </c>
      <c r="M232" s="7">
        <f>'Data Pemerintah Daerah'!AB117</f>
        <v>0</v>
      </c>
      <c r="N232" s="7">
        <f>'Data Pemerintah Daerah'!AC117</f>
        <v>0</v>
      </c>
      <c r="O232" s="7">
        <f>'Data Pemerintah Daerah'!AD117</f>
        <v>0</v>
      </c>
      <c r="P232" s="7">
        <f>'Data Pemerintah Daerah'!AE117</f>
        <v>3</v>
      </c>
      <c r="Q232" s="7">
        <f>'Data Pemerintah Daerah'!AF117</f>
        <v>2</v>
      </c>
      <c r="R232" s="7">
        <f>'Data Pemerintah Daerah'!AG117</f>
        <v>1</v>
      </c>
      <c r="S232" s="7">
        <f>'Data Pemerintah Daerah'!AH117</f>
        <v>5</v>
      </c>
      <c r="T232" s="7">
        <f>'Data Pemerintah Daerah'!AI117</f>
        <v>2</v>
      </c>
      <c r="U232" s="7">
        <f>'Data Pemerintah Daerah'!AJ117</f>
        <v>1</v>
      </c>
      <c r="V232" s="7">
        <f>'Data Pemerintah Daerah'!AK117</f>
        <v>5</v>
      </c>
      <c r="W232" s="7">
        <f>'Data Pemerintah Daerah'!AL117</f>
        <v>2</v>
      </c>
      <c r="X232" s="7">
        <f>'Data Pemerintah Daerah'!AM117</f>
        <v>3</v>
      </c>
      <c r="Y232" s="10" t="str">
        <f>'Data Pemerintah Daerah'!AA117</f>
        <v>https://api-splp.layanan.go.id/dataBelitung/1.0/</v>
      </c>
      <c r="Z232" s="10" t="str">
        <f>'Data Pemerintah Daerah'!Z117</f>
        <v>http://bpprd.belitung.go.id:8787/getBPHTBService</v>
      </c>
      <c r="AA232" s="328" t="str">
        <f>'Data Pemerintah Daerah'!AN117</f>
        <v>diskominfo_belitung</v>
      </c>
      <c r="AB232" s="329" t="str">
        <f>'Data Pemerintah Daerah'!AO117</f>
        <v>belitung.go.id</v>
      </c>
      <c r="AC232" s="7" t="str">
        <f t="shared" si="16"/>
        <v>Kabupaten Belitung</v>
      </c>
      <c r="AD232" s="331" t="str">
        <f>'Data Pemerintah Daerah'!P117</f>
        <v>08117175072</v>
      </c>
      <c r="AE232" s="331" t="str">
        <f>'Data Pemerintah Daerah'!Q117</f>
        <v>197811122005011004</v>
      </c>
      <c r="AF232" s="331" t="str">
        <f>'Data Pemerintah Daerah'!R117</f>
        <v>Pranata Komputer Muda</v>
      </c>
    </row>
    <row r="233">
      <c r="A233" s="3" t="s">
        <v>4497</v>
      </c>
      <c r="B233" s="7" t="str">
        <f>'Data Pemerintah Daerah'!C118</f>
        <v>Bangka Belitung</v>
      </c>
      <c r="C233" s="7" t="str">
        <f>'Data Pemerintah Daerah'!G118</f>
        <v>Kabupaten</v>
      </c>
      <c r="D233" s="7" t="str">
        <f>'Data Pemerintah Daerah'!E118</f>
        <v>Kabupaten Bangka Barat</v>
      </c>
      <c r="E233" s="7" t="str">
        <f>'Data Pemerintah Daerah'!H118</f>
        <v>ada</v>
      </c>
      <c r="F233" s="15">
        <f>'Data Pemerintah Daerah'!N118</f>
        <v>45566</v>
      </c>
      <c r="G233" s="7" t="str">
        <f>'Data Pemerintah Daerah'!O118</f>
        <v>Alhams Ferial</v>
      </c>
      <c r="H233" s="183">
        <f t="shared" si="14"/>
        <v>2024</v>
      </c>
      <c r="I233" s="183">
        <f t="shared" si="15"/>
        <v>10</v>
      </c>
      <c r="J233" s="7" t="str">
        <f t="shared" si="3"/>
        <v>Ada</v>
      </c>
      <c r="K233" s="229" t="str">
        <f t="shared" si="4"/>
        <v>Ada</v>
      </c>
      <c r="L233" s="323" t="s">
        <v>431</v>
      </c>
      <c r="M233" s="7">
        <f>'Data Pemerintah Daerah'!AB118</f>
        <v>0</v>
      </c>
      <c r="N233" s="7">
        <f>'Data Pemerintah Daerah'!AC118</f>
        <v>0</v>
      </c>
      <c r="O233" s="7" t="str">
        <f>'Data Pemerintah Daerah'!AD118</f>
        <v/>
      </c>
      <c r="P233" s="7">
        <f>'Data Pemerintah Daerah'!AE118</f>
        <v>3</v>
      </c>
      <c r="Q233" s="7">
        <f>'Data Pemerintah Daerah'!AF118</f>
        <v>1</v>
      </c>
      <c r="R233" s="7">
        <f>'Data Pemerintah Daerah'!AG118</f>
        <v>1</v>
      </c>
      <c r="S233" s="7">
        <f>'Data Pemerintah Daerah'!AH118</f>
        <v>3</v>
      </c>
      <c r="T233" s="7">
        <f>'Data Pemerintah Daerah'!AI118</f>
        <v>1</v>
      </c>
      <c r="U233" s="7">
        <f>'Data Pemerintah Daerah'!AJ118</f>
        <v>1</v>
      </c>
      <c r="V233" s="7">
        <f>'Data Pemerintah Daerah'!AK118</f>
        <v>4</v>
      </c>
      <c r="W233" s="7">
        <f>'Data Pemerintah Daerah'!AL118</f>
        <v>3</v>
      </c>
      <c r="X233" s="7">
        <f>'Data Pemerintah Daerah'!AM118</f>
        <v>2</v>
      </c>
      <c r="Y233" s="7" t="str">
        <f>'Data Pemerintah Daerah'!AA118</f>
        <v/>
      </c>
      <c r="Z233" s="7" t="str">
        <f>'Data Pemerintah Daerah'!Z118</f>
        <v/>
      </c>
      <c r="AA233" s="328" t="str">
        <f>'Data Pemerintah Daerah'!AN118</f>
        <v>diskominfo_bangkabaratkab</v>
      </c>
      <c r="AB233" s="329" t="str">
        <f>'Data Pemerintah Daerah'!AO118</f>
        <v>bangkabaratkab.go.id</v>
      </c>
      <c r="AC233" s="7" t="str">
        <f t="shared" si="16"/>
        <v>Kabupaten Bangka Barat</v>
      </c>
      <c r="AD233" s="330" t="str">
        <f>'Data Pemerintah Daerah'!P118</f>
        <v>082184697059</v>
      </c>
      <c r="AE233" s="331" t="str">
        <f>'Data Pemerintah Daerah'!Q118</f>
        <v>198305192010011016</v>
      </c>
      <c r="AF233" s="331" t="str">
        <f>'Data Pemerintah Daerah'!R118</f>
        <v>Pranata Komputer Terampil</v>
      </c>
    </row>
    <row r="234">
      <c r="A234" s="3" t="s">
        <v>4497</v>
      </c>
      <c r="B234" s="7" t="str">
        <f>'Data Pemerintah Daerah'!C119</f>
        <v>Bangka Belitung</v>
      </c>
      <c r="C234" s="7" t="str">
        <f>'Data Pemerintah Daerah'!G119</f>
        <v>Kabupaten</v>
      </c>
      <c r="D234" s="7" t="str">
        <f>'Data Pemerintah Daerah'!E119</f>
        <v>Kabupaten Bangka Tengah</v>
      </c>
      <c r="E234" s="7" t="str">
        <f>'Data Pemerintah Daerah'!H119</f>
        <v>ada</v>
      </c>
      <c r="F234" s="15">
        <f>'Data Pemerintah Daerah'!N119</f>
        <v>45096</v>
      </c>
      <c r="G234" s="7" t="str">
        <f>'Data Pemerintah Daerah'!O119</f>
        <v>Nordianto, S.Kom.,M.T.I</v>
      </c>
      <c r="H234" s="183">
        <f t="shared" si="14"/>
        <v>2023</v>
      </c>
      <c r="I234" s="183">
        <f t="shared" si="15"/>
        <v>6</v>
      </c>
      <c r="J234" s="7" t="str">
        <f t="shared" si="3"/>
        <v>Ada</v>
      </c>
      <c r="K234" s="229" t="str">
        <f t="shared" si="4"/>
        <v>Ada</v>
      </c>
      <c r="L234" s="327" t="str">
        <f>IFNA(VLOOKUP("*"&amp;D234&amp;"",'Laporan Resmi'!$F$2:$G$500,2,FALSE),"")</f>
        <v>ada</v>
      </c>
      <c r="M234" s="7">
        <f>'Data Pemerintah Daerah'!AB119</f>
        <v>3</v>
      </c>
      <c r="N234" s="7">
        <f>'Data Pemerintah Daerah'!AC119</f>
        <v>0</v>
      </c>
      <c r="O234" s="7">
        <f>'Data Pemerintah Daerah'!AD119</f>
        <v>0</v>
      </c>
      <c r="P234" s="7">
        <f>'Data Pemerintah Daerah'!AE119</f>
        <v>3</v>
      </c>
      <c r="Q234" s="7">
        <f>'Data Pemerintah Daerah'!AF119</f>
        <v>2</v>
      </c>
      <c r="R234" s="7">
        <f>'Data Pemerintah Daerah'!AG119</f>
        <v>1</v>
      </c>
      <c r="S234" s="7">
        <f>'Data Pemerintah Daerah'!AH119</f>
        <v>3</v>
      </c>
      <c r="T234" s="7">
        <f>'Data Pemerintah Daerah'!AI119</f>
        <v>3</v>
      </c>
      <c r="U234" s="7">
        <f>'Data Pemerintah Daerah'!AJ119</f>
        <v>3</v>
      </c>
      <c r="V234" s="7">
        <f>'Data Pemerintah Daerah'!AK119</f>
        <v>5</v>
      </c>
      <c r="W234" s="7">
        <f>'Data Pemerintah Daerah'!AL119</f>
        <v>3</v>
      </c>
      <c r="X234" s="7">
        <f>'Data Pemerintah Daerah'!AM119</f>
        <v>5</v>
      </c>
      <c r="Y234" s="10" t="str">
        <f>'Data Pemerintah Daerah'!AA119</f>
        <v>https://api-splp.layanan.go.id/t/bangkatengahkab.go.id/datasektoral-bateng/1.0/api/open-data</v>
      </c>
      <c r="Z234" s="10" t="str">
        <f>'Data Pemerintah Daerah'!Z119</f>
        <v>https://bpprd.bphtb.bangkatengahkab.go.id/bpn-service/getBPHTBService</v>
      </c>
      <c r="AA234" s="328" t="str">
        <f>'Data Pemerintah Daerah'!AN119</f>
        <v>diskominfos_bangkatengahkab</v>
      </c>
      <c r="AB234" s="329" t="str">
        <f>'Data Pemerintah Daerah'!AO119</f>
        <v>bangkatengahkab.go.id</v>
      </c>
      <c r="AC234" s="7" t="str">
        <f t="shared" si="16"/>
        <v>Kabupaten Bangka Tengah</v>
      </c>
      <c r="AD234" s="331" t="str">
        <f>'Data Pemerintah Daerah'!P119</f>
        <v>085268400313</v>
      </c>
      <c r="AE234" s="331" t="str">
        <f>'Data Pemerintah Daerah'!Q119</f>
        <v>198311302010011014</v>
      </c>
      <c r="AF234" s="331" t="str">
        <f>'Data Pemerintah Daerah'!R119</f>
        <v>Kepala Bidang Aplikasi Informatika</v>
      </c>
    </row>
    <row r="235">
      <c r="A235" s="3" t="s">
        <v>4497</v>
      </c>
      <c r="B235" s="7" t="str">
        <f>'Data Pemerintah Daerah'!C120</f>
        <v>Bangka Belitung</v>
      </c>
      <c r="C235" s="7" t="str">
        <f>'Data Pemerintah Daerah'!G120</f>
        <v>Kabupaten</v>
      </c>
      <c r="D235" s="7" t="str">
        <f>'Data Pemerintah Daerah'!E120</f>
        <v>Kabupaten Bangka Selatan</v>
      </c>
      <c r="E235" s="7" t="str">
        <f>'Data Pemerintah Daerah'!H120</f>
        <v>ada</v>
      </c>
      <c r="F235" s="15">
        <f>'Data Pemerintah Daerah'!N120</f>
        <v>45726</v>
      </c>
      <c r="G235" s="7" t="str">
        <f>'Data Pemerintah Daerah'!O120</f>
        <v>METRIYOPI</v>
      </c>
      <c r="H235" s="183">
        <f t="shared" si="14"/>
        <v>2025</v>
      </c>
      <c r="I235" s="183">
        <f t="shared" si="15"/>
        <v>3</v>
      </c>
      <c r="J235" s="7" t="str">
        <f t="shared" si="3"/>
        <v>Ada</v>
      </c>
      <c r="K235" s="229" t="str">
        <f t="shared" si="4"/>
        <v>Ada</v>
      </c>
      <c r="L235" s="323" t="s">
        <v>431</v>
      </c>
      <c r="M235" s="7" t="str">
        <f>'Data Pemerintah Daerah'!AB120</f>
        <v/>
      </c>
      <c r="N235" s="7" t="str">
        <f>'Data Pemerintah Daerah'!AC120</f>
        <v/>
      </c>
      <c r="O235" s="7" t="str">
        <f>'Data Pemerintah Daerah'!AD120</f>
        <v/>
      </c>
      <c r="P235" s="7">
        <f>'Data Pemerintah Daerah'!AE120</f>
        <v>3</v>
      </c>
      <c r="Q235" s="7">
        <f>'Data Pemerintah Daerah'!AF120</f>
        <v>3</v>
      </c>
      <c r="R235" s="7">
        <f>'Data Pemerintah Daerah'!AG120</f>
        <v>3</v>
      </c>
      <c r="S235" s="7">
        <f>'Data Pemerintah Daerah'!AH120</f>
        <v>4</v>
      </c>
      <c r="T235" s="7">
        <f>'Data Pemerintah Daerah'!AI120</f>
        <v>3</v>
      </c>
      <c r="U235" s="7">
        <f>'Data Pemerintah Daerah'!AJ120</f>
        <v>3</v>
      </c>
      <c r="V235" s="7">
        <f>'Data Pemerintah Daerah'!AK120</f>
        <v>4</v>
      </c>
      <c r="W235" s="7">
        <f>'Data Pemerintah Daerah'!AL120</f>
        <v>3</v>
      </c>
      <c r="X235" s="7">
        <f>'Data Pemerintah Daerah'!AM120</f>
        <v>3</v>
      </c>
      <c r="Y235" s="7" t="str">
        <f>'Data Pemerintah Daerah'!AA120</f>
        <v/>
      </c>
      <c r="Z235" s="10" t="str">
        <f>'Data Pemerintah Daerah'!Z120</f>
        <v>https://bphtb.bangkaselatankab.go.id/Api/getBPHTBService</v>
      </c>
      <c r="AA235" s="328" t="str">
        <f>'Data Pemerintah Daerah'!AN120</f>
        <v>diskominfo_bangkaselatankab</v>
      </c>
      <c r="AB235" s="329" t="str">
        <f>'Data Pemerintah Daerah'!AO120</f>
        <v>bangkaselatankab.go.id</v>
      </c>
      <c r="AC235" s="7" t="str">
        <f t="shared" si="16"/>
        <v>Kabupaten Bangka Selatan</v>
      </c>
      <c r="AD235" s="330" t="str">
        <f>'Data Pemerintah Daerah'!P120</f>
        <v>082117000089</v>
      </c>
      <c r="AE235" s="331" t="str">
        <f>'Data Pemerintah Daerah'!Q120</f>
        <v>198703192010011007</v>
      </c>
      <c r="AF235" s="331" t="str">
        <f>'Data Pemerintah Daerah'!R120</f>
        <v>Kepala Bidang Penyelenggaraan E_Government</v>
      </c>
    </row>
    <row r="236">
      <c r="A236" s="3" t="s">
        <v>4497</v>
      </c>
      <c r="B236" s="7" t="str">
        <f>'Data Pemerintah Daerah'!C121</f>
        <v>Bangka Belitung</v>
      </c>
      <c r="C236" s="7" t="str">
        <f>'Data Pemerintah Daerah'!G121</f>
        <v>Kabupaten</v>
      </c>
      <c r="D236" s="7" t="str">
        <f>'Data Pemerintah Daerah'!E121</f>
        <v>Kabupaten Belitung Timur</v>
      </c>
      <c r="E236" s="7" t="str">
        <f>'Data Pemerintah Daerah'!H121</f>
        <v>ada</v>
      </c>
      <c r="F236" s="15">
        <f>'Data Pemerintah Daerah'!N121</f>
        <v>45259</v>
      </c>
      <c r="G236" s="7" t="str">
        <f>'Data Pemerintah Daerah'!O121</f>
        <v>Moch. Gilang Pratama Hendyanto, S.Kom</v>
      </c>
      <c r="H236" s="183">
        <f t="shared" si="14"/>
        <v>2023</v>
      </c>
      <c r="I236" s="183">
        <f t="shared" si="15"/>
        <v>11</v>
      </c>
      <c r="J236" s="7" t="str">
        <f t="shared" si="3"/>
        <v>Ada</v>
      </c>
      <c r="K236" s="229" t="str">
        <f t="shared" si="4"/>
        <v>Ada</v>
      </c>
      <c r="L236" s="327" t="str">
        <f>IFNA(VLOOKUP("*"&amp;D236&amp;"",'Laporan Resmi'!$F$2:$G$500,2,FALSE),"")</f>
        <v>ada</v>
      </c>
      <c r="M236" s="7">
        <f>'Data Pemerintah Daerah'!AB121</f>
        <v>0</v>
      </c>
      <c r="N236" s="7">
        <f>'Data Pemerintah Daerah'!AC121</f>
        <v>2</v>
      </c>
      <c r="O236" s="7">
        <f>'Data Pemerintah Daerah'!AD121</f>
        <v>6</v>
      </c>
      <c r="P236" s="7">
        <f>'Data Pemerintah Daerah'!AE121</f>
        <v>1</v>
      </c>
      <c r="Q236" s="7">
        <f>'Data Pemerintah Daerah'!AF121</f>
        <v>1</v>
      </c>
      <c r="R236" s="7">
        <f>'Data Pemerintah Daerah'!AG121</f>
        <v>2</v>
      </c>
      <c r="S236" s="7">
        <f>'Data Pemerintah Daerah'!AH121</f>
        <v>3</v>
      </c>
      <c r="T236" s="7">
        <f>'Data Pemerintah Daerah'!AI121</f>
        <v>3</v>
      </c>
      <c r="U236" s="7">
        <f>'Data Pemerintah Daerah'!AJ121</f>
        <v>3</v>
      </c>
      <c r="V236" s="7">
        <f>'Data Pemerintah Daerah'!AK121</f>
        <v>2</v>
      </c>
      <c r="W236" s="7">
        <f>'Data Pemerintah Daerah'!AL121</f>
        <v>4</v>
      </c>
      <c r="X236" s="7">
        <f>'Data Pemerintah Daerah'!AM121</f>
        <v>3</v>
      </c>
      <c r="Y236" s="10" t="str">
        <f>'Data Pemerintah Daerah'!AA121</f>
        <v>https://api-splp.layanan.go.id/satu-data-beltim/1.0/</v>
      </c>
      <c r="Z236" s="10" t="str">
        <f>'Data Pemerintah Daerah'!Z121</f>
        <v>http://pajak.belitungtimurkab.go.id/bphtb/api.php</v>
      </c>
      <c r="AA236" s="328" t="str">
        <f>'Data Pemerintah Daerah'!AN121</f>
        <v>diskominfo_beltimkab</v>
      </c>
      <c r="AB236" s="329" t="str">
        <f>'Data Pemerintah Daerah'!AO121</f>
        <v>beltim.go.id</v>
      </c>
      <c r="AC236" s="7" t="str">
        <f t="shared" si="16"/>
        <v>Kabupaten Belitung Timur</v>
      </c>
      <c r="AD236" s="330" t="str">
        <f>'Data Pemerintah Daerah'!P121</f>
        <v>089677033177</v>
      </c>
      <c r="AE236" s="331" t="str">
        <f>'Data Pemerintah Daerah'!Q121</f>
        <v>199402212020121001</v>
      </c>
      <c r="AF236" s="331" t="str">
        <f>'Data Pemerintah Daerah'!R121</f>
        <v>Pranata Komputer Ahli Pertama</v>
      </c>
    </row>
    <row r="237">
      <c r="A237" s="3" t="s">
        <v>4497</v>
      </c>
      <c r="B237" s="7" t="str">
        <f>'Data Pemerintah Daerah'!C122</f>
        <v>Bangka Belitung</v>
      </c>
      <c r="C237" s="7" t="str">
        <f>'Data Pemerintah Daerah'!G122</f>
        <v>Kota</v>
      </c>
      <c r="D237" s="7" t="str">
        <f>'Data Pemerintah Daerah'!E122</f>
        <v>Kota Pangkal Pinang</v>
      </c>
      <c r="E237" s="7" t="str">
        <f>'Data Pemerintah Daerah'!H122</f>
        <v>ada</v>
      </c>
      <c r="F237" s="15">
        <f>'Data Pemerintah Daerah'!N122</f>
        <v>45058</v>
      </c>
      <c r="G237" s="7" t="str">
        <f>'Data Pemerintah Daerah'!O122</f>
        <v>Decky Sunarto, S.Kom., M.M.</v>
      </c>
      <c r="H237" s="183">
        <f t="shared" si="14"/>
        <v>2023</v>
      </c>
      <c r="I237" s="183">
        <f t="shared" si="15"/>
        <v>5</v>
      </c>
      <c r="J237" s="7" t="str">
        <f t="shared" si="3"/>
        <v>Ada</v>
      </c>
      <c r="K237" s="229" t="str">
        <f t="shared" si="4"/>
        <v>Ada</v>
      </c>
      <c r="L237" s="327" t="str">
        <f>IFNA(VLOOKUP("*"&amp;D237&amp;"",'Laporan Resmi'!$F$2:$G$500,2,FALSE),"")</f>
        <v>ada</v>
      </c>
      <c r="M237" s="7">
        <f>'Data Pemerintah Daerah'!AB122</f>
        <v>0</v>
      </c>
      <c r="N237" s="7">
        <f>'Data Pemerintah Daerah'!AC122</f>
        <v>0</v>
      </c>
      <c r="O237" s="7">
        <f>'Data Pemerintah Daerah'!AD122</f>
        <v>1</v>
      </c>
      <c r="P237" s="7">
        <f>'Data Pemerintah Daerah'!AE122</f>
        <v>1</v>
      </c>
      <c r="Q237" s="7">
        <f>'Data Pemerintah Daerah'!AF122</f>
        <v>1</v>
      </c>
      <c r="R237" s="7">
        <f>'Data Pemerintah Daerah'!AG122</f>
        <v>2</v>
      </c>
      <c r="S237" s="7">
        <f>'Data Pemerintah Daerah'!AH122</f>
        <v>3</v>
      </c>
      <c r="T237" s="7">
        <f>'Data Pemerintah Daerah'!AI122</f>
        <v>1</v>
      </c>
      <c r="U237" s="7">
        <f>'Data Pemerintah Daerah'!AJ122</f>
        <v>3</v>
      </c>
      <c r="V237" s="7">
        <f>'Data Pemerintah Daerah'!AK122</f>
        <v>3</v>
      </c>
      <c r="W237" s="7">
        <f>'Data Pemerintah Daerah'!AL122</f>
        <v>4</v>
      </c>
      <c r="X237" s="7">
        <f>'Data Pemerintah Daerah'!AM122</f>
        <v>4</v>
      </c>
      <c r="Y237" s="7" t="str">
        <f>'Data Pemerintah Daerah'!AA122</f>
        <v/>
      </c>
      <c r="Z237" s="10" t="str">
        <f>'Data Pemerintah Daerah'!Z122</f>
        <v>https://bphtb.pangkalpinangkota.go.id/bpn-service/getBPHTBService</v>
      </c>
      <c r="AA237" s="328" t="str">
        <f>'Data Pemerintah Daerah'!AN122</f>
        <v>diskominfo_pangkalpinangkota</v>
      </c>
      <c r="AB237" s="329" t="str">
        <f>'Data Pemerintah Daerah'!AO122</f>
        <v>pangkalpinangkota.go.id</v>
      </c>
      <c r="AC237" s="7" t="str">
        <f t="shared" si="16"/>
        <v>Kota Pangkal Pinang</v>
      </c>
      <c r="AD237" s="331" t="str">
        <f>'Data Pemerintah Daerah'!P122</f>
        <v>0811717125</v>
      </c>
      <c r="AE237" s="331" t="str">
        <f>'Data Pemerintah Daerah'!Q122</f>
        <v>198107262005011005</v>
      </c>
      <c r="AF237" s="331" t="str">
        <f>'Data Pemerintah Daerah'!R122</f>
        <v>Sub Koordinator Infrastruktur dan Teknologi</v>
      </c>
    </row>
    <row r="238">
      <c r="A238" s="3" t="s">
        <v>4497</v>
      </c>
      <c r="B238" s="7" t="str">
        <f>'Data Pemerintah Daerah'!C123</f>
        <v>Bengkulu</v>
      </c>
      <c r="C238" s="7" t="str">
        <f>'Data Pemerintah Daerah'!G123</f>
        <v>Provinsi</v>
      </c>
      <c r="D238" s="7" t="str">
        <f>'Data Pemerintah Daerah'!E123</f>
        <v>Provinsi Bengkulu</v>
      </c>
      <c r="E238" s="7" t="str">
        <f>'Data Pemerintah Daerah'!H123</f>
        <v>ada</v>
      </c>
      <c r="F238" s="15">
        <f>'Data Pemerintah Daerah'!N123</f>
        <v>45013</v>
      </c>
      <c r="G238" s="7" t="str">
        <f>'Data Pemerintah Daerah'!O123</f>
        <v>Novi Apriyana, S.Kom.</v>
      </c>
      <c r="H238" s="183">
        <f t="shared" si="14"/>
        <v>2023</v>
      </c>
      <c r="I238" s="183">
        <f t="shared" si="15"/>
        <v>3</v>
      </c>
      <c r="J238" s="7" t="str">
        <f t="shared" si="3"/>
        <v>Ada</v>
      </c>
      <c r="K238" s="229" t="str">
        <f t="shared" si="4"/>
        <v>Ada</v>
      </c>
      <c r="L238" s="327" t="str">
        <f>IFNA(VLOOKUP("*"&amp;D238&amp;"",'Laporan Resmi'!$F$2:$G$500,2,FALSE),"")</f>
        <v>ada</v>
      </c>
      <c r="M238" s="7">
        <f>'Data Pemerintah Daerah'!AB123</f>
        <v>16</v>
      </c>
      <c r="N238" s="7">
        <f>'Data Pemerintah Daerah'!AC123</f>
        <v>19</v>
      </c>
      <c r="O238" s="7">
        <f>'Data Pemerintah Daerah'!AD123</f>
        <v>2</v>
      </c>
      <c r="P238" s="7">
        <f>'Data Pemerintah Daerah'!AE123</f>
        <v>3</v>
      </c>
      <c r="Q238" s="7">
        <f>'Data Pemerintah Daerah'!AF123</f>
        <v>2</v>
      </c>
      <c r="R238" s="7">
        <f>'Data Pemerintah Daerah'!AG123</f>
        <v>2</v>
      </c>
      <c r="S238" s="7">
        <f>'Data Pemerintah Daerah'!AH123</f>
        <v>4</v>
      </c>
      <c r="T238" s="7">
        <f>'Data Pemerintah Daerah'!AI123</f>
        <v>2</v>
      </c>
      <c r="U238" s="7">
        <f>'Data Pemerintah Daerah'!AJ123</f>
        <v>2</v>
      </c>
      <c r="V238" s="7">
        <f>'Data Pemerintah Daerah'!AK123</f>
        <v>4</v>
      </c>
      <c r="W238" s="7">
        <f>'Data Pemerintah Daerah'!AL123</f>
        <v>2</v>
      </c>
      <c r="X238" s="7">
        <f>'Data Pemerintah Daerah'!AM123</f>
        <v>3</v>
      </c>
      <c r="Y238" s="10" t="str">
        <f>'Data Pemerintah Daerah'!AA123</f>
        <v>https://api-splp.layanan.go.id/data_bkl/1.0/</v>
      </c>
      <c r="Z238" s="7" t="str">
        <f>'Data Pemerintah Daerah'!Z123</f>
        <v/>
      </c>
      <c r="AA238" s="328" t="str">
        <f>'Data Pemerintah Daerah'!AN123</f>
        <v>diskominfos_bengkuluprov</v>
      </c>
      <c r="AB238" s="329" t="str">
        <f>'Data Pemerintah Daerah'!AO123</f>
        <v>bengkuluprov.go.id</v>
      </c>
      <c r="AC238" s="7" t="str">
        <f t="shared" si="16"/>
        <v>Provinsi Bengkulu</v>
      </c>
      <c r="AD238" s="331" t="str">
        <f>'Data Pemerintah Daerah'!P123</f>
        <v>085267175524</v>
      </c>
      <c r="AE238" s="331" t="str">
        <f>'Data Pemerintah Daerah'!Q123</f>
        <v>199704242020122004</v>
      </c>
      <c r="AF238" s="331" t="str">
        <f>'Data Pemerintah Daerah'!R123</f>
        <v>Pranata Komputer Ahli Pertama</v>
      </c>
    </row>
    <row r="239">
      <c r="A239" s="3" t="s">
        <v>4497</v>
      </c>
      <c r="B239" s="7" t="str">
        <f>'Data Pemerintah Daerah'!C124</f>
        <v>Bengkulu</v>
      </c>
      <c r="C239" s="7" t="str">
        <f>'Data Pemerintah Daerah'!G124</f>
        <v>Kabupaten</v>
      </c>
      <c r="D239" s="7" t="str">
        <f>'Data Pemerintah Daerah'!E124</f>
        <v>Kabupaten Bengkulu Selatan</v>
      </c>
      <c r="E239" s="7" t="str">
        <f>'Data Pemerintah Daerah'!H124</f>
        <v>ada</v>
      </c>
      <c r="F239" s="15">
        <f>'Data Pemerintah Daerah'!N124</f>
        <v>45338</v>
      </c>
      <c r="G239" s="7" t="str">
        <f>'Data Pemerintah Daerah'!O124</f>
        <v>Dwi Prian Dona, ST, ME</v>
      </c>
      <c r="H239" s="183">
        <f t="shared" si="14"/>
        <v>2024</v>
      </c>
      <c r="I239" s="183">
        <f t="shared" si="15"/>
        <v>2</v>
      </c>
      <c r="J239" s="7" t="str">
        <f t="shared" si="3"/>
        <v>Ada</v>
      </c>
      <c r="K239" s="229" t="str">
        <f t="shared" si="4"/>
        <v>Ada</v>
      </c>
      <c r="L239" s="327" t="str">
        <f>IFNA(VLOOKUP("*"&amp;D239&amp;"",'Laporan Resmi'!$F$2:$G$500,2,FALSE),"")</f>
        <v>ada</v>
      </c>
      <c r="M239" s="7">
        <f>'Data Pemerintah Daerah'!AB124</f>
        <v>0</v>
      </c>
      <c r="N239" s="7">
        <f>'Data Pemerintah Daerah'!AC124</f>
        <v>0</v>
      </c>
      <c r="O239" s="7">
        <f>'Data Pemerintah Daerah'!AD124</f>
        <v>1</v>
      </c>
      <c r="P239" s="7">
        <f>'Data Pemerintah Daerah'!AE124</f>
        <v>1</v>
      </c>
      <c r="Q239" s="7">
        <f>'Data Pemerintah Daerah'!AF124</f>
        <v>1</v>
      </c>
      <c r="R239" s="7">
        <f>'Data Pemerintah Daerah'!AG124</f>
        <v>1</v>
      </c>
      <c r="S239" s="7">
        <f>'Data Pemerintah Daerah'!AH124</f>
        <v>3</v>
      </c>
      <c r="T239" s="7">
        <f>'Data Pemerintah Daerah'!AI124</f>
        <v>1</v>
      </c>
      <c r="U239" s="7">
        <f>'Data Pemerintah Daerah'!AJ124</f>
        <v>2</v>
      </c>
      <c r="V239" s="7">
        <f>'Data Pemerintah Daerah'!AK124</f>
        <v>3</v>
      </c>
      <c r="W239" s="7">
        <f>'Data Pemerintah Daerah'!AL124</f>
        <v>1</v>
      </c>
      <c r="X239" s="7">
        <f>'Data Pemerintah Daerah'!AM124</f>
        <v>2</v>
      </c>
      <c r="Y239" s="10" t="str">
        <f>'Data Pemerintah Daerah'!AA124</f>
        <v>https://api-splp.layanan.go.id/data_bengkuluselatankab/1.0/</v>
      </c>
      <c r="Z239" s="10" t="str">
        <f>'Data Pemerintah Daerah'!Z124</f>
        <v>https://bphtb.bengkuluselatankab.go.id/api/getBPHTBService</v>
      </c>
      <c r="AA239" s="328" t="str">
        <f>'Data Pemerintah Daerah'!AN124</f>
        <v>diskominfo_bengkuluselatankab</v>
      </c>
      <c r="AB239" s="329" t="str">
        <f>'Data Pemerintah Daerah'!AO124</f>
        <v>bengkuluselatankab.go.id</v>
      </c>
      <c r="AC239" s="7" t="str">
        <f t="shared" si="16"/>
        <v>Kabupaten Bengkulu Selatan</v>
      </c>
      <c r="AD239" s="330" t="str">
        <f>'Data Pemerintah Daerah'!P124</f>
        <v>085211109898</v>
      </c>
      <c r="AE239" s="331" t="str">
        <f>'Data Pemerintah Daerah'!Q124</f>
        <v>198506162010011014</v>
      </c>
      <c r="AF239" s="331" t="str">
        <f>'Data Pemerintah Daerah'!R124</f>
        <v>Penata TK 1/IIID</v>
      </c>
    </row>
    <row r="240">
      <c r="A240" s="3" t="s">
        <v>4497</v>
      </c>
      <c r="B240" s="7" t="str">
        <f>'Data Pemerintah Daerah'!C125</f>
        <v>Bengkulu</v>
      </c>
      <c r="C240" s="7" t="str">
        <f>'Data Pemerintah Daerah'!G125</f>
        <v>Kabupaten</v>
      </c>
      <c r="D240" s="7" t="str">
        <f>'Data Pemerintah Daerah'!E125</f>
        <v>Kabupaten Bengkulu Tengah</v>
      </c>
      <c r="E240" s="7" t="str">
        <f>'Data Pemerintah Daerah'!H125</f>
        <v>ada</v>
      </c>
      <c r="F240" s="15">
        <f>'Data Pemerintah Daerah'!N125</f>
        <v>45372</v>
      </c>
      <c r="G240" s="7" t="str">
        <f>'Data Pemerintah Daerah'!O125</f>
        <v>Rakhmat Agustian</v>
      </c>
      <c r="H240" s="183">
        <f t="shared" si="14"/>
        <v>2024</v>
      </c>
      <c r="I240" s="183">
        <f t="shared" si="15"/>
        <v>3</v>
      </c>
      <c r="J240" s="7" t="str">
        <f t="shared" si="3"/>
        <v>Ada</v>
      </c>
      <c r="K240" s="229" t="str">
        <f t="shared" si="4"/>
        <v>Ada</v>
      </c>
      <c r="L240" s="327" t="str">
        <f>IFNA(VLOOKUP("*"&amp;D240&amp;"",'Laporan Resmi'!$F$2:$G$500,2,FALSE),"")</f>
        <v/>
      </c>
      <c r="M240" s="7">
        <f>'Data Pemerintah Daerah'!AB125</f>
        <v>1</v>
      </c>
      <c r="N240" s="7">
        <f>'Data Pemerintah Daerah'!AC125</f>
        <v>0</v>
      </c>
      <c r="O240" s="7">
        <f>'Data Pemerintah Daerah'!AD125</f>
        <v>0</v>
      </c>
      <c r="P240" s="7">
        <f>'Data Pemerintah Daerah'!AE125</f>
        <v>2</v>
      </c>
      <c r="Q240" s="7">
        <f>'Data Pemerintah Daerah'!AF125</f>
        <v>1</v>
      </c>
      <c r="R240" s="7">
        <f>'Data Pemerintah Daerah'!AG125</f>
        <v>1</v>
      </c>
      <c r="S240" s="7">
        <f>'Data Pemerintah Daerah'!AH125</f>
        <v>3</v>
      </c>
      <c r="T240" s="7">
        <f>'Data Pemerintah Daerah'!AI125</f>
        <v>1</v>
      </c>
      <c r="U240" s="7">
        <f>'Data Pemerintah Daerah'!AJ125</f>
        <v>1</v>
      </c>
      <c r="V240" s="7">
        <f>'Data Pemerintah Daerah'!AK125</f>
        <v>1</v>
      </c>
      <c r="W240" s="7">
        <f>'Data Pemerintah Daerah'!AL125</f>
        <v>1</v>
      </c>
      <c r="X240" s="7">
        <f>'Data Pemerintah Daerah'!AM125</f>
        <v>3</v>
      </c>
      <c r="Y240" s="10" t="str">
        <f>'Data Pemerintah Daerah'!AA125</f>
        <v>https://api-splp.layanan.go.id/t/bengkulutengahkab.go.id/satudatabengkulutengah/1.0/docapi/api/getDcatJson</v>
      </c>
      <c r="Z240" s="7" t="str">
        <f>'Data Pemerintah Daerah'!Z125</f>
        <v/>
      </c>
      <c r="AA240" s="328" t="str">
        <f>'Data Pemerintah Daerah'!AN125</f>
        <v>diskominfos_bengkulutengahkab</v>
      </c>
      <c r="AB240" s="329" t="str">
        <f>'Data Pemerintah Daerah'!AO125</f>
        <v>bengkulutengahkab.go.id</v>
      </c>
      <c r="AC240" s="7" t="str">
        <f t="shared" si="16"/>
        <v>Kabupaten Bengkulu Tengah</v>
      </c>
      <c r="AD240" s="330" t="str">
        <f>'Data Pemerintah Daerah'!P125</f>
        <v>085758255288</v>
      </c>
      <c r="AE240" s="331" t="str">
        <f>'Data Pemerintah Daerah'!Q125</f>
        <v>199608252019031002</v>
      </c>
      <c r="AF240" s="331" t="str">
        <f>'Data Pemerintah Daerah'!R125</f>
        <v>Pranata Komputer Ahli Pertama</v>
      </c>
    </row>
    <row r="241">
      <c r="A241" s="3" t="s">
        <v>4497</v>
      </c>
      <c r="B241" s="7" t="str">
        <f>'Data Pemerintah Daerah'!C126</f>
        <v>Bengkulu</v>
      </c>
      <c r="C241" s="7" t="str">
        <f>'Data Pemerintah Daerah'!G126</f>
        <v>Kabupaten</v>
      </c>
      <c r="D241" s="7" t="str">
        <f>'Data Pemerintah Daerah'!E126</f>
        <v>Kabupaten Bengkulu Utara</v>
      </c>
      <c r="E241" s="7" t="str">
        <f>'Data Pemerintah Daerah'!H126</f>
        <v>ada</v>
      </c>
      <c r="F241" s="15">
        <f>'Data Pemerintah Daerah'!N126</f>
        <v>45209</v>
      </c>
      <c r="G241" s="7" t="str">
        <f>'Data Pemerintah Daerah'!O126</f>
        <v>Fiken Adi Chandra
Rahmadani S Permata, S.Si</v>
      </c>
      <c r="H241" s="183">
        <f t="shared" si="14"/>
        <v>2023</v>
      </c>
      <c r="I241" s="183">
        <f t="shared" si="15"/>
        <v>10</v>
      </c>
      <c r="J241" s="7" t="str">
        <f t="shared" si="3"/>
        <v>Ada</v>
      </c>
      <c r="K241" s="229" t="str">
        <f t="shared" si="4"/>
        <v>Ada</v>
      </c>
      <c r="L241" s="327" t="str">
        <f>IFNA(VLOOKUP("*"&amp;D241&amp;"",'Laporan Resmi'!$F$2:$G$500,2,FALSE),"")</f>
        <v>ada</v>
      </c>
      <c r="M241" s="7">
        <f>'Data Pemerintah Daerah'!AB126</f>
        <v>1</v>
      </c>
      <c r="N241" s="7">
        <f>'Data Pemerintah Daerah'!AC126</f>
        <v>0</v>
      </c>
      <c r="O241" s="7">
        <f>'Data Pemerintah Daerah'!AD126</f>
        <v>3</v>
      </c>
      <c r="P241" s="7">
        <f>'Data Pemerintah Daerah'!AE126</f>
        <v>2</v>
      </c>
      <c r="Q241" s="7">
        <f>'Data Pemerintah Daerah'!AF126</f>
        <v>1</v>
      </c>
      <c r="R241" s="7">
        <f>'Data Pemerintah Daerah'!AG126</f>
        <v>1</v>
      </c>
      <c r="S241" s="7">
        <f>'Data Pemerintah Daerah'!AH126</f>
        <v>1</v>
      </c>
      <c r="T241" s="7">
        <f>'Data Pemerintah Daerah'!AI126</f>
        <v>1</v>
      </c>
      <c r="U241" s="7">
        <f>'Data Pemerintah Daerah'!AJ126</f>
        <v>1</v>
      </c>
      <c r="V241" s="7">
        <f>'Data Pemerintah Daerah'!AK126</f>
        <v>2</v>
      </c>
      <c r="W241" s="7">
        <f>'Data Pemerintah Daerah'!AL126</f>
        <v>3</v>
      </c>
      <c r="X241" s="7">
        <f>'Data Pemerintah Daerah'!AM126</f>
        <v>3</v>
      </c>
      <c r="Y241" s="10" t="str">
        <f>'Data Pemerintah Daerah'!AA126</f>
        <v>https://api-splp.layanan.go.id/data_bengkuluutara/1.0/</v>
      </c>
      <c r="Z241" s="10" t="str">
        <f>'Data Pemerintah Daerah'!Z126</f>
        <v>http://pajakdaerah.bengkuluutarakab.go.id/api/bphtb/get-paid-data</v>
      </c>
      <c r="AA241" s="328" t="str">
        <f>'Data Pemerintah Daerah'!AN126</f>
        <v>diskominfo_bengkuluutarakab</v>
      </c>
      <c r="AB241" s="329" t="str">
        <f>'Data Pemerintah Daerah'!AO126</f>
        <v>bengkuluutarakab.go.id</v>
      </c>
      <c r="AC241" s="7" t="str">
        <f t="shared" si="16"/>
        <v>Kabupaten Bengkulu Utara</v>
      </c>
      <c r="AD241" s="330" t="str">
        <f>'Data Pemerintah Daerah'!P126</f>
        <v>082371921876
081213910986</v>
      </c>
      <c r="AE241" s="331" t="str">
        <f>'Data Pemerintah Daerah'!Q126</f>
        <v>198806072015031001
199103252022031008</v>
      </c>
      <c r="AF241" s="331" t="str">
        <f>'Data Pemerintah Daerah'!R126</f>
        <v>Analis Kebijakan Ahli Muda</v>
      </c>
    </row>
    <row r="242">
      <c r="A242" s="3" t="s">
        <v>4497</v>
      </c>
      <c r="B242" s="7" t="str">
        <f>'Data Pemerintah Daerah'!C127</f>
        <v>Bengkulu</v>
      </c>
      <c r="C242" s="7" t="str">
        <f>'Data Pemerintah Daerah'!G127</f>
        <v>Kabupaten</v>
      </c>
      <c r="D242" s="7" t="str">
        <f>'Data Pemerintah Daerah'!E127</f>
        <v>Kabupaten Kaur</v>
      </c>
      <c r="E242" s="7" t="str">
        <f>'Data Pemerintah Daerah'!H127</f>
        <v>ada</v>
      </c>
      <c r="F242" s="15">
        <f>'Data Pemerintah Daerah'!N127</f>
        <v>45812</v>
      </c>
      <c r="G242" s="7" t="str">
        <f>'Data Pemerintah Daerah'!O127</f>
        <v>Endy Saputra,S.Kom</v>
      </c>
      <c r="H242" s="183">
        <f t="shared" si="14"/>
        <v>2025</v>
      </c>
      <c r="I242" s="183">
        <f t="shared" si="15"/>
        <v>6</v>
      </c>
      <c r="J242" s="7" t="str">
        <f t="shared" si="3"/>
        <v>Ada</v>
      </c>
      <c r="K242" s="229" t="str">
        <f t="shared" si="4"/>
        <v>Ada</v>
      </c>
      <c r="L242" s="327" t="str">
        <f>IFNA(VLOOKUP("*"&amp;D242&amp;"",'Laporan Resmi'!$F$2:$G$500,2,FALSE),"")</f>
        <v/>
      </c>
      <c r="M242" s="7" t="str">
        <f>'Data Pemerintah Daerah'!AB127</f>
        <v/>
      </c>
      <c r="N242" s="7" t="str">
        <f>'Data Pemerintah Daerah'!AC127</f>
        <v/>
      </c>
      <c r="O242" s="7" t="str">
        <f>'Data Pemerintah Daerah'!AD127</f>
        <v/>
      </c>
      <c r="P242" s="7" t="str">
        <f>'Data Pemerintah Daerah'!AE127</f>
        <v/>
      </c>
      <c r="Q242" s="7" t="str">
        <f>'Data Pemerintah Daerah'!AF127</f>
        <v/>
      </c>
      <c r="R242" s="7" t="str">
        <f>'Data Pemerintah Daerah'!AG127</f>
        <v/>
      </c>
      <c r="S242" s="7">
        <f>'Data Pemerintah Daerah'!AH127</f>
        <v>2</v>
      </c>
      <c r="T242" s="7">
        <f>'Data Pemerintah Daerah'!AI127</f>
        <v>1</v>
      </c>
      <c r="U242" s="7">
        <f>'Data Pemerintah Daerah'!AJ127</f>
        <v>1</v>
      </c>
      <c r="V242" s="7">
        <f>'Data Pemerintah Daerah'!AK127</f>
        <v>3</v>
      </c>
      <c r="W242" s="7">
        <f>'Data Pemerintah Daerah'!AL127</f>
        <v>1</v>
      </c>
      <c r="X242" s="7">
        <f>'Data Pemerintah Daerah'!AM127</f>
        <v>2</v>
      </c>
      <c r="Y242" s="7" t="str">
        <f>'Data Pemerintah Daerah'!AA127</f>
        <v/>
      </c>
      <c r="Z242" s="7" t="str">
        <f>'Data Pemerintah Daerah'!Z127</f>
        <v/>
      </c>
      <c r="AA242" s="328" t="str">
        <f>'Data Pemerintah Daerah'!AN127</f>
        <v>diskominfosp_kaurkab</v>
      </c>
      <c r="AB242" s="329" t="str">
        <f>'Data Pemerintah Daerah'!AO127</f>
        <v>kaurkab.go.id</v>
      </c>
      <c r="AC242" s="7" t="str">
        <f t="shared" si="16"/>
        <v>Kabupaten Kaur</v>
      </c>
      <c r="AD242" s="330" t="str">
        <f>'Data Pemerintah Daerah'!P127</f>
        <v>085383365645</v>
      </c>
      <c r="AE242" s="331" t="str">
        <f>'Data Pemerintah Daerah'!Q127</f>
        <v>198806202024211012</v>
      </c>
      <c r="AF242" s="331" t="str">
        <f>'Data Pemerintah Daerah'!R127</f>
        <v>Pranata Komputer</v>
      </c>
    </row>
    <row r="243">
      <c r="A243" s="3" t="s">
        <v>4497</v>
      </c>
      <c r="B243" s="7" t="str">
        <f>'Data Pemerintah Daerah'!C128</f>
        <v>Bengkulu</v>
      </c>
      <c r="C243" s="7" t="str">
        <f>'Data Pemerintah Daerah'!G128</f>
        <v>Kabupaten</v>
      </c>
      <c r="D243" s="7" t="str">
        <f>'Data Pemerintah Daerah'!E128</f>
        <v>Kabupaten Kepahiang</v>
      </c>
      <c r="E243" s="7" t="str">
        <f>'Data Pemerintah Daerah'!H128</f>
        <v>ada</v>
      </c>
      <c r="F243" s="15">
        <f>'Data Pemerintah Daerah'!N128</f>
        <v>45223</v>
      </c>
      <c r="G243" s="7" t="str">
        <f>'Data Pemerintah Daerah'!O128</f>
        <v>Heru Febistian</v>
      </c>
      <c r="H243" s="183">
        <f t="shared" si="14"/>
        <v>2023</v>
      </c>
      <c r="I243" s="183">
        <f t="shared" si="15"/>
        <v>10</v>
      </c>
      <c r="J243" s="7" t="str">
        <f t="shared" si="3"/>
        <v>Ada</v>
      </c>
      <c r="K243" s="229" t="str">
        <f t="shared" si="4"/>
        <v>Ada</v>
      </c>
      <c r="L243" s="327" t="str">
        <f>IFNA(VLOOKUP("*"&amp;D243&amp;"",'Laporan Resmi'!$F$2:$G$500,2,FALSE),"")</f>
        <v>ada</v>
      </c>
      <c r="M243" s="7">
        <f>'Data Pemerintah Daerah'!AB128</f>
        <v>1</v>
      </c>
      <c r="N243" s="7">
        <f>'Data Pemerintah Daerah'!AC128</f>
        <v>0</v>
      </c>
      <c r="O243" s="7">
        <f>'Data Pemerintah Daerah'!AD128</f>
        <v>1</v>
      </c>
      <c r="P243" s="7">
        <f>'Data Pemerintah Daerah'!AE128</f>
        <v>3</v>
      </c>
      <c r="Q243" s="7">
        <f>'Data Pemerintah Daerah'!AF128</f>
        <v>1</v>
      </c>
      <c r="R243" s="7">
        <f>'Data Pemerintah Daerah'!AG128</f>
        <v>1</v>
      </c>
      <c r="S243" s="7">
        <f>'Data Pemerintah Daerah'!AH128</f>
        <v>3</v>
      </c>
      <c r="T243" s="7">
        <f>'Data Pemerintah Daerah'!AI128</f>
        <v>1</v>
      </c>
      <c r="U243" s="7">
        <f>'Data Pemerintah Daerah'!AJ128</f>
        <v>2</v>
      </c>
      <c r="V243" s="7">
        <f>'Data Pemerintah Daerah'!AK128</f>
        <v>3</v>
      </c>
      <c r="W243" s="7">
        <f>'Data Pemerintah Daerah'!AL128</f>
        <v>1</v>
      </c>
      <c r="X243" s="7">
        <f>'Data Pemerintah Daerah'!AM128</f>
        <v>2</v>
      </c>
      <c r="Y243" s="10" t="str">
        <f>'Data Pemerintah Daerah'!AA128</f>
        <v>https://api-splp.layanan.go.id/data_kepahiang/1.0</v>
      </c>
      <c r="Z243" s="10" t="str">
        <f>'Data Pemerintah Daerah'!Z128</f>
        <v>http://e-bphtb.kepahiangkab.go.id/api/getBPHTBService</v>
      </c>
      <c r="AA243" s="328" t="str">
        <f>'Data Pemerintah Daerah'!AN128</f>
        <v>diskominfops_kepahiangkab</v>
      </c>
      <c r="AB243" s="329" t="str">
        <f>'Data Pemerintah Daerah'!AO128</f>
        <v>kepahiangkab.go.id</v>
      </c>
      <c r="AC243" s="7" t="str">
        <f t="shared" si="16"/>
        <v>Kabupaten Kepahiang</v>
      </c>
      <c r="AD243" s="330" t="str">
        <f>'Data Pemerintah Daerah'!P128</f>
        <v>082282276045</v>
      </c>
      <c r="AE243" s="331" t="str">
        <f>'Data Pemerintah Daerah'!Q128</f>
        <v>199311032019031006</v>
      </c>
      <c r="AF243" s="331" t="str">
        <f>'Data Pemerintah Daerah'!R128</f>
        <v>Analis Sistem Informasi</v>
      </c>
    </row>
    <row r="244">
      <c r="A244" s="3" t="s">
        <v>4497</v>
      </c>
      <c r="B244" s="7" t="str">
        <f>'Data Pemerintah Daerah'!C129</f>
        <v>Bengkulu</v>
      </c>
      <c r="C244" s="7" t="str">
        <f>'Data Pemerintah Daerah'!G129</f>
        <v>Kabupaten</v>
      </c>
      <c r="D244" s="7" t="str">
        <f>'Data Pemerintah Daerah'!E129</f>
        <v>Kabupaten Lebong</v>
      </c>
      <c r="E244" s="7" t="str">
        <f>'Data Pemerintah Daerah'!H129</f>
        <v>ada</v>
      </c>
      <c r="F244" s="15">
        <f>'Data Pemerintah Daerah'!N129</f>
        <v>45204</v>
      </c>
      <c r="G244" s="7" t="str">
        <f>'Data Pemerintah Daerah'!O129</f>
        <v>Widian Mantabes,  S.Kom</v>
      </c>
      <c r="H244" s="183">
        <f t="shared" si="14"/>
        <v>2023</v>
      </c>
      <c r="I244" s="183">
        <f t="shared" si="15"/>
        <v>10</v>
      </c>
      <c r="J244" s="7" t="str">
        <f t="shared" si="3"/>
        <v>Ada</v>
      </c>
      <c r="K244" s="229" t="str">
        <f t="shared" si="4"/>
        <v>Ada</v>
      </c>
      <c r="L244" s="327" t="str">
        <f>IFNA(VLOOKUP("*"&amp;D244&amp;"",'Laporan Resmi'!$F$2:$G$500,2,FALSE),"")</f>
        <v>ada</v>
      </c>
      <c r="M244" s="7">
        <f>'Data Pemerintah Daerah'!AB129</f>
        <v>0</v>
      </c>
      <c r="N244" s="7">
        <f>'Data Pemerintah Daerah'!AC129</f>
        <v>0</v>
      </c>
      <c r="O244" s="7">
        <f>'Data Pemerintah Daerah'!AD129</f>
        <v>0</v>
      </c>
      <c r="P244" s="7">
        <f>'Data Pemerintah Daerah'!AE129</f>
        <v>1</v>
      </c>
      <c r="Q244" s="7">
        <f>'Data Pemerintah Daerah'!AF129</f>
        <v>1</v>
      </c>
      <c r="R244" s="7">
        <f>'Data Pemerintah Daerah'!AG129</f>
        <v>1</v>
      </c>
      <c r="S244" s="7">
        <f>'Data Pemerintah Daerah'!AH129</f>
        <v>3</v>
      </c>
      <c r="T244" s="7">
        <f>'Data Pemerintah Daerah'!AI129</f>
        <v>1</v>
      </c>
      <c r="U244" s="7">
        <f>'Data Pemerintah Daerah'!AJ129</f>
        <v>1</v>
      </c>
      <c r="V244" s="7">
        <f>'Data Pemerintah Daerah'!AK129</f>
        <v>3</v>
      </c>
      <c r="W244" s="7">
        <f>'Data Pemerintah Daerah'!AL129</f>
        <v>3</v>
      </c>
      <c r="X244" s="7">
        <f>'Data Pemerintah Daerah'!AM129</f>
        <v>3</v>
      </c>
      <c r="Y244" s="7" t="str">
        <f>'Data Pemerintah Daerah'!AA129</f>
        <v/>
      </c>
      <c r="Z244" s="10" t="str">
        <f>'Data Pemerintah Daerah'!Z129</f>
        <v>http://api-smartgov.lebongkab.go.id:40200/revenue/tax/propertytransfer/integration/bpn/getBPHTBService</v>
      </c>
      <c r="AA244" s="328" t="str">
        <f>'Data Pemerintah Daerah'!AN129</f>
        <v>diskominfosp_lebongkab</v>
      </c>
      <c r="AB244" s="329" t="str">
        <f>'Data Pemerintah Daerah'!AO129</f>
        <v>lebongkab.go.id</v>
      </c>
      <c r="AC244" s="7" t="str">
        <f t="shared" si="16"/>
        <v>Kabupaten Lebong</v>
      </c>
      <c r="AD244" s="330" t="str">
        <f>'Data Pemerintah Daerah'!P129</f>
        <v>085367479096</v>
      </c>
      <c r="AE244" s="331" t="str">
        <f>'Data Pemerintah Daerah'!Q129</f>
        <v>198803012010011004</v>
      </c>
      <c r="AF244" s="331" t="str">
        <f>'Data Pemerintah Daerah'!R129</f>
        <v>kepala bidang E-Government, Statistik dan Persandian</v>
      </c>
    </row>
    <row r="245">
      <c r="A245" s="3" t="s">
        <v>4497</v>
      </c>
      <c r="B245" s="7" t="str">
        <f>'Data Pemerintah Daerah'!C130</f>
        <v>Bengkulu</v>
      </c>
      <c r="C245" s="7" t="str">
        <f>'Data Pemerintah Daerah'!G130</f>
        <v>Kabupaten</v>
      </c>
      <c r="D245" s="7" t="str">
        <f>'Data Pemerintah Daerah'!E130</f>
        <v>Kabupaten Mukomuko</v>
      </c>
      <c r="E245" s="7" t="str">
        <f>'Data Pemerintah Daerah'!H130</f>
        <v>ada</v>
      </c>
      <c r="F245" s="15">
        <f>'Data Pemerintah Daerah'!N130</f>
        <v>45467</v>
      </c>
      <c r="G245" s="7" t="str">
        <f>'Data Pemerintah Daerah'!O130</f>
        <v>Septa Azdian</v>
      </c>
      <c r="H245" s="183">
        <f t="shared" si="14"/>
        <v>2024</v>
      </c>
      <c r="I245" s="183">
        <f t="shared" si="15"/>
        <v>6</v>
      </c>
      <c r="J245" s="7" t="str">
        <f t="shared" si="3"/>
        <v>Ada</v>
      </c>
      <c r="K245" s="229" t="str">
        <f t="shared" si="4"/>
        <v>Ada</v>
      </c>
      <c r="L245" s="327" t="str">
        <f>IFNA(VLOOKUP("*"&amp;D245&amp;"",'Laporan Resmi'!$F$2:$G$500,2,FALSE),"")</f>
        <v/>
      </c>
      <c r="M245" s="7">
        <f>'Data Pemerintah Daerah'!AB130</f>
        <v>0</v>
      </c>
      <c r="N245" s="7">
        <f>'Data Pemerintah Daerah'!AC130</f>
        <v>0</v>
      </c>
      <c r="O245" s="7">
        <f>'Data Pemerintah Daerah'!AD130</f>
        <v>1</v>
      </c>
      <c r="P245" s="7">
        <f>'Data Pemerintah Daerah'!AE130</f>
        <v>3</v>
      </c>
      <c r="Q245" s="7">
        <f>'Data Pemerintah Daerah'!AF130</f>
        <v>1</v>
      </c>
      <c r="R245" s="7">
        <f>'Data Pemerintah Daerah'!AG130</f>
        <v>1</v>
      </c>
      <c r="S245" s="7">
        <f>'Data Pemerintah Daerah'!AH130</f>
        <v>3</v>
      </c>
      <c r="T245" s="7">
        <f>'Data Pemerintah Daerah'!AI130</f>
        <v>1</v>
      </c>
      <c r="U245" s="7">
        <f>'Data Pemerintah Daerah'!AJ130</f>
        <v>1</v>
      </c>
      <c r="V245" s="7">
        <f>'Data Pemerintah Daerah'!AK130</f>
        <v>3</v>
      </c>
      <c r="W245" s="7">
        <f>'Data Pemerintah Daerah'!AL130</f>
        <v>1</v>
      </c>
      <c r="X245" s="7">
        <f>'Data Pemerintah Daerah'!AM130</f>
        <v>1</v>
      </c>
      <c r="Y245" s="10" t="str">
        <f>'Data Pemerintah Daerah'!AA130</f>
        <v>https://api-splp.layanan.go.id/data-mukomuko/1.0/</v>
      </c>
      <c r="Z245" s="7" t="str">
        <f>'Data Pemerintah Daerah'!Z130</f>
        <v/>
      </c>
      <c r="AA245" s="328" t="str">
        <f>'Data Pemerintah Daerah'!AN130</f>
        <v>diskominfo_mukomukokab</v>
      </c>
      <c r="AB245" s="329" t="str">
        <f>'Data Pemerintah Daerah'!AO130</f>
        <v>mukomukokab.go.id</v>
      </c>
      <c r="AC245" s="7" t="str">
        <f t="shared" si="16"/>
        <v>Kabupaten Mukomuko</v>
      </c>
      <c r="AD245" s="330" t="str">
        <f>'Data Pemerintah Daerah'!P130</f>
        <v>085268333322</v>
      </c>
      <c r="AE245" s="331" t="str">
        <f>'Data Pemerintah Daerah'!Q130</f>
        <v>198609122015021001</v>
      </c>
      <c r="AF245" s="331" t="str">
        <f>'Data Pemerintah Daerah'!R130</f>
        <v>Kasi Manajemen Data dan Statistik Sektoral</v>
      </c>
    </row>
    <row r="246">
      <c r="A246" s="3" t="s">
        <v>4497</v>
      </c>
      <c r="B246" s="7" t="str">
        <f>'Data Pemerintah Daerah'!C131</f>
        <v>Bengkulu</v>
      </c>
      <c r="C246" s="7" t="str">
        <f>'Data Pemerintah Daerah'!G131</f>
        <v>Kabupaten</v>
      </c>
      <c r="D246" s="7" t="str">
        <f>'Data Pemerintah Daerah'!E131</f>
        <v>Kabupaten Rejang Lebong</v>
      </c>
      <c r="E246" s="7" t="str">
        <f>'Data Pemerintah Daerah'!H131</f>
        <v>ada</v>
      </c>
      <c r="F246" s="21">
        <f>'Data Pemerintah Daerah'!N131</f>
        <v>44812</v>
      </c>
      <c r="G246" s="7" t="str">
        <f>'Data Pemerintah Daerah'!O131</f>
        <v>Epriyanto, ST</v>
      </c>
      <c r="H246" s="183">
        <f t="shared" si="14"/>
        <v>2022</v>
      </c>
      <c r="I246" s="183">
        <f t="shared" si="15"/>
        <v>9</v>
      </c>
      <c r="J246" s="7" t="str">
        <f t="shared" si="3"/>
        <v>Ada</v>
      </c>
      <c r="K246" s="229" t="str">
        <f t="shared" si="4"/>
        <v>Ada</v>
      </c>
      <c r="L246" s="327" t="str">
        <f>IFNA(VLOOKUP("*"&amp;D246&amp;"",'Laporan Resmi'!$F$2:$G$500,2,FALSE),"")</f>
        <v>ada</v>
      </c>
      <c r="M246" s="7">
        <f>'Data Pemerintah Daerah'!AB131</f>
        <v>2</v>
      </c>
      <c r="N246" s="7">
        <f>'Data Pemerintah Daerah'!AC131</f>
        <v>1</v>
      </c>
      <c r="O246" s="7">
        <f>'Data Pemerintah Daerah'!AD131</f>
        <v>0</v>
      </c>
      <c r="P246" s="7">
        <f>'Data Pemerintah Daerah'!AE131</f>
        <v>2</v>
      </c>
      <c r="Q246" s="7">
        <f>'Data Pemerintah Daerah'!AF131</f>
        <v>1</v>
      </c>
      <c r="R246" s="7">
        <f>'Data Pemerintah Daerah'!AG131</f>
        <v>1</v>
      </c>
      <c r="S246" s="7">
        <f>'Data Pemerintah Daerah'!AH131</f>
        <v>4</v>
      </c>
      <c r="T246" s="7">
        <f>'Data Pemerintah Daerah'!AI131</f>
        <v>1</v>
      </c>
      <c r="U246" s="7">
        <f>'Data Pemerintah Daerah'!AJ131</f>
        <v>1</v>
      </c>
      <c r="V246" s="7">
        <f>'Data Pemerintah Daerah'!AK131</f>
        <v>5</v>
      </c>
      <c r="W246" s="7">
        <f>'Data Pemerintah Daerah'!AL131</f>
        <v>1</v>
      </c>
      <c r="X246" s="7">
        <f>'Data Pemerintah Daerah'!AM131</f>
        <v>3</v>
      </c>
      <c r="Y246" s="10" t="str">
        <f>'Data Pemerintah Daerah'!AA131</f>
        <v>https://api-splp.layanan.go.id/t/rejanglebongkab.go.id/data_rejang_lebong/1.0</v>
      </c>
      <c r="Z246" s="7" t="str">
        <f>'Data Pemerintah Daerah'!Z131</f>
        <v/>
      </c>
      <c r="AA246" s="328" t="str">
        <f>'Data Pemerintah Daerah'!AN131</f>
        <v>diskominfo_rejanglebongkab</v>
      </c>
      <c r="AB246" s="329" t="str">
        <f>'Data Pemerintah Daerah'!AO131</f>
        <v>rejanglebongkab.go.id</v>
      </c>
      <c r="AC246" s="7" t="str">
        <f t="shared" si="16"/>
        <v>Kabupaten Rejang Lebong</v>
      </c>
      <c r="AD246" s="331" t="str">
        <f>'Data Pemerintah Daerah'!P131</f>
        <v>08117309196</v>
      </c>
      <c r="AE246" s="331" t="str">
        <f>'Data Pemerintah Daerah'!Q131</f>
        <v>198504032010011010</v>
      </c>
      <c r="AF246" s="331" t="str">
        <f>'Data Pemerintah Daerah'!R131</f>
        <v>Staf</v>
      </c>
    </row>
    <row r="247">
      <c r="A247" s="3" t="s">
        <v>4497</v>
      </c>
      <c r="B247" s="7" t="str">
        <f>'Data Pemerintah Daerah'!C132</f>
        <v>Bengkulu</v>
      </c>
      <c r="C247" s="7" t="str">
        <f>'Data Pemerintah Daerah'!G132</f>
        <v>Kabupaten</v>
      </c>
      <c r="D247" s="7" t="str">
        <f>'Data Pemerintah Daerah'!E132</f>
        <v>Kabupaten Seluma</v>
      </c>
      <c r="E247" s="7" t="str">
        <f>'Data Pemerintah Daerah'!H132</f>
        <v>ada</v>
      </c>
      <c r="F247" s="15">
        <f>'Data Pemerintah Daerah'!N132</f>
        <v>45111</v>
      </c>
      <c r="G247" s="7" t="str">
        <f>'Data Pemerintah Daerah'!O132</f>
        <v>Andika Juliyanto, S.Kom</v>
      </c>
      <c r="H247" s="183">
        <f t="shared" si="14"/>
        <v>2023</v>
      </c>
      <c r="I247" s="183">
        <f t="shared" si="15"/>
        <v>7</v>
      </c>
      <c r="J247" s="7" t="str">
        <f t="shared" si="3"/>
        <v>Ada</v>
      </c>
      <c r="K247" s="229" t="str">
        <f t="shared" si="4"/>
        <v>Ada</v>
      </c>
      <c r="L247" s="327" t="str">
        <f>IFNA(VLOOKUP("*"&amp;D247&amp;"",'Laporan Resmi'!$F$2:$G$500,2,FALSE),"")</f>
        <v>ada</v>
      </c>
      <c r="M247" s="7">
        <f>'Data Pemerintah Daerah'!AB132</f>
        <v>0</v>
      </c>
      <c r="N247" s="7">
        <f>'Data Pemerintah Daerah'!AC132</f>
        <v>0</v>
      </c>
      <c r="O247" s="7">
        <f>'Data Pemerintah Daerah'!AD132</f>
        <v>1</v>
      </c>
      <c r="P247" s="7">
        <f>'Data Pemerintah Daerah'!AE132</f>
        <v>2</v>
      </c>
      <c r="Q247" s="7">
        <f>'Data Pemerintah Daerah'!AF132</f>
        <v>1</v>
      </c>
      <c r="R247" s="7">
        <f>'Data Pemerintah Daerah'!AG132</f>
        <v>1</v>
      </c>
      <c r="S247" s="7">
        <f>'Data Pemerintah Daerah'!AH132</f>
        <v>3</v>
      </c>
      <c r="T247" s="7">
        <f>'Data Pemerintah Daerah'!AI132</f>
        <v>2</v>
      </c>
      <c r="U247" s="7">
        <f>'Data Pemerintah Daerah'!AJ132</f>
        <v>2</v>
      </c>
      <c r="V247" s="7">
        <f>'Data Pemerintah Daerah'!AK132</f>
        <v>3</v>
      </c>
      <c r="W247" s="7">
        <f>'Data Pemerintah Daerah'!AL132</f>
        <v>1</v>
      </c>
      <c r="X247" s="7">
        <f>'Data Pemerintah Daerah'!AM132</f>
        <v>3</v>
      </c>
      <c r="Y247" s="10" t="str">
        <f>'Data Pemerintah Daerah'!AA132</f>
        <v>https://api-splp.layanan.go.id/dataselumakab/1.0/</v>
      </c>
      <c r="Z247" s="10" t="str">
        <f>'Data Pemerintah Daerah'!Z132</f>
        <v>https://bphtb.selumakab.go.id/api/getBPHTBService</v>
      </c>
      <c r="AA247" s="328" t="str">
        <f>'Data Pemerintah Daerah'!AN132</f>
        <v>diskominfops_selumakab</v>
      </c>
      <c r="AB247" s="329" t="str">
        <f>'Data Pemerintah Daerah'!AO132</f>
        <v>selumakab.go.id</v>
      </c>
      <c r="AC247" s="7" t="str">
        <f t="shared" si="16"/>
        <v>Kabupaten Seluma</v>
      </c>
      <c r="AD247" s="331" t="str">
        <f>'Data Pemerintah Daerah'!P132</f>
        <v>085664881041</v>
      </c>
      <c r="AE247" s="331" t="str">
        <f>'Data Pemerintah Daerah'!Q132</f>
        <v>199007122019031001</v>
      </c>
      <c r="AF247" s="331" t="str">
        <f>'Data Pemerintah Daerah'!R132</f>
        <v>Analis Data dan Informasi</v>
      </c>
    </row>
    <row r="248">
      <c r="A248" s="3" t="s">
        <v>4497</v>
      </c>
      <c r="B248" s="7" t="str">
        <f>'Data Pemerintah Daerah'!C133</f>
        <v>Bengkulu</v>
      </c>
      <c r="C248" s="7" t="str">
        <f>'Data Pemerintah Daerah'!G133</f>
        <v>Kota</v>
      </c>
      <c r="D248" s="7" t="str">
        <f>'Data Pemerintah Daerah'!E133</f>
        <v>Kota Bengkulu</v>
      </c>
      <c r="E248" s="7" t="str">
        <f>'Data Pemerintah Daerah'!H133</f>
        <v>ada</v>
      </c>
      <c r="F248" s="15">
        <f>'Data Pemerintah Daerah'!N133</f>
        <v>45098</v>
      </c>
      <c r="G248" s="7" t="str">
        <f>'Data Pemerintah Daerah'!O133</f>
        <v>Deddy Pardiansyah, S.Kom.</v>
      </c>
      <c r="H248" s="183">
        <f t="shared" si="14"/>
        <v>2023</v>
      </c>
      <c r="I248" s="183">
        <f t="shared" si="15"/>
        <v>6</v>
      </c>
      <c r="J248" s="7" t="str">
        <f t="shared" si="3"/>
        <v>Ada</v>
      </c>
      <c r="K248" s="229" t="str">
        <f t="shared" si="4"/>
        <v>Ada</v>
      </c>
      <c r="L248" s="327" t="str">
        <f>IFNA(VLOOKUP("*"&amp;D248&amp;"",'Laporan Resmi'!$F$2:$G$500,2,FALSE),"")</f>
        <v>ada</v>
      </c>
      <c r="M248" s="7">
        <f>'Data Pemerintah Daerah'!AB133</f>
        <v>3</v>
      </c>
      <c r="N248" s="7">
        <f>'Data Pemerintah Daerah'!AC133</f>
        <v>0</v>
      </c>
      <c r="O248" s="7">
        <f>'Data Pemerintah Daerah'!AD133</f>
        <v>0</v>
      </c>
      <c r="P248" s="7">
        <f>'Data Pemerintah Daerah'!AE133</f>
        <v>1</v>
      </c>
      <c r="Q248" s="7">
        <f>'Data Pemerintah Daerah'!AF133</f>
        <v>1</v>
      </c>
      <c r="R248" s="7">
        <f>'Data Pemerintah Daerah'!AG133</f>
        <v>1</v>
      </c>
      <c r="S248" s="7">
        <f>'Data Pemerintah Daerah'!AH133</f>
        <v>3</v>
      </c>
      <c r="T248" s="7">
        <f>'Data Pemerintah Daerah'!AI133</f>
        <v>1</v>
      </c>
      <c r="U248" s="7">
        <f>'Data Pemerintah Daerah'!AJ133</f>
        <v>1</v>
      </c>
      <c r="V248" s="7">
        <f>'Data Pemerintah Daerah'!AK133</f>
        <v>3</v>
      </c>
      <c r="W248" s="7">
        <f>'Data Pemerintah Daerah'!AL133</f>
        <v>2</v>
      </c>
      <c r="X248" s="7">
        <f>'Data Pemerintah Daerah'!AM133</f>
        <v>1</v>
      </c>
      <c r="Y248" s="10" t="str">
        <f>'Data Pemerintah Daerah'!AA133</f>
        <v>https://api-splp.layanan.go.id/t/bengkulukota.go.id/data_kotabengkulu/1.0/</v>
      </c>
      <c r="Z248" s="7" t="str">
        <f>'Data Pemerintah Daerah'!Z133</f>
        <v/>
      </c>
      <c r="AA248" s="328" t="str">
        <f>'Data Pemerintah Daerah'!AN133</f>
        <v>diskominfop_bengkulukota</v>
      </c>
      <c r="AB248" s="329" t="str">
        <f>'Data Pemerintah Daerah'!AO133</f>
        <v>bengkulukota.go.id</v>
      </c>
      <c r="AC248" s="7" t="str">
        <f t="shared" si="16"/>
        <v>Kota Bengkulu</v>
      </c>
      <c r="AD248" s="331" t="str">
        <f>'Data Pemerintah Daerah'!P133</f>
        <v>085377688234</v>
      </c>
      <c r="AE248" s="331" t="str">
        <f>'Data Pemerintah Daerah'!Q133</f>
        <v>198504262011011002</v>
      </c>
      <c r="AF248" s="331" t="str">
        <f>'Data Pemerintah Daerah'!R133</f>
        <v>Pranata Komputer Ahli Muda</v>
      </c>
    </row>
    <row r="249">
      <c r="A249" s="3" t="s">
        <v>4497</v>
      </c>
      <c r="B249" s="7" t="str">
        <f>'Data Pemerintah Daerah'!C134</f>
        <v>Sumatera Selatan</v>
      </c>
      <c r="C249" s="7" t="str">
        <f>'Data Pemerintah Daerah'!G134</f>
        <v>Provinsi</v>
      </c>
      <c r="D249" s="7" t="str">
        <f>'Data Pemerintah Daerah'!E134</f>
        <v>Provinsi Sumatera Selatan</v>
      </c>
      <c r="E249" s="7" t="str">
        <f>'Data Pemerintah Daerah'!H134</f>
        <v>ada</v>
      </c>
      <c r="F249" s="15">
        <f>'Data Pemerintah Daerah'!N134</f>
        <v>45093</v>
      </c>
      <c r="G249" s="7" t="str">
        <f>'Data Pemerintah Daerah'!O134</f>
        <v>Bambang Sukaton, SE., MM</v>
      </c>
      <c r="H249" s="183">
        <f t="shared" si="14"/>
        <v>2023</v>
      </c>
      <c r="I249" s="183">
        <f t="shared" si="15"/>
        <v>6</v>
      </c>
      <c r="J249" s="7" t="str">
        <f t="shared" si="3"/>
        <v>Ada</v>
      </c>
      <c r="K249" s="229" t="str">
        <f t="shared" si="4"/>
        <v>Ada</v>
      </c>
      <c r="L249" s="327" t="str">
        <f>IFNA(VLOOKUP("*"&amp;D249&amp;"",'Laporan Resmi'!$F$2:$G$500,2,FALSE),"")</f>
        <v>ada</v>
      </c>
      <c r="M249" s="7">
        <f>'Data Pemerintah Daerah'!AB134</f>
        <v>0</v>
      </c>
      <c r="N249" s="7">
        <f>'Data Pemerintah Daerah'!AC134</f>
        <v>1</v>
      </c>
      <c r="O249" s="7">
        <f>'Data Pemerintah Daerah'!AD134</f>
        <v>5</v>
      </c>
      <c r="P249" s="7">
        <f>'Data Pemerintah Daerah'!AE134</f>
        <v>3</v>
      </c>
      <c r="Q249" s="7">
        <f>'Data Pemerintah Daerah'!AF134</f>
        <v>2</v>
      </c>
      <c r="R249" s="7">
        <f>'Data Pemerintah Daerah'!AG134</f>
        <v>3</v>
      </c>
      <c r="S249" s="7" t="str">
        <f>'Data Pemerintah Daerah'!AH134</f>
        <v/>
      </c>
      <c r="T249" s="7" t="str">
        <f>'Data Pemerintah Daerah'!AI134</f>
        <v/>
      </c>
      <c r="U249" s="7" t="str">
        <f>'Data Pemerintah Daerah'!AJ134</f>
        <v/>
      </c>
      <c r="V249" s="7">
        <f>'Data Pemerintah Daerah'!AK134</f>
        <v>3</v>
      </c>
      <c r="W249" s="7">
        <f>'Data Pemerintah Daerah'!AL134</f>
        <v>2</v>
      </c>
      <c r="X249" s="7">
        <f>'Data Pemerintah Daerah'!AM134</f>
        <v>2</v>
      </c>
      <c r="Y249" s="7" t="str">
        <f>'Data Pemerintah Daerah'!AA134</f>
        <v/>
      </c>
      <c r="Z249" s="7" t="str">
        <f>'Data Pemerintah Daerah'!Z134</f>
        <v/>
      </c>
      <c r="AA249" s="328" t="str">
        <f>'Data Pemerintah Daerah'!AN134</f>
        <v>diskominfo_sumselprov</v>
      </c>
      <c r="AB249" s="329" t="str">
        <f>'Data Pemerintah Daerah'!AO134</f>
        <v>sumselprov.go.id</v>
      </c>
      <c r="AC249" s="7" t="str">
        <f t="shared" si="16"/>
        <v>Provinsi Sumatera Selatan</v>
      </c>
      <c r="AD249" s="331" t="str">
        <f>'Data Pemerintah Daerah'!P134</f>
        <v>081275981216</v>
      </c>
      <c r="AE249" s="331" t="str">
        <f>'Data Pemerintah Daerah'!Q134</f>
        <v>197211271998031005</v>
      </c>
      <c r="AF249" s="331" t="str">
        <f>'Data Pemerintah Daerah'!R134</f>
        <v>Kepala Bidang Statistik</v>
      </c>
    </row>
    <row r="250">
      <c r="A250" s="3" t="s">
        <v>4497</v>
      </c>
      <c r="B250" s="7" t="str">
        <f>'Data Pemerintah Daerah'!C135</f>
        <v>Sumatera Selatan</v>
      </c>
      <c r="C250" s="7" t="str">
        <f>'Data Pemerintah Daerah'!G135</f>
        <v>Kabupaten</v>
      </c>
      <c r="D250" s="7" t="str">
        <f>'Data Pemerintah Daerah'!E135</f>
        <v>Kabupaten Banyuasin</v>
      </c>
      <c r="E250" s="7" t="str">
        <f>'Data Pemerintah Daerah'!H135</f>
        <v>ada</v>
      </c>
      <c r="F250" s="15">
        <f>'Data Pemerintah Daerah'!N135</f>
        <v>45096</v>
      </c>
      <c r="G250" s="7" t="str">
        <f>'Data Pemerintah Daerah'!O135</f>
        <v>GUSTI, S.Kom</v>
      </c>
      <c r="H250" s="183">
        <f t="shared" si="14"/>
        <v>2023</v>
      </c>
      <c r="I250" s="183">
        <f t="shared" si="15"/>
        <v>6</v>
      </c>
      <c r="J250" s="7" t="str">
        <f t="shared" si="3"/>
        <v>Ada</v>
      </c>
      <c r="K250" s="229" t="str">
        <f t="shared" si="4"/>
        <v>Ada</v>
      </c>
      <c r="L250" s="327" t="str">
        <f>IFNA(VLOOKUP("*"&amp;D250&amp;"",'Laporan Resmi'!$F$2:$G$500,2,FALSE),"")</f>
        <v>ada</v>
      </c>
      <c r="M250" s="7">
        <f>'Data Pemerintah Daerah'!AB135</f>
        <v>1</v>
      </c>
      <c r="N250" s="7">
        <f>'Data Pemerintah Daerah'!AC135</f>
        <v>0</v>
      </c>
      <c r="O250" s="7">
        <f>'Data Pemerintah Daerah'!AD135</f>
        <v>0</v>
      </c>
      <c r="P250" s="7">
        <f>'Data Pemerintah Daerah'!AE135</f>
        <v>1</v>
      </c>
      <c r="Q250" s="7">
        <f>'Data Pemerintah Daerah'!AF135</f>
        <v>1</v>
      </c>
      <c r="R250" s="7">
        <f>'Data Pemerintah Daerah'!AG135</f>
        <v>1</v>
      </c>
      <c r="S250" s="7">
        <f>'Data Pemerintah Daerah'!AH135</f>
        <v>1</v>
      </c>
      <c r="T250" s="7">
        <f>'Data Pemerintah Daerah'!AI135</f>
        <v>1</v>
      </c>
      <c r="U250" s="7">
        <f>'Data Pemerintah Daerah'!AJ135</f>
        <v>1</v>
      </c>
      <c r="V250" s="7">
        <f>'Data Pemerintah Daerah'!AK135</f>
        <v>1</v>
      </c>
      <c r="W250" s="7">
        <f>'Data Pemerintah Daerah'!AL135</f>
        <v>3</v>
      </c>
      <c r="X250" s="7">
        <f>'Data Pemerintah Daerah'!AM135</f>
        <v>1</v>
      </c>
      <c r="Y250" s="10" t="str">
        <f>'Data Pemerintah Daerah'!AA135</f>
        <v>https://api-splp.layanan.go.id/t/banyuasinkab.go.id/data_banyuasin/1.0/</v>
      </c>
      <c r="Z250" s="7" t="str">
        <f>'Data Pemerintah Daerah'!Z135</f>
        <v/>
      </c>
      <c r="AA250" s="328" t="str">
        <f>'Data Pemerintah Daerah'!AN135</f>
        <v>diskominfo_banyuasinkab</v>
      </c>
      <c r="AB250" s="329" t="str">
        <f>'Data Pemerintah Daerah'!AO135</f>
        <v>banyuasinkab.go.id</v>
      </c>
      <c r="AC250" s="7" t="str">
        <f t="shared" si="16"/>
        <v>Kabupaten Banyuasin</v>
      </c>
      <c r="AD250" s="330" t="str">
        <f>'Data Pemerintah Daerah'!P135</f>
        <v>08127872540</v>
      </c>
      <c r="AE250" s="331" t="str">
        <f>'Data Pemerintah Daerah'!Q135</f>
        <v>198106012010011023</v>
      </c>
      <c r="AF250" s="331" t="str">
        <f>'Data Pemerintah Daerah'!R135</f>
        <v>Kepala Bidang Aplikasi dan Informatika</v>
      </c>
    </row>
    <row r="251">
      <c r="A251" s="3" t="s">
        <v>4497</v>
      </c>
      <c r="B251" s="7" t="str">
        <f>'Data Pemerintah Daerah'!C136</f>
        <v>Sumatera Selatan</v>
      </c>
      <c r="C251" s="7" t="str">
        <f>'Data Pemerintah Daerah'!G136</f>
        <v>Kabupaten</v>
      </c>
      <c r="D251" s="7" t="str">
        <f>'Data Pemerintah Daerah'!E136</f>
        <v>Kabupaten Empat Lawang</v>
      </c>
      <c r="E251" s="7" t="str">
        <f>'Data Pemerintah Daerah'!H136</f>
        <v/>
      </c>
      <c r="F251" s="7" t="str">
        <f>'Data Pemerintah Daerah'!N136</f>
        <v/>
      </c>
      <c r="G251" s="7" t="str">
        <f>'Data Pemerintah Daerah'!O136</f>
        <v/>
      </c>
      <c r="H251" s="183" t="str">
        <f t="shared" si="14"/>
        <v/>
      </c>
      <c r="I251" s="183" t="str">
        <f t="shared" si="15"/>
        <v/>
      </c>
      <c r="J251" s="7" t="str">
        <f t="shared" si="3"/>
        <v/>
      </c>
      <c r="K251" s="229" t="str">
        <f t="shared" si="4"/>
        <v/>
      </c>
      <c r="L251" s="327" t="str">
        <f>IFNA(VLOOKUP("*"&amp;D251&amp;"",'Laporan Resmi'!$F$2:$G$500,2,FALSE),"")</f>
        <v/>
      </c>
      <c r="M251" s="7" t="str">
        <f>'Data Pemerintah Daerah'!AB136</f>
        <v/>
      </c>
      <c r="N251" s="7" t="str">
        <f>'Data Pemerintah Daerah'!AC136</f>
        <v/>
      </c>
      <c r="O251" s="7" t="str">
        <f>'Data Pemerintah Daerah'!AD136</f>
        <v/>
      </c>
      <c r="P251" s="7">
        <f>'Data Pemerintah Daerah'!AE136</f>
        <v>3</v>
      </c>
      <c r="Q251" s="7">
        <f>'Data Pemerintah Daerah'!AF136</f>
        <v>2</v>
      </c>
      <c r="R251" s="7">
        <f>'Data Pemerintah Daerah'!AG136</f>
        <v>2</v>
      </c>
      <c r="S251" s="7">
        <f>'Data Pemerintah Daerah'!AH136</f>
        <v>3</v>
      </c>
      <c r="T251" s="7">
        <f>'Data Pemerintah Daerah'!AI136</f>
        <v>1</v>
      </c>
      <c r="U251" s="7">
        <f>'Data Pemerintah Daerah'!AJ136</f>
        <v>1</v>
      </c>
      <c r="V251" s="7">
        <f>'Data Pemerintah Daerah'!AK136</f>
        <v>1</v>
      </c>
      <c r="W251" s="7">
        <f>'Data Pemerintah Daerah'!AL136</f>
        <v>1</v>
      </c>
      <c r="X251" s="7">
        <f>'Data Pemerintah Daerah'!AM136</f>
        <v>3</v>
      </c>
      <c r="Y251" s="7" t="str">
        <f>'Data Pemerintah Daerah'!AA136</f>
        <v/>
      </c>
      <c r="Z251" s="7" t="str">
        <f>'Data Pemerintah Daerah'!Z136</f>
        <v/>
      </c>
      <c r="AA251" s="328" t="str">
        <f>'Data Pemerintah Daerah'!AN136</f>
        <v/>
      </c>
      <c r="AB251" s="18" t="str">
        <f>'Data Pemerintah Daerah'!AO136</f>
        <v/>
      </c>
      <c r="AC251" s="7" t="str">
        <f t="shared" si="16"/>
        <v>Kabupaten Empat Lawang</v>
      </c>
      <c r="AD251" s="331" t="str">
        <f>'Data Pemerintah Daerah'!P136</f>
        <v/>
      </c>
      <c r="AE251" s="331" t="str">
        <f>'Data Pemerintah Daerah'!Q136</f>
        <v/>
      </c>
      <c r="AF251" s="331" t="str">
        <f>'Data Pemerintah Daerah'!R136</f>
        <v/>
      </c>
    </row>
    <row r="252">
      <c r="A252" s="3" t="s">
        <v>4497</v>
      </c>
      <c r="B252" s="7" t="str">
        <f>'Data Pemerintah Daerah'!C137</f>
        <v>Sumatera Selatan</v>
      </c>
      <c r="C252" s="7" t="str">
        <f>'Data Pemerintah Daerah'!G137</f>
        <v>Kabupaten</v>
      </c>
      <c r="D252" s="7" t="str">
        <f>'Data Pemerintah Daerah'!E137</f>
        <v>Kabupaten Lahat</v>
      </c>
      <c r="E252" s="7" t="str">
        <f>'Data Pemerintah Daerah'!H137</f>
        <v>ada</v>
      </c>
      <c r="F252" s="15">
        <f>'Data Pemerintah Daerah'!N137</f>
        <v>45586</v>
      </c>
      <c r="G252" s="7" t="str">
        <f>'Data Pemerintah Daerah'!O137</f>
        <v>Muhammad Amri, S.Sos.,M.Sc</v>
      </c>
      <c r="H252" s="183">
        <f t="shared" si="14"/>
        <v>2024</v>
      </c>
      <c r="I252" s="183">
        <f t="shared" si="15"/>
        <v>10</v>
      </c>
      <c r="J252" s="7" t="str">
        <f t="shared" si="3"/>
        <v>Ada</v>
      </c>
      <c r="K252" s="229" t="str">
        <f t="shared" si="4"/>
        <v>Ada</v>
      </c>
      <c r="L252" s="323" t="s">
        <v>431</v>
      </c>
      <c r="M252" s="7">
        <f>'Data Pemerintah Daerah'!AB137</f>
        <v>0</v>
      </c>
      <c r="N252" s="7">
        <f>'Data Pemerintah Daerah'!AC137</f>
        <v>1</v>
      </c>
      <c r="O252" s="7">
        <f>'Data Pemerintah Daerah'!AD137</f>
        <v>0</v>
      </c>
      <c r="P252" s="7">
        <f>'Data Pemerintah Daerah'!AE137</f>
        <v>1</v>
      </c>
      <c r="Q252" s="7">
        <f>'Data Pemerintah Daerah'!AF137</f>
        <v>1</v>
      </c>
      <c r="R252" s="7">
        <f>'Data Pemerintah Daerah'!AG137</f>
        <v>3</v>
      </c>
      <c r="S252" s="7">
        <f>'Data Pemerintah Daerah'!AH137</f>
        <v>1</v>
      </c>
      <c r="T252" s="7">
        <f>'Data Pemerintah Daerah'!AI137</f>
        <v>1</v>
      </c>
      <c r="U252" s="7">
        <f>'Data Pemerintah Daerah'!AJ137</f>
        <v>3</v>
      </c>
      <c r="V252" s="7">
        <f>'Data Pemerintah Daerah'!AK137</f>
        <v>1</v>
      </c>
      <c r="W252" s="7">
        <f>'Data Pemerintah Daerah'!AL137</f>
        <v>2</v>
      </c>
      <c r="X252" s="7">
        <f>'Data Pemerintah Daerah'!AM137</f>
        <v>3</v>
      </c>
      <c r="Y252" s="7" t="str">
        <f>'Data Pemerintah Daerah'!AA137</f>
        <v/>
      </c>
      <c r="Z252" s="7" t="str">
        <f>'Data Pemerintah Daerah'!Z137</f>
        <v/>
      </c>
      <c r="AA252" s="328" t="str">
        <f>'Data Pemerintah Daerah'!AN137</f>
        <v>diskominfo_lahatkab</v>
      </c>
      <c r="AB252" s="329" t="str">
        <f>'Data Pemerintah Daerah'!AO137</f>
        <v>lahatkab.go.id</v>
      </c>
      <c r="AC252" s="7" t="str">
        <f t="shared" si="16"/>
        <v>Kabupaten Lahat</v>
      </c>
      <c r="AD252" s="330" t="str">
        <f>'Data Pemerintah Daerah'!P137</f>
        <v>081227916040</v>
      </c>
      <c r="AE252" s="331" t="str">
        <f>'Data Pemerintah Daerah'!Q137</f>
        <v>198102232005011006</v>
      </c>
      <c r="AF252" s="331" t="str">
        <f>'Data Pemerintah Daerah'!R137</f>
        <v>Kepala Bidang Aplikasi dan Teknologi Informatika</v>
      </c>
    </row>
    <row r="253">
      <c r="A253" s="3" t="s">
        <v>4497</v>
      </c>
      <c r="B253" s="7" t="str">
        <f>'Data Pemerintah Daerah'!C138</f>
        <v>Sumatera Selatan</v>
      </c>
      <c r="C253" s="7" t="str">
        <f>'Data Pemerintah Daerah'!G138</f>
        <v>Kabupaten</v>
      </c>
      <c r="D253" s="7" t="str">
        <f>'Data Pemerintah Daerah'!E138</f>
        <v>Kabupaten Muara Enim</v>
      </c>
      <c r="E253" s="7" t="str">
        <f>'Data Pemerintah Daerah'!H138</f>
        <v/>
      </c>
      <c r="F253" s="7" t="str">
        <f>'Data Pemerintah Daerah'!N138</f>
        <v/>
      </c>
      <c r="G253" s="7" t="str">
        <f>'Data Pemerintah Daerah'!O138</f>
        <v/>
      </c>
      <c r="H253" s="183" t="str">
        <f t="shared" si="14"/>
        <v/>
      </c>
      <c r="I253" s="183" t="str">
        <f t="shared" si="15"/>
        <v/>
      </c>
      <c r="J253" s="7" t="str">
        <f t="shared" si="3"/>
        <v/>
      </c>
      <c r="K253" s="229" t="str">
        <f t="shared" si="4"/>
        <v/>
      </c>
      <c r="L253" s="327" t="str">
        <f>IFNA(VLOOKUP("*"&amp;D253&amp;"",'Laporan Resmi'!$F$2:$G$500,2,FALSE),"")</f>
        <v/>
      </c>
      <c r="M253" s="7" t="str">
        <f>'Data Pemerintah Daerah'!AB138</f>
        <v/>
      </c>
      <c r="N253" s="7" t="str">
        <f>'Data Pemerintah Daerah'!AC138</f>
        <v/>
      </c>
      <c r="O253" s="7" t="str">
        <f>'Data Pemerintah Daerah'!AD138</f>
        <v/>
      </c>
      <c r="P253" s="7">
        <f>'Data Pemerintah Daerah'!AE138</f>
        <v>3</v>
      </c>
      <c r="Q253" s="7">
        <f>'Data Pemerintah Daerah'!AF138</f>
        <v>2</v>
      </c>
      <c r="R253" s="7">
        <f>'Data Pemerintah Daerah'!AG138</f>
        <v>3</v>
      </c>
      <c r="S253" s="7">
        <f>'Data Pemerintah Daerah'!AH138</f>
        <v>4</v>
      </c>
      <c r="T253" s="7">
        <f>'Data Pemerintah Daerah'!AI138</f>
        <v>3</v>
      </c>
      <c r="U253" s="7">
        <f>'Data Pemerintah Daerah'!AJ138</f>
        <v>3</v>
      </c>
      <c r="V253" s="7">
        <f>'Data Pemerintah Daerah'!AK138</f>
        <v>3</v>
      </c>
      <c r="W253" s="7">
        <f>'Data Pemerintah Daerah'!AL138</f>
        <v>3</v>
      </c>
      <c r="X253" s="7">
        <f>'Data Pemerintah Daerah'!AM138</f>
        <v>3</v>
      </c>
      <c r="Y253" s="7" t="str">
        <f>'Data Pemerintah Daerah'!AA138</f>
        <v/>
      </c>
      <c r="Z253" s="10" t="str">
        <f>'Data Pemerintah Daerah'!Z138</f>
        <v>http://e-bphtb.muaraenimkab.go.id/bpn-service/getBPHTBService</v>
      </c>
      <c r="AA253" s="328" t="str">
        <f>'Data Pemerintah Daerah'!AN138</f>
        <v/>
      </c>
      <c r="AB253" s="18" t="str">
        <f>'Data Pemerintah Daerah'!AO138</f>
        <v/>
      </c>
      <c r="AC253" s="7" t="str">
        <f t="shared" si="16"/>
        <v>Kabupaten Muara Enim</v>
      </c>
      <c r="AD253" s="331" t="str">
        <f>'Data Pemerintah Daerah'!P138</f>
        <v/>
      </c>
      <c r="AE253" s="331" t="str">
        <f>'Data Pemerintah Daerah'!Q138</f>
        <v/>
      </c>
      <c r="AF253" s="331" t="str">
        <f>'Data Pemerintah Daerah'!R138</f>
        <v/>
      </c>
    </row>
    <row r="254">
      <c r="A254" s="3" t="s">
        <v>4497</v>
      </c>
      <c r="B254" s="7" t="str">
        <f>'Data Pemerintah Daerah'!C139</f>
        <v>Sumatera Selatan</v>
      </c>
      <c r="C254" s="7" t="str">
        <f>'Data Pemerintah Daerah'!G139</f>
        <v>Kabupaten</v>
      </c>
      <c r="D254" s="7" t="str">
        <f>'Data Pemerintah Daerah'!E139</f>
        <v>Kabupaten Musi Banyuasin</v>
      </c>
      <c r="E254" s="7" t="str">
        <f>'Data Pemerintah Daerah'!H139</f>
        <v>ada</v>
      </c>
      <c r="F254" s="11">
        <f>'Data Pemerintah Daerah'!N139</f>
        <v>45085</v>
      </c>
      <c r="G254" s="7" t="str">
        <f>'Data Pemerintah Daerah'!O139</f>
        <v>Muhammad Dedy Mardiansyah ,S.P.,M.Si</v>
      </c>
      <c r="H254" s="183">
        <f t="shared" si="14"/>
        <v>2023</v>
      </c>
      <c r="I254" s="183">
        <f t="shared" si="15"/>
        <v>6</v>
      </c>
      <c r="J254" s="7" t="str">
        <f t="shared" si="3"/>
        <v>Ada</v>
      </c>
      <c r="K254" s="229" t="str">
        <f t="shared" si="4"/>
        <v>Ada</v>
      </c>
      <c r="L254" s="327" t="str">
        <f>IFNA(VLOOKUP("*"&amp;D254&amp;"",'Laporan Resmi'!$F$2:$G$500,2,FALSE),"")</f>
        <v>ada</v>
      </c>
      <c r="M254" s="7">
        <f>'Data Pemerintah Daerah'!AB139</f>
        <v>1</v>
      </c>
      <c r="N254" s="7">
        <f>'Data Pemerintah Daerah'!AC139</f>
        <v>0</v>
      </c>
      <c r="O254" s="7">
        <f>'Data Pemerintah Daerah'!AD139</f>
        <v>1</v>
      </c>
      <c r="P254" s="7">
        <f>'Data Pemerintah Daerah'!AE139</f>
        <v>3</v>
      </c>
      <c r="Q254" s="7">
        <f>'Data Pemerintah Daerah'!AF139</f>
        <v>3</v>
      </c>
      <c r="R254" s="7">
        <f>'Data Pemerintah Daerah'!AG139</f>
        <v>3</v>
      </c>
      <c r="S254" s="7">
        <f>'Data Pemerintah Daerah'!AH139</f>
        <v>2</v>
      </c>
      <c r="T254" s="7">
        <f>'Data Pemerintah Daerah'!AI139</f>
        <v>3</v>
      </c>
      <c r="U254" s="7">
        <f>'Data Pemerintah Daerah'!AJ139</f>
        <v>1</v>
      </c>
      <c r="V254" s="7">
        <f>'Data Pemerintah Daerah'!AK139</f>
        <v>2</v>
      </c>
      <c r="W254" s="7">
        <f>'Data Pemerintah Daerah'!AL139</f>
        <v>3</v>
      </c>
      <c r="X254" s="7">
        <f>'Data Pemerintah Daerah'!AM139</f>
        <v>3</v>
      </c>
      <c r="Y254" s="7" t="str">
        <f>'Data Pemerintah Daerah'!AA139</f>
        <v/>
      </c>
      <c r="Z254" s="7" t="str">
        <f>'Data Pemerintah Daerah'!Z139</f>
        <v/>
      </c>
      <c r="AA254" s="328" t="str">
        <f>'Data Pemerintah Daerah'!AN139</f>
        <v>diskominfo_mubakab</v>
      </c>
      <c r="AB254" s="329" t="str">
        <f>'Data Pemerintah Daerah'!AO139</f>
        <v>mubakab.go.id</v>
      </c>
      <c r="AC254" s="7" t="str">
        <f t="shared" si="16"/>
        <v>Kabupaten Musi Banyuasin</v>
      </c>
      <c r="AD254" s="331" t="str">
        <f>'Data Pemerintah Daerah'!P139</f>
        <v>085368788686</v>
      </c>
      <c r="AE254" s="331" t="str">
        <f>'Data Pemerintah Daerah'!Q139</f>
        <v>198103072010011010</v>
      </c>
      <c r="AF254" s="331" t="str">
        <f>'Data Pemerintah Daerah'!R139</f>
        <v>Pranata Komputer Ahli Muda</v>
      </c>
    </row>
    <row r="255">
      <c r="A255" s="3" t="s">
        <v>4497</v>
      </c>
      <c r="B255" s="7" t="str">
        <f>'Data Pemerintah Daerah'!C140</f>
        <v>Sumatera Selatan</v>
      </c>
      <c r="C255" s="7" t="str">
        <f>'Data Pemerintah Daerah'!G140</f>
        <v>Kabupaten</v>
      </c>
      <c r="D255" s="7" t="str">
        <f>'Data Pemerintah Daerah'!E140</f>
        <v>Kabupaten Musi Rawas</v>
      </c>
      <c r="E255" s="7" t="str">
        <f>'Data Pemerintah Daerah'!H140</f>
        <v>ada</v>
      </c>
      <c r="F255" s="15">
        <f>'Data Pemerintah Daerah'!N140</f>
        <v>45552</v>
      </c>
      <c r="G255" s="7" t="str">
        <f>'Data Pemerintah Daerah'!O140</f>
        <v>Rahma Tantia Amelia</v>
      </c>
      <c r="H255" s="183">
        <f t="shared" si="14"/>
        <v>2024</v>
      </c>
      <c r="I255" s="183">
        <f t="shared" si="15"/>
        <v>9</v>
      </c>
      <c r="J255" s="7" t="str">
        <f t="shared" si="3"/>
        <v>Ada</v>
      </c>
      <c r="K255" s="229" t="str">
        <f t="shared" si="4"/>
        <v>Ada</v>
      </c>
      <c r="L255" s="323" t="s">
        <v>431</v>
      </c>
      <c r="M255" s="7">
        <f>'Data Pemerintah Daerah'!AB140</f>
        <v>0</v>
      </c>
      <c r="N255" s="7">
        <f>'Data Pemerintah Daerah'!AC140</f>
        <v>1</v>
      </c>
      <c r="O255" s="7">
        <f>'Data Pemerintah Daerah'!AD140</f>
        <v>0</v>
      </c>
      <c r="P255" s="7">
        <f>'Data Pemerintah Daerah'!AE140</f>
        <v>3</v>
      </c>
      <c r="Q255" s="7">
        <f>'Data Pemerintah Daerah'!AF140</f>
        <v>1</v>
      </c>
      <c r="R255" s="7">
        <f>'Data Pemerintah Daerah'!AG140</f>
        <v>1</v>
      </c>
      <c r="S255" s="7">
        <f>'Data Pemerintah Daerah'!AH140</f>
        <v>3</v>
      </c>
      <c r="T255" s="7">
        <f>'Data Pemerintah Daerah'!AI140</f>
        <v>1</v>
      </c>
      <c r="U255" s="7">
        <f>'Data Pemerintah Daerah'!AJ140</f>
        <v>1</v>
      </c>
      <c r="V255" s="7">
        <f>'Data Pemerintah Daerah'!AK140</f>
        <v>3</v>
      </c>
      <c r="W255" s="7">
        <f>'Data Pemerintah Daerah'!AL140</f>
        <v>1</v>
      </c>
      <c r="X255" s="7">
        <f>'Data Pemerintah Daerah'!AM140</f>
        <v>3</v>
      </c>
      <c r="Y255" s="7" t="str">
        <f>'Data Pemerintah Daerah'!AA140</f>
        <v/>
      </c>
      <c r="Z255" s="7" t="str">
        <f>'Data Pemerintah Daerah'!Z140</f>
        <v/>
      </c>
      <c r="AA255" s="328" t="str">
        <f>'Data Pemerintah Daerah'!AN140</f>
        <v>diskominfos_musirawaskab</v>
      </c>
      <c r="AB255" s="329" t="str">
        <f>'Data Pemerintah Daerah'!AO140</f>
        <v>musirawaskab.go.id</v>
      </c>
      <c r="AC255" s="7" t="str">
        <f t="shared" si="16"/>
        <v>Kabupaten Musi Rawas</v>
      </c>
      <c r="AD255" s="330" t="str">
        <f>'Data Pemerintah Daerah'!P140</f>
        <v>085383867644</v>
      </c>
      <c r="AE255" s="331" t="str">
        <f>'Data Pemerintah Daerah'!Q140</f>
        <v>199303152022032013</v>
      </c>
      <c r="AF255" s="331" t="str">
        <f>'Data Pemerintah Daerah'!R140</f>
        <v>Ahli Pertama - Statitisi</v>
      </c>
    </row>
    <row r="256">
      <c r="A256" s="3" t="s">
        <v>4497</v>
      </c>
      <c r="B256" s="7" t="str">
        <f>'Data Pemerintah Daerah'!C141</f>
        <v>Sumatera Selatan</v>
      </c>
      <c r="C256" s="7" t="str">
        <f>'Data Pemerintah Daerah'!G141</f>
        <v>Kabupaten</v>
      </c>
      <c r="D256" s="7" t="str">
        <f>'Data Pemerintah Daerah'!E141</f>
        <v>Kabupaten Ogan Ilir</v>
      </c>
      <c r="E256" s="7" t="str">
        <f>'Data Pemerintah Daerah'!H141</f>
        <v>ada</v>
      </c>
      <c r="F256" s="21">
        <f>'Data Pemerintah Daerah'!N141</f>
        <v>44880</v>
      </c>
      <c r="G256" s="7" t="str">
        <f>'Data Pemerintah Daerah'!O141</f>
        <v>Ferdy Meirofa Eka Saputra, S.Kom</v>
      </c>
      <c r="H256" s="183">
        <f t="shared" si="14"/>
        <v>2022</v>
      </c>
      <c r="I256" s="183">
        <f t="shared" si="15"/>
        <v>11</v>
      </c>
      <c r="J256" s="7" t="str">
        <f t="shared" si="3"/>
        <v>Ada</v>
      </c>
      <c r="K256" s="229" t="str">
        <f t="shared" si="4"/>
        <v>Ada</v>
      </c>
      <c r="L256" s="327" t="str">
        <f>IFNA(VLOOKUP("*"&amp;D256&amp;"",'Laporan Resmi'!$F$2:$G$500,2,FALSE),"")</f>
        <v>ada</v>
      </c>
      <c r="M256" s="7">
        <f>'Data Pemerintah Daerah'!AB141</f>
        <v>6</v>
      </c>
      <c r="N256" s="7">
        <f>'Data Pemerintah Daerah'!AC141</f>
        <v>32</v>
      </c>
      <c r="O256" s="7">
        <f>'Data Pemerintah Daerah'!AD141</f>
        <v>2</v>
      </c>
      <c r="P256" s="7">
        <f>'Data Pemerintah Daerah'!AE141</f>
        <v>1</v>
      </c>
      <c r="Q256" s="7">
        <f>'Data Pemerintah Daerah'!AF141</f>
        <v>1</v>
      </c>
      <c r="R256" s="7">
        <f>'Data Pemerintah Daerah'!AG141</f>
        <v>1</v>
      </c>
      <c r="S256" s="7">
        <f>'Data Pemerintah Daerah'!AH142</f>
        <v>1</v>
      </c>
      <c r="T256" s="7">
        <f>'Data Pemerintah Daerah'!AI142</f>
        <v>1</v>
      </c>
      <c r="U256" s="7">
        <f>'Data Pemerintah Daerah'!AJ142</f>
        <v>3</v>
      </c>
      <c r="V256" s="7">
        <f>'Data Pemerintah Daerah'!AK141</f>
        <v>4</v>
      </c>
      <c r="W256" s="7">
        <f>'Data Pemerintah Daerah'!AL141</f>
        <v>3</v>
      </c>
      <c r="X256" s="7">
        <f>'Data Pemerintah Daerah'!AM141</f>
        <v>2</v>
      </c>
      <c r="Y256" s="7" t="str">
        <f>'Data Pemerintah Daerah'!AA141</f>
        <v/>
      </c>
      <c r="Z256" s="7" t="str">
        <f>'Data Pemerintah Daerah'!Z141</f>
        <v/>
      </c>
      <c r="AA256" s="328" t="str">
        <f>'Data Pemerintah Daerah'!AN141</f>
        <v>diskominfo_oganilirkab</v>
      </c>
      <c r="AB256" s="329" t="str">
        <f>'Data Pemerintah Daerah'!AO141</f>
        <v>oganilirkab.go.id</v>
      </c>
      <c r="AC256" s="7" t="str">
        <f t="shared" si="16"/>
        <v>Kabupaten Ogan Ilir</v>
      </c>
      <c r="AD256" s="331" t="str">
        <f>'Data Pemerintah Daerah'!P141</f>
        <v>082372648810</v>
      </c>
      <c r="AE256" s="331" t="str">
        <f>'Data Pemerintah Daerah'!Q141</f>
        <v>198305242006041005</v>
      </c>
      <c r="AF256" s="331" t="str">
        <f>'Data Pemerintah Daerah'!R141</f>
        <v>Kepala Bidang Aplikasi Informatika</v>
      </c>
    </row>
    <row r="257">
      <c r="A257" s="3" t="s">
        <v>4497</v>
      </c>
      <c r="B257" s="7" t="str">
        <f>'Data Pemerintah Daerah'!C142</f>
        <v>Sumatera Selatan</v>
      </c>
      <c r="C257" s="7" t="str">
        <f>'Data Pemerintah Daerah'!G142</f>
        <v>Kabupaten</v>
      </c>
      <c r="D257" s="7" t="str">
        <f>'Data Pemerintah Daerah'!E142</f>
        <v>Kabupaten Ogan Komering Ilir</v>
      </c>
      <c r="E257" s="7" t="str">
        <f>'Data Pemerintah Daerah'!H142</f>
        <v>ada</v>
      </c>
      <c r="F257" s="15">
        <f>'Data Pemerintah Daerah'!N142</f>
        <v>45124</v>
      </c>
      <c r="G257" s="7" t="str">
        <f>'Data Pemerintah Daerah'!O142</f>
        <v>Muttaqin Noviandy Shariff, S.Kom.</v>
      </c>
      <c r="H257" s="183">
        <f t="shared" si="14"/>
        <v>2023</v>
      </c>
      <c r="I257" s="183">
        <f t="shared" si="15"/>
        <v>7</v>
      </c>
      <c r="J257" s="7" t="str">
        <f t="shared" si="3"/>
        <v>Ada</v>
      </c>
      <c r="K257" s="229" t="str">
        <f t="shared" si="4"/>
        <v>Ada</v>
      </c>
      <c r="L257" s="327" t="str">
        <f>IFNA(VLOOKUP("*"&amp;D257&amp;"",'Laporan Resmi'!$F$2:$G$500,2,FALSE),"")</f>
        <v>ada</v>
      </c>
      <c r="M257" s="7">
        <f>'Data Pemerintah Daerah'!AB142</f>
        <v>3</v>
      </c>
      <c r="N257" s="7">
        <f>'Data Pemerintah Daerah'!AC142</f>
        <v>2</v>
      </c>
      <c r="O257" s="7">
        <f>'Data Pemerintah Daerah'!AD142</f>
        <v>3</v>
      </c>
      <c r="P257" s="7">
        <f>'Data Pemerintah Daerah'!AE142</f>
        <v>3</v>
      </c>
      <c r="Q257" s="7">
        <f>'Data Pemerintah Daerah'!AF142</f>
        <v>1</v>
      </c>
      <c r="R257" s="7">
        <f>'Data Pemerintah Daerah'!AG142</f>
        <v>2</v>
      </c>
      <c r="S257" s="7" t="str">
        <f t="shared" ref="S257:U257" si="17">#REF!</f>
        <v>#REF!</v>
      </c>
      <c r="T257" s="7" t="str">
        <f t="shared" si="17"/>
        <v>#REF!</v>
      </c>
      <c r="U257" s="7" t="str">
        <f t="shared" si="17"/>
        <v>#REF!</v>
      </c>
      <c r="V257" s="7">
        <f>'Data Pemerintah Daerah'!AK142</f>
        <v>3</v>
      </c>
      <c r="W257" s="7">
        <f>'Data Pemerintah Daerah'!AL142</f>
        <v>3</v>
      </c>
      <c r="X257" s="7">
        <f>'Data Pemerintah Daerah'!AM142</f>
        <v>3</v>
      </c>
      <c r="Y257" s="10" t="str">
        <f>'Data Pemerintah Daerah'!AA142</f>
        <v>https://api-splp.layanan.go.id/data.kaboki/1.0/</v>
      </c>
      <c r="Z257" s="7" t="str">
        <f>'Data Pemerintah Daerah'!Z142</f>
        <v/>
      </c>
      <c r="AA257" s="328" t="str">
        <f>'Data Pemerintah Daerah'!AN142</f>
        <v>diskominfo_okikab</v>
      </c>
      <c r="AB257" s="329" t="str">
        <f>'Data Pemerintah Daerah'!AO142</f>
        <v>kaboki.go.id</v>
      </c>
      <c r="AC257" s="7" t="str">
        <f t="shared" si="16"/>
        <v>Kabupaten Ogan Komering Ilir</v>
      </c>
      <c r="AD257" s="331" t="str">
        <f>'Data Pemerintah Daerah'!P142</f>
        <v>082282592527</v>
      </c>
      <c r="AE257" s="331" t="str">
        <f>'Data Pemerintah Daerah'!Q142</f>
        <v>198411202006041003</v>
      </c>
      <c r="AF257" s="331" t="str">
        <f>'Data Pemerintah Daerah'!R142</f>
        <v>Kepala Bidang Layanan e-government</v>
      </c>
    </row>
    <row r="258">
      <c r="A258" s="3" t="s">
        <v>4497</v>
      </c>
      <c r="B258" s="7" t="str">
        <f>'Data Pemerintah Daerah'!C143</f>
        <v>Sumatera Selatan</v>
      </c>
      <c r="C258" s="7" t="str">
        <f>'Data Pemerintah Daerah'!G143</f>
        <v>Kabupaten</v>
      </c>
      <c r="D258" s="7" t="str">
        <f>'Data Pemerintah Daerah'!E143</f>
        <v>Kabupaten Ogan Komering Ulu</v>
      </c>
      <c r="E258" s="7" t="str">
        <f>'Data Pemerintah Daerah'!H143</f>
        <v>ada</v>
      </c>
      <c r="F258" s="15">
        <f>'Data Pemerintah Daerah'!N143</f>
        <v>45532</v>
      </c>
      <c r="G258" s="7" t="str">
        <f>'Data Pemerintah Daerah'!O143</f>
        <v>Jimmy Septian, ST</v>
      </c>
      <c r="H258" s="183">
        <f t="shared" si="14"/>
        <v>2024</v>
      </c>
      <c r="I258" s="183">
        <f t="shared" si="15"/>
        <v>8</v>
      </c>
      <c r="J258" s="7" t="str">
        <f t="shared" si="3"/>
        <v>Ada</v>
      </c>
      <c r="K258" s="229" t="str">
        <f t="shared" si="4"/>
        <v>Ada</v>
      </c>
      <c r="L258" s="327" t="str">
        <f>IFNA(VLOOKUP("*"&amp;D258&amp;"",'Laporan Resmi'!$F$2:$G$500,2,FALSE),"")</f>
        <v/>
      </c>
      <c r="M258" s="7" t="str">
        <f>'Data Pemerintah Daerah'!AB143</f>
        <v/>
      </c>
      <c r="N258" s="7">
        <f>'Data Pemerintah Daerah'!AC143</f>
        <v>1</v>
      </c>
      <c r="O258" s="7" t="str">
        <f>'Data Pemerintah Daerah'!AD143</f>
        <v/>
      </c>
      <c r="P258" s="7">
        <f>'Data Pemerintah Daerah'!AE143</f>
        <v>3</v>
      </c>
      <c r="Q258" s="7">
        <f>'Data Pemerintah Daerah'!AF143</f>
        <v>2</v>
      </c>
      <c r="R258" s="7">
        <f>'Data Pemerintah Daerah'!AG143</f>
        <v>3</v>
      </c>
      <c r="S258" s="7">
        <f>'Data Pemerintah Daerah'!AH143</f>
        <v>3</v>
      </c>
      <c r="T258" s="7">
        <f>'Data Pemerintah Daerah'!AI143</f>
        <v>1</v>
      </c>
      <c r="U258" s="7">
        <f>'Data Pemerintah Daerah'!AJ143</f>
        <v>1</v>
      </c>
      <c r="V258" s="7">
        <f>'Data Pemerintah Daerah'!AK143</f>
        <v>3</v>
      </c>
      <c r="W258" s="7">
        <f>'Data Pemerintah Daerah'!AL143</f>
        <v>1</v>
      </c>
      <c r="X258" s="7">
        <f>'Data Pemerintah Daerah'!AM143</f>
        <v>3</v>
      </c>
      <c r="Y258" s="7" t="str">
        <f>'Data Pemerintah Daerah'!AA143</f>
        <v/>
      </c>
      <c r="Z258" s="7" t="str">
        <f>'Data Pemerintah Daerah'!Z143</f>
        <v/>
      </c>
      <c r="AA258" s="328" t="str">
        <f>'Data Pemerintah Daerah'!AN143</f>
        <v>diskominfo_okukab</v>
      </c>
      <c r="AB258" s="329" t="str">
        <f>'Data Pemerintah Daerah'!AO143</f>
        <v>okukab.go.id</v>
      </c>
      <c r="AC258" s="7" t="str">
        <f t="shared" si="16"/>
        <v>Kabupaten Ogan Komering Ulu</v>
      </c>
      <c r="AD258" s="330" t="str">
        <f>'Data Pemerintah Daerah'!P143</f>
        <v>081377771136</v>
      </c>
      <c r="AE258" s="331" t="str">
        <f>'Data Pemerintah Daerah'!Q143</f>
        <v>198509202010011008</v>
      </c>
      <c r="AF258" s="331" t="str">
        <f>'Data Pemerintah Daerah'!R143</f>
        <v>Pengawas Telekomunikasi</v>
      </c>
    </row>
    <row r="259">
      <c r="A259" s="3" t="s">
        <v>4497</v>
      </c>
      <c r="B259" s="7" t="str">
        <f>'Data Pemerintah Daerah'!C144</f>
        <v>Sumatera Selatan</v>
      </c>
      <c r="C259" s="7" t="str">
        <f>'Data Pemerintah Daerah'!G144</f>
        <v>Kabupaten</v>
      </c>
      <c r="D259" s="7" t="str">
        <f>'Data Pemerintah Daerah'!E144</f>
        <v>Kabupaten Ogan Komering Ulu Selatan</v>
      </c>
      <c r="E259" s="7" t="str">
        <f>'Data Pemerintah Daerah'!H144</f>
        <v>ada</v>
      </c>
      <c r="F259" s="15">
        <f>'Data Pemerintah Daerah'!N144</f>
        <v>45337</v>
      </c>
      <c r="G259" s="7" t="str">
        <f>'Data Pemerintah Daerah'!O144</f>
        <v>Feri Andrian, S.T.</v>
      </c>
      <c r="H259" s="183">
        <f t="shared" si="14"/>
        <v>2024</v>
      </c>
      <c r="I259" s="183">
        <f t="shared" si="15"/>
        <v>2</v>
      </c>
      <c r="J259" s="7" t="str">
        <f t="shared" si="3"/>
        <v>Ada</v>
      </c>
      <c r="K259" s="229" t="str">
        <f t="shared" si="4"/>
        <v>Ada</v>
      </c>
      <c r="L259" s="327" t="str">
        <f>IFNA(VLOOKUP("*"&amp;D259&amp;"",'Laporan Resmi'!$F$2:$G$500,2,FALSE),"")</f>
        <v>ada</v>
      </c>
      <c r="M259" s="7">
        <f>'Data Pemerintah Daerah'!AB144</f>
        <v>0</v>
      </c>
      <c r="N259" s="7">
        <f>'Data Pemerintah Daerah'!AC144</f>
        <v>0</v>
      </c>
      <c r="O259" s="7">
        <f>'Data Pemerintah Daerah'!AD144</f>
        <v>1</v>
      </c>
      <c r="P259" s="7">
        <f>'Data Pemerintah Daerah'!AE144</f>
        <v>3</v>
      </c>
      <c r="Q259" s="7">
        <f>'Data Pemerintah Daerah'!AF144</f>
        <v>1</v>
      </c>
      <c r="R259" s="7">
        <f>'Data Pemerintah Daerah'!AG144</f>
        <v>1</v>
      </c>
      <c r="S259" s="7">
        <f>'Data Pemerintah Daerah'!AH144</f>
        <v>1</v>
      </c>
      <c r="T259" s="7">
        <f>'Data Pemerintah Daerah'!AI144</f>
        <v>1</v>
      </c>
      <c r="U259" s="7">
        <f>'Data Pemerintah Daerah'!AJ144</f>
        <v>1</v>
      </c>
      <c r="V259" s="7">
        <f>'Data Pemerintah Daerah'!AK144</f>
        <v>1</v>
      </c>
      <c r="W259" s="7">
        <f>'Data Pemerintah Daerah'!AL144</f>
        <v>1</v>
      </c>
      <c r="X259" s="7">
        <f>'Data Pemerintah Daerah'!AM144</f>
        <v>3</v>
      </c>
      <c r="Y259" s="7" t="str">
        <f>'Data Pemerintah Daerah'!AA144</f>
        <v/>
      </c>
      <c r="Z259" s="7" t="str">
        <f>'Data Pemerintah Daerah'!Z144</f>
        <v/>
      </c>
      <c r="AA259" s="328" t="str">
        <f>'Data Pemerintah Daerah'!AN144</f>
        <v>diskominfo_okuselatankab</v>
      </c>
      <c r="AB259" s="329" t="str">
        <f>'Data Pemerintah Daerah'!AO144</f>
        <v>okuselatankab.go.id</v>
      </c>
      <c r="AC259" s="7" t="str">
        <f t="shared" si="16"/>
        <v>Kabupaten Ogan Komering Ulu Selatan</v>
      </c>
      <c r="AD259" s="330" t="str">
        <f>'Data Pemerintah Daerah'!P144</f>
        <v>08127854858</v>
      </c>
      <c r="AE259" s="331" t="str">
        <f>'Data Pemerintah Daerah'!Q144</f>
        <v>198303312015031004</v>
      </c>
      <c r="AF259" s="331" t="str">
        <f>'Data Pemerintah Daerah'!R144</f>
        <v>Analis Pemanfaatan IPTEK</v>
      </c>
    </row>
    <row r="260">
      <c r="A260" s="3" t="s">
        <v>4497</v>
      </c>
      <c r="B260" s="7" t="str">
        <f>'Data Pemerintah Daerah'!C145</f>
        <v>Sumatera Selatan</v>
      </c>
      <c r="C260" s="7" t="str">
        <f>'Data Pemerintah Daerah'!G145</f>
        <v>Kabupaten</v>
      </c>
      <c r="D260" s="7" t="str">
        <f>'Data Pemerintah Daerah'!E145</f>
        <v>Kabupaten Ogan Komering Ulu Timur</v>
      </c>
      <c r="E260" s="7" t="str">
        <f>'Data Pemerintah Daerah'!H145</f>
        <v>ada</v>
      </c>
      <c r="F260" s="15">
        <f>'Data Pemerintah Daerah'!N145</f>
        <v>45432</v>
      </c>
      <c r="G260" s="7" t="str">
        <f>'Data Pemerintah Daerah'!O145</f>
        <v>Liza Fessia,S.Kom</v>
      </c>
      <c r="H260" s="183">
        <f t="shared" si="14"/>
        <v>2024</v>
      </c>
      <c r="I260" s="183">
        <f t="shared" si="15"/>
        <v>5</v>
      </c>
      <c r="J260" s="7" t="str">
        <f t="shared" si="3"/>
        <v>Ada</v>
      </c>
      <c r="K260" s="229" t="str">
        <f t="shared" si="4"/>
        <v>Ada</v>
      </c>
      <c r="L260" s="327" t="str">
        <f>IFNA(VLOOKUP("*"&amp;D260&amp;"",'Laporan Resmi'!$F$2:$G$500,2,FALSE),"")</f>
        <v>ada</v>
      </c>
      <c r="M260" s="7">
        <f>'Data Pemerintah Daerah'!AB145</f>
        <v>0</v>
      </c>
      <c r="N260" s="7">
        <f>'Data Pemerintah Daerah'!AC145</f>
        <v>0</v>
      </c>
      <c r="O260" s="7">
        <f>'Data Pemerintah Daerah'!AD145</f>
        <v>0</v>
      </c>
      <c r="P260" s="7" t="str">
        <f>'Data Pemerintah Daerah'!AE145</f>
        <v/>
      </c>
      <c r="Q260" s="7" t="str">
        <f>'Data Pemerintah Daerah'!AF145</f>
        <v/>
      </c>
      <c r="R260" s="7" t="str">
        <f>'Data Pemerintah Daerah'!AG145</f>
        <v/>
      </c>
      <c r="S260" s="7">
        <f>'Data Pemerintah Daerah'!AH145</f>
        <v>3</v>
      </c>
      <c r="T260" s="7">
        <f>'Data Pemerintah Daerah'!AI145</f>
        <v>1</v>
      </c>
      <c r="U260" s="7">
        <f>'Data Pemerintah Daerah'!AJ145</f>
        <v>2</v>
      </c>
      <c r="V260" s="7">
        <f>'Data Pemerintah Daerah'!AK145</f>
        <v>5</v>
      </c>
      <c r="W260" s="7">
        <f>'Data Pemerintah Daerah'!AL145</f>
        <v>1</v>
      </c>
      <c r="X260" s="7">
        <f>'Data Pemerintah Daerah'!AM145</f>
        <v>3</v>
      </c>
      <c r="Y260" s="7" t="str">
        <f>'Data Pemerintah Daerah'!AA145</f>
        <v/>
      </c>
      <c r="Z260" s="7" t="str">
        <f>'Data Pemerintah Daerah'!Z145</f>
        <v/>
      </c>
      <c r="AA260" s="328" t="str">
        <f>'Data Pemerintah Daerah'!AN145</f>
        <v>diskominfo_okutimurkab</v>
      </c>
      <c r="AB260" s="329" t="str">
        <f>'Data Pemerintah Daerah'!AO145</f>
        <v>okutimurkab.go.id</v>
      </c>
      <c r="AC260" s="7" t="str">
        <f t="shared" si="16"/>
        <v>Kabupaten Ogan Komering Ulu Timur</v>
      </c>
      <c r="AD260" s="330" t="str">
        <f>'Data Pemerintah Daerah'!P145</f>
        <v>085374563454</v>
      </c>
      <c r="AE260" s="331" t="str">
        <f>'Data Pemerintah Daerah'!Q145</f>
        <v>198702032022032001</v>
      </c>
      <c r="AF260" s="331" t="str">
        <f>'Data Pemerintah Daerah'!R145</f>
        <v>Pranata Komputer</v>
      </c>
    </row>
    <row r="261">
      <c r="A261" s="3" t="s">
        <v>4497</v>
      </c>
      <c r="B261" s="7" t="str">
        <f>'Data Pemerintah Daerah'!C146</f>
        <v>Sumatera Selatan</v>
      </c>
      <c r="C261" s="7" t="str">
        <f>'Data Pemerintah Daerah'!G146</f>
        <v>Kabupaten</v>
      </c>
      <c r="D261" s="7" t="str">
        <f>'Data Pemerintah Daerah'!E146</f>
        <v>Kabupaten Penukal Abab Lematang Ilir</v>
      </c>
      <c r="E261" s="7" t="str">
        <f>'Data Pemerintah Daerah'!H146</f>
        <v>ada</v>
      </c>
      <c r="F261" s="15">
        <f>'Data Pemerintah Daerah'!N146</f>
        <v>45786</v>
      </c>
      <c r="G261" s="7" t="str">
        <f>'Data Pemerintah Daerah'!O146</f>
        <v>Aan Jultravolta</v>
      </c>
      <c r="H261" s="183">
        <f t="shared" si="14"/>
        <v>2025</v>
      </c>
      <c r="I261" s="183">
        <f t="shared" si="15"/>
        <v>5</v>
      </c>
      <c r="J261" s="7" t="str">
        <f t="shared" si="3"/>
        <v>Ada</v>
      </c>
      <c r="K261" s="229" t="str">
        <f t="shared" si="4"/>
        <v>Ada</v>
      </c>
      <c r="L261" s="327" t="str">
        <f>IFNA(VLOOKUP("*"&amp;D261&amp;"",'Laporan Resmi'!$F$2:$G$500,2,FALSE),"")</f>
        <v/>
      </c>
      <c r="M261" s="7" t="str">
        <f>'Data Pemerintah Daerah'!AB146</f>
        <v/>
      </c>
      <c r="N261" s="7" t="str">
        <f>'Data Pemerintah Daerah'!AC146</f>
        <v/>
      </c>
      <c r="O261" s="7" t="str">
        <f>'Data Pemerintah Daerah'!AD146</f>
        <v/>
      </c>
      <c r="P261" s="7">
        <f>'Data Pemerintah Daerah'!AE146</f>
        <v>3</v>
      </c>
      <c r="Q261" s="7">
        <f>'Data Pemerintah Daerah'!AF146</f>
        <v>1</v>
      </c>
      <c r="R261" s="7">
        <f>'Data Pemerintah Daerah'!AG146</f>
        <v>1</v>
      </c>
      <c r="S261" s="7">
        <f>'Data Pemerintah Daerah'!AH146</f>
        <v>1</v>
      </c>
      <c r="T261" s="7">
        <f>'Data Pemerintah Daerah'!AI146</f>
        <v>1</v>
      </c>
      <c r="U261" s="7">
        <f>'Data Pemerintah Daerah'!AJ146</f>
        <v>1</v>
      </c>
      <c r="V261" s="7">
        <f>'Data Pemerintah Daerah'!AK146</f>
        <v>3</v>
      </c>
      <c r="W261" s="7">
        <f>'Data Pemerintah Daerah'!AL146</f>
        <v>2</v>
      </c>
      <c r="X261" s="7">
        <f>'Data Pemerintah Daerah'!AM146</f>
        <v>1</v>
      </c>
      <c r="Y261" s="7" t="str">
        <f>'Data Pemerintah Daerah'!AA146</f>
        <v/>
      </c>
      <c r="Z261" s="7" t="str">
        <f>'Data Pemerintah Daerah'!Z146</f>
        <v/>
      </c>
      <c r="AA261" s="328" t="str">
        <f>'Data Pemerintah Daerah'!AN146</f>
        <v>diskominfo_palikab</v>
      </c>
      <c r="AB261" s="329" t="str">
        <f>'Data Pemerintah Daerah'!AO146</f>
        <v>palikab.go.id</v>
      </c>
      <c r="AC261" s="7" t="str">
        <f t="shared" si="16"/>
        <v>Kabupaten Penukal Abab Lematang Ilir</v>
      </c>
      <c r="AD261" s="330" t="str">
        <f>'Data Pemerintah Daerah'!P146</f>
        <v>085382533333</v>
      </c>
      <c r="AE261" s="331" t="str">
        <f>'Data Pemerintah Daerah'!Q146</f>
        <v>198303082015031001</v>
      </c>
      <c r="AF261" s="331" t="str">
        <f>'Data Pemerintah Daerah'!R146</f>
        <v>Kepala Bidang Teknologi Informasi dan Komunikasi</v>
      </c>
    </row>
    <row r="262">
      <c r="A262" s="3" t="s">
        <v>4497</v>
      </c>
      <c r="B262" s="7" t="str">
        <f>'Data Pemerintah Daerah'!C147</f>
        <v>Sumatera Selatan</v>
      </c>
      <c r="C262" s="7" t="str">
        <f>'Data Pemerintah Daerah'!G147</f>
        <v>Kabupaten</v>
      </c>
      <c r="D262" s="7" t="str">
        <f>'Data Pemerintah Daerah'!E147</f>
        <v>Kabupaten Musi Rawas Utara</v>
      </c>
      <c r="E262" s="7" t="str">
        <f>'Data Pemerintah Daerah'!H147</f>
        <v>ada</v>
      </c>
      <c r="F262" s="15">
        <f>'Data Pemerintah Daerah'!N147</f>
        <v>45092</v>
      </c>
      <c r="G262" s="7" t="str">
        <f>'Data Pemerintah Daerah'!O147</f>
        <v>Arief Yudha Prawira, S.Kom.</v>
      </c>
      <c r="H262" s="183">
        <f t="shared" si="14"/>
        <v>2023</v>
      </c>
      <c r="I262" s="183">
        <f t="shared" si="15"/>
        <v>6</v>
      </c>
      <c r="J262" s="7" t="str">
        <f t="shared" si="3"/>
        <v>Ada</v>
      </c>
      <c r="K262" s="229" t="str">
        <f t="shared" si="4"/>
        <v>Ada</v>
      </c>
      <c r="L262" s="327" t="str">
        <f>IFNA(VLOOKUP("*"&amp;D262&amp;"",'Laporan Resmi'!$F$2:$G$500,2,FALSE),"")</f>
        <v>ada</v>
      </c>
      <c r="M262" s="7">
        <f>'Data Pemerintah Daerah'!AB147</f>
        <v>0</v>
      </c>
      <c r="N262" s="7">
        <f>'Data Pemerintah Daerah'!AC147</f>
        <v>0</v>
      </c>
      <c r="O262" s="7">
        <f>'Data Pemerintah Daerah'!AD147</f>
        <v>0</v>
      </c>
      <c r="P262" s="7">
        <f>'Data Pemerintah Daerah'!AE147</f>
        <v>1</v>
      </c>
      <c r="Q262" s="7">
        <f>'Data Pemerintah Daerah'!AF147</f>
        <v>1</v>
      </c>
      <c r="R262" s="7">
        <f>'Data Pemerintah Daerah'!AG147</f>
        <v>1</v>
      </c>
      <c r="S262" s="7">
        <f>'Data Pemerintah Daerah'!AH147</f>
        <v>1</v>
      </c>
      <c r="T262" s="7">
        <f>'Data Pemerintah Daerah'!AI147</f>
        <v>1</v>
      </c>
      <c r="U262" s="7">
        <f>'Data Pemerintah Daerah'!AJ147</f>
        <v>1</v>
      </c>
      <c r="V262" s="7">
        <f>'Data Pemerintah Daerah'!AK147</f>
        <v>3</v>
      </c>
      <c r="W262" s="7">
        <f>'Data Pemerintah Daerah'!AL147</f>
        <v>1</v>
      </c>
      <c r="X262" s="7">
        <f>'Data Pemerintah Daerah'!AM147</f>
        <v>1</v>
      </c>
      <c r="Y262" s="7" t="str">
        <f>'Data Pemerintah Daerah'!AA147</f>
        <v/>
      </c>
      <c r="Z262" s="7" t="str">
        <f>'Data Pemerintah Daerah'!Z147</f>
        <v/>
      </c>
      <c r="AA262" s="328" t="str">
        <f>'Data Pemerintah Daerah'!AN147</f>
        <v>diskominfo_muratarakab</v>
      </c>
      <c r="AB262" s="329" t="str">
        <f>'Data Pemerintah Daerah'!AO147</f>
        <v>muratarakab.go.id</v>
      </c>
      <c r="AC262" s="7" t="str">
        <f t="shared" si="16"/>
        <v>Kabupaten Musi Rawas Utara</v>
      </c>
      <c r="AD262" s="331" t="str">
        <f>'Data Pemerintah Daerah'!P147</f>
        <v>085279387983</v>
      </c>
      <c r="AE262" s="331" t="str">
        <f>'Data Pemerintah Daerah'!Q147</f>
        <v>199103012020121018</v>
      </c>
      <c r="AF262" s="331" t="str">
        <f>'Data Pemerintah Daerah'!R147</f>
        <v>Analis Data dan Informasi</v>
      </c>
    </row>
    <row r="263">
      <c r="A263" s="3" t="s">
        <v>4497</v>
      </c>
      <c r="B263" s="7" t="str">
        <f>'Data Pemerintah Daerah'!C148</f>
        <v>Sumatera Selatan</v>
      </c>
      <c r="C263" s="7" t="str">
        <f>'Data Pemerintah Daerah'!G148</f>
        <v>Kota</v>
      </c>
      <c r="D263" s="7" t="str">
        <f>'Data Pemerintah Daerah'!E148</f>
        <v>Kota Lubuklinggau</v>
      </c>
      <c r="E263" s="7" t="str">
        <f>'Data Pemerintah Daerah'!H148</f>
        <v/>
      </c>
      <c r="F263" s="7" t="str">
        <f>'Data Pemerintah Daerah'!N148</f>
        <v/>
      </c>
      <c r="G263" s="7" t="str">
        <f>'Data Pemerintah Daerah'!O148</f>
        <v/>
      </c>
      <c r="H263" s="183" t="str">
        <f t="shared" si="14"/>
        <v/>
      </c>
      <c r="I263" s="183" t="str">
        <f t="shared" si="15"/>
        <v/>
      </c>
      <c r="J263" s="7" t="str">
        <f t="shared" si="3"/>
        <v/>
      </c>
      <c r="K263" s="229" t="str">
        <f t="shared" si="4"/>
        <v/>
      </c>
      <c r="L263" s="327" t="str">
        <f>IFNA(VLOOKUP("*"&amp;D263&amp;"",'Laporan Resmi'!$F$2:$G$500,2,FALSE),"")</f>
        <v/>
      </c>
      <c r="M263" s="7" t="str">
        <f>'Data Pemerintah Daerah'!AB148</f>
        <v/>
      </c>
      <c r="N263" s="7" t="str">
        <f>'Data Pemerintah Daerah'!AC148</f>
        <v/>
      </c>
      <c r="O263" s="7" t="str">
        <f>'Data Pemerintah Daerah'!AD148</f>
        <v/>
      </c>
      <c r="P263" s="7">
        <f>'Data Pemerintah Daerah'!AE148</f>
        <v>3</v>
      </c>
      <c r="Q263" s="7">
        <f>'Data Pemerintah Daerah'!AF148</f>
        <v>1</v>
      </c>
      <c r="R263" s="7">
        <f>'Data Pemerintah Daerah'!AG148</f>
        <v>3</v>
      </c>
      <c r="S263" s="7">
        <f>'Data Pemerintah Daerah'!AH148</f>
        <v>3</v>
      </c>
      <c r="T263" s="7">
        <f>'Data Pemerintah Daerah'!AI148</f>
        <v>2</v>
      </c>
      <c r="U263" s="7">
        <f>'Data Pemerintah Daerah'!AJ148</f>
        <v>2</v>
      </c>
      <c r="V263" s="7">
        <f>'Data Pemerintah Daerah'!AK148</f>
        <v>3</v>
      </c>
      <c r="W263" s="7">
        <f>'Data Pemerintah Daerah'!AL148</f>
        <v>3</v>
      </c>
      <c r="X263" s="7">
        <f>'Data Pemerintah Daerah'!AM148</f>
        <v>3</v>
      </c>
      <c r="Y263" s="7" t="str">
        <f>'Data Pemerintah Daerah'!AA148</f>
        <v/>
      </c>
      <c r="Z263" s="7" t="str">
        <f>'Data Pemerintah Daerah'!Z148</f>
        <v/>
      </c>
      <c r="AA263" s="328" t="str">
        <f>'Data Pemerintah Daerah'!AN148</f>
        <v/>
      </c>
      <c r="AB263" s="18" t="str">
        <f>'Data Pemerintah Daerah'!AO148</f>
        <v/>
      </c>
      <c r="AC263" s="7" t="str">
        <f t="shared" si="16"/>
        <v>Kota Lubuklinggau</v>
      </c>
      <c r="AD263" s="331" t="str">
        <f>'Data Pemerintah Daerah'!P148</f>
        <v/>
      </c>
      <c r="AE263" s="331" t="str">
        <f>'Data Pemerintah Daerah'!Q148</f>
        <v/>
      </c>
      <c r="AF263" s="331" t="str">
        <f>'Data Pemerintah Daerah'!R148</f>
        <v/>
      </c>
    </row>
    <row r="264">
      <c r="A264" s="3" t="s">
        <v>4497</v>
      </c>
      <c r="B264" s="7" t="str">
        <f>'Data Pemerintah Daerah'!C149</f>
        <v>Sumatera Selatan</v>
      </c>
      <c r="C264" s="7" t="str">
        <f>'Data Pemerintah Daerah'!G149</f>
        <v>Kota</v>
      </c>
      <c r="D264" s="7" t="str">
        <f>'Data Pemerintah Daerah'!E149</f>
        <v>Kota Pagar Alam</v>
      </c>
      <c r="E264" s="7" t="str">
        <f>'Data Pemerintah Daerah'!H149</f>
        <v/>
      </c>
      <c r="F264" s="7" t="str">
        <f>'Data Pemerintah Daerah'!N149</f>
        <v/>
      </c>
      <c r="G264" s="7" t="str">
        <f>'Data Pemerintah Daerah'!O149</f>
        <v/>
      </c>
      <c r="H264" s="183" t="str">
        <f t="shared" si="14"/>
        <v/>
      </c>
      <c r="I264" s="183" t="str">
        <f t="shared" si="15"/>
        <v/>
      </c>
      <c r="J264" s="7" t="str">
        <f t="shared" si="3"/>
        <v/>
      </c>
      <c r="K264" s="229" t="str">
        <f t="shared" si="4"/>
        <v/>
      </c>
      <c r="L264" s="327" t="str">
        <f>IFNA(VLOOKUP("*"&amp;D264&amp;"",'Laporan Resmi'!$F$2:$G$500,2,FALSE),"")</f>
        <v/>
      </c>
      <c r="M264" s="7" t="str">
        <f>'Data Pemerintah Daerah'!AB149</f>
        <v/>
      </c>
      <c r="N264" s="7" t="str">
        <f>'Data Pemerintah Daerah'!AC149</f>
        <v/>
      </c>
      <c r="O264" s="7" t="str">
        <f>'Data Pemerintah Daerah'!AD149</f>
        <v/>
      </c>
      <c r="P264" s="7">
        <f>'Data Pemerintah Daerah'!AE149</f>
        <v>1</v>
      </c>
      <c r="Q264" s="7">
        <f>'Data Pemerintah Daerah'!AF149</f>
        <v>1</v>
      </c>
      <c r="R264" s="7">
        <f>'Data Pemerintah Daerah'!AG149</f>
        <v>1</v>
      </c>
      <c r="S264" s="7">
        <f>'Data Pemerintah Daerah'!AH149</f>
        <v>3</v>
      </c>
      <c r="T264" s="7">
        <f>'Data Pemerintah Daerah'!AI149</f>
        <v>1</v>
      </c>
      <c r="U264" s="7">
        <f>'Data Pemerintah Daerah'!AJ149</f>
        <v>1</v>
      </c>
      <c r="V264" s="7">
        <f>'Data Pemerintah Daerah'!AK149</f>
        <v>3</v>
      </c>
      <c r="W264" s="7">
        <f>'Data Pemerintah Daerah'!AL149</f>
        <v>1</v>
      </c>
      <c r="X264" s="7">
        <f>'Data Pemerintah Daerah'!AM149</f>
        <v>3</v>
      </c>
      <c r="Y264" s="7" t="str">
        <f>'Data Pemerintah Daerah'!AA149</f>
        <v/>
      </c>
      <c r="Z264" s="7" t="str">
        <f>'Data Pemerintah Daerah'!Z149</f>
        <v/>
      </c>
      <c r="AA264" s="328" t="str">
        <f>'Data Pemerintah Daerah'!AN149</f>
        <v/>
      </c>
      <c r="AB264" s="18" t="str">
        <f>'Data Pemerintah Daerah'!AO149</f>
        <v/>
      </c>
      <c r="AC264" s="7" t="str">
        <f t="shared" si="16"/>
        <v>Kota Pagar Alam</v>
      </c>
      <c r="AD264" s="331" t="str">
        <f>'Data Pemerintah Daerah'!P149</f>
        <v/>
      </c>
      <c r="AE264" s="331" t="str">
        <f>'Data Pemerintah Daerah'!Q149</f>
        <v/>
      </c>
      <c r="AF264" s="331" t="str">
        <f>'Data Pemerintah Daerah'!R149</f>
        <v/>
      </c>
    </row>
    <row r="265">
      <c r="A265" s="3" t="s">
        <v>4497</v>
      </c>
      <c r="B265" s="7" t="str">
        <f>'Data Pemerintah Daerah'!C150</f>
        <v>Sumatera Selatan</v>
      </c>
      <c r="C265" s="7" t="str">
        <f>'Data Pemerintah Daerah'!G150</f>
        <v>Kota</v>
      </c>
      <c r="D265" s="7" t="str">
        <f>'Data Pemerintah Daerah'!E150</f>
        <v>Kota Palembang</v>
      </c>
      <c r="E265" s="7" t="str">
        <f>'Data Pemerintah Daerah'!H150</f>
        <v>ada</v>
      </c>
      <c r="F265" s="11">
        <f>'Data Pemerintah Daerah'!N150</f>
        <v>45720</v>
      </c>
      <c r="G265" s="7" t="str">
        <f>'Data Pemerintah Daerah'!O150</f>
        <v>erwin saputra</v>
      </c>
      <c r="H265" s="183">
        <f t="shared" si="14"/>
        <v>2025</v>
      </c>
      <c r="I265" s="183">
        <f t="shared" si="15"/>
        <v>3</v>
      </c>
      <c r="J265" s="7" t="str">
        <f t="shared" si="3"/>
        <v>Ada</v>
      </c>
      <c r="K265" s="229" t="str">
        <f t="shared" si="4"/>
        <v>Ada</v>
      </c>
      <c r="L265" s="327" t="str">
        <f>IFNA(VLOOKUP("*"&amp;D265&amp;"",'Laporan Resmi'!$F$2:$G$500,2,FALSE),"")</f>
        <v>ada</v>
      </c>
      <c r="M265" s="7">
        <f>'Data Pemerintah Daerah'!AB150</f>
        <v>0</v>
      </c>
      <c r="N265" s="7">
        <f>'Data Pemerintah Daerah'!AC150</f>
        <v>1</v>
      </c>
      <c r="O265" s="7">
        <f>'Data Pemerintah Daerah'!AD150</f>
        <v>0</v>
      </c>
      <c r="P265" s="7">
        <f>'Data Pemerintah Daerah'!AE150</f>
        <v>3</v>
      </c>
      <c r="Q265" s="7">
        <f>'Data Pemerintah Daerah'!AF150</f>
        <v>2</v>
      </c>
      <c r="R265" s="7">
        <f>'Data Pemerintah Daerah'!AG150</f>
        <v>3</v>
      </c>
      <c r="S265" s="7" t="str">
        <f>'Data Pemerintah Daerah'!AH150</f>
        <v/>
      </c>
      <c r="T265" s="7" t="str">
        <f>'Data Pemerintah Daerah'!AI150</f>
        <v/>
      </c>
      <c r="U265" s="7" t="str">
        <f>'Data Pemerintah Daerah'!AJ150</f>
        <v/>
      </c>
      <c r="V265" s="7">
        <f>'Data Pemerintah Daerah'!AK150</f>
        <v>3</v>
      </c>
      <c r="W265" s="7">
        <f>'Data Pemerintah Daerah'!AL150</f>
        <v>2</v>
      </c>
      <c r="X265" s="7">
        <f>'Data Pemerintah Daerah'!AM150</f>
        <v>2</v>
      </c>
      <c r="Y265" s="7" t="str">
        <f>'Data Pemerintah Daerah'!AA150</f>
        <v/>
      </c>
      <c r="Z265" s="10" t="str">
        <f>'Data Pemerintah Daerah'!Z150</f>
        <v>https://bphtb.palembang.go.id/bphtb-svc/service.php</v>
      </c>
      <c r="AA265" s="328" t="str">
        <f>'Data Pemerintah Daerah'!AN150</f>
        <v>diskominfo_palembangkota</v>
      </c>
      <c r="AB265" s="329" t="str">
        <f>'Data Pemerintah Daerah'!AO150</f>
        <v>palembang.go.id</v>
      </c>
      <c r="AC265" s="7" t="str">
        <f t="shared" si="16"/>
        <v>Kota Palembang</v>
      </c>
      <c r="AD265" s="330" t="str">
        <f>'Data Pemerintah Daerah'!P150</f>
        <v>081808890748</v>
      </c>
      <c r="AE265" s="331" t="str">
        <f>'Data Pemerintah Daerah'!Q150</f>
        <v>198112212000121001</v>
      </c>
      <c r="AF265" s="331" t="str">
        <f>'Data Pemerintah Daerah'!R150</f>
        <v>Kepala Bidang Pengelolaan Opini dan Pelayanan Informasi Publik Instansi</v>
      </c>
    </row>
    <row r="266">
      <c r="A266" s="3" t="s">
        <v>4497</v>
      </c>
      <c r="B266" s="7" t="str">
        <f>'Data Pemerintah Daerah'!C151</f>
        <v>Sumatera Selatan</v>
      </c>
      <c r="C266" s="7" t="str">
        <f>'Data Pemerintah Daerah'!G151</f>
        <v>Kota</v>
      </c>
      <c r="D266" s="7" t="str">
        <f>'Data Pemerintah Daerah'!E151</f>
        <v>Kota Prabumulih</v>
      </c>
      <c r="E266" s="7" t="str">
        <f>'Data Pemerintah Daerah'!H151</f>
        <v/>
      </c>
      <c r="F266" s="7" t="str">
        <f>'Data Pemerintah Daerah'!N151</f>
        <v/>
      </c>
      <c r="G266" s="7" t="str">
        <f>'Data Pemerintah Daerah'!O151</f>
        <v/>
      </c>
      <c r="H266" s="183" t="str">
        <f t="shared" si="14"/>
        <v/>
      </c>
      <c r="I266" s="183" t="str">
        <f t="shared" si="15"/>
        <v/>
      </c>
      <c r="J266" s="7" t="str">
        <f t="shared" si="3"/>
        <v/>
      </c>
      <c r="K266" s="229" t="str">
        <f t="shared" si="4"/>
        <v/>
      </c>
      <c r="L266" s="327" t="str">
        <f>IFNA(VLOOKUP("*"&amp;D266&amp;"",'Laporan Resmi'!$F$2:$G$500,2,FALSE),"")</f>
        <v/>
      </c>
      <c r="M266" s="7" t="str">
        <f>'Data Pemerintah Daerah'!AB151</f>
        <v/>
      </c>
      <c r="N266" s="7" t="str">
        <f>'Data Pemerintah Daerah'!AC151</f>
        <v/>
      </c>
      <c r="O266" s="7" t="str">
        <f>'Data Pemerintah Daerah'!AD151</f>
        <v/>
      </c>
      <c r="P266" s="7">
        <f>'Data Pemerintah Daerah'!AE151</f>
        <v>3</v>
      </c>
      <c r="Q266" s="7">
        <f>'Data Pemerintah Daerah'!AF151</f>
        <v>1</v>
      </c>
      <c r="R266" s="7">
        <f>'Data Pemerintah Daerah'!AG151</f>
        <v>3</v>
      </c>
      <c r="S266" s="7">
        <f>'Data Pemerintah Daerah'!AH151</f>
        <v>3</v>
      </c>
      <c r="T266" s="7">
        <f>'Data Pemerintah Daerah'!AI151</f>
        <v>1</v>
      </c>
      <c r="U266" s="7">
        <f>'Data Pemerintah Daerah'!AJ151</f>
        <v>3</v>
      </c>
      <c r="V266" s="7">
        <f>'Data Pemerintah Daerah'!AK151</f>
        <v>3</v>
      </c>
      <c r="W266" s="7">
        <f>'Data Pemerintah Daerah'!AL151</f>
        <v>2</v>
      </c>
      <c r="X266" s="7">
        <f>'Data Pemerintah Daerah'!AM151</f>
        <v>4</v>
      </c>
      <c r="Y266" s="7" t="str">
        <f>'Data Pemerintah Daerah'!AA151</f>
        <v/>
      </c>
      <c r="Z266" s="7" t="str">
        <f>'Data Pemerintah Daerah'!Z151</f>
        <v/>
      </c>
      <c r="AA266" s="328" t="str">
        <f>'Data Pemerintah Daerah'!AN151</f>
        <v/>
      </c>
      <c r="AB266" s="18" t="str">
        <f>'Data Pemerintah Daerah'!AO151</f>
        <v/>
      </c>
      <c r="AC266" s="7" t="str">
        <f t="shared" si="16"/>
        <v>Kota Prabumulih</v>
      </c>
      <c r="AD266" s="331" t="str">
        <f>'Data Pemerintah Daerah'!P151</f>
        <v/>
      </c>
      <c r="AE266" s="331" t="str">
        <f>'Data Pemerintah Daerah'!Q151</f>
        <v/>
      </c>
      <c r="AF266" s="331" t="str">
        <f>'Data Pemerintah Daerah'!R151</f>
        <v/>
      </c>
    </row>
    <row r="267">
      <c r="A267" s="3" t="s">
        <v>4497</v>
      </c>
      <c r="B267" s="7" t="str">
        <f>'Data Pemerintah Daerah'!C152</f>
        <v>Lampung</v>
      </c>
      <c r="C267" s="7" t="str">
        <f>'Data Pemerintah Daerah'!G152</f>
        <v>Provinsi</v>
      </c>
      <c r="D267" s="7" t="str">
        <f>'Data Pemerintah Daerah'!E152</f>
        <v>Provinsi Lampung</v>
      </c>
      <c r="E267" s="7" t="str">
        <f>'Data Pemerintah Daerah'!H152</f>
        <v>ada</v>
      </c>
      <c r="F267" s="15">
        <f>'Data Pemerintah Daerah'!N152</f>
        <v>44799</v>
      </c>
      <c r="G267" s="7" t="str">
        <f>'Data Pemerintah Daerah'!O152</f>
        <v>Apri Triansah, S.Kom</v>
      </c>
      <c r="H267" s="183">
        <f t="shared" si="14"/>
        <v>2022</v>
      </c>
      <c r="I267" s="183">
        <f t="shared" si="15"/>
        <v>8</v>
      </c>
      <c r="J267" s="7" t="str">
        <f t="shared" si="3"/>
        <v>Ada</v>
      </c>
      <c r="K267" s="229" t="str">
        <f t="shared" si="4"/>
        <v>Ada</v>
      </c>
      <c r="L267" s="327" t="str">
        <f>IFNA(VLOOKUP("*"&amp;D267&amp;"",'Laporan Resmi'!$F$2:$G$500,2,FALSE),"")</f>
        <v>ada</v>
      </c>
      <c r="M267" s="7">
        <f>'Data Pemerintah Daerah'!AB152</f>
        <v>3</v>
      </c>
      <c r="N267" s="7">
        <f>'Data Pemerintah Daerah'!AC152</f>
        <v>2</v>
      </c>
      <c r="O267" s="7">
        <f>'Data Pemerintah Daerah'!AD152</f>
        <v>7</v>
      </c>
      <c r="P267" s="7">
        <f>'Data Pemerintah Daerah'!AE152</f>
        <v>3</v>
      </c>
      <c r="Q267" s="7">
        <f>'Data Pemerintah Daerah'!AF152</f>
        <v>2</v>
      </c>
      <c r="R267" s="7">
        <f>'Data Pemerintah Daerah'!AG152</f>
        <v>3</v>
      </c>
      <c r="S267" s="7">
        <f>'Data Pemerintah Daerah'!AH152</f>
        <v>4</v>
      </c>
      <c r="T267" s="7">
        <f>'Data Pemerintah Daerah'!AI152</f>
        <v>2</v>
      </c>
      <c r="U267" s="7">
        <f>'Data Pemerintah Daerah'!AJ152</f>
        <v>4</v>
      </c>
      <c r="V267" s="7">
        <f>'Data Pemerintah Daerah'!AK152</f>
        <v>3</v>
      </c>
      <c r="W267" s="7">
        <f>'Data Pemerintah Daerah'!AL152</f>
        <v>4</v>
      </c>
      <c r="X267" s="7">
        <f>'Data Pemerintah Daerah'!AM152</f>
        <v>4</v>
      </c>
      <c r="Y267" s="10" t="str">
        <f>'Data Pemerintah Daerah'!AA152</f>
        <v>https://api-splp.layanan.go.id/opendatalampung/1.0/data.json</v>
      </c>
      <c r="Z267" s="7" t="str">
        <f>'Data Pemerintah Daerah'!Z152</f>
        <v/>
      </c>
      <c r="AA267" s="328" t="str">
        <f>'Data Pemerintah Daerah'!AN152</f>
        <v>diskominfo_lampungprov</v>
      </c>
      <c r="AB267" s="329" t="str">
        <f>'Data Pemerintah Daerah'!AO152</f>
        <v>lampungprov.go.id</v>
      </c>
      <c r="AC267" s="7" t="str">
        <f t="shared" si="16"/>
        <v>Provinsi Lampung</v>
      </c>
      <c r="AD267" s="331" t="str">
        <f>'Data Pemerintah Daerah'!P152</f>
        <v>082282029700</v>
      </c>
      <c r="AE267" s="331" t="str">
        <f>'Data Pemerintah Daerah'!Q152</f>
        <v>198804182020121010</v>
      </c>
      <c r="AF267" s="331" t="str">
        <f>'Data Pemerintah Daerah'!R152</f>
        <v>Pranata Komputer Ahli Pertama</v>
      </c>
    </row>
    <row r="268">
      <c r="A268" s="3" t="s">
        <v>4497</v>
      </c>
      <c r="B268" s="7" t="str">
        <f>'Data Pemerintah Daerah'!C153</f>
        <v>Lampung</v>
      </c>
      <c r="C268" s="7" t="str">
        <f>'Data Pemerintah Daerah'!G153</f>
        <v>Kabupaten</v>
      </c>
      <c r="D268" s="7" t="str">
        <f>'Data Pemerintah Daerah'!E153</f>
        <v>Kabupaten Lampung Barat</v>
      </c>
      <c r="E268" s="7" t="str">
        <f>'Data Pemerintah Daerah'!H153</f>
        <v>ada</v>
      </c>
      <c r="F268" s="15">
        <f>'Data Pemerintah Daerah'!N153</f>
        <v>45334</v>
      </c>
      <c r="G268" s="7" t="str">
        <f>'Data Pemerintah Daerah'!O153</f>
        <v>Rendi Arcanggi, S.Tr.Kom</v>
      </c>
      <c r="H268" s="183">
        <f t="shared" si="14"/>
        <v>2024</v>
      </c>
      <c r="I268" s="183">
        <f t="shared" si="15"/>
        <v>2</v>
      </c>
      <c r="J268" s="7" t="str">
        <f t="shared" si="3"/>
        <v>Ada</v>
      </c>
      <c r="K268" s="229" t="str">
        <f t="shared" si="4"/>
        <v>Ada</v>
      </c>
      <c r="L268" s="327" t="str">
        <f>IFNA(VLOOKUP("*"&amp;D268&amp;"",'Laporan Resmi'!$F$2:$G$500,2,FALSE),"")</f>
        <v>ada</v>
      </c>
      <c r="M268" s="7">
        <f>'Data Pemerintah Daerah'!AB153</f>
        <v>0</v>
      </c>
      <c r="N268" s="7">
        <f>'Data Pemerintah Daerah'!AC153</f>
        <v>2</v>
      </c>
      <c r="O268" s="7">
        <f>'Data Pemerintah Daerah'!AD153</f>
        <v>0</v>
      </c>
      <c r="P268" s="7">
        <f>'Data Pemerintah Daerah'!AE153</f>
        <v>1</v>
      </c>
      <c r="Q268" s="7">
        <f>'Data Pemerintah Daerah'!AF153</f>
        <v>1</v>
      </c>
      <c r="R268" s="7">
        <f>'Data Pemerintah Daerah'!AG153</f>
        <v>1</v>
      </c>
      <c r="S268" s="7">
        <f>'Data Pemerintah Daerah'!AH153</f>
        <v>3</v>
      </c>
      <c r="T268" s="7">
        <f>'Data Pemerintah Daerah'!AI153</f>
        <v>1</v>
      </c>
      <c r="U268" s="7">
        <f>'Data Pemerintah Daerah'!AJ153</f>
        <v>1</v>
      </c>
      <c r="V268" s="7">
        <f>'Data Pemerintah Daerah'!AK153</f>
        <v>3</v>
      </c>
      <c r="W268" s="7">
        <f>'Data Pemerintah Daerah'!AL153</f>
        <v>1</v>
      </c>
      <c r="X268" s="7">
        <f>'Data Pemerintah Daerah'!AM153</f>
        <v>2</v>
      </c>
      <c r="Y268" s="7" t="str">
        <f>'Data Pemerintah Daerah'!AA153</f>
        <v/>
      </c>
      <c r="Z268" s="7" t="str">
        <f>'Data Pemerintah Daerah'!Z153</f>
        <v/>
      </c>
      <c r="AA268" s="328" t="str">
        <f>'Data Pemerintah Daerah'!AN153</f>
        <v>diskominfo_lampungbaratkab</v>
      </c>
      <c r="AB268" s="329" t="str">
        <f>'Data Pemerintah Daerah'!AO153</f>
        <v>lampungbaratkab.go.id</v>
      </c>
      <c r="AC268" s="7" t="str">
        <f t="shared" si="16"/>
        <v>Kabupaten Lampung Barat</v>
      </c>
      <c r="AD268" s="330" t="str">
        <f>'Data Pemerintah Daerah'!P153</f>
        <v>081379425383</v>
      </c>
      <c r="AE268" s="331" t="str">
        <f>'Data Pemerintah Daerah'!Q153</f>
        <v>199310122019031001</v>
      </c>
      <c r="AF268" s="331" t="str">
        <f>'Data Pemerintah Daerah'!R153</f>
        <v>Pengendali Jaringan Komunikasi</v>
      </c>
    </row>
    <row r="269">
      <c r="A269" s="3" t="s">
        <v>4497</v>
      </c>
      <c r="B269" s="7" t="str">
        <f>'Data Pemerintah Daerah'!C154</f>
        <v>Lampung</v>
      </c>
      <c r="C269" s="7" t="str">
        <f>'Data Pemerintah Daerah'!G154</f>
        <v>Kabupaten</v>
      </c>
      <c r="D269" s="7" t="str">
        <f>'Data Pemerintah Daerah'!E154</f>
        <v>Kabupaten Lampung Selatan</v>
      </c>
      <c r="E269" s="7" t="str">
        <f>'Data Pemerintah Daerah'!H154</f>
        <v>ada</v>
      </c>
      <c r="F269" s="15">
        <f>'Data Pemerintah Daerah'!N154</f>
        <v>45082</v>
      </c>
      <c r="G269" s="7" t="str">
        <f>'Data Pemerintah Daerah'!O154</f>
        <v>Firdaus, S.Kom.</v>
      </c>
      <c r="H269" s="183">
        <f t="shared" si="14"/>
        <v>2023</v>
      </c>
      <c r="I269" s="183">
        <f t="shared" si="15"/>
        <v>6</v>
      </c>
      <c r="J269" s="7" t="str">
        <f t="shared" si="3"/>
        <v>Ada</v>
      </c>
      <c r="K269" s="229" t="str">
        <f t="shared" si="4"/>
        <v>Ada</v>
      </c>
      <c r="L269" s="327" t="str">
        <f>IFNA(VLOOKUP("*"&amp;D269&amp;"",'Laporan Resmi'!$F$2:$G$500,2,FALSE),"")</f>
        <v>ada</v>
      </c>
      <c r="M269" s="7">
        <f>'Data Pemerintah Daerah'!AB154</f>
        <v>2</v>
      </c>
      <c r="N269" s="7">
        <f>'Data Pemerintah Daerah'!AC154</f>
        <v>30</v>
      </c>
      <c r="O269" s="7">
        <f>'Data Pemerintah Daerah'!AD154</f>
        <v>1</v>
      </c>
      <c r="P269" s="7" t="str">
        <f>'Data Pemerintah Daerah'!AE154</f>
        <v/>
      </c>
      <c r="Q269" s="7" t="str">
        <f>'Data Pemerintah Daerah'!AF154</f>
        <v/>
      </c>
      <c r="R269" s="7" t="str">
        <f>'Data Pemerintah Daerah'!AG154</f>
        <v/>
      </c>
      <c r="S269" s="7">
        <f>'Data Pemerintah Daerah'!AH154</f>
        <v>1</v>
      </c>
      <c r="T269" s="7">
        <f>'Data Pemerintah Daerah'!AI154</f>
        <v>1</v>
      </c>
      <c r="U269" s="7">
        <f>'Data Pemerintah Daerah'!AJ154</f>
        <v>1</v>
      </c>
      <c r="V269" s="7">
        <f>'Data Pemerintah Daerah'!AK154</f>
        <v>3</v>
      </c>
      <c r="W269" s="7">
        <f>'Data Pemerintah Daerah'!AL154</f>
        <v>1</v>
      </c>
      <c r="X269" s="7">
        <f>'Data Pemerintah Daerah'!AM154</f>
        <v>1</v>
      </c>
      <c r="Y269" s="10" t="str">
        <f>'Data Pemerintah Daerah'!AA154</f>
        <v>https://api-splp.layanan.go.id/datalampungselatan/1.0/</v>
      </c>
      <c r="Z269" s="7" t="str">
        <f>'Data Pemerintah Daerah'!Z154</f>
        <v/>
      </c>
      <c r="AA269" s="328" t="str">
        <f>'Data Pemerintah Daerah'!AN154</f>
        <v>diskominfo_lampungselatankab</v>
      </c>
      <c r="AB269" s="329" t="str">
        <f>'Data Pemerintah Daerah'!AO154</f>
        <v>lampungselatankab.go.id</v>
      </c>
      <c r="AC269" s="7" t="str">
        <f t="shared" si="16"/>
        <v>Kabupaten Lampung Selatan</v>
      </c>
      <c r="AD269" s="331" t="str">
        <f>'Data Pemerintah Daerah'!P154</f>
        <v>082280648866</v>
      </c>
      <c r="AE269" s="331" t="str">
        <f>'Data Pemerintah Daerah'!Q154</f>
        <v>199611092019021003</v>
      </c>
      <c r="AF269" s="331" t="str">
        <f>'Data Pemerintah Daerah'!R154</f>
        <v>Analis Sistem Informasi</v>
      </c>
    </row>
    <row r="270">
      <c r="A270" s="3" t="s">
        <v>4497</v>
      </c>
      <c r="B270" s="7" t="str">
        <f>'Data Pemerintah Daerah'!C155</f>
        <v>Lampung</v>
      </c>
      <c r="C270" s="7" t="str">
        <f>'Data Pemerintah Daerah'!G155</f>
        <v>Kabupaten</v>
      </c>
      <c r="D270" s="7" t="str">
        <f>'Data Pemerintah Daerah'!E155</f>
        <v>Kabupaten Lampung Tengah</v>
      </c>
      <c r="E270" s="7" t="str">
        <f>'Data Pemerintah Daerah'!H155</f>
        <v>ada</v>
      </c>
      <c r="F270" s="21">
        <f>'Data Pemerintah Daerah'!N155</f>
        <v>45026</v>
      </c>
      <c r="G270" s="7" t="str">
        <f>'Data Pemerintah Daerah'!O155</f>
        <v>Indragandi, S.E.</v>
      </c>
      <c r="H270" s="183">
        <f t="shared" si="14"/>
        <v>2023</v>
      </c>
      <c r="I270" s="183">
        <f t="shared" si="15"/>
        <v>4</v>
      </c>
      <c r="J270" s="7" t="str">
        <f t="shared" si="3"/>
        <v>Ada</v>
      </c>
      <c r="K270" s="229" t="str">
        <f t="shared" si="4"/>
        <v>Ada</v>
      </c>
      <c r="L270" s="327" t="str">
        <f>IFNA(VLOOKUP("*"&amp;D270&amp;"",'Laporan Resmi'!$F$2:$G$500,2,FALSE),"")</f>
        <v>ada</v>
      </c>
      <c r="M270" s="7">
        <f>'Data Pemerintah Daerah'!AB155</f>
        <v>1</v>
      </c>
      <c r="N270" s="7">
        <f>'Data Pemerintah Daerah'!AC155</f>
        <v>0</v>
      </c>
      <c r="O270" s="7">
        <f>'Data Pemerintah Daerah'!AD155</f>
        <v>0</v>
      </c>
      <c r="P270" s="7">
        <f>'Data Pemerintah Daerah'!AE155</f>
        <v>1</v>
      </c>
      <c r="Q270" s="7">
        <f>'Data Pemerintah Daerah'!AF155</f>
        <v>1</v>
      </c>
      <c r="R270" s="7">
        <f>'Data Pemerintah Daerah'!AG155</f>
        <v>1</v>
      </c>
      <c r="S270" s="7">
        <f>'Data Pemerintah Daerah'!AH155</f>
        <v>1</v>
      </c>
      <c r="T270" s="7">
        <f>'Data Pemerintah Daerah'!AI155</f>
        <v>1</v>
      </c>
      <c r="U270" s="7">
        <f>'Data Pemerintah Daerah'!AJ155</f>
        <v>1</v>
      </c>
      <c r="V270" s="7">
        <f>'Data Pemerintah Daerah'!AK155</f>
        <v>1</v>
      </c>
      <c r="W270" s="7">
        <f>'Data Pemerintah Daerah'!AL155</f>
        <v>3</v>
      </c>
      <c r="X270" s="7">
        <f>'Data Pemerintah Daerah'!AM155</f>
        <v>3</v>
      </c>
      <c r="Y270" s="10" t="str">
        <f>'Data Pemerintah Daerah'!AA155</f>
        <v>https://api-splp.layanan.go.id/data-lampungtengahkab/1.0/getdata</v>
      </c>
      <c r="Z270" s="7" t="str">
        <f>'Data Pemerintah Daerah'!Z155</f>
        <v/>
      </c>
      <c r="AA270" s="328" t="str">
        <f>'Data Pemerintah Daerah'!AN155</f>
        <v>diskominfo_lampungtengah</v>
      </c>
      <c r="AB270" s="329" t="str">
        <f>'Data Pemerintah Daerah'!AO155</f>
        <v>lampungtengah.go.id</v>
      </c>
      <c r="AC270" s="7" t="str">
        <f t="shared" si="16"/>
        <v>Kabupaten Lampung Tengah</v>
      </c>
      <c r="AD270" s="331" t="str">
        <f>'Data Pemerintah Daerah'!P155</f>
        <v>085368187393</v>
      </c>
      <c r="AE270" s="331" t="str">
        <f>'Data Pemerintah Daerah'!Q155</f>
        <v>197306122006041001</v>
      </c>
      <c r="AF270" s="331" t="str">
        <f>'Data Pemerintah Daerah'!R155</f>
        <v>Kabid Penyelenggaraan Pemerintah Berbasis Elektronik</v>
      </c>
    </row>
    <row r="271">
      <c r="A271" s="3" t="s">
        <v>4497</v>
      </c>
      <c r="B271" s="7" t="str">
        <f>'Data Pemerintah Daerah'!C156</f>
        <v>Lampung</v>
      </c>
      <c r="C271" s="7" t="str">
        <f>'Data Pemerintah Daerah'!G156</f>
        <v>Kabupaten</v>
      </c>
      <c r="D271" s="7" t="str">
        <f>'Data Pemerintah Daerah'!E156</f>
        <v>Kabupaten Lampung Timur</v>
      </c>
      <c r="E271" s="7" t="str">
        <f>'Data Pemerintah Daerah'!H156</f>
        <v>ada</v>
      </c>
      <c r="F271" s="15">
        <f>'Data Pemerintah Daerah'!N156</f>
        <v>45090</v>
      </c>
      <c r="G271" s="7" t="str">
        <f>'Data Pemerintah Daerah'!O156</f>
        <v>Syukron Ma'mun, Kom.</v>
      </c>
      <c r="H271" s="183">
        <f t="shared" si="14"/>
        <v>2023</v>
      </c>
      <c r="I271" s="183">
        <f t="shared" si="15"/>
        <v>6</v>
      </c>
      <c r="J271" s="7" t="str">
        <f t="shared" si="3"/>
        <v>Ada</v>
      </c>
      <c r="K271" s="229" t="str">
        <f t="shared" si="4"/>
        <v>Ada</v>
      </c>
      <c r="L271" s="327" t="str">
        <f>IFNA(VLOOKUP("*"&amp;D271&amp;"",'Laporan Resmi'!$F$2:$G$500,2,FALSE),"")</f>
        <v>ada</v>
      </c>
      <c r="M271" s="7">
        <f>'Data Pemerintah Daerah'!AB156</f>
        <v>0</v>
      </c>
      <c r="N271" s="7">
        <f>'Data Pemerintah Daerah'!AC156</f>
        <v>0</v>
      </c>
      <c r="O271" s="7">
        <f>'Data Pemerintah Daerah'!AD156</f>
        <v>1</v>
      </c>
      <c r="P271" s="7" t="str">
        <f>'Data Pemerintah Daerah'!AE156</f>
        <v/>
      </c>
      <c r="Q271" s="7" t="str">
        <f>'Data Pemerintah Daerah'!AF156</f>
        <v/>
      </c>
      <c r="R271" s="7" t="str">
        <f>'Data Pemerintah Daerah'!AG156</f>
        <v/>
      </c>
      <c r="S271" s="7">
        <f>'Data Pemerintah Daerah'!AH156</f>
        <v>1</v>
      </c>
      <c r="T271" s="7">
        <f>'Data Pemerintah Daerah'!AI156</f>
        <v>1</v>
      </c>
      <c r="U271" s="7">
        <f>'Data Pemerintah Daerah'!AJ156</f>
        <v>1</v>
      </c>
      <c r="V271" s="7">
        <f>'Data Pemerintah Daerah'!AK156</f>
        <v>3</v>
      </c>
      <c r="W271" s="7">
        <f>'Data Pemerintah Daerah'!AL156</f>
        <v>1</v>
      </c>
      <c r="X271" s="7">
        <f>'Data Pemerintah Daerah'!AM156</f>
        <v>1</v>
      </c>
      <c r="Y271" s="7" t="str">
        <f>'Data Pemerintah Daerah'!AA156</f>
        <v/>
      </c>
      <c r="Z271" s="7" t="str">
        <f>'Data Pemerintah Daerah'!Z156</f>
        <v/>
      </c>
      <c r="AA271" s="328" t="str">
        <f>'Data Pemerintah Daerah'!AN156</f>
        <v>diskominfo_lampungtimurkab</v>
      </c>
      <c r="AB271" s="329" t="str">
        <f>'Data Pemerintah Daerah'!AO156</f>
        <v>lampungtimurkab.go.id</v>
      </c>
      <c r="AC271" s="7" t="str">
        <f t="shared" si="16"/>
        <v>Kabupaten Lampung Timur</v>
      </c>
      <c r="AD271" s="331" t="str">
        <f>'Data Pemerintah Daerah'!P156</f>
        <v>087879778933</v>
      </c>
      <c r="AE271" s="331" t="str">
        <f>'Data Pemerintah Daerah'!Q156</f>
        <v>199605082022031008</v>
      </c>
      <c r="AF271" s="331" t="str">
        <f>'Data Pemerintah Daerah'!R156</f>
        <v>Pengelola Sistem dan Jaringan LEK</v>
      </c>
    </row>
    <row r="272">
      <c r="A272" s="3" t="s">
        <v>4497</v>
      </c>
      <c r="B272" s="7" t="str">
        <f>'Data Pemerintah Daerah'!C157</f>
        <v>Lampung</v>
      </c>
      <c r="C272" s="7" t="str">
        <f>'Data Pemerintah Daerah'!G157</f>
        <v>Kabupaten</v>
      </c>
      <c r="D272" s="7" t="str">
        <f>'Data Pemerintah Daerah'!E157</f>
        <v>Kabupaten Lampung Utara</v>
      </c>
      <c r="E272" s="7" t="str">
        <f>'Data Pemerintah Daerah'!H157</f>
        <v>ada</v>
      </c>
      <c r="F272" s="26">
        <f>'Data Pemerintah Daerah'!N157</f>
        <v>45519</v>
      </c>
      <c r="G272" s="7" t="str">
        <f>'Data Pemerintah Daerah'!O157</f>
        <v>ANTON WIDAWAN RAHMAN, S.STP</v>
      </c>
      <c r="H272" s="183">
        <f t="shared" si="14"/>
        <v>2024</v>
      </c>
      <c r="I272" s="183">
        <f t="shared" si="15"/>
        <v>8</v>
      </c>
      <c r="J272" s="7" t="str">
        <f t="shared" si="3"/>
        <v>Ada</v>
      </c>
      <c r="K272" s="229" t="str">
        <f t="shared" si="4"/>
        <v>Ada</v>
      </c>
      <c r="L272" s="327" t="str">
        <f>IFNA(VLOOKUP("*"&amp;D272&amp;"",'Laporan Resmi'!$F$2:$G$500,2,FALSE),"")</f>
        <v>ada</v>
      </c>
      <c r="M272" s="7">
        <f>'Data Pemerintah Daerah'!AB157</f>
        <v>1</v>
      </c>
      <c r="N272" s="7">
        <f>'Data Pemerintah Daerah'!AC157</f>
        <v>1</v>
      </c>
      <c r="O272" s="7" t="str">
        <f>'Data Pemerintah Daerah'!AD157</f>
        <v/>
      </c>
      <c r="P272" s="7">
        <f>'Data Pemerintah Daerah'!AE157</f>
        <v>1</v>
      </c>
      <c r="Q272" s="7">
        <f>'Data Pemerintah Daerah'!AF157</f>
        <v>1</v>
      </c>
      <c r="R272" s="7">
        <f>'Data Pemerintah Daerah'!AG157</f>
        <v>1</v>
      </c>
      <c r="S272" s="7">
        <f>'Data Pemerintah Daerah'!AH157</f>
        <v>3</v>
      </c>
      <c r="T272" s="7">
        <f>'Data Pemerintah Daerah'!AI157</f>
        <v>1</v>
      </c>
      <c r="U272" s="7">
        <f>'Data Pemerintah Daerah'!AJ157</f>
        <v>3</v>
      </c>
      <c r="V272" s="7">
        <f>'Data Pemerintah Daerah'!AK157</f>
        <v>3</v>
      </c>
      <c r="W272" s="7">
        <f>'Data Pemerintah Daerah'!AL157</f>
        <v>1</v>
      </c>
      <c r="X272" s="7">
        <f>'Data Pemerintah Daerah'!AM157</f>
        <v>3</v>
      </c>
      <c r="Y272" s="7" t="str">
        <f>'Data Pemerintah Daerah'!AA157</f>
        <v/>
      </c>
      <c r="Z272" s="7" t="str">
        <f>'Data Pemerintah Daerah'!Z157</f>
        <v/>
      </c>
      <c r="AA272" s="328" t="str">
        <f>'Data Pemerintah Daerah'!AN157</f>
        <v>diskominfo_lampungutarakab</v>
      </c>
      <c r="AB272" s="329" t="str">
        <f>'Data Pemerintah Daerah'!AO157</f>
        <v>lampungutarakab.go.id</v>
      </c>
      <c r="AC272" s="7" t="str">
        <f t="shared" si="16"/>
        <v>Kabupaten Lampung Utara</v>
      </c>
      <c r="AD272" s="330" t="str">
        <f>'Data Pemerintah Daerah'!P157</f>
        <v>085279690809</v>
      </c>
      <c r="AE272" s="331" t="str">
        <f>'Data Pemerintah Daerah'!Q157</f>
        <v>198211102002121002</v>
      </c>
      <c r="AF272" s="331" t="str">
        <f>'Data Pemerintah Daerah'!R157</f>
        <v>KEPALA BIDANG PEMBERDAYAAN E-GOVERNMENT</v>
      </c>
    </row>
    <row r="273">
      <c r="A273" s="3" t="s">
        <v>4497</v>
      </c>
      <c r="B273" s="7" t="str">
        <f>'Data Pemerintah Daerah'!C158</f>
        <v>Lampung</v>
      </c>
      <c r="C273" s="7" t="str">
        <f>'Data Pemerintah Daerah'!G158</f>
        <v>Kabupaten</v>
      </c>
      <c r="D273" s="7" t="str">
        <f>'Data Pemerintah Daerah'!E158</f>
        <v>Kabupaten Mesuji</v>
      </c>
      <c r="E273" s="7" t="str">
        <f>'Data Pemerintah Daerah'!H158</f>
        <v>ada</v>
      </c>
      <c r="F273" s="15">
        <f>'Data Pemerintah Daerah'!N158</f>
        <v>45266</v>
      </c>
      <c r="G273" s="7" t="str">
        <f>'Data Pemerintah Daerah'!O158</f>
        <v>Wendy Aprilian</v>
      </c>
      <c r="H273" s="183">
        <f t="shared" si="14"/>
        <v>2023</v>
      </c>
      <c r="I273" s="183">
        <f t="shared" si="15"/>
        <v>12</v>
      </c>
      <c r="J273" s="7" t="str">
        <f t="shared" si="3"/>
        <v>Ada</v>
      </c>
      <c r="K273" s="229" t="str">
        <f t="shared" si="4"/>
        <v>Ada</v>
      </c>
      <c r="L273" s="327" t="str">
        <f>IFNA(VLOOKUP("*"&amp;D273&amp;"",'Laporan Resmi'!$F$2:$G$500,2,FALSE),"")</f>
        <v>ada</v>
      </c>
      <c r="M273" s="7">
        <f>'Data Pemerintah Daerah'!AB158</f>
        <v>0</v>
      </c>
      <c r="N273" s="7">
        <f>'Data Pemerintah Daerah'!AC158</f>
        <v>1</v>
      </c>
      <c r="O273" s="7">
        <f>'Data Pemerintah Daerah'!AD158</f>
        <v>0</v>
      </c>
      <c r="P273" s="7">
        <f>'Data Pemerintah Daerah'!AE158</f>
        <v>3</v>
      </c>
      <c r="Q273" s="7">
        <f>'Data Pemerintah Daerah'!AF158</f>
        <v>1</v>
      </c>
      <c r="R273" s="7">
        <f>'Data Pemerintah Daerah'!AG158</f>
        <v>1</v>
      </c>
      <c r="S273" s="7">
        <f>'Data Pemerintah Daerah'!AH158</f>
        <v>4</v>
      </c>
      <c r="T273" s="7">
        <f>'Data Pemerintah Daerah'!AI158</f>
        <v>2</v>
      </c>
      <c r="U273" s="7">
        <f>'Data Pemerintah Daerah'!AJ158</f>
        <v>2</v>
      </c>
      <c r="V273" s="7">
        <f>'Data Pemerintah Daerah'!AK158</f>
        <v>5</v>
      </c>
      <c r="W273" s="7">
        <f>'Data Pemerintah Daerah'!AL158</f>
        <v>4</v>
      </c>
      <c r="X273" s="7">
        <f>'Data Pemerintah Daerah'!AM158</f>
        <v>4</v>
      </c>
      <c r="Y273" s="7" t="str">
        <f>'Data Pemerintah Daerah'!AA158</f>
        <v/>
      </c>
      <c r="Z273" s="7" t="str">
        <f>'Data Pemerintah Daerah'!Z158</f>
        <v/>
      </c>
      <c r="AA273" s="328" t="str">
        <f>'Data Pemerintah Daerah'!AN158</f>
        <v>diskominfo_mesujikab</v>
      </c>
      <c r="AB273" s="329" t="str">
        <f>'Data Pemerintah Daerah'!AO158</f>
        <v>mesujikab.go.id</v>
      </c>
      <c r="AC273" s="7" t="str">
        <f t="shared" si="16"/>
        <v>Kabupaten Mesuji</v>
      </c>
      <c r="AD273" s="330" t="str">
        <f>'Data Pemerintah Daerah'!P158</f>
        <v>081396934122</v>
      </c>
      <c r="AE273" s="331" t="str">
        <f>'Data Pemerintah Daerah'!Q158</f>
        <v>198204042002121004</v>
      </c>
      <c r="AF273" s="331" t="str">
        <f>'Data Pemerintah Daerah'!R158</f>
        <v/>
      </c>
    </row>
    <row r="274">
      <c r="A274" s="3" t="s">
        <v>4497</v>
      </c>
      <c r="B274" s="7" t="str">
        <f>'Data Pemerintah Daerah'!C159</f>
        <v>Lampung</v>
      </c>
      <c r="C274" s="7" t="str">
        <f>'Data Pemerintah Daerah'!G159</f>
        <v>Kabupaten</v>
      </c>
      <c r="D274" s="7" t="str">
        <f>'Data Pemerintah Daerah'!E159</f>
        <v>Kabupaten Pesawaran</v>
      </c>
      <c r="E274" s="7" t="str">
        <f>'Data Pemerintah Daerah'!H159</f>
        <v>ada</v>
      </c>
      <c r="F274" s="15">
        <f>'Data Pemerintah Daerah'!N159</f>
        <v>45085</v>
      </c>
      <c r="G274" s="7" t="str">
        <f>'Data Pemerintah Daerah'!O159</f>
        <v>Karyadi</v>
      </c>
      <c r="H274" s="183">
        <f t="shared" si="14"/>
        <v>2023</v>
      </c>
      <c r="I274" s="183">
        <f t="shared" si="15"/>
        <v>6</v>
      </c>
      <c r="J274" s="7" t="str">
        <f t="shared" si="3"/>
        <v>Ada</v>
      </c>
      <c r="K274" s="229" t="str">
        <f t="shared" si="4"/>
        <v>Ada</v>
      </c>
      <c r="L274" s="327" t="str">
        <f>IFNA(VLOOKUP("*"&amp;D274&amp;"",'Laporan Resmi'!$F$2:$G$500,2,FALSE),"")</f>
        <v>ada</v>
      </c>
      <c r="M274" s="7">
        <f>'Data Pemerintah Daerah'!AB159</f>
        <v>0</v>
      </c>
      <c r="N274" s="7">
        <f>'Data Pemerintah Daerah'!AC159</f>
        <v>0</v>
      </c>
      <c r="O274" s="7">
        <f>'Data Pemerintah Daerah'!AD159</f>
        <v>0</v>
      </c>
      <c r="P274" s="7" t="str">
        <f>'Data Pemerintah Daerah'!AE159</f>
        <v/>
      </c>
      <c r="Q274" s="7" t="str">
        <f>'Data Pemerintah Daerah'!AF159</f>
        <v/>
      </c>
      <c r="R274" s="7" t="str">
        <f>'Data Pemerintah Daerah'!AG159</f>
        <v/>
      </c>
      <c r="S274" s="7">
        <f>'Data Pemerintah Daerah'!AH159</f>
        <v>3</v>
      </c>
      <c r="T274" s="7">
        <f>'Data Pemerintah Daerah'!AI159</f>
        <v>1</v>
      </c>
      <c r="U274" s="7">
        <f>'Data Pemerintah Daerah'!AJ159</f>
        <v>1</v>
      </c>
      <c r="V274" s="7">
        <f>'Data Pemerintah Daerah'!AK159</f>
        <v>4</v>
      </c>
      <c r="W274" s="7">
        <f>'Data Pemerintah Daerah'!AL159</f>
        <v>2</v>
      </c>
      <c r="X274" s="7">
        <f>'Data Pemerintah Daerah'!AM159</f>
        <v>3</v>
      </c>
      <c r="Y274" s="7" t="str">
        <f>'Data Pemerintah Daerah'!AA159</f>
        <v/>
      </c>
      <c r="Z274" s="10" t="str">
        <f>'Data Pemerintah Daerah'!Z159</f>
        <v>http://sapapajak.pesawarankab.go.id:7005/getBPHTBService</v>
      </c>
      <c r="AA274" s="328" t="str">
        <f>'Data Pemerintah Daerah'!AN159</f>
        <v>diskominfo_pesawarankab</v>
      </c>
      <c r="AB274" s="329" t="str">
        <f>'Data Pemerintah Daerah'!AO159</f>
        <v>pesawarankab.go.id</v>
      </c>
      <c r="AC274" s="7" t="str">
        <f t="shared" si="16"/>
        <v>Kabupaten Pesawaran</v>
      </c>
      <c r="AD274" s="331" t="str">
        <f>'Data Pemerintah Daerah'!P159</f>
        <v>08117215305</v>
      </c>
      <c r="AE274" s="331" t="str">
        <f>'Data Pemerintah Daerah'!Q159</f>
        <v>198308262009021002</v>
      </c>
      <c r="AF274" s="331" t="str">
        <f>'Data Pemerintah Daerah'!R159</f>
        <v>Kepala Bidang Sistem Informasi dan Statistik</v>
      </c>
    </row>
    <row r="275">
      <c r="A275" s="3" t="s">
        <v>4497</v>
      </c>
      <c r="B275" s="7" t="str">
        <f>'Data Pemerintah Daerah'!C160</f>
        <v>Lampung</v>
      </c>
      <c r="C275" s="7" t="str">
        <f>'Data Pemerintah Daerah'!G160</f>
        <v>Kabupaten</v>
      </c>
      <c r="D275" s="7" t="str">
        <f>'Data Pemerintah Daerah'!E160</f>
        <v>Kabupaten Pringsewu</v>
      </c>
      <c r="E275" s="7" t="str">
        <f>'Data Pemerintah Daerah'!H160</f>
        <v>ada</v>
      </c>
      <c r="F275" s="15">
        <f>'Data Pemerintah Daerah'!N160</f>
        <v>44985</v>
      </c>
      <c r="G275" s="7" t="str">
        <f>'Data Pemerintah Daerah'!O160</f>
        <v>Mahrizan Alrizkie, S.Kom</v>
      </c>
      <c r="H275" s="183">
        <f t="shared" si="14"/>
        <v>2023</v>
      </c>
      <c r="I275" s="183">
        <f t="shared" si="15"/>
        <v>2</v>
      </c>
      <c r="J275" s="7" t="str">
        <f t="shared" si="3"/>
        <v>Ada</v>
      </c>
      <c r="K275" s="229" t="str">
        <f t="shared" si="4"/>
        <v>Ada</v>
      </c>
      <c r="L275" s="327" t="str">
        <f>IFNA(VLOOKUP("*"&amp;D275&amp;"",'Laporan Resmi'!$F$2:$G$500,2,FALSE),"")</f>
        <v/>
      </c>
      <c r="M275" s="7">
        <f>'Data Pemerintah Daerah'!AB160</f>
        <v>0</v>
      </c>
      <c r="N275" s="7">
        <f>'Data Pemerintah Daerah'!AC160</f>
        <v>0</v>
      </c>
      <c r="O275" s="7">
        <f>'Data Pemerintah Daerah'!AD160</f>
        <v>1</v>
      </c>
      <c r="P275" s="7">
        <f>'Data Pemerintah Daerah'!AE160</f>
        <v>1</v>
      </c>
      <c r="Q275" s="7">
        <f>'Data Pemerintah Daerah'!AF160</f>
        <v>1</v>
      </c>
      <c r="R275" s="7">
        <f>'Data Pemerintah Daerah'!AG160</f>
        <v>1</v>
      </c>
      <c r="S275" s="7">
        <f>'Data Pemerintah Daerah'!AH160</f>
        <v>1</v>
      </c>
      <c r="T275" s="7">
        <f>'Data Pemerintah Daerah'!AI160</f>
        <v>1</v>
      </c>
      <c r="U275" s="7">
        <f>'Data Pemerintah Daerah'!AJ160</f>
        <v>1</v>
      </c>
      <c r="V275" s="7">
        <f>'Data Pemerintah Daerah'!AK160</f>
        <v>3</v>
      </c>
      <c r="W275" s="7">
        <f>'Data Pemerintah Daerah'!AL160</f>
        <v>2</v>
      </c>
      <c r="X275" s="7">
        <f>'Data Pemerintah Daerah'!AM160</f>
        <v>1</v>
      </c>
      <c r="Y275" s="7" t="str">
        <f>'Data Pemerintah Daerah'!AA160</f>
        <v/>
      </c>
      <c r="Z275" s="7" t="str">
        <f>'Data Pemerintah Daerah'!Z160</f>
        <v/>
      </c>
      <c r="AA275" s="328" t="str">
        <f>'Data Pemerintah Daerah'!AN160</f>
        <v>diskominfo_pringsewukab</v>
      </c>
      <c r="AB275" s="329" t="str">
        <f>'Data Pemerintah Daerah'!AO160</f>
        <v>pringsewukab.go.id</v>
      </c>
      <c r="AC275" s="7" t="str">
        <f t="shared" si="16"/>
        <v>Kabupaten Pringsewu</v>
      </c>
      <c r="AD275" s="330" t="str">
        <f>'Data Pemerintah Daerah'!P160</f>
        <v>085788807779</v>
      </c>
      <c r="AE275" s="331" t="str">
        <f>'Data Pemerintah Daerah'!Q160</f>
        <v>198312172010011008</v>
      </c>
      <c r="AF275" s="331" t="str">
        <f>'Data Pemerintah Daerah'!R160</f>
        <v>Kepala Bidang Tata Kelola SPBE</v>
      </c>
    </row>
    <row r="276">
      <c r="A276" s="3" t="s">
        <v>4497</v>
      </c>
      <c r="B276" s="7" t="str">
        <f>'Data Pemerintah Daerah'!C161</f>
        <v>Lampung</v>
      </c>
      <c r="C276" s="7" t="str">
        <f>'Data Pemerintah Daerah'!G161</f>
        <v>Kabupaten</v>
      </c>
      <c r="D276" s="7" t="str">
        <f>'Data Pemerintah Daerah'!E161</f>
        <v>Kabupaten Tanggamus</v>
      </c>
      <c r="E276" s="7" t="str">
        <f>'Data Pemerintah Daerah'!H161</f>
        <v/>
      </c>
      <c r="F276" s="7" t="str">
        <f>'Data Pemerintah Daerah'!N161</f>
        <v/>
      </c>
      <c r="G276" s="7" t="str">
        <f>'Data Pemerintah Daerah'!O161</f>
        <v/>
      </c>
      <c r="H276" s="183" t="str">
        <f t="shared" si="14"/>
        <v/>
      </c>
      <c r="I276" s="183" t="str">
        <f t="shared" si="15"/>
        <v/>
      </c>
      <c r="J276" s="7" t="str">
        <f t="shared" si="3"/>
        <v/>
      </c>
      <c r="K276" s="229" t="str">
        <f t="shared" si="4"/>
        <v/>
      </c>
      <c r="L276" s="327" t="str">
        <f>IFNA(VLOOKUP("*"&amp;D276&amp;"",'Laporan Resmi'!$F$2:$G$500,2,FALSE),"")</f>
        <v/>
      </c>
      <c r="M276" s="7" t="str">
        <f>'Data Pemerintah Daerah'!AB161</f>
        <v/>
      </c>
      <c r="N276" s="7" t="str">
        <f>'Data Pemerintah Daerah'!AC161</f>
        <v/>
      </c>
      <c r="O276" s="7" t="str">
        <f>'Data Pemerintah Daerah'!AD161</f>
        <v/>
      </c>
      <c r="P276" s="7">
        <f>'Data Pemerintah Daerah'!AE161</f>
        <v>1</v>
      </c>
      <c r="Q276" s="7">
        <f>'Data Pemerintah Daerah'!AF161</f>
        <v>1</v>
      </c>
      <c r="R276" s="7">
        <f>'Data Pemerintah Daerah'!AG161</f>
        <v>1</v>
      </c>
      <c r="S276" s="7" t="str">
        <f t="shared" ref="S276:U276" si="18">#REF!</f>
        <v>#REF!</v>
      </c>
      <c r="T276" s="7" t="str">
        <f t="shared" si="18"/>
        <v>#REF!</v>
      </c>
      <c r="U276" s="7" t="str">
        <f t="shared" si="18"/>
        <v>#REF!</v>
      </c>
      <c r="V276" s="7">
        <f>'Data Pemerintah Daerah'!AK161</f>
        <v>3</v>
      </c>
      <c r="W276" s="7">
        <f>'Data Pemerintah Daerah'!AL161</f>
        <v>2</v>
      </c>
      <c r="X276" s="7">
        <f>'Data Pemerintah Daerah'!AM161</f>
        <v>2</v>
      </c>
      <c r="Y276" s="7" t="str">
        <f>'Data Pemerintah Daerah'!AA161</f>
        <v/>
      </c>
      <c r="Z276" s="7" t="str">
        <f>'Data Pemerintah Daerah'!Z161</f>
        <v/>
      </c>
      <c r="AA276" s="328" t="str">
        <f>'Data Pemerintah Daerah'!AN161</f>
        <v/>
      </c>
      <c r="AB276" s="18" t="str">
        <f>'Data Pemerintah Daerah'!AO161</f>
        <v/>
      </c>
      <c r="AC276" s="7" t="str">
        <f t="shared" si="16"/>
        <v>Kabupaten Tanggamus</v>
      </c>
      <c r="AD276" s="331" t="str">
        <f>'Data Pemerintah Daerah'!P161</f>
        <v/>
      </c>
      <c r="AE276" s="331" t="str">
        <f>'Data Pemerintah Daerah'!Q161</f>
        <v/>
      </c>
      <c r="AF276" s="331" t="str">
        <f>'Data Pemerintah Daerah'!R161</f>
        <v/>
      </c>
    </row>
    <row r="277">
      <c r="A277" s="3" t="s">
        <v>4497</v>
      </c>
      <c r="B277" s="7" t="str">
        <f>'Data Pemerintah Daerah'!C162</f>
        <v>Lampung</v>
      </c>
      <c r="C277" s="7" t="str">
        <f>'Data Pemerintah Daerah'!G162</f>
        <v>Kabupaten</v>
      </c>
      <c r="D277" s="7" t="str">
        <f>'Data Pemerintah Daerah'!E162</f>
        <v>Kabupaten Tulang Bawang</v>
      </c>
      <c r="E277" s="7" t="str">
        <f>'Data Pemerintah Daerah'!H162</f>
        <v>ada</v>
      </c>
      <c r="F277" s="21">
        <f>'Data Pemerintah Daerah'!N162</f>
        <v>44880</v>
      </c>
      <c r="G277" s="7" t="str">
        <f>'Data Pemerintah Daerah'!O162</f>
        <v>Hendrayani, S.E., M.H</v>
      </c>
      <c r="H277" s="183">
        <f t="shared" si="14"/>
        <v>2022</v>
      </c>
      <c r="I277" s="183">
        <f t="shared" si="15"/>
        <v>11</v>
      </c>
      <c r="J277" s="7" t="str">
        <f t="shared" si="3"/>
        <v>Ada</v>
      </c>
      <c r="K277" s="229" t="str">
        <f t="shared" si="4"/>
        <v>Ada</v>
      </c>
      <c r="L277" s="327" t="str">
        <f>IFNA(VLOOKUP("*"&amp;D277&amp;"",'Laporan Resmi'!$F$2:$G$500,2,FALSE),"")</f>
        <v>ada</v>
      </c>
      <c r="M277" s="7">
        <f>'Data Pemerintah Daerah'!AB162</f>
        <v>1</v>
      </c>
      <c r="N277" s="7">
        <f>'Data Pemerintah Daerah'!AC162</f>
        <v>0</v>
      </c>
      <c r="O277" s="7">
        <f>'Data Pemerintah Daerah'!AD162</f>
        <v>1</v>
      </c>
      <c r="P277" s="7">
        <f>'Data Pemerintah Daerah'!AE162</f>
        <v>1</v>
      </c>
      <c r="Q277" s="7">
        <f>'Data Pemerintah Daerah'!AF162</f>
        <v>1</v>
      </c>
      <c r="R277" s="7">
        <f>'Data Pemerintah Daerah'!AG162</f>
        <v>1</v>
      </c>
      <c r="S277" s="7">
        <f>'Data Pemerintah Daerah'!AH162</f>
        <v>2</v>
      </c>
      <c r="T277" s="7">
        <f>'Data Pemerintah Daerah'!AI162</f>
        <v>1</v>
      </c>
      <c r="U277" s="7">
        <f>'Data Pemerintah Daerah'!AJ162</f>
        <v>3</v>
      </c>
      <c r="V277" s="7">
        <f>'Data Pemerintah Daerah'!AK162</f>
        <v>3</v>
      </c>
      <c r="W277" s="7">
        <f>'Data Pemerintah Daerah'!AL162</f>
        <v>1</v>
      </c>
      <c r="X277" s="7">
        <f>'Data Pemerintah Daerah'!AM162</f>
        <v>4</v>
      </c>
      <c r="Y277" s="7" t="str">
        <f>'Data Pemerintah Daerah'!AA162</f>
        <v/>
      </c>
      <c r="Z277" s="7" t="str">
        <f>'Data Pemerintah Daerah'!Z162</f>
        <v/>
      </c>
      <c r="AA277" s="328" t="str">
        <f>'Data Pemerintah Daerah'!AN162</f>
        <v>diskominfo_tulangbawangkab</v>
      </c>
      <c r="AB277" s="329" t="str">
        <f>'Data Pemerintah Daerah'!AO162</f>
        <v>tulangbawangkab.go.id</v>
      </c>
      <c r="AC277" s="7" t="str">
        <f t="shared" si="16"/>
        <v>Kabupaten Tulang Bawang</v>
      </c>
      <c r="AD277" s="331" t="str">
        <f>'Data Pemerintah Daerah'!P162</f>
        <v>081379088873</v>
      </c>
      <c r="AE277" s="331" t="str">
        <f>'Data Pemerintah Daerah'!Q162</f>
        <v>198012012008011013</v>
      </c>
      <c r="AF277" s="331" t="str">
        <f>'Data Pemerintah Daerah'!R162</f>
        <v>Pranata Komputer Ahli Muda</v>
      </c>
    </row>
    <row r="278">
      <c r="A278" s="3" t="s">
        <v>4497</v>
      </c>
      <c r="B278" s="7" t="str">
        <f>'Data Pemerintah Daerah'!C163</f>
        <v>Lampung</v>
      </c>
      <c r="C278" s="7" t="str">
        <f>'Data Pemerintah Daerah'!G163</f>
        <v>Kabupaten</v>
      </c>
      <c r="D278" s="7" t="str">
        <f>'Data Pemerintah Daerah'!E163</f>
        <v>Kabupaten Tulang Bawang Barat</v>
      </c>
      <c r="E278" s="7" t="str">
        <f>'Data Pemerintah Daerah'!H163</f>
        <v>ada</v>
      </c>
      <c r="F278" s="15">
        <f>'Data Pemerintah Daerah'!N163</f>
        <v>45383</v>
      </c>
      <c r="G278" s="7" t="str">
        <f>'Data Pemerintah Daerah'!O163</f>
        <v>Rika Listori, SE.</v>
      </c>
      <c r="H278" s="183">
        <f t="shared" si="14"/>
        <v>2024</v>
      </c>
      <c r="I278" s="183">
        <f t="shared" si="15"/>
        <v>4</v>
      </c>
      <c r="J278" s="7" t="str">
        <f t="shared" si="3"/>
        <v>Ada</v>
      </c>
      <c r="K278" s="229" t="str">
        <f t="shared" si="4"/>
        <v>Ada</v>
      </c>
      <c r="L278" s="327" t="str">
        <f>IFNA(VLOOKUP("*"&amp;D278&amp;"",'Laporan Resmi'!$F$2:$G$500,2,FALSE),"")</f>
        <v>ada</v>
      </c>
      <c r="M278" s="7">
        <f>'Data Pemerintah Daerah'!AB163</f>
        <v>0</v>
      </c>
      <c r="N278" s="7">
        <f>'Data Pemerintah Daerah'!AC163</f>
        <v>0</v>
      </c>
      <c r="O278" s="7">
        <f>'Data Pemerintah Daerah'!AD163</f>
        <v>0</v>
      </c>
      <c r="P278" s="7" t="str">
        <f>'Data Pemerintah Daerah'!AE163</f>
        <v/>
      </c>
      <c r="Q278" s="7" t="str">
        <f>'Data Pemerintah Daerah'!AF163</f>
        <v/>
      </c>
      <c r="R278" s="7" t="str">
        <f>'Data Pemerintah Daerah'!AG163</f>
        <v/>
      </c>
      <c r="S278" s="7">
        <f>'Data Pemerintah Daerah'!AH161</f>
        <v>3</v>
      </c>
      <c r="T278" s="7">
        <f>'Data Pemerintah Daerah'!AI161</f>
        <v>1</v>
      </c>
      <c r="U278" s="7">
        <f>'Data Pemerintah Daerah'!AJ161</f>
        <v>1</v>
      </c>
      <c r="V278" s="7">
        <f>'Data Pemerintah Daerah'!AK163</f>
        <v>3</v>
      </c>
      <c r="W278" s="7">
        <f>'Data Pemerintah Daerah'!AL163</f>
        <v>1</v>
      </c>
      <c r="X278" s="7">
        <f>'Data Pemerintah Daerah'!AM163</f>
        <v>2</v>
      </c>
      <c r="Y278" s="7" t="str">
        <f>'Data Pemerintah Daerah'!AA163</f>
        <v/>
      </c>
      <c r="Z278" s="7" t="str">
        <f>'Data Pemerintah Daerah'!Z163</f>
        <v/>
      </c>
      <c r="AA278" s="328" t="str">
        <f>'Data Pemerintah Daerah'!AN163</f>
        <v>diskominfo_tubabakab</v>
      </c>
      <c r="AB278" s="329" t="str">
        <f>'Data Pemerintah Daerah'!AO163</f>
        <v>tubaba.go.id</v>
      </c>
      <c r="AC278" s="7" t="str">
        <f t="shared" si="16"/>
        <v>Kabupaten Tulang Bawang Barat</v>
      </c>
      <c r="AD278" s="330" t="str">
        <f>'Data Pemerintah Daerah'!P163</f>
        <v>085244010636</v>
      </c>
      <c r="AE278" s="331" t="str">
        <f>'Data Pemerintah Daerah'!Q163</f>
        <v>197903072011012001</v>
      </c>
      <c r="AF278" s="331" t="str">
        <f>'Data Pemerintah Daerah'!R163</f>
        <v>Kepala Bidang Aplikasi dan Sistem Informasi</v>
      </c>
    </row>
    <row r="279">
      <c r="A279" s="3" t="s">
        <v>4497</v>
      </c>
      <c r="B279" s="7" t="str">
        <f>'Data Pemerintah Daerah'!C164</f>
        <v>Lampung</v>
      </c>
      <c r="C279" s="7" t="str">
        <f>'Data Pemerintah Daerah'!G164</f>
        <v>Kabupaten</v>
      </c>
      <c r="D279" s="7" t="str">
        <f>'Data Pemerintah Daerah'!E164</f>
        <v>Kabupaten Way Kanan</v>
      </c>
      <c r="E279" s="7" t="str">
        <f>'Data Pemerintah Daerah'!H164</f>
        <v/>
      </c>
      <c r="F279" s="8">
        <f>'Data Pemerintah Daerah'!N164</f>
        <v>45412</v>
      </c>
      <c r="G279" s="7" t="str">
        <f>'Data Pemerintah Daerah'!O164</f>
        <v>M.AZMI MASRURI,S.T.,M.T</v>
      </c>
      <c r="H279" s="183">
        <f t="shared" si="14"/>
        <v>2024</v>
      </c>
      <c r="I279" s="183">
        <f t="shared" si="15"/>
        <v>4</v>
      </c>
      <c r="J279" s="7" t="str">
        <f t="shared" si="3"/>
        <v>Ada</v>
      </c>
      <c r="K279" s="229" t="str">
        <f t="shared" si="4"/>
        <v>Ada</v>
      </c>
      <c r="L279" s="327" t="str">
        <f>IFNA(VLOOKUP("*"&amp;D279&amp;"",'Laporan Resmi'!$F$2:$G$500,2,FALSE),"")</f>
        <v/>
      </c>
      <c r="M279" s="7" t="str">
        <f>'Data Pemerintah Daerah'!AB164</f>
        <v/>
      </c>
      <c r="N279" s="7" t="str">
        <f>'Data Pemerintah Daerah'!AC164</f>
        <v/>
      </c>
      <c r="O279" s="7" t="str">
        <f>'Data Pemerintah Daerah'!AD164</f>
        <v/>
      </c>
      <c r="P279" s="7">
        <f>'Data Pemerintah Daerah'!AE164</f>
        <v>3</v>
      </c>
      <c r="Q279" s="7">
        <f>'Data Pemerintah Daerah'!AF164</f>
        <v>2</v>
      </c>
      <c r="R279" s="7">
        <f>'Data Pemerintah Daerah'!AG164</f>
        <v>1</v>
      </c>
      <c r="S279" s="7">
        <f>'Data Pemerintah Daerah'!AH164</f>
        <v>1</v>
      </c>
      <c r="T279" s="7">
        <f>'Data Pemerintah Daerah'!AI164</f>
        <v>2</v>
      </c>
      <c r="U279" s="7">
        <f>'Data Pemerintah Daerah'!AJ164</f>
        <v>1</v>
      </c>
      <c r="V279" s="7">
        <f>'Data Pemerintah Daerah'!AK164</f>
        <v>3</v>
      </c>
      <c r="W279" s="7">
        <f>'Data Pemerintah Daerah'!AL164</f>
        <v>2</v>
      </c>
      <c r="X279" s="7">
        <f>'Data Pemerintah Daerah'!AM164</f>
        <v>3</v>
      </c>
      <c r="Y279" s="7" t="str">
        <f>'Data Pemerintah Daerah'!AA164</f>
        <v/>
      </c>
      <c r="Z279" s="7" t="str">
        <f>'Data Pemerintah Daerah'!Z164</f>
        <v/>
      </c>
      <c r="AA279" s="328" t="str">
        <f>'Data Pemerintah Daerah'!AN164</f>
        <v/>
      </c>
      <c r="AB279" s="18" t="str">
        <f>'Data Pemerintah Daerah'!AO164</f>
        <v/>
      </c>
      <c r="AC279" s="7" t="str">
        <f t="shared" si="16"/>
        <v>Kabupaten Way Kanan</v>
      </c>
      <c r="AD279" s="330" t="str">
        <f>'Data Pemerintah Daerah'!P164</f>
        <v>08127247433</v>
      </c>
      <c r="AE279" s="331" t="str">
        <f>'Data Pemerintah Daerah'!Q164</f>
        <v>198205102009021004</v>
      </c>
      <c r="AF279" s="331" t="str">
        <f>'Data Pemerintah Daerah'!R164</f>
        <v>Kepala Bidang Statistik Dan Persandian</v>
      </c>
    </row>
    <row r="280">
      <c r="A280" s="3" t="s">
        <v>4497</v>
      </c>
      <c r="B280" s="7" t="str">
        <f>'Data Pemerintah Daerah'!C165</f>
        <v>Lampung</v>
      </c>
      <c r="C280" s="7" t="str">
        <f>'Data Pemerintah Daerah'!G165</f>
        <v>Kabupaten</v>
      </c>
      <c r="D280" s="7" t="str">
        <f>'Data Pemerintah Daerah'!E165</f>
        <v>Kabupaten Pesisir Barat</v>
      </c>
      <c r="E280" s="7" t="str">
        <f>'Data Pemerintah Daerah'!H165</f>
        <v>ada</v>
      </c>
      <c r="F280" s="11">
        <f>'Data Pemerintah Daerah'!N165</f>
        <v>45085</v>
      </c>
      <c r="G280" s="7" t="str">
        <f>'Data Pemerintah Daerah'!O165</f>
        <v>Ahmad Nalpa, S.Kom.</v>
      </c>
      <c r="H280" s="183">
        <f t="shared" si="14"/>
        <v>2023</v>
      </c>
      <c r="I280" s="183">
        <f t="shared" si="15"/>
        <v>6</v>
      </c>
      <c r="J280" s="7" t="str">
        <f t="shared" si="3"/>
        <v>Ada</v>
      </c>
      <c r="K280" s="229" t="str">
        <f t="shared" si="4"/>
        <v>Ada</v>
      </c>
      <c r="L280" s="327" t="str">
        <f>IFNA(VLOOKUP("*"&amp;D280&amp;"",'Laporan Resmi'!$F$2:$G$500,2,FALSE),"")</f>
        <v>ada</v>
      </c>
      <c r="M280" s="7">
        <f>'Data Pemerintah Daerah'!AB165</f>
        <v>0</v>
      </c>
      <c r="N280" s="7">
        <f>'Data Pemerintah Daerah'!AC165</f>
        <v>0</v>
      </c>
      <c r="O280" s="7">
        <f>'Data Pemerintah Daerah'!AD165</f>
        <v>0</v>
      </c>
      <c r="P280" s="7" t="str">
        <f>'Data Pemerintah Daerah'!AE165</f>
        <v/>
      </c>
      <c r="Q280" s="7" t="str">
        <f>'Data Pemerintah Daerah'!AF165</f>
        <v/>
      </c>
      <c r="R280" s="7" t="str">
        <f>'Data Pemerintah Daerah'!AG165</f>
        <v/>
      </c>
      <c r="S280" s="7">
        <f>'Data Pemerintah Daerah'!AH165</f>
        <v>1</v>
      </c>
      <c r="T280" s="7">
        <f>'Data Pemerintah Daerah'!AI165</f>
        <v>1</v>
      </c>
      <c r="U280" s="7">
        <f>'Data Pemerintah Daerah'!AJ165</f>
        <v>1</v>
      </c>
      <c r="V280" s="7">
        <f>'Data Pemerintah Daerah'!AK165</f>
        <v>1</v>
      </c>
      <c r="W280" s="7">
        <f>'Data Pemerintah Daerah'!AL165</f>
        <v>1</v>
      </c>
      <c r="X280" s="7">
        <f>'Data Pemerintah Daerah'!AM165</f>
        <v>1</v>
      </c>
      <c r="Y280" s="7" t="str">
        <f>'Data Pemerintah Daerah'!AA165</f>
        <v/>
      </c>
      <c r="Z280" s="7" t="str">
        <f>'Data Pemerintah Daerah'!Z165</f>
        <v/>
      </c>
      <c r="AA280" s="328" t="str">
        <f>'Data Pemerintah Daerah'!AN165</f>
        <v>diskominfo_pesisirbaratkab</v>
      </c>
      <c r="AB280" s="329" t="str">
        <f>'Data Pemerintah Daerah'!AO165</f>
        <v>pesisirbaratkab.go.id</v>
      </c>
      <c r="AC280" s="7" t="str">
        <f t="shared" si="16"/>
        <v>Kabupaten Pesisir Barat</v>
      </c>
      <c r="AD280" s="331" t="str">
        <f>'Data Pemerintah Daerah'!P165</f>
        <v>085269699425</v>
      </c>
      <c r="AE280" s="331" t="str">
        <f>'Data Pemerintah Daerah'!Q165</f>
        <v>198909112014031001</v>
      </c>
      <c r="AF280" s="331" t="str">
        <f>'Data Pemerintah Daerah'!R165</f>
        <v>Kepala Bidang Aplikasi Informatika</v>
      </c>
    </row>
    <row r="281">
      <c r="A281" s="3" t="s">
        <v>4497</v>
      </c>
      <c r="B281" s="7" t="str">
        <f>'Data Pemerintah Daerah'!C166</f>
        <v>Lampung</v>
      </c>
      <c r="C281" s="7" t="str">
        <f>'Data Pemerintah Daerah'!G166</f>
        <v>Kota</v>
      </c>
      <c r="D281" s="7" t="str">
        <f>'Data Pemerintah Daerah'!E166</f>
        <v>Kota Bandar Lampung</v>
      </c>
      <c r="E281" s="7" t="str">
        <f>'Data Pemerintah Daerah'!H166</f>
        <v>ada</v>
      </c>
      <c r="F281" s="11">
        <f>'Data Pemerintah Daerah'!N166</f>
        <v>45513</v>
      </c>
      <c r="G281" s="7" t="str">
        <f>'Data Pemerintah Daerah'!O166</f>
        <v>Fachrizal</v>
      </c>
      <c r="H281" s="183">
        <f t="shared" si="14"/>
        <v>2024</v>
      </c>
      <c r="I281" s="183">
        <f t="shared" si="15"/>
        <v>8</v>
      </c>
      <c r="J281" s="7" t="str">
        <f t="shared" si="3"/>
        <v>Ada</v>
      </c>
      <c r="K281" s="229" t="str">
        <f t="shared" si="4"/>
        <v>Ada</v>
      </c>
      <c r="L281" s="327" t="str">
        <f>IFNA(VLOOKUP("*"&amp;D281&amp;"",'Laporan Resmi'!$F$2:$G$500,2,FALSE),"")</f>
        <v/>
      </c>
      <c r="M281" s="7">
        <f>'Data Pemerintah Daerah'!AB166</f>
        <v>0</v>
      </c>
      <c r="N281" s="7">
        <f>'Data Pemerintah Daerah'!AC166</f>
        <v>0</v>
      </c>
      <c r="O281" s="7">
        <f>'Data Pemerintah Daerah'!AD166</f>
        <v>0</v>
      </c>
      <c r="P281" s="7">
        <f>'Data Pemerintah Daerah'!AE166</f>
        <v>1</v>
      </c>
      <c r="Q281" s="7">
        <f>'Data Pemerintah Daerah'!AF166</f>
        <v>1</v>
      </c>
      <c r="R281" s="7">
        <f>'Data Pemerintah Daerah'!AG166</f>
        <v>1</v>
      </c>
      <c r="S281" s="7">
        <f>'Data Pemerintah Daerah'!AH166</f>
        <v>2</v>
      </c>
      <c r="T281" s="7">
        <f>'Data Pemerintah Daerah'!AI166</f>
        <v>1</v>
      </c>
      <c r="U281" s="7">
        <f>'Data Pemerintah Daerah'!AJ166</f>
        <v>1</v>
      </c>
      <c r="V281" s="7">
        <f>'Data Pemerintah Daerah'!AK166</f>
        <v>1</v>
      </c>
      <c r="W281" s="7">
        <f>'Data Pemerintah Daerah'!AL166</f>
        <v>1</v>
      </c>
      <c r="X281" s="7">
        <f>'Data Pemerintah Daerah'!AM166</f>
        <v>3</v>
      </c>
      <c r="Y281" s="7" t="str">
        <f>'Data Pemerintah Daerah'!AA166</f>
        <v/>
      </c>
      <c r="Z281" s="7" t="str">
        <f>'Data Pemerintah Daerah'!Z166</f>
        <v/>
      </c>
      <c r="AA281" s="328" t="str">
        <f>'Data Pemerintah Daerah'!AN166</f>
        <v>diskominfo_bandarlampungkota</v>
      </c>
      <c r="AB281" s="329" t="str">
        <f>'Data Pemerintah Daerah'!AO166</f>
        <v>bandarlampungkota.go.id</v>
      </c>
      <c r="AC281" s="7" t="str">
        <f t="shared" si="16"/>
        <v>Kota Bandar Lampung</v>
      </c>
      <c r="AD281" s="330" t="str">
        <f>'Data Pemerintah Daerah'!P166</f>
        <v>08127209845</v>
      </c>
      <c r="AE281" s="331" t="str">
        <f>'Data Pemerintah Daerah'!Q166</f>
        <v>197501282001011002</v>
      </c>
      <c r="AF281" s="331" t="str">
        <f>'Data Pemerintah Daerah'!R166</f>
        <v>Kepala Bidang E-Govenrment</v>
      </c>
    </row>
    <row r="282">
      <c r="A282" s="3" t="s">
        <v>4497</v>
      </c>
      <c r="B282" s="7" t="str">
        <f>'Data Pemerintah Daerah'!C167</f>
        <v>Lampung</v>
      </c>
      <c r="C282" s="7" t="str">
        <f>'Data Pemerintah Daerah'!G167</f>
        <v>Kota</v>
      </c>
      <c r="D282" s="7" t="str">
        <f>'Data Pemerintah Daerah'!E167</f>
        <v>Kota Metro</v>
      </c>
      <c r="E282" s="7" t="str">
        <f>'Data Pemerintah Daerah'!H167</f>
        <v>ada</v>
      </c>
      <c r="F282" s="15">
        <f>'Data Pemerintah Daerah'!N167</f>
        <v>44733</v>
      </c>
      <c r="G282" s="7" t="str">
        <f>'Data Pemerintah Daerah'!O167</f>
        <v>Andi Setiyono, ST</v>
      </c>
      <c r="H282" s="183">
        <f t="shared" si="14"/>
        <v>2022</v>
      </c>
      <c r="I282" s="183">
        <f t="shared" si="15"/>
        <v>6</v>
      </c>
      <c r="J282" s="7" t="str">
        <f t="shared" si="3"/>
        <v>Ada</v>
      </c>
      <c r="K282" s="229" t="str">
        <f t="shared" si="4"/>
        <v>Ada</v>
      </c>
      <c r="L282" s="327" t="str">
        <f>IFNA(VLOOKUP("*"&amp;D282&amp;"",'Laporan Resmi'!$F$2:$G$500,2,FALSE),"")</f>
        <v>ada</v>
      </c>
      <c r="M282" s="7">
        <f>'Data Pemerintah Daerah'!AB167</f>
        <v>2</v>
      </c>
      <c r="N282" s="7">
        <f>'Data Pemerintah Daerah'!AC167</f>
        <v>0</v>
      </c>
      <c r="O282" s="7">
        <f>'Data Pemerintah Daerah'!AD167</f>
        <v>4</v>
      </c>
      <c r="P282" s="7">
        <f>'Data Pemerintah Daerah'!AE167</f>
        <v>2</v>
      </c>
      <c r="Q282" s="7">
        <f>'Data Pemerintah Daerah'!AF167</f>
        <v>1</v>
      </c>
      <c r="R282" s="7">
        <f>'Data Pemerintah Daerah'!AG167</f>
        <v>1</v>
      </c>
      <c r="S282" s="7">
        <f>'Data Pemerintah Daerah'!AH167</f>
        <v>2</v>
      </c>
      <c r="T282" s="7">
        <f>'Data Pemerintah Daerah'!AI167</f>
        <v>2</v>
      </c>
      <c r="U282" s="7">
        <f>'Data Pemerintah Daerah'!AJ167</f>
        <v>2</v>
      </c>
      <c r="V282" s="7">
        <f>'Data Pemerintah Daerah'!AK167</f>
        <v>3</v>
      </c>
      <c r="W282" s="7">
        <f>'Data Pemerintah Daerah'!AL167</f>
        <v>2</v>
      </c>
      <c r="X282" s="7">
        <f>'Data Pemerintah Daerah'!AM167</f>
        <v>2</v>
      </c>
      <c r="Y282" s="10" t="str">
        <f>'Data Pemerintah Daerah'!AA167</f>
        <v>https://api-splp.layanan.go.id/t/metrokota.go.id/satudatametro/1/data.json</v>
      </c>
      <c r="Z282" s="10" t="str">
        <f>'Data Pemerintah Daerah'!Z167</f>
        <v>http://pajakmetro.bpprd.metrokota.go.id:9000/smartgov/revenue/tax/propertytransfer/integration/bpn/getBPHTBService</v>
      </c>
      <c r="AA282" s="328" t="str">
        <f>'Data Pemerintah Daerah'!AN167</f>
        <v>diskominfo_metrokota</v>
      </c>
      <c r="AB282" s="329" t="str">
        <f>'Data Pemerintah Daerah'!AO167</f>
        <v>metrokota.go.id</v>
      </c>
      <c r="AC282" s="7" t="str">
        <f t="shared" si="16"/>
        <v>Kota Metro</v>
      </c>
      <c r="AD282" s="331" t="str">
        <f>'Data Pemerintah Daerah'!P167</f>
        <v>081273135435</v>
      </c>
      <c r="AE282" s="331" t="str">
        <f>'Data Pemerintah Daerah'!Q167</f>
        <v>197505272002121006</v>
      </c>
      <c r="AF282" s="331" t="str">
        <f>'Data Pemerintah Daerah'!R167</f>
        <v>Kepala Bidang Informatika dan Persandian</v>
      </c>
    </row>
    <row r="283">
      <c r="A283" s="3" t="s">
        <v>4497</v>
      </c>
      <c r="B283" s="7" t="str">
        <f>'Data Pemerintah Daerah'!C168</f>
        <v>Jawa Barat</v>
      </c>
      <c r="C283" s="7" t="str">
        <f>'Data Pemerintah Daerah'!G168</f>
        <v>Provinsi</v>
      </c>
      <c r="D283" s="7" t="str">
        <f>'Data Pemerintah Daerah'!E168</f>
        <v>Provinsi Jawa Barat</v>
      </c>
      <c r="E283" s="7" t="str">
        <f>'Data Pemerintah Daerah'!H168</f>
        <v>ada</v>
      </c>
      <c r="F283" s="21">
        <f>'Data Pemerintah Daerah'!N168</f>
        <v>44816</v>
      </c>
      <c r="G283" s="7" t="str">
        <f>'Data Pemerintah Daerah'!O168</f>
        <v>Indri Koesnadi, S.Kom, MT</v>
      </c>
      <c r="H283" s="183">
        <f t="shared" si="14"/>
        <v>2022</v>
      </c>
      <c r="I283" s="183">
        <f t="shared" si="15"/>
        <v>9</v>
      </c>
      <c r="J283" s="7" t="str">
        <f t="shared" si="3"/>
        <v>Ada</v>
      </c>
      <c r="K283" s="229" t="str">
        <f t="shared" si="4"/>
        <v>Ada</v>
      </c>
      <c r="L283" s="327" t="str">
        <f>IFNA(VLOOKUP("*"&amp;D283&amp;"",'Laporan Resmi'!$F$2:$G$500,2,FALSE),"")</f>
        <v>ada</v>
      </c>
      <c r="M283" s="7">
        <f>'Data Pemerintah Daerah'!AB168</f>
        <v>71</v>
      </c>
      <c r="N283" s="7">
        <f>'Data Pemerintah Daerah'!AC168</f>
        <v>52</v>
      </c>
      <c r="O283" s="7">
        <f>'Data Pemerintah Daerah'!AD168</f>
        <v>2</v>
      </c>
      <c r="P283" s="7">
        <f>'Data Pemerintah Daerah'!AE168</f>
        <v>3</v>
      </c>
      <c r="Q283" s="7">
        <f>'Data Pemerintah Daerah'!AF168</f>
        <v>4</v>
      </c>
      <c r="R283" s="7">
        <f>'Data Pemerintah Daerah'!AG168</f>
        <v>4</v>
      </c>
      <c r="S283" s="7">
        <f>'Data Pemerintah Daerah'!AH168</f>
        <v>2</v>
      </c>
      <c r="T283" s="7">
        <f>'Data Pemerintah Daerah'!AI168</f>
        <v>3</v>
      </c>
      <c r="U283" s="7">
        <f>'Data Pemerintah Daerah'!AJ168</f>
        <v>5</v>
      </c>
      <c r="V283" s="7">
        <f>'Data Pemerintah Daerah'!AK168</f>
        <v>4</v>
      </c>
      <c r="W283" s="7">
        <f>'Data Pemerintah Daerah'!AL168</f>
        <v>4</v>
      </c>
      <c r="X283" s="7">
        <f>'Data Pemerintah Daerah'!AM168</f>
        <v>5</v>
      </c>
      <c r="Y283" s="10" t="str">
        <f>'Data Pemerintah Daerah'!AA168</f>
        <v>https://api-splp.layanan.go.id/t/jabarprov.go.id/opendatajabar/1/api-backend/data.json</v>
      </c>
      <c r="Z283" s="7" t="str">
        <f>'Data Pemerintah Daerah'!Z168</f>
        <v/>
      </c>
      <c r="AA283" s="328" t="str">
        <f>'Data Pemerintah Daerah'!AN168</f>
        <v>diskominfo_jabarprov</v>
      </c>
      <c r="AB283" s="329" t="str">
        <f>'Data Pemerintah Daerah'!AO168</f>
        <v>jabarprov.go.id</v>
      </c>
      <c r="AC283" s="7" t="str">
        <f t="shared" si="16"/>
        <v>Provinsi Jawa Barat</v>
      </c>
      <c r="AD283" s="331" t="str">
        <f>'Data Pemerintah Daerah'!P168</f>
        <v>08156013335</v>
      </c>
      <c r="AE283" s="331" t="str">
        <f>'Data Pemerintah Daerah'!Q168</f>
        <v>197410032008012003</v>
      </c>
      <c r="AF283" s="331" t="str">
        <f>'Data Pemerintah Daerah'!R168</f>
        <v>Pranata Komputer Ahli Muda</v>
      </c>
    </row>
    <row r="284">
      <c r="A284" s="3" t="s">
        <v>4497</v>
      </c>
      <c r="B284" s="7" t="str">
        <f>'Data Pemerintah Daerah'!C169</f>
        <v>Jawa Barat</v>
      </c>
      <c r="C284" s="7" t="str">
        <f>'Data Pemerintah Daerah'!G169</f>
        <v>Kabupaten</v>
      </c>
      <c r="D284" s="7" t="str">
        <f>'Data Pemerintah Daerah'!E169</f>
        <v>Kabupaten Bandung</v>
      </c>
      <c r="E284" s="7" t="str">
        <f>'Data Pemerintah Daerah'!H169</f>
        <v>ada</v>
      </c>
      <c r="F284" s="15">
        <f>'Data Pemerintah Daerah'!N169</f>
        <v>44792</v>
      </c>
      <c r="G284" s="7" t="str">
        <f>'Data Pemerintah Daerah'!O169</f>
        <v>Mohamad Andri Adriansah S.Sos</v>
      </c>
      <c r="H284" s="183">
        <f t="shared" si="14"/>
        <v>2022</v>
      </c>
      <c r="I284" s="183">
        <f t="shared" si="15"/>
        <v>8</v>
      </c>
      <c r="J284" s="7" t="str">
        <f t="shared" si="3"/>
        <v>Ada</v>
      </c>
      <c r="K284" s="229" t="str">
        <f t="shared" si="4"/>
        <v>Ada</v>
      </c>
      <c r="L284" s="327" t="str">
        <f>IFNA(VLOOKUP("*"&amp;D284&amp;"",'Laporan Resmi'!$F$2:$G$500,2,FALSE),"")</f>
        <v>ada</v>
      </c>
      <c r="M284" s="7">
        <f>'Data Pemerintah Daerah'!AB169</f>
        <v>35</v>
      </c>
      <c r="N284" s="7">
        <f>'Data Pemerintah Daerah'!AC169</f>
        <v>3</v>
      </c>
      <c r="O284" s="7">
        <f>'Data Pemerintah Daerah'!AD169</f>
        <v>3</v>
      </c>
      <c r="P284" s="7">
        <f>'Data Pemerintah Daerah'!AE169</f>
        <v>3</v>
      </c>
      <c r="Q284" s="7">
        <f>'Data Pemerintah Daerah'!AF169</f>
        <v>2</v>
      </c>
      <c r="R284" s="7">
        <f>'Data Pemerintah Daerah'!AG169</f>
        <v>3</v>
      </c>
      <c r="S284" s="7">
        <f>'Data Pemerintah Daerah'!AH169</f>
        <v>4</v>
      </c>
      <c r="T284" s="7">
        <f>'Data Pemerintah Daerah'!AI169</f>
        <v>2</v>
      </c>
      <c r="U284" s="7">
        <f>'Data Pemerintah Daerah'!AJ169</f>
        <v>3</v>
      </c>
      <c r="V284" s="7">
        <f>'Data Pemerintah Daerah'!AK169</f>
        <v>4</v>
      </c>
      <c r="W284" s="7">
        <f>'Data Pemerintah Daerah'!AL169</f>
        <v>4</v>
      </c>
      <c r="X284" s="7">
        <f>'Data Pemerintah Daerah'!AM169</f>
        <v>3</v>
      </c>
      <c r="Y284" s="10" t="str">
        <f>'Data Pemerintah Daerah'!AA169</f>
        <v>https://api-splp.layanan.go.id/t/jabarprov.go.id/opendatakabbandung/1/dataset.json</v>
      </c>
      <c r="Z284" s="7" t="str">
        <f>'Data Pemerintah Daerah'!Z169</f>
        <v/>
      </c>
      <c r="AA284" s="328" t="str">
        <f>'Data Pemerintah Daerah'!AN169</f>
        <v>diskominfosp_bandungkab</v>
      </c>
      <c r="AB284" s="329" t="str">
        <f>'Data Pemerintah Daerah'!AO169</f>
        <v>bandungkab.go.id</v>
      </c>
      <c r="AC284" s="7" t="str">
        <f t="shared" si="16"/>
        <v>Kabupaten Bandung</v>
      </c>
      <c r="AD284" s="331" t="str">
        <f>'Data Pemerintah Daerah'!P169</f>
        <v>082218653410</v>
      </c>
      <c r="AE284" s="331" t="str">
        <f>'Data Pemerintah Daerah'!Q169</f>
        <v>197909012011011002</v>
      </c>
      <c r="AF284" s="331" t="str">
        <f>'Data Pemerintah Daerah'!R169</f>
        <v>Analis Kebijakan Muda</v>
      </c>
    </row>
    <row r="285">
      <c r="A285" s="3" t="s">
        <v>4497</v>
      </c>
      <c r="B285" s="7" t="str">
        <f>'Data Pemerintah Daerah'!C170</f>
        <v>Jawa Barat</v>
      </c>
      <c r="C285" s="7" t="str">
        <f>'Data Pemerintah Daerah'!G170</f>
        <v>Kabupaten</v>
      </c>
      <c r="D285" s="7" t="str">
        <f>'Data Pemerintah Daerah'!E170</f>
        <v>Kabupaten Bandung Barat</v>
      </c>
      <c r="E285" s="7" t="str">
        <f>'Data Pemerintah Daerah'!H170</f>
        <v>ada</v>
      </c>
      <c r="F285" s="15">
        <f>'Data Pemerintah Daerah'!N170</f>
        <v>45427</v>
      </c>
      <c r="G285" s="7" t="str">
        <f>'Data Pemerintah Daerah'!O170</f>
        <v>Timmy Sampurna Irawan
Dena Jatnika Kusumah</v>
      </c>
      <c r="H285" s="183">
        <f t="shared" si="14"/>
        <v>2024</v>
      </c>
      <c r="I285" s="183">
        <f t="shared" si="15"/>
        <v>5</v>
      </c>
      <c r="J285" s="7" t="str">
        <f t="shared" si="3"/>
        <v>Ada</v>
      </c>
      <c r="K285" s="229" t="str">
        <f t="shared" si="4"/>
        <v>Ada</v>
      </c>
      <c r="L285" s="327" t="str">
        <f>IFNA(VLOOKUP("*"&amp;D285&amp;"",'Laporan Resmi'!$F$2:$G$500,2,FALSE),"")</f>
        <v>ada</v>
      </c>
      <c r="M285" s="7">
        <f>'Data Pemerintah Daerah'!AB170</f>
        <v>0</v>
      </c>
      <c r="N285" s="7">
        <f>'Data Pemerintah Daerah'!AC170</f>
        <v>47</v>
      </c>
      <c r="O285" s="7">
        <f>'Data Pemerintah Daerah'!AD170</f>
        <v>1</v>
      </c>
      <c r="P285" s="7">
        <f>'Data Pemerintah Daerah'!AE170</f>
        <v>3</v>
      </c>
      <c r="Q285" s="7">
        <f>'Data Pemerintah Daerah'!AF170</f>
        <v>3</v>
      </c>
      <c r="R285" s="7">
        <f>'Data Pemerintah Daerah'!AG170</f>
        <v>3</v>
      </c>
      <c r="S285" s="7">
        <f>'Data Pemerintah Daerah'!AH170</f>
        <v>3</v>
      </c>
      <c r="T285" s="7">
        <f>'Data Pemerintah Daerah'!AI170</f>
        <v>2</v>
      </c>
      <c r="U285" s="7">
        <f>'Data Pemerintah Daerah'!AJ170</f>
        <v>3</v>
      </c>
      <c r="V285" s="7">
        <f>'Data Pemerintah Daerah'!AK170</f>
        <v>3</v>
      </c>
      <c r="W285" s="7">
        <f>'Data Pemerintah Daerah'!AL170</f>
        <v>2</v>
      </c>
      <c r="X285" s="7">
        <f>'Data Pemerintah Daerah'!AM170</f>
        <v>3</v>
      </c>
      <c r="Y285" s="10" t="str">
        <f>'Data Pemerintah Daerah'!AA170</f>
        <v>https://api-splp.layanan.go.id/t/jabarprov.go.id/opendatakabbandungbarat/1/api/data.json</v>
      </c>
      <c r="Z285" s="10" t="str">
        <f>'Data Pemerintah Daerah'!Z170</f>
        <v>https://apipjdl.bandungbaratkab.go.id/api/getBPHTBService</v>
      </c>
      <c r="AA285" s="328" t="str">
        <f>'Data Pemerintah Daerah'!AN170</f>
        <v>diskominfos_bandungbaratkab</v>
      </c>
      <c r="AB285" s="329" t="str">
        <f>'Data Pemerintah Daerah'!AO170</f>
        <v>bandungbaratkab.go.id</v>
      </c>
      <c r="AC285" s="7" t="str">
        <f t="shared" si="16"/>
        <v>Kabupaten Bandung Barat</v>
      </c>
      <c r="AD285" s="330" t="str">
        <f>'Data Pemerintah Daerah'!P170</f>
        <v>082240003243
089655794713</v>
      </c>
      <c r="AE285" s="331" t="str">
        <f>'Data Pemerintah Daerah'!Q170</f>
        <v>198604292011011004
199510182019032001</v>
      </c>
      <c r="AF285" s="331" t="str">
        <f>'Data Pemerintah Daerah'!R170</f>
        <v>Kepala Bidang Aplikasi Informatika Pemerintahan
Pranata Komputer Ahli Pertama</v>
      </c>
    </row>
    <row r="286">
      <c r="A286" s="3" t="s">
        <v>4497</v>
      </c>
      <c r="B286" s="7" t="str">
        <f>'Data Pemerintah Daerah'!C171</f>
        <v>Jawa Barat</v>
      </c>
      <c r="C286" s="7" t="str">
        <f>'Data Pemerintah Daerah'!G171</f>
        <v>Kabupaten</v>
      </c>
      <c r="D286" s="7" t="str">
        <f>'Data Pemerintah Daerah'!E171</f>
        <v>Kabupaten Bekasi</v>
      </c>
      <c r="E286" s="7" t="str">
        <f>'Data Pemerintah Daerah'!H171</f>
        <v>ada</v>
      </c>
      <c r="F286" s="15">
        <f>'Data Pemerintah Daerah'!N171</f>
        <v>44791</v>
      </c>
      <c r="G286" s="7" t="str">
        <f>'Data Pemerintah Daerah'!O171</f>
        <v>Aditya Putra Sisworo, S.T.</v>
      </c>
      <c r="H286" s="183">
        <f t="shared" si="14"/>
        <v>2022</v>
      </c>
      <c r="I286" s="183">
        <f t="shared" si="15"/>
        <v>8</v>
      </c>
      <c r="J286" s="7" t="str">
        <f t="shared" si="3"/>
        <v>Ada</v>
      </c>
      <c r="K286" s="229" t="str">
        <f t="shared" si="4"/>
        <v>Ada</v>
      </c>
      <c r="L286" s="327" t="str">
        <f>IFNA(VLOOKUP("*"&amp;D286&amp;"",'Laporan Resmi'!$F$2:$G$500,2,FALSE),"")</f>
        <v>ada</v>
      </c>
      <c r="M286" s="7">
        <f>'Data Pemerintah Daerah'!AB171</f>
        <v>6</v>
      </c>
      <c r="N286" s="7">
        <f>'Data Pemerintah Daerah'!AC171</f>
        <v>71</v>
      </c>
      <c r="O286" s="7">
        <f>'Data Pemerintah Daerah'!AD171</f>
        <v>4</v>
      </c>
      <c r="P286" s="7">
        <f>'Data Pemerintah Daerah'!AE171</f>
        <v>1</v>
      </c>
      <c r="Q286" s="7">
        <f>'Data Pemerintah Daerah'!AF171</f>
        <v>1</v>
      </c>
      <c r="R286" s="7">
        <f>'Data Pemerintah Daerah'!AG171</f>
        <v>1</v>
      </c>
      <c r="S286" s="7">
        <f>'Data Pemerintah Daerah'!AH171</f>
        <v>1</v>
      </c>
      <c r="T286" s="7">
        <f>'Data Pemerintah Daerah'!AI171</f>
        <v>1</v>
      </c>
      <c r="U286" s="7">
        <f>'Data Pemerintah Daerah'!AJ171</f>
        <v>1</v>
      </c>
      <c r="V286" s="7">
        <f>'Data Pemerintah Daerah'!AK171</f>
        <v>4</v>
      </c>
      <c r="W286" s="7">
        <f>'Data Pemerintah Daerah'!AL171</f>
        <v>3</v>
      </c>
      <c r="X286" s="7">
        <f>'Data Pemerintah Daerah'!AM171</f>
        <v>3</v>
      </c>
      <c r="Y286" s="10" t="str">
        <f>'Data Pemerintah Daerah'!AA171</f>
        <v>https://api-splp.layanan.go.id/t/jabarprov.go.id/opendatakabbekasi/1/api/data.json</v>
      </c>
      <c r="Z286" s="7" t="str">
        <f>'Data Pemerintah Daerah'!Z171</f>
        <v>https://bphtb.bekasikab.go.id/rpc/api/bpn/getBPHTBService
https://bphtb.bekasikab.go.id/rpc/api/bpn/getPBBService</v>
      </c>
      <c r="AA286" s="328" t="str">
        <f>'Data Pemerintah Daerah'!AN171</f>
        <v>diskominfops_bekasikab</v>
      </c>
      <c r="AB286" s="329" t="str">
        <f>'Data Pemerintah Daerah'!AO171</f>
        <v>bekasikab.go.id</v>
      </c>
      <c r="AC286" s="7" t="str">
        <f t="shared" si="16"/>
        <v>Kabupaten Bekasi</v>
      </c>
      <c r="AD286" s="331" t="str">
        <f>'Data Pemerintah Daerah'!P171</f>
        <v>087788110241</v>
      </c>
      <c r="AE286" s="331" t="str">
        <f>'Data Pemerintah Daerah'!Q171</f>
        <v>199305302019031011</v>
      </c>
      <c r="AF286" s="331" t="str">
        <f>'Data Pemerintah Daerah'!R171</f>
        <v>Pengendali Teknologi Informasi</v>
      </c>
    </row>
    <row r="287">
      <c r="A287" s="3" t="s">
        <v>4497</v>
      </c>
      <c r="B287" s="7" t="str">
        <f>'Data Pemerintah Daerah'!C172</f>
        <v>Jawa Barat</v>
      </c>
      <c r="C287" s="7" t="str">
        <f>'Data Pemerintah Daerah'!G172</f>
        <v>Kabupaten</v>
      </c>
      <c r="D287" s="7" t="str">
        <f>'Data Pemerintah Daerah'!E172</f>
        <v>Kabupaten Bogor</v>
      </c>
      <c r="E287" s="7" t="str">
        <f>'Data Pemerintah Daerah'!H172</f>
        <v>ada</v>
      </c>
      <c r="F287" s="15">
        <f>'Data Pemerintah Daerah'!N172</f>
        <v>44732</v>
      </c>
      <c r="G287" s="7" t="str">
        <f>'Data Pemerintah Daerah'!O172</f>
        <v>Dadang Imansyah, S.Kom., M.M</v>
      </c>
      <c r="H287" s="183">
        <f t="shared" si="14"/>
        <v>2022</v>
      </c>
      <c r="I287" s="183">
        <f t="shared" si="15"/>
        <v>6</v>
      </c>
      <c r="J287" s="7" t="str">
        <f t="shared" si="3"/>
        <v>Ada</v>
      </c>
      <c r="K287" s="229" t="str">
        <f t="shared" si="4"/>
        <v>Ada</v>
      </c>
      <c r="L287" s="327" t="str">
        <f>IFNA(VLOOKUP("*"&amp;D287&amp;"",'Laporan Resmi'!$F$2:$G$500,2,FALSE),"")</f>
        <v>ada</v>
      </c>
      <c r="M287" s="7">
        <f>'Data Pemerintah Daerah'!AB172</f>
        <v>8</v>
      </c>
      <c r="N287" s="7">
        <f>'Data Pemerintah Daerah'!AC172</f>
        <v>53</v>
      </c>
      <c r="O287" s="7">
        <f>'Data Pemerintah Daerah'!AD172</f>
        <v>0</v>
      </c>
      <c r="P287" s="7">
        <f>'Data Pemerintah Daerah'!AE172</f>
        <v>4</v>
      </c>
      <c r="Q287" s="7">
        <f>'Data Pemerintah Daerah'!AF172</f>
        <v>1</v>
      </c>
      <c r="R287" s="7">
        <f>'Data Pemerintah Daerah'!AG172</f>
        <v>3</v>
      </c>
      <c r="S287" s="7">
        <f>'Data Pemerintah Daerah'!AH172</f>
        <v>4</v>
      </c>
      <c r="T287" s="7">
        <f>'Data Pemerintah Daerah'!AI172</f>
        <v>2</v>
      </c>
      <c r="U287" s="7">
        <f>'Data Pemerintah Daerah'!AJ172</f>
        <v>3</v>
      </c>
      <c r="V287" s="7">
        <f>'Data Pemerintah Daerah'!AK172</f>
        <v>4</v>
      </c>
      <c r="W287" s="7">
        <f>'Data Pemerintah Daerah'!AL172</f>
        <v>2</v>
      </c>
      <c r="X287" s="7">
        <f>'Data Pemerintah Daerah'!AM172</f>
        <v>3</v>
      </c>
      <c r="Y287" s="10" t="str">
        <f>'Data Pemerintah Daerah'!AA172</f>
        <v>https://api-splp.layanan.go.id/t/jabarprov.go.id/satudatakabbogor/1/api/data.json</v>
      </c>
      <c r="Z287" s="7" t="str">
        <f>'Data Pemerintah Daerah'!Z172</f>
        <v/>
      </c>
      <c r="AA287" s="328" t="str">
        <f>'Data Pemerintah Daerah'!AN172</f>
        <v>diskominfo_bogorkab</v>
      </c>
      <c r="AB287" s="329" t="str">
        <f>'Data Pemerintah Daerah'!AO172</f>
        <v>bogorkab.go.id</v>
      </c>
      <c r="AC287" s="7" t="str">
        <f t="shared" si="16"/>
        <v>Kabupaten Bogor</v>
      </c>
      <c r="AD287" s="331" t="str">
        <f>'Data Pemerintah Daerah'!P172</f>
        <v>081370725123</v>
      </c>
      <c r="AE287" s="331" t="str">
        <f>'Data Pemerintah Daerah'!Q172</f>
        <v>197206062002121009</v>
      </c>
      <c r="AF287" s="331" t="str">
        <f>'Data Pemerintah Daerah'!R172</f>
        <v>Kepala Bidang Aplikasi Informatika</v>
      </c>
    </row>
    <row r="288">
      <c r="A288" s="3" t="s">
        <v>4497</v>
      </c>
      <c r="B288" s="7" t="str">
        <f>'Data Pemerintah Daerah'!C173</f>
        <v>Jawa Barat</v>
      </c>
      <c r="C288" s="7" t="str">
        <f>'Data Pemerintah Daerah'!G173</f>
        <v>Kabupaten</v>
      </c>
      <c r="D288" s="7" t="str">
        <f>'Data Pemerintah Daerah'!E173</f>
        <v>Kabupaten Ciamis</v>
      </c>
      <c r="E288" s="7" t="str">
        <f>'Data Pemerintah Daerah'!H173</f>
        <v>ada</v>
      </c>
      <c r="F288" s="21">
        <f>'Data Pemerintah Daerah'!N173</f>
        <v>44890</v>
      </c>
      <c r="G288" s="7" t="str">
        <f>'Data Pemerintah Daerah'!O173</f>
        <v>Suhendi, SH</v>
      </c>
      <c r="H288" s="183">
        <f t="shared" si="14"/>
        <v>2022</v>
      </c>
      <c r="I288" s="183">
        <f t="shared" si="15"/>
        <v>11</v>
      </c>
      <c r="J288" s="7" t="str">
        <f t="shared" si="3"/>
        <v>Ada</v>
      </c>
      <c r="K288" s="229" t="str">
        <f t="shared" si="4"/>
        <v>Ada</v>
      </c>
      <c r="L288" s="327" t="str">
        <f>IFNA(VLOOKUP("*"&amp;D288&amp;"",'Laporan Resmi'!$F$2:$G$500,2,FALSE),"")</f>
        <v>ada</v>
      </c>
      <c r="M288" s="7">
        <f>'Data Pemerintah Daerah'!AB173</f>
        <v>0</v>
      </c>
      <c r="N288" s="7">
        <f>'Data Pemerintah Daerah'!AC173</f>
        <v>0</v>
      </c>
      <c r="O288" s="7">
        <f>'Data Pemerintah Daerah'!AD173</f>
        <v>0</v>
      </c>
      <c r="P288" s="7">
        <f>'Data Pemerintah Daerah'!AE173</f>
        <v>5</v>
      </c>
      <c r="Q288" s="7">
        <f>'Data Pemerintah Daerah'!AF173</f>
        <v>2</v>
      </c>
      <c r="R288" s="7">
        <f>'Data Pemerintah Daerah'!AG173</f>
        <v>1</v>
      </c>
      <c r="S288" s="7">
        <f>'Data Pemerintah Daerah'!AH173</f>
        <v>4</v>
      </c>
      <c r="T288" s="7">
        <f>'Data Pemerintah Daerah'!AI173</f>
        <v>2</v>
      </c>
      <c r="U288" s="7">
        <f>'Data Pemerintah Daerah'!AJ173</f>
        <v>1</v>
      </c>
      <c r="V288" s="7">
        <f>'Data Pemerintah Daerah'!AK173</f>
        <v>3</v>
      </c>
      <c r="W288" s="7">
        <f>'Data Pemerintah Daerah'!AL173</f>
        <v>3</v>
      </c>
      <c r="X288" s="7">
        <f>'Data Pemerintah Daerah'!AM173</f>
        <v>3</v>
      </c>
      <c r="Y288" s="7" t="str">
        <f>'Data Pemerintah Daerah'!AA173</f>
        <v/>
      </c>
      <c r="Z288" s="7" t="str">
        <f>'Data Pemerintah Daerah'!Z173</f>
        <v/>
      </c>
      <c r="AA288" s="328" t="str">
        <f>'Data Pemerintah Daerah'!AN173</f>
        <v>diskominfo_ciamiskab</v>
      </c>
      <c r="AB288" s="329" t="str">
        <f>'Data Pemerintah Daerah'!AO173</f>
        <v>ciamiskab.go.id</v>
      </c>
      <c r="AC288" s="7" t="str">
        <f t="shared" si="16"/>
        <v>Kabupaten Ciamis</v>
      </c>
      <c r="AD288" s="331" t="str">
        <f>'Data Pemerintah Daerah'!P173</f>
        <v>082118058881</v>
      </c>
      <c r="AE288" s="331" t="str">
        <f>'Data Pemerintah Daerah'!Q173</f>
        <v>-</v>
      </c>
      <c r="AF288" s="331" t="str">
        <f>'Data Pemerintah Daerah'!R173</f>
        <v>Analis Kebijakan Ahli Muda</v>
      </c>
    </row>
    <row r="289">
      <c r="A289" s="3" t="s">
        <v>4497</v>
      </c>
      <c r="B289" s="7" t="str">
        <f>'Data Pemerintah Daerah'!C174</f>
        <v>Jawa Barat</v>
      </c>
      <c r="C289" s="7" t="str">
        <f>'Data Pemerintah Daerah'!G174</f>
        <v>Kabupaten</v>
      </c>
      <c r="D289" s="7" t="str">
        <f>'Data Pemerintah Daerah'!E174</f>
        <v>Kabupaten Cianjur</v>
      </c>
      <c r="E289" s="7" t="str">
        <f>'Data Pemerintah Daerah'!H174</f>
        <v>ada</v>
      </c>
      <c r="F289" s="11">
        <f>'Data Pemerintah Daerah'!N174</f>
        <v>44930</v>
      </c>
      <c r="G289" s="7" t="str">
        <f>'Data Pemerintah Daerah'!O174</f>
        <v>Z. Yusuf Kurliawan</v>
      </c>
      <c r="H289" s="183">
        <f t="shared" si="14"/>
        <v>2023</v>
      </c>
      <c r="I289" s="183">
        <f t="shared" si="15"/>
        <v>1</v>
      </c>
      <c r="J289" s="7" t="str">
        <f t="shared" si="3"/>
        <v>Ada</v>
      </c>
      <c r="K289" s="229" t="str">
        <f t="shared" si="4"/>
        <v>Ada</v>
      </c>
      <c r="L289" s="327" t="str">
        <f>IFNA(VLOOKUP("*"&amp;D289&amp;"",'Laporan Resmi'!$F$2:$G$500,2,FALSE),"")</f>
        <v>ada</v>
      </c>
      <c r="M289" s="7">
        <f>'Data Pemerintah Daerah'!AB174</f>
        <v>5</v>
      </c>
      <c r="N289" s="7">
        <f>'Data Pemerintah Daerah'!AC174</f>
        <v>31</v>
      </c>
      <c r="O289" s="7">
        <f>'Data Pemerintah Daerah'!AD174</f>
        <v>0</v>
      </c>
      <c r="P289" s="7">
        <f>'Data Pemerintah Daerah'!AE174</f>
        <v>4</v>
      </c>
      <c r="Q289" s="7">
        <f>'Data Pemerintah Daerah'!AF174</f>
        <v>1</v>
      </c>
      <c r="R289" s="7">
        <f>'Data Pemerintah Daerah'!AG174</f>
        <v>2</v>
      </c>
      <c r="S289" s="7">
        <f>'Data Pemerintah Daerah'!AH174</f>
        <v>4</v>
      </c>
      <c r="T289" s="7">
        <f>'Data Pemerintah Daerah'!AI174</f>
        <v>1</v>
      </c>
      <c r="U289" s="7">
        <f>'Data Pemerintah Daerah'!AJ174</f>
        <v>2</v>
      </c>
      <c r="V289" s="7">
        <f>'Data Pemerintah Daerah'!AK174</f>
        <v>4</v>
      </c>
      <c r="W289" s="7">
        <f>'Data Pemerintah Daerah'!AL174</f>
        <v>1</v>
      </c>
      <c r="X289" s="7">
        <f>'Data Pemerintah Daerah'!AM174</f>
        <v>3</v>
      </c>
      <c r="Y289" s="10" t="str">
        <f>'Data Pemerintah Daerah'!AA174</f>
        <v>https://api-splp.layanan.go.id/t/jabarprov.go.id/opendatakabcianjur/1/api/data.json</v>
      </c>
      <c r="Z289" s="7" t="str">
        <f>'Data Pemerintah Daerah'!Z174</f>
        <v/>
      </c>
      <c r="AA289" s="328" t="str">
        <f>'Data Pemerintah Daerah'!AN174</f>
        <v>diskominfo_cianjurkab</v>
      </c>
      <c r="AB289" s="329" t="str">
        <f>'Data Pemerintah Daerah'!AO174</f>
        <v>cianjurkab.go.id</v>
      </c>
      <c r="AC289" s="7" t="str">
        <f t="shared" si="16"/>
        <v>Kabupaten Cianjur</v>
      </c>
      <c r="AD289" s="331" t="str">
        <f>'Data Pemerintah Daerah'!P174</f>
        <v>087719319100</v>
      </c>
      <c r="AE289" s="331" t="str">
        <f>'Data Pemerintah Daerah'!Q174</f>
        <v>198205202011011003</v>
      </c>
      <c r="AF289" s="331" t="str">
        <f>'Data Pemerintah Daerah'!R174</f>
        <v>Pranata Komputer</v>
      </c>
    </row>
    <row r="290">
      <c r="A290" s="3" t="s">
        <v>4497</v>
      </c>
      <c r="B290" s="7" t="str">
        <f>'Data Pemerintah Daerah'!C175</f>
        <v>Jawa Barat</v>
      </c>
      <c r="C290" s="7" t="str">
        <f>'Data Pemerintah Daerah'!G175</f>
        <v>Kabupaten</v>
      </c>
      <c r="D290" s="7" t="str">
        <f>'Data Pemerintah Daerah'!E175</f>
        <v>Kabupaten Cirebon</v>
      </c>
      <c r="E290" s="7" t="str">
        <f>'Data Pemerintah Daerah'!H175</f>
        <v>ada</v>
      </c>
      <c r="F290" s="15">
        <f>'Data Pemerintah Daerah'!N175</f>
        <v>44799</v>
      </c>
      <c r="G290" s="7" t="str">
        <f>'Data Pemerintah Daerah'!O175</f>
        <v>Raditya Prayogo Adiputra, SE</v>
      </c>
      <c r="H290" s="183">
        <f t="shared" si="14"/>
        <v>2022</v>
      </c>
      <c r="I290" s="183">
        <f t="shared" si="15"/>
        <v>8</v>
      </c>
      <c r="J290" s="7" t="str">
        <f t="shared" si="3"/>
        <v>Ada</v>
      </c>
      <c r="K290" s="229" t="str">
        <f t="shared" si="4"/>
        <v>Ada</v>
      </c>
      <c r="L290" s="327" t="str">
        <f>IFNA(VLOOKUP("*"&amp;D290&amp;"",'Laporan Resmi'!$F$2:$G$500,2,FALSE),"")</f>
        <v>ada</v>
      </c>
      <c r="M290" s="7">
        <f>'Data Pemerintah Daerah'!AB175</f>
        <v>4</v>
      </c>
      <c r="N290" s="7">
        <f>'Data Pemerintah Daerah'!AC175</f>
        <v>1</v>
      </c>
      <c r="O290" s="7">
        <f>'Data Pemerintah Daerah'!AD175</f>
        <v>0</v>
      </c>
      <c r="P290" s="7">
        <f>'Data Pemerintah Daerah'!AE175</f>
        <v>3</v>
      </c>
      <c r="Q290" s="7">
        <f>'Data Pemerintah Daerah'!AF175</f>
        <v>1</v>
      </c>
      <c r="R290" s="7">
        <f>'Data Pemerintah Daerah'!AG175</f>
        <v>3</v>
      </c>
      <c r="S290" s="7">
        <f>'Data Pemerintah Daerah'!AH175</f>
        <v>2</v>
      </c>
      <c r="T290" s="7">
        <f>'Data Pemerintah Daerah'!AI175</f>
        <v>2</v>
      </c>
      <c r="U290" s="7">
        <f>'Data Pemerintah Daerah'!AJ175</f>
        <v>4</v>
      </c>
      <c r="V290" s="7">
        <f>'Data Pemerintah Daerah'!AK175</f>
        <v>3</v>
      </c>
      <c r="W290" s="7">
        <f>'Data Pemerintah Daerah'!AL175</f>
        <v>2</v>
      </c>
      <c r="X290" s="7">
        <f>'Data Pemerintah Daerah'!AM175</f>
        <v>3</v>
      </c>
      <c r="Y290" s="10" t="str">
        <f>'Data Pemerintah Daerah'!AA175</f>
        <v>https://api-splp.layanan.go.id/t/jabarprov.go.id/opendatakabcirebon/1/api/data.json</v>
      </c>
      <c r="Z290" s="10" t="str">
        <f>'Data Pemerintah Daerah'!Z175</f>
        <v>https://api-bpn.cirebonkab.go.id/api/bpn/getBPHTBService</v>
      </c>
      <c r="AA290" s="328" t="str">
        <f>'Data Pemerintah Daerah'!AN175</f>
        <v>diskominfo_cirebonkab</v>
      </c>
      <c r="AB290" s="329" t="str">
        <f>'Data Pemerintah Daerah'!AO175</f>
        <v>cirebonkab.go.id</v>
      </c>
      <c r="AC290" s="7" t="str">
        <f t="shared" si="16"/>
        <v>Kabupaten Cirebon</v>
      </c>
      <c r="AD290" s="331" t="str">
        <f>'Data Pemerintah Daerah'!P175</f>
        <v>08112425543</v>
      </c>
      <c r="AE290" s="331" t="str">
        <f>'Data Pemerintah Daerah'!Q175</f>
        <v>198703232010011007</v>
      </c>
      <c r="AF290" s="331" t="str">
        <f>'Data Pemerintah Daerah'!R175</f>
        <v>Kasie Aplikasi Keamanan dan Persandian</v>
      </c>
    </row>
    <row r="291">
      <c r="A291" s="3" t="s">
        <v>4497</v>
      </c>
      <c r="B291" s="7" t="str">
        <f>'Data Pemerintah Daerah'!C176</f>
        <v>Jawa Barat</v>
      </c>
      <c r="C291" s="7" t="str">
        <f>'Data Pemerintah Daerah'!G176</f>
        <v>Kabupaten</v>
      </c>
      <c r="D291" s="7" t="str">
        <f>'Data Pemerintah Daerah'!E176</f>
        <v>Kabupaten Garut</v>
      </c>
      <c r="E291" s="7" t="str">
        <f>'Data Pemerintah Daerah'!H176</f>
        <v>ada</v>
      </c>
      <c r="F291" s="21">
        <f>'Data Pemerintah Daerah'!N176</f>
        <v>44809</v>
      </c>
      <c r="G291" s="7" t="str">
        <f>'Data Pemerintah Daerah'!O176</f>
        <v>Deden Ferry Martin, S.IP</v>
      </c>
      <c r="H291" s="183">
        <f t="shared" si="14"/>
        <v>2022</v>
      </c>
      <c r="I291" s="183">
        <f t="shared" si="15"/>
        <v>9</v>
      </c>
      <c r="J291" s="7" t="str">
        <f t="shared" si="3"/>
        <v>Ada</v>
      </c>
      <c r="K291" s="229" t="str">
        <f t="shared" si="4"/>
        <v>Ada</v>
      </c>
      <c r="L291" s="327" t="str">
        <f>IFNA(VLOOKUP("*"&amp;D291&amp;"",'Laporan Resmi'!$F$2:$G$500,2,FALSE),"")</f>
        <v>ada</v>
      </c>
      <c r="M291" s="7">
        <f>'Data Pemerintah Daerah'!AB176</f>
        <v>3</v>
      </c>
      <c r="N291" s="7">
        <f>'Data Pemerintah Daerah'!AC176</f>
        <v>2</v>
      </c>
      <c r="O291" s="7">
        <f>'Data Pemerintah Daerah'!AD176</f>
        <v>0</v>
      </c>
      <c r="P291" s="7">
        <f>'Data Pemerintah Daerah'!AE176</f>
        <v>5</v>
      </c>
      <c r="Q291" s="7">
        <f>'Data Pemerintah Daerah'!AF176</f>
        <v>3</v>
      </c>
      <c r="R291" s="7">
        <f>'Data Pemerintah Daerah'!AG176</f>
        <v>2</v>
      </c>
      <c r="S291" s="7">
        <f>'Data Pemerintah Daerah'!AH176</f>
        <v>2</v>
      </c>
      <c r="T291" s="7">
        <f>'Data Pemerintah Daerah'!AI176</f>
        <v>2</v>
      </c>
      <c r="U291" s="7">
        <f>'Data Pemerintah Daerah'!AJ176</f>
        <v>2</v>
      </c>
      <c r="V291" s="7">
        <f>'Data Pemerintah Daerah'!AK176</f>
        <v>4</v>
      </c>
      <c r="W291" s="7">
        <f>'Data Pemerintah Daerah'!AL176</f>
        <v>3</v>
      </c>
      <c r="X291" s="7">
        <f>'Data Pemerintah Daerah'!AM176</f>
        <v>3</v>
      </c>
      <c r="Y291" s="10" t="str">
        <f>'Data Pemerintah Daerah'!AA176</f>
        <v>https://api-splp.layanan.go.id/t/jabarprov.go.id/satudatakabgarut/1/api/data</v>
      </c>
      <c r="Z291" s="7" t="str">
        <f>'Data Pemerintah Daerah'!Z176</f>
        <v/>
      </c>
      <c r="AA291" s="328" t="str">
        <f>'Data Pemerintah Daerah'!AN176</f>
        <v>diskominfo_garutkab</v>
      </c>
      <c r="AB291" s="329" t="str">
        <f>'Data Pemerintah Daerah'!AO176</f>
        <v>garutkab.go.id</v>
      </c>
      <c r="AC291" s="7" t="str">
        <f t="shared" si="16"/>
        <v>Kabupaten Garut</v>
      </c>
      <c r="AD291" s="331" t="str">
        <f>'Data Pemerintah Daerah'!P176</f>
        <v>081312148536</v>
      </c>
      <c r="AE291" s="331" t="str">
        <f>'Data Pemerintah Daerah'!Q176</f>
        <v>197203041999011001</v>
      </c>
      <c r="AF291" s="331" t="str">
        <f>'Data Pemerintah Daerah'!R176</f>
        <v>Pranata Komputer Ahli Muda</v>
      </c>
    </row>
    <row r="292">
      <c r="A292" s="3" t="s">
        <v>4497</v>
      </c>
      <c r="B292" s="7" t="str">
        <f>'Data Pemerintah Daerah'!C177</f>
        <v>Jawa Barat</v>
      </c>
      <c r="C292" s="7" t="str">
        <f>'Data Pemerintah Daerah'!G177</f>
        <v>Kabupaten</v>
      </c>
      <c r="D292" s="7" t="str">
        <f>'Data Pemerintah Daerah'!E177</f>
        <v>Kabupaten Indramayu</v>
      </c>
      <c r="E292" s="7" t="str">
        <f>'Data Pemerintah Daerah'!H177</f>
        <v>ada</v>
      </c>
      <c r="F292" s="15">
        <f>'Data Pemerintah Daerah'!N177</f>
        <v>45195</v>
      </c>
      <c r="G292" s="7" t="str">
        <f>'Data Pemerintah Daerah'!O177</f>
        <v>Heru Susanto, S.T., M.Si</v>
      </c>
      <c r="H292" s="183">
        <f t="shared" si="14"/>
        <v>2023</v>
      </c>
      <c r="I292" s="183">
        <f t="shared" si="15"/>
        <v>9</v>
      </c>
      <c r="J292" s="7" t="str">
        <f t="shared" si="3"/>
        <v>Ada</v>
      </c>
      <c r="K292" s="229" t="str">
        <f t="shared" si="4"/>
        <v>Ada</v>
      </c>
      <c r="L292" s="327" t="str">
        <f>IFNA(VLOOKUP("*"&amp;D292&amp;"",'Laporan Resmi'!$F$2:$G$500,2,FALSE),"")</f>
        <v>ada</v>
      </c>
      <c r="M292" s="7">
        <f>'Data Pemerintah Daerah'!AB177</f>
        <v>3</v>
      </c>
      <c r="N292" s="7">
        <f>'Data Pemerintah Daerah'!AC177</f>
        <v>3</v>
      </c>
      <c r="O292" s="7">
        <f>'Data Pemerintah Daerah'!AD177</f>
        <v>0</v>
      </c>
      <c r="P292" s="7">
        <f>'Data Pemerintah Daerah'!AE177</f>
        <v>3</v>
      </c>
      <c r="Q292" s="7">
        <f>'Data Pemerintah Daerah'!AF177</f>
        <v>3</v>
      </c>
      <c r="R292" s="7">
        <f>'Data Pemerintah Daerah'!AG177</f>
        <v>1</v>
      </c>
      <c r="S292" s="7">
        <f>'Data Pemerintah Daerah'!AH177</f>
        <v>4</v>
      </c>
      <c r="T292" s="7">
        <f>'Data Pemerintah Daerah'!AI177</f>
        <v>3</v>
      </c>
      <c r="U292" s="7">
        <f>'Data Pemerintah Daerah'!AJ177</f>
        <v>3</v>
      </c>
      <c r="V292" s="7">
        <f>'Data Pemerintah Daerah'!AK177</f>
        <v>4</v>
      </c>
      <c r="W292" s="7">
        <f>'Data Pemerintah Daerah'!AL177</f>
        <v>3</v>
      </c>
      <c r="X292" s="7">
        <f>'Data Pemerintah Daerah'!AM177</f>
        <v>2</v>
      </c>
      <c r="Y292" s="10" t="str">
        <f>'Data Pemerintah Daerah'!AA177</f>
        <v>https://api-splp.layanan.go.id/t/jabarprov.go.id/opendatakabindramayu/1/api/data.json</v>
      </c>
      <c r="Z292" s="7" t="str">
        <f>'Data Pemerintah Daerah'!Z177</f>
        <v/>
      </c>
      <c r="AA292" s="328" t="str">
        <f>'Data Pemerintah Daerah'!AN177</f>
        <v>diskominfo_indramayukab</v>
      </c>
      <c r="AB292" s="329" t="str">
        <f>'Data Pemerintah Daerah'!AO177</f>
        <v>indramayukab.go.id</v>
      </c>
      <c r="AC292" s="7" t="str">
        <f t="shared" si="16"/>
        <v>Kabupaten Indramayu</v>
      </c>
      <c r="AD292" s="330" t="str">
        <f>'Data Pemerintah Daerah'!P177</f>
        <v>081280963316</v>
      </c>
      <c r="AE292" s="331" t="str">
        <f>'Data Pemerintah Daerah'!Q177</f>
        <v>198205262011011002</v>
      </c>
      <c r="AF292" s="331" t="str">
        <f>'Data Pemerintah Daerah'!R177</f>
        <v>Pranata Komputer Ahli Muda</v>
      </c>
    </row>
    <row r="293">
      <c r="A293" s="3" t="s">
        <v>4497</v>
      </c>
      <c r="B293" s="7" t="str">
        <f>'Data Pemerintah Daerah'!C178</f>
        <v>Jawa Barat</v>
      </c>
      <c r="C293" s="7" t="str">
        <f>'Data Pemerintah Daerah'!G178</f>
        <v>Kabupaten</v>
      </c>
      <c r="D293" s="7" t="str">
        <f>'Data Pemerintah Daerah'!E178</f>
        <v>Kabupaten Karawang</v>
      </c>
      <c r="E293" s="7" t="str">
        <f>'Data Pemerintah Daerah'!H178</f>
        <v>ada</v>
      </c>
      <c r="F293" s="15">
        <f>'Data Pemerintah Daerah'!N178</f>
        <v>45091</v>
      </c>
      <c r="G293" s="7" t="str">
        <f>'Data Pemerintah Daerah'!O178</f>
        <v>Arif Setiawan, M.Kom</v>
      </c>
      <c r="H293" s="183">
        <f t="shared" si="14"/>
        <v>2023</v>
      </c>
      <c r="I293" s="183">
        <f t="shared" si="15"/>
        <v>6</v>
      </c>
      <c r="J293" s="7" t="str">
        <f t="shared" si="3"/>
        <v>Ada</v>
      </c>
      <c r="K293" s="229" t="str">
        <f t="shared" si="4"/>
        <v>Ada</v>
      </c>
      <c r="L293" s="327" t="str">
        <f>IFNA(VLOOKUP("*"&amp;D293&amp;"",'Laporan Resmi'!$F$2:$G$500,2,FALSE),"")</f>
        <v>ada</v>
      </c>
      <c r="M293" s="7">
        <f>'Data Pemerintah Daerah'!AB178</f>
        <v>10</v>
      </c>
      <c r="N293" s="7">
        <f>'Data Pemerintah Daerah'!AC178</f>
        <v>0</v>
      </c>
      <c r="O293" s="7">
        <f>'Data Pemerintah Daerah'!AD178</f>
        <v>0</v>
      </c>
      <c r="P293" s="7">
        <f>'Data Pemerintah Daerah'!AE178</f>
        <v>5</v>
      </c>
      <c r="Q293" s="7">
        <f>'Data Pemerintah Daerah'!AF178</f>
        <v>3</v>
      </c>
      <c r="R293" s="7">
        <f>'Data Pemerintah Daerah'!AG178</f>
        <v>5</v>
      </c>
      <c r="S293" s="7">
        <f>'Data Pemerintah Daerah'!AH178</f>
        <v>4</v>
      </c>
      <c r="T293" s="7">
        <f>'Data Pemerintah Daerah'!AI178</f>
        <v>2</v>
      </c>
      <c r="U293" s="7">
        <f>'Data Pemerintah Daerah'!AJ178</f>
        <v>4</v>
      </c>
      <c r="V293" s="7">
        <f>'Data Pemerintah Daerah'!AK178</f>
        <v>5</v>
      </c>
      <c r="W293" s="7">
        <f>'Data Pemerintah Daerah'!AL178</f>
        <v>5</v>
      </c>
      <c r="X293" s="7">
        <f>'Data Pemerintah Daerah'!AM178</f>
        <v>5</v>
      </c>
      <c r="Y293" s="10" t="str">
        <f>'Data Pemerintah Daerah'!AA178</f>
        <v>https://api-splp.layanan.go.id/t/jabarprov.go.id/satudatakabkarawang/1/satudata/dataset/catalog</v>
      </c>
      <c r="Z293" s="10" t="str">
        <f>'Data Pemerintah Daerah'!Z178</f>
        <v>https://sobat.karawangkab.go.id/api/bphtbkrw/GetBPHTBService</v>
      </c>
      <c r="AA293" s="328" t="str">
        <f>'Data Pemerintah Daerah'!AN178</f>
        <v>diskominfo_karawangkab</v>
      </c>
      <c r="AB293" s="329" t="str">
        <f>'Data Pemerintah Daerah'!AO178</f>
        <v>karawangkab.go.id</v>
      </c>
      <c r="AC293" s="7" t="str">
        <f t="shared" si="16"/>
        <v>Kabupaten Karawang</v>
      </c>
      <c r="AD293" s="331" t="str">
        <f>'Data Pemerintah Daerah'!P178</f>
        <v>085312848465</v>
      </c>
      <c r="AE293" s="331" t="str">
        <f>'Data Pemerintah Daerah'!Q178</f>
        <v>198510052010011011</v>
      </c>
      <c r="AF293" s="331" t="str">
        <f>'Data Pemerintah Daerah'!R178</f>
        <v>Kepala Bidang Aplikasi Informatika</v>
      </c>
    </row>
    <row r="294">
      <c r="A294" s="3" t="s">
        <v>4497</v>
      </c>
      <c r="B294" s="7" t="str">
        <f>'Data Pemerintah Daerah'!C179</f>
        <v>Jawa Barat</v>
      </c>
      <c r="C294" s="7" t="str">
        <f>'Data Pemerintah Daerah'!G179</f>
        <v>Kabupaten</v>
      </c>
      <c r="D294" s="7" t="str">
        <f>'Data Pemerintah Daerah'!E179</f>
        <v>Kabupaten Kuningan</v>
      </c>
      <c r="E294" s="7" t="str">
        <f>'Data Pemerintah Daerah'!H179</f>
        <v>ada</v>
      </c>
      <c r="F294" s="15">
        <f>'Data Pemerintah Daerah'!N179</f>
        <v>45244</v>
      </c>
      <c r="G294" s="7" t="str">
        <f>'Data Pemerintah Daerah'!O179</f>
        <v>Luki Sugianto, A.Md.</v>
      </c>
      <c r="H294" s="183">
        <f t="shared" si="14"/>
        <v>2023</v>
      </c>
      <c r="I294" s="183">
        <f t="shared" si="15"/>
        <v>11</v>
      </c>
      <c r="J294" s="7" t="str">
        <f t="shared" si="3"/>
        <v>Ada</v>
      </c>
      <c r="K294" s="229" t="str">
        <f t="shared" si="4"/>
        <v>Ada</v>
      </c>
      <c r="L294" s="327" t="str">
        <f>IFNA(VLOOKUP("*"&amp;D294&amp;"",'Laporan Resmi'!$F$2:$G$500,2,FALSE),"")</f>
        <v>ada</v>
      </c>
      <c r="M294" s="7">
        <f>'Data Pemerintah Daerah'!AB179</f>
        <v>6</v>
      </c>
      <c r="N294" s="7">
        <f>'Data Pemerintah Daerah'!AC179</f>
        <v>1</v>
      </c>
      <c r="O294" s="7">
        <f>'Data Pemerintah Daerah'!AD179</f>
        <v>1</v>
      </c>
      <c r="P294" s="7">
        <f>'Data Pemerintah Daerah'!AE179</f>
        <v>3</v>
      </c>
      <c r="Q294" s="7">
        <f>'Data Pemerintah Daerah'!AF179</f>
        <v>2</v>
      </c>
      <c r="R294" s="7">
        <f>'Data Pemerintah Daerah'!AG179</f>
        <v>3</v>
      </c>
      <c r="S294" s="7">
        <f>'Data Pemerintah Daerah'!AH179</f>
        <v>4</v>
      </c>
      <c r="T294" s="7">
        <f>'Data Pemerintah Daerah'!AI179</f>
        <v>2</v>
      </c>
      <c r="U294" s="7">
        <f>'Data Pemerintah Daerah'!AJ179</f>
        <v>3</v>
      </c>
      <c r="V294" s="7">
        <f>'Data Pemerintah Daerah'!AK179</f>
        <v>3</v>
      </c>
      <c r="W294" s="7">
        <f>'Data Pemerintah Daerah'!AL179</f>
        <v>3</v>
      </c>
      <c r="X294" s="7">
        <f>'Data Pemerintah Daerah'!AM179</f>
        <v>4</v>
      </c>
      <c r="Y294" s="10" t="str">
        <f>'Data Pemerintah Daerah'!AA179</f>
        <v>https://api-splp.layanan.go.id/t/jabarprov.go.id/opendatakabkuningan/1/api/data.json</v>
      </c>
      <c r="Z294" s="10" t="str">
        <f>'Data Pemerintah Daerah'!Z179</f>
        <v>https://api-bpn.pajak.kuningankab.go.id/api/bpn/getBPHTBService</v>
      </c>
      <c r="AA294" s="328" t="str">
        <f>'Data Pemerintah Daerah'!AN179</f>
        <v>diskominfo_kuningankab</v>
      </c>
      <c r="AB294" s="329" t="str">
        <f>'Data Pemerintah Daerah'!AO179</f>
        <v>kuningankab.go.id</v>
      </c>
      <c r="AC294" s="7" t="str">
        <f t="shared" si="16"/>
        <v>Kabupaten Kuningan</v>
      </c>
      <c r="AD294" s="330" t="str">
        <f>'Data Pemerintah Daerah'!P179</f>
        <v>085295353036</v>
      </c>
      <c r="AE294" s="331" t="str">
        <f>'Data Pemerintah Daerah'!Q179</f>
        <v>198008142005011009</v>
      </c>
      <c r="AF294" s="331" t="str">
        <f>'Data Pemerintah Daerah'!R179</f>
        <v>Pengelola Situs/Web</v>
      </c>
    </row>
    <row r="295">
      <c r="A295" s="3" t="s">
        <v>4497</v>
      </c>
      <c r="B295" s="7" t="str">
        <f>'Data Pemerintah Daerah'!C180</f>
        <v>Jawa Barat</v>
      </c>
      <c r="C295" s="7" t="str">
        <f>'Data Pemerintah Daerah'!G180</f>
        <v>Kabupaten</v>
      </c>
      <c r="D295" s="7" t="str">
        <f>'Data Pemerintah Daerah'!E180</f>
        <v>Kabupaten Majalengka</v>
      </c>
      <c r="E295" s="7" t="str">
        <f>'Data Pemerintah Daerah'!H180</f>
        <v/>
      </c>
      <c r="F295" s="7" t="str">
        <f>'Data Pemerintah Daerah'!N180</f>
        <v/>
      </c>
      <c r="G295" s="7" t="str">
        <f>'Data Pemerintah Daerah'!O180</f>
        <v/>
      </c>
      <c r="H295" s="183" t="str">
        <f t="shared" si="14"/>
        <v/>
      </c>
      <c r="I295" s="183" t="str">
        <f t="shared" si="15"/>
        <v/>
      </c>
      <c r="J295" s="7" t="str">
        <f t="shared" si="3"/>
        <v/>
      </c>
      <c r="K295" s="229" t="str">
        <f t="shared" si="4"/>
        <v/>
      </c>
      <c r="L295" s="327" t="str">
        <f>IFNA(VLOOKUP("*"&amp;D295&amp;"",'Laporan Resmi'!$F$2:$G$500,2,FALSE),"")</f>
        <v/>
      </c>
      <c r="M295" s="7" t="str">
        <f>'Data Pemerintah Daerah'!AB180</f>
        <v/>
      </c>
      <c r="N295" s="7" t="str">
        <f>'Data Pemerintah Daerah'!AC180</f>
        <v/>
      </c>
      <c r="O295" s="7">
        <f>'Data Pemerintah Daerah'!AD180</f>
        <v>0</v>
      </c>
      <c r="P295" s="7">
        <f>'Data Pemerintah Daerah'!AE180</f>
        <v>3</v>
      </c>
      <c r="Q295" s="7">
        <f>'Data Pemerintah Daerah'!AF180</f>
        <v>1</v>
      </c>
      <c r="R295" s="7">
        <f>'Data Pemerintah Daerah'!AG180</f>
        <v>2</v>
      </c>
      <c r="S295" s="7">
        <f>'Data Pemerintah Daerah'!AH180</f>
        <v>2</v>
      </c>
      <c r="T295" s="7">
        <f>'Data Pemerintah Daerah'!AI180</f>
        <v>2</v>
      </c>
      <c r="U295" s="7">
        <f>'Data Pemerintah Daerah'!AJ180</f>
        <v>2</v>
      </c>
      <c r="V295" s="7">
        <f>'Data Pemerintah Daerah'!AK180</f>
        <v>3</v>
      </c>
      <c r="W295" s="7">
        <f>'Data Pemerintah Daerah'!AL180</f>
        <v>1</v>
      </c>
      <c r="X295" s="7">
        <f>'Data Pemerintah Daerah'!AM180</f>
        <v>3</v>
      </c>
      <c r="Y295" s="10" t="str">
        <f>'Data Pemerintah Daerah'!AA180</f>
        <v>https://api-splp.layanan.go.id/t/jabarprov.go.id/opendatakabmajalengka/1/api/data.json</v>
      </c>
      <c r="Z295" s="10" t="str">
        <f>'Data Pemerintah Daerah'!Z180</f>
        <v>http://pbb-bphtb.majalengkakab.go.id/rpc/api/bpn/PostDataBPN</v>
      </c>
      <c r="AA295" s="328" t="str">
        <f>'Data Pemerintah Daerah'!AN180</f>
        <v/>
      </c>
      <c r="AB295" s="18" t="str">
        <f>'Data Pemerintah Daerah'!AO180</f>
        <v/>
      </c>
      <c r="AC295" s="7" t="str">
        <f t="shared" si="16"/>
        <v>Kabupaten Majalengka</v>
      </c>
      <c r="AD295" s="331" t="str">
        <f>'Data Pemerintah Daerah'!P180</f>
        <v/>
      </c>
      <c r="AE295" s="331" t="str">
        <f>'Data Pemerintah Daerah'!Q180</f>
        <v/>
      </c>
      <c r="AF295" s="331" t="str">
        <f>'Data Pemerintah Daerah'!R180</f>
        <v/>
      </c>
    </row>
    <row r="296">
      <c r="A296" s="3" t="s">
        <v>4497</v>
      </c>
      <c r="B296" s="7" t="str">
        <f>'Data Pemerintah Daerah'!C181</f>
        <v>Jawa Barat</v>
      </c>
      <c r="C296" s="7" t="str">
        <f>'Data Pemerintah Daerah'!G181</f>
        <v>Kabupaten</v>
      </c>
      <c r="D296" s="7" t="str">
        <f>'Data Pemerintah Daerah'!E181</f>
        <v>Kabupaten Purwakarta</v>
      </c>
      <c r="E296" s="7" t="str">
        <f>'Data Pemerintah Daerah'!H181</f>
        <v>ada</v>
      </c>
      <c r="F296" s="15">
        <f>'Data Pemerintah Daerah'!N181</f>
        <v>44984</v>
      </c>
      <c r="G296" s="7" t="str">
        <f>'Data Pemerintah Daerah'!O181</f>
        <v>Aep Ahmad Dahlan Sobarudin, S.T.</v>
      </c>
      <c r="H296" s="183">
        <f t="shared" si="14"/>
        <v>2023</v>
      </c>
      <c r="I296" s="183">
        <f t="shared" si="15"/>
        <v>2</v>
      </c>
      <c r="J296" s="7" t="str">
        <f t="shared" si="3"/>
        <v>Ada</v>
      </c>
      <c r="K296" s="229" t="str">
        <f t="shared" si="4"/>
        <v>Ada</v>
      </c>
      <c r="L296" s="327" t="str">
        <f>IFNA(VLOOKUP("*"&amp;D296&amp;"",'Laporan Resmi'!$F$2:$G$500,2,FALSE),"")</f>
        <v/>
      </c>
      <c r="M296" s="7">
        <f>'Data Pemerintah Daerah'!AB181</f>
        <v>1</v>
      </c>
      <c r="N296" s="7">
        <f>'Data Pemerintah Daerah'!AC181</f>
        <v>32</v>
      </c>
      <c r="O296" s="7">
        <f>'Data Pemerintah Daerah'!AD181</f>
        <v>2</v>
      </c>
      <c r="P296" s="7">
        <f>'Data Pemerintah Daerah'!AE181</f>
        <v>4</v>
      </c>
      <c r="Q296" s="7">
        <f>'Data Pemerintah Daerah'!AF181</f>
        <v>3</v>
      </c>
      <c r="R296" s="7">
        <f>'Data Pemerintah Daerah'!AG181</f>
        <v>1</v>
      </c>
      <c r="S296" s="7">
        <f>'Data Pemerintah Daerah'!AH181</f>
        <v>4</v>
      </c>
      <c r="T296" s="7">
        <f>'Data Pemerintah Daerah'!AI181</f>
        <v>1</v>
      </c>
      <c r="U296" s="7">
        <f>'Data Pemerintah Daerah'!AJ181</f>
        <v>1</v>
      </c>
      <c r="V296" s="7">
        <f>'Data Pemerintah Daerah'!AK181</f>
        <v>3</v>
      </c>
      <c r="W296" s="7">
        <f>'Data Pemerintah Daerah'!AL181</f>
        <v>2</v>
      </c>
      <c r="X296" s="7">
        <f>'Data Pemerintah Daerah'!AM181</f>
        <v>1</v>
      </c>
      <c r="Y296" s="10" t="str">
        <f>'Data Pemerintah Daerah'!AA181</f>
        <v>https://api-splp.layanan.go.id/t/jabarprov.go.id/satudatakabpurwakarta/1/api/data.json</v>
      </c>
      <c r="Z296" s="10" t="str">
        <f>'Data Pemerintah Daerah'!Z181</f>
        <v>http://api-bpn.bphtb.purwakartakab.go.id/Api/getBPHTBService</v>
      </c>
      <c r="AA296" s="328" t="str">
        <f>'Data Pemerintah Daerah'!AN181</f>
        <v>diskominfo_purwakartakab</v>
      </c>
      <c r="AB296" s="329" t="str">
        <f>'Data Pemerintah Daerah'!AO181</f>
        <v>purwakartakab.go.id</v>
      </c>
      <c r="AC296" s="7" t="str">
        <f t="shared" si="16"/>
        <v>Kabupaten Purwakarta</v>
      </c>
      <c r="AD296" s="330" t="str">
        <f>'Data Pemerintah Daerah'!P181</f>
        <v>085890080068</v>
      </c>
      <c r="AE296" s="331" t="str">
        <f>'Data Pemerintah Daerah'!Q181</f>
        <v>199006092022031007</v>
      </c>
      <c r="AF296" s="331" t="str">
        <f>'Data Pemerintah Daerah'!R181</f>
        <v>Perancang Grafis</v>
      </c>
    </row>
    <row r="297">
      <c r="A297" s="3" t="s">
        <v>4497</v>
      </c>
      <c r="B297" s="7" t="str">
        <f>'Data Pemerintah Daerah'!C182</f>
        <v>Jawa Barat</v>
      </c>
      <c r="C297" s="7" t="str">
        <f>'Data Pemerintah Daerah'!G182</f>
        <v>Kabupaten</v>
      </c>
      <c r="D297" s="7" t="str">
        <f>'Data Pemerintah Daerah'!E182</f>
        <v>Kabupaten Subang</v>
      </c>
      <c r="E297" s="7" t="str">
        <f>'Data Pemerintah Daerah'!H182</f>
        <v>ada</v>
      </c>
      <c r="F297" s="11">
        <f>'Data Pemerintah Daerah'!N182</f>
        <v>45574</v>
      </c>
      <c r="G297" s="7" t="str">
        <f>'Data Pemerintah Daerah'!O182</f>
        <v>KANDI PERMANA</v>
      </c>
      <c r="H297" s="183">
        <f t="shared" si="14"/>
        <v>2024</v>
      </c>
      <c r="I297" s="183">
        <f t="shared" si="15"/>
        <v>10</v>
      </c>
      <c r="J297" s="7" t="str">
        <f t="shared" si="3"/>
        <v>Ada</v>
      </c>
      <c r="K297" s="229" t="str">
        <f t="shared" si="4"/>
        <v>Ada</v>
      </c>
      <c r="L297" s="323" t="s">
        <v>431</v>
      </c>
      <c r="M297" s="7">
        <f>'Data Pemerintah Daerah'!AB182</f>
        <v>0</v>
      </c>
      <c r="N297" s="7">
        <f>'Data Pemerintah Daerah'!AC182</f>
        <v>1</v>
      </c>
      <c r="O297" s="7" t="str">
        <f>'Data Pemerintah Daerah'!AD182</f>
        <v/>
      </c>
      <c r="P297" s="7">
        <f>'Data Pemerintah Daerah'!AE182</f>
        <v>3</v>
      </c>
      <c r="Q297" s="7">
        <f>'Data Pemerintah Daerah'!AF182</f>
        <v>1</v>
      </c>
      <c r="R297" s="7">
        <f>'Data Pemerintah Daerah'!AG182</f>
        <v>3</v>
      </c>
      <c r="S297" s="7">
        <f>'Data Pemerintah Daerah'!AH182</f>
        <v>3</v>
      </c>
      <c r="T297" s="7">
        <f>'Data Pemerintah Daerah'!AI182</f>
        <v>2</v>
      </c>
      <c r="U297" s="7">
        <f>'Data Pemerintah Daerah'!AJ182</f>
        <v>2</v>
      </c>
      <c r="V297" s="7">
        <f>'Data Pemerintah Daerah'!AK182</f>
        <v>3</v>
      </c>
      <c r="W297" s="7">
        <f>'Data Pemerintah Daerah'!AL182</f>
        <v>3</v>
      </c>
      <c r="X297" s="7">
        <f>'Data Pemerintah Daerah'!AM182</f>
        <v>2</v>
      </c>
      <c r="Y297" s="10" t="str">
        <f>'Data Pemerintah Daerah'!AA182</f>
        <v>https://api-splp.layanan.go.id/t/jabarprov.go.id/opendatakabsubang/1/api/data.json</v>
      </c>
      <c r="Z297" s="7" t="str">
        <f>'Data Pemerintah Daerah'!Z182</f>
        <v/>
      </c>
      <c r="AA297" s="328" t="str">
        <f>'Data Pemerintah Daerah'!AN182</f>
        <v>diskominfo_subangkab</v>
      </c>
      <c r="AB297" s="329" t="str">
        <f>'Data Pemerintah Daerah'!AO182</f>
        <v>subang.go.id</v>
      </c>
      <c r="AC297" s="7" t="str">
        <f t="shared" si="16"/>
        <v>Kabupaten Subang</v>
      </c>
      <c r="AD297" s="330" t="str">
        <f>'Data Pemerintah Daerah'!P182</f>
        <v>081292822284</v>
      </c>
      <c r="AE297" s="331" t="str">
        <f>'Data Pemerintah Daerah'!Q182</f>
        <v>199309262019031007</v>
      </c>
      <c r="AF297" s="331" t="str">
        <f>'Data Pemerintah Daerah'!R182</f>
        <v>PRANATA KOMPUTER TERAMPIL</v>
      </c>
    </row>
    <row r="298">
      <c r="A298" s="3" t="s">
        <v>4497</v>
      </c>
      <c r="B298" s="7" t="str">
        <f>'Data Pemerintah Daerah'!C183</f>
        <v>Jawa Barat</v>
      </c>
      <c r="C298" s="7" t="str">
        <f>'Data Pemerintah Daerah'!G183</f>
        <v>Kabupaten</v>
      </c>
      <c r="D298" s="7" t="str">
        <f>'Data Pemerintah Daerah'!E183</f>
        <v>Kabupaten Sukabumi</v>
      </c>
      <c r="E298" s="7" t="str">
        <f>'Data Pemerintah Daerah'!H183</f>
        <v>ada</v>
      </c>
      <c r="F298" s="21">
        <f>'Data Pemerintah Daerah'!N183</f>
        <v>44811</v>
      </c>
      <c r="G298" s="7" t="str">
        <f>'Data Pemerintah Daerah'!O183</f>
        <v>Gugun Nuryakin, S.Kom</v>
      </c>
      <c r="H298" s="183">
        <f t="shared" si="14"/>
        <v>2022</v>
      </c>
      <c r="I298" s="183">
        <f t="shared" si="15"/>
        <v>9</v>
      </c>
      <c r="J298" s="7" t="str">
        <f t="shared" si="3"/>
        <v>Ada</v>
      </c>
      <c r="K298" s="229" t="str">
        <f t="shared" si="4"/>
        <v>Ada</v>
      </c>
      <c r="L298" s="327" t="str">
        <f>IFNA(VLOOKUP("*"&amp;D298&amp;"",'Laporan Resmi'!$F$2:$G$500,2,FALSE),"")</f>
        <v>ada</v>
      </c>
      <c r="M298" s="7">
        <f>'Data Pemerintah Daerah'!AB183</f>
        <v>0</v>
      </c>
      <c r="N298" s="7">
        <f>'Data Pemerintah Daerah'!AC183</f>
        <v>0</v>
      </c>
      <c r="O298" s="7">
        <f>'Data Pemerintah Daerah'!AD183</f>
        <v>0</v>
      </c>
      <c r="P298" s="7">
        <f>'Data Pemerintah Daerah'!AE183</f>
        <v>1</v>
      </c>
      <c r="Q298" s="7">
        <f>'Data Pemerintah Daerah'!AF183</f>
        <v>1</v>
      </c>
      <c r="R298" s="7">
        <f>'Data Pemerintah Daerah'!AG183</f>
        <v>1</v>
      </c>
      <c r="S298" s="7">
        <f>'Data Pemerintah Daerah'!AH183</f>
        <v>1</v>
      </c>
      <c r="T298" s="7">
        <f>'Data Pemerintah Daerah'!AI183</f>
        <v>1</v>
      </c>
      <c r="U298" s="7">
        <f>'Data Pemerintah Daerah'!AJ183</f>
        <v>3</v>
      </c>
      <c r="V298" s="7">
        <f>'Data Pemerintah Daerah'!AK183</f>
        <v>3</v>
      </c>
      <c r="W298" s="7">
        <f>'Data Pemerintah Daerah'!AL183</f>
        <v>1</v>
      </c>
      <c r="X298" s="7">
        <f>'Data Pemerintah Daerah'!AM183</f>
        <v>3</v>
      </c>
      <c r="Y298" s="10" t="str">
        <f>'Data Pemerintah Daerah'!AA183</f>
        <v>https://api-splp.layanan.go.id/t/jabarprov.go.id/opendatakabsukabumi/1/api/data.json</v>
      </c>
      <c r="Z298" s="7" t="str">
        <f>'Data Pemerintah Daerah'!Z183</f>
        <v/>
      </c>
      <c r="AA298" s="328" t="str">
        <f>'Data Pemerintah Daerah'!AN183</f>
        <v>diskominfos_sukabumikab</v>
      </c>
      <c r="AB298" s="329" t="str">
        <f>'Data Pemerintah Daerah'!AO183</f>
        <v>sukabumikab.go.id</v>
      </c>
      <c r="AC298" s="7" t="str">
        <f t="shared" si="16"/>
        <v>Kabupaten Sukabumi</v>
      </c>
      <c r="AD298" s="331" t="str">
        <f>'Data Pemerintah Daerah'!P183</f>
        <v>082169016716</v>
      </c>
      <c r="AE298" s="331" t="str">
        <f>'Data Pemerintah Daerah'!Q183</f>
        <v>198924052020121007</v>
      </c>
      <c r="AF298" s="331" t="str">
        <f>'Data Pemerintah Daerah'!R183</f>
        <v>Analis Sistem Informasi </v>
      </c>
    </row>
    <row r="299">
      <c r="A299" s="3" t="s">
        <v>4497</v>
      </c>
      <c r="B299" s="7" t="str">
        <f>'Data Pemerintah Daerah'!C184</f>
        <v>Jawa Barat</v>
      </c>
      <c r="C299" s="7" t="str">
        <f>'Data Pemerintah Daerah'!G184</f>
        <v>Kabupaten</v>
      </c>
      <c r="D299" s="7" t="str">
        <f>'Data Pemerintah Daerah'!E184</f>
        <v>Kabupaten Sumedang</v>
      </c>
      <c r="E299" s="7" t="str">
        <f>'Data Pemerintah Daerah'!H184</f>
        <v>ada</v>
      </c>
      <c r="F299" s="15">
        <f>'Data Pemerintah Daerah'!N184</f>
        <v>44798</v>
      </c>
      <c r="G299" s="7" t="str">
        <f>'Data Pemerintah Daerah'!O184</f>
        <v>Firman Nurdiana</v>
      </c>
      <c r="H299" s="183">
        <f t="shared" si="14"/>
        <v>2022</v>
      </c>
      <c r="I299" s="183">
        <f t="shared" si="15"/>
        <v>8</v>
      </c>
      <c r="J299" s="7" t="str">
        <f t="shared" si="3"/>
        <v>Ada</v>
      </c>
      <c r="K299" s="229" t="str">
        <f t="shared" si="4"/>
        <v>Ada</v>
      </c>
      <c r="L299" s="327" t="str">
        <f>IFNA(VLOOKUP("*"&amp;D299&amp;"",'Laporan Resmi'!$F$2:$G$500,2,FALSE),"")</f>
        <v>ada</v>
      </c>
      <c r="M299" s="7">
        <f>'Data Pemerintah Daerah'!AB184</f>
        <v>1</v>
      </c>
      <c r="N299" s="7">
        <f>'Data Pemerintah Daerah'!AC184</f>
        <v>0</v>
      </c>
      <c r="O299" s="7">
        <f>'Data Pemerintah Daerah'!AD184</f>
        <v>0</v>
      </c>
      <c r="P299" s="7">
        <f>'Data Pemerintah Daerah'!AE184</f>
        <v>3</v>
      </c>
      <c r="Q299" s="7">
        <f>'Data Pemerintah Daerah'!AF184</f>
        <v>2</v>
      </c>
      <c r="R299" s="7">
        <f>'Data Pemerintah Daerah'!AG184</f>
        <v>5</v>
      </c>
      <c r="S299" s="7">
        <f>'Data Pemerintah Daerah'!AH184</f>
        <v>5</v>
      </c>
      <c r="T299" s="7">
        <f>'Data Pemerintah Daerah'!AI184</f>
        <v>2</v>
      </c>
      <c r="U299" s="7">
        <f>'Data Pemerintah Daerah'!AJ184</f>
        <v>2</v>
      </c>
      <c r="V299" s="7">
        <f>'Data Pemerintah Daerah'!AK184</f>
        <v>5</v>
      </c>
      <c r="W299" s="7">
        <f>'Data Pemerintah Daerah'!AL184</f>
        <v>5</v>
      </c>
      <c r="X299" s="7">
        <f>'Data Pemerintah Daerah'!AM184</f>
        <v>4</v>
      </c>
      <c r="Y299" s="7" t="str">
        <f>'Data Pemerintah Daerah'!AA184</f>
        <v/>
      </c>
      <c r="Z299" s="10" t="str">
        <f>'Data Pemerintah Daerah'!Z184</f>
        <v>http://bphtb.sumedangkab.go.id/Api/getBPHTBService</v>
      </c>
      <c r="AA299" s="328" t="str">
        <f>'Data Pemerintah Daerah'!AN184</f>
        <v>diskominfops_sumedangkab</v>
      </c>
      <c r="AB299" s="329" t="str">
        <f>'Data Pemerintah Daerah'!AO184</f>
        <v>sumedangkab.go.id</v>
      </c>
      <c r="AC299" s="7" t="str">
        <f t="shared" si="16"/>
        <v>Kabupaten Sumedang</v>
      </c>
      <c r="AD299" s="331" t="str">
        <f>'Data Pemerintah Daerah'!P184</f>
        <v>085721020803</v>
      </c>
      <c r="AE299" s="331" t="str">
        <f>'Data Pemerintah Daerah'!Q184</f>
        <v>199508112020121005</v>
      </c>
      <c r="AF299" s="331" t="str">
        <f>'Data Pemerintah Daerah'!R184</f>
        <v>Analis Sistem Informasi dan Jaringan</v>
      </c>
    </row>
    <row r="300">
      <c r="A300" s="3" t="s">
        <v>4497</v>
      </c>
      <c r="B300" s="7" t="str">
        <f>'Data Pemerintah Daerah'!C185</f>
        <v>Jawa Barat</v>
      </c>
      <c r="C300" s="7" t="str">
        <f>'Data Pemerintah Daerah'!G185</f>
        <v>Kabupaten</v>
      </c>
      <c r="D300" s="7" t="str">
        <f>'Data Pemerintah Daerah'!E185</f>
        <v>Kabupaten Tasikmalaya</v>
      </c>
      <c r="E300" s="7" t="str">
        <f>'Data Pemerintah Daerah'!H185</f>
        <v>ada</v>
      </c>
      <c r="F300" s="15">
        <f>'Data Pemerintah Daerah'!N185</f>
        <v>44803</v>
      </c>
      <c r="G300" s="7" t="str">
        <f>'Data Pemerintah Daerah'!O185</f>
        <v>Nino Amigo, ST</v>
      </c>
      <c r="H300" s="183">
        <f t="shared" si="14"/>
        <v>2022</v>
      </c>
      <c r="I300" s="183">
        <f t="shared" si="15"/>
        <v>8</v>
      </c>
      <c r="J300" s="7" t="str">
        <f t="shared" si="3"/>
        <v>Ada</v>
      </c>
      <c r="K300" s="229" t="str">
        <f t="shared" si="4"/>
        <v>Ada</v>
      </c>
      <c r="L300" s="327" t="str">
        <f>IFNA(VLOOKUP("*"&amp;D300&amp;"",'Laporan Resmi'!$F$2:$G$500,2,FALSE),"")</f>
        <v>ada</v>
      </c>
      <c r="M300" s="7">
        <f>'Data Pemerintah Daerah'!AB185</f>
        <v>1</v>
      </c>
      <c r="N300" s="7">
        <f>'Data Pemerintah Daerah'!AC185</f>
        <v>20</v>
      </c>
      <c r="O300" s="7">
        <f>'Data Pemerintah Daerah'!AD185</f>
        <v>0</v>
      </c>
      <c r="P300" s="7">
        <f>'Data Pemerintah Daerah'!AE185</f>
        <v>3</v>
      </c>
      <c r="Q300" s="7">
        <f>'Data Pemerintah Daerah'!AF185</f>
        <v>2</v>
      </c>
      <c r="R300" s="7">
        <f>'Data Pemerintah Daerah'!AG185</f>
        <v>1</v>
      </c>
      <c r="S300" s="7">
        <f>'Data Pemerintah Daerah'!AH185</f>
        <v>4</v>
      </c>
      <c r="T300" s="7">
        <f>'Data Pemerintah Daerah'!AI185</f>
        <v>2</v>
      </c>
      <c r="U300" s="7">
        <f>'Data Pemerintah Daerah'!AJ185</f>
        <v>1</v>
      </c>
      <c r="V300" s="7">
        <f>'Data Pemerintah Daerah'!AK185</f>
        <v>4</v>
      </c>
      <c r="W300" s="7">
        <f>'Data Pemerintah Daerah'!AL185</f>
        <v>2</v>
      </c>
      <c r="X300" s="7">
        <f>'Data Pemerintah Daerah'!AM185</f>
        <v>2</v>
      </c>
      <c r="Y300" s="10" t="str">
        <f>'Data Pemerintah Daerah'!AA185</f>
        <v>https://api-splp.layanan.go.id/t/jabarprov.go.id/opendatakabtasikmalaya/1/api/data.json</v>
      </c>
      <c r="Z300" s="7" t="str">
        <f>'Data Pemerintah Daerah'!Z185</f>
        <v/>
      </c>
      <c r="AA300" s="328" t="str">
        <f>'Data Pemerintah Daerah'!AN185</f>
        <v>dishubkominfo_tasikmalayakab</v>
      </c>
      <c r="AB300" s="329" t="str">
        <f>'Data Pemerintah Daerah'!AO185</f>
        <v>tasikmalayakab.go.id</v>
      </c>
      <c r="AC300" s="7" t="str">
        <f t="shared" si="16"/>
        <v>Kabupaten Tasikmalaya</v>
      </c>
      <c r="AD300" s="331" t="str">
        <f>'Data Pemerintah Daerah'!P185</f>
        <v>085223333213</v>
      </c>
      <c r="AE300" s="331" t="str">
        <f>'Data Pemerintah Daerah'!Q185</f>
        <v>199109102019031003</v>
      </c>
      <c r="AF300" s="331" t="str">
        <f>'Data Pemerintah Daerah'!R185</f>
        <v>Analis Sistem Informasi</v>
      </c>
    </row>
    <row r="301">
      <c r="A301" s="3" t="s">
        <v>4497</v>
      </c>
      <c r="B301" s="7" t="str">
        <f>'Data Pemerintah Daerah'!C186</f>
        <v>Jawa Barat</v>
      </c>
      <c r="C301" s="7" t="str">
        <f>'Data Pemerintah Daerah'!G186</f>
        <v>Kabupaten</v>
      </c>
      <c r="D301" s="7" t="str">
        <f>'Data Pemerintah Daerah'!E186</f>
        <v>Kabupaten Pangandaran</v>
      </c>
      <c r="E301" s="7" t="str">
        <f>'Data Pemerintah Daerah'!H186</f>
        <v>ada</v>
      </c>
      <c r="F301" s="15">
        <f>'Data Pemerintah Daerah'!N186</f>
        <v>45568</v>
      </c>
      <c r="G301" s="7" t="str">
        <f>'Data Pemerintah Daerah'!O186</f>
        <v>Yanuar Dwi Jatmiko Wismoaji, S.T.</v>
      </c>
      <c r="H301" s="183">
        <f t="shared" si="14"/>
        <v>2024</v>
      </c>
      <c r="I301" s="183">
        <f t="shared" si="15"/>
        <v>10</v>
      </c>
      <c r="J301" s="7" t="str">
        <f t="shared" si="3"/>
        <v>Ada</v>
      </c>
      <c r="K301" s="229" t="str">
        <f t="shared" si="4"/>
        <v>Ada</v>
      </c>
      <c r="L301" s="327" t="str">
        <f>IFNA(VLOOKUP("*"&amp;D301&amp;"",'Laporan Resmi'!$F$2:$G$500,2,FALSE),"")</f>
        <v>ada</v>
      </c>
      <c r="M301" s="7">
        <f>'Data Pemerintah Daerah'!AB186</f>
        <v>0</v>
      </c>
      <c r="N301" s="7">
        <f>'Data Pemerintah Daerah'!AC186</f>
        <v>0</v>
      </c>
      <c r="O301" s="7">
        <f>'Data Pemerintah Daerah'!AD186</f>
        <v>0</v>
      </c>
      <c r="P301" s="7">
        <f>'Data Pemerintah Daerah'!AE186</f>
        <v>3</v>
      </c>
      <c r="Q301" s="7">
        <f>'Data Pemerintah Daerah'!AF186</f>
        <v>2</v>
      </c>
      <c r="R301" s="7">
        <f>'Data Pemerintah Daerah'!AG186</f>
        <v>2</v>
      </c>
      <c r="S301" s="7">
        <f>'Data Pemerintah Daerah'!AH186</f>
        <v>5</v>
      </c>
      <c r="T301" s="7">
        <f>'Data Pemerintah Daerah'!AI186</f>
        <v>2</v>
      </c>
      <c r="U301" s="7">
        <f>'Data Pemerintah Daerah'!AJ186</f>
        <v>2</v>
      </c>
      <c r="V301" s="7">
        <f>'Data Pemerintah Daerah'!AK186</f>
        <v>5</v>
      </c>
      <c r="W301" s="7">
        <f>'Data Pemerintah Daerah'!AL186</f>
        <v>2</v>
      </c>
      <c r="X301" s="7">
        <f>'Data Pemerintah Daerah'!AM186</f>
        <v>4</v>
      </c>
      <c r="Y301" s="10" t="str">
        <f>'Data Pemerintah Daerah'!AA186</f>
        <v>https://api-splp.layanan.go.id/t/jabarprov.go.id/opendatakabpangandaran/1/api/data.json</v>
      </c>
      <c r="Z301" s="7" t="str">
        <f>'Data Pemerintah Daerah'!Z186</f>
        <v/>
      </c>
      <c r="AA301" s="328" t="str">
        <f>'Data Pemerintah Daerah'!AN186</f>
        <v>diskominfo_pangandarankab</v>
      </c>
      <c r="AB301" s="329" t="str">
        <f>'Data Pemerintah Daerah'!AO186</f>
        <v>pangandarankab.go.id</v>
      </c>
      <c r="AC301" s="7" t="str">
        <f t="shared" si="16"/>
        <v>Kabupaten Pangandaran</v>
      </c>
      <c r="AD301" s="330" t="str">
        <f>'Data Pemerintah Daerah'!P186</f>
        <v>082216787696</v>
      </c>
      <c r="AE301" s="331" t="str">
        <f>'Data Pemerintah Daerah'!Q186</f>
        <v>199201062022031005</v>
      </c>
      <c r="AF301" s="331" t="str">
        <f>'Data Pemerintah Daerah'!R186</f>
        <v>Pranata Komputer - Ahli Pertama</v>
      </c>
    </row>
    <row r="302">
      <c r="A302" s="3" t="s">
        <v>4497</v>
      </c>
      <c r="B302" s="7" t="str">
        <f>'Data Pemerintah Daerah'!C187</f>
        <v>Jawa Barat</v>
      </c>
      <c r="C302" s="7" t="str">
        <f>'Data Pemerintah Daerah'!G187</f>
        <v>Kota</v>
      </c>
      <c r="D302" s="7" t="str">
        <f>'Data Pemerintah Daerah'!E187</f>
        <v>Kota Bandung</v>
      </c>
      <c r="E302" s="7" t="str">
        <f>'Data Pemerintah Daerah'!H187</f>
        <v>ada</v>
      </c>
      <c r="F302" s="15">
        <f>'Data Pemerintah Daerah'!N187</f>
        <v>44719</v>
      </c>
      <c r="G302" s="7" t="str">
        <f>'Data Pemerintah Daerah'!O187</f>
        <v>Anthony Setiawan</v>
      </c>
      <c r="H302" s="183">
        <f t="shared" si="14"/>
        <v>2022</v>
      </c>
      <c r="I302" s="183">
        <f t="shared" si="15"/>
        <v>6</v>
      </c>
      <c r="J302" s="7" t="str">
        <f t="shared" si="3"/>
        <v>Ada</v>
      </c>
      <c r="K302" s="229" t="str">
        <f t="shared" si="4"/>
        <v>Ada</v>
      </c>
      <c r="L302" s="327" t="str">
        <f>IFNA(VLOOKUP("*"&amp;D302&amp;"",'Laporan Resmi'!$F$2:$G$500,2,FALSE),"")</f>
        <v>ada</v>
      </c>
      <c r="M302" s="7">
        <f>'Data Pemerintah Daerah'!AB187</f>
        <v>98</v>
      </c>
      <c r="N302" s="7">
        <f>'Data Pemerintah Daerah'!AC187</f>
        <v>96</v>
      </c>
      <c r="O302" s="7">
        <f>'Data Pemerintah Daerah'!AD187</f>
        <v>6</v>
      </c>
      <c r="P302" s="7">
        <f>'Data Pemerintah Daerah'!AE187</f>
        <v>3</v>
      </c>
      <c r="Q302" s="7">
        <f>'Data Pemerintah Daerah'!AF187</f>
        <v>3</v>
      </c>
      <c r="R302" s="7">
        <f>'Data Pemerintah Daerah'!AG187</f>
        <v>4</v>
      </c>
      <c r="S302" s="7">
        <f>'Data Pemerintah Daerah'!AH187</f>
        <v>4</v>
      </c>
      <c r="T302" s="7">
        <f>'Data Pemerintah Daerah'!AI187</f>
        <v>2</v>
      </c>
      <c r="U302" s="7">
        <f>'Data Pemerintah Daerah'!AJ187</f>
        <v>4</v>
      </c>
      <c r="V302" s="7">
        <f>'Data Pemerintah Daerah'!AK187</f>
        <v>4</v>
      </c>
      <c r="W302" s="7">
        <f>'Data Pemerintah Daerah'!AL187</f>
        <v>3</v>
      </c>
      <c r="X302" s="7">
        <f>'Data Pemerintah Daerah'!AM187</f>
        <v>4</v>
      </c>
      <c r="Y302" s="10" t="str">
        <f>'Data Pemerintah Daerah'!AA187</f>
        <v>https://api-splp.layanan.go.id/t/jabarprov.go.id/satudatakotabandung/1/api/data.json</v>
      </c>
      <c r="Z302" s="10" t="str">
        <f>'Data Pemerintah Daerah'!Z187</f>
        <v>http://bpn.bppd.bandung.go.id/api/postDataBPN</v>
      </c>
      <c r="AA302" s="328" t="str">
        <f>'Data Pemerintah Daerah'!AN187</f>
        <v>diskominfo_bdg</v>
      </c>
      <c r="AB302" s="329" t="str">
        <f>'Data Pemerintah Daerah'!AO187</f>
        <v>bandung.go.id</v>
      </c>
      <c r="AC302" s="7" t="str">
        <f t="shared" si="16"/>
        <v>Kota Bandung</v>
      </c>
      <c r="AD302" s="331" t="str">
        <f>'Data Pemerintah Daerah'!P187</f>
        <v>085794373393</v>
      </c>
      <c r="AE302" s="331" t="str">
        <f>'Data Pemerintah Daerah'!Q187</f>
        <v>198601242011011001</v>
      </c>
      <c r="AF302" s="331" t="str">
        <f>'Data Pemerintah Daerah'!R187</f>
        <v>Analis Sistem Informasi</v>
      </c>
    </row>
    <row r="303">
      <c r="A303" s="3" t="s">
        <v>4497</v>
      </c>
      <c r="B303" s="7" t="str">
        <f>'Data Pemerintah Daerah'!C188</f>
        <v>Jawa Barat</v>
      </c>
      <c r="C303" s="7" t="str">
        <f>'Data Pemerintah Daerah'!G188</f>
        <v>Kota</v>
      </c>
      <c r="D303" s="7" t="str">
        <f>'Data Pemerintah Daerah'!E188</f>
        <v>Kota Banjar</v>
      </c>
      <c r="E303" s="7" t="str">
        <f>'Data Pemerintah Daerah'!H188</f>
        <v>ada</v>
      </c>
      <c r="F303" s="15">
        <f>'Data Pemerintah Daerah'!N188</f>
        <v>45009</v>
      </c>
      <c r="G303" s="7" t="str">
        <f>'Data Pemerintah Daerah'!O188</f>
        <v>Candra Prastowo Prihadwi, A.Md.</v>
      </c>
      <c r="H303" s="183">
        <f t="shared" si="14"/>
        <v>2023</v>
      </c>
      <c r="I303" s="183">
        <f t="shared" si="15"/>
        <v>3</v>
      </c>
      <c r="J303" s="7" t="str">
        <f t="shared" si="3"/>
        <v>Ada</v>
      </c>
      <c r="K303" s="229" t="str">
        <f t="shared" si="4"/>
        <v>Ada</v>
      </c>
      <c r="L303" s="327" t="str">
        <f>IFNA(VLOOKUP("*"&amp;D303&amp;"",'Laporan Resmi'!$F$2:$G$500,2,FALSE),"")</f>
        <v/>
      </c>
      <c r="M303" s="7">
        <f>'Data Pemerintah Daerah'!AB188</f>
        <v>1</v>
      </c>
      <c r="N303" s="7">
        <f>'Data Pemerintah Daerah'!AC188</f>
        <v>0</v>
      </c>
      <c r="O303" s="7">
        <f>'Data Pemerintah Daerah'!AD188</f>
        <v>0</v>
      </c>
      <c r="P303" s="7">
        <f>'Data Pemerintah Daerah'!AE188</f>
        <v>3</v>
      </c>
      <c r="Q303" s="7">
        <f>'Data Pemerintah Daerah'!AF188</f>
        <v>2</v>
      </c>
      <c r="R303" s="7">
        <f>'Data Pemerintah Daerah'!AG188</f>
        <v>2</v>
      </c>
      <c r="S303" s="7">
        <f>'Data Pemerintah Daerah'!AH188</f>
        <v>2</v>
      </c>
      <c r="T303" s="7">
        <f>'Data Pemerintah Daerah'!AI188</f>
        <v>2</v>
      </c>
      <c r="U303" s="7">
        <f>'Data Pemerintah Daerah'!AJ188</f>
        <v>2</v>
      </c>
      <c r="V303" s="7">
        <f>'Data Pemerintah Daerah'!AK188</f>
        <v>3</v>
      </c>
      <c r="W303" s="7">
        <f>'Data Pemerintah Daerah'!AL188</f>
        <v>3</v>
      </c>
      <c r="X303" s="7">
        <f>'Data Pemerintah Daerah'!AM188</f>
        <v>2</v>
      </c>
      <c r="Y303" s="10" t="str">
        <f>'Data Pemerintah Daerah'!AA188</f>
        <v>https://api-splp.layanan.go.id/t/jabarprov.go.id/opendatakotabanjar/1/api/data.json</v>
      </c>
      <c r="Z303" s="7" t="str">
        <f>'Data Pemerintah Daerah'!Z188</f>
        <v>https://pajakdaerah.banjarkota.go.id/rpc/api/bpn/getBPHTBService
https://pajakdaerah.banjarkota.go.id/rpc/api/bpn/PostDataBPN</v>
      </c>
      <c r="AA303" s="328" t="str">
        <f>'Data Pemerintah Daerah'!AN188</f>
        <v>diskominfo_banjarkota</v>
      </c>
      <c r="AB303" s="329" t="str">
        <f>'Data Pemerintah Daerah'!AO188</f>
        <v>banjarkota.go.id</v>
      </c>
      <c r="AC303" s="7" t="str">
        <f t="shared" si="16"/>
        <v>Kota Banjar</v>
      </c>
      <c r="AD303" s="330" t="str">
        <f>'Data Pemerintah Daerah'!P188</f>
        <v>085226980970</v>
      </c>
      <c r="AE303" s="331" t="str">
        <f>'Data Pemerintah Daerah'!Q188</f>
        <v>198901302022031001</v>
      </c>
      <c r="AF303" s="331" t="str">
        <f>'Data Pemerintah Daerah'!R188</f>
        <v>Pengelola Situs atau Web</v>
      </c>
    </row>
    <row r="304">
      <c r="A304" s="3" t="s">
        <v>4497</v>
      </c>
      <c r="B304" s="7" t="str">
        <f>'Data Pemerintah Daerah'!C189</f>
        <v>Jawa Barat</v>
      </c>
      <c r="C304" s="7" t="str">
        <f>'Data Pemerintah Daerah'!G189</f>
        <v>Kota</v>
      </c>
      <c r="D304" s="7" t="str">
        <f>'Data Pemerintah Daerah'!E189</f>
        <v>Kota Bekasi</v>
      </c>
      <c r="E304" s="7" t="str">
        <f>'Data Pemerintah Daerah'!H189</f>
        <v>ada</v>
      </c>
      <c r="F304" s="15">
        <f>'Data Pemerintah Daerah'!N189</f>
        <v>44796</v>
      </c>
      <c r="G304" s="7" t="str">
        <f>'Data Pemerintah Daerah'!O189</f>
        <v>Sugiarti, S.Kom</v>
      </c>
      <c r="H304" s="183">
        <f t="shared" si="14"/>
        <v>2022</v>
      </c>
      <c r="I304" s="183">
        <f t="shared" si="15"/>
        <v>8</v>
      </c>
      <c r="J304" s="7" t="str">
        <f t="shared" si="3"/>
        <v>Ada</v>
      </c>
      <c r="K304" s="229" t="str">
        <f t="shared" si="4"/>
        <v>Ada</v>
      </c>
      <c r="L304" s="327" t="str">
        <f>IFNA(VLOOKUP("*"&amp;D304&amp;"",'Laporan Resmi'!$F$2:$G$500,2,FALSE),"")</f>
        <v>ada</v>
      </c>
      <c r="M304" s="7">
        <f>'Data Pemerintah Daerah'!AB189</f>
        <v>56</v>
      </c>
      <c r="N304" s="7">
        <f>'Data Pemerintah Daerah'!AC189</f>
        <v>44</v>
      </c>
      <c r="O304" s="7">
        <f>'Data Pemerintah Daerah'!AD189</f>
        <v>0</v>
      </c>
      <c r="P304" s="7">
        <f>'Data Pemerintah Daerah'!AE189</f>
        <v>3</v>
      </c>
      <c r="Q304" s="7">
        <f>'Data Pemerintah Daerah'!AF189</f>
        <v>3</v>
      </c>
      <c r="R304" s="7">
        <f>'Data Pemerintah Daerah'!AG189</f>
        <v>3</v>
      </c>
      <c r="S304" s="7">
        <f>'Data Pemerintah Daerah'!AH189</f>
        <v>3</v>
      </c>
      <c r="T304" s="7">
        <f>'Data Pemerintah Daerah'!AI189</f>
        <v>3</v>
      </c>
      <c r="U304" s="7">
        <f>'Data Pemerintah Daerah'!AJ189</f>
        <v>3</v>
      </c>
      <c r="V304" s="7">
        <f>'Data Pemerintah Daerah'!AK189</f>
        <v>4</v>
      </c>
      <c r="W304" s="7">
        <f>'Data Pemerintah Daerah'!AL189</f>
        <v>3</v>
      </c>
      <c r="X304" s="7">
        <f>'Data Pemerintah Daerah'!AM189</f>
        <v>2</v>
      </c>
      <c r="Y304" s="10" t="str">
        <f>'Data Pemerintah Daerah'!AA189</f>
        <v>https://api-splp.layanan.go.id/t/jabarprov.go.id/satudatakotabekasi/1/api/data.json</v>
      </c>
      <c r="Z304" s="7" t="str">
        <f>'Data Pemerintah Daerah'!Z189</f>
        <v/>
      </c>
      <c r="AA304" s="328" t="str">
        <f>'Data Pemerintah Daerah'!AN189</f>
        <v>diskominfosp_bekasikota</v>
      </c>
      <c r="AB304" s="329" t="str">
        <f>'Data Pemerintah Daerah'!AO189</f>
        <v>bekasikota.go.id</v>
      </c>
      <c r="AC304" s="7" t="str">
        <f t="shared" si="16"/>
        <v>Kota Bekasi</v>
      </c>
      <c r="AD304" s="331" t="str">
        <f>'Data Pemerintah Daerah'!P189</f>
        <v>089660694677</v>
      </c>
      <c r="AE304" s="331" t="str">
        <f>'Data Pemerintah Daerah'!Q189</f>
        <v>199008192019022003</v>
      </c>
      <c r="AF304" s="331" t="str">
        <f>'Data Pemerintah Daerah'!R189</f>
        <v>Pranata Komputer Ahli Pertama</v>
      </c>
    </row>
    <row r="305">
      <c r="A305" s="3" t="s">
        <v>4497</v>
      </c>
      <c r="B305" s="7" t="str">
        <f>'Data Pemerintah Daerah'!C190</f>
        <v>Jawa Barat</v>
      </c>
      <c r="C305" s="7" t="str">
        <f>'Data Pemerintah Daerah'!G190</f>
        <v>Kota</v>
      </c>
      <c r="D305" s="7" t="str">
        <f>'Data Pemerintah Daerah'!E190</f>
        <v>Kota Bogor</v>
      </c>
      <c r="E305" s="7" t="str">
        <f>'Data Pemerintah Daerah'!H190</f>
        <v>ada</v>
      </c>
      <c r="F305" s="15">
        <f>'Data Pemerintah Daerah'!N190</f>
        <v>44587</v>
      </c>
      <c r="G305" s="7" t="str">
        <f>'Data Pemerintah Daerah'!O190</f>
        <v>Achmad Sandy Bukhari, S.Kom</v>
      </c>
      <c r="H305" s="183">
        <f t="shared" si="14"/>
        <v>2022</v>
      </c>
      <c r="I305" s="183">
        <f t="shared" si="15"/>
        <v>1</v>
      </c>
      <c r="J305" s="7" t="str">
        <f t="shared" si="3"/>
        <v>Ada</v>
      </c>
      <c r="K305" s="229" t="str">
        <f t="shared" si="4"/>
        <v>Ada</v>
      </c>
      <c r="L305" s="327" t="str">
        <f>IFNA(VLOOKUP("*"&amp;D305&amp;"",'Laporan Resmi'!$F$2:$G$500,2,FALSE),"")</f>
        <v>ada</v>
      </c>
      <c r="M305" s="7">
        <f>'Data Pemerintah Daerah'!AB190</f>
        <v>48</v>
      </c>
      <c r="N305" s="7">
        <f>'Data Pemerintah Daerah'!AC190</f>
        <v>54</v>
      </c>
      <c r="O305" s="7">
        <f>'Data Pemerintah Daerah'!AD190</f>
        <v>0</v>
      </c>
      <c r="P305" s="7">
        <f>'Data Pemerintah Daerah'!AE190</f>
        <v>3</v>
      </c>
      <c r="Q305" s="7">
        <f>'Data Pemerintah Daerah'!AF190</f>
        <v>2</v>
      </c>
      <c r="R305" s="7">
        <f>'Data Pemerintah Daerah'!AG190</f>
        <v>3</v>
      </c>
      <c r="S305" s="7">
        <f>'Data Pemerintah Daerah'!AH190</f>
        <v>4</v>
      </c>
      <c r="T305" s="7">
        <f>'Data Pemerintah Daerah'!AI190</f>
        <v>3</v>
      </c>
      <c r="U305" s="7">
        <f>'Data Pemerintah Daerah'!AJ190</f>
        <v>3</v>
      </c>
      <c r="V305" s="7">
        <f>'Data Pemerintah Daerah'!AK190</f>
        <v>4</v>
      </c>
      <c r="W305" s="7">
        <f>'Data Pemerintah Daerah'!AL190</f>
        <v>4</v>
      </c>
      <c r="X305" s="7">
        <f>'Data Pemerintah Daerah'!AM190</f>
        <v>4</v>
      </c>
      <c r="Y305" s="10" t="str">
        <f>'Data Pemerintah Daerah'!AA190</f>
        <v>https://api-splp.layanan.go.id/t/jabarprov.go.id/satudatakotabogor/1/api/dataset/katalog</v>
      </c>
      <c r="Z305" s="7" t="str">
        <f>'Data Pemerintah Daerah'!Z190</f>
        <v/>
      </c>
      <c r="AA305" s="328" t="str">
        <f>'Data Pemerintah Daerah'!AN190</f>
        <v>diskominfo_kotabogor</v>
      </c>
      <c r="AB305" s="329" t="str">
        <f>'Data Pemerintah Daerah'!AO190</f>
        <v>kotabogor.go.id</v>
      </c>
      <c r="AC305" s="7" t="str">
        <f t="shared" si="16"/>
        <v>Kota Bogor</v>
      </c>
      <c r="AD305" s="331" t="str">
        <f>'Data Pemerintah Daerah'!P190</f>
        <v>08176772212</v>
      </c>
      <c r="AE305" s="331" t="str">
        <f>'Data Pemerintah Daerah'!Q190</f>
        <v>198112222006041013</v>
      </c>
      <c r="AF305" s="331" t="str">
        <f>'Data Pemerintah Daerah'!R190</f>
        <v>Pranata Komputer Ahli Muda</v>
      </c>
    </row>
    <row r="306">
      <c r="A306" s="3" t="s">
        <v>4497</v>
      </c>
      <c r="B306" s="7" t="str">
        <f>'Data Pemerintah Daerah'!C191</f>
        <v>Jawa Barat</v>
      </c>
      <c r="C306" s="7" t="str">
        <f>'Data Pemerintah Daerah'!G191</f>
        <v>Kota</v>
      </c>
      <c r="D306" s="7" t="str">
        <f>'Data Pemerintah Daerah'!E191</f>
        <v>Kota Cimahi</v>
      </c>
      <c r="E306" s="7" t="str">
        <f>'Data Pemerintah Daerah'!H191</f>
        <v>ada</v>
      </c>
      <c r="F306" s="15">
        <f>'Data Pemerintah Daerah'!N191</f>
        <v>44733</v>
      </c>
      <c r="G306" s="7" t="str">
        <f>'Data Pemerintah Daerah'!O191</f>
        <v>Hadiyanto, ST.</v>
      </c>
      <c r="H306" s="183">
        <f t="shared" si="14"/>
        <v>2022</v>
      </c>
      <c r="I306" s="183">
        <f t="shared" si="15"/>
        <v>6</v>
      </c>
      <c r="J306" s="7" t="str">
        <f t="shared" si="3"/>
        <v>Ada</v>
      </c>
      <c r="K306" s="229" t="str">
        <f t="shared" si="4"/>
        <v>Ada</v>
      </c>
      <c r="L306" s="327" t="str">
        <f>IFNA(VLOOKUP("*"&amp;D306&amp;"",'Laporan Resmi'!$F$2:$G$500,2,FALSE),"")</f>
        <v>ada</v>
      </c>
      <c r="M306" s="7">
        <f>'Data Pemerintah Daerah'!AB191</f>
        <v>2</v>
      </c>
      <c r="N306" s="7">
        <f>'Data Pemerintah Daerah'!AC191</f>
        <v>0</v>
      </c>
      <c r="O306" s="7">
        <f>'Data Pemerintah Daerah'!AD191</f>
        <v>0</v>
      </c>
      <c r="P306" s="7">
        <f>'Data Pemerintah Daerah'!AE191</f>
        <v>3</v>
      </c>
      <c r="Q306" s="7">
        <f>'Data Pemerintah Daerah'!AF191</f>
        <v>2</v>
      </c>
      <c r="R306" s="7">
        <f>'Data Pemerintah Daerah'!AG191</f>
        <v>3</v>
      </c>
      <c r="S306" s="7">
        <f>'Data Pemerintah Daerah'!AH191</f>
        <v>1</v>
      </c>
      <c r="T306" s="7">
        <f>'Data Pemerintah Daerah'!AI191</f>
        <v>3</v>
      </c>
      <c r="U306" s="7">
        <f>'Data Pemerintah Daerah'!AJ191</f>
        <v>2</v>
      </c>
      <c r="V306" s="7">
        <f>'Data Pemerintah Daerah'!AK191</f>
        <v>4</v>
      </c>
      <c r="W306" s="7">
        <f>'Data Pemerintah Daerah'!AL191</f>
        <v>4</v>
      </c>
      <c r="X306" s="7">
        <f>'Data Pemerintah Daerah'!AM191</f>
        <v>3</v>
      </c>
      <c r="Y306" s="10" t="str">
        <f>'Data Pemerintah Daerah'!AA191</f>
        <v>https://api-splp.layanan.go.id/t/jabarprov.go.id/opendatakotacimahi/1/api/data.json</v>
      </c>
      <c r="Z306" s="7" t="str">
        <f>'Data Pemerintah Daerah'!Z191</f>
        <v>http://posbphtb.cimahikota.go.id/BPNAPIService/index.php/API/getBPHTBService
http://posbphtb.cimahikota.go.id/BPNAPIService/index.php/API/PostDataBPN</v>
      </c>
      <c r="AA306" s="328" t="str">
        <f>'Data Pemerintah Daerah'!AN191</f>
        <v>diskominfo_cimahi</v>
      </c>
      <c r="AB306" s="329" t="str">
        <f>'Data Pemerintah Daerah'!AO191</f>
        <v>cimahikota.go.id</v>
      </c>
      <c r="AC306" s="7" t="str">
        <f t="shared" si="16"/>
        <v>Kota Cimahi</v>
      </c>
      <c r="AD306" s="331" t="str">
        <f>'Data Pemerintah Daerah'!P191</f>
        <v>089699909388</v>
      </c>
      <c r="AE306" s="331" t="str">
        <f>'Data Pemerintah Daerah'!Q191</f>
        <v>19780905 2010011009</v>
      </c>
      <c r="AF306" s="331" t="str">
        <f>'Data Pemerintah Daerah'!R191</f>
        <v>Pranata Komputer Ahli Muda</v>
      </c>
    </row>
    <row r="307">
      <c r="A307" s="3" t="s">
        <v>4497</v>
      </c>
      <c r="B307" s="7" t="str">
        <f>'Data Pemerintah Daerah'!C192</f>
        <v>Jawa Barat</v>
      </c>
      <c r="C307" s="7" t="str">
        <f>'Data Pemerintah Daerah'!G192</f>
        <v>Kota</v>
      </c>
      <c r="D307" s="7" t="str">
        <f>'Data Pemerintah Daerah'!E192</f>
        <v>Kota Cirebon</v>
      </c>
      <c r="E307" s="7" t="str">
        <f>'Data Pemerintah Daerah'!H192</f>
        <v>ada</v>
      </c>
      <c r="F307" s="15">
        <f>'Data Pemerintah Daerah'!N192</f>
        <v>45140</v>
      </c>
      <c r="G307" s="7" t="str">
        <f>'Data Pemerintah Daerah'!O192</f>
        <v>Fikri Abdillah Fakhrudin</v>
      </c>
      <c r="H307" s="183">
        <f t="shared" si="14"/>
        <v>2023</v>
      </c>
      <c r="I307" s="183">
        <f t="shared" si="15"/>
        <v>8</v>
      </c>
      <c r="J307" s="7" t="str">
        <f t="shared" si="3"/>
        <v>Ada</v>
      </c>
      <c r="K307" s="229" t="str">
        <f t="shared" si="4"/>
        <v>Ada</v>
      </c>
      <c r="L307" s="327" t="str">
        <f>IFNA(VLOOKUP("*"&amp;D307&amp;"",'Laporan Resmi'!$F$2:$G$500,2,FALSE),"")</f>
        <v>ada</v>
      </c>
      <c r="M307" s="7">
        <f>'Data Pemerintah Daerah'!AB192</f>
        <v>1</v>
      </c>
      <c r="N307" s="7">
        <f>'Data Pemerintah Daerah'!AC192</f>
        <v>0</v>
      </c>
      <c r="O307" s="7">
        <f>'Data Pemerintah Daerah'!AD192</f>
        <v>0</v>
      </c>
      <c r="P307" s="7">
        <f>'Data Pemerintah Daerah'!AE192</f>
        <v>3</v>
      </c>
      <c r="Q307" s="7">
        <f>'Data Pemerintah Daerah'!AF192</f>
        <v>3</v>
      </c>
      <c r="R307" s="7">
        <f>'Data Pemerintah Daerah'!AG192</f>
        <v>1</v>
      </c>
      <c r="S307" s="7">
        <f>'Data Pemerintah Daerah'!AH192</f>
        <v>3</v>
      </c>
      <c r="T307" s="7">
        <f>'Data Pemerintah Daerah'!AI192</f>
        <v>3</v>
      </c>
      <c r="U307" s="7">
        <f>'Data Pemerintah Daerah'!AJ192</f>
        <v>2</v>
      </c>
      <c r="V307" s="7">
        <f>'Data Pemerintah Daerah'!AK192</f>
        <v>4</v>
      </c>
      <c r="W307" s="7">
        <f>'Data Pemerintah Daerah'!AL192</f>
        <v>4</v>
      </c>
      <c r="X307" s="7">
        <f>'Data Pemerintah Daerah'!AM192</f>
        <v>3</v>
      </c>
      <c r="Y307" s="10" t="str">
        <f>'Data Pemerintah Daerah'!AA192</f>
        <v>https://api-splp.layanan.go.id/t/jabarprov.go.id/opendatakotacirebon/1/api/data.json</v>
      </c>
      <c r="Z307" s="7" t="str">
        <f>'Data Pemerintah Daerah'!Z192</f>
        <v>https://bphtb.cirebonkota.go.id/API/getBPHTBService
https://bphtb.cirebonkota.go.id/API/PostDataBPN</v>
      </c>
      <c r="AA307" s="328" t="str">
        <f>'Data Pemerintah Daerah'!AN192</f>
        <v>diskominfos_cirebonkota</v>
      </c>
      <c r="AB307" s="329" t="str">
        <f>'Data Pemerintah Daerah'!AO192</f>
        <v>cirebonkota.go.id</v>
      </c>
      <c r="AC307" s="7" t="str">
        <f t="shared" si="16"/>
        <v>Kota Cirebon</v>
      </c>
      <c r="AD307" s="331" t="str">
        <f>'Data Pemerintah Daerah'!P192</f>
        <v>081324943830</v>
      </c>
      <c r="AE307" s="331" t="str">
        <f>'Data Pemerintah Daerah'!Q192</f>
        <v>199502122019031003</v>
      </c>
      <c r="AF307" s="331" t="str">
        <f>'Data Pemerintah Daerah'!R192</f>
        <v>Pranata Komputer Ahli Pertama</v>
      </c>
    </row>
    <row r="308">
      <c r="A308" s="3" t="s">
        <v>4497</v>
      </c>
      <c r="B308" s="7" t="str">
        <f>'Data Pemerintah Daerah'!C193</f>
        <v>Jawa Barat</v>
      </c>
      <c r="C308" s="7" t="str">
        <f>'Data Pemerintah Daerah'!G193</f>
        <v>Kota</v>
      </c>
      <c r="D308" s="7" t="str">
        <f>'Data Pemerintah Daerah'!E193</f>
        <v>Kota Depok</v>
      </c>
      <c r="E308" s="7" t="str">
        <f>'Data Pemerintah Daerah'!H193</f>
        <v>ada</v>
      </c>
      <c r="F308" s="15">
        <f>'Data Pemerintah Daerah'!N193</f>
        <v>45167</v>
      </c>
      <c r="G308" s="7" t="str">
        <f>'Data Pemerintah Daerah'!O193</f>
        <v>Andri Kusdiyanto, S.Kom, MT
Danang Widyatmoko, S.ST</v>
      </c>
      <c r="H308" s="183">
        <f t="shared" si="14"/>
        <v>2023</v>
      </c>
      <c r="I308" s="183">
        <f t="shared" si="15"/>
        <v>8</v>
      </c>
      <c r="J308" s="7" t="str">
        <f t="shared" si="3"/>
        <v>Ada</v>
      </c>
      <c r="K308" s="229" t="str">
        <f t="shared" si="4"/>
        <v>Ada</v>
      </c>
      <c r="L308" s="327" t="str">
        <f>IFNA(VLOOKUP("*"&amp;D308&amp;"",'Laporan Resmi'!$F$2:$G$500,2,FALSE),"")</f>
        <v>ada</v>
      </c>
      <c r="M308" s="7">
        <f>'Data Pemerintah Daerah'!AB193</f>
        <v>7</v>
      </c>
      <c r="N308" s="7">
        <f>'Data Pemerintah Daerah'!AC193</f>
        <v>24</v>
      </c>
      <c r="O308" s="7">
        <f>'Data Pemerintah Daerah'!AD193</f>
        <v>2</v>
      </c>
      <c r="P308" s="7">
        <f>'Data Pemerintah Daerah'!AE193</f>
        <v>3</v>
      </c>
      <c r="Q308" s="7">
        <f>'Data Pemerintah Daerah'!AF193</f>
        <v>2</v>
      </c>
      <c r="R308" s="7">
        <f>'Data Pemerintah Daerah'!AG193</f>
        <v>3</v>
      </c>
      <c r="S308" s="7">
        <f>'Data Pemerintah Daerah'!AH193</f>
        <v>5</v>
      </c>
      <c r="T308" s="7">
        <f>'Data Pemerintah Daerah'!AI193</f>
        <v>3</v>
      </c>
      <c r="U308" s="7">
        <f>'Data Pemerintah Daerah'!AJ193</f>
        <v>2</v>
      </c>
      <c r="V308" s="7">
        <f>'Data Pemerintah Daerah'!AK193</f>
        <v>5</v>
      </c>
      <c r="W308" s="7">
        <f>'Data Pemerintah Daerah'!AL193</f>
        <v>5</v>
      </c>
      <c r="X308" s="7">
        <f>'Data Pemerintah Daerah'!AM193</f>
        <v>3</v>
      </c>
      <c r="Y308" s="10" t="str">
        <f>'Data Pemerintah Daerah'!AA193</f>
        <v>https://api-splp.layanan.go.id/t/jabarprov.go.id/satudatakotadepok/1/opendatadepok2022/Api/catalog</v>
      </c>
      <c r="Z308" s="10" t="str">
        <f>'Data Pemerintah Daerah'!Z193</f>
        <v>https://pbb-bphtb.depok.go.id:8081/BPNAPIService/API/getBPHTBService</v>
      </c>
      <c r="AA308" s="328" t="str">
        <f>'Data Pemerintah Daerah'!AN193</f>
        <v>diskominfo_depok</v>
      </c>
      <c r="AB308" s="329" t="str">
        <f>'Data Pemerintah Daerah'!AO193</f>
        <v>depok.go.id</v>
      </c>
      <c r="AC308" s="7" t="str">
        <f t="shared" si="16"/>
        <v>Kota Depok</v>
      </c>
      <c r="AD308" s="330" t="str">
        <f>'Data Pemerintah Daerah'!P193</f>
        <v>0818475900
081331888598</v>
      </c>
      <c r="AE308" s="331" t="str">
        <f>'Data Pemerintah Daerah'!Q193</f>
        <v>198412092009021002
198303262015031002</v>
      </c>
      <c r="AF308" s="331" t="str">
        <f>'Data Pemerintah Daerah'!R193</f>
        <v>Pranata Komputer Ahli Muda
Pranata Komputer Ahli Pertama</v>
      </c>
    </row>
    <row r="309">
      <c r="A309" s="3" t="s">
        <v>4497</v>
      </c>
      <c r="B309" s="7" t="str">
        <f>'Data Pemerintah Daerah'!C194</f>
        <v>Jawa Barat</v>
      </c>
      <c r="C309" s="7" t="str">
        <f>'Data Pemerintah Daerah'!G194</f>
        <v>Kota</v>
      </c>
      <c r="D309" s="7" t="str">
        <f>'Data Pemerintah Daerah'!E194</f>
        <v>Kota Sukabumi</v>
      </c>
      <c r="E309" s="7" t="str">
        <f>'Data Pemerintah Daerah'!H194</f>
        <v>ada</v>
      </c>
      <c r="F309" s="15">
        <f>'Data Pemerintah Daerah'!N194</f>
        <v>44993</v>
      </c>
      <c r="G309" s="7" t="str">
        <f>'Data Pemerintah Daerah'!O194</f>
        <v>Dudi Wahyudin, S. Pd., M.Pd.</v>
      </c>
      <c r="H309" s="183">
        <f t="shared" si="14"/>
        <v>2023</v>
      </c>
      <c r="I309" s="183">
        <f t="shared" si="15"/>
        <v>3</v>
      </c>
      <c r="J309" s="7" t="str">
        <f t="shared" si="3"/>
        <v>Ada</v>
      </c>
      <c r="K309" s="229" t="str">
        <f t="shared" si="4"/>
        <v>Ada</v>
      </c>
      <c r="L309" s="327" t="str">
        <f>IFNA(VLOOKUP("*"&amp;D309&amp;"",'Laporan Resmi'!$F$2:$G$500,2,FALSE),"")</f>
        <v>ada</v>
      </c>
      <c r="M309" s="7">
        <f>'Data Pemerintah Daerah'!AB194</f>
        <v>0</v>
      </c>
      <c r="N309" s="7">
        <f>'Data Pemerintah Daerah'!AC194</f>
        <v>0</v>
      </c>
      <c r="O309" s="7">
        <f>'Data Pemerintah Daerah'!AD194</f>
        <v>0</v>
      </c>
      <c r="P309" s="7">
        <f>'Data Pemerintah Daerah'!AE194</f>
        <v>3</v>
      </c>
      <c r="Q309" s="7">
        <f>'Data Pemerintah Daerah'!AF194</f>
        <v>3</v>
      </c>
      <c r="R309" s="7">
        <f>'Data Pemerintah Daerah'!AG194</f>
        <v>3</v>
      </c>
      <c r="S309" s="7">
        <f>'Data Pemerintah Daerah'!AH194</f>
        <v>2</v>
      </c>
      <c r="T309" s="7">
        <f>'Data Pemerintah Daerah'!AI194</f>
        <v>2</v>
      </c>
      <c r="U309" s="7">
        <f>'Data Pemerintah Daerah'!AJ194</f>
        <v>2</v>
      </c>
      <c r="V309" s="7">
        <f>'Data Pemerintah Daerah'!AK194</f>
        <v>3</v>
      </c>
      <c r="W309" s="7">
        <f>'Data Pemerintah Daerah'!AL194</f>
        <v>3</v>
      </c>
      <c r="X309" s="7">
        <f>'Data Pemerintah Daerah'!AM194</f>
        <v>3</v>
      </c>
      <c r="Y309" s="10" t="str">
        <f>'Data Pemerintah Daerah'!AA194</f>
        <v>https://api-splp.layanan.go.id/t/jabarprov.go.id/opendatakotasukabumi/1/api/data.json</v>
      </c>
      <c r="Z309" s="10" t="str">
        <f>'Data Pemerintah Daerah'!Z194</f>
        <v>http://bphtb.sukabumikota.go.id/api/getBPHTBService</v>
      </c>
      <c r="AA309" s="328" t="str">
        <f>'Data Pemerintah Daerah'!AN194</f>
        <v>diskominfo_sukabumikota</v>
      </c>
      <c r="AB309" s="329" t="str">
        <f>'Data Pemerintah Daerah'!AO194</f>
        <v>sukabumikota.go.id</v>
      </c>
      <c r="AC309" s="7" t="str">
        <f t="shared" si="16"/>
        <v>Kota Sukabumi</v>
      </c>
      <c r="AD309" s="331" t="str">
        <f>'Data Pemerintah Daerah'!P194</f>
        <v/>
      </c>
      <c r="AE309" s="331" t="str">
        <f>'Data Pemerintah Daerah'!Q194</f>
        <v>197408032000031005</v>
      </c>
      <c r="AF309" s="331" t="str">
        <f>'Data Pemerintah Daerah'!R194</f>
        <v>Kepala Bidang Aplikasi Informatika</v>
      </c>
    </row>
    <row r="310">
      <c r="A310" s="3" t="s">
        <v>4497</v>
      </c>
      <c r="B310" s="7" t="str">
        <f>'Data Pemerintah Daerah'!C195</f>
        <v>Jawa Barat</v>
      </c>
      <c r="C310" s="7" t="str">
        <f>'Data Pemerintah Daerah'!G195</f>
        <v>Kota</v>
      </c>
      <c r="D310" s="7" t="str">
        <f>'Data Pemerintah Daerah'!E195</f>
        <v>Kota Tasikmalaya</v>
      </c>
      <c r="E310" s="7" t="str">
        <f>'Data Pemerintah Daerah'!H195</f>
        <v>ada</v>
      </c>
      <c r="F310" s="15">
        <f>'Data Pemerintah Daerah'!N195</f>
        <v>45341</v>
      </c>
      <c r="G310" s="7" t="str">
        <f>'Data Pemerintah Daerah'!O195</f>
        <v>Agus Suryana, A.Md</v>
      </c>
      <c r="H310" s="183">
        <f t="shared" si="14"/>
        <v>2024</v>
      </c>
      <c r="I310" s="183">
        <f t="shared" si="15"/>
        <v>2</v>
      </c>
      <c r="J310" s="7" t="str">
        <f t="shared" si="3"/>
        <v>Ada</v>
      </c>
      <c r="K310" s="229" t="str">
        <f t="shared" si="4"/>
        <v>Ada</v>
      </c>
      <c r="L310" s="327" t="str">
        <f>IFNA(VLOOKUP("*"&amp;D310&amp;"",'Laporan Resmi'!$F$2:$G$500,2,FALSE),"")</f>
        <v>ada</v>
      </c>
      <c r="M310" s="7">
        <f>'Data Pemerintah Daerah'!AB195</f>
        <v>9</v>
      </c>
      <c r="N310" s="7">
        <f>'Data Pemerintah Daerah'!AC195</f>
        <v>12</v>
      </c>
      <c r="O310" s="7">
        <f>'Data Pemerintah Daerah'!AD195</f>
        <v>0</v>
      </c>
      <c r="P310" s="7">
        <f>'Data Pemerintah Daerah'!AE195</f>
        <v>3</v>
      </c>
      <c r="Q310" s="7">
        <f>'Data Pemerintah Daerah'!AF195</f>
        <v>2</v>
      </c>
      <c r="R310" s="7">
        <f>'Data Pemerintah Daerah'!AG195</f>
        <v>2</v>
      </c>
      <c r="S310" s="7">
        <f>'Data Pemerintah Daerah'!AH195</f>
        <v>4</v>
      </c>
      <c r="T310" s="7">
        <f>'Data Pemerintah Daerah'!AI195</f>
        <v>2</v>
      </c>
      <c r="U310" s="7">
        <f>'Data Pemerintah Daerah'!AJ195</f>
        <v>2</v>
      </c>
      <c r="V310" s="7">
        <f>'Data Pemerintah Daerah'!AK195</f>
        <v>4</v>
      </c>
      <c r="W310" s="7">
        <f>'Data Pemerintah Daerah'!AL195</f>
        <v>2</v>
      </c>
      <c r="X310" s="7">
        <f>'Data Pemerintah Daerah'!AM195</f>
        <v>3</v>
      </c>
      <c r="Y310" s="10" t="str">
        <f>'Data Pemerintah Daerah'!AA195</f>
        <v>https://api-splp.layanan.go.id/t/jabarprov.go.id/opendatakotatasikmalaya/1/api/data.json</v>
      </c>
      <c r="Z310" s="7" t="str">
        <f>'Data Pemerintah Daerah'!Z195</f>
        <v/>
      </c>
      <c r="AA310" s="328" t="str">
        <f>'Data Pemerintah Daerah'!AN195</f>
        <v>dishubkominfo_tasikmalayakab</v>
      </c>
      <c r="AB310" s="329" t="str">
        <f>'Data Pemerintah Daerah'!AO195</f>
        <v>tasikmalayakota.go.id</v>
      </c>
      <c r="AC310" s="7" t="str">
        <f t="shared" si="16"/>
        <v>Kota Tasikmalaya</v>
      </c>
      <c r="AD310" s="330" t="str">
        <f>'Data Pemerintah Daerah'!P195</f>
        <v> 082312305880</v>
      </c>
      <c r="AE310" s="331" t="str">
        <f>'Data Pemerintah Daerah'!Q195</f>
        <v>198808232015031004</v>
      </c>
      <c r="AF310" s="331" t="str">
        <f>'Data Pemerintah Daerah'!R195</f>
        <v>Pranata Komputer Terampil</v>
      </c>
    </row>
    <row r="311">
      <c r="A311" s="3" t="s">
        <v>4497</v>
      </c>
      <c r="B311" s="7" t="str">
        <f>'Data Pemerintah Daerah'!C196</f>
        <v>Banten</v>
      </c>
      <c r="C311" s="7" t="str">
        <f>'Data Pemerintah Daerah'!G196</f>
        <v>Provinsi</v>
      </c>
      <c r="D311" s="7" t="str">
        <f>'Data Pemerintah Daerah'!E196</f>
        <v>Provinsi Banten</v>
      </c>
      <c r="E311" s="7" t="str">
        <f>'Data Pemerintah Daerah'!H196</f>
        <v>ada</v>
      </c>
      <c r="F311" s="11">
        <f>'Data Pemerintah Daerah'!N196</f>
        <v>45112</v>
      </c>
      <c r="G311" s="7" t="str">
        <f>'Data Pemerintah Daerah'!O196</f>
        <v>Ahmad Hafiz, S.Kom.</v>
      </c>
      <c r="H311" s="183">
        <f t="shared" si="14"/>
        <v>2023</v>
      </c>
      <c r="I311" s="183">
        <f t="shared" si="15"/>
        <v>7</v>
      </c>
      <c r="J311" s="7" t="str">
        <f t="shared" si="3"/>
        <v>Ada</v>
      </c>
      <c r="K311" s="229" t="str">
        <f t="shared" si="4"/>
        <v>Ada</v>
      </c>
      <c r="L311" s="327" t="str">
        <f>IFNA(VLOOKUP("*"&amp;D311&amp;"",'Laporan Resmi'!$F$2:$G$500,2,FALSE),"")</f>
        <v>ada</v>
      </c>
      <c r="M311" s="7">
        <f>'Data Pemerintah Daerah'!AB196</f>
        <v>4</v>
      </c>
      <c r="N311" s="7">
        <f>'Data Pemerintah Daerah'!AC196</f>
        <v>40</v>
      </c>
      <c r="O311" s="7">
        <f>'Data Pemerintah Daerah'!AD196</f>
        <v>53</v>
      </c>
      <c r="P311" s="7">
        <f>'Data Pemerintah Daerah'!AE196</f>
        <v>5</v>
      </c>
      <c r="Q311" s="7">
        <f>'Data Pemerintah Daerah'!AF196</f>
        <v>3</v>
      </c>
      <c r="R311" s="7">
        <f>'Data Pemerintah Daerah'!AG196</f>
        <v>3</v>
      </c>
      <c r="S311" s="7">
        <f>'Data Pemerintah Daerah'!AH196</f>
        <v>2</v>
      </c>
      <c r="T311" s="7">
        <f>'Data Pemerintah Daerah'!AI196</f>
        <v>1</v>
      </c>
      <c r="U311" s="7">
        <f>'Data Pemerintah Daerah'!AJ196</f>
        <v>3</v>
      </c>
      <c r="V311" s="7">
        <f>'Data Pemerintah Daerah'!AK196</f>
        <v>2</v>
      </c>
      <c r="W311" s="7">
        <f>'Data Pemerintah Daerah'!AL196</f>
        <v>2</v>
      </c>
      <c r="X311" s="7">
        <f>'Data Pemerintah Daerah'!AM196</f>
        <v>3</v>
      </c>
      <c r="Y311" s="10" t="str">
        <f>'Data Pemerintah Daerah'!AA196</f>
        <v>https://api-splp.layanan.go.id/data_banten/1.0</v>
      </c>
      <c r="Z311" s="7" t="str">
        <f>'Data Pemerintah Daerah'!Z196</f>
        <v/>
      </c>
      <c r="AA311" s="328" t="str">
        <f>'Data Pemerintah Daerah'!AN196</f>
        <v>diskominfo_bantenprov</v>
      </c>
      <c r="AB311" s="329" t="str">
        <f>'Data Pemerintah Daerah'!AO196</f>
        <v>bantenprov.go.id</v>
      </c>
      <c r="AC311" s="7" t="str">
        <f t="shared" si="16"/>
        <v>Provinsi Banten</v>
      </c>
      <c r="AD311" s="331" t="str">
        <f>'Data Pemerintah Daerah'!P196</f>
        <v>08983825725</v>
      </c>
      <c r="AE311" s="331" t="str">
        <f>'Data Pemerintah Daerah'!Q196</f>
        <v>199404162022031003</v>
      </c>
      <c r="AF311" s="331" t="str">
        <f>'Data Pemerintah Daerah'!R196</f>
        <v>Pranata Komputer Ahli Pertama</v>
      </c>
    </row>
    <row r="312">
      <c r="A312" s="3" t="s">
        <v>4497</v>
      </c>
      <c r="B312" s="7" t="str">
        <f>'Data Pemerintah Daerah'!C197</f>
        <v>Banten</v>
      </c>
      <c r="C312" s="7" t="str">
        <f>'Data Pemerintah Daerah'!G197</f>
        <v>Kabupaten</v>
      </c>
      <c r="D312" s="7" t="str">
        <f>'Data Pemerintah Daerah'!E197</f>
        <v>Kabupaten Tangerang</v>
      </c>
      <c r="E312" s="7" t="str">
        <f>'Data Pemerintah Daerah'!H197</f>
        <v>ada</v>
      </c>
      <c r="F312" s="15">
        <f>'Data Pemerintah Daerah'!N197</f>
        <v>44944</v>
      </c>
      <c r="G312" s="7" t="str">
        <f>'Data Pemerintah Daerah'!O197</f>
        <v>Cecep Khaerudin</v>
      </c>
      <c r="H312" s="183">
        <f t="shared" si="14"/>
        <v>2023</v>
      </c>
      <c r="I312" s="183">
        <f t="shared" si="15"/>
        <v>1</v>
      </c>
      <c r="J312" s="7" t="str">
        <f t="shared" si="3"/>
        <v>Ada</v>
      </c>
      <c r="K312" s="229" t="str">
        <f t="shared" si="4"/>
        <v>Ada</v>
      </c>
      <c r="L312" s="327" t="str">
        <f>IFNA(VLOOKUP("*"&amp;D312&amp;"",'Laporan Resmi'!$F$2:$G$500,2,FALSE),"")</f>
        <v>ada</v>
      </c>
      <c r="M312" s="7">
        <f>'Data Pemerintah Daerah'!AB197</f>
        <v>4</v>
      </c>
      <c r="N312" s="7">
        <f>'Data Pemerintah Daerah'!AC197</f>
        <v>33</v>
      </c>
      <c r="O312" s="7">
        <f>'Data Pemerintah Daerah'!AD197</f>
        <v>31</v>
      </c>
      <c r="P312" s="7">
        <f>'Data Pemerintah Daerah'!AE197</f>
        <v>3</v>
      </c>
      <c r="Q312" s="7">
        <f>'Data Pemerintah Daerah'!AF197</f>
        <v>2</v>
      </c>
      <c r="R312" s="7">
        <f>'Data Pemerintah Daerah'!AG197</f>
        <v>3</v>
      </c>
      <c r="S312" s="7">
        <f>'Data Pemerintah Daerah'!AH197</f>
        <v>2</v>
      </c>
      <c r="T312" s="7">
        <f>'Data Pemerintah Daerah'!AI197</f>
        <v>2</v>
      </c>
      <c r="U312" s="7">
        <f>'Data Pemerintah Daerah'!AJ197</f>
        <v>3</v>
      </c>
      <c r="V312" s="7">
        <f>'Data Pemerintah Daerah'!AK197</f>
        <v>4</v>
      </c>
      <c r="W312" s="7">
        <f>'Data Pemerintah Daerah'!AL197</f>
        <v>3</v>
      </c>
      <c r="X312" s="7">
        <f>'Data Pemerintah Daerah'!AM197</f>
        <v>3</v>
      </c>
      <c r="Y312" s="7" t="str">
        <f>'Data Pemerintah Daerah'!AA197</f>
        <v/>
      </c>
      <c r="Z312" s="7" t="str">
        <f>'Data Pemerintah Daerah'!Z197</f>
        <v>https://bphtb.tangerangkab.go.id/rpc/api/bpn/getBPHTBService
http://bphtb.tangerangkab.go.id/rpc/api/bpn/PostDataBPN</v>
      </c>
      <c r="AA312" s="328" t="str">
        <f>'Data Pemerintah Daerah'!AN197</f>
        <v>diskominfo_tangerangkab</v>
      </c>
      <c r="AB312" s="329" t="str">
        <f>'Data Pemerintah Daerah'!AO197</f>
        <v>tangerangkab.go.id</v>
      </c>
      <c r="AC312" s="7" t="str">
        <f t="shared" si="16"/>
        <v>Kabupaten Tangerang</v>
      </c>
      <c r="AD312" s="331" t="str">
        <f>'Data Pemerintah Daerah'!P197</f>
        <v>081281173782</v>
      </c>
      <c r="AE312" s="331" t="str">
        <f>'Data Pemerintah Daerah'!Q197</f>
        <v>197805112006041006</v>
      </c>
      <c r="AF312" s="331" t="str">
        <f>'Data Pemerintah Daerah'!R197</f>
        <v>Kepala Bidang Aplikasi Informatika</v>
      </c>
    </row>
    <row r="313">
      <c r="A313" s="3" t="s">
        <v>4497</v>
      </c>
      <c r="B313" s="7" t="str">
        <f>'Data Pemerintah Daerah'!C198</f>
        <v>Banten</v>
      </c>
      <c r="C313" s="7" t="str">
        <f>'Data Pemerintah Daerah'!G198</f>
        <v>Kabupaten</v>
      </c>
      <c r="D313" s="7" t="str">
        <f>'Data Pemerintah Daerah'!E198</f>
        <v>Kabupaten Serang</v>
      </c>
      <c r="E313" s="7" t="str">
        <f>'Data Pemerintah Daerah'!H198</f>
        <v>ada</v>
      </c>
      <c r="F313" s="21">
        <f>'Data Pemerintah Daerah'!N198</f>
        <v>44823</v>
      </c>
      <c r="G313" s="7" t="str">
        <f>'Data Pemerintah Daerah'!O198</f>
        <v>Edy Siswanto, ST</v>
      </c>
      <c r="H313" s="183">
        <f t="shared" si="14"/>
        <v>2022</v>
      </c>
      <c r="I313" s="183">
        <f t="shared" si="15"/>
        <v>9</v>
      </c>
      <c r="J313" s="7" t="str">
        <f t="shared" si="3"/>
        <v>Ada</v>
      </c>
      <c r="K313" s="229" t="str">
        <f t="shared" si="4"/>
        <v>Ada</v>
      </c>
      <c r="L313" s="327" t="str">
        <f>IFNA(VLOOKUP("*"&amp;D313&amp;"",'Laporan Resmi'!$F$2:$G$500,2,FALSE),"")</f>
        <v>ada</v>
      </c>
      <c r="M313" s="7">
        <f>'Data Pemerintah Daerah'!AB198</f>
        <v>4</v>
      </c>
      <c r="N313" s="7">
        <f>'Data Pemerintah Daerah'!AC198</f>
        <v>31</v>
      </c>
      <c r="O313" s="7">
        <f>'Data Pemerintah Daerah'!AD198</f>
        <v>5</v>
      </c>
      <c r="P313" s="7">
        <f>'Data Pemerintah Daerah'!AE198</f>
        <v>3</v>
      </c>
      <c r="Q313" s="7">
        <f>'Data Pemerintah Daerah'!AF198</f>
        <v>2</v>
      </c>
      <c r="R313" s="7">
        <f>'Data Pemerintah Daerah'!AG198</f>
        <v>3</v>
      </c>
      <c r="S313" s="7">
        <f>'Data Pemerintah Daerah'!AH198</f>
        <v>3</v>
      </c>
      <c r="T313" s="7">
        <f>'Data Pemerintah Daerah'!AI198</f>
        <v>2</v>
      </c>
      <c r="U313" s="7">
        <f>'Data Pemerintah Daerah'!AJ198</f>
        <v>3</v>
      </c>
      <c r="V313" s="7">
        <f>'Data Pemerintah Daerah'!AK198</f>
        <v>4</v>
      </c>
      <c r="W313" s="7">
        <f>'Data Pemerintah Daerah'!AL198</f>
        <v>3</v>
      </c>
      <c r="X313" s="7">
        <f>'Data Pemerintah Daerah'!AM198</f>
        <v>3</v>
      </c>
      <c r="Y313" s="7" t="str">
        <f>'Data Pemerintah Daerah'!AA198</f>
        <v/>
      </c>
      <c r="Z313" s="7" t="str">
        <f>'Data Pemerintah Daerah'!Z198</f>
        <v/>
      </c>
      <c r="AA313" s="328" t="str">
        <f>'Data Pemerintah Daerah'!AN198</f>
        <v>diskominfops_serangkab</v>
      </c>
      <c r="AB313" s="329" t="str">
        <f>'Data Pemerintah Daerah'!AO198</f>
        <v>serangkab.go.id</v>
      </c>
      <c r="AC313" s="7" t="str">
        <f t="shared" si="16"/>
        <v>Kabupaten Serang</v>
      </c>
      <c r="AD313" s="331" t="str">
        <f>'Data Pemerintah Daerah'!P198</f>
        <v>0818378633</v>
      </c>
      <c r="AE313" s="331" t="str">
        <f>'Data Pemerintah Daerah'!Q198</f>
        <v>197904142011011001</v>
      </c>
      <c r="AF313" s="331" t="str">
        <f>'Data Pemerintah Daerah'!R198</f>
        <v>Pranata Komputer</v>
      </c>
    </row>
    <row r="314">
      <c r="A314" s="3" t="s">
        <v>4497</v>
      </c>
      <c r="B314" s="7" t="str">
        <f>'Data Pemerintah Daerah'!C199</f>
        <v>Banten</v>
      </c>
      <c r="C314" s="7" t="str">
        <f>'Data Pemerintah Daerah'!G199</f>
        <v>Kabupaten</v>
      </c>
      <c r="D314" s="7" t="str">
        <f>'Data Pemerintah Daerah'!E199</f>
        <v>Kabupaten Lebak</v>
      </c>
      <c r="E314" s="7" t="str">
        <f>'Data Pemerintah Daerah'!H199</f>
        <v>ada</v>
      </c>
      <c r="F314" s="11">
        <f>'Data Pemerintah Daerah'!N199</f>
        <v>45110</v>
      </c>
      <c r="G314" s="7" t="str">
        <f>'Data Pemerintah Daerah'!O199</f>
        <v>Firdan Ardiansyah, S.Kom</v>
      </c>
      <c r="H314" s="183">
        <f t="shared" si="14"/>
        <v>2023</v>
      </c>
      <c r="I314" s="183">
        <f t="shared" si="15"/>
        <v>7</v>
      </c>
      <c r="J314" s="7" t="str">
        <f t="shared" si="3"/>
        <v>Ada</v>
      </c>
      <c r="K314" s="229" t="str">
        <f t="shared" si="4"/>
        <v>Ada</v>
      </c>
      <c r="L314" s="327" t="str">
        <f>IFNA(VLOOKUP("*"&amp;D314&amp;"",'Laporan Resmi'!$F$2:$G$500,2,FALSE),"")</f>
        <v>ada</v>
      </c>
      <c r="M314" s="7">
        <f>'Data Pemerintah Daerah'!AB199</f>
        <v>3</v>
      </c>
      <c r="N314" s="7">
        <f>'Data Pemerintah Daerah'!AC199</f>
        <v>2</v>
      </c>
      <c r="O314" s="7">
        <f>'Data Pemerintah Daerah'!AD199</f>
        <v>2</v>
      </c>
      <c r="P314" s="7">
        <f>'Data Pemerintah Daerah'!AE199</f>
        <v>3</v>
      </c>
      <c r="Q314" s="7">
        <f>'Data Pemerintah Daerah'!AF199</f>
        <v>2</v>
      </c>
      <c r="R314" s="7">
        <f>'Data Pemerintah Daerah'!AG199</f>
        <v>2</v>
      </c>
      <c r="S314" s="7">
        <f>'Data Pemerintah Daerah'!AH199</f>
        <v>4</v>
      </c>
      <c r="T314" s="7">
        <f>'Data Pemerintah Daerah'!AI199</f>
        <v>3</v>
      </c>
      <c r="U314" s="7">
        <f>'Data Pemerintah Daerah'!AJ199</f>
        <v>2</v>
      </c>
      <c r="V314" s="7">
        <f>'Data Pemerintah Daerah'!AK199</f>
        <v>5</v>
      </c>
      <c r="W314" s="7">
        <f>'Data Pemerintah Daerah'!AL199</f>
        <v>3</v>
      </c>
      <c r="X314" s="7">
        <f>'Data Pemerintah Daerah'!AM199</f>
        <v>3</v>
      </c>
      <c r="Y314" s="10" t="str">
        <f>'Data Pemerintah Daerah'!AA199</f>
        <v>https://api-splp.layanan.go.id/data-lebak-kab/1.0/</v>
      </c>
      <c r="Z314" s="10" t="str">
        <f>'Data Pemerintah Daerah'!Z199</f>
        <v>http://ebphtb.lebakkab.go.id/rpc/api/bpn/PostDataBPN</v>
      </c>
      <c r="AA314" s="328" t="str">
        <f>'Data Pemerintah Daerah'!AN199</f>
        <v>diskominfosp_lebakkab</v>
      </c>
      <c r="AB314" s="329" t="str">
        <f>'Data Pemerintah Daerah'!AO199</f>
        <v>lebakkab.go.id</v>
      </c>
      <c r="AC314" s="7" t="str">
        <f t="shared" si="16"/>
        <v>Kabupaten Lebak</v>
      </c>
      <c r="AD314" s="331" t="str">
        <f>'Data Pemerintah Daerah'!P199</f>
        <v>081366660631</v>
      </c>
      <c r="AE314" s="331" t="str">
        <f>'Data Pemerintah Daerah'!Q199</f>
        <v>199005032019031001</v>
      </c>
      <c r="AF314" s="331" t="str">
        <f>'Data Pemerintah Daerah'!R199</f>
        <v>Analis Sistem Informasi</v>
      </c>
    </row>
    <row r="315">
      <c r="A315" s="3" t="s">
        <v>4497</v>
      </c>
      <c r="B315" s="7" t="str">
        <f>'Data Pemerintah Daerah'!C200</f>
        <v>Banten</v>
      </c>
      <c r="C315" s="7" t="str">
        <f>'Data Pemerintah Daerah'!G200</f>
        <v>Kabupaten</v>
      </c>
      <c r="D315" s="7" t="str">
        <f>'Data Pemerintah Daerah'!E200</f>
        <v>Kabupaten Pandeglang</v>
      </c>
      <c r="E315" s="7" t="str">
        <f>'Data Pemerintah Daerah'!H200</f>
        <v>ada</v>
      </c>
      <c r="F315" s="21">
        <f>'Data Pemerintah Daerah'!N200</f>
        <v>44655</v>
      </c>
      <c r="G315" s="7" t="str">
        <f>'Data Pemerintah Daerah'!O200</f>
        <v>Doni Maulana, ST</v>
      </c>
      <c r="H315" s="183">
        <f t="shared" si="14"/>
        <v>2022</v>
      </c>
      <c r="I315" s="183">
        <f t="shared" si="15"/>
        <v>4</v>
      </c>
      <c r="J315" s="7" t="str">
        <f t="shared" si="3"/>
        <v>Ada</v>
      </c>
      <c r="K315" s="229" t="str">
        <f t="shared" si="4"/>
        <v>Ada</v>
      </c>
      <c r="L315" s="327" t="str">
        <f>IFNA(VLOOKUP("*"&amp;D315&amp;"",'Laporan Resmi'!$F$2:$G$500,2,FALSE),"")</f>
        <v>ada</v>
      </c>
      <c r="M315" s="7">
        <f>'Data Pemerintah Daerah'!AB200</f>
        <v>3</v>
      </c>
      <c r="N315" s="7">
        <f>'Data Pemerintah Daerah'!AC200</f>
        <v>29</v>
      </c>
      <c r="O315" s="7">
        <f>'Data Pemerintah Daerah'!AD200</f>
        <v>1</v>
      </c>
      <c r="P315" s="7">
        <f>'Data Pemerintah Daerah'!AE200</f>
        <v>1</v>
      </c>
      <c r="Q315" s="7">
        <f>'Data Pemerintah Daerah'!AF200</f>
        <v>2</v>
      </c>
      <c r="R315" s="7">
        <f>'Data Pemerintah Daerah'!AG200</f>
        <v>3</v>
      </c>
      <c r="S315" s="7">
        <f>'Data Pemerintah Daerah'!AH200</f>
        <v>2</v>
      </c>
      <c r="T315" s="7">
        <f>'Data Pemerintah Daerah'!AI200</f>
        <v>2</v>
      </c>
      <c r="U315" s="7">
        <f>'Data Pemerintah Daerah'!AJ200</f>
        <v>3</v>
      </c>
      <c r="V315" s="7">
        <f>'Data Pemerintah Daerah'!AK200</f>
        <v>3</v>
      </c>
      <c r="W315" s="7">
        <f>'Data Pemerintah Daerah'!AL200</f>
        <v>1</v>
      </c>
      <c r="X315" s="7">
        <f>'Data Pemerintah Daerah'!AM200</f>
        <v>2</v>
      </c>
      <c r="Y315" s="10" t="str">
        <f>'Data Pemerintah Daerah'!AA200</f>
        <v>https://api-splp.layanan.go.id/data-pandeglang/1.0/</v>
      </c>
      <c r="Z315" s="7" t="str">
        <f>'Data Pemerintah Daerah'!Z200</f>
        <v/>
      </c>
      <c r="AA315" s="328" t="str">
        <f>'Data Pemerintah Daerah'!AN200</f>
        <v>diskominfoss_pandeglangkab</v>
      </c>
      <c r="AB315" s="329" t="str">
        <f>'Data Pemerintah Daerah'!AO200</f>
        <v>pandeglangkab.go.id</v>
      </c>
      <c r="AC315" s="7" t="str">
        <f t="shared" si="16"/>
        <v>Kabupaten Pandeglang</v>
      </c>
      <c r="AD315" s="331" t="str">
        <f>'Data Pemerintah Daerah'!P200</f>
        <v>085215934530</v>
      </c>
      <c r="AE315" s="331" t="str">
        <f>'Data Pemerintah Daerah'!Q200</f>
        <v>197404012006041015</v>
      </c>
      <c r="AF315" s="331" t="str">
        <f>'Data Pemerintah Daerah'!R200</f>
        <v>Kepala Bidang Aptika dan Persandian</v>
      </c>
    </row>
    <row r="316">
      <c r="A316" s="3" t="s">
        <v>4497</v>
      </c>
      <c r="B316" s="7" t="str">
        <f>'Data Pemerintah Daerah'!C201</f>
        <v>Banten</v>
      </c>
      <c r="C316" s="7" t="str">
        <f>'Data Pemerintah Daerah'!G201</f>
        <v>Kota</v>
      </c>
      <c r="D316" s="7" t="str">
        <f>'Data Pemerintah Daerah'!E201</f>
        <v>Kota Tangerang</v>
      </c>
      <c r="E316" s="7" t="str">
        <f>'Data Pemerintah Daerah'!H201</f>
        <v>ada</v>
      </c>
      <c r="F316" s="21">
        <f>'Data Pemerintah Daerah'!N201</f>
        <v>44809</v>
      </c>
      <c r="G316" s="7" t="str">
        <f>'Data Pemerintah Daerah'!O201</f>
        <v>Suryadi, S.Kom</v>
      </c>
      <c r="H316" s="183">
        <f t="shared" si="14"/>
        <v>2022</v>
      </c>
      <c r="I316" s="183">
        <f t="shared" si="15"/>
        <v>9</v>
      </c>
      <c r="J316" s="7" t="str">
        <f t="shared" si="3"/>
        <v>Ada</v>
      </c>
      <c r="K316" s="229" t="str">
        <f t="shared" si="4"/>
        <v>Ada</v>
      </c>
      <c r="L316" s="327" t="str">
        <f>IFNA(VLOOKUP("*"&amp;D316&amp;"",'Laporan Resmi'!$F$2:$G$500,2,FALSE),"")</f>
        <v>ada</v>
      </c>
      <c r="M316" s="7">
        <f>'Data Pemerintah Daerah'!AB201</f>
        <v>1</v>
      </c>
      <c r="N316" s="7">
        <f>'Data Pemerintah Daerah'!AC201</f>
        <v>0</v>
      </c>
      <c r="O316" s="7">
        <f>'Data Pemerintah Daerah'!AD201</f>
        <v>0</v>
      </c>
      <c r="P316" s="7">
        <f>'Data Pemerintah Daerah'!AE201</f>
        <v>3</v>
      </c>
      <c r="Q316" s="7">
        <f>'Data Pemerintah Daerah'!AF201</f>
        <v>3</v>
      </c>
      <c r="R316" s="7">
        <f>'Data Pemerintah Daerah'!AG201</f>
        <v>3</v>
      </c>
      <c r="S316" s="7">
        <f>'Data Pemerintah Daerah'!AH201</f>
        <v>3</v>
      </c>
      <c r="T316" s="7">
        <f>'Data Pemerintah Daerah'!AI201</f>
        <v>1</v>
      </c>
      <c r="U316" s="7">
        <f>'Data Pemerintah Daerah'!AJ201</f>
        <v>3</v>
      </c>
      <c r="V316" s="7">
        <f>'Data Pemerintah Daerah'!AK201</f>
        <v>3</v>
      </c>
      <c r="W316" s="7">
        <f>'Data Pemerintah Daerah'!AL201</f>
        <v>3</v>
      </c>
      <c r="X316" s="7">
        <f>'Data Pemerintah Daerah'!AM201</f>
        <v>3</v>
      </c>
      <c r="Y316" s="7" t="str">
        <f>'Data Pemerintah Daerah'!AA201</f>
        <v/>
      </c>
      <c r="Z316" s="10" t="str">
        <f>'Data Pemerintah Daerah'!Z201</f>
        <v>https://bphtb.tangerangkota.go.id/rpc/api/bpn/getBPHTBService</v>
      </c>
      <c r="AA316" s="328" t="str">
        <f>'Data Pemerintah Daerah'!AN201</f>
        <v>diskominfo_tangerangkab</v>
      </c>
      <c r="AB316" s="329" t="str">
        <f>'Data Pemerintah Daerah'!AO201</f>
        <v>tangerangkota.go.id</v>
      </c>
      <c r="AC316" s="7" t="str">
        <f t="shared" si="16"/>
        <v>Kota Tangerang</v>
      </c>
      <c r="AD316" s="331" t="str">
        <f>'Data Pemerintah Daerah'!P201</f>
        <v>082312052766</v>
      </c>
      <c r="AE316" s="331" t="str">
        <f>'Data Pemerintah Daerah'!Q201</f>
        <v>198410032015031001</v>
      </c>
      <c r="AF316" s="331" t="str">
        <f>'Data Pemerintah Daerah'!R201</f>
        <v>Sub Koordinator</v>
      </c>
    </row>
    <row r="317">
      <c r="A317" s="3" t="s">
        <v>4497</v>
      </c>
      <c r="B317" s="7" t="str">
        <f>'Data Pemerintah Daerah'!C202</f>
        <v>Banten</v>
      </c>
      <c r="C317" s="7" t="str">
        <f>'Data Pemerintah Daerah'!G202</f>
        <v>Kota</v>
      </c>
      <c r="D317" s="7" t="str">
        <f>'Data Pemerintah Daerah'!E202</f>
        <v>Kota Serang</v>
      </c>
      <c r="E317" s="7" t="str">
        <f>'Data Pemerintah Daerah'!H202</f>
        <v>ada</v>
      </c>
      <c r="F317" s="15">
        <f>'Data Pemerintah Daerah'!N202</f>
        <v>44995</v>
      </c>
      <c r="G317" s="7" t="str">
        <f>'Data Pemerintah Daerah'!O202</f>
        <v>Bagus J Aziz
Raran Siregar</v>
      </c>
      <c r="H317" s="183">
        <f t="shared" si="14"/>
        <v>2023</v>
      </c>
      <c r="I317" s="183">
        <f t="shared" si="15"/>
        <v>3</v>
      </c>
      <c r="J317" s="7" t="str">
        <f t="shared" si="3"/>
        <v>Ada</v>
      </c>
      <c r="K317" s="229" t="str">
        <f t="shared" si="4"/>
        <v>Ada</v>
      </c>
      <c r="L317" s="327" t="str">
        <f>IFNA(VLOOKUP("*"&amp;D317&amp;"",'Laporan Resmi'!$F$2:$G$500,2,FALSE),"")</f>
        <v>ada</v>
      </c>
      <c r="M317" s="7">
        <f>'Data Pemerintah Daerah'!AB202</f>
        <v>6</v>
      </c>
      <c r="N317" s="7">
        <f>'Data Pemerintah Daerah'!AC202</f>
        <v>3</v>
      </c>
      <c r="O317" s="7">
        <f>'Data Pemerintah Daerah'!AD202</f>
        <v>0</v>
      </c>
      <c r="P317" s="7">
        <f>'Data Pemerintah Daerah'!AE202</f>
        <v>3</v>
      </c>
      <c r="Q317" s="7">
        <f>'Data Pemerintah Daerah'!AF202</f>
        <v>4</v>
      </c>
      <c r="R317" s="7">
        <f>'Data Pemerintah Daerah'!AG202</f>
        <v>3</v>
      </c>
      <c r="S317" s="7">
        <f>'Data Pemerintah Daerah'!AH202</f>
        <v>3</v>
      </c>
      <c r="T317" s="7">
        <f>'Data Pemerintah Daerah'!AI202</f>
        <v>2</v>
      </c>
      <c r="U317" s="7">
        <f>'Data Pemerintah Daerah'!AJ202</f>
        <v>2</v>
      </c>
      <c r="V317" s="7">
        <f>'Data Pemerintah Daerah'!AK202</f>
        <v>3</v>
      </c>
      <c r="W317" s="7">
        <f>'Data Pemerintah Daerah'!AL202</f>
        <v>2</v>
      </c>
      <c r="X317" s="7">
        <f>'Data Pemerintah Daerah'!AM202</f>
        <v>3</v>
      </c>
      <c r="Y317" s="7" t="str">
        <f>'Data Pemerintah Daerah'!AA202</f>
        <v/>
      </c>
      <c r="Z317" s="10" t="str">
        <f>'Data Pemerintah Daerah'!Z202</f>
        <v>http://isimpadjak.serangkota.go.id:40200/smartgov/revenue/tax/propertytransfer/integration/bpn/getBPHTBService</v>
      </c>
      <c r="AA317" s="328" t="str">
        <f>'Data Pemerintah Daerah'!AN202</f>
        <v>diskominfo_serangkota</v>
      </c>
      <c r="AB317" s="329" t="str">
        <f>'Data Pemerintah Daerah'!AO202</f>
        <v>serangkota.go.id</v>
      </c>
      <c r="AC317" s="7" t="str">
        <f t="shared" si="16"/>
        <v>Kota Serang</v>
      </c>
      <c r="AD317" s="330" t="str">
        <f>'Data Pemerintah Daerah'!P202</f>
        <v>085286347108</v>
      </c>
      <c r="AE317" s="331" t="str">
        <f>'Data Pemerintah Daerah'!Q202</f>
        <v>198207302000121001</v>
      </c>
      <c r="AF317" s="331" t="str">
        <f>'Data Pemerintah Daerah'!R202</f>
        <v>Pranata Komputer Ahli Madya</v>
      </c>
    </row>
    <row r="318">
      <c r="A318" s="3" t="s">
        <v>4497</v>
      </c>
      <c r="B318" s="7" t="str">
        <f>'Data Pemerintah Daerah'!C203</f>
        <v>Banten</v>
      </c>
      <c r="C318" s="7" t="str">
        <f>'Data Pemerintah Daerah'!G203</f>
        <v>Kota</v>
      </c>
      <c r="D318" s="7" t="str">
        <f>'Data Pemerintah Daerah'!E203</f>
        <v>Kota Cilegon</v>
      </c>
      <c r="E318" s="7" t="str">
        <f>'Data Pemerintah Daerah'!H203</f>
        <v>ada</v>
      </c>
      <c r="F318" s="15">
        <f>'Data Pemerintah Daerah'!N203</f>
        <v>45425</v>
      </c>
      <c r="G318" s="7" t="str">
        <f>'Data Pemerintah Daerah'!O203</f>
        <v>SULHANI</v>
      </c>
      <c r="H318" s="183">
        <f t="shared" si="14"/>
        <v>2024</v>
      </c>
      <c r="I318" s="183">
        <f t="shared" si="15"/>
        <v>5</v>
      </c>
      <c r="J318" s="7" t="str">
        <f t="shared" si="3"/>
        <v>Ada</v>
      </c>
      <c r="K318" s="229" t="str">
        <f t="shared" si="4"/>
        <v>Ada</v>
      </c>
      <c r="L318" s="327" t="str">
        <f>IFNA(VLOOKUP("*"&amp;D318&amp;"",'Laporan Resmi'!$F$2:$G$500,2,FALSE),"")</f>
        <v/>
      </c>
      <c r="M318" s="7">
        <f>'Data Pemerintah Daerah'!AB203</f>
        <v>2</v>
      </c>
      <c r="N318" s="7">
        <f>'Data Pemerintah Daerah'!AC203</f>
        <v>0</v>
      </c>
      <c r="O318" s="7">
        <f>'Data Pemerintah Daerah'!AD203</f>
        <v>1</v>
      </c>
      <c r="P318" s="7">
        <f>'Data Pemerintah Daerah'!AE203</f>
        <v>1</v>
      </c>
      <c r="Q318" s="7">
        <f>'Data Pemerintah Daerah'!AF203</f>
        <v>1</v>
      </c>
      <c r="R318" s="7">
        <f>'Data Pemerintah Daerah'!AG203</f>
        <v>3</v>
      </c>
      <c r="S318" s="7">
        <f>'Data Pemerintah Daerah'!AH203</f>
        <v>2</v>
      </c>
      <c r="T318" s="7">
        <f>'Data Pemerintah Daerah'!AI203</f>
        <v>1</v>
      </c>
      <c r="U318" s="7">
        <f>'Data Pemerintah Daerah'!AJ203</f>
        <v>1</v>
      </c>
      <c r="V318" s="7">
        <f>'Data Pemerintah Daerah'!AK203</f>
        <v>2</v>
      </c>
      <c r="W318" s="7">
        <f>'Data Pemerintah Daerah'!AL203</f>
        <v>1</v>
      </c>
      <c r="X318" s="7">
        <f>'Data Pemerintah Daerah'!AM203</f>
        <v>1</v>
      </c>
      <c r="Y318" s="7" t="str">
        <f>'Data Pemerintah Daerah'!AA203</f>
        <v/>
      </c>
      <c r="Z318" s="10" t="str">
        <f>'Data Pemerintah Daerah'!Z203</f>
        <v>https://simbocil.cilegon.go.id/Api/getBPHTBService</v>
      </c>
      <c r="AA318" s="328" t="str">
        <f>'Data Pemerintah Daerah'!AN203</f>
        <v>diskominfosp_cilegonkota</v>
      </c>
      <c r="AB318" s="329" t="str">
        <f>'Data Pemerintah Daerah'!AO203</f>
        <v>cilegon.go.id</v>
      </c>
      <c r="AC318" s="7" t="str">
        <f t="shared" si="16"/>
        <v>Kota Cilegon</v>
      </c>
      <c r="AD318" s="330" t="str">
        <f>'Data Pemerintah Daerah'!P203</f>
        <v>081210772211</v>
      </c>
      <c r="AE318" s="331" t="str">
        <f>'Data Pemerintah Daerah'!Q203</f>
        <v>199002152020121009</v>
      </c>
      <c r="AF318" s="331" t="str">
        <f>'Data Pemerintah Daerah'!R203</f>
        <v>Pengelola Instalasi Teknologi Informasi</v>
      </c>
    </row>
    <row r="319">
      <c r="A319" s="3" t="s">
        <v>4497</v>
      </c>
      <c r="B319" s="7" t="str">
        <f>'Data Pemerintah Daerah'!C204</f>
        <v>Banten</v>
      </c>
      <c r="C319" s="7" t="str">
        <f>'Data Pemerintah Daerah'!G204</f>
        <v>Kota</v>
      </c>
      <c r="D319" s="7" t="str">
        <f>'Data Pemerintah Daerah'!E204</f>
        <v>Kota Tangerang Selatan</v>
      </c>
      <c r="E319" s="7" t="str">
        <f>'Data Pemerintah Daerah'!H204</f>
        <v>ada</v>
      </c>
      <c r="F319" s="15">
        <f>'Data Pemerintah Daerah'!N204</f>
        <v>45383</v>
      </c>
      <c r="G319" s="7" t="str">
        <f>'Data Pemerintah Daerah'!O204</f>
        <v>Jimmy Alberto, ST</v>
      </c>
      <c r="H319" s="183">
        <f t="shared" si="14"/>
        <v>2024</v>
      </c>
      <c r="I319" s="183">
        <f t="shared" si="15"/>
        <v>4</v>
      </c>
      <c r="J319" s="7" t="str">
        <f t="shared" si="3"/>
        <v>Ada</v>
      </c>
      <c r="K319" s="229" t="str">
        <f t="shared" si="4"/>
        <v>Ada</v>
      </c>
      <c r="L319" s="327" t="str">
        <f>IFNA(VLOOKUP("*"&amp;D319&amp;"",'Laporan Resmi'!$F$2:$G$500,2,FALSE),"")</f>
        <v>ada</v>
      </c>
      <c r="M319" s="7">
        <f>'Data Pemerintah Daerah'!AB204</f>
        <v>7</v>
      </c>
      <c r="N319" s="7">
        <f>'Data Pemerintah Daerah'!AC204</f>
        <v>0</v>
      </c>
      <c r="O319" s="7">
        <f>'Data Pemerintah Daerah'!AD204</f>
        <v>2</v>
      </c>
      <c r="P319" s="7">
        <f>'Data Pemerintah Daerah'!AE204</f>
        <v>1</v>
      </c>
      <c r="Q319" s="7">
        <f>'Data Pemerintah Daerah'!AF204</f>
        <v>1</v>
      </c>
      <c r="R319" s="7">
        <f>'Data Pemerintah Daerah'!AG204</f>
        <v>4</v>
      </c>
      <c r="S319" s="7">
        <f>'Data Pemerintah Daerah'!AH204</f>
        <v>2</v>
      </c>
      <c r="T319" s="7">
        <f>'Data Pemerintah Daerah'!AI204</f>
        <v>5</v>
      </c>
      <c r="U319" s="7">
        <f>'Data Pemerintah Daerah'!AJ204</f>
        <v>4</v>
      </c>
      <c r="V319" s="7">
        <f>'Data Pemerintah Daerah'!AK204</f>
        <v>2</v>
      </c>
      <c r="W319" s="7">
        <f>'Data Pemerintah Daerah'!AL204</f>
        <v>3</v>
      </c>
      <c r="X319" s="7">
        <f>'Data Pemerintah Daerah'!AM204</f>
        <v>4</v>
      </c>
      <c r="Y319" s="7" t="str">
        <f>'Data Pemerintah Daerah'!AA204</f>
        <v/>
      </c>
      <c r="Z319" s="7" t="str">
        <f>'Data Pemerintah Daerah'!Z204</f>
        <v>https://pbb-bphtb.tangerangselatankota.go.id/rpc/api/bpn/getBPHTBService
https://pbb-bphtb.tangerangselatankota.go.id/rpc/api/bpn/PostDataBPN</v>
      </c>
      <c r="AA319" s="328" t="str">
        <f>'Data Pemerintah Daerah'!AN204</f>
        <v>diskominfo_tangerangselatan</v>
      </c>
      <c r="AB319" s="329" t="str">
        <f>'Data Pemerintah Daerah'!AO204</f>
        <v>tangerangselatankota.go.id</v>
      </c>
      <c r="AC319" s="7" t="str">
        <f t="shared" si="16"/>
        <v>Kota Tangerang Selatan</v>
      </c>
      <c r="AD319" s="330" t="str">
        <f>'Data Pemerintah Daerah'!P204</f>
        <v>081242621422</v>
      </c>
      <c r="AE319" s="331" t="str">
        <f>'Data Pemerintah Daerah'!Q204</f>
        <v>198607282015031001</v>
      </c>
      <c r="AF319" s="331" t="str">
        <f>'Data Pemerintah Daerah'!R204</f>
        <v>Pranata Komputer Ahli Muda</v>
      </c>
    </row>
    <row r="320">
      <c r="A320" s="3" t="s">
        <v>4497</v>
      </c>
      <c r="B320" s="7" t="str">
        <f>'Data Pemerintah Daerah'!C205</f>
        <v>DKI Jakarta</v>
      </c>
      <c r="C320" s="7" t="str">
        <f>'Data Pemerintah Daerah'!G205</f>
        <v>Provinsi</v>
      </c>
      <c r="D320" s="7" t="str">
        <f>'Data Pemerintah Daerah'!E205</f>
        <v>Provinsi DKI Jakarta</v>
      </c>
      <c r="E320" s="7" t="str">
        <f>'Data Pemerintah Daerah'!H205</f>
        <v>ada</v>
      </c>
      <c r="F320" s="15">
        <f>'Data Pemerintah Daerah'!N205</f>
        <v>44722</v>
      </c>
      <c r="G320" s="7" t="str">
        <f>'Data Pemerintah Daerah'!O205</f>
        <v>Yogi Pranoto, S.Kom.
Shellia Fayriza, S.Kom.
Firman Sah, A.Md</v>
      </c>
      <c r="H320" s="183">
        <f t="shared" si="14"/>
        <v>2022</v>
      </c>
      <c r="I320" s="183">
        <f t="shared" si="15"/>
        <v>6</v>
      </c>
      <c r="J320" s="7" t="str">
        <f t="shared" si="3"/>
        <v>Ada</v>
      </c>
      <c r="K320" s="229" t="str">
        <f t="shared" si="4"/>
        <v>Ada</v>
      </c>
      <c r="L320" s="327" t="str">
        <f>IFNA(VLOOKUP("*"&amp;D320&amp;"",'Laporan Resmi'!$F$2:$G$500,2,FALSE),"")</f>
        <v>ada</v>
      </c>
      <c r="M320" s="7">
        <f>'Data Pemerintah Daerah'!AB205</f>
        <v>7</v>
      </c>
      <c r="N320" s="7">
        <f>'Data Pemerintah Daerah'!AC205</f>
        <v>0</v>
      </c>
      <c r="O320" s="7">
        <f>'Data Pemerintah Daerah'!AD205</f>
        <v>10</v>
      </c>
      <c r="P320" s="7">
        <f>'Data Pemerintah Daerah'!AE205</f>
        <v>3</v>
      </c>
      <c r="Q320" s="7">
        <f>'Data Pemerintah Daerah'!AF205</f>
        <v>3</v>
      </c>
      <c r="R320" s="7">
        <f>'Data Pemerintah Daerah'!AG205</f>
        <v>3</v>
      </c>
      <c r="S320" s="7">
        <f>'Data Pemerintah Daerah'!AH205</f>
        <v>5</v>
      </c>
      <c r="T320" s="7">
        <f>'Data Pemerintah Daerah'!AI205</f>
        <v>3</v>
      </c>
      <c r="U320" s="7">
        <f>'Data Pemerintah Daerah'!AJ205</f>
        <v>4</v>
      </c>
      <c r="V320" s="7">
        <f>'Data Pemerintah Daerah'!AK205</f>
        <v>5</v>
      </c>
      <c r="W320" s="7">
        <f>'Data Pemerintah Daerah'!AL205</f>
        <v>2</v>
      </c>
      <c r="X320" s="7">
        <f>'Data Pemerintah Daerah'!AM205</f>
        <v>5</v>
      </c>
      <c r="Y320" s="10" t="str">
        <f>'Data Pemerintah Daerah'!AA205</f>
        <v>http://api-splp.layanan.go.id/data_jakarta/1.0</v>
      </c>
      <c r="Z320" s="7" t="str">
        <f>'Data Pemerintah Daerah'!Z205</f>
        <v/>
      </c>
      <c r="AA320" s="328" t="str">
        <f>'Data Pemerintah Daerah'!AN205</f>
        <v>diskominfotik_jkt</v>
      </c>
      <c r="AB320" s="329" t="str">
        <f>'Data Pemerintah Daerah'!AO205</f>
        <v>jakarta.go.id</v>
      </c>
      <c r="AC320" s="7" t="str">
        <f t="shared" si="16"/>
        <v>Provinsi DKI Jakarta</v>
      </c>
      <c r="AD320" s="331" t="str">
        <f>'Data Pemerintah Daerah'!P205</f>
        <v>08970000922
081514439772
081317467465</v>
      </c>
      <c r="AE320" s="331" t="str">
        <f>'Data Pemerintah Daerah'!Q205</f>
        <v>198710072010011006
198510182011012011
198905242020121013</v>
      </c>
      <c r="AF320" s="331" t="str">
        <f>'Data Pemerintah Daerah'!R205</f>
        <v>Pranata Komputer Pertama
Pranata Komputer Pertama
Pengelola Teknologi Informasi</v>
      </c>
    </row>
    <row r="321">
      <c r="A321" s="3" t="s">
        <v>4497</v>
      </c>
      <c r="B321" s="7" t="str">
        <f>'Data Pemerintah Daerah'!C206</f>
        <v/>
      </c>
      <c r="C321" s="7" t="str">
        <f>'Data Pemerintah Daerah'!G206</f>
        <v>Kabupaten</v>
      </c>
      <c r="D321" s="7" t="str">
        <f>'Data Pemerintah Daerah'!E206</f>
        <v>Kabupaten Kepulauan Seribu</v>
      </c>
      <c r="E321" s="7" t="str">
        <f>'Data Pemerintah Daerah'!H206</f>
        <v/>
      </c>
      <c r="F321" s="7" t="str">
        <f>'Data Pemerintah Daerah'!N206</f>
        <v/>
      </c>
      <c r="G321" s="7" t="str">
        <f>'Data Pemerintah Daerah'!O206</f>
        <v/>
      </c>
      <c r="H321" s="183" t="str">
        <f t="shared" si="14"/>
        <v/>
      </c>
      <c r="I321" s="183" t="str">
        <f t="shared" si="15"/>
        <v/>
      </c>
      <c r="J321" s="7" t="str">
        <f t="shared" si="3"/>
        <v/>
      </c>
      <c r="K321" s="229" t="str">
        <f t="shared" si="4"/>
        <v/>
      </c>
      <c r="L321" s="327" t="str">
        <f>IFNA(VLOOKUP("*"&amp;D321&amp;"",'Laporan Resmi'!$F$2:$G$500,2,FALSE),"")</f>
        <v/>
      </c>
      <c r="M321" s="7" t="str">
        <f>'Data Pemerintah Daerah'!AB206</f>
        <v/>
      </c>
      <c r="N321" s="7" t="str">
        <f>'Data Pemerintah Daerah'!AC206</f>
        <v/>
      </c>
      <c r="O321" s="7" t="str">
        <f>'Data Pemerintah Daerah'!AD206</f>
        <v/>
      </c>
      <c r="P321" s="7" t="str">
        <f>'Data Pemerintah Daerah'!AE206</f>
        <v/>
      </c>
      <c r="Q321" s="7" t="str">
        <f>'Data Pemerintah Daerah'!AF206</f>
        <v/>
      </c>
      <c r="R321" s="7" t="str">
        <f>'Data Pemerintah Daerah'!AG206</f>
        <v/>
      </c>
      <c r="S321" s="7" t="str">
        <f>'Data Pemerintah Daerah'!AH206</f>
        <v/>
      </c>
      <c r="T321" s="7" t="str">
        <f>'Data Pemerintah Daerah'!AI206</f>
        <v/>
      </c>
      <c r="U321" s="7" t="str">
        <f>'Data Pemerintah Daerah'!AJ206</f>
        <v/>
      </c>
      <c r="V321" s="7" t="str">
        <f>'Data Pemerintah Daerah'!AK206</f>
        <v/>
      </c>
      <c r="W321" s="7" t="str">
        <f>'Data Pemerintah Daerah'!AL206</f>
        <v/>
      </c>
      <c r="X321" s="7" t="str">
        <f>'Data Pemerintah Daerah'!AM206</f>
        <v/>
      </c>
      <c r="Y321" s="7" t="str">
        <f>'Data Pemerintah Daerah'!AA206</f>
        <v/>
      </c>
      <c r="Z321" s="7" t="str">
        <f>'Data Pemerintah Daerah'!Z206</f>
        <v/>
      </c>
      <c r="AA321" s="328" t="str">
        <f>'Data Pemerintah Daerah'!AN206</f>
        <v/>
      </c>
      <c r="AB321" s="18" t="str">
        <f>'Data Pemerintah Daerah'!AO206</f>
        <v/>
      </c>
      <c r="AC321" s="7" t="str">
        <f t="shared" si="16"/>
        <v>Kabupaten Kepulauan Seribu</v>
      </c>
      <c r="AD321" s="331" t="str">
        <f>'Data Pemerintah Daerah'!P206</f>
        <v/>
      </c>
      <c r="AE321" s="331" t="str">
        <f>'Data Pemerintah Daerah'!Q206</f>
        <v/>
      </c>
      <c r="AF321" s="331" t="str">
        <f>'Data Pemerintah Daerah'!R206</f>
        <v/>
      </c>
    </row>
    <row r="322">
      <c r="A322" s="3" t="s">
        <v>4497</v>
      </c>
      <c r="B322" s="7" t="str">
        <f>'Data Pemerintah Daerah'!C207</f>
        <v/>
      </c>
      <c r="C322" s="7" t="str">
        <f>'Data Pemerintah Daerah'!G207</f>
        <v>Kota</v>
      </c>
      <c r="D322" s="7" t="str">
        <f>'Data Pemerintah Daerah'!E207</f>
        <v>Kota Jakarta Barat</v>
      </c>
      <c r="E322" s="7" t="str">
        <f>'Data Pemerintah Daerah'!H207</f>
        <v/>
      </c>
      <c r="F322" s="7" t="str">
        <f>'Data Pemerintah Daerah'!N207</f>
        <v/>
      </c>
      <c r="G322" s="7" t="str">
        <f>'Data Pemerintah Daerah'!O207</f>
        <v/>
      </c>
      <c r="H322" s="183" t="str">
        <f t="shared" si="14"/>
        <v/>
      </c>
      <c r="I322" s="183" t="str">
        <f t="shared" si="15"/>
        <v/>
      </c>
      <c r="J322" s="7" t="str">
        <f t="shared" si="3"/>
        <v/>
      </c>
      <c r="K322" s="229" t="str">
        <f t="shared" si="4"/>
        <v/>
      </c>
      <c r="L322" s="327" t="str">
        <f>IFNA(VLOOKUP("*"&amp;D322&amp;"",'Laporan Resmi'!$F$2:$G$500,2,FALSE),"")</f>
        <v/>
      </c>
      <c r="M322" s="7" t="str">
        <f>'Data Pemerintah Daerah'!AB207</f>
        <v/>
      </c>
      <c r="N322" s="7" t="str">
        <f>'Data Pemerintah Daerah'!AC207</f>
        <v/>
      </c>
      <c r="O322" s="7" t="str">
        <f>'Data Pemerintah Daerah'!AD207</f>
        <v/>
      </c>
      <c r="P322" s="7" t="str">
        <f>'Data Pemerintah Daerah'!AE207</f>
        <v/>
      </c>
      <c r="Q322" s="7" t="str">
        <f>'Data Pemerintah Daerah'!AF207</f>
        <v/>
      </c>
      <c r="R322" s="7" t="str">
        <f>'Data Pemerintah Daerah'!AG207</f>
        <v/>
      </c>
      <c r="S322" s="7" t="str">
        <f>'Data Pemerintah Daerah'!AH207</f>
        <v/>
      </c>
      <c r="T322" s="7" t="str">
        <f>'Data Pemerintah Daerah'!AI207</f>
        <v/>
      </c>
      <c r="U322" s="7" t="str">
        <f>'Data Pemerintah Daerah'!AJ207</f>
        <v/>
      </c>
      <c r="V322" s="7" t="str">
        <f>'Data Pemerintah Daerah'!AK207</f>
        <v/>
      </c>
      <c r="W322" s="7" t="str">
        <f>'Data Pemerintah Daerah'!AL207</f>
        <v/>
      </c>
      <c r="X322" s="7" t="str">
        <f>'Data Pemerintah Daerah'!AM207</f>
        <v/>
      </c>
      <c r="Y322" s="7" t="str">
        <f>'Data Pemerintah Daerah'!AA207</f>
        <v/>
      </c>
      <c r="Z322" s="7" t="str">
        <f>'Data Pemerintah Daerah'!Z207</f>
        <v/>
      </c>
      <c r="AA322" s="328" t="str">
        <f>'Data Pemerintah Daerah'!AN207</f>
        <v/>
      </c>
      <c r="AB322" s="18" t="str">
        <f>'Data Pemerintah Daerah'!AO207</f>
        <v/>
      </c>
      <c r="AC322" s="7" t="str">
        <f t="shared" si="16"/>
        <v>Kota Jakarta Barat</v>
      </c>
      <c r="AD322" s="331" t="str">
        <f>'Data Pemerintah Daerah'!P207</f>
        <v/>
      </c>
      <c r="AE322" s="331" t="str">
        <f>'Data Pemerintah Daerah'!Q207</f>
        <v/>
      </c>
      <c r="AF322" s="331" t="str">
        <f>'Data Pemerintah Daerah'!R207</f>
        <v/>
      </c>
    </row>
    <row r="323">
      <c r="A323" s="3" t="s">
        <v>4497</v>
      </c>
      <c r="B323" s="7" t="str">
        <f>'Data Pemerintah Daerah'!C208</f>
        <v/>
      </c>
      <c r="C323" s="7" t="str">
        <f>'Data Pemerintah Daerah'!G208</f>
        <v>Kota</v>
      </c>
      <c r="D323" s="7" t="str">
        <f>'Data Pemerintah Daerah'!E208</f>
        <v>Kota Jakarta Pusat</v>
      </c>
      <c r="E323" s="7" t="str">
        <f>'Data Pemerintah Daerah'!H208</f>
        <v/>
      </c>
      <c r="F323" s="7" t="str">
        <f>'Data Pemerintah Daerah'!N208</f>
        <v/>
      </c>
      <c r="G323" s="7" t="str">
        <f>'Data Pemerintah Daerah'!O208</f>
        <v/>
      </c>
      <c r="H323" s="183" t="str">
        <f t="shared" si="14"/>
        <v/>
      </c>
      <c r="I323" s="183" t="str">
        <f t="shared" si="15"/>
        <v/>
      </c>
      <c r="J323" s="7" t="str">
        <f t="shared" si="3"/>
        <v/>
      </c>
      <c r="K323" s="229" t="str">
        <f t="shared" si="4"/>
        <v/>
      </c>
      <c r="L323" s="327" t="str">
        <f>IFNA(VLOOKUP("*"&amp;D323&amp;"",'Laporan Resmi'!$F$2:$G$500,2,FALSE),"")</f>
        <v/>
      </c>
      <c r="M323" s="7" t="str">
        <f>'Data Pemerintah Daerah'!AB208</f>
        <v/>
      </c>
      <c r="N323" s="7" t="str">
        <f>'Data Pemerintah Daerah'!AC208</f>
        <v/>
      </c>
      <c r="O323" s="7" t="str">
        <f>'Data Pemerintah Daerah'!AD208</f>
        <v/>
      </c>
      <c r="P323" s="7" t="str">
        <f>'Data Pemerintah Daerah'!AE208</f>
        <v/>
      </c>
      <c r="Q323" s="7" t="str">
        <f>'Data Pemerintah Daerah'!AF208</f>
        <v/>
      </c>
      <c r="R323" s="7" t="str">
        <f>'Data Pemerintah Daerah'!AG208</f>
        <v/>
      </c>
      <c r="S323" s="7" t="str">
        <f>'Data Pemerintah Daerah'!AH208</f>
        <v/>
      </c>
      <c r="T323" s="7" t="str">
        <f>'Data Pemerintah Daerah'!AI208</f>
        <v/>
      </c>
      <c r="U323" s="7" t="str">
        <f>'Data Pemerintah Daerah'!AJ208</f>
        <v/>
      </c>
      <c r="V323" s="7" t="str">
        <f>'Data Pemerintah Daerah'!AK208</f>
        <v/>
      </c>
      <c r="W323" s="7" t="str">
        <f>'Data Pemerintah Daerah'!AL208</f>
        <v/>
      </c>
      <c r="X323" s="7" t="str">
        <f>'Data Pemerintah Daerah'!AM208</f>
        <v/>
      </c>
      <c r="Y323" s="7" t="str">
        <f>'Data Pemerintah Daerah'!AA208</f>
        <v/>
      </c>
      <c r="Z323" s="7" t="str">
        <f>'Data Pemerintah Daerah'!Z208</f>
        <v/>
      </c>
      <c r="AA323" s="328" t="str">
        <f>'Data Pemerintah Daerah'!AN208</f>
        <v/>
      </c>
      <c r="AB323" s="18" t="str">
        <f>'Data Pemerintah Daerah'!AO208</f>
        <v/>
      </c>
      <c r="AC323" s="7" t="str">
        <f t="shared" si="16"/>
        <v>Kota Jakarta Pusat</v>
      </c>
      <c r="AD323" s="331" t="str">
        <f>'Data Pemerintah Daerah'!P208</f>
        <v/>
      </c>
      <c r="AE323" s="331" t="str">
        <f>'Data Pemerintah Daerah'!Q208</f>
        <v/>
      </c>
      <c r="AF323" s="331" t="str">
        <f>'Data Pemerintah Daerah'!R208</f>
        <v/>
      </c>
    </row>
    <row r="324">
      <c r="A324" s="3" t="s">
        <v>4497</v>
      </c>
      <c r="B324" s="7" t="str">
        <f>'Data Pemerintah Daerah'!C209</f>
        <v/>
      </c>
      <c r="C324" s="7" t="str">
        <f>'Data Pemerintah Daerah'!G209</f>
        <v>Kota</v>
      </c>
      <c r="D324" s="7" t="str">
        <f>'Data Pemerintah Daerah'!E209</f>
        <v>Kota Jakarta Selatan</v>
      </c>
      <c r="E324" s="7" t="str">
        <f>'Data Pemerintah Daerah'!H209</f>
        <v/>
      </c>
      <c r="F324" s="7" t="str">
        <f>'Data Pemerintah Daerah'!N209</f>
        <v/>
      </c>
      <c r="G324" s="7" t="str">
        <f>'Data Pemerintah Daerah'!O209</f>
        <v/>
      </c>
      <c r="H324" s="183" t="str">
        <f t="shared" si="14"/>
        <v/>
      </c>
      <c r="I324" s="183" t="str">
        <f t="shared" si="15"/>
        <v/>
      </c>
      <c r="J324" s="7" t="str">
        <f t="shared" si="3"/>
        <v/>
      </c>
      <c r="K324" s="229" t="str">
        <f t="shared" si="4"/>
        <v/>
      </c>
      <c r="L324" s="327" t="str">
        <f>IFNA(VLOOKUP("*"&amp;D324&amp;"",'Laporan Resmi'!$F$2:$G$500,2,FALSE),"")</f>
        <v/>
      </c>
      <c r="M324" s="7" t="str">
        <f>'Data Pemerintah Daerah'!AB209</f>
        <v/>
      </c>
      <c r="N324" s="7" t="str">
        <f>'Data Pemerintah Daerah'!AC209</f>
        <v/>
      </c>
      <c r="O324" s="7" t="str">
        <f>'Data Pemerintah Daerah'!AD209</f>
        <v/>
      </c>
      <c r="P324" s="7" t="str">
        <f>'Data Pemerintah Daerah'!AE209</f>
        <v/>
      </c>
      <c r="Q324" s="7" t="str">
        <f>'Data Pemerintah Daerah'!AF209</f>
        <v/>
      </c>
      <c r="R324" s="7" t="str">
        <f>'Data Pemerintah Daerah'!AG209</f>
        <v/>
      </c>
      <c r="S324" s="7" t="str">
        <f>'Data Pemerintah Daerah'!AH209</f>
        <v/>
      </c>
      <c r="T324" s="7" t="str">
        <f>'Data Pemerintah Daerah'!AI209</f>
        <v/>
      </c>
      <c r="U324" s="7" t="str">
        <f>'Data Pemerintah Daerah'!AJ209</f>
        <v/>
      </c>
      <c r="V324" s="7" t="str">
        <f>'Data Pemerintah Daerah'!AK209</f>
        <v/>
      </c>
      <c r="W324" s="7" t="str">
        <f>'Data Pemerintah Daerah'!AL209</f>
        <v/>
      </c>
      <c r="X324" s="7" t="str">
        <f>'Data Pemerintah Daerah'!AM209</f>
        <v/>
      </c>
      <c r="Y324" s="7" t="str">
        <f>'Data Pemerintah Daerah'!AA209</f>
        <v/>
      </c>
      <c r="Z324" s="7" t="str">
        <f>'Data Pemerintah Daerah'!Z209</f>
        <v/>
      </c>
      <c r="AA324" s="328" t="str">
        <f>'Data Pemerintah Daerah'!AN209</f>
        <v/>
      </c>
      <c r="AB324" s="18" t="str">
        <f>'Data Pemerintah Daerah'!AO209</f>
        <v/>
      </c>
      <c r="AC324" s="7" t="str">
        <f t="shared" si="16"/>
        <v>Kota Jakarta Selatan</v>
      </c>
      <c r="AD324" s="331" t="str">
        <f>'Data Pemerintah Daerah'!P209</f>
        <v/>
      </c>
      <c r="AE324" s="331" t="str">
        <f>'Data Pemerintah Daerah'!Q209</f>
        <v/>
      </c>
      <c r="AF324" s="331" t="str">
        <f>'Data Pemerintah Daerah'!R209</f>
        <v/>
      </c>
    </row>
    <row r="325">
      <c r="A325" s="3" t="s">
        <v>4497</v>
      </c>
      <c r="B325" s="7" t="str">
        <f>'Data Pemerintah Daerah'!C210</f>
        <v/>
      </c>
      <c r="C325" s="7" t="str">
        <f>'Data Pemerintah Daerah'!G210</f>
        <v>Kota</v>
      </c>
      <c r="D325" s="7" t="str">
        <f>'Data Pemerintah Daerah'!E210</f>
        <v>Kota Jakarta Timur</v>
      </c>
      <c r="E325" s="7" t="str">
        <f>'Data Pemerintah Daerah'!H210</f>
        <v/>
      </c>
      <c r="F325" s="7" t="str">
        <f>'Data Pemerintah Daerah'!N210</f>
        <v/>
      </c>
      <c r="G325" s="7" t="str">
        <f>'Data Pemerintah Daerah'!O210</f>
        <v/>
      </c>
      <c r="H325" s="183" t="str">
        <f t="shared" si="14"/>
        <v/>
      </c>
      <c r="I325" s="183" t="str">
        <f t="shared" si="15"/>
        <v/>
      </c>
      <c r="J325" s="7" t="str">
        <f t="shared" si="3"/>
        <v/>
      </c>
      <c r="K325" s="229" t="str">
        <f t="shared" si="4"/>
        <v/>
      </c>
      <c r="L325" s="327" t="str">
        <f>IFNA(VLOOKUP("*"&amp;D325&amp;"",'Laporan Resmi'!$F$2:$G$500,2,FALSE),"")</f>
        <v/>
      </c>
      <c r="M325" s="7" t="str">
        <f>'Data Pemerintah Daerah'!AB210</f>
        <v/>
      </c>
      <c r="N325" s="7" t="str">
        <f>'Data Pemerintah Daerah'!AC210</f>
        <v/>
      </c>
      <c r="O325" s="7" t="str">
        <f>'Data Pemerintah Daerah'!AD210</f>
        <v/>
      </c>
      <c r="P325" s="7" t="str">
        <f>'Data Pemerintah Daerah'!AE210</f>
        <v/>
      </c>
      <c r="Q325" s="7" t="str">
        <f>'Data Pemerintah Daerah'!AF210</f>
        <v/>
      </c>
      <c r="R325" s="7" t="str">
        <f>'Data Pemerintah Daerah'!AG210</f>
        <v/>
      </c>
      <c r="S325" s="7" t="str">
        <f>'Data Pemerintah Daerah'!AH210</f>
        <v/>
      </c>
      <c r="T325" s="7" t="str">
        <f>'Data Pemerintah Daerah'!AI210</f>
        <v/>
      </c>
      <c r="U325" s="7" t="str">
        <f>'Data Pemerintah Daerah'!AJ210</f>
        <v/>
      </c>
      <c r="V325" s="7" t="str">
        <f>'Data Pemerintah Daerah'!AK210</f>
        <v/>
      </c>
      <c r="W325" s="7" t="str">
        <f>'Data Pemerintah Daerah'!AL210</f>
        <v/>
      </c>
      <c r="X325" s="7" t="str">
        <f>'Data Pemerintah Daerah'!AM210</f>
        <v/>
      </c>
      <c r="Y325" s="7" t="str">
        <f>'Data Pemerintah Daerah'!AA210</f>
        <v/>
      </c>
      <c r="Z325" s="7" t="str">
        <f>'Data Pemerintah Daerah'!Z210</f>
        <v/>
      </c>
      <c r="AA325" s="328" t="str">
        <f>'Data Pemerintah Daerah'!AN210</f>
        <v/>
      </c>
      <c r="AB325" s="18" t="str">
        <f>'Data Pemerintah Daerah'!AO210</f>
        <v/>
      </c>
      <c r="AC325" s="7" t="str">
        <f t="shared" si="16"/>
        <v>Kota Jakarta Timur</v>
      </c>
      <c r="AD325" s="331" t="str">
        <f>'Data Pemerintah Daerah'!P210</f>
        <v/>
      </c>
      <c r="AE325" s="331" t="str">
        <f>'Data Pemerintah Daerah'!Q210</f>
        <v/>
      </c>
      <c r="AF325" s="331" t="str">
        <f>'Data Pemerintah Daerah'!R210</f>
        <v/>
      </c>
    </row>
    <row r="326">
      <c r="A326" s="3" t="s">
        <v>4497</v>
      </c>
      <c r="B326" s="7" t="str">
        <f>'Data Pemerintah Daerah'!C211</f>
        <v/>
      </c>
      <c r="C326" s="7" t="str">
        <f>'Data Pemerintah Daerah'!G211</f>
        <v>Kota</v>
      </c>
      <c r="D326" s="7" t="str">
        <f>'Data Pemerintah Daerah'!E211</f>
        <v>Kota Jakarta Utara</v>
      </c>
      <c r="E326" s="7" t="str">
        <f>'Data Pemerintah Daerah'!H211</f>
        <v/>
      </c>
      <c r="F326" s="7" t="str">
        <f>'Data Pemerintah Daerah'!N211</f>
        <v/>
      </c>
      <c r="G326" s="7" t="str">
        <f>'Data Pemerintah Daerah'!O211</f>
        <v/>
      </c>
      <c r="H326" s="183" t="str">
        <f t="shared" si="14"/>
        <v/>
      </c>
      <c r="I326" s="183" t="str">
        <f t="shared" si="15"/>
        <v/>
      </c>
      <c r="J326" s="7" t="str">
        <f t="shared" si="3"/>
        <v/>
      </c>
      <c r="K326" s="229" t="str">
        <f t="shared" si="4"/>
        <v/>
      </c>
      <c r="L326" s="327" t="str">
        <f>IFNA(VLOOKUP("*"&amp;D326&amp;"",'Laporan Resmi'!$F$2:$G$500,2,FALSE),"")</f>
        <v/>
      </c>
      <c r="M326" s="7" t="str">
        <f>'Data Pemerintah Daerah'!AB211</f>
        <v/>
      </c>
      <c r="N326" s="7" t="str">
        <f>'Data Pemerintah Daerah'!AC211</f>
        <v/>
      </c>
      <c r="O326" s="7" t="str">
        <f>'Data Pemerintah Daerah'!AD211</f>
        <v/>
      </c>
      <c r="P326" s="7" t="str">
        <f>'Data Pemerintah Daerah'!AE211</f>
        <v/>
      </c>
      <c r="Q326" s="7" t="str">
        <f>'Data Pemerintah Daerah'!AF211</f>
        <v/>
      </c>
      <c r="R326" s="7" t="str">
        <f>'Data Pemerintah Daerah'!AG211</f>
        <v/>
      </c>
      <c r="S326" s="7" t="str">
        <f>'Data Pemerintah Daerah'!AH211</f>
        <v/>
      </c>
      <c r="T326" s="7" t="str">
        <f>'Data Pemerintah Daerah'!AI211</f>
        <v/>
      </c>
      <c r="U326" s="7" t="str">
        <f>'Data Pemerintah Daerah'!AJ211</f>
        <v/>
      </c>
      <c r="V326" s="7" t="str">
        <f>'Data Pemerintah Daerah'!AK211</f>
        <v/>
      </c>
      <c r="W326" s="7" t="str">
        <f>'Data Pemerintah Daerah'!AL211</f>
        <v/>
      </c>
      <c r="X326" s="7" t="str">
        <f>'Data Pemerintah Daerah'!AM211</f>
        <v/>
      </c>
      <c r="Y326" s="7" t="str">
        <f>'Data Pemerintah Daerah'!AA211</f>
        <v/>
      </c>
      <c r="Z326" s="7" t="str">
        <f>'Data Pemerintah Daerah'!Z211</f>
        <v/>
      </c>
      <c r="AA326" s="328" t="str">
        <f>'Data Pemerintah Daerah'!AN211</f>
        <v/>
      </c>
      <c r="AB326" s="18" t="str">
        <f>'Data Pemerintah Daerah'!AO211</f>
        <v/>
      </c>
      <c r="AC326" s="7" t="str">
        <f t="shared" si="16"/>
        <v>Kota Jakarta Utara</v>
      </c>
      <c r="AD326" s="331" t="str">
        <f>'Data Pemerintah Daerah'!P211</f>
        <v/>
      </c>
      <c r="AE326" s="331" t="str">
        <f>'Data Pemerintah Daerah'!Q211</f>
        <v/>
      </c>
      <c r="AF326" s="331" t="str">
        <f>'Data Pemerintah Daerah'!R211</f>
        <v/>
      </c>
    </row>
    <row r="327">
      <c r="A327" s="3" t="s">
        <v>4497</v>
      </c>
      <c r="B327" s="7" t="str">
        <f>'Data Pemerintah Daerah'!C212</f>
        <v>Jawa Tengah</v>
      </c>
      <c r="C327" s="7" t="str">
        <f>'Data Pemerintah Daerah'!G212</f>
        <v>Provinsi</v>
      </c>
      <c r="D327" s="7" t="str">
        <f>'Data Pemerintah Daerah'!E212</f>
        <v>Provinsi Jawa Tengah</v>
      </c>
      <c r="E327" s="7" t="str">
        <f>'Data Pemerintah Daerah'!H212</f>
        <v>ada</v>
      </c>
      <c r="F327" s="21">
        <f>'Data Pemerintah Daerah'!N212</f>
        <v>44832</v>
      </c>
      <c r="G327" s="7" t="str">
        <f>'Data Pemerintah Daerah'!O212</f>
        <v>Didi Wijaya, S.Kom
Galla Zulhy H, S.Kom</v>
      </c>
      <c r="H327" s="183">
        <f t="shared" si="14"/>
        <v>2022</v>
      </c>
      <c r="I327" s="183">
        <f t="shared" si="15"/>
        <v>9</v>
      </c>
      <c r="J327" s="7" t="str">
        <f t="shared" si="3"/>
        <v>Ada</v>
      </c>
      <c r="K327" s="229" t="str">
        <f t="shared" si="4"/>
        <v>Ada</v>
      </c>
      <c r="L327" s="327" t="str">
        <f>IFNA(VLOOKUP("*"&amp;D327&amp;"",'Laporan Resmi'!$F$2:$G$500,2,FALSE),"")</f>
        <v>ada</v>
      </c>
      <c r="M327" s="7">
        <f>'Data Pemerintah Daerah'!AB212</f>
        <v>29</v>
      </c>
      <c r="N327" s="7">
        <f>'Data Pemerintah Daerah'!AC212</f>
        <v>72</v>
      </c>
      <c r="O327" s="7">
        <f>'Data Pemerintah Daerah'!AD212</f>
        <v>3</v>
      </c>
      <c r="P327" s="7">
        <f>'Data Pemerintah Daerah'!AE212</f>
        <v>2</v>
      </c>
      <c r="Q327" s="7">
        <f>'Data Pemerintah Daerah'!AF212</f>
        <v>4</v>
      </c>
      <c r="R327" s="7">
        <f>'Data Pemerintah Daerah'!AG212</f>
        <v>1</v>
      </c>
      <c r="S327" s="7">
        <f>'Data Pemerintah Daerah'!AH212</f>
        <v>3</v>
      </c>
      <c r="T327" s="7">
        <f>'Data Pemerintah Daerah'!AI212</f>
        <v>3</v>
      </c>
      <c r="U327" s="7">
        <f>'Data Pemerintah Daerah'!AJ212</f>
        <v>3</v>
      </c>
      <c r="V327" s="7">
        <f>'Data Pemerintah Daerah'!AK212</f>
        <v>5</v>
      </c>
      <c r="W327" s="7">
        <f>'Data Pemerintah Daerah'!AL212</f>
        <v>4</v>
      </c>
      <c r="X327" s="7">
        <f>'Data Pemerintah Daerah'!AM212</f>
        <v>3</v>
      </c>
      <c r="Y327" s="10" t="str">
        <f>'Data Pemerintah Daerah'!AA212</f>
        <v>https://api-splp.layanan.go.id/open-data-jateng/1.0/</v>
      </c>
      <c r="Z327" s="7" t="str">
        <f>'Data Pemerintah Daerah'!Z212</f>
        <v/>
      </c>
      <c r="AA327" s="328" t="str">
        <f>'Data Pemerintah Daerah'!AN212</f>
        <v>diskominfo_jatengprov</v>
      </c>
      <c r="AB327" s="329" t="str">
        <f>'Data Pemerintah Daerah'!AO212</f>
        <v>jatengprov.go.id</v>
      </c>
      <c r="AC327" s="7" t="str">
        <f t="shared" si="16"/>
        <v>Provinsi Jawa Tengah</v>
      </c>
      <c r="AD327" s="331" t="str">
        <f>'Data Pemerintah Daerah'!P212</f>
        <v>085742741925
082138531753</v>
      </c>
      <c r="AE327" s="331" t="str">
        <f>'Data Pemerintah Daerah'!Q212</f>
        <v>199102152022031003
-</v>
      </c>
      <c r="AF327" s="331" t="str">
        <f>'Data Pemerintah Daerah'!R212</f>
        <v>Staf
Staf</v>
      </c>
    </row>
    <row r="328">
      <c r="A328" s="3" t="s">
        <v>4497</v>
      </c>
      <c r="B328" s="7" t="str">
        <f>'Data Pemerintah Daerah'!C213</f>
        <v>Jawa Tengah</v>
      </c>
      <c r="C328" s="7" t="str">
        <f>'Data Pemerintah Daerah'!G213</f>
        <v>Kabupaten</v>
      </c>
      <c r="D328" s="7" t="str">
        <f>'Data Pemerintah Daerah'!E213</f>
        <v>Kabupaten Banjarnegara</v>
      </c>
      <c r="E328" s="7" t="str">
        <f>'Data Pemerintah Daerah'!H213</f>
        <v>ada</v>
      </c>
      <c r="F328" s="15">
        <f>'Data Pemerintah Daerah'!N213</f>
        <v>45127</v>
      </c>
      <c r="G328" s="7" t="str">
        <f>'Data Pemerintah Daerah'!O213</f>
        <v>Agung Sri Kuncoro, A.Md.T</v>
      </c>
      <c r="H328" s="183">
        <f t="shared" si="14"/>
        <v>2023</v>
      </c>
      <c r="I328" s="183">
        <f t="shared" si="15"/>
        <v>7</v>
      </c>
      <c r="J328" s="7" t="str">
        <f t="shared" si="3"/>
        <v>Ada</v>
      </c>
      <c r="K328" s="229" t="str">
        <f t="shared" si="4"/>
        <v>Ada</v>
      </c>
      <c r="L328" s="327" t="str">
        <f>IFNA(VLOOKUP("*"&amp;D328&amp;"",'Laporan Resmi'!$F$2:$G$500,2,FALSE),"")</f>
        <v>ada</v>
      </c>
      <c r="M328" s="7">
        <f>'Data Pemerintah Daerah'!AB213</f>
        <v>1</v>
      </c>
      <c r="N328" s="7">
        <f>'Data Pemerintah Daerah'!AC213</f>
        <v>0</v>
      </c>
      <c r="O328" s="7">
        <f>'Data Pemerintah Daerah'!AD213</f>
        <v>0</v>
      </c>
      <c r="P328" s="7">
        <f>'Data Pemerintah Daerah'!AE213</f>
        <v>4</v>
      </c>
      <c r="Q328" s="7">
        <f>'Data Pemerintah Daerah'!AF213</f>
        <v>1</v>
      </c>
      <c r="R328" s="7">
        <f>'Data Pemerintah Daerah'!AG213</f>
        <v>1</v>
      </c>
      <c r="S328" s="7">
        <f>'Data Pemerintah Daerah'!AH213</f>
        <v>4</v>
      </c>
      <c r="T328" s="7">
        <f>'Data Pemerintah Daerah'!AI213</f>
        <v>2</v>
      </c>
      <c r="U328" s="7">
        <f>'Data Pemerintah Daerah'!AJ213</f>
        <v>2</v>
      </c>
      <c r="V328" s="7">
        <f>'Data Pemerintah Daerah'!AK213</f>
        <v>4</v>
      </c>
      <c r="W328" s="7">
        <f>'Data Pemerintah Daerah'!AL213</f>
        <v>2</v>
      </c>
      <c r="X328" s="7">
        <f>'Data Pemerintah Daerah'!AM213</f>
        <v>3</v>
      </c>
      <c r="Y328" s="7" t="str">
        <f>'Data Pemerintah Daerah'!AA213</f>
        <v/>
      </c>
      <c r="Z328" s="7" t="str">
        <f>'Data Pemerintah Daerah'!Z213</f>
        <v/>
      </c>
      <c r="AA328" s="328" t="str">
        <f>'Data Pemerintah Daerah'!AN213</f>
        <v>diskominfo_banjarnegarakab</v>
      </c>
      <c r="AB328" s="329" t="str">
        <f>'Data Pemerintah Daerah'!AO213</f>
        <v>banjarnegarakab.go.id</v>
      </c>
      <c r="AC328" s="7" t="str">
        <f t="shared" si="16"/>
        <v>Kabupaten Banjarnegara</v>
      </c>
      <c r="AD328" s="331" t="str">
        <f>'Data Pemerintah Daerah'!P213</f>
        <v>081282052161</v>
      </c>
      <c r="AE328" s="331" t="str">
        <f>'Data Pemerintah Daerah'!Q213</f>
        <v>199608282022031014</v>
      </c>
      <c r="AF328" s="331" t="str">
        <f>'Data Pemerintah Daerah'!R213</f>
        <v>Pengelola Situs/Web</v>
      </c>
    </row>
    <row r="329">
      <c r="A329" s="3" t="s">
        <v>4497</v>
      </c>
      <c r="B329" s="7" t="str">
        <f>'Data Pemerintah Daerah'!C214</f>
        <v>Jawa Tengah</v>
      </c>
      <c r="C329" s="7" t="str">
        <f>'Data Pemerintah Daerah'!G214</f>
        <v>Kabupaten</v>
      </c>
      <c r="D329" s="7" t="str">
        <f>'Data Pemerintah Daerah'!E214</f>
        <v>Kabupaten Banyumas</v>
      </c>
      <c r="E329" s="7" t="str">
        <f>'Data Pemerintah Daerah'!H214</f>
        <v>ada</v>
      </c>
      <c r="F329" s="15">
        <f>'Data Pemerintah Daerah'!N214</f>
        <v>44797</v>
      </c>
      <c r="G329" s="7" t="str">
        <f>'Data Pemerintah Daerah'!O214</f>
        <v>Adi Nugroho, S.Kom</v>
      </c>
      <c r="H329" s="183">
        <f t="shared" si="14"/>
        <v>2022</v>
      </c>
      <c r="I329" s="183">
        <f t="shared" si="15"/>
        <v>8</v>
      </c>
      <c r="J329" s="7" t="str">
        <f t="shared" si="3"/>
        <v>Ada</v>
      </c>
      <c r="K329" s="229" t="str">
        <f t="shared" si="4"/>
        <v>Ada</v>
      </c>
      <c r="L329" s="327" t="str">
        <f>IFNA(VLOOKUP("*"&amp;D329&amp;"",'Laporan Resmi'!$F$2:$G$500,2,FALSE),"")</f>
        <v>ada</v>
      </c>
      <c r="M329" s="7">
        <f>'Data Pemerintah Daerah'!AB214</f>
        <v>1</v>
      </c>
      <c r="N329" s="7">
        <f>'Data Pemerintah Daerah'!AC214</f>
        <v>0</v>
      </c>
      <c r="O329" s="7">
        <f>'Data Pemerintah Daerah'!AD214</f>
        <v>0</v>
      </c>
      <c r="P329" s="7">
        <f>'Data Pemerintah Daerah'!AE214</f>
        <v>3</v>
      </c>
      <c r="Q329" s="7">
        <f>'Data Pemerintah Daerah'!AF214</f>
        <v>3</v>
      </c>
      <c r="R329" s="7">
        <f>'Data Pemerintah Daerah'!AG214</f>
        <v>3</v>
      </c>
      <c r="S329" s="7">
        <f>'Data Pemerintah Daerah'!AH214</f>
        <v>2</v>
      </c>
      <c r="T329" s="7">
        <f>'Data Pemerintah Daerah'!AI214</f>
        <v>2</v>
      </c>
      <c r="U329" s="7">
        <f>'Data Pemerintah Daerah'!AJ214</f>
        <v>2</v>
      </c>
      <c r="V329" s="7">
        <f>'Data Pemerintah Daerah'!AK214</f>
        <v>3</v>
      </c>
      <c r="W329" s="7">
        <f>'Data Pemerintah Daerah'!AL214</f>
        <v>2</v>
      </c>
      <c r="X329" s="7">
        <f>'Data Pemerintah Daerah'!AM214</f>
        <v>3</v>
      </c>
      <c r="Y329" s="10" t="str">
        <f>'Data Pemerintah Daerah'!AA214</f>
        <v>https://api-splp.layanan.go.id/databanyumaskab/1.0/</v>
      </c>
      <c r="Z329" s="10" t="str">
        <f>'Data Pemerintah Daerah'!Z214</f>
        <v>https://wspajak.banyumaskab.go.id/h2h_bpn_banyumas/Api/getBPHTBService</v>
      </c>
      <c r="AA329" s="328" t="str">
        <f>'Data Pemerintah Daerah'!AN214</f>
        <v>diskominfo_banyumaskab</v>
      </c>
      <c r="AB329" s="329" t="str">
        <f>'Data Pemerintah Daerah'!AO214</f>
        <v>banyumaskab.go.id</v>
      </c>
      <c r="AC329" s="7" t="str">
        <f t="shared" si="16"/>
        <v>Kabupaten Banyumas</v>
      </c>
      <c r="AD329" s="331" t="str">
        <f>'Data Pemerintah Daerah'!P214</f>
        <v>085869355501</v>
      </c>
      <c r="AE329" s="331" t="str">
        <f>'Data Pemerintah Daerah'!Q214</f>
        <v>199305252022031008</v>
      </c>
      <c r="AF329" s="331" t="str">
        <f>'Data Pemerintah Daerah'!R214</f>
        <v>Pranata Komputer</v>
      </c>
    </row>
    <row r="330">
      <c r="A330" s="3" t="s">
        <v>4497</v>
      </c>
      <c r="B330" s="7" t="str">
        <f>'Data Pemerintah Daerah'!C215</f>
        <v>Jawa Tengah</v>
      </c>
      <c r="C330" s="7" t="str">
        <f>'Data Pemerintah Daerah'!G215</f>
        <v>Kabupaten</v>
      </c>
      <c r="D330" s="7" t="str">
        <f>'Data Pemerintah Daerah'!E215</f>
        <v>Kabupaten Batang</v>
      </c>
      <c r="E330" s="7" t="str">
        <f>'Data Pemerintah Daerah'!H215</f>
        <v>ada</v>
      </c>
      <c r="F330" s="15">
        <f>'Data Pemerintah Daerah'!N215</f>
        <v>45425</v>
      </c>
      <c r="G330" s="7" t="str">
        <f>'Data Pemerintah Daerah'!O215</f>
        <v>Muhammad Farid Hasyim, S.Kom</v>
      </c>
      <c r="H330" s="183">
        <f t="shared" si="14"/>
        <v>2024</v>
      </c>
      <c r="I330" s="183">
        <f t="shared" si="15"/>
        <v>5</v>
      </c>
      <c r="J330" s="7" t="str">
        <f t="shared" si="3"/>
        <v>Ada</v>
      </c>
      <c r="K330" s="229" t="str">
        <f t="shared" si="4"/>
        <v>Ada</v>
      </c>
      <c r="L330" s="327" t="str">
        <f>IFNA(VLOOKUP("*"&amp;D330&amp;"",'Laporan Resmi'!$F$2:$G$500,2,FALSE),"")</f>
        <v>ada</v>
      </c>
      <c r="M330" s="7">
        <f>'Data Pemerintah Daerah'!AB215</f>
        <v>1</v>
      </c>
      <c r="N330" s="7">
        <f>'Data Pemerintah Daerah'!AC215</f>
        <v>1</v>
      </c>
      <c r="O330" s="7">
        <f>'Data Pemerintah Daerah'!AD215</f>
        <v>0</v>
      </c>
      <c r="P330" s="7">
        <f>'Data Pemerintah Daerah'!AE215</f>
        <v>3</v>
      </c>
      <c r="Q330" s="7">
        <f>'Data Pemerintah Daerah'!AF215</f>
        <v>3</v>
      </c>
      <c r="R330" s="7">
        <f>'Data Pemerintah Daerah'!AG215</f>
        <v>3</v>
      </c>
      <c r="S330" s="7">
        <f>'Data Pemerintah Daerah'!AH215</f>
        <v>2</v>
      </c>
      <c r="T330" s="7">
        <f>'Data Pemerintah Daerah'!AI215</f>
        <v>2</v>
      </c>
      <c r="U330" s="7">
        <f>'Data Pemerintah Daerah'!AJ215</f>
        <v>2</v>
      </c>
      <c r="V330" s="7">
        <f>'Data Pemerintah Daerah'!AK215</f>
        <v>2</v>
      </c>
      <c r="W330" s="7">
        <f>'Data Pemerintah Daerah'!AL215</f>
        <v>2</v>
      </c>
      <c r="X330" s="7">
        <f>'Data Pemerintah Daerah'!AM215</f>
        <v>2</v>
      </c>
      <c r="Y330" s="7" t="str">
        <f>'Data Pemerintah Daerah'!AA215</f>
        <v/>
      </c>
      <c r="Z330" s="10" t="str">
        <f>'Data Pemerintah Daerah'!Z215</f>
        <v>https://bphtb.batangkab.go.id/api/getBPHTBService</v>
      </c>
      <c r="AA330" s="328" t="str">
        <f>'Data Pemerintah Daerah'!AN215</f>
        <v>diskominfo_batangkab</v>
      </c>
      <c r="AB330" s="329" t="str">
        <f>'Data Pemerintah Daerah'!AO215</f>
        <v>batangkab.go.id</v>
      </c>
      <c r="AC330" s="7" t="str">
        <f t="shared" si="16"/>
        <v>Kabupaten Batang</v>
      </c>
      <c r="AD330" s="330" t="str">
        <f>'Data Pemerintah Daerah'!P215</f>
        <v>085742182822</v>
      </c>
      <c r="AE330" s="331" t="str">
        <f>'Data Pemerintah Daerah'!Q215</f>
        <v>199604102020121008</v>
      </c>
      <c r="AF330" s="331" t="str">
        <f>'Data Pemerintah Daerah'!R215</f>
        <v>Pranata Komputer Ahli Pertama</v>
      </c>
    </row>
    <row r="331">
      <c r="A331" s="3" t="s">
        <v>4497</v>
      </c>
      <c r="B331" s="7" t="str">
        <f>'Data Pemerintah Daerah'!C216</f>
        <v>Jawa Tengah</v>
      </c>
      <c r="C331" s="7" t="str">
        <f>'Data Pemerintah Daerah'!G216</f>
        <v>Kabupaten</v>
      </c>
      <c r="D331" s="7" t="str">
        <f>'Data Pemerintah Daerah'!E216</f>
        <v>Kabupaten Blora</v>
      </c>
      <c r="E331" s="7" t="str">
        <f>'Data Pemerintah Daerah'!H216</f>
        <v>ada</v>
      </c>
      <c r="F331" s="21">
        <f>'Data Pemerintah Daerah'!N216</f>
        <v>44879</v>
      </c>
      <c r="G331" s="7" t="str">
        <f>'Data Pemerintah Daerah'!O216</f>
        <v>Sigit Septianto, S.Kom
Menda Finanto, S.Kom</v>
      </c>
      <c r="H331" s="183">
        <f t="shared" si="14"/>
        <v>2022</v>
      </c>
      <c r="I331" s="183">
        <f t="shared" si="15"/>
        <v>11</v>
      </c>
      <c r="J331" s="7" t="str">
        <f t="shared" si="3"/>
        <v>Ada</v>
      </c>
      <c r="K331" s="229" t="str">
        <f t="shared" si="4"/>
        <v>Ada</v>
      </c>
      <c r="L331" s="327" t="str">
        <f>IFNA(VLOOKUP("*"&amp;D331&amp;"",'Laporan Resmi'!$F$2:$G$500,2,FALSE),"")</f>
        <v>ada</v>
      </c>
      <c r="M331" s="7">
        <f>'Data Pemerintah Daerah'!AB216</f>
        <v>0</v>
      </c>
      <c r="N331" s="7">
        <f>'Data Pemerintah Daerah'!AC216</f>
        <v>0</v>
      </c>
      <c r="O331" s="7">
        <f>'Data Pemerintah Daerah'!AD216</f>
        <v>0</v>
      </c>
      <c r="P331" s="7">
        <f>'Data Pemerintah Daerah'!AE216</f>
        <v>3</v>
      </c>
      <c r="Q331" s="7">
        <f>'Data Pemerintah Daerah'!AF216</f>
        <v>1</v>
      </c>
      <c r="R331" s="7">
        <f>'Data Pemerintah Daerah'!AG216</f>
        <v>1</v>
      </c>
      <c r="S331" s="7">
        <f>'Data Pemerintah Daerah'!AH216</f>
        <v>1</v>
      </c>
      <c r="T331" s="7">
        <f>'Data Pemerintah Daerah'!AI216</f>
        <v>2</v>
      </c>
      <c r="U331" s="7">
        <f>'Data Pemerintah Daerah'!AJ216</f>
        <v>1</v>
      </c>
      <c r="V331" s="7">
        <f>'Data Pemerintah Daerah'!AK216</f>
        <v>3</v>
      </c>
      <c r="W331" s="7">
        <f>'Data Pemerintah Daerah'!AL216</f>
        <v>2</v>
      </c>
      <c r="X331" s="7">
        <f>'Data Pemerintah Daerah'!AM216</f>
        <v>1</v>
      </c>
      <c r="Y331" s="7" t="str">
        <f>'Data Pemerintah Daerah'!AA216</f>
        <v/>
      </c>
      <c r="Z331" s="10" t="str">
        <f>'Data Pemerintah Daerah'!Z216</f>
        <v>https://ebphtb.blorakab.go.id/api_bpn/Api/getBPHTBService</v>
      </c>
      <c r="AA331" s="328" t="str">
        <f>'Data Pemerintah Daerah'!AN216</f>
        <v>diskominfo_blorakab</v>
      </c>
      <c r="AB331" s="329" t="str">
        <f>'Data Pemerintah Daerah'!AO216</f>
        <v>blorakab.go.id</v>
      </c>
      <c r="AC331" s="7" t="str">
        <f t="shared" si="16"/>
        <v>Kabupaten Blora</v>
      </c>
      <c r="AD331" s="331" t="str">
        <f>'Data Pemerintah Daerah'!P216</f>
        <v>081221608956
085229740921</v>
      </c>
      <c r="AE331" s="331" t="str">
        <f>'Data Pemerintah Daerah'!Q216</f>
        <v>199309112020121014
199301072020121013</v>
      </c>
      <c r="AF331" s="331" t="str">
        <f>'Data Pemerintah Daerah'!R216</f>
        <v>Pranata Komputer
Pranata Komputer</v>
      </c>
    </row>
    <row r="332">
      <c r="A332" s="3" t="s">
        <v>4497</v>
      </c>
      <c r="B332" s="7" t="str">
        <f>'Data Pemerintah Daerah'!C217</f>
        <v>Jawa Tengah</v>
      </c>
      <c r="C332" s="7" t="str">
        <f>'Data Pemerintah Daerah'!G217</f>
        <v>Kabupaten</v>
      </c>
      <c r="D332" s="7" t="str">
        <f>'Data Pemerintah Daerah'!E217</f>
        <v>Kabupaten Boyolali</v>
      </c>
      <c r="E332" s="7" t="str">
        <f>'Data Pemerintah Daerah'!H217</f>
        <v>ada</v>
      </c>
      <c r="F332" s="15">
        <f>'Data Pemerintah Daerah'!N217</f>
        <v>45222</v>
      </c>
      <c r="G332" s="7" t="str">
        <f>'Data Pemerintah Daerah'!O217</f>
        <v>DANANG WAHYUDI, A.Md.</v>
      </c>
      <c r="H332" s="183">
        <f t="shared" si="14"/>
        <v>2023</v>
      </c>
      <c r="I332" s="183">
        <f t="shared" si="15"/>
        <v>10</v>
      </c>
      <c r="J332" s="7" t="str">
        <f t="shared" si="3"/>
        <v>Ada</v>
      </c>
      <c r="K332" s="229" t="str">
        <f t="shared" si="4"/>
        <v>Ada</v>
      </c>
      <c r="L332" s="327" t="str">
        <f>IFNA(VLOOKUP("*"&amp;D332&amp;"",'Laporan Resmi'!$F$2:$G$500,2,FALSE),"")</f>
        <v>ada</v>
      </c>
      <c r="M332" s="7">
        <f>'Data Pemerintah Daerah'!AB217</f>
        <v>1</v>
      </c>
      <c r="N332" s="7">
        <f>'Data Pemerintah Daerah'!AC217</f>
        <v>0</v>
      </c>
      <c r="O332" s="7">
        <f>'Data Pemerintah Daerah'!AD217</f>
        <v>1</v>
      </c>
      <c r="P332" s="7">
        <f>'Data Pemerintah Daerah'!AE217</f>
        <v>3</v>
      </c>
      <c r="Q332" s="7">
        <f>'Data Pemerintah Daerah'!AF217</f>
        <v>2</v>
      </c>
      <c r="R332" s="7">
        <f>'Data Pemerintah Daerah'!AG217</f>
        <v>2</v>
      </c>
      <c r="S332" s="7" t="str">
        <f>'Data Pemerintah Daerah'!AH217</f>
        <v/>
      </c>
      <c r="T332" s="7" t="str">
        <f>'Data Pemerintah Daerah'!AI217</f>
        <v/>
      </c>
      <c r="U332" s="7" t="str">
        <f>'Data Pemerintah Daerah'!AJ217</f>
        <v/>
      </c>
      <c r="V332" s="7">
        <f>'Data Pemerintah Daerah'!AK217</f>
        <v>5</v>
      </c>
      <c r="W332" s="7">
        <f>'Data Pemerintah Daerah'!AL217</f>
        <v>3</v>
      </c>
      <c r="X332" s="7">
        <f>'Data Pemerintah Daerah'!AM217</f>
        <v>3</v>
      </c>
      <c r="Y332" s="10" t="str">
        <f>'Data Pemerintah Daerah'!AA217</f>
        <v>https://api-splp.layanan.go.id/data_boyolali/1.0/</v>
      </c>
      <c r="Z332" s="7" t="str">
        <f>'Data Pemerintah Daerah'!Z217</f>
        <v/>
      </c>
      <c r="AA332" s="328" t="str">
        <f>'Data Pemerintah Daerah'!AN217</f>
        <v>diskominfo_boyolali</v>
      </c>
      <c r="AB332" s="329" t="str">
        <f>'Data Pemerintah Daerah'!AO217</f>
        <v>boyolali.go.id</v>
      </c>
      <c r="AC332" s="7" t="str">
        <f t="shared" si="16"/>
        <v>Kabupaten Boyolali</v>
      </c>
      <c r="AD332" s="330" t="str">
        <f>'Data Pemerintah Daerah'!P217</f>
        <v>0856400313560</v>
      </c>
      <c r="AE332" s="331" t="str">
        <f>'Data Pemerintah Daerah'!Q217</f>
        <v>198409212019021002</v>
      </c>
      <c r="AF332" s="331" t="str">
        <f>'Data Pemerintah Daerah'!R217</f>
        <v>Pranata Komputer Terampil</v>
      </c>
    </row>
    <row r="333">
      <c r="A333" s="3" t="s">
        <v>4497</v>
      </c>
      <c r="B333" s="7" t="str">
        <f>'Data Pemerintah Daerah'!C218</f>
        <v>Jawa Tengah</v>
      </c>
      <c r="C333" s="7" t="str">
        <f>'Data Pemerintah Daerah'!G218</f>
        <v>Kabupaten</v>
      </c>
      <c r="D333" s="7" t="str">
        <f>'Data Pemerintah Daerah'!E218</f>
        <v>Kabupaten Brebes</v>
      </c>
      <c r="E333" s="7" t="str">
        <f>'Data Pemerintah Daerah'!H218</f>
        <v>ada</v>
      </c>
      <c r="F333" s="21">
        <f>'Data Pemerintah Daerah'!N218</f>
        <v>44826</v>
      </c>
      <c r="G333" s="7" t="str">
        <f>'Data Pemerintah Daerah'!O218</f>
        <v>Arif Setiawan</v>
      </c>
      <c r="H333" s="183">
        <f t="shared" si="14"/>
        <v>2022</v>
      </c>
      <c r="I333" s="183">
        <f t="shared" si="15"/>
        <v>9</v>
      </c>
      <c r="J333" s="7" t="str">
        <f t="shared" si="3"/>
        <v>Ada</v>
      </c>
      <c r="K333" s="229" t="str">
        <f t="shared" si="4"/>
        <v>Ada</v>
      </c>
      <c r="L333" s="327" t="str">
        <f>IFNA(VLOOKUP("*"&amp;D333&amp;"",'Laporan Resmi'!$F$2:$G$500,2,FALSE),"")</f>
        <v>ada</v>
      </c>
      <c r="M333" s="7">
        <f>'Data Pemerintah Daerah'!AB218</f>
        <v>0</v>
      </c>
      <c r="N333" s="7">
        <f>'Data Pemerintah Daerah'!AC218</f>
        <v>0</v>
      </c>
      <c r="O333" s="7">
        <f>'Data Pemerintah Daerah'!AD218</f>
        <v>3</v>
      </c>
      <c r="P333" s="7">
        <f>'Data Pemerintah Daerah'!AE218</f>
        <v>3</v>
      </c>
      <c r="Q333" s="7">
        <f>'Data Pemerintah Daerah'!AF218</f>
        <v>1</v>
      </c>
      <c r="R333" s="7">
        <f>'Data Pemerintah Daerah'!AG218</f>
        <v>3</v>
      </c>
      <c r="S333" s="7">
        <f>'Data Pemerintah Daerah'!AH218</f>
        <v>2</v>
      </c>
      <c r="T333" s="7">
        <f>'Data Pemerintah Daerah'!AI218</f>
        <v>2</v>
      </c>
      <c r="U333" s="7">
        <f>'Data Pemerintah Daerah'!AJ218</f>
        <v>2</v>
      </c>
      <c r="V333" s="7">
        <f>'Data Pemerintah Daerah'!AK218</f>
        <v>3</v>
      </c>
      <c r="W333" s="7">
        <f>'Data Pemerintah Daerah'!AL218</f>
        <v>2</v>
      </c>
      <c r="X333" s="7">
        <f>'Data Pemerintah Daerah'!AM218</f>
        <v>3</v>
      </c>
      <c r="Y333" s="7" t="str">
        <f>'Data Pemerintah Daerah'!AA218</f>
        <v/>
      </c>
      <c r="Z333" s="10" t="str">
        <f>'Data Pemerintah Daerah'!Z218</f>
        <v>https://jejaka.brebeskab.go.id/api/getBPHTBService</v>
      </c>
      <c r="AA333" s="328" t="str">
        <f>'Data Pemerintah Daerah'!AN218</f>
        <v>diskominfos_brebeskab</v>
      </c>
      <c r="AB333" s="329" t="str">
        <f>'Data Pemerintah Daerah'!AO218</f>
        <v>brebeskab.go.id</v>
      </c>
      <c r="AC333" s="7" t="str">
        <f t="shared" si="16"/>
        <v>Kabupaten Brebes</v>
      </c>
      <c r="AD333" s="331" t="str">
        <f>'Data Pemerintah Daerah'!P218</f>
        <v>085697108760</v>
      </c>
      <c r="AE333" s="331" t="str">
        <f>'Data Pemerintah Daerah'!Q218</f>
        <v>199004202022031007</v>
      </c>
      <c r="AF333" s="331" t="str">
        <f>'Data Pemerintah Daerah'!R218</f>
        <v>Pranata Komputer </v>
      </c>
    </row>
    <row r="334">
      <c r="A334" s="3" t="s">
        <v>4497</v>
      </c>
      <c r="B334" s="7" t="str">
        <f>'Data Pemerintah Daerah'!C219</f>
        <v>Jawa Tengah</v>
      </c>
      <c r="C334" s="7" t="str">
        <f>'Data Pemerintah Daerah'!G219</f>
        <v>Kabupaten</v>
      </c>
      <c r="D334" s="7" t="str">
        <f>'Data Pemerintah Daerah'!E219</f>
        <v>Kabupaten Cilacap</v>
      </c>
      <c r="E334" s="7" t="str">
        <f>'Data Pemerintah Daerah'!H219</f>
        <v>ada</v>
      </c>
      <c r="F334" s="15">
        <f>'Data Pemerintah Daerah'!N219</f>
        <v>44953</v>
      </c>
      <c r="G334" s="7" t="str">
        <f>'Data Pemerintah Daerah'!O219</f>
        <v>Chairil Taufan, S.T.</v>
      </c>
      <c r="H334" s="183">
        <f t="shared" si="14"/>
        <v>2023</v>
      </c>
      <c r="I334" s="183">
        <f t="shared" si="15"/>
        <v>1</v>
      </c>
      <c r="J334" s="7" t="str">
        <f t="shared" si="3"/>
        <v>Ada</v>
      </c>
      <c r="K334" s="229" t="str">
        <f t="shared" si="4"/>
        <v>Ada</v>
      </c>
      <c r="L334" s="327" t="str">
        <f>IFNA(VLOOKUP("*"&amp;D334&amp;"",'Laporan Resmi'!$F$2:$G$500,2,FALSE),"")</f>
        <v>ada</v>
      </c>
      <c r="M334" s="7">
        <f>'Data Pemerintah Daerah'!AB219</f>
        <v>0</v>
      </c>
      <c r="N334" s="7">
        <f>'Data Pemerintah Daerah'!AC219</f>
        <v>1</v>
      </c>
      <c r="O334" s="7">
        <f>'Data Pemerintah Daerah'!AD219</f>
        <v>2</v>
      </c>
      <c r="P334" s="7">
        <f>'Data Pemerintah Daerah'!AE219</f>
        <v>3</v>
      </c>
      <c r="Q334" s="7">
        <f>'Data Pemerintah Daerah'!AF219</f>
        <v>2</v>
      </c>
      <c r="R334" s="7">
        <f>'Data Pemerintah Daerah'!AG219</f>
        <v>1</v>
      </c>
      <c r="S334" s="7">
        <f>'Data Pemerintah Daerah'!AH219</f>
        <v>3</v>
      </c>
      <c r="T334" s="7">
        <f>'Data Pemerintah Daerah'!AI219</f>
        <v>2</v>
      </c>
      <c r="U334" s="7">
        <f>'Data Pemerintah Daerah'!AJ219</f>
        <v>2</v>
      </c>
      <c r="V334" s="7">
        <f>'Data Pemerintah Daerah'!AK219</f>
        <v>4</v>
      </c>
      <c r="W334" s="7">
        <f>'Data Pemerintah Daerah'!AL219</f>
        <v>3</v>
      </c>
      <c r="X334" s="7">
        <f>'Data Pemerintah Daerah'!AM219</f>
        <v>3</v>
      </c>
      <c r="Y334" s="10" t="str">
        <f>'Data Pemerintah Daerah'!AA219</f>
        <v>https://api-splp.layanan.go.id/satu-data-kabupaten-cilacap/1.0</v>
      </c>
      <c r="Z334" s="10" t="str">
        <f>'Data Pemerintah Daerah'!Z219</f>
        <v>https://api.cilacapkab.go.id/api/getBPHTBService</v>
      </c>
      <c r="AA334" s="328" t="str">
        <f>'Data Pemerintah Daerah'!AN219</f>
        <v>diskominfo_cilacapkab</v>
      </c>
      <c r="AB334" s="329" t="str">
        <f>'Data Pemerintah Daerah'!AO219</f>
        <v>cilacapkab.go.id</v>
      </c>
      <c r="AC334" s="7" t="str">
        <f t="shared" si="16"/>
        <v>Kabupaten Cilacap</v>
      </c>
      <c r="AD334" s="331" t="str">
        <f>'Data Pemerintah Daerah'!P219</f>
        <v>085227955940</v>
      </c>
      <c r="AE334" s="331" t="str">
        <f>'Data Pemerintah Daerah'!Q219</f>
        <v>197512022002121004</v>
      </c>
      <c r="AF334" s="331" t="str">
        <f>'Data Pemerintah Daerah'!R219</f>
        <v>Kabid Pengembangan Informatika</v>
      </c>
    </row>
    <row r="335">
      <c r="A335" s="3" t="s">
        <v>4497</v>
      </c>
      <c r="B335" s="7" t="str">
        <f>'Data Pemerintah Daerah'!C220</f>
        <v>Jawa Tengah</v>
      </c>
      <c r="C335" s="7" t="str">
        <f>'Data Pemerintah Daerah'!G220</f>
        <v>Kabupaten</v>
      </c>
      <c r="D335" s="7" t="str">
        <f>'Data Pemerintah Daerah'!E220</f>
        <v>Kabupaten Demak</v>
      </c>
      <c r="E335" s="7" t="str">
        <f>'Data Pemerintah Daerah'!H220</f>
        <v>ada</v>
      </c>
      <c r="F335" s="15">
        <f>'Data Pemerintah Daerah'!N220</f>
        <v>44581</v>
      </c>
      <c r="G335" s="7" t="str">
        <f>'Data Pemerintah Daerah'!O220</f>
        <v>Andy Kurniawan, S.Kom., M.M</v>
      </c>
      <c r="H335" s="183">
        <f t="shared" si="14"/>
        <v>2022</v>
      </c>
      <c r="I335" s="183">
        <f t="shared" si="15"/>
        <v>1</v>
      </c>
      <c r="J335" s="7" t="str">
        <f t="shared" si="3"/>
        <v>Ada</v>
      </c>
      <c r="K335" s="229" t="str">
        <f t="shared" si="4"/>
        <v>Ada</v>
      </c>
      <c r="L335" s="327" t="str">
        <f>IFNA(VLOOKUP("*"&amp;D335&amp;"",'Laporan Resmi'!$F$2:$G$500,2,FALSE),"")</f>
        <v>ada</v>
      </c>
      <c r="M335" s="7">
        <f>'Data Pemerintah Daerah'!AB220</f>
        <v>33</v>
      </c>
      <c r="N335" s="7">
        <f>'Data Pemerintah Daerah'!AC220</f>
        <v>5</v>
      </c>
      <c r="O335" s="7">
        <f>'Data Pemerintah Daerah'!AD220</f>
        <v>1</v>
      </c>
      <c r="P335" s="7">
        <f>'Data Pemerintah Daerah'!AE220</f>
        <v>5</v>
      </c>
      <c r="Q335" s="7">
        <f>'Data Pemerintah Daerah'!AF220</f>
        <v>3</v>
      </c>
      <c r="R335" s="7">
        <f>'Data Pemerintah Daerah'!AG220</f>
        <v>4</v>
      </c>
      <c r="S335" s="7" t="str">
        <f>'Data Pemerintah Daerah'!AH220</f>
        <v/>
      </c>
      <c r="T335" s="7" t="str">
        <f>'Data Pemerintah Daerah'!AI220</f>
        <v/>
      </c>
      <c r="U335" s="7" t="str">
        <f>'Data Pemerintah Daerah'!AJ220</f>
        <v/>
      </c>
      <c r="V335" s="7">
        <f>'Data Pemerintah Daerah'!AK220</f>
        <v>3</v>
      </c>
      <c r="W335" s="7">
        <f>'Data Pemerintah Daerah'!AL220</f>
        <v>3</v>
      </c>
      <c r="X335" s="7">
        <f>'Data Pemerintah Daerah'!AM220</f>
        <v>3</v>
      </c>
      <c r="Y335" s="10" t="str">
        <f>'Data Pemerintah Daerah'!AA220</f>
        <v>https://api-splp.layanan.go.id/satu-data-demak/1.0/</v>
      </c>
      <c r="Z335" s="10" t="str">
        <f>'Data Pemerintah Daerah'!Z220</f>
        <v>https://sipanda.demakkab.go.id/Api/getBPHTBService</v>
      </c>
      <c r="AA335" s="328" t="str">
        <f>'Data Pemerintah Daerah'!AN220</f>
        <v>diskominfo_demakkab</v>
      </c>
      <c r="AB335" s="329" t="str">
        <f>'Data Pemerintah Daerah'!AO220</f>
        <v>demakkab.go.id</v>
      </c>
      <c r="AC335" s="7" t="str">
        <f t="shared" si="16"/>
        <v>Kabupaten Demak</v>
      </c>
      <c r="AD335" s="331" t="str">
        <f>'Data Pemerintah Daerah'!P220</f>
        <v>085641199075</v>
      </c>
      <c r="AE335" s="331" t="str">
        <f>'Data Pemerintah Daerah'!Q220</f>
        <v>197806182010011010</v>
      </c>
      <c r="AF335" s="331" t="str">
        <f>'Data Pemerintah Daerah'!R220</f>
        <v>Pranata Komputer Ahli Muda</v>
      </c>
    </row>
    <row r="336">
      <c r="A336" s="3" t="s">
        <v>4497</v>
      </c>
      <c r="B336" s="7" t="str">
        <f>'Data Pemerintah Daerah'!C221</f>
        <v>Jawa Tengah</v>
      </c>
      <c r="C336" s="7" t="str">
        <f>'Data Pemerintah Daerah'!G221</f>
        <v>Kabupaten</v>
      </c>
      <c r="D336" s="7" t="str">
        <f>'Data Pemerintah Daerah'!E221</f>
        <v>Kabupaten Grobogan</v>
      </c>
      <c r="E336" s="7" t="str">
        <f>'Data Pemerintah Daerah'!H221</f>
        <v>ada</v>
      </c>
      <c r="F336" s="15">
        <f>'Data Pemerintah Daerah'!N221</f>
        <v>45198</v>
      </c>
      <c r="G336" s="7" t="str">
        <f>'Data Pemerintah Daerah'!O221</f>
        <v>DEDI CAHYANTO, S.Kom</v>
      </c>
      <c r="H336" s="183">
        <f t="shared" si="14"/>
        <v>2023</v>
      </c>
      <c r="I336" s="183">
        <f t="shared" si="15"/>
        <v>9</v>
      </c>
      <c r="J336" s="7" t="str">
        <f t="shared" si="3"/>
        <v>Ada</v>
      </c>
      <c r="K336" s="229" t="str">
        <f t="shared" si="4"/>
        <v>Ada</v>
      </c>
      <c r="L336" s="327" t="str">
        <f>IFNA(VLOOKUP("*"&amp;D336&amp;"",'Laporan Resmi'!$F$2:$G$500,2,FALSE),"")</f>
        <v>ada</v>
      </c>
      <c r="M336" s="7">
        <f>'Data Pemerintah Daerah'!AB221</f>
        <v>3</v>
      </c>
      <c r="N336" s="7">
        <f>'Data Pemerintah Daerah'!AC221</f>
        <v>0</v>
      </c>
      <c r="O336" s="7">
        <f>'Data Pemerintah Daerah'!AD221</f>
        <v>2</v>
      </c>
      <c r="P336" s="7">
        <f>'Data Pemerintah Daerah'!AE221</f>
        <v>4</v>
      </c>
      <c r="Q336" s="7">
        <f>'Data Pemerintah Daerah'!AF221</f>
        <v>2</v>
      </c>
      <c r="R336" s="7">
        <f>'Data Pemerintah Daerah'!AG221</f>
        <v>3</v>
      </c>
      <c r="S336" s="7">
        <f>'Data Pemerintah Daerah'!AH221</f>
        <v>4</v>
      </c>
      <c r="T336" s="7">
        <f>'Data Pemerintah Daerah'!AI221</f>
        <v>3</v>
      </c>
      <c r="U336" s="7">
        <f>'Data Pemerintah Daerah'!AJ221</f>
        <v>4</v>
      </c>
      <c r="V336" s="7">
        <f>'Data Pemerintah Daerah'!AK221</f>
        <v>2</v>
      </c>
      <c r="W336" s="7">
        <f>'Data Pemerintah Daerah'!AL221</f>
        <v>3</v>
      </c>
      <c r="X336" s="7">
        <f>'Data Pemerintah Daerah'!AM221</f>
        <v>4</v>
      </c>
      <c r="Y336" s="10" t="str">
        <f>'Data Pemerintah Daerah'!AA221</f>
        <v>https://api-splp.layanan.go.id/data-grobogan-kab/1.0/</v>
      </c>
      <c r="Z336" s="10" t="str">
        <f>'Data Pemerintah Daerah'!Z221</f>
        <v>https://sipada.bppkad.grobogan.go.id/Api/getBPHTBService</v>
      </c>
      <c r="AA336" s="328" t="str">
        <f>'Data Pemerintah Daerah'!AN221</f>
        <v>diskominfo_grobogankab</v>
      </c>
      <c r="AB336" s="329" t="str">
        <f>'Data Pemerintah Daerah'!AO221</f>
        <v>grobogan.go.id</v>
      </c>
      <c r="AC336" s="7" t="str">
        <f t="shared" si="16"/>
        <v>Kabupaten Grobogan</v>
      </c>
      <c r="AD336" s="330" t="str">
        <f>'Data Pemerintah Daerah'!P221</f>
        <v>089688046401</v>
      </c>
      <c r="AE336" s="331" t="str">
        <f>'Data Pemerintah Daerah'!Q221</f>
        <v>197712161998031003</v>
      </c>
      <c r="AF336" s="331" t="str">
        <f>'Data Pemerintah Daerah'!R221</f>
        <v>Kepala Bidang Teknologi Informasi dan Persandian</v>
      </c>
    </row>
    <row r="337">
      <c r="A337" s="3" t="s">
        <v>4497</v>
      </c>
      <c r="B337" s="7" t="str">
        <f>'Data Pemerintah Daerah'!C222</f>
        <v>Jawa Tengah</v>
      </c>
      <c r="C337" s="7" t="str">
        <f>'Data Pemerintah Daerah'!G222</f>
        <v>Kabupaten</v>
      </c>
      <c r="D337" s="7" t="str">
        <f>'Data Pemerintah Daerah'!E222</f>
        <v>Kabupaten Jepara</v>
      </c>
      <c r="E337" s="7" t="str">
        <f>'Data Pemerintah Daerah'!H222</f>
        <v>ada</v>
      </c>
      <c r="F337" s="15">
        <f>'Data Pemerintah Daerah'!N222</f>
        <v>44914</v>
      </c>
      <c r="G337" s="7" t="str">
        <f>'Data Pemerintah Daerah'!O222</f>
        <v>Hartanto, ST</v>
      </c>
      <c r="H337" s="183">
        <f t="shared" si="14"/>
        <v>2022</v>
      </c>
      <c r="I337" s="183">
        <f t="shared" si="15"/>
        <v>12</v>
      </c>
      <c r="J337" s="7" t="str">
        <f t="shared" si="3"/>
        <v>Ada</v>
      </c>
      <c r="K337" s="229" t="str">
        <f t="shared" si="4"/>
        <v>Ada</v>
      </c>
      <c r="L337" s="327" t="str">
        <f>IFNA(VLOOKUP("*"&amp;D337&amp;"",'Laporan Resmi'!$F$2:$G$500,2,FALSE),"")</f>
        <v>ada</v>
      </c>
      <c r="M337" s="7">
        <f>'Data Pemerintah Daerah'!AB222</f>
        <v>9</v>
      </c>
      <c r="N337" s="7">
        <f>'Data Pemerintah Daerah'!AC222</f>
        <v>3</v>
      </c>
      <c r="O337" s="7">
        <f>'Data Pemerintah Daerah'!AD222</f>
        <v>1</v>
      </c>
      <c r="P337" s="7">
        <f>'Data Pemerintah Daerah'!AE222</f>
        <v>4</v>
      </c>
      <c r="Q337" s="7">
        <f>'Data Pemerintah Daerah'!AF222</f>
        <v>2</v>
      </c>
      <c r="R337" s="7">
        <f>'Data Pemerintah Daerah'!AG222</f>
        <v>2</v>
      </c>
      <c r="S337" s="7">
        <f>'Data Pemerintah Daerah'!AH222</f>
        <v>4</v>
      </c>
      <c r="T337" s="7">
        <f>'Data Pemerintah Daerah'!AI222</f>
        <v>2</v>
      </c>
      <c r="U337" s="7">
        <f>'Data Pemerintah Daerah'!AJ222</f>
        <v>3</v>
      </c>
      <c r="V337" s="7">
        <f>'Data Pemerintah Daerah'!AK222</f>
        <v>4</v>
      </c>
      <c r="W337" s="7">
        <f>'Data Pemerintah Daerah'!AL222</f>
        <v>3</v>
      </c>
      <c r="X337" s="7">
        <f>'Data Pemerintah Daerah'!AM222</f>
        <v>4</v>
      </c>
      <c r="Y337" s="10" t="str">
        <f>'Data Pemerintah Daerah'!AA222</f>
        <v>https://api-splp.layanan.go.id/datajeparakab/1.0/</v>
      </c>
      <c r="Z337" s="7" t="str">
        <f>'Data Pemerintah Daerah'!Z222</f>
        <v/>
      </c>
      <c r="AA337" s="328" t="str">
        <f>'Data Pemerintah Daerah'!AN222</f>
        <v>diskominfo_jepara</v>
      </c>
      <c r="AB337" s="329" t="str">
        <f>'Data Pemerintah Daerah'!AO222</f>
        <v>jepara.go.id</v>
      </c>
      <c r="AC337" s="7" t="str">
        <f t="shared" si="16"/>
        <v>Kabupaten Jepara</v>
      </c>
      <c r="AD337" s="331" t="str">
        <f>'Data Pemerintah Daerah'!P222</f>
        <v>082377394926</v>
      </c>
      <c r="AE337" s="331" t="str">
        <f>'Data Pemerintah Daerah'!Q222</f>
        <v>196906072008011013</v>
      </c>
      <c r="AF337" s="331" t="str">
        <f>'Data Pemerintah Daerah'!R222</f>
        <v>Kepala Seksi Pengembangan E-Government, Persandian dan Keamanan Informasi</v>
      </c>
    </row>
    <row r="338">
      <c r="A338" s="3" t="s">
        <v>4497</v>
      </c>
      <c r="B338" s="7" t="str">
        <f>'Data Pemerintah Daerah'!C223</f>
        <v>Jawa Tengah</v>
      </c>
      <c r="C338" s="7" t="str">
        <f>'Data Pemerintah Daerah'!G223</f>
        <v>Kabupaten</v>
      </c>
      <c r="D338" s="7" t="str">
        <f>'Data Pemerintah Daerah'!E223</f>
        <v>Kabupaten Karanganyar</v>
      </c>
      <c r="E338" s="7" t="str">
        <f>'Data Pemerintah Daerah'!H223</f>
        <v>ada</v>
      </c>
      <c r="F338" s="21">
        <f>'Data Pemerintah Daerah'!N223</f>
        <v>44880</v>
      </c>
      <c r="G338" s="7" t="str">
        <f>'Data Pemerintah Daerah'!O223</f>
        <v>Danang Rahadiansyah Arunadi, A.md</v>
      </c>
      <c r="H338" s="183">
        <f t="shared" si="14"/>
        <v>2022</v>
      </c>
      <c r="I338" s="183">
        <f t="shared" si="15"/>
        <v>11</v>
      </c>
      <c r="J338" s="7" t="str">
        <f t="shared" si="3"/>
        <v>Ada</v>
      </c>
      <c r="K338" s="229" t="str">
        <f t="shared" si="4"/>
        <v>Ada</v>
      </c>
      <c r="L338" s="327" t="str">
        <f>IFNA(VLOOKUP("*"&amp;D338&amp;"",'Laporan Resmi'!$F$2:$G$500,2,FALSE),"")</f>
        <v>ada</v>
      </c>
      <c r="M338" s="7">
        <f>'Data Pemerintah Daerah'!AB223</f>
        <v>0</v>
      </c>
      <c r="N338" s="7">
        <f>'Data Pemerintah Daerah'!AC223</f>
        <v>1</v>
      </c>
      <c r="O338" s="7">
        <f>'Data Pemerintah Daerah'!AD223</f>
        <v>0</v>
      </c>
      <c r="P338" s="7">
        <f>'Data Pemerintah Daerah'!AE223</f>
        <v>1</v>
      </c>
      <c r="Q338" s="7">
        <f>'Data Pemerintah Daerah'!AF223</f>
        <v>1</v>
      </c>
      <c r="R338" s="7">
        <f>'Data Pemerintah Daerah'!AG223</f>
        <v>3</v>
      </c>
      <c r="S338" s="7">
        <f>'Data Pemerintah Daerah'!AH223</f>
        <v>3</v>
      </c>
      <c r="T338" s="7">
        <f>'Data Pemerintah Daerah'!AI223</f>
        <v>3</v>
      </c>
      <c r="U338" s="7">
        <f>'Data Pemerintah Daerah'!AJ223</f>
        <v>3</v>
      </c>
      <c r="V338" s="7">
        <f>'Data Pemerintah Daerah'!AK223</f>
        <v>5</v>
      </c>
      <c r="W338" s="7">
        <f>'Data Pemerintah Daerah'!AL223</f>
        <v>4</v>
      </c>
      <c r="X338" s="7">
        <f>'Data Pemerintah Daerah'!AM223</f>
        <v>3</v>
      </c>
      <c r="Y338" s="10" t="str">
        <f>'Data Pemerintah Daerah'!AA223</f>
        <v>https://api-splp.layanan.go.id/datakaranganyarkab/1.0/</v>
      </c>
      <c r="Z338" s="10" t="str">
        <f>'Data Pemerintah Daerah'!Z223</f>
        <v>https://pendapatan.karanganyarkab.go.id/Api/getBPHTBService</v>
      </c>
      <c r="AA338" s="328" t="str">
        <f>'Data Pemerintah Daerah'!AN223</f>
        <v>diskominfo_karanganyarkab</v>
      </c>
      <c r="AB338" s="329" t="str">
        <f>'Data Pemerintah Daerah'!AO223</f>
        <v>karanganyarkab.go.id</v>
      </c>
      <c r="AC338" s="7" t="str">
        <f t="shared" si="16"/>
        <v>Kabupaten Karanganyar</v>
      </c>
      <c r="AD338" s="331" t="str">
        <f>'Data Pemerintah Daerah'!P223</f>
        <v>082243574510</v>
      </c>
      <c r="AE338" s="331" t="str">
        <f>'Data Pemerintah Daerah'!Q223</f>
        <v>198708202019031005</v>
      </c>
      <c r="AF338" s="331" t="str">
        <f>'Data Pemerintah Daerah'!R223</f>
        <v>Pengelola Sistem dan Jaringan</v>
      </c>
    </row>
    <row r="339">
      <c r="A339" s="3" t="s">
        <v>4497</v>
      </c>
      <c r="B339" s="7" t="str">
        <f>'Data Pemerintah Daerah'!C224</f>
        <v>Jawa Tengah</v>
      </c>
      <c r="C339" s="7" t="str">
        <f>'Data Pemerintah Daerah'!G224</f>
        <v>Kabupaten</v>
      </c>
      <c r="D339" s="7" t="str">
        <f>'Data Pemerintah Daerah'!E224</f>
        <v>Kabupaten Kebumen</v>
      </c>
      <c r="E339" s="7" t="str">
        <f>'Data Pemerintah Daerah'!H224</f>
        <v>ada</v>
      </c>
      <c r="F339" s="25">
        <f>'Data Pemerintah Daerah'!N224</f>
        <v>45121</v>
      </c>
      <c r="G339" s="7" t="str">
        <f>'Data Pemerintah Daerah'!O224</f>
        <v>Luhur Rahpinuji, S.IP</v>
      </c>
      <c r="H339" s="183">
        <f t="shared" si="14"/>
        <v>2023</v>
      </c>
      <c r="I339" s="183">
        <f t="shared" si="15"/>
        <v>7</v>
      </c>
      <c r="J339" s="7" t="str">
        <f t="shared" si="3"/>
        <v>Ada</v>
      </c>
      <c r="K339" s="229" t="str">
        <f t="shared" si="4"/>
        <v>Ada</v>
      </c>
      <c r="L339" s="327" t="str">
        <f>IFNA(VLOOKUP("*"&amp;D339&amp;"",'Laporan Resmi'!$F$2:$G$500,2,FALSE),"")</f>
        <v>ada</v>
      </c>
      <c r="M339" s="7">
        <f>'Data Pemerintah Daerah'!AB224</f>
        <v>3</v>
      </c>
      <c r="N339" s="7">
        <f>'Data Pemerintah Daerah'!AC224</f>
        <v>0</v>
      </c>
      <c r="O339" s="7">
        <f>'Data Pemerintah Daerah'!AD224</f>
        <v>0</v>
      </c>
      <c r="P339" s="7">
        <f>'Data Pemerintah Daerah'!AE224</f>
        <v>3</v>
      </c>
      <c r="Q339" s="7">
        <f>'Data Pemerintah Daerah'!AF224</f>
        <v>3</v>
      </c>
      <c r="R339" s="7">
        <f>'Data Pemerintah Daerah'!AG224</f>
        <v>3</v>
      </c>
      <c r="S339" s="7">
        <f>'Data Pemerintah Daerah'!AH224</f>
        <v>4</v>
      </c>
      <c r="T339" s="7">
        <f>'Data Pemerintah Daerah'!AI224</f>
        <v>3</v>
      </c>
      <c r="U339" s="7">
        <f>'Data Pemerintah Daerah'!AJ224</f>
        <v>4</v>
      </c>
      <c r="V339" s="7">
        <f>'Data Pemerintah Daerah'!AK224</f>
        <v>3</v>
      </c>
      <c r="W339" s="7">
        <f>'Data Pemerintah Daerah'!AL224</f>
        <v>2</v>
      </c>
      <c r="X339" s="7">
        <f>'Data Pemerintah Daerah'!AM224</f>
        <v>2</v>
      </c>
      <c r="Y339" s="10" t="str">
        <f>'Data Pemerintah Daerah'!AA224</f>
        <v>https://api-splp.layanan.go.id/t/kebumenkab.go.id/satu_data_kebumen/1.0/</v>
      </c>
      <c r="Z339" s="10" t="str">
        <f>'Data Pemerintah Daerah'!Z224</f>
        <v>https://e-bphtb.kebumenkab.go.id/webservice/?/api/getbphtbservice</v>
      </c>
      <c r="AA339" s="328" t="str">
        <f>'Data Pemerintah Daerah'!AN224</f>
        <v>diskominfo_kebumenkab</v>
      </c>
      <c r="AB339" s="329" t="str">
        <f>'Data Pemerintah Daerah'!AO224</f>
        <v>kebumenkab.go.id</v>
      </c>
      <c r="AC339" s="7" t="str">
        <f t="shared" si="16"/>
        <v>Kabupaten Kebumen</v>
      </c>
      <c r="AD339" s="331" t="str">
        <f>'Data Pemerintah Daerah'!P224</f>
        <v>081548829491</v>
      </c>
      <c r="AE339" s="331" t="str">
        <f>'Data Pemerintah Daerah'!Q224</f>
        <v>197008281997031012</v>
      </c>
      <c r="AF339" s="331" t="str">
        <f>'Data Pemerintah Daerah'!R224</f>
        <v>Kepala Bidang Pengembangan Informatika</v>
      </c>
    </row>
    <row r="340">
      <c r="A340" s="3" t="s">
        <v>4497</v>
      </c>
      <c r="B340" s="7" t="str">
        <f>'Data Pemerintah Daerah'!C225</f>
        <v>Jawa Tengah</v>
      </c>
      <c r="C340" s="7" t="str">
        <f>'Data Pemerintah Daerah'!G225</f>
        <v>Kabupaten</v>
      </c>
      <c r="D340" s="7" t="str">
        <f>'Data Pemerintah Daerah'!E225</f>
        <v>Kabupaten Kendal</v>
      </c>
      <c r="E340" s="7" t="str">
        <f>'Data Pemerintah Daerah'!H225</f>
        <v>ada</v>
      </c>
      <c r="F340" s="15">
        <f>'Data Pemerintah Daerah'!N225</f>
        <v>44746</v>
      </c>
      <c r="G340" s="7" t="str">
        <f>'Data Pemerintah Daerah'!O225</f>
        <v>Septiana Fitri Astuti, S.kom, MM.</v>
      </c>
      <c r="H340" s="183">
        <f t="shared" si="14"/>
        <v>2022</v>
      </c>
      <c r="I340" s="183">
        <f t="shared" si="15"/>
        <v>7</v>
      </c>
      <c r="J340" s="7" t="str">
        <f t="shared" si="3"/>
        <v>Ada</v>
      </c>
      <c r="K340" s="229" t="str">
        <f t="shared" si="4"/>
        <v>Ada</v>
      </c>
      <c r="L340" s="327" t="str">
        <f>IFNA(VLOOKUP("*"&amp;D340&amp;"",'Laporan Resmi'!$F$2:$G$500,2,FALSE),"")</f>
        <v>ada</v>
      </c>
      <c r="M340" s="7">
        <f>'Data Pemerintah Daerah'!AB225</f>
        <v>10</v>
      </c>
      <c r="N340" s="7">
        <f>'Data Pemerintah Daerah'!AC225</f>
        <v>1</v>
      </c>
      <c r="O340" s="7">
        <f>'Data Pemerintah Daerah'!AD225</f>
        <v>0</v>
      </c>
      <c r="P340" s="7">
        <f>'Data Pemerintah Daerah'!AE225</f>
        <v>3</v>
      </c>
      <c r="Q340" s="7">
        <f>'Data Pemerintah Daerah'!AF225</f>
        <v>2</v>
      </c>
      <c r="R340" s="7">
        <f>'Data Pemerintah Daerah'!AG225</f>
        <v>3</v>
      </c>
      <c r="S340" s="7">
        <f>'Data Pemerintah Daerah'!AH225</f>
        <v>3</v>
      </c>
      <c r="T340" s="7">
        <f>'Data Pemerintah Daerah'!AI225</f>
        <v>2</v>
      </c>
      <c r="U340" s="7">
        <f>'Data Pemerintah Daerah'!AJ225</f>
        <v>2</v>
      </c>
      <c r="V340" s="7">
        <f>'Data Pemerintah Daerah'!AK225</f>
        <v>3</v>
      </c>
      <c r="W340" s="7">
        <f>'Data Pemerintah Daerah'!AL225</f>
        <v>2</v>
      </c>
      <c r="X340" s="7">
        <f>'Data Pemerintah Daerah'!AM225</f>
        <v>2</v>
      </c>
      <c r="Y340" s="7" t="str">
        <f>'Data Pemerintah Daerah'!AA225</f>
        <v/>
      </c>
      <c r="Z340" s="10" t="str">
        <f>'Data Pemerintah Daerah'!Z225</f>
        <v>https://bphtb.kendalkab.go.id/Api/getBPHTBService</v>
      </c>
      <c r="AA340" s="328" t="str">
        <f>'Data Pemerintah Daerah'!AN225</f>
        <v>diskominfo_kendalkab</v>
      </c>
      <c r="AB340" s="329" t="str">
        <f>'Data Pemerintah Daerah'!AO225</f>
        <v>kendalkab.go.id</v>
      </c>
      <c r="AC340" s="7" t="str">
        <f t="shared" si="16"/>
        <v>Kabupaten Kendal</v>
      </c>
      <c r="AD340" s="331" t="str">
        <f>'Data Pemerintah Daerah'!P225</f>
        <v>082325448336</v>
      </c>
      <c r="AE340" s="331" t="str">
        <f>'Data Pemerintah Daerah'!Q225</f>
        <v>197709042010012001</v>
      </c>
      <c r="AF340" s="331" t="str">
        <f>'Data Pemerintah Daerah'!R225</f>
        <v>Pranata Komputer Ahli Muda</v>
      </c>
    </row>
    <row r="341">
      <c r="A341" s="3" t="s">
        <v>4497</v>
      </c>
      <c r="B341" s="7" t="str">
        <f>'Data Pemerintah Daerah'!C226</f>
        <v>Jawa Tengah</v>
      </c>
      <c r="C341" s="7" t="str">
        <f>'Data Pemerintah Daerah'!G226</f>
        <v>Kabupaten</v>
      </c>
      <c r="D341" s="7" t="str">
        <f>'Data Pemerintah Daerah'!E226</f>
        <v>Kabupaten Klaten</v>
      </c>
      <c r="E341" s="7" t="str">
        <f>'Data Pemerintah Daerah'!H226</f>
        <v>ada</v>
      </c>
      <c r="F341" s="7" t="str">
        <f>'Data Pemerintah Daerah'!N226</f>
        <v/>
      </c>
      <c r="G341" s="7" t="str">
        <f>'Data Pemerintah Daerah'!O226</f>
        <v/>
      </c>
      <c r="H341" s="183" t="str">
        <f t="shared" si="14"/>
        <v/>
      </c>
      <c r="I341" s="183" t="str">
        <f t="shared" si="15"/>
        <v/>
      </c>
      <c r="J341" s="7" t="str">
        <f t="shared" si="3"/>
        <v/>
      </c>
      <c r="K341" s="229" t="str">
        <f t="shared" si="4"/>
        <v/>
      </c>
      <c r="L341" s="327" t="str">
        <f>IFNA(VLOOKUP("*"&amp;D341&amp;"",'Laporan Resmi'!$F$2:$G$500,2,FALSE),"")</f>
        <v/>
      </c>
      <c r="M341" s="7">
        <f>'Data Pemerintah Daerah'!AB226</f>
        <v>7</v>
      </c>
      <c r="N341" s="7">
        <f>'Data Pemerintah Daerah'!AC226</f>
        <v>1</v>
      </c>
      <c r="O341" s="7">
        <f>'Data Pemerintah Daerah'!AD226</f>
        <v>0</v>
      </c>
      <c r="P341" s="7">
        <f>'Data Pemerintah Daerah'!AE226</f>
        <v>1</v>
      </c>
      <c r="Q341" s="7">
        <f>'Data Pemerintah Daerah'!AF226</f>
        <v>3</v>
      </c>
      <c r="R341" s="7">
        <f>'Data Pemerintah Daerah'!AG226</f>
        <v>3</v>
      </c>
      <c r="S341" s="7" t="str">
        <f>'Data Pemerintah Daerah'!AH226</f>
        <v/>
      </c>
      <c r="T341" s="7" t="str">
        <f>'Data Pemerintah Daerah'!AI226</f>
        <v/>
      </c>
      <c r="U341" s="7" t="str">
        <f>'Data Pemerintah Daerah'!AJ226</f>
        <v/>
      </c>
      <c r="V341" s="7">
        <f>'Data Pemerintah Daerah'!AK226</f>
        <v>5</v>
      </c>
      <c r="W341" s="7">
        <f>'Data Pemerintah Daerah'!AL226</f>
        <v>3</v>
      </c>
      <c r="X341" s="7">
        <f>'Data Pemerintah Daerah'!AM226</f>
        <v>4</v>
      </c>
      <c r="Y341" s="10" t="str">
        <f>'Data Pemerintah Daerah'!AA226</f>
        <v>https://api-splp.layanan.go.id/t/klatenkab.go.id/data-klaten/1.0</v>
      </c>
      <c r="Z341" s="10" t="str">
        <f>'Data Pemerintah Daerah'!Z226</f>
        <v>https://bphtb.klaten.go.id/bpn/Api/getBPHTBservice</v>
      </c>
      <c r="AA341" s="328" t="str">
        <f>'Data Pemerintah Daerah'!AN226</f>
        <v>diskominfo_klatenkab</v>
      </c>
      <c r="AB341" s="329" t="str">
        <f>'Data Pemerintah Daerah'!AO226</f>
        <v>klatenkab.go.id</v>
      </c>
      <c r="AC341" s="7" t="str">
        <f t="shared" si="16"/>
        <v>Kabupaten Klaten</v>
      </c>
      <c r="AD341" s="331" t="str">
        <f>'Data Pemerintah Daerah'!P226</f>
        <v/>
      </c>
      <c r="AE341" s="331" t="str">
        <f>'Data Pemerintah Daerah'!Q226</f>
        <v/>
      </c>
      <c r="AF341" s="331" t="str">
        <f>'Data Pemerintah Daerah'!R226</f>
        <v/>
      </c>
    </row>
    <row r="342">
      <c r="A342" s="3" t="s">
        <v>4497</v>
      </c>
      <c r="B342" s="7" t="str">
        <f>'Data Pemerintah Daerah'!C227</f>
        <v>Jawa Tengah</v>
      </c>
      <c r="C342" s="7" t="str">
        <f>'Data Pemerintah Daerah'!G227</f>
        <v>Kabupaten</v>
      </c>
      <c r="D342" s="7" t="str">
        <f>'Data Pemerintah Daerah'!E227</f>
        <v>Kabupaten Kudus</v>
      </c>
      <c r="E342" s="7" t="str">
        <f>'Data Pemerintah Daerah'!H227</f>
        <v>ada</v>
      </c>
      <c r="F342" s="21">
        <f>'Data Pemerintah Daerah'!N227</f>
        <v>44658</v>
      </c>
      <c r="G342" s="7" t="str">
        <f>'Data Pemerintah Daerah'!O227</f>
        <v>Agung Purwanto, S.Kom.</v>
      </c>
      <c r="H342" s="183">
        <f t="shared" si="14"/>
        <v>2022</v>
      </c>
      <c r="I342" s="183">
        <f t="shared" si="15"/>
        <v>4</v>
      </c>
      <c r="J342" s="7" t="str">
        <f t="shared" si="3"/>
        <v>Ada</v>
      </c>
      <c r="K342" s="229" t="str">
        <f t="shared" si="4"/>
        <v>Ada</v>
      </c>
      <c r="L342" s="327" t="str">
        <f>IFNA(VLOOKUP("*"&amp;D342&amp;"",'Laporan Resmi'!$F$2:$G$500,2,FALSE),"")</f>
        <v>ada</v>
      </c>
      <c r="M342" s="7">
        <f>'Data Pemerintah Daerah'!AB227</f>
        <v>4</v>
      </c>
      <c r="N342" s="7">
        <f>'Data Pemerintah Daerah'!AC227</f>
        <v>24</v>
      </c>
      <c r="O342" s="7">
        <f>'Data Pemerintah Daerah'!AD227</f>
        <v>0</v>
      </c>
      <c r="P342" s="7">
        <f>'Data Pemerintah Daerah'!AE227</f>
        <v>1</v>
      </c>
      <c r="Q342" s="7">
        <f>'Data Pemerintah Daerah'!AF227</f>
        <v>3</v>
      </c>
      <c r="R342" s="7">
        <f>'Data Pemerintah Daerah'!AG227</f>
        <v>1</v>
      </c>
      <c r="S342" s="7">
        <f>'Data Pemerintah Daerah'!AH227</f>
        <v>4</v>
      </c>
      <c r="T342" s="7">
        <f>'Data Pemerintah Daerah'!AI227</f>
        <v>3</v>
      </c>
      <c r="U342" s="7">
        <f>'Data Pemerintah Daerah'!AJ227</f>
        <v>3</v>
      </c>
      <c r="V342" s="7">
        <f>'Data Pemerintah Daerah'!AK227</f>
        <v>5</v>
      </c>
      <c r="W342" s="7">
        <f>'Data Pemerintah Daerah'!AL227</f>
        <v>5</v>
      </c>
      <c r="X342" s="7">
        <f>'Data Pemerintah Daerah'!AM227</f>
        <v>3</v>
      </c>
      <c r="Y342" s="10" t="str">
        <f>'Data Pemerintah Daerah'!AA227</f>
        <v>https://api-splp.layanan.go.id/datakuduskab/1.0/</v>
      </c>
      <c r="Z342" s="10" t="str">
        <f>'Data Pemerintah Daerah'!Z227</f>
        <v>https://simbphtb.kuduskab.go.id/simbphtb/h2h_bpn_kudus/Api/getBPHTBService</v>
      </c>
      <c r="AA342" s="328" t="str">
        <f>'Data Pemerintah Daerah'!AN227</f>
        <v>diskominfo_kuduskab</v>
      </c>
      <c r="AB342" s="329" t="str">
        <f>'Data Pemerintah Daerah'!AO227</f>
        <v>kuduskab.go.id</v>
      </c>
      <c r="AC342" s="7" t="str">
        <f t="shared" si="16"/>
        <v>Kabupaten Kudus</v>
      </c>
      <c r="AD342" s="331" t="str">
        <f>'Data Pemerintah Daerah'!P227</f>
        <v>085640058769</v>
      </c>
      <c r="AE342" s="331" t="str">
        <f>'Data Pemerintah Daerah'!Q227</f>
        <v>198601122010011017</v>
      </c>
      <c r="AF342" s="331" t="str">
        <f>'Data Pemerintah Daerah'!R227</f>
        <v>Analis Sistem Informasi dan Jaringan</v>
      </c>
    </row>
    <row r="343">
      <c r="A343" s="3" t="s">
        <v>4497</v>
      </c>
      <c r="B343" s="7" t="str">
        <f>'Data Pemerintah Daerah'!C228</f>
        <v>Jawa Tengah</v>
      </c>
      <c r="C343" s="7" t="str">
        <f>'Data Pemerintah Daerah'!G228</f>
        <v>Kabupaten</v>
      </c>
      <c r="D343" s="7" t="str">
        <f>'Data Pemerintah Daerah'!E228</f>
        <v>Kabupaten Magelang</v>
      </c>
      <c r="E343" s="7" t="str">
        <f>'Data Pemerintah Daerah'!H228</f>
        <v>ada</v>
      </c>
      <c r="F343" s="15">
        <f>'Data Pemerintah Daerah'!N228</f>
        <v>45516</v>
      </c>
      <c r="G343" s="7" t="str">
        <f>'Data Pemerintah Daerah'!O228</f>
        <v>Sutriman</v>
      </c>
      <c r="H343" s="183">
        <f t="shared" si="14"/>
        <v>2024</v>
      </c>
      <c r="I343" s="183">
        <f t="shared" si="15"/>
        <v>8</v>
      </c>
      <c r="J343" s="7" t="str">
        <f t="shared" si="3"/>
        <v>Ada</v>
      </c>
      <c r="K343" s="229" t="str">
        <f t="shared" si="4"/>
        <v>Ada</v>
      </c>
      <c r="L343" s="327" t="str">
        <f>IFNA(VLOOKUP("*"&amp;D343&amp;"",'Laporan Resmi'!$F$2:$G$500,2,FALSE),"")</f>
        <v/>
      </c>
      <c r="M343" s="7">
        <f>'Data Pemerintah Daerah'!AB228</f>
        <v>0</v>
      </c>
      <c r="N343" s="7">
        <f>'Data Pemerintah Daerah'!AC228</f>
        <v>0</v>
      </c>
      <c r="O343" s="7">
        <f>'Data Pemerintah Daerah'!AD228</f>
        <v>0</v>
      </c>
      <c r="P343" s="7">
        <f>'Data Pemerintah Daerah'!AE228</f>
        <v>3</v>
      </c>
      <c r="Q343" s="7">
        <f>'Data Pemerintah Daerah'!AF228</f>
        <v>3</v>
      </c>
      <c r="R343" s="7">
        <f>'Data Pemerintah Daerah'!AG228</f>
        <v>3</v>
      </c>
      <c r="S343" s="7">
        <f>'Data Pemerintah Daerah'!AH228</f>
        <v>5</v>
      </c>
      <c r="T343" s="7">
        <f>'Data Pemerintah Daerah'!AI228</f>
        <v>3</v>
      </c>
      <c r="U343" s="7">
        <f>'Data Pemerintah Daerah'!AJ228</f>
        <v>3</v>
      </c>
      <c r="V343" s="7">
        <f>'Data Pemerintah Daerah'!AK228</f>
        <v>3</v>
      </c>
      <c r="W343" s="7">
        <f>'Data Pemerintah Daerah'!AL228</f>
        <v>2</v>
      </c>
      <c r="X343" s="7">
        <f>'Data Pemerintah Daerah'!AM228</f>
        <v>4</v>
      </c>
      <c r="Y343" s="10" t="str">
        <f>'Data Pemerintah Daerah'!AA228</f>
        <v>https://api-splp.layanan.go.id/datamagelangkab/1.0/</v>
      </c>
      <c r="Z343" s="10" t="str">
        <f>'Data Pemerintah Daerah'!Z228</f>
        <v>https://apipbb.magelangkab.go.id/Service/getBPHTBService</v>
      </c>
      <c r="AA343" s="328" t="str">
        <f>'Data Pemerintah Daerah'!AN228</f>
        <v>diskominfo_magelangkab</v>
      </c>
      <c r="AB343" s="329" t="str">
        <f>'Data Pemerintah Daerah'!AO228</f>
        <v>magelangkab.go.id</v>
      </c>
      <c r="AC343" s="7" t="str">
        <f t="shared" si="16"/>
        <v>Kabupaten Magelang</v>
      </c>
      <c r="AD343" s="330" t="str">
        <f>'Data Pemerintah Daerah'!P228</f>
        <v>08562564625</v>
      </c>
      <c r="AE343" s="331" t="str">
        <f>'Data Pemerintah Daerah'!Q228</f>
        <v>199502202020121005</v>
      </c>
      <c r="AF343" s="331" t="str">
        <f>'Data Pemerintah Daerah'!R228</f>
        <v>Pranata Komputer Ahli Pertama</v>
      </c>
    </row>
    <row r="344">
      <c r="A344" s="3" t="s">
        <v>4497</v>
      </c>
      <c r="B344" s="7" t="str">
        <f>'Data Pemerintah Daerah'!C229</f>
        <v>Jawa Tengah</v>
      </c>
      <c r="C344" s="7" t="str">
        <f>'Data Pemerintah Daerah'!G229</f>
        <v>Kabupaten</v>
      </c>
      <c r="D344" s="7" t="str">
        <f>'Data Pemerintah Daerah'!E229</f>
        <v>Kabupaten Pati</v>
      </c>
      <c r="E344" s="7" t="str">
        <f>'Data Pemerintah Daerah'!H229</f>
        <v>ada</v>
      </c>
      <c r="F344" s="15">
        <f>'Data Pemerintah Daerah'!N229</f>
        <v>45005</v>
      </c>
      <c r="G344" s="7" t="str">
        <f>'Data Pemerintah Daerah'!O229</f>
        <v>Putut Kuncoro Saputro. S.Kom</v>
      </c>
      <c r="H344" s="183">
        <f t="shared" si="14"/>
        <v>2023</v>
      </c>
      <c r="I344" s="183">
        <f t="shared" si="15"/>
        <v>3</v>
      </c>
      <c r="J344" s="7" t="str">
        <f t="shared" si="3"/>
        <v>Ada</v>
      </c>
      <c r="K344" s="229" t="str">
        <f t="shared" si="4"/>
        <v>Ada</v>
      </c>
      <c r="L344" s="327" t="str">
        <f>IFNA(VLOOKUP("*"&amp;D344&amp;"",'Laporan Resmi'!$F$2:$G$500,2,FALSE),"")</f>
        <v>ada</v>
      </c>
      <c r="M344" s="7">
        <f>'Data Pemerintah Daerah'!AB229</f>
        <v>0</v>
      </c>
      <c r="N344" s="7">
        <f>'Data Pemerintah Daerah'!AC229</f>
        <v>0</v>
      </c>
      <c r="O344" s="7">
        <f>'Data Pemerintah Daerah'!AD229</f>
        <v>0</v>
      </c>
      <c r="P344" s="7">
        <f>'Data Pemerintah Daerah'!AE229</f>
        <v>3</v>
      </c>
      <c r="Q344" s="7">
        <f>'Data Pemerintah Daerah'!AF229</f>
        <v>2</v>
      </c>
      <c r="R344" s="7">
        <f>'Data Pemerintah Daerah'!AG229</f>
        <v>3</v>
      </c>
      <c r="S344" s="7" t="str">
        <f>'Data Pemerintah Daerah'!AH229</f>
        <v/>
      </c>
      <c r="T344" s="7" t="str">
        <f>'Data Pemerintah Daerah'!AI229</f>
        <v/>
      </c>
      <c r="U344" s="7" t="str">
        <f>'Data Pemerintah Daerah'!AJ229</f>
        <v/>
      </c>
      <c r="V344" s="7">
        <f>'Data Pemerintah Daerah'!AK229</f>
        <v>5</v>
      </c>
      <c r="W344" s="7">
        <f>'Data Pemerintah Daerah'!AL229</f>
        <v>3</v>
      </c>
      <c r="X344" s="7">
        <f>'Data Pemerintah Daerah'!AM229</f>
        <v>3</v>
      </c>
      <c r="Y344" s="10" t="str">
        <f>'Data Pemerintah Daerah'!AA229</f>
        <v>https://api-splp.layanan.go.id/opendatapatikab/1.0/</v>
      </c>
      <c r="Z344" s="7" t="str">
        <f>'Data Pemerintah Daerah'!Z229</f>
        <v/>
      </c>
      <c r="AA344" s="328" t="str">
        <f>'Data Pemerintah Daerah'!AN229</f>
        <v>diskominfo_patikab</v>
      </c>
      <c r="AB344" s="329" t="str">
        <f>'Data Pemerintah Daerah'!AO229</f>
        <v>patikab.go.id</v>
      </c>
      <c r="AC344" s="7" t="str">
        <f t="shared" si="16"/>
        <v>Kabupaten Pati</v>
      </c>
      <c r="AD344" s="331" t="str">
        <f>'Data Pemerintah Daerah'!P229</f>
        <v>0818260817</v>
      </c>
      <c r="AE344" s="331" t="str">
        <f>'Data Pemerintah Daerah'!Q229</f>
        <v>197903132010011009</v>
      </c>
      <c r="AF344" s="331" t="str">
        <f>'Data Pemerintah Daerah'!R229</f>
        <v>Pranata Komputer Ahli Muda</v>
      </c>
    </row>
    <row r="345">
      <c r="A345" s="3" t="s">
        <v>4497</v>
      </c>
      <c r="B345" s="7" t="str">
        <f>'Data Pemerintah Daerah'!C230</f>
        <v>Jawa Tengah</v>
      </c>
      <c r="C345" s="7" t="str">
        <f>'Data Pemerintah Daerah'!G230</f>
        <v>Kabupaten</v>
      </c>
      <c r="D345" s="7" t="str">
        <f>'Data Pemerintah Daerah'!E230</f>
        <v>Kabupaten Pekalongan</v>
      </c>
      <c r="E345" s="7" t="str">
        <f>'Data Pemerintah Daerah'!H230</f>
        <v/>
      </c>
      <c r="F345" s="7" t="str">
        <f>'Data Pemerintah Daerah'!N230</f>
        <v/>
      </c>
      <c r="G345" s="7" t="str">
        <f>'Data Pemerintah Daerah'!O230</f>
        <v/>
      </c>
      <c r="H345" s="183" t="str">
        <f t="shared" si="14"/>
        <v/>
      </c>
      <c r="I345" s="183" t="str">
        <f t="shared" si="15"/>
        <v/>
      </c>
      <c r="J345" s="7" t="str">
        <f t="shared" si="3"/>
        <v/>
      </c>
      <c r="K345" s="229" t="str">
        <f t="shared" si="4"/>
        <v/>
      </c>
      <c r="L345" s="327" t="str">
        <f>IFNA(VLOOKUP("*"&amp;D345&amp;"",'Laporan Resmi'!$F$2:$G$500,2,FALSE),"")</f>
        <v/>
      </c>
      <c r="M345" s="7">
        <f>'Data Pemerintah Daerah'!AB230</f>
        <v>3</v>
      </c>
      <c r="N345" s="7">
        <f>'Data Pemerintah Daerah'!AC230</f>
        <v>0</v>
      </c>
      <c r="O345" s="7">
        <f>'Data Pemerintah Daerah'!AD230</f>
        <v>2</v>
      </c>
      <c r="P345" s="7">
        <f>'Data Pemerintah Daerah'!AE230</f>
        <v>3</v>
      </c>
      <c r="Q345" s="7">
        <f>'Data Pemerintah Daerah'!AF230</f>
        <v>1</v>
      </c>
      <c r="R345" s="7">
        <f>'Data Pemerintah Daerah'!AG230</f>
        <v>3</v>
      </c>
      <c r="S345" s="7">
        <f>'Data Pemerintah Daerah'!AH230</f>
        <v>3</v>
      </c>
      <c r="T345" s="7">
        <f>'Data Pemerintah Daerah'!AI230</f>
        <v>1</v>
      </c>
      <c r="U345" s="7">
        <f>'Data Pemerintah Daerah'!AJ230</f>
        <v>2</v>
      </c>
      <c r="V345" s="7">
        <f>'Data Pemerintah Daerah'!AK230</f>
        <v>3</v>
      </c>
      <c r="W345" s="7">
        <f>'Data Pemerintah Daerah'!AL230</f>
        <v>2</v>
      </c>
      <c r="X345" s="7">
        <f>'Data Pemerintah Daerah'!AM230</f>
        <v>2</v>
      </c>
      <c r="Y345" s="10" t="str">
        <f>'Data Pemerintah Daerah'!AA230</f>
        <v>https://api-splp.layanan.go.id/datapekalongankab/1.0/</v>
      </c>
      <c r="Z345" s="10" t="str">
        <f>'Data Pemerintah Daerah'!Z230</f>
        <v>https://bphtb.pekalongankab.go.id/api/bpn/getBphtbService</v>
      </c>
      <c r="AA345" s="328" t="str">
        <f>'Data Pemerintah Daerah'!AN230</f>
        <v/>
      </c>
      <c r="AB345" s="18" t="str">
        <f>'Data Pemerintah Daerah'!AO230</f>
        <v/>
      </c>
      <c r="AC345" s="7" t="str">
        <f t="shared" si="16"/>
        <v>Kabupaten Pekalongan</v>
      </c>
      <c r="AD345" s="331" t="str">
        <f>'Data Pemerintah Daerah'!P230</f>
        <v/>
      </c>
      <c r="AE345" s="331" t="str">
        <f>'Data Pemerintah Daerah'!Q230</f>
        <v/>
      </c>
      <c r="AF345" s="331" t="str">
        <f>'Data Pemerintah Daerah'!R230</f>
        <v/>
      </c>
    </row>
    <row r="346">
      <c r="A346" s="3" t="s">
        <v>4497</v>
      </c>
      <c r="B346" s="7" t="str">
        <f>'Data Pemerintah Daerah'!C231</f>
        <v>Jawa Tengah</v>
      </c>
      <c r="C346" s="7" t="str">
        <f>'Data Pemerintah Daerah'!G231</f>
        <v>Kabupaten</v>
      </c>
      <c r="D346" s="7" t="str">
        <f>'Data Pemerintah Daerah'!E231</f>
        <v>Kabupaten Pemalang</v>
      </c>
      <c r="E346" s="7" t="str">
        <f>'Data Pemerintah Daerah'!H231</f>
        <v/>
      </c>
      <c r="F346" s="7" t="str">
        <f>'Data Pemerintah Daerah'!N231</f>
        <v/>
      </c>
      <c r="G346" s="7" t="str">
        <f>'Data Pemerintah Daerah'!O231</f>
        <v>Priyanto</v>
      </c>
      <c r="H346" s="183" t="str">
        <f t="shared" si="14"/>
        <v/>
      </c>
      <c r="I346" s="183" t="str">
        <f t="shared" si="15"/>
        <v/>
      </c>
      <c r="J346" s="7" t="str">
        <f t="shared" si="3"/>
        <v>Ada</v>
      </c>
      <c r="K346" s="229" t="str">
        <f t="shared" si="4"/>
        <v/>
      </c>
      <c r="L346" s="327" t="str">
        <f>IFNA(VLOOKUP("*"&amp;D346&amp;"",'Laporan Resmi'!$F$2:$G$500,2,FALSE),"")</f>
        <v/>
      </c>
      <c r="M346" s="7">
        <f>'Data Pemerintah Daerah'!AB231</f>
        <v>2</v>
      </c>
      <c r="N346" s="7">
        <f>'Data Pemerintah Daerah'!AC231</f>
        <v>43</v>
      </c>
      <c r="O346" s="7">
        <f>'Data Pemerintah Daerah'!AD231</f>
        <v>0</v>
      </c>
      <c r="P346" s="7">
        <f>'Data Pemerintah Daerah'!AE231</f>
        <v>3</v>
      </c>
      <c r="Q346" s="7">
        <f>'Data Pemerintah Daerah'!AF231</f>
        <v>1</v>
      </c>
      <c r="R346" s="7">
        <f>'Data Pemerintah Daerah'!AG231</f>
        <v>3</v>
      </c>
      <c r="S346" s="7">
        <f>'Data Pemerintah Daerah'!AH231</f>
        <v>1</v>
      </c>
      <c r="T346" s="7">
        <f>'Data Pemerintah Daerah'!AI231</f>
        <v>2</v>
      </c>
      <c r="U346" s="7">
        <f>'Data Pemerintah Daerah'!AJ231</f>
        <v>2</v>
      </c>
      <c r="V346" s="7">
        <f>'Data Pemerintah Daerah'!AK231</f>
        <v>1</v>
      </c>
      <c r="W346" s="7">
        <f>'Data Pemerintah Daerah'!AL231</f>
        <v>2</v>
      </c>
      <c r="X346" s="7">
        <f>'Data Pemerintah Daerah'!AM231</f>
        <v>1</v>
      </c>
      <c r="Y346" s="10" t="str">
        <f>'Data Pemerintah Daerah'!AA231</f>
        <v>https://api-splp.layanan.go.id/datapemalangkab/1.0/</v>
      </c>
      <c r="Z346" s="10" t="str">
        <f>'Data Pemerintah Daerah'!Z231</f>
        <v>https://bphtb.pemalangkab.go.id/api_bpn/Api/getBPHTBService</v>
      </c>
      <c r="AA346" s="328" t="str">
        <f>'Data Pemerintah Daerah'!AN231</f>
        <v/>
      </c>
      <c r="AB346" s="18" t="str">
        <f>'Data Pemerintah Daerah'!AO231</f>
        <v/>
      </c>
      <c r="AC346" s="7" t="str">
        <f t="shared" si="16"/>
        <v>Kabupaten Pemalang</v>
      </c>
      <c r="AD346" s="331" t="str">
        <f>'Data Pemerintah Daerah'!P231</f>
        <v>081392243117</v>
      </c>
      <c r="AE346" s="331" t="str">
        <f>'Data Pemerintah Daerah'!Q231</f>
        <v/>
      </c>
      <c r="AF346" s="331" t="str">
        <f>'Data Pemerintah Daerah'!R231</f>
        <v/>
      </c>
    </row>
    <row r="347">
      <c r="A347" s="3" t="s">
        <v>4497</v>
      </c>
      <c r="B347" s="7" t="str">
        <f>'Data Pemerintah Daerah'!C232</f>
        <v>Jawa Tengah</v>
      </c>
      <c r="C347" s="7" t="str">
        <f>'Data Pemerintah Daerah'!G232</f>
        <v>Kabupaten</v>
      </c>
      <c r="D347" s="7" t="str">
        <f>'Data Pemerintah Daerah'!E232</f>
        <v>Kabupaten Purbalingga</v>
      </c>
      <c r="E347" s="7" t="str">
        <f>'Data Pemerintah Daerah'!H232</f>
        <v>ada</v>
      </c>
      <c r="F347" s="15">
        <f>'Data Pemerintah Daerah'!N232</f>
        <v>45307</v>
      </c>
      <c r="G347" s="7" t="str">
        <f>'Data Pemerintah Daerah'!O232</f>
        <v>Hengky Irawan, S. Kom</v>
      </c>
      <c r="H347" s="183">
        <f t="shared" si="14"/>
        <v>2024</v>
      </c>
      <c r="I347" s="183">
        <f t="shared" si="15"/>
        <v>1</v>
      </c>
      <c r="J347" s="7" t="str">
        <f t="shared" si="3"/>
        <v>Ada</v>
      </c>
      <c r="K347" s="229" t="str">
        <f t="shared" si="4"/>
        <v>Ada</v>
      </c>
      <c r="L347" s="327" t="str">
        <f>IFNA(VLOOKUP("*"&amp;D347&amp;"",'Laporan Resmi'!$F$2:$G$500,2,FALSE),"")</f>
        <v>ada</v>
      </c>
      <c r="M347" s="7">
        <f>'Data Pemerintah Daerah'!AB232</f>
        <v>23</v>
      </c>
      <c r="N347" s="7">
        <f>'Data Pemerintah Daerah'!AC232</f>
        <v>3</v>
      </c>
      <c r="O347" s="7">
        <f>'Data Pemerintah Daerah'!AD232</f>
        <v>1</v>
      </c>
      <c r="P347" s="7">
        <f>'Data Pemerintah Daerah'!AE232</f>
        <v>2</v>
      </c>
      <c r="Q347" s="7">
        <f>'Data Pemerintah Daerah'!AF232</f>
        <v>2</v>
      </c>
      <c r="R347" s="7">
        <f>'Data Pemerintah Daerah'!AG232</f>
        <v>2</v>
      </c>
      <c r="S347" s="7">
        <f>'Data Pemerintah Daerah'!AH232</f>
        <v>3</v>
      </c>
      <c r="T347" s="7">
        <f>'Data Pemerintah Daerah'!AI232</f>
        <v>2</v>
      </c>
      <c r="U347" s="7">
        <f>'Data Pemerintah Daerah'!AJ232</f>
        <v>3</v>
      </c>
      <c r="V347" s="7">
        <f>'Data Pemerintah Daerah'!AK232</f>
        <v>3</v>
      </c>
      <c r="W347" s="7">
        <f>'Data Pemerintah Daerah'!AL232</f>
        <v>2</v>
      </c>
      <c r="X347" s="7">
        <f>'Data Pemerintah Daerah'!AM232</f>
        <v>5</v>
      </c>
      <c r="Y347" s="10" t="str">
        <f>'Data Pemerintah Daerah'!AA232</f>
        <v>https://api-splp.layanan.go.id/t/purbalinggakab.go.id/data_purbalingga/1.0/</v>
      </c>
      <c r="Z347" s="10" t="str">
        <f>'Data Pemerintah Daerah'!Z232</f>
        <v>https://ebphtb.purbalinggakab.go.id/api_bpn/Api/getBPHTBService</v>
      </c>
      <c r="AA347" s="328" t="str">
        <f>'Data Pemerintah Daerah'!AN232</f>
        <v>diskominfo_purbalinggakab</v>
      </c>
      <c r="AB347" s="329" t="str">
        <f>'Data Pemerintah Daerah'!AO232</f>
        <v>purbalinggakab.go.id</v>
      </c>
      <c r="AC347" s="7" t="str">
        <f t="shared" si="16"/>
        <v>Kabupaten Purbalingga</v>
      </c>
      <c r="AD347" s="330" t="str">
        <f>'Data Pemerintah Daerah'!P232</f>
        <v>081215094570</v>
      </c>
      <c r="AE347" s="331" t="str">
        <f>'Data Pemerintah Daerah'!Q232</f>
        <v>198806082022031003</v>
      </c>
      <c r="AF347" s="331" t="str">
        <f>'Data Pemerintah Daerah'!R232</f>
        <v>Ahli Pertama Pranata Komputer</v>
      </c>
    </row>
    <row r="348">
      <c r="A348" s="3" t="s">
        <v>4497</v>
      </c>
      <c r="B348" s="7" t="str">
        <f>'Data Pemerintah Daerah'!C233</f>
        <v>Jawa Tengah</v>
      </c>
      <c r="C348" s="7" t="str">
        <f>'Data Pemerintah Daerah'!G233</f>
        <v>Kabupaten</v>
      </c>
      <c r="D348" s="7" t="str">
        <f>'Data Pemerintah Daerah'!E233</f>
        <v>Kabupaten Purworejo</v>
      </c>
      <c r="E348" s="7" t="str">
        <f>'Data Pemerintah Daerah'!H233</f>
        <v>ada</v>
      </c>
      <c r="F348" s="21">
        <f>'Data Pemerintah Daerah'!N233</f>
        <v>44827</v>
      </c>
      <c r="G348" s="7" t="str">
        <f>'Data Pemerintah Daerah'!O233</f>
        <v>Rahayu Slamet, ST., M.Eng.</v>
      </c>
      <c r="H348" s="183">
        <f t="shared" si="14"/>
        <v>2022</v>
      </c>
      <c r="I348" s="183">
        <f t="shared" si="15"/>
        <v>9</v>
      </c>
      <c r="J348" s="7" t="str">
        <f t="shared" si="3"/>
        <v>Ada</v>
      </c>
      <c r="K348" s="229" t="str">
        <f t="shared" si="4"/>
        <v>Ada</v>
      </c>
      <c r="L348" s="327" t="str">
        <f>IFNA(VLOOKUP("*"&amp;D348&amp;"",'Laporan Resmi'!$F$2:$G$500,2,FALSE),"")</f>
        <v>ada</v>
      </c>
      <c r="M348" s="7">
        <f>'Data Pemerintah Daerah'!AB233</f>
        <v>8</v>
      </c>
      <c r="N348" s="7">
        <f>'Data Pemerintah Daerah'!AC233</f>
        <v>41</v>
      </c>
      <c r="O348" s="7">
        <f>'Data Pemerintah Daerah'!AD233</f>
        <v>0</v>
      </c>
      <c r="P348" s="7">
        <f>'Data Pemerintah Daerah'!AE233</f>
        <v>1</v>
      </c>
      <c r="Q348" s="7">
        <f>'Data Pemerintah Daerah'!AF233</f>
        <v>2</v>
      </c>
      <c r="R348" s="7">
        <f>'Data Pemerintah Daerah'!AG233</f>
        <v>1</v>
      </c>
      <c r="S348" s="7">
        <f>'Data Pemerintah Daerah'!AH233</f>
        <v>1</v>
      </c>
      <c r="T348" s="7">
        <f>'Data Pemerintah Daerah'!AI233</f>
        <v>2</v>
      </c>
      <c r="U348" s="7">
        <f>'Data Pemerintah Daerah'!AJ233</f>
        <v>3</v>
      </c>
      <c r="V348" s="7">
        <f>'Data Pemerintah Daerah'!AK233</f>
        <v>3</v>
      </c>
      <c r="W348" s="7">
        <f>'Data Pemerintah Daerah'!AL233</f>
        <v>2</v>
      </c>
      <c r="X348" s="7">
        <f>'Data Pemerintah Daerah'!AM233</f>
        <v>3</v>
      </c>
      <c r="Y348" s="10" t="str">
        <f>'Data Pemerintah Daerah'!AA233</f>
        <v>https://api-splp.layanan.go.id/datapurworejokab/1.0/</v>
      </c>
      <c r="Z348" s="10" t="str">
        <f>'Data Pemerintah Daerah'!Z233</f>
        <v>https://ebphtb.purworejokab.go.id/api_bpn/Api/getBPHTBservice</v>
      </c>
      <c r="AA348" s="328" t="str">
        <f>'Data Pemerintah Daerah'!AN233</f>
        <v>diskominfosp_purworejokab</v>
      </c>
      <c r="AB348" s="329" t="str">
        <f>'Data Pemerintah Daerah'!AO233</f>
        <v>purworejokab.go.id</v>
      </c>
      <c r="AC348" s="7" t="str">
        <f t="shared" si="16"/>
        <v>Kabupaten Purworejo</v>
      </c>
      <c r="AD348" s="331" t="str">
        <f>'Data Pemerintah Daerah'!P233</f>
        <v>081328433455</v>
      </c>
      <c r="AE348" s="331" t="str">
        <f>'Data Pemerintah Daerah'!Q233</f>
        <v>197608302003121006</v>
      </c>
      <c r="AF348" s="331" t="str">
        <f>'Data Pemerintah Daerah'!R233</f>
        <v>Kepala Bidang Pengembangan dan Pengelolaan Layanan Kota Cerdas</v>
      </c>
    </row>
    <row r="349">
      <c r="A349" s="3" t="s">
        <v>4497</v>
      </c>
      <c r="B349" s="7" t="str">
        <f>'Data Pemerintah Daerah'!C234</f>
        <v>Jawa Tengah</v>
      </c>
      <c r="C349" s="7" t="str">
        <f>'Data Pemerintah Daerah'!G234</f>
        <v>Kabupaten</v>
      </c>
      <c r="D349" s="7" t="str">
        <f>'Data Pemerintah Daerah'!E234</f>
        <v>Kabupaten Rembang</v>
      </c>
      <c r="E349" s="7" t="str">
        <f>'Data Pemerintah Daerah'!H234</f>
        <v>ada</v>
      </c>
      <c r="F349" s="15">
        <f>'Data Pemerintah Daerah'!N234</f>
        <v>44746</v>
      </c>
      <c r="G349" s="7" t="str">
        <f>'Data Pemerintah Daerah'!O234</f>
        <v>Muntahar, S.Kom.</v>
      </c>
      <c r="H349" s="183">
        <f t="shared" si="14"/>
        <v>2022</v>
      </c>
      <c r="I349" s="183">
        <f t="shared" si="15"/>
        <v>7</v>
      </c>
      <c r="J349" s="7" t="str">
        <f t="shared" si="3"/>
        <v>Ada</v>
      </c>
      <c r="K349" s="229" t="str">
        <f t="shared" si="4"/>
        <v>Ada</v>
      </c>
      <c r="L349" s="327" t="str">
        <f>IFNA(VLOOKUP("*"&amp;D349&amp;"",'Laporan Resmi'!$F$2:$G$500,2,FALSE),"")</f>
        <v>ada</v>
      </c>
      <c r="M349" s="7">
        <f>'Data Pemerintah Daerah'!AB234</f>
        <v>80</v>
      </c>
      <c r="N349" s="7">
        <f>'Data Pemerintah Daerah'!AC234</f>
        <v>0</v>
      </c>
      <c r="O349" s="7">
        <f>'Data Pemerintah Daerah'!AD234</f>
        <v>59</v>
      </c>
      <c r="P349" s="7">
        <f>'Data Pemerintah Daerah'!AE234</f>
        <v>3</v>
      </c>
      <c r="Q349" s="7">
        <f>'Data Pemerintah Daerah'!AF234</f>
        <v>2</v>
      </c>
      <c r="R349" s="7">
        <f>'Data Pemerintah Daerah'!AG234</f>
        <v>2</v>
      </c>
      <c r="S349" s="7">
        <f>'Data Pemerintah Daerah'!AH234</f>
        <v>3</v>
      </c>
      <c r="T349" s="7">
        <f>'Data Pemerintah Daerah'!AI234</f>
        <v>2</v>
      </c>
      <c r="U349" s="7">
        <f>'Data Pemerintah Daerah'!AJ234</f>
        <v>3</v>
      </c>
      <c r="V349" s="7">
        <f>'Data Pemerintah Daerah'!AK234</f>
        <v>4</v>
      </c>
      <c r="W349" s="7">
        <f>'Data Pemerintah Daerah'!AL234</f>
        <v>4</v>
      </c>
      <c r="X349" s="7">
        <f>'Data Pemerintah Daerah'!AM234</f>
        <v>3</v>
      </c>
      <c r="Y349" s="10" t="str">
        <f>'Data Pemerintah Daerah'!AA234</f>
        <v>https://api-splp.layanan.go.id/datarembangkab/1.0/</v>
      </c>
      <c r="Z349" s="10" t="str">
        <f>'Data Pemerintah Daerah'!Z234</f>
        <v>https://ebphtb.rembangkab.go.id/h2h_bpn_rembang/Api/getBPHTBService</v>
      </c>
      <c r="AA349" s="328" t="str">
        <f>'Data Pemerintah Daerah'!AN234</f>
        <v>diskominfo_rembangkab</v>
      </c>
      <c r="AB349" s="329" t="str">
        <f>'Data Pemerintah Daerah'!AO234</f>
        <v>rembangkab.go.id</v>
      </c>
      <c r="AC349" s="7" t="str">
        <f t="shared" si="16"/>
        <v>Kabupaten Rembang</v>
      </c>
      <c r="AD349" s="331" t="str">
        <f>'Data Pemerintah Daerah'!P234</f>
        <v>081391585248</v>
      </c>
      <c r="AE349" s="331" t="str">
        <f>'Data Pemerintah Daerah'!Q234</f>
        <v>197709221997031003</v>
      </c>
      <c r="AF349" s="331" t="str">
        <f>'Data Pemerintah Daerah'!R234</f>
        <v>Pranata Komputer Ahli Muda</v>
      </c>
    </row>
    <row r="350">
      <c r="A350" s="3" t="s">
        <v>4497</v>
      </c>
      <c r="B350" s="7" t="str">
        <f>'Data Pemerintah Daerah'!C235</f>
        <v>Jawa Tengah</v>
      </c>
      <c r="C350" s="7" t="str">
        <f>'Data Pemerintah Daerah'!G235</f>
        <v>Kabupaten</v>
      </c>
      <c r="D350" s="7" t="str">
        <f>'Data Pemerintah Daerah'!E235</f>
        <v>Kabupaten Semarang</v>
      </c>
      <c r="E350" s="7" t="str">
        <f>'Data Pemerintah Daerah'!H235</f>
        <v>ada</v>
      </c>
      <c r="F350" s="7" t="str">
        <f>'Data Pemerintah Daerah'!N235</f>
        <v/>
      </c>
      <c r="G350" s="7" t="str">
        <f>'Data Pemerintah Daerah'!O235</f>
        <v>Dani Kushindarto,S.Kom, M.Kom</v>
      </c>
      <c r="H350" s="183" t="str">
        <f t="shared" si="14"/>
        <v/>
      </c>
      <c r="I350" s="183" t="str">
        <f t="shared" si="15"/>
        <v/>
      </c>
      <c r="J350" s="7" t="str">
        <f t="shared" si="3"/>
        <v>Ada</v>
      </c>
      <c r="K350" s="229" t="str">
        <f t="shared" si="4"/>
        <v/>
      </c>
      <c r="L350" s="327" t="str">
        <f>IFNA(VLOOKUP("*"&amp;D350&amp;"",'Laporan Resmi'!$F$2:$G$500,2,FALSE),"")</f>
        <v/>
      </c>
      <c r="M350" s="7">
        <f>'Data Pemerintah Daerah'!AB235</f>
        <v>0</v>
      </c>
      <c r="N350" s="7">
        <f>'Data Pemerintah Daerah'!AC235</f>
        <v>0</v>
      </c>
      <c r="O350" s="7">
        <f>'Data Pemerintah Daerah'!AD235</f>
        <v>1</v>
      </c>
      <c r="P350" s="7">
        <f>'Data Pemerintah Daerah'!AE235</f>
        <v>2</v>
      </c>
      <c r="Q350" s="7">
        <f>'Data Pemerintah Daerah'!AF235</f>
        <v>2</v>
      </c>
      <c r="R350" s="7">
        <f>'Data Pemerintah Daerah'!AG235</f>
        <v>1</v>
      </c>
      <c r="S350" s="7">
        <f>'Data Pemerintah Daerah'!AH235</f>
        <v>2</v>
      </c>
      <c r="T350" s="7">
        <f>'Data Pemerintah Daerah'!AI235</f>
        <v>1</v>
      </c>
      <c r="U350" s="7">
        <f>'Data Pemerintah Daerah'!AJ235</f>
        <v>1</v>
      </c>
      <c r="V350" s="7">
        <f>'Data Pemerintah Daerah'!AK235</f>
        <v>5</v>
      </c>
      <c r="W350" s="7">
        <f>'Data Pemerintah Daerah'!AL235</f>
        <v>2</v>
      </c>
      <c r="X350" s="7">
        <f>'Data Pemerintah Daerah'!AM235</f>
        <v>3</v>
      </c>
      <c r="Y350" s="10" t="str">
        <f>'Data Pemerintah Daerah'!AA235</f>
        <v>https://api-splp.layanan.go.id/data_semarangkab/1.0/</v>
      </c>
      <c r="Z350" s="10" t="str">
        <f>'Data Pemerintah Daerah'!Z235</f>
        <v>http://e-bphtb.semarangkab.go.id/bphtb/webservice/?/api/getbphtbservice</v>
      </c>
      <c r="AA350" s="328" t="str">
        <f>'Data Pemerintah Daerah'!AN235</f>
        <v>diskominfo_semarangkab</v>
      </c>
      <c r="AB350" s="329" t="str">
        <f>'Data Pemerintah Daerah'!AO235</f>
        <v>semarangkab.go.id</v>
      </c>
      <c r="AC350" s="7" t="str">
        <f t="shared" si="16"/>
        <v>Kabupaten Semarang</v>
      </c>
      <c r="AD350" s="331" t="str">
        <f>'Data Pemerintah Daerah'!P235</f>
        <v>081901181920</v>
      </c>
      <c r="AE350" s="331" t="str">
        <f>'Data Pemerintah Daerah'!Q235</f>
        <v/>
      </c>
      <c r="AF350" s="331" t="str">
        <f>'Data Pemerintah Daerah'!R235</f>
        <v/>
      </c>
    </row>
    <row r="351">
      <c r="A351" s="3" t="s">
        <v>4497</v>
      </c>
      <c r="B351" s="7" t="str">
        <f>'Data Pemerintah Daerah'!C236</f>
        <v>Jawa Tengah</v>
      </c>
      <c r="C351" s="7" t="str">
        <f>'Data Pemerintah Daerah'!G236</f>
        <v>Kabupaten</v>
      </c>
      <c r="D351" s="7" t="str">
        <f>'Data Pemerintah Daerah'!E236</f>
        <v>Kabupaten Sragen</v>
      </c>
      <c r="E351" s="7" t="str">
        <f>'Data Pemerintah Daerah'!H236</f>
        <v>ada</v>
      </c>
      <c r="F351" s="15">
        <f>'Data Pemerintah Daerah'!N236</f>
        <v>45175</v>
      </c>
      <c r="G351" s="7" t="str">
        <f>'Data Pemerintah Daerah'!O236</f>
        <v>Hartono, S.Kom., M.Kom</v>
      </c>
      <c r="H351" s="183">
        <f t="shared" si="14"/>
        <v>2023</v>
      </c>
      <c r="I351" s="183">
        <f t="shared" si="15"/>
        <v>9</v>
      </c>
      <c r="J351" s="7" t="str">
        <f t="shared" si="3"/>
        <v>Ada</v>
      </c>
      <c r="K351" s="229" t="str">
        <f t="shared" si="4"/>
        <v>Ada</v>
      </c>
      <c r="L351" s="327" t="str">
        <f>IFNA(VLOOKUP("*"&amp;D351&amp;"",'Laporan Resmi'!$F$2:$G$500,2,FALSE),"")</f>
        <v>ada</v>
      </c>
      <c r="M351" s="7">
        <f>'Data Pemerintah Daerah'!AB236</f>
        <v>0</v>
      </c>
      <c r="N351" s="7">
        <f>'Data Pemerintah Daerah'!AC236</f>
        <v>0</v>
      </c>
      <c r="O351" s="7">
        <f>'Data Pemerintah Daerah'!AD236</f>
        <v>0</v>
      </c>
      <c r="P351" s="7">
        <f>'Data Pemerintah Daerah'!AE236</f>
        <v>4</v>
      </c>
      <c r="Q351" s="7">
        <f>'Data Pemerintah Daerah'!AF236</f>
        <v>4</v>
      </c>
      <c r="R351" s="7">
        <f>'Data Pemerintah Daerah'!AG236</f>
        <v>3</v>
      </c>
      <c r="S351" s="7">
        <f>'Data Pemerintah Daerah'!AH236</f>
        <v>3</v>
      </c>
      <c r="T351" s="7">
        <f>'Data Pemerintah Daerah'!AI236</f>
        <v>3</v>
      </c>
      <c r="U351" s="7">
        <f>'Data Pemerintah Daerah'!AJ236</f>
        <v>3</v>
      </c>
      <c r="V351" s="7">
        <f>'Data Pemerintah Daerah'!AK236</f>
        <v>5</v>
      </c>
      <c r="W351" s="7">
        <f>'Data Pemerintah Daerah'!AL236</f>
        <v>4</v>
      </c>
      <c r="X351" s="7">
        <f>'Data Pemerintah Daerah'!AM236</f>
        <v>4</v>
      </c>
      <c r="Y351" s="10" t="str">
        <f>'Data Pemerintah Daerah'!AA236</f>
        <v>https://api-splp.layanan.go.id/datasragenkab/1.0/</v>
      </c>
      <c r="Z351" s="10" t="str">
        <f>'Data Pemerintah Daerah'!Z236</f>
        <v>https://simpdrd.sragenkab.go.id/Api/getBPHTBService</v>
      </c>
      <c r="AA351" s="328" t="str">
        <f>'Data Pemerintah Daerah'!AN236</f>
        <v>diskominfo_sragenkab</v>
      </c>
      <c r="AB351" s="329" t="str">
        <f>'Data Pemerintah Daerah'!AO236</f>
        <v>sragenkab.go.id</v>
      </c>
      <c r="AC351" s="7" t="str">
        <f t="shared" si="16"/>
        <v>Kabupaten Sragen</v>
      </c>
      <c r="AD351" s="330" t="str">
        <f>'Data Pemerintah Daerah'!P236</f>
        <v>081567822299</v>
      </c>
      <c r="AE351" s="331" t="str">
        <f>'Data Pemerintah Daerah'!Q236</f>
        <v>196607151995031005</v>
      </c>
      <c r="AF351" s="331" t="str">
        <f>'Data Pemerintah Daerah'!R236</f>
        <v>Kabid Pendayagunaan Teknologi Informasi dan Statistik</v>
      </c>
    </row>
    <row r="352">
      <c r="A352" s="3" t="s">
        <v>4497</v>
      </c>
      <c r="B352" s="7" t="str">
        <f>'Data Pemerintah Daerah'!C237</f>
        <v>Jawa Tengah</v>
      </c>
      <c r="C352" s="7" t="str">
        <f>'Data Pemerintah Daerah'!G237</f>
        <v>Kabupaten</v>
      </c>
      <c r="D352" s="7" t="str">
        <f>'Data Pemerintah Daerah'!E237</f>
        <v>Kabupaten Sukoharjo</v>
      </c>
      <c r="E352" s="7" t="str">
        <f>'Data Pemerintah Daerah'!H237</f>
        <v>ada</v>
      </c>
      <c r="F352" s="21">
        <f>'Data Pemerintah Daerah'!N237</f>
        <v>44818</v>
      </c>
      <c r="G352" s="7" t="str">
        <f>'Data Pemerintah Daerah'!O237</f>
        <v>Danang Indra Sumardi, S.Kom</v>
      </c>
      <c r="H352" s="183">
        <f t="shared" si="14"/>
        <v>2022</v>
      </c>
      <c r="I352" s="183">
        <f t="shared" si="15"/>
        <v>9</v>
      </c>
      <c r="J352" s="7" t="str">
        <f t="shared" si="3"/>
        <v>Ada</v>
      </c>
      <c r="K352" s="229" t="str">
        <f t="shared" si="4"/>
        <v>Ada</v>
      </c>
      <c r="L352" s="327" t="str">
        <f>IFNA(VLOOKUP("*"&amp;D352&amp;"",'Laporan Resmi'!$F$2:$G$500,2,FALSE),"")</f>
        <v>ada</v>
      </c>
      <c r="M352" s="7">
        <f>'Data Pemerintah Daerah'!AB237</f>
        <v>1</v>
      </c>
      <c r="N352" s="7">
        <f>'Data Pemerintah Daerah'!AC237</f>
        <v>1</v>
      </c>
      <c r="O352" s="7">
        <f>'Data Pemerintah Daerah'!AD237</f>
        <v>1</v>
      </c>
      <c r="P352" s="7">
        <f>'Data Pemerintah Daerah'!AE237</f>
        <v>1</v>
      </c>
      <c r="Q352" s="7">
        <f>'Data Pemerintah Daerah'!AF237</f>
        <v>3</v>
      </c>
      <c r="R352" s="7">
        <f>'Data Pemerintah Daerah'!AG237</f>
        <v>3</v>
      </c>
      <c r="S352" s="7">
        <f>'Data Pemerintah Daerah'!AH237</f>
        <v>3</v>
      </c>
      <c r="T352" s="7">
        <f>'Data Pemerintah Daerah'!AI237</f>
        <v>3</v>
      </c>
      <c r="U352" s="7">
        <f>'Data Pemerintah Daerah'!AJ237</f>
        <v>4</v>
      </c>
      <c r="V352" s="7">
        <f>'Data Pemerintah Daerah'!AK237</f>
        <v>5</v>
      </c>
      <c r="W352" s="7">
        <f>'Data Pemerintah Daerah'!AL237</f>
        <v>5</v>
      </c>
      <c r="X352" s="7">
        <f>'Data Pemerintah Daerah'!AM237</f>
        <v>5</v>
      </c>
      <c r="Y352" s="10" t="str">
        <f>'Data Pemerintah Daerah'!AA237</f>
        <v>https://api-splp.layanan.go.id/datasukoharjokab/1.0/</v>
      </c>
      <c r="Z352" s="10" t="str">
        <f>'Data Pemerintah Daerah'!Z237</f>
        <v>https://api-smartgov.sukoharjokab.go.id/smartgov/revenue/tax/propertytransfer/integration/bpn/getBPHTBService</v>
      </c>
      <c r="AA352" s="328" t="str">
        <f>'Data Pemerintah Daerah'!AN237</f>
        <v>diskominfo_sukoharjokab</v>
      </c>
      <c r="AB352" s="329" t="str">
        <f>'Data Pemerintah Daerah'!AO237</f>
        <v>sukoharjokab.go.id</v>
      </c>
      <c r="AC352" s="7" t="str">
        <f t="shared" si="16"/>
        <v>Kabupaten Sukoharjo</v>
      </c>
      <c r="AD352" s="331" t="str">
        <f>'Data Pemerintah Daerah'!P237</f>
        <v>08122579499</v>
      </c>
      <c r="AE352" s="331" t="str">
        <f>'Data Pemerintah Daerah'!Q237</f>
        <v>198112142010011024</v>
      </c>
      <c r="AF352" s="331" t="str">
        <f>'Data Pemerintah Daerah'!R237</f>
        <v>Pranata Komputer Ahli Muda</v>
      </c>
    </row>
    <row r="353">
      <c r="A353" s="3" t="s">
        <v>4497</v>
      </c>
      <c r="B353" s="7" t="str">
        <f>'Data Pemerintah Daerah'!C238</f>
        <v>Jawa Tengah</v>
      </c>
      <c r="C353" s="7" t="str">
        <f>'Data Pemerintah Daerah'!G238</f>
        <v>Kabupaten</v>
      </c>
      <c r="D353" s="7" t="str">
        <f>'Data Pemerintah Daerah'!E238</f>
        <v>Kabupaten Tegal</v>
      </c>
      <c r="E353" s="7" t="str">
        <f>'Data Pemerintah Daerah'!H238</f>
        <v>ada</v>
      </c>
      <c r="F353" s="11">
        <f>'Data Pemerintah Daerah'!N238</f>
        <v>44986</v>
      </c>
      <c r="G353" s="7" t="str">
        <f>'Data Pemerintah Daerah'!O238</f>
        <v>Alan Samsudin S., S.Kom</v>
      </c>
      <c r="H353" s="183">
        <f t="shared" si="14"/>
        <v>2023</v>
      </c>
      <c r="I353" s="183">
        <f t="shared" si="15"/>
        <v>3</v>
      </c>
      <c r="J353" s="7" t="str">
        <f t="shared" si="3"/>
        <v>Ada</v>
      </c>
      <c r="K353" s="229" t="str">
        <f t="shared" si="4"/>
        <v>Ada</v>
      </c>
      <c r="L353" s="327" t="str">
        <f>IFNA(VLOOKUP("*"&amp;D353&amp;"",'Laporan Resmi'!$F$2:$G$500,2,FALSE),"")</f>
        <v/>
      </c>
      <c r="M353" s="7">
        <f>'Data Pemerintah Daerah'!AB238</f>
        <v>0</v>
      </c>
      <c r="N353" s="7">
        <f>'Data Pemerintah Daerah'!AC238</f>
        <v>0</v>
      </c>
      <c r="O353" s="7">
        <f>'Data Pemerintah Daerah'!AD238</f>
        <v>38</v>
      </c>
      <c r="P353" s="7">
        <f>'Data Pemerintah Daerah'!AE238</f>
        <v>3</v>
      </c>
      <c r="Q353" s="7">
        <f>'Data Pemerintah Daerah'!AF238</f>
        <v>3</v>
      </c>
      <c r="R353" s="7">
        <f>'Data Pemerintah Daerah'!AG238</f>
        <v>2</v>
      </c>
      <c r="S353" s="7">
        <f>'Data Pemerintah Daerah'!AH238</f>
        <v>3</v>
      </c>
      <c r="T353" s="7">
        <f>'Data Pemerintah Daerah'!AI238</f>
        <v>2</v>
      </c>
      <c r="U353" s="7">
        <f>'Data Pemerintah Daerah'!AJ238</f>
        <v>3</v>
      </c>
      <c r="V353" s="7">
        <f>'Data Pemerintah Daerah'!AK238</f>
        <v>3</v>
      </c>
      <c r="W353" s="7">
        <f>'Data Pemerintah Daerah'!AL238</f>
        <v>2</v>
      </c>
      <c r="X353" s="7">
        <f>'Data Pemerintah Daerah'!AM238</f>
        <v>2</v>
      </c>
      <c r="Y353" s="10" t="str">
        <f>'Data Pemerintah Daerah'!AA238</f>
        <v>https://api-splp.layanan.go.id/datategalkab/1.0/</v>
      </c>
      <c r="Z353" s="10" t="str">
        <f>'Data Pemerintah Daerah'!Z238</f>
        <v>http://aplikasibapenda.tegalkab.go.id:90/ApiBPN/Api/getBPHTBService</v>
      </c>
      <c r="AA353" s="328" t="str">
        <f>'Data Pemerintah Daerah'!AN238</f>
        <v>diskominfo_tegalkab</v>
      </c>
      <c r="AB353" s="329" t="str">
        <f>'Data Pemerintah Daerah'!AO238</f>
        <v>tegalkab.go.id</v>
      </c>
      <c r="AC353" s="7" t="str">
        <f t="shared" si="16"/>
        <v>Kabupaten Tegal</v>
      </c>
      <c r="AD353" s="330" t="str">
        <f>'Data Pemerintah Daerah'!P238</f>
        <v>081321050577</v>
      </c>
      <c r="AE353" s="331" t="str">
        <f>'Data Pemerintah Daerah'!Q238</f>
        <v>198209292009031006</v>
      </c>
      <c r="AF353" s="331" t="str">
        <f>'Data Pemerintah Daerah'!R238</f>
        <v>Pranata Komputer Ahli Muda</v>
      </c>
    </row>
    <row r="354">
      <c r="A354" s="3" t="s">
        <v>4497</v>
      </c>
      <c r="B354" s="7" t="str">
        <f>'Data Pemerintah Daerah'!C239</f>
        <v>Jawa Tengah</v>
      </c>
      <c r="C354" s="7" t="str">
        <f>'Data Pemerintah Daerah'!G239</f>
        <v>Kabupaten</v>
      </c>
      <c r="D354" s="7" t="str">
        <f>'Data Pemerintah Daerah'!E239</f>
        <v>Kabupaten Temanggung</v>
      </c>
      <c r="E354" s="7" t="str">
        <f>'Data Pemerintah Daerah'!H239</f>
        <v/>
      </c>
      <c r="F354" s="7" t="str">
        <f>'Data Pemerintah Daerah'!N239</f>
        <v/>
      </c>
      <c r="G354" s="7" t="str">
        <f>'Data Pemerintah Daerah'!O239</f>
        <v/>
      </c>
      <c r="H354" s="183" t="str">
        <f t="shared" si="14"/>
        <v/>
      </c>
      <c r="I354" s="183" t="str">
        <f t="shared" si="15"/>
        <v/>
      </c>
      <c r="J354" s="7" t="str">
        <f t="shared" si="3"/>
        <v/>
      </c>
      <c r="K354" s="229" t="str">
        <f t="shared" si="4"/>
        <v/>
      </c>
      <c r="L354" s="327" t="str">
        <f>IFNA(VLOOKUP("*"&amp;D354&amp;"",'Laporan Resmi'!$F$2:$G$500,2,FALSE),"")</f>
        <v/>
      </c>
      <c r="M354" s="7">
        <f>'Data Pemerintah Daerah'!AB239</f>
        <v>0</v>
      </c>
      <c r="N354" s="7">
        <f>'Data Pemerintah Daerah'!AC239</f>
        <v>0</v>
      </c>
      <c r="O354" s="7">
        <f>'Data Pemerintah Daerah'!AD239</f>
        <v>0</v>
      </c>
      <c r="P354" s="7">
        <f>'Data Pemerintah Daerah'!AE239</f>
        <v>3</v>
      </c>
      <c r="Q354" s="7">
        <f>'Data Pemerintah Daerah'!AF239</f>
        <v>3</v>
      </c>
      <c r="R354" s="7">
        <f>'Data Pemerintah Daerah'!AG239</f>
        <v>1</v>
      </c>
      <c r="S354" s="7" t="str">
        <f>'Data Pemerintah Daerah'!AH239</f>
        <v/>
      </c>
      <c r="T354" s="7" t="str">
        <f>'Data Pemerintah Daerah'!AI239</f>
        <v/>
      </c>
      <c r="U354" s="7" t="str">
        <f>'Data Pemerintah Daerah'!AJ239</f>
        <v/>
      </c>
      <c r="V354" s="7">
        <f>'Data Pemerintah Daerah'!AK239</f>
        <v>3</v>
      </c>
      <c r="W354" s="7">
        <f>'Data Pemerintah Daerah'!AL239</f>
        <v>2</v>
      </c>
      <c r="X354" s="7">
        <f>'Data Pemerintah Daerah'!AM239</f>
        <v>1</v>
      </c>
      <c r="Y354" s="10" t="str">
        <f>'Data Pemerintah Daerah'!AA239</f>
        <v>https://api-splp.layanan.go.id/datatemanggungkab/1.0/</v>
      </c>
      <c r="Z354" s="10" t="str">
        <f>'Data Pemerintah Daerah'!Z239</f>
        <v>http://bppkad-online.temanggungkab.go.id/Api/getBPHTBService</v>
      </c>
      <c r="AA354" s="328" t="str">
        <f>'Data Pemerintah Daerah'!AN239</f>
        <v/>
      </c>
      <c r="AB354" s="18" t="str">
        <f>'Data Pemerintah Daerah'!AO239</f>
        <v/>
      </c>
      <c r="AC354" s="7" t="str">
        <f t="shared" si="16"/>
        <v>Kabupaten Temanggung</v>
      </c>
      <c r="AD354" s="331" t="str">
        <f>'Data Pemerintah Daerah'!P239</f>
        <v/>
      </c>
      <c r="AE354" s="331" t="str">
        <f>'Data Pemerintah Daerah'!Q239</f>
        <v/>
      </c>
      <c r="AF354" s="331" t="str">
        <f>'Data Pemerintah Daerah'!R239</f>
        <v/>
      </c>
    </row>
    <row r="355">
      <c r="A355" s="3" t="s">
        <v>4497</v>
      </c>
      <c r="B355" s="7" t="str">
        <f>'Data Pemerintah Daerah'!C240</f>
        <v>Jawa Tengah</v>
      </c>
      <c r="C355" s="7" t="str">
        <f>'Data Pemerintah Daerah'!G240</f>
        <v>Kabupaten</v>
      </c>
      <c r="D355" s="7" t="str">
        <f>'Data Pemerintah Daerah'!E240</f>
        <v>Kabupaten Wonogiri</v>
      </c>
      <c r="E355" s="7" t="str">
        <f>'Data Pemerintah Daerah'!H240</f>
        <v>ada</v>
      </c>
      <c r="F355" s="15">
        <f>'Data Pemerintah Daerah'!N240</f>
        <v>45076</v>
      </c>
      <c r="G355" s="7" t="str">
        <f>'Data Pemerintah Daerah'!O240</f>
        <v>Zaid Rahman Husni, A.Md.</v>
      </c>
      <c r="H355" s="183">
        <f t="shared" si="14"/>
        <v>2023</v>
      </c>
      <c r="I355" s="183">
        <f t="shared" si="15"/>
        <v>5</v>
      </c>
      <c r="J355" s="7" t="str">
        <f t="shared" si="3"/>
        <v>Ada</v>
      </c>
      <c r="K355" s="229" t="str">
        <f t="shared" si="4"/>
        <v>Ada</v>
      </c>
      <c r="L355" s="327" t="str">
        <f>IFNA(VLOOKUP("*"&amp;D355&amp;"",'Laporan Resmi'!$F$2:$G$500,2,FALSE),"")</f>
        <v>ada</v>
      </c>
      <c r="M355" s="7">
        <f>'Data Pemerintah Daerah'!AB240</f>
        <v>4</v>
      </c>
      <c r="N355" s="7">
        <f>'Data Pemerintah Daerah'!AC240</f>
        <v>0</v>
      </c>
      <c r="O355" s="7">
        <f>'Data Pemerintah Daerah'!AD240</f>
        <v>2</v>
      </c>
      <c r="P355" s="7">
        <f>'Data Pemerintah Daerah'!AE240</f>
        <v>3</v>
      </c>
      <c r="Q355" s="7">
        <f>'Data Pemerintah Daerah'!AF240</f>
        <v>2</v>
      </c>
      <c r="R355" s="7">
        <f>'Data Pemerintah Daerah'!AG240</f>
        <v>3</v>
      </c>
      <c r="S355" s="7">
        <f>'Data Pemerintah Daerah'!AH240</f>
        <v>1</v>
      </c>
      <c r="T355" s="7">
        <f>'Data Pemerintah Daerah'!AI240</f>
        <v>2</v>
      </c>
      <c r="U355" s="7">
        <f>'Data Pemerintah Daerah'!AJ240</f>
        <v>4</v>
      </c>
      <c r="V355" s="7">
        <f>'Data Pemerintah Daerah'!AK240</f>
        <v>3</v>
      </c>
      <c r="W355" s="7">
        <f>'Data Pemerintah Daerah'!AL240</f>
        <v>3</v>
      </c>
      <c r="X355" s="7">
        <f>'Data Pemerintah Daerah'!AM240</f>
        <v>3</v>
      </c>
      <c r="Y355" s="10" t="str">
        <f>'Data Pemerintah Daerah'!AA240</f>
        <v>https://api-splp.layanan.go.id/t/wonogirikab.go.id/data_sektoral_wonogiri/1.0/sektoral</v>
      </c>
      <c r="Z355" s="10" t="str">
        <f>'Data Pemerintah Daerah'!Z240</f>
        <v>https://e-pajak.wonogirikab.go.id/Api/getBPHTBService</v>
      </c>
      <c r="AA355" s="328" t="str">
        <f>'Data Pemerintah Daerah'!AN240</f>
        <v>diskominfo_wonogirikab</v>
      </c>
      <c r="AB355" s="329" t="str">
        <f>'Data Pemerintah Daerah'!AO240</f>
        <v>wonogirikab.go.id</v>
      </c>
      <c r="AC355" s="7" t="str">
        <f t="shared" si="16"/>
        <v>Kabupaten Wonogiri</v>
      </c>
      <c r="AD355" s="331" t="str">
        <f>'Data Pemerintah Daerah'!P240</f>
        <v>085728434446</v>
      </c>
      <c r="AE355" s="331" t="str">
        <f>'Data Pemerintah Daerah'!Q240</f>
        <v>199104052022031005</v>
      </c>
      <c r="AF355" s="331" t="str">
        <f>'Data Pemerintah Daerah'!R240</f>
        <v>Pengelola Instalasi Teknologi Informasi</v>
      </c>
    </row>
    <row r="356">
      <c r="A356" s="3" t="s">
        <v>4497</v>
      </c>
      <c r="B356" s="7" t="str">
        <f>'Data Pemerintah Daerah'!C241</f>
        <v>Jawa Tengah</v>
      </c>
      <c r="C356" s="7" t="str">
        <f>'Data Pemerintah Daerah'!G241</f>
        <v>Kabupaten</v>
      </c>
      <c r="D356" s="7" t="str">
        <f>'Data Pemerintah Daerah'!E241</f>
        <v>Kabupaten Wonosobo</v>
      </c>
      <c r="E356" s="7" t="str">
        <f>'Data Pemerintah Daerah'!H241</f>
        <v>ada</v>
      </c>
      <c r="F356" s="15">
        <f>'Data Pemerintah Daerah'!N241</f>
        <v>45733</v>
      </c>
      <c r="G356" s="7" t="str">
        <f>'Data Pemerintah Daerah'!O241</f>
        <v>Damar Wisnu Candra Prabowo, S.Kom</v>
      </c>
      <c r="H356" s="183">
        <f t="shared" si="14"/>
        <v>2025</v>
      </c>
      <c r="I356" s="183">
        <f t="shared" si="15"/>
        <v>3</v>
      </c>
      <c r="J356" s="7" t="str">
        <f t="shared" si="3"/>
        <v>Ada</v>
      </c>
      <c r="K356" s="229" t="str">
        <f t="shared" si="4"/>
        <v>Ada</v>
      </c>
      <c r="L356" s="323" t="s">
        <v>431</v>
      </c>
      <c r="M356" s="7">
        <f>'Data Pemerintah Daerah'!AB241</f>
        <v>1</v>
      </c>
      <c r="N356" s="7">
        <f>'Data Pemerintah Daerah'!AC241</f>
        <v>0</v>
      </c>
      <c r="O356" s="7">
        <f>'Data Pemerintah Daerah'!AD241</f>
        <v>0</v>
      </c>
      <c r="P356" s="7">
        <f>'Data Pemerintah Daerah'!AE241</f>
        <v>2</v>
      </c>
      <c r="Q356" s="7">
        <f>'Data Pemerintah Daerah'!AF241</f>
        <v>3</v>
      </c>
      <c r="R356" s="7">
        <f>'Data Pemerintah Daerah'!AG241</f>
        <v>1</v>
      </c>
      <c r="S356" s="7">
        <f>'Data Pemerintah Daerah'!AH241</f>
        <v>3</v>
      </c>
      <c r="T356" s="7">
        <f>'Data Pemerintah Daerah'!AI241</f>
        <v>2</v>
      </c>
      <c r="U356" s="7">
        <f>'Data Pemerintah Daerah'!AJ241</f>
        <v>2</v>
      </c>
      <c r="V356" s="7">
        <f>'Data Pemerintah Daerah'!AK241</f>
        <v>3</v>
      </c>
      <c r="W356" s="7">
        <f>'Data Pemerintah Daerah'!AL241</f>
        <v>3</v>
      </c>
      <c r="X356" s="7">
        <f>'Data Pemerintah Daerah'!AM241</f>
        <v>2</v>
      </c>
      <c r="Y356" s="10" t="str">
        <f>'Data Pemerintah Daerah'!AA241</f>
        <v>https://api-splp.layanan.go.id/t/wonosobokab.go.id/data_wonosobokab/1.0/</v>
      </c>
      <c r="Z356" s="10" t="str">
        <f>'Data Pemerintah Daerah'!Z241</f>
        <v>https://e-tanah.wonosobokab.go.id/index.php/api/getBPHTBService</v>
      </c>
      <c r="AA356" s="328" t="str">
        <f>'Data Pemerintah Daerah'!AN241</f>
        <v/>
      </c>
      <c r="AB356" s="18" t="str">
        <f>'Data Pemerintah Daerah'!AO241</f>
        <v/>
      </c>
      <c r="AC356" s="7" t="str">
        <f t="shared" si="16"/>
        <v>Kabupaten Wonosobo</v>
      </c>
      <c r="AD356" s="330" t="str">
        <f>'Data Pemerintah Daerah'!P241</f>
        <v>085799208328</v>
      </c>
      <c r="AE356" s="331" t="str">
        <f>'Data Pemerintah Daerah'!Q241</f>
        <v>199106252020121011</v>
      </c>
      <c r="AF356" s="331" t="str">
        <f>'Data Pemerintah Daerah'!R241</f>
        <v>JFU (Penelaah Teknis Kebijakan)</v>
      </c>
    </row>
    <row r="357">
      <c r="A357" s="3" t="s">
        <v>4497</v>
      </c>
      <c r="B357" s="7" t="str">
        <f>'Data Pemerintah Daerah'!C242</f>
        <v>Jawa Tengah</v>
      </c>
      <c r="C357" s="7" t="str">
        <f>'Data Pemerintah Daerah'!G242</f>
        <v>Kota</v>
      </c>
      <c r="D357" s="7" t="str">
        <f>'Data Pemerintah Daerah'!E242</f>
        <v>Kota Magelang</v>
      </c>
      <c r="E357" s="7" t="str">
        <f>'Data Pemerintah Daerah'!H242</f>
        <v>ada</v>
      </c>
      <c r="F357" s="15">
        <f>'Data Pemerintah Daerah'!N242</f>
        <v>45062</v>
      </c>
      <c r="G357" s="7" t="str">
        <f>'Data Pemerintah Daerah'!O242</f>
        <v>Tanti Dwi Wahyu Widiastuti, S.Kom., M.Eng.</v>
      </c>
      <c r="H357" s="183">
        <f t="shared" si="14"/>
        <v>2023</v>
      </c>
      <c r="I357" s="183">
        <f t="shared" si="15"/>
        <v>5</v>
      </c>
      <c r="J357" s="7" t="str">
        <f t="shared" si="3"/>
        <v>Ada</v>
      </c>
      <c r="K357" s="229" t="str">
        <f t="shared" si="4"/>
        <v>Ada</v>
      </c>
      <c r="L357" s="327" t="str">
        <f>IFNA(VLOOKUP("*"&amp;D357&amp;"",'Laporan Resmi'!$F$2:$G$500,2,FALSE),"")</f>
        <v>ada</v>
      </c>
      <c r="M357" s="7">
        <f>'Data Pemerintah Daerah'!AB242</f>
        <v>5</v>
      </c>
      <c r="N357" s="7">
        <f>'Data Pemerintah Daerah'!AC242</f>
        <v>3</v>
      </c>
      <c r="O357" s="7">
        <f>'Data Pemerintah Daerah'!AD242</f>
        <v>0</v>
      </c>
      <c r="P357" s="7">
        <f>'Data Pemerintah Daerah'!AE242</f>
        <v>3</v>
      </c>
      <c r="Q357" s="7">
        <f>'Data Pemerintah Daerah'!AF242</f>
        <v>4</v>
      </c>
      <c r="R357" s="7">
        <f>'Data Pemerintah Daerah'!AG242</f>
        <v>3</v>
      </c>
      <c r="S357" s="7">
        <f>'Data Pemerintah Daerah'!AH242</f>
        <v>1</v>
      </c>
      <c r="T357" s="7">
        <f>'Data Pemerintah Daerah'!AI242</f>
        <v>3</v>
      </c>
      <c r="U357" s="7">
        <f>'Data Pemerintah Daerah'!AJ242</f>
        <v>4</v>
      </c>
      <c r="V357" s="7">
        <f>'Data Pemerintah Daerah'!AK242</f>
        <v>2</v>
      </c>
      <c r="W357" s="7">
        <f>'Data Pemerintah Daerah'!AL242</f>
        <v>3</v>
      </c>
      <c r="X357" s="7">
        <f>'Data Pemerintah Daerah'!AM242</f>
        <v>2</v>
      </c>
      <c r="Y357" s="7" t="str">
        <f>'Data Pemerintah Daerah'!AA242</f>
        <v/>
      </c>
      <c r="Z357" s="10" t="str">
        <f>'Data Pemerintah Daerah'!Z242</f>
        <v>https://pajakdaerah.magelangkota.go.id/api/getBPHTBService</v>
      </c>
      <c r="AA357" s="328" t="str">
        <f>'Data Pemerintah Daerah'!AN242</f>
        <v>diskominfo_magelangkota</v>
      </c>
      <c r="AB357" s="329" t="str">
        <f>'Data Pemerintah Daerah'!AO242</f>
        <v>magelangkota.go.id</v>
      </c>
      <c r="AC357" s="7" t="str">
        <f t="shared" si="16"/>
        <v>Kota Magelang</v>
      </c>
      <c r="AD357" s="331" t="str">
        <f>'Data Pemerintah Daerah'!P242</f>
        <v>085643488410</v>
      </c>
      <c r="AE357" s="331" t="str">
        <f>'Data Pemerintah Daerah'!Q242</f>
        <v>198004282006042009</v>
      </c>
      <c r="AF357" s="331" t="str">
        <f>'Data Pemerintah Daerah'!R242</f>
        <v>Pranata Komputer Ahli Muda</v>
      </c>
    </row>
    <row r="358">
      <c r="A358" s="3" t="s">
        <v>4497</v>
      </c>
      <c r="B358" s="7" t="str">
        <f>'Data Pemerintah Daerah'!C243</f>
        <v>Jawa Tengah</v>
      </c>
      <c r="C358" s="7" t="str">
        <f>'Data Pemerintah Daerah'!G243</f>
        <v>Kota</v>
      </c>
      <c r="D358" s="7" t="str">
        <f>'Data Pemerintah Daerah'!E243</f>
        <v>Kota Pekalongan</v>
      </c>
      <c r="E358" s="7" t="str">
        <f>'Data Pemerintah Daerah'!H243</f>
        <v>ada</v>
      </c>
      <c r="F358" s="11">
        <f>'Data Pemerintah Daerah'!N243</f>
        <v>45566</v>
      </c>
      <c r="G358" s="7" t="str">
        <f>'Data Pemerintah Daerah'!O243</f>
        <v>WAWAN SUGANDI</v>
      </c>
      <c r="H358" s="183">
        <f t="shared" si="14"/>
        <v>2024</v>
      </c>
      <c r="I358" s="183">
        <f t="shared" si="15"/>
        <v>10</v>
      </c>
      <c r="J358" s="7" t="str">
        <f t="shared" si="3"/>
        <v>Ada</v>
      </c>
      <c r="K358" s="229" t="str">
        <f t="shared" si="4"/>
        <v>Ada</v>
      </c>
      <c r="L358" s="323" t="s">
        <v>431</v>
      </c>
      <c r="M358" s="7">
        <f>'Data Pemerintah Daerah'!AB243</f>
        <v>0</v>
      </c>
      <c r="N358" s="7">
        <f>'Data Pemerintah Daerah'!AC243</f>
        <v>0</v>
      </c>
      <c r="O358" s="7" t="str">
        <f>'Data Pemerintah Daerah'!AD243</f>
        <v/>
      </c>
      <c r="P358" s="7">
        <f>'Data Pemerintah Daerah'!AE243</f>
        <v>3</v>
      </c>
      <c r="Q358" s="7">
        <f>'Data Pemerintah Daerah'!AF243</f>
        <v>3</v>
      </c>
      <c r="R358" s="7">
        <f>'Data Pemerintah Daerah'!AG243</f>
        <v>3</v>
      </c>
      <c r="S358" s="7" t="str">
        <f>'Data Pemerintah Daerah'!AH243</f>
        <v/>
      </c>
      <c r="T358" s="7" t="str">
        <f>'Data Pemerintah Daerah'!AI243</f>
        <v/>
      </c>
      <c r="U358" s="7" t="str">
        <f>'Data Pemerintah Daerah'!AJ243</f>
        <v/>
      </c>
      <c r="V358" s="7">
        <f>'Data Pemerintah Daerah'!AK243</f>
        <v>4</v>
      </c>
      <c r="W358" s="7">
        <f>'Data Pemerintah Daerah'!AL243</f>
        <v>2</v>
      </c>
      <c r="X358" s="7">
        <f>'Data Pemerintah Daerah'!AM243</f>
        <v>4</v>
      </c>
      <c r="Y358" s="7" t="str">
        <f>'Data Pemerintah Daerah'!AA243</f>
        <v/>
      </c>
      <c r="Z358" s="10" t="str">
        <f>'Data Pemerintah Daerah'!Z243</f>
        <v>https://api.bphtb.pekalongankota.go.id/getBPHTBService</v>
      </c>
      <c r="AA358" s="328" t="str">
        <f>'Data Pemerintah Daerah'!AN243</f>
        <v/>
      </c>
      <c r="AB358" s="18" t="str">
        <f>'Data Pemerintah Daerah'!AO243</f>
        <v/>
      </c>
      <c r="AC358" s="7" t="str">
        <f t="shared" si="16"/>
        <v>Kota Pekalongan</v>
      </c>
      <c r="AD358" s="330" t="str">
        <f>'Data Pemerintah Daerah'!P243</f>
        <v>085226833647</v>
      </c>
      <c r="AE358" s="331" t="str">
        <f>'Data Pemerintah Daerah'!Q243</f>
        <v>197506072005011011</v>
      </c>
      <c r="AF358" s="331" t="str">
        <f>'Data Pemerintah Daerah'!R243</f>
        <v>PRANATA KOMPUTER</v>
      </c>
    </row>
    <row r="359">
      <c r="A359" s="3" t="s">
        <v>4497</v>
      </c>
      <c r="B359" s="7" t="str">
        <f>'Data Pemerintah Daerah'!C244</f>
        <v>Jawa Tengah</v>
      </c>
      <c r="C359" s="7" t="str">
        <f>'Data Pemerintah Daerah'!G244</f>
        <v>Kota</v>
      </c>
      <c r="D359" s="7" t="str">
        <f>'Data Pemerintah Daerah'!E244</f>
        <v>Kota Salatiga</v>
      </c>
      <c r="E359" s="7" t="str">
        <f>'Data Pemerintah Daerah'!H244</f>
        <v>ada</v>
      </c>
      <c r="F359" s="15">
        <f>'Data Pemerintah Daerah'!N244</f>
        <v>45135</v>
      </c>
      <c r="G359" s="7" t="str">
        <f>'Data Pemerintah Daerah'!O244</f>
        <v>Fara Mustofa, M.Kom</v>
      </c>
      <c r="H359" s="183">
        <f t="shared" si="14"/>
        <v>2023</v>
      </c>
      <c r="I359" s="183">
        <f t="shared" si="15"/>
        <v>7</v>
      </c>
      <c r="J359" s="7" t="str">
        <f t="shared" si="3"/>
        <v>Ada</v>
      </c>
      <c r="K359" s="229" t="str">
        <f t="shared" si="4"/>
        <v>Ada</v>
      </c>
      <c r="L359" s="327" t="str">
        <f>IFNA(VLOOKUP("*"&amp;D359&amp;"",'Laporan Resmi'!$F$2:$G$500,2,FALSE),"")</f>
        <v>ada</v>
      </c>
      <c r="M359" s="7">
        <f>'Data Pemerintah Daerah'!AB244</f>
        <v>1</v>
      </c>
      <c r="N359" s="7">
        <f>'Data Pemerintah Daerah'!AC244</f>
        <v>1</v>
      </c>
      <c r="O359" s="7">
        <f>'Data Pemerintah Daerah'!AD244</f>
        <v>0</v>
      </c>
      <c r="P359" s="7">
        <f>'Data Pemerintah Daerah'!AE244</f>
        <v>2</v>
      </c>
      <c r="Q359" s="7">
        <f>'Data Pemerintah Daerah'!AF244</f>
        <v>1</v>
      </c>
      <c r="R359" s="7">
        <f>'Data Pemerintah Daerah'!AG244</f>
        <v>1</v>
      </c>
      <c r="S359" s="7">
        <f>'Data Pemerintah Daerah'!AH244</f>
        <v>1</v>
      </c>
      <c r="T359" s="7">
        <f>'Data Pemerintah Daerah'!AI244</f>
        <v>2</v>
      </c>
      <c r="U359" s="7">
        <f>'Data Pemerintah Daerah'!AJ244</f>
        <v>1</v>
      </c>
      <c r="V359" s="7">
        <f>'Data Pemerintah Daerah'!AK244</f>
        <v>3</v>
      </c>
      <c r="W359" s="7">
        <f>'Data Pemerintah Daerah'!AL244</f>
        <v>2</v>
      </c>
      <c r="X359" s="7">
        <f>'Data Pemerintah Daerah'!AM244</f>
        <v>1</v>
      </c>
      <c r="Y359" s="10" t="str">
        <f>'Data Pemerintah Daerah'!AA244</f>
        <v>https://api-splp.layanan.go.id/t/salatiga.go.id/data_salatiga/1.0</v>
      </c>
      <c r="Z359" s="10" t="str">
        <f>'Data Pemerintah Daerah'!Z244</f>
        <v>https://bphtb.salatiga.go.id/Api/getBPHTBService</v>
      </c>
      <c r="AA359" s="328" t="str">
        <f>'Data Pemerintah Daerah'!AN244</f>
        <v>diskominfo_salatigakota</v>
      </c>
      <c r="AB359" s="329" t="str">
        <f>'Data Pemerintah Daerah'!AO244</f>
        <v>salatiga.go.id</v>
      </c>
      <c r="AC359" s="7" t="str">
        <f t="shared" si="16"/>
        <v>Kota Salatiga</v>
      </c>
      <c r="AD359" s="331" t="str">
        <f>'Data Pemerintah Daerah'!P244</f>
        <v>088802507191</v>
      </c>
      <c r="AE359" s="331" t="str">
        <f>'Data Pemerintah Daerah'!Q244</f>
        <v>197804072005011006</v>
      </c>
      <c r="AF359" s="331" t="str">
        <f>'Data Pemerintah Daerah'!R244</f>
        <v>Pranata Komputer Muda (Sub
Koordinator Sistem Informasi)</v>
      </c>
    </row>
    <row r="360">
      <c r="A360" s="3" t="s">
        <v>4497</v>
      </c>
      <c r="B360" s="7" t="str">
        <f>'Data Pemerintah Daerah'!C245</f>
        <v>Jawa Tengah</v>
      </c>
      <c r="C360" s="7" t="str">
        <f>'Data Pemerintah Daerah'!G245</f>
        <v>Kota</v>
      </c>
      <c r="D360" s="7" t="str">
        <f>'Data Pemerintah Daerah'!E245</f>
        <v>Kota Semarang</v>
      </c>
      <c r="E360" s="7" t="str">
        <f>'Data Pemerintah Daerah'!H245</f>
        <v>ada</v>
      </c>
      <c r="F360" s="21">
        <f>'Data Pemerintah Daerah'!N245</f>
        <v>44867</v>
      </c>
      <c r="G360" s="7" t="str">
        <f>'Data Pemerintah Daerah'!O245</f>
        <v>Asdani Kindarto, M.Eng., Ph.D</v>
      </c>
      <c r="H360" s="183">
        <f t="shared" si="14"/>
        <v>2022</v>
      </c>
      <c r="I360" s="183">
        <f t="shared" si="15"/>
        <v>11</v>
      </c>
      <c r="J360" s="7" t="str">
        <f t="shared" si="3"/>
        <v>Ada</v>
      </c>
      <c r="K360" s="229" t="str">
        <f t="shared" si="4"/>
        <v>Ada</v>
      </c>
      <c r="L360" s="327" t="str">
        <f>IFNA(VLOOKUP("*"&amp;D360&amp;"",'Laporan Resmi'!$F$2:$G$500,2,FALSE),"")</f>
        <v>ada</v>
      </c>
      <c r="M360" s="7">
        <f>'Data Pemerintah Daerah'!AB245</f>
        <v>2</v>
      </c>
      <c r="N360" s="7">
        <f>'Data Pemerintah Daerah'!AC245</f>
        <v>2</v>
      </c>
      <c r="O360" s="7">
        <f>'Data Pemerintah Daerah'!AD245</f>
        <v>1</v>
      </c>
      <c r="P360" s="7">
        <f>'Data Pemerintah Daerah'!AE245</f>
        <v>4</v>
      </c>
      <c r="Q360" s="7">
        <f>'Data Pemerintah Daerah'!AF245</f>
        <v>4</v>
      </c>
      <c r="R360" s="7">
        <f>'Data Pemerintah Daerah'!AG245</f>
        <v>3</v>
      </c>
      <c r="S360" s="7">
        <f>'Data Pemerintah Daerah'!AH245</f>
        <v>5</v>
      </c>
      <c r="T360" s="7">
        <f>'Data Pemerintah Daerah'!AI245</f>
        <v>3</v>
      </c>
      <c r="U360" s="7">
        <f>'Data Pemerintah Daerah'!AJ245</f>
        <v>4</v>
      </c>
      <c r="V360" s="7">
        <f>'Data Pemerintah Daerah'!AK245</f>
        <v>5</v>
      </c>
      <c r="W360" s="7">
        <f>'Data Pemerintah Daerah'!AL245</f>
        <v>3</v>
      </c>
      <c r="X360" s="7">
        <f>'Data Pemerintah Daerah'!AM245</f>
        <v>5</v>
      </c>
      <c r="Y360" s="10" t="str">
        <f>'Data Pemerintah Daerah'!AA245</f>
        <v>https://api-splp.layanan.go.id/datasemarangkota/1.0/</v>
      </c>
      <c r="Z360" s="7" t="str">
        <f>'Data Pemerintah Daerah'!Z245</f>
        <v>https://ebphtbbpnsmg.semarangkota.go.id/api/getPBBService
http://ebphtbbpnsmg.semarangkota.go.id/api/getBPHTBService</v>
      </c>
      <c r="AA360" s="328" t="str">
        <f>'Data Pemerintah Daerah'!AN245</f>
        <v>diskominfosp_semarangkota</v>
      </c>
      <c r="AB360" s="329" t="str">
        <f>'Data Pemerintah Daerah'!AO245</f>
        <v>semarangkota.go.id</v>
      </c>
      <c r="AC360" s="7" t="str">
        <f t="shared" si="16"/>
        <v>Kota Semarang</v>
      </c>
      <c r="AD360" s="331" t="str">
        <f>'Data Pemerintah Daerah'!P245</f>
        <v>08121352952</v>
      </c>
      <c r="AE360" s="331" t="str">
        <f>'Data Pemerintah Daerah'!Q245</f>
        <v>197405221999031005</v>
      </c>
      <c r="AF360" s="331" t="str">
        <f>'Data Pemerintah Daerah'!R245</f>
        <v>Sub Koordinator Pengembangan Dan Pengelolaan Aplikasi</v>
      </c>
    </row>
    <row r="361">
      <c r="A361" s="3" t="s">
        <v>4497</v>
      </c>
      <c r="B361" s="7" t="str">
        <f>'Data Pemerintah Daerah'!C246</f>
        <v>Jawa Tengah</v>
      </c>
      <c r="C361" s="7" t="str">
        <f>'Data Pemerintah Daerah'!G246</f>
        <v>Kota</v>
      </c>
      <c r="D361" s="7" t="str">
        <f>'Data Pemerintah Daerah'!E246</f>
        <v>Kota Surakarta</v>
      </c>
      <c r="E361" s="7" t="str">
        <f>'Data Pemerintah Daerah'!H246</f>
        <v>ada</v>
      </c>
      <c r="F361" s="15">
        <f>'Data Pemerintah Daerah'!N246</f>
        <v>44746</v>
      </c>
      <c r="G361" s="7" t="str">
        <f>'Data Pemerintah Daerah'!O246</f>
        <v>Risang Cantika Budi, ST</v>
      </c>
      <c r="H361" s="183">
        <f t="shared" si="14"/>
        <v>2022</v>
      </c>
      <c r="I361" s="183">
        <f t="shared" si="15"/>
        <v>7</v>
      </c>
      <c r="J361" s="7" t="str">
        <f t="shared" si="3"/>
        <v>Ada</v>
      </c>
      <c r="K361" s="229" t="str">
        <f t="shared" si="4"/>
        <v>Ada</v>
      </c>
      <c r="L361" s="327" t="str">
        <f>IFNA(VLOOKUP("*"&amp;D361&amp;"",'Laporan Resmi'!$F$2:$G$500,2,FALSE),"")</f>
        <v>ada</v>
      </c>
      <c r="M361" s="7">
        <f>'Data Pemerintah Daerah'!AB246</f>
        <v>8</v>
      </c>
      <c r="N361" s="7">
        <f>'Data Pemerintah Daerah'!AC246</f>
        <v>29</v>
      </c>
      <c r="O361" s="7">
        <f>'Data Pemerintah Daerah'!AD246</f>
        <v>1</v>
      </c>
      <c r="P361" s="7">
        <f>'Data Pemerintah Daerah'!AE246</f>
        <v>3</v>
      </c>
      <c r="Q361" s="7">
        <f>'Data Pemerintah Daerah'!AF246</f>
        <v>2</v>
      </c>
      <c r="R361" s="7">
        <f>'Data Pemerintah Daerah'!AG246</f>
        <v>3</v>
      </c>
      <c r="S361" s="7">
        <f>'Data Pemerintah Daerah'!AH246</f>
        <v>5</v>
      </c>
      <c r="T361" s="7">
        <f>'Data Pemerintah Daerah'!AI246</f>
        <v>2</v>
      </c>
      <c r="U361" s="7">
        <f>'Data Pemerintah Daerah'!AJ246</f>
        <v>3</v>
      </c>
      <c r="V361" s="7">
        <f>'Data Pemerintah Daerah'!AK246</f>
        <v>5</v>
      </c>
      <c r="W361" s="7">
        <f>'Data Pemerintah Daerah'!AL246</f>
        <v>3</v>
      </c>
      <c r="X361" s="7">
        <f>'Data Pemerintah Daerah'!AM246</f>
        <v>3</v>
      </c>
      <c r="Y361" s="10" t="str">
        <f>'Data Pemerintah Daerah'!AA246</f>
        <v>https://api-splp.layanan.go.id/SDISolodata/1.0/data.json</v>
      </c>
      <c r="Z361" s="10" t="str">
        <f>'Data Pemerintah Daerah'!Z246</f>
        <v>https://onlinepajak.surakarta.go.id/etaxservice/api_bpn_solo/index/getBPHTBService</v>
      </c>
      <c r="AA361" s="328" t="str">
        <f>'Data Pemerintah Daerah'!AN246</f>
        <v>diskominfosp_surakarta</v>
      </c>
      <c r="AB361" s="329" t="str">
        <f>'Data Pemerintah Daerah'!AO246</f>
        <v>surakarta.go.id</v>
      </c>
      <c r="AC361" s="7" t="str">
        <f t="shared" si="16"/>
        <v>Kota Surakarta</v>
      </c>
      <c r="AD361" s="331" t="str">
        <f>'Data Pemerintah Daerah'!P246</f>
        <v>081329753874</v>
      </c>
      <c r="AE361" s="331" t="str">
        <f>'Data Pemerintah Daerah'!Q246</f>
        <v>197508122003121005</v>
      </c>
      <c r="AF361" s="331" t="str">
        <f>'Data Pemerintah Daerah'!R246</f>
        <v>Pranata Komputer Ahli Muda</v>
      </c>
    </row>
    <row r="362">
      <c r="A362" s="3" t="s">
        <v>4497</v>
      </c>
      <c r="B362" s="7" t="str">
        <f>'Data Pemerintah Daerah'!C247</f>
        <v>Jawa Tengah</v>
      </c>
      <c r="C362" s="7" t="str">
        <f>'Data Pemerintah Daerah'!G247</f>
        <v>Kota</v>
      </c>
      <c r="D362" s="7" t="str">
        <f>'Data Pemerintah Daerah'!E247</f>
        <v>Kota Tegal</v>
      </c>
      <c r="E362" s="7" t="str">
        <f>'Data Pemerintah Daerah'!H247</f>
        <v>ada</v>
      </c>
      <c r="F362" s="15">
        <f>'Data Pemerintah Daerah'!N247</f>
        <v>44725</v>
      </c>
      <c r="G362" s="7" t="str">
        <f>'Data Pemerintah Daerah'!O247</f>
        <v>Khairul Fahmi, M.Kom.</v>
      </c>
      <c r="H362" s="183">
        <f t="shared" si="14"/>
        <v>2022</v>
      </c>
      <c r="I362" s="183">
        <f t="shared" si="15"/>
        <v>6</v>
      </c>
      <c r="J362" s="7" t="str">
        <f t="shared" si="3"/>
        <v>Ada</v>
      </c>
      <c r="K362" s="229" t="str">
        <f t="shared" si="4"/>
        <v>Ada</v>
      </c>
      <c r="L362" s="327" t="str">
        <f>IFNA(VLOOKUP("*"&amp;D362&amp;"",'Laporan Resmi'!$F$2:$G$500,2,FALSE),"")</f>
        <v>ada</v>
      </c>
      <c r="M362" s="7">
        <f>'Data Pemerintah Daerah'!AB247</f>
        <v>18</v>
      </c>
      <c r="N362" s="7">
        <f>'Data Pemerintah Daerah'!AC247</f>
        <v>7</v>
      </c>
      <c r="O362" s="7">
        <f>'Data Pemerintah Daerah'!AD247</f>
        <v>0</v>
      </c>
      <c r="P362" s="7">
        <f>'Data Pemerintah Daerah'!AE247</f>
        <v>1</v>
      </c>
      <c r="Q362" s="7">
        <f>'Data Pemerintah Daerah'!AF247</f>
        <v>2</v>
      </c>
      <c r="R362" s="7">
        <f>'Data Pemerintah Daerah'!AG247</f>
        <v>3</v>
      </c>
      <c r="S362" s="7">
        <f>'Data Pemerintah Daerah'!AH247</f>
        <v>3</v>
      </c>
      <c r="T362" s="7">
        <f>'Data Pemerintah Daerah'!AI247</f>
        <v>2</v>
      </c>
      <c r="U362" s="7">
        <f>'Data Pemerintah Daerah'!AJ247</f>
        <v>4</v>
      </c>
      <c r="V362" s="7">
        <f>'Data Pemerintah Daerah'!AK247</f>
        <v>4</v>
      </c>
      <c r="W362" s="7">
        <f>'Data Pemerintah Daerah'!AL247</f>
        <v>2</v>
      </c>
      <c r="X362" s="7">
        <f>'Data Pemerintah Daerah'!AM247</f>
        <v>5</v>
      </c>
      <c r="Y362" s="7" t="str">
        <f>'Data Pemerintah Daerah'!AA247</f>
        <v/>
      </c>
      <c r="Z362" s="10" t="str">
        <f>'Data Pemerintah Daerah'!Z247</f>
        <v>http://bphtb.tegalkota.go.id/h2h_bpn_tegal/Api/getBPHTBService</v>
      </c>
      <c r="AA362" s="328" t="str">
        <f>'Data Pemerintah Daerah'!AN247</f>
        <v>diskominfo_tegal</v>
      </c>
      <c r="AB362" s="329" t="str">
        <f>'Data Pemerintah Daerah'!AO247</f>
        <v>tegalkota.go.id</v>
      </c>
      <c r="AC362" s="7" t="str">
        <f t="shared" si="16"/>
        <v>Kota Tegal</v>
      </c>
      <c r="AD362" s="331" t="str">
        <f>'Data Pemerintah Daerah'!P247</f>
        <v>085718295334</v>
      </c>
      <c r="AE362" s="331" t="str">
        <f>'Data Pemerintah Daerah'!Q247</f>
        <v>198608272011011010</v>
      </c>
      <c r="AF362" s="331" t="str">
        <f>'Data Pemerintah Daerah'!R247</f>
        <v>Pranata Komputer Ahli Muda</v>
      </c>
    </row>
    <row r="363">
      <c r="A363" s="3" t="s">
        <v>4497</v>
      </c>
      <c r="B363" s="7" t="str">
        <f>'Data Pemerintah Daerah'!C248</f>
        <v>DI Yogyakarta</v>
      </c>
      <c r="C363" s="7" t="str">
        <f>'Data Pemerintah Daerah'!G248</f>
        <v>Provinsi</v>
      </c>
      <c r="D363" s="7" t="str">
        <f>'Data Pemerintah Daerah'!E248</f>
        <v>Provinsi Daerah Istimewa Yogyakarta</v>
      </c>
      <c r="E363" s="7" t="str">
        <f>'Data Pemerintah Daerah'!H248</f>
        <v>ada</v>
      </c>
      <c r="F363" s="15">
        <f>'Data Pemerintah Daerah'!N248</f>
        <v>45015</v>
      </c>
      <c r="G363" s="7" t="str">
        <f>'Data Pemerintah Daerah'!O248</f>
        <v>Dr. Sayuri Egaravanda, S.Kom., M.Eng.</v>
      </c>
      <c r="H363" s="183">
        <f t="shared" si="14"/>
        <v>2023</v>
      </c>
      <c r="I363" s="183">
        <f t="shared" si="15"/>
        <v>3</v>
      </c>
      <c r="J363" s="7" t="str">
        <f t="shared" si="3"/>
        <v>Ada</v>
      </c>
      <c r="K363" s="229" t="str">
        <f t="shared" si="4"/>
        <v>Ada</v>
      </c>
      <c r="L363" s="327" t="str">
        <f>IFNA(VLOOKUP("*"&amp;D363&amp;"",'Laporan Resmi'!$F$2:$G$500,2,FALSE),"")</f>
        <v>ada</v>
      </c>
      <c r="M363" s="7">
        <f>'Data Pemerintah Daerah'!AB248</f>
        <v>1</v>
      </c>
      <c r="N363" s="7">
        <f>'Data Pemerintah Daerah'!AC248</f>
        <v>0</v>
      </c>
      <c r="O363" s="7">
        <f>'Data Pemerintah Daerah'!AD248</f>
        <v>3</v>
      </c>
      <c r="P363" s="7">
        <f>'Data Pemerintah Daerah'!AE248</f>
        <v>4</v>
      </c>
      <c r="Q363" s="7">
        <f>'Data Pemerintah Daerah'!AF248</f>
        <v>3</v>
      </c>
      <c r="R363" s="7">
        <f>'Data Pemerintah Daerah'!AG248</f>
        <v>5</v>
      </c>
      <c r="S363" s="7">
        <f>'Data Pemerintah Daerah'!AH248</f>
        <v>2</v>
      </c>
      <c r="T363" s="7">
        <f>'Data Pemerintah Daerah'!AI248</f>
        <v>3</v>
      </c>
      <c r="U363" s="7">
        <f>'Data Pemerintah Daerah'!AJ248</f>
        <v>3</v>
      </c>
      <c r="V363" s="7">
        <f>'Data Pemerintah Daerah'!AK248</f>
        <v>5</v>
      </c>
      <c r="W363" s="7">
        <f>'Data Pemerintah Daerah'!AL248</f>
        <v>4</v>
      </c>
      <c r="X363" s="7">
        <f>'Data Pemerintah Daerah'!AM248</f>
        <v>4</v>
      </c>
      <c r="Y363" s="10" t="str">
        <f>'Data Pemerintah Daerah'!AA248</f>
        <v>https://api-splp.layanan.go.id/SATU_DATA_DIY/1.1/dataku/api/dcat/index/0</v>
      </c>
      <c r="Z363" s="7" t="str">
        <f>'Data Pemerintah Daerah'!Z248</f>
        <v/>
      </c>
      <c r="AA363" s="328" t="str">
        <f>'Data Pemerintah Daerah'!AN248</f>
        <v>diskominfo_jogjaprov</v>
      </c>
      <c r="AB363" s="329" t="str">
        <f>'Data Pemerintah Daerah'!AO248</f>
        <v>jogjaprov.go.id</v>
      </c>
      <c r="AC363" s="7" t="str">
        <f t="shared" si="16"/>
        <v>Provinsi Daerah Istimewa Yogyakarta</v>
      </c>
      <c r="AD363" s="331" t="str">
        <f>'Data Pemerintah Daerah'!P248</f>
        <v>081578705600</v>
      </c>
      <c r="AE363" s="331" t="str">
        <f>'Data Pemerintah Daerah'!Q248</f>
        <v>197902032005012011</v>
      </c>
      <c r="AF363" s="331" t="str">
        <f>'Data Pemerintah Daerah'!R248</f>
        <v>Kepala Bidang Aplikasi Informatika</v>
      </c>
    </row>
    <row r="364">
      <c r="A364" s="3" t="s">
        <v>4497</v>
      </c>
      <c r="B364" s="7" t="str">
        <f>'Data Pemerintah Daerah'!C249</f>
        <v>DI Yogyakarta</v>
      </c>
      <c r="C364" s="7" t="str">
        <f>'Data Pemerintah Daerah'!G249</f>
        <v>Kabupaten</v>
      </c>
      <c r="D364" s="7" t="str">
        <f>'Data Pemerintah Daerah'!E249</f>
        <v>Kabupaten Bantul</v>
      </c>
      <c r="E364" s="7" t="str">
        <f>'Data Pemerintah Daerah'!H249</f>
        <v>ada</v>
      </c>
      <c r="F364" s="15">
        <f>'Data Pemerintah Daerah'!N249</f>
        <v>44953</v>
      </c>
      <c r="G364" s="7" t="str">
        <f>'Data Pemerintah Daerah'!O249</f>
        <v>Yahya Pandega Putra, M.I.P.</v>
      </c>
      <c r="H364" s="183">
        <f t="shared" si="14"/>
        <v>2023</v>
      </c>
      <c r="I364" s="183">
        <f t="shared" si="15"/>
        <v>1</v>
      </c>
      <c r="J364" s="7" t="str">
        <f t="shared" si="3"/>
        <v>Ada</v>
      </c>
      <c r="K364" s="229" t="str">
        <f t="shared" si="4"/>
        <v>Ada</v>
      </c>
      <c r="L364" s="327" t="str">
        <f>IFNA(VLOOKUP("*"&amp;D364&amp;"",'Laporan Resmi'!$F$2:$G$500,2,FALSE),"")</f>
        <v>ada</v>
      </c>
      <c r="M364" s="7">
        <f>'Data Pemerintah Daerah'!AB249</f>
        <v>0</v>
      </c>
      <c r="N364" s="7">
        <f>'Data Pemerintah Daerah'!AC249</f>
        <v>3</v>
      </c>
      <c r="O364" s="7">
        <f>'Data Pemerintah Daerah'!AD249</f>
        <v>20</v>
      </c>
      <c r="P364" s="7">
        <f>'Data Pemerintah Daerah'!AE249</f>
        <v>5</v>
      </c>
      <c r="Q364" s="7">
        <f>'Data Pemerintah Daerah'!AF249</f>
        <v>2</v>
      </c>
      <c r="R364" s="7">
        <f>'Data Pemerintah Daerah'!AG249</f>
        <v>5</v>
      </c>
      <c r="S364" s="7" t="str">
        <f>'Data Pemerintah Daerah'!AH249</f>
        <v/>
      </c>
      <c r="T364" s="7" t="str">
        <f>'Data Pemerintah Daerah'!AI249</f>
        <v/>
      </c>
      <c r="U364" s="7" t="str">
        <f>'Data Pemerintah Daerah'!AJ249</f>
        <v/>
      </c>
      <c r="V364" s="7">
        <f>'Data Pemerintah Daerah'!AK249</f>
        <v>5</v>
      </c>
      <c r="W364" s="7">
        <f>'Data Pemerintah Daerah'!AL249</f>
        <v>3</v>
      </c>
      <c r="X364" s="7">
        <f>'Data Pemerintah Daerah'!AM249</f>
        <v>5</v>
      </c>
      <c r="Y364" s="10" t="str">
        <f>'Data Pemerintah Daerah'!AA249</f>
        <v>https://api-splp.layanan.go.id/data_bantulkab/1.0/</v>
      </c>
      <c r="Z364" s="10" t="str">
        <f>'Data Pemerintah Daerah'!Z249</f>
        <v>https://api-smartgov.bantulkab.go.id/revenue/tax/propertytransfer/integration/bpn/getBPHTBService</v>
      </c>
      <c r="AA364" s="328" t="str">
        <f>'Data Pemerintah Daerah'!AN249</f>
        <v>diskominfo_bantulkab</v>
      </c>
      <c r="AB364" s="329" t="str">
        <f>'Data Pemerintah Daerah'!AO249</f>
        <v>bantulkab.go.id</v>
      </c>
      <c r="AC364" s="7" t="str">
        <f t="shared" si="16"/>
        <v>Kabupaten Bantul</v>
      </c>
      <c r="AD364" s="331" t="str">
        <f>'Data Pemerintah Daerah'!P249</f>
        <v>08112506000</v>
      </c>
      <c r="AE364" s="331" t="str">
        <f>'Data Pemerintah Daerah'!Q249</f>
        <v>198306042009031007</v>
      </c>
      <c r="AF364" s="331" t="str">
        <f>'Data Pemerintah Daerah'!R249</f>
        <v>Subkoordinator Kelompok Substansi Pengembangan Aplikasi Informatika</v>
      </c>
    </row>
    <row r="365">
      <c r="A365" s="3" t="s">
        <v>4497</v>
      </c>
      <c r="B365" s="7" t="str">
        <f>'Data Pemerintah Daerah'!C250</f>
        <v>DI Yogyakarta</v>
      </c>
      <c r="C365" s="7" t="str">
        <f>'Data Pemerintah Daerah'!G250</f>
        <v>Kabupaten</v>
      </c>
      <c r="D365" s="7" t="str">
        <f>'Data Pemerintah Daerah'!E250</f>
        <v>Kabupaten Gunung Kidul</v>
      </c>
      <c r="E365" s="7" t="str">
        <f>'Data Pemerintah Daerah'!H250</f>
        <v>ada</v>
      </c>
      <c r="F365" s="15">
        <f>'Data Pemerintah Daerah'!N250</f>
        <v>45499</v>
      </c>
      <c r="G365" s="7" t="str">
        <f>'Data Pemerintah Daerah'!O250</f>
        <v>Wahyu Kurniawan</v>
      </c>
      <c r="H365" s="183">
        <f t="shared" si="14"/>
        <v>2024</v>
      </c>
      <c r="I365" s="183">
        <f t="shared" si="15"/>
        <v>7</v>
      </c>
      <c r="J365" s="7" t="str">
        <f t="shared" si="3"/>
        <v>Ada</v>
      </c>
      <c r="K365" s="229" t="str">
        <f t="shared" si="4"/>
        <v>Ada</v>
      </c>
      <c r="L365" s="327" t="str">
        <f>IFNA(VLOOKUP("*"&amp;D365&amp;"",'Laporan Resmi'!$F$2:$G$500,2,FALSE),"")</f>
        <v>ada</v>
      </c>
      <c r="M365" s="7">
        <f>'Data Pemerintah Daerah'!AB250</f>
        <v>1</v>
      </c>
      <c r="N365" s="7">
        <f>'Data Pemerintah Daerah'!AC250</f>
        <v>0</v>
      </c>
      <c r="O365" s="7">
        <f>'Data Pemerintah Daerah'!AD250</f>
        <v>0</v>
      </c>
      <c r="P365" s="7">
        <f>'Data Pemerintah Daerah'!AE250</f>
        <v>3</v>
      </c>
      <c r="Q365" s="7">
        <f>'Data Pemerintah Daerah'!AF250</f>
        <v>2</v>
      </c>
      <c r="R365" s="7">
        <f>'Data Pemerintah Daerah'!AG250</f>
        <v>2</v>
      </c>
      <c r="S365" s="7">
        <f>'Data Pemerintah Daerah'!AH250</f>
        <v>3</v>
      </c>
      <c r="T365" s="7">
        <f>'Data Pemerintah Daerah'!AI250</f>
        <v>2</v>
      </c>
      <c r="U365" s="7">
        <f>'Data Pemerintah Daerah'!AJ250</f>
        <v>2</v>
      </c>
      <c r="V365" s="7">
        <f>'Data Pemerintah Daerah'!AK250</f>
        <v>3</v>
      </c>
      <c r="W365" s="7">
        <f>'Data Pemerintah Daerah'!AL250</f>
        <v>2</v>
      </c>
      <c r="X365" s="7">
        <f>'Data Pemerintah Daerah'!AM250</f>
        <v>2</v>
      </c>
      <c r="Y365" s="10" t="str">
        <f>'Data Pemerintah Daerah'!AA250</f>
        <v>https://api-splp.layanan.go.id/data-gunung-kidul-kab/1.0/</v>
      </c>
      <c r="Z365" s="7" t="str">
        <f>'Data Pemerintah Daerah'!Z250</f>
        <v/>
      </c>
      <c r="AA365" s="328" t="str">
        <f>'Data Pemerintah Daerah'!AN250</f>
        <v>diskominfo_gunungkidulkab</v>
      </c>
      <c r="AB365" s="329" t="str">
        <f>'Data Pemerintah Daerah'!AO250</f>
        <v>gunungkidulkab.go.id</v>
      </c>
      <c r="AC365" s="7" t="str">
        <f t="shared" si="16"/>
        <v>Kabupaten Gunung Kidul</v>
      </c>
      <c r="AD365" s="330" t="str">
        <f>'Data Pemerintah Daerah'!P250</f>
        <v>08179416253</v>
      </c>
      <c r="AE365" s="331" t="str">
        <f>'Data Pemerintah Daerah'!Q250</f>
        <v>198806052019021002</v>
      </c>
      <c r="AF365" s="331" t="str">
        <f>'Data Pemerintah Daerah'!R250</f>
        <v>Teknisi Jaringan Instalasi</v>
      </c>
    </row>
    <row r="366">
      <c r="A366" s="3" t="s">
        <v>4497</v>
      </c>
      <c r="B366" s="7" t="str">
        <f>'Data Pemerintah Daerah'!C251</f>
        <v>DI Yogyakarta</v>
      </c>
      <c r="C366" s="7" t="str">
        <f>'Data Pemerintah Daerah'!G251</f>
        <v>Kabupaten</v>
      </c>
      <c r="D366" s="7" t="str">
        <f>'Data Pemerintah Daerah'!E251</f>
        <v>Kabupaten Kulon Progo</v>
      </c>
      <c r="E366" s="7" t="str">
        <f>'Data Pemerintah Daerah'!H251</f>
        <v>ada</v>
      </c>
      <c r="F366" s="11">
        <f>'Data Pemerintah Daerah'!N251</f>
        <v>45510</v>
      </c>
      <c r="G366" s="23" t="str">
        <f>'Data Pemerintah Daerah'!O251</f>
        <v>Widhi Sulistyo, S.Kom., M.Cs.</v>
      </c>
      <c r="H366" s="183">
        <f t="shared" si="14"/>
        <v>2024</v>
      </c>
      <c r="I366" s="183">
        <f t="shared" si="15"/>
        <v>8</v>
      </c>
      <c r="J366" s="7" t="str">
        <f t="shared" si="3"/>
        <v>Ada</v>
      </c>
      <c r="K366" s="229" t="str">
        <f t="shared" si="4"/>
        <v>Ada</v>
      </c>
      <c r="L366" s="327" t="str">
        <f>IFNA(VLOOKUP("*"&amp;D366&amp;"",'Laporan Resmi'!$F$2:$G$500,2,FALSE),"")</f>
        <v/>
      </c>
      <c r="M366" s="7">
        <f>'Data Pemerintah Daerah'!AB251</f>
        <v>1</v>
      </c>
      <c r="N366" s="7">
        <f>'Data Pemerintah Daerah'!AC251</f>
        <v>0</v>
      </c>
      <c r="O366" s="7">
        <f>'Data Pemerintah Daerah'!AD251</f>
        <v>1</v>
      </c>
      <c r="P366" s="7">
        <f>'Data Pemerintah Daerah'!AE251</f>
        <v>3</v>
      </c>
      <c r="Q366" s="7">
        <f>'Data Pemerintah Daerah'!AF251</f>
        <v>5</v>
      </c>
      <c r="R366" s="7">
        <f>'Data Pemerintah Daerah'!AG251</f>
        <v>4</v>
      </c>
      <c r="S366" s="7" t="str">
        <f>'Data Pemerintah Daerah'!AH251</f>
        <v/>
      </c>
      <c r="T366" s="7" t="str">
        <f>'Data Pemerintah Daerah'!AI251</f>
        <v/>
      </c>
      <c r="U366" s="7" t="str">
        <f>'Data Pemerintah Daerah'!AJ251</f>
        <v/>
      </c>
      <c r="V366" s="7">
        <f>'Data Pemerintah Daerah'!AK251</f>
        <v>5</v>
      </c>
      <c r="W366" s="7">
        <f>'Data Pemerintah Daerah'!AL251</f>
        <v>5</v>
      </c>
      <c r="X366" s="7">
        <f>'Data Pemerintah Daerah'!AM251</f>
        <v>5</v>
      </c>
      <c r="Y366" s="10" t="str">
        <f>'Data Pemerintah Daerah'!AA251</f>
        <v>https://api-splp.layanan.go.id/datakulonprogokab/1.0/</v>
      </c>
      <c r="Z366" s="10" t="str">
        <f>'Data Pemerintah Daerah'!Z251</f>
        <v>https://gsb.kulonprogokab.go.id/api/?kanal=bphtb-bpn&amp;servis=inquiry</v>
      </c>
      <c r="AA366" s="328" t="str">
        <f>'Data Pemerintah Daerah'!AN251</f>
        <v>diskominfo_kulonprogokab</v>
      </c>
      <c r="AB366" s="329" t="str">
        <f>'Data Pemerintah Daerah'!AO251</f>
        <v>kulonprogokab.go.id</v>
      </c>
      <c r="AC366" s="7" t="str">
        <f t="shared" si="16"/>
        <v>Kabupaten Kulon Progo</v>
      </c>
      <c r="AD366" s="330" t="str">
        <f>'Data Pemerintah Daerah'!P251</f>
        <v>081328479152</v>
      </c>
      <c r="AE366" s="331" t="str">
        <f>'Data Pemerintah Daerah'!Q251</f>
        <v>198205042005011006</v>
      </c>
      <c r="AF366" s="331" t="str">
        <f>'Data Pemerintah Daerah'!R251</f>
        <v>Pranata Komputer Ahli Muda</v>
      </c>
    </row>
    <row r="367">
      <c r="A367" s="3" t="s">
        <v>4497</v>
      </c>
      <c r="B367" s="7" t="str">
        <f>'Data Pemerintah Daerah'!C252</f>
        <v>DI Yogyakarta</v>
      </c>
      <c r="C367" s="7" t="str">
        <f>'Data Pemerintah Daerah'!G252</f>
        <v>Kabupaten</v>
      </c>
      <c r="D367" s="7" t="str">
        <f>'Data Pemerintah Daerah'!E252</f>
        <v>Kabupaten Sleman</v>
      </c>
      <c r="E367" s="7" t="str">
        <f>'Data Pemerintah Daerah'!H252</f>
        <v>ada</v>
      </c>
      <c r="F367" s="15">
        <f>'Data Pemerintah Daerah'!N252</f>
        <v>45506</v>
      </c>
      <c r="G367" s="7" t="str">
        <f>'Data Pemerintah Daerah'!O252</f>
        <v>Aziz Perdana, S.Kom., M.Kom.</v>
      </c>
      <c r="H367" s="183">
        <f t="shared" si="14"/>
        <v>2024</v>
      </c>
      <c r="I367" s="183">
        <f t="shared" si="15"/>
        <v>8</v>
      </c>
      <c r="J367" s="7" t="str">
        <f t="shared" si="3"/>
        <v>Ada</v>
      </c>
      <c r="K367" s="229" t="str">
        <f t="shared" si="4"/>
        <v>Ada</v>
      </c>
      <c r="L367" s="327" t="str">
        <f>IFNA(VLOOKUP("*"&amp;D367&amp;"",'Laporan Resmi'!$F$2:$G$500,2,FALSE),"")</f>
        <v>ada</v>
      </c>
      <c r="M367" s="7">
        <f>'Data Pemerintah Daerah'!AB252</f>
        <v>0</v>
      </c>
      <c r="N367" s="7">
        <f>'Data Pemerintah Daerah'!AC252</f>
        <v>0</v>
      </c>
      <c r="O367" s="7">
        <f>'Data Pemerintah Daerah'!AD252</f>
        <v>4</v>
      </c>
      <c r="P367" s="7">
        <f>'Data Pemerintah Daerah'!AE252</f>
        <v>1</v>
      </c>
      <c r="Q367" s="7">
        <f>'Data Pemerintah Daerah'!AF252</f>
        <v>4</v>
      </c>
      <c r="R367" s="7">
        <f>'Data Pemerintah Daerah'!AG252</f>
        <v>2</v>
      </c>
      <c r="S367" s="7">
        <f>'Data Pemerintah Daerah'!AH252</f>
        <v>2</v>
      </c>
      <c r="T367" s="7">
        <f>'Data Pemerintah Daerah'!AI252</f>
        <v>3</v>
      </c>
      <c r="U367" s="7">
        <f>'Data Pemerintah Daerah'!AJ252</f>
        <v>3</v>
      </c>
      <c r="V367" s="7">
        <f>'Data Pemerintah Daerah'!AK252</f>
        <v>4</v>
      </c>
      <c r="W367" s="7">
        <f>'Data Pemerintah Daerah'!AL252</f>
        <v>5</v>
      </c>
      <c r="X367" s="7">
        <f>'Data Pemerintah Daerah'!AM252</f>
        <v>5</v>
      </c>
      <c r="Y367" s="7" t="str">
        <f>'Data Pemerintah Daerah'!AA252</f>
        <v/>
      </c>
      <c r="Z367" s="7" t="str">
        <f>'Data Pemerintah Daerah'!Z252</f>
        <v/>
      </c>
      <c r="AA367" s="328" t="str">
        <f>'Data Pemerintah Daerah'!AN252</f>
        <v>diskominfo_slemankab</v>
      </c>
      <c r="AB367" s="329" t="str">
        <f>'Data Pemerintah Daerah'!AO252</f>
        <v>slemankab.go.id</v>
      </c>
      <c r="AC367" s="7" t="str">
        <f t="shared" si="16"/>
        <v>Kabupaten Sleman</v>
      </c>
      <c r="AD367" s="330" t="str">
        <f>'Data Pemerintah Daerah'!P252</f>
        <v>0818468118</v>
      </c>
      <c r="AE367" s="331" t="str">
        <f>'Data Pemerintah Daerah'!Q252</f>
        <v>198510142010011008</v>
      </c>
      <c r="AF367" s="331" t="str">
        <f>'Data Pemerintah Daerah'!R252</f>
        <v>Pranata Komputer Ahli Muda</v>
      </c>
    </row>
    <row r="368">
      <c r="A368" s="3" t="s">
        <v>4497</v>
      </c>
      <c r="B368" s="7" t="str">
        <f>'Data Pemerintah Daerah'!C253</f>
        <v>DI Yogyakarta</v>
      </c>
      <c r="C368" s="7" t="str">
        <f>'Data Pemerintah Daerah'!G253</f>
        <v>Kota</v>
      </c>
      <c r="D368" s="7" t="str">
        <f>'Data Pemerintah Daerah'!E253</f>
        <v>Kota Yogyakarta</v>
      </c>
      <c r="E368" s="7" t="str">
        <f>'Data Pemerintah Daerah'!H253</f>
        <v>ada</v>
      </c>
      <c r="F368" s="21">
        <f>'Data Pemerintah Daerah'!N253</f>
        <v>44886</v>
      </c>
      <c r="G368" s="7" t="str">
        <f>'Data Pemerintah Daerah'!O253</f>
        <v>Dian Nurfathin Alghiyatsi, A.Md.</v>
      </c>
      <c r="H368" s="183">
        <f t="shared" si="14"/>
        <v>2022</v>
      </c>
      <c r="I368" s="183">
        <f t="shared" si="15"/>
        <v>11</v>
      </c>
      <c r="J368" s="7" t="str">
        <f t="shared" si="3"/>
        <v>Ada</v>
      </c>
      <c r="K368" s="229" t="str">
        <f t="shared" si="4"/>
        <v>Ada</v>
      </c>
      <c r="L368" s="327" t="str">
        <f>IFNA(VLOOKUP("*"&amp;D368&amp;"",'Laporan Resmi'!$F$2:$G$500,2,FALSE),"")</f>
        <v>ada</v>
      </c>
      <c r="M368" s="7">
        <f>'Data Pemerintah Daerah'!AB253</f>
        <v>0</v>
      </c>
      <c r="N368" s="7">
        <f>'Data Pemerintah Daerah'!AC253</f>
        <v>1</v>
      </c>
      <c r="O368" s="7">
        <f>'Data Pemerintah Daerah'!AD253</f>
        <v>4</v>
      </c>
      <c r="P368" s="7">
        <f>'Data Pemerintah Daerah'!AE253</f>
        <v>1</v>
      </c>
      <c r="Q368" s="7">
        <f>'Data Pemerintah Daerah'!AF253</f>
        <v>3</v>
      </c>
      <c r="R368" s="7">
        <f>'Data Pemerintah Daerah'!AG253</f>
        <v>4</v>
      </c>
      <c r="S368" s="7" t="str">
        <f>'Data Pemerintah Daerah'!AH253</f>
        <v/>
      </c>
      <c r="T368" s="7" t="str">
        <f>'Data Pemerintah Daerah'!AI253</f>
        <v/>
      </c>
      <c r="U368" s="7" t="str">
        <f>'Data Pemerintah Daerah'!AJ253</f>
        <v/>
      </c>
      <c r="V368" s="7">
        <f>'Data Pemerintah Daerah'!AK253</f>
        <v>2</v>
      </c>
      <c r="W368" s="7">
        <f>'Data Pemerintah Daerah'!AL253</f>
        <v>3</v>
      </c>
      <c r="X368" s="7">
        <f>'Data Pemerintah Daerah'!AM253</f>
        <v>3</v>
      </c>
      <c r="Y368" s="10" t="str">
        <f>'Data Pemerintah Daerah'!AA253</f>
        <v>https://api-splp.layanan.go.id/datasetkotayk/1.0/</v>
      </c>
      <c r="Z368" s="7" t="str">
        <f>'Data Pemerintah Daerah'!Z253</f>
        <v/>
      </c>
      <c r="AA368" s="328" t="str">
        <f>'Data Pemerintah Daerah'!AN253</f>
        <v>diskominfo_jogjakota</v>
      </c>
      <c r="AB368" s="329" t="str">
        <f>'Data Pemerintah Daerah'!AO253</f>
        <v>jogjakota.go.id</v>
      </c>
      <c r="AC368" s="7" t="str">
        <f t="shared" si="16"/>
        <v>Kota Yogyakarta</v>
      </c>
      <c r="AD368" s="331" t="str">
        <f>'Data Pemerintah Daerah'!P253</f>
        <v>085729558592</v>
      </c>
      <c r="AE368" s="331" t="str">
        <f>'Data Pemerintah Daerah'!Q253</f>
        <v>199012222020121009</v>
      </c>
      <c r="AF368" s="331" t="str">
        <f>'Data Pemerintah Daerah'!R253</f>
        <v>Pengelola Database</v>
      </c>
    </row>
    <row r="369">
      <c r="A369" s="3" t="s">
        <v>4497</v>
      </c>
      <c r="B369" s="7" t="str">
        <f>'Data Pemerintah Daerah'!C254</f>
        <v>Jawa Timur</v>
      </c>
      <c r="C369" s="7" t="str">
        <f>'Data Pemerintah Daerah'!G254</f>
        <v>Provinsi</v>
      </c>
      <c r="D369" s="7" t="str">
        <f>'Data Pemerintah Daerah'!E254</f>
        <v>Provinsi Jawa Timur</v>
      </c>
      <c r="E369" s="7" t="str">
        <f>'Data Pemerintah Daerah'!H254</f>
        <v>ada</v>
      </c>
      <c r="F369" s="15">
        <f>'Data Pemerintah Daerah'!N254</f>
        <v>44733</v>
      </c>
      <c r="G369" s="7" t="str">
        <f>'Data Pemerintah Daerah'!O254</f>
        <v>Martin Ivo Hardinoto, S.ST</v>
      </c>
      <c r="H369" s="183">
        <f t="shared" si="14"/>
        <v>2022</v>
      </c>
      <c r="I369" s="183">
        <f t="shared" si="15"/>
        <v>6</v>
      </c>
      <c r="J369" s="7" t="str">
        <f t="shared" si="3"/>
        <v>Ada</v>
      </c>
      <c r="K369" s="229" t="str">
        <f t="shared" si="4"/>
        <v>Ada</v>
      </c>
      <c r="L369" s="327" t="str">
        <f>IFNA(VLOOKUP("*"&amp;D369&amp;"",'Laporan Resmi'!$F$2:$G$500,2,FALSE),"")</f>
        <v>ada</v>
      </c>
      <c r="M369" s="7">
        <f>'Data Pemerintah Daerah'!AB254</f>
        <v>26</v>
      </c>
      <c r="N369" s="7">
        <f>'Data Pemerintah Daerah'!AC254</f>
        <v>64</v>
      </c>
      <c r="O369" s="7">
        <f>'Data Pemerintah Daerah'!AD254</f>
        <v>2</v>
      </c>
      <c r="P369" s="7">
        <f>'Data Pemerintah Daerah'!AE254</f>
        <v>1</v>
      </c>
      <c r="Q369" s="7">
        <f>'Data Pemerintah Daerah'!AF254</f>
        <v>2</v>
      </c>
      <c r="R369" s="7">
        <f>'Data Pemerintah Daerah'!AG254</f>
        <v>1</v>
      </c>
      <c r="S369" s="7">
        <f>'Data Pemerintah Daerah'!AH254</f>
        <v>3</v>
      </c>
      <c r="T369" s="7">
        <f>'Data Pemerintah Daerah'!AI254</f>
        <v>2</v>
      </c>
      <c r="U369" s="7">
        <f>'Data Pemerintah Daerah'!AJ254</f>
        <v>2</v>
      </c>
      <c r="V369" s="7">
        <f>'Data Pemerintah Daerah'!AK254</f>
        <v>3</v>
      </c>
      <c r="W369" s="7">
        <f>'Data Pemerintah Daerah'!AL254</f>
        <v>2</v>
      </c>
      <c r="X369" s="7">
        <f>'Data Pemerintah Daerah'!AM254</f>
        <v>4</v>
      </c>
      <c r="Y369" s="10" t="str">
        <f>'Data Pemerintah Daerah'!AA254</f>
        <v>https://api-splp.layanan.go.id/dataJatimProv/1.0</v>
      </c>
      <c r="Z369" s="7" t="str">
        <f>'Data Pemerintah Daerah'!Z254</f>
        <v/>
      </c>
      <c r="AA369" s="328" t="str">
        <f>'Data Pemerintah Daerah'!AN254</f>
        <v>diskominfo_jatimprov</v>
      </c>
      <c r="AB369" s="329" t="str">
        <f>'Data Pemerintah Daerah'!AO254</f>
        <v>jatimprov.go.id</v>
      </c>
      <c r="AC369" s="7" t="str">
        <f t="shared" si="16"/>
        <v>Provinsi Jawa Timur</v>
      </c>
      <c r="AD369" s="331" t="str">
        <f>'Data Pemerintah Daerah'!P254</f>
        <v>085648184141</v>
      </c>
      <c r="AE369" s="331" t="str">
        <f>'Data Pemerintah Daerah'!Q254</f>
        <v>198603062019031005</v>
      </c>
      <c r="AF369" s="331" t="str">
        <f>'Data Pemerintah Daerah'!R254</f>
        <v>Pranata Komputer Ahli Pertama</v>
      </c>
    </row>
    <row r="370">
      <c r="A370" s="3" t="s">
        <v>4497</v>
      </c>
      <c r="B370" s="7" t="str">
        <f>'Data Pemerintah Daerah'!C255</f>
        <v>Jawa Timur</v>
      </c>
      <c r="C370" s="7" t="str">
        <f>'Data Pemerintah Daerah'!G255</f>
        <v>Kabupaten</v>
      </c>
      <c r="D370" s="7" t="str">
        <f>'Data Pemerintah Daerah'!E255</f>
        <v>Kabupaten Bangkalan</v>
      </c>
      <c r="E370" s="7" t="str">
        <f>'Data Pemerintah Daerah'!H255</f>
        <v>ada</v>
      </c>
      <c r="F370" s="15">
        <f>'Data Pemerintah Daerah'!N255</f>
        <v>45134</v>
      </c>
      <c r="G370" s="7" t="str">
        <f>'Data Pemerintah Daerah'!O255</f>
        <v>Andrias Satria Pradana, S.AP</v>
      </c>
      <c r="H370" s="183">
        <f t="shared" si="14"/>
        <v>2023</v>
      </c>
      <c r="I370" s="183">
        <f t="shared" si="15"/>
        <v>7</v>
      </c>
      <c r="J370" s="7" t="str">
        <f t="shared" si="3"/>
        <v>Ada</v>
      </c>
      <c r="K370" s="229" t="str">
        <f t="shared" si="4"/>
        <v>Ada</v>
      </c>
      <c r="L370" s="327" t="str">
        <f>IFNA(VLOOKUP("*"&amp;D370&amp;"",'Laporan Resmi'!$F$2:$G$500,2,FALSE),"")</f>
        <v>ada</v>
      </c>
      <c r="M370" s="7">
        <f>'Data Pemerintah Daerah'!AB255</f>
        <v>0</v>
      </c>
      <c r="N370" s="7">
        <f>'Data Pemerintah Daerah'!AC255</f>
        <v>0</v>
      </c>
      <c r="O370" s="7">
        <f>'Data Pemerintah Daerah'!AD255</f>
        <v>3</v>
      </c>
      <c r="P370" s="7">
        <f>'Data Pemerintah Daerah'!AE255</f>
        <v>3</v>
      </c>
      <c r="Q370" s="7">
        <f>'Data Pemerintah Daerah'!AF255</f>
        <v>1</v>
      </c>
      <c r="R370" s="7">
        <f>'Data Pemerintah Daerah'!AG255</f>
        <v>1</v>
      </c>
      <c r="S370" s="7">
        <f>'Data Pemerintah Daerah'!AH255</f>
        <v>3</v>
      </c>
      <c r="T370" s="7">
        <f>'Data Pemerintah Daerah'!AI255</f>
        <v>1</v>
      </c>
      <c r="U370" s="7">
        <f>'Data Pemerintah Daerah'!AJ255</f>
        <v>1</v>
      </c>
      <c r="V370" s="7">
        <f>'Data Pemerintah Daerah'!AK255</f>
        <v>3</v>
      </c>
      <c r="W370" s="7">
        <f>'Data Pemerintah Daerah'!AL255</f>
        <v>3</v>
      </c>
      <c r="X370" s="7">
        <f>'Data Pemerintah Daerah'!AM255</f>
        <v>3</v>
      </c>
      <c r="Y370" s="10" t="str">
        <f>'Data Pemerintah Daerah'!AA255</f>
        <v>https://api-splp.layanan.go.id/data-bangkalan/1.0/</v>
      </c>
      <c r="Z370" s="7" t="str">
        <f>'Data Pemerintah Daerah'!Z255</f>
        <v/>
      </c>
      <c r="AA370" s="328" t="str">
        <f>'Data Pemerintah Daerah'!AN255</f>
        <v>diskominfo_bangkalankab</v>
      </c>
      <c r="AB370" s="329" t="str">
        <f>'Data Pemerintah Daerah'!AO255</f>
        <v>bangkalankab.go.id</v>
      </c>
      <c r="AC370" s="7" t="str">
        <f t="shared" si="16"/>
        <v>Kabupaten Bangkalan</v>
      </c>
      <c r="AD370" s="331" t="str">
        <f>'Data Pemerintah Daerah'!P255</f>
        <v>085645005329</v>
      </c>
      <c r="AE370" s="331" t="str">
        <f>'Data Pemerintah Daerah'!Q255</f>
        <v>198412232005011002</v>
      </c>
      <c r="AF370" s="331" t="str">
        <f>'Data Pemerintah Daerah'!R255</f>
        <v>Kepala Seksi Pengembangan E-Government</v>
      </c>
    </row>
    <row r="371">
      <c r="A371" s="3" t="s">
        <v>4497</v>
      </c>
      <c r="B371" s="7" t="str">
        <f>'Data Pemerintah Daerah'!C256</f>
        <v>Jawa Timur</v>
      </c>
      <c r="C371" s="7" t="str">
        <f>'Data Pemerintah Daerah'!G256</f>
        <v>Kabupaten</v>
      </c>
      <c r="D371" s="7" t="str">
        <f>'Data Pemerintah Daerah'!E256</f>
        <v>Kabupaten Banyuwangi</v>
      </c>
      <c r="E371" s="7" t="str">
        <f>'Data Pemerintah Daerah'!H256</f>
        <v>ada</v>
      </c>
      <c r="F371" s="15">
        <f>'Data Pemerintah Daerah'!N256</f>
        <v>45071</v>
      </c>
      <c r="G371" s="7" t="str">
        <f>'Data Pemerintah Daerah'!O256</f>
        <v>M. Rizal Afani, S.Kom.</v>
      </c>
      <c r="H371" s="183">
        <f t="shared" si="14"/>
        <v>2023</v>
      </c>
      <c r="I371" s="183">
        <f t="shared" si="15"/>
        <v>5</v>
      </c>
      <c r="J371" s="7" t="str">
        <f t="shared" si="3"/>
        <v>Ada</v>
      </c>
      <c r="K371" s="229" t="str">
        <f t="shared" si="4"/>
        <v>Ada</v>
      </c>
      <c r="L371" s="327" t="str">
        <f>IFNA(VLOOKUP("*"&amp;D371&amp;"",'Laporan Resmi'!$F$2:$G$500,2,FALSE),"")</f>
        <v>ada</v>
      </c>
      <c r="M371" s="7">
        <f>'Data Pemerintah Daerah'!AB256</f>
        <v>1</v>
      </c>
      <c r="N371" s="7">
        <f>'Data Pemerintah Daerah'!AC256</f>
        <v>1</v>
      </c>
      <c r="O371" s="7">
        <f>'Data Pemerintah Daerah'!AD256</f>
        <v>1</v>
      </c>
      <c r="P371" s="7">
        <f>'Data Pemerintah Daerah'!AE256</f>
        <v>3</v>
      </c>
      <c r="Q371" s="7">
        <f>'Data Pemerintah Daerah'!AF256</f>
        <v>3</v>
      </c>
      <c r="R371" s="7">
        <f>'Data Pemerintah Daerah'!AG256</f>
        <v>1</v>
      </c>
      <c r="S371" s="7" t="str">
        <f>'Data Pemerintah Daerah'!AH256</f>
        <v/>
      </c>
      <c r="T371" s="7" t="str">
        <f>'Data Pemerintah Daerah'!AI256</f>
        <v/>
      </c>
      <c r="U371" s="7" t="str">
        <f>'Data Pemerintah Daerah'!AJ256</f>
        <v/>
      </c>
      <c r="V371" s="7">
        <f>'Data Pemerintah Daerah'!AK256</f>
        <v>5</v>
      </c>
      <c r="W371" s="7">
        <f>'Data Pemerintah Daerah'!AL256</f>
        <v>5</v>
      </c>
      <c r="X371" s="7">
        <f>'Data Pemerintah Daerah'!AM256</f>
        <v>5</v>
      </c>
      <c r="Y371" s="7" t="str">
        <f>'Data Pemerintah Daerah'!AA256</f>
        <v/>
      </c>
      <c r="Z371" s="10" t="str">
        <f>'Data Pemerintah Daerah'!Z256</f>
        <v>https://bphtb.banyuwangikab.go.id/bpn-service/getBPHTBService</v>
      </c>
      <c r="AA371" s="328" t="str">
        <f>'Data Pemerintah Daerah'!AN256</f>
        <v>diskominfo_banyuwangikab</v>
      </c>
      <c r="AB371" s="329" t="str">
        <f>'Data Pemerintah Daerah'!AO256</f>
        <v>banyuwangikab.go.id</v>
      </c>
      <c r="AC371" s="7" t="str">
        <f t="shared" si="16"/>
        <v>Kabupaten Banyuwangi</v>
      </c>
      <c r="AD371" s="331" t="str">
        <f>'Data Pemerintah Daerah'!P256</f>
        <v>085607538656</v>
      </c>
      <c r="AE371" s="331" t="str">
        <f>'Data Pemerintah Daerah'!Q256</f>
        <v>199203282019032004</v>
      </c>
      <c r="AF371" s="331" t="str">
        <f>'Data Pemerintah Daerah'!R256</f>
        <v>Pranata Komputer Ahli Pertama</v>
      </c>
    </row>
    <row r="372">
      <c r="A372" s="3" t="s">
        <v>4497</v>
      </c>
      <c r="B372" s="7" t="str">
        <f>'Data Pemerintah Daerah'!C257</f>
        <v>Jawa Timur</v>
      </c>
      <c r="C372" s="7" t="str">
        <f>'Data Pemerintah Daerah'!G257</f>
        <v>Kabupaten</v>
      </c>
      <c r="D372" s="7" t="str">
        <f>'Data Pemerintah Daerah'!E257</f>
        <v>Kabupaten Blitar</v>
      </c>
      <c r="E372" s="7" t="str">
        <f>'Data Pemerintah Daerah'!H257</f>
        <v>ada</v>
      </c>
      <c r="F372" s="15">
        <f>'Data Pemerintah Daerah'!N257</f>
        <v>44747</v>
      </c>
      <c r="G372" s="7" t="str">
        <f>'Data Pemerintah Daerah'!O257</f>
        <v>Muh. Anas Faishol, S.Kom.</v>
      </c>
      <c r="H372" s="183">
        <f t="shared" si="14"/>
        <v>2022</v>
      </c>
      <c r="I372" s="183">
        <f t="shared" si="15"/>
        <v>7</v>
      </c>
      <c r="J372" s="7" t="str">
        <f t="shared" si="3"/>
        <v>Ada</v>
      </c>
      <c r="K372" s="229" t="str">
        <f t="shared" si="4"/>
        <v>Ada</v>
      </c>
      <c r="L372" s="327" t="str">
        <f>IFNA(VLOOKUP("*"&amp;D372&amp;"",'Laporan Resmi'!$F$2:$G$500,2,FALSE),"")</f>
        <v>ada</v>
      </c>
      <c r="M372" s="7">
        <f>'Data Pemerintah Daerah'!AB257</f>
        <v>2</v>
      </c>
      <c r="N372" s="7">
        <f>'Data Pemerintah Daerah'!AC257</f>
        <v>1</v>
      </c>
      <c r="O372" s="7">
        <f>'Data Pemerintah Daerah'!AD257</f>
        <v>0</v>
      </c>
      <c r="P372" s="7">
        <f>'Data Pemerintah Daerah'!AE257</f>
        <v>3</v>
      </c>
      <c r="Q372" s="7">
        <f>'Data Pemerintah Daerah'!AF257</f>
        <v>3</v>
      </c>
      <c r="R372" s="7">
        <f>'Data Pemerintah Daerah'!AG257</f>
        <v>3</v>
      </c>
      <c r="S372" s="7">
        <f>'Data Pemerintah Daerah'!AH257</f>
        <v>1</v>
      </c>
      <c r="T372" s="7">
        <f>'Data Pemerintah Daerah'!AI257</f>
        <v>2</v>
      </c>
      <c r="U372" s="7">
        <f>'Data Pemerintah Daerah'!AJ257</f>
        <v>4</v>
      </c>
      <c r="V372" s="7">
        <f>'Data Pemerintah Daerah'!AK257</f>
        <v>3</v>
      </c>
      <c r="W372" s="7">
        <f>'Data Pemerintah Daerah'!AL257</f>
        <v>3</v>
      </c>
      <c r="X372" s="7">
        <f>'Data Pemerintah Daerah'!AM257</f>
        <v>4</v>
      </c>
      <c r="Y372" s="10" t="str">
        <f>'Data Pemerintah Daerah'!AA257</f>
        <v>https://api-splp.layanan.go.id/opendatablitarkab/1.0/</v>
      </c>
      <c r="Z372" s="10" t="str">
        <f>'Data Pemerintah Daerah'!Z257</f>
        <v>http://siridoaja.blitarkab.go.id/API/getBPHTBservice</v>
      </c>
      <c r="AA372" s="328" t="str">
        <f>'Data Pemerintah Daerah'!AN257</f>
        <v>diskominfo_blitarkab</v>
      </c>
      <c r="AB372" s="329" t="str">
        <f>'Data Pemerintah Daerah'!AO257</f>
        <v>blitarkab.go.id</v>
      </c>
      <c r="AC372" s="7" t="str">
        <f t="shared" si="16"/>
        <v>Kabupaten Blitar</v>
      </c>
      <c r="AD372" s="331" t="str">
        <f>'Data Pemerintah Daerah'!P257</f>
        <v>081333888881</v>
      </c>
      <c r="AE372" s="331" t="str">
        <f>'Data Pemerintah Daerah'!Q257</f>
        <v>198708022015021002</v>
      </c>
      <c r="AF372" s="331" t="str">
        <f>'Data Pemerintah Daerah'!R257</f>
        <v>Statistisi Ahli Muda</v>
      </c>
    </row>
    <row r="373">
      <c r="A373" s="3" t="s">
        <v>4497</v>
      </c>
      <c r="B373" s="7" t="str">
        <f>'Data Pemerintah Daerah'!C258</f>
        <v>Jawa Timur</v>
      </c>
      <c r="C373" s="7" t="str">
        <f>'Data Pemerintah Daerah'!G258</f>
        <v>Kabupaten</v>
      </c>
      <c r="D373" s="7" t="str">
        <f>'Data Pemerintah Daerah'!E258</f>
        <v>Kabupaten Bojonegoro</v>
      </c>
      <c r="E373" s="7" t="str">
        <f>'Data Pemerintah Daerah'!H258</f>
        <v>ada</v>
      </c>
      <c r="F373" s="15">
        <f>'Data Pemerintah Daerah'!N258</f>
        <v>45075</v>
      </c>
      <c r="G373" s="7" t="str">
        <f>'Data Pemerintah Daerah'!O258</f>
        <v>Lukman Hakim Setiawan, A.Md.</v>
      </c>
      <c r="H373" s="183">
        <f t="shared" si="14"/>
        <v>2023</v>
      </c>
      <c r="I373" s="183">
        <f t="shared" si="15"/>
        <v>5</v>
      </c>
      <c r="J373" s="7" t="str">
        <f t="shared" si="3"/>
        <v>Ada</v>
      </c>
      <c r="K373" s="229" t="str">
        <f t="shared" si="4"/>
        <v>Ada</v>
      </c>
      <c r="L373" s="327" t="str">
        <f>IFNA(VLOOKUP("*"&amp;D373&amp;"",'Laporan Resmi'!$F$2:$G$500,2,FALSE),"")</f>
        <v>ada</v>
      </c>
      <c r="M373" s="7">
        <f>'Data Pemerintah Daerah'!AB258</f>
        <v>2</v>
      </c>
      <c r="N373" s="7">
        <f>'Data Pemerintah Daerah'!AC258</f>
        <v>0</v>
      </c>
      <c r="O373" s="7">
        <f>'Data Pemerintah Daerah'!AD258</f>
        <v>4</v>
      </c>
      <c r="P373" s="7">
        <f>'Data Pemerintah Daerah'!AE258</f>
        <v>3</v>
      </c>
      <c r="Q373" s="7">
        <f>'Data Pemerintah Daerah'!AF258</f>
        <v>2</v>
      </c>
      <c r="R373" s="7">
        <f>'Data Pemerintah Daerah'!AG258</f>
        <v>3</v>
      </c>
      <c r="S373" s="7">
        <f>'Data Pemerintah Daerah'!AH258</f>
        <v>3</v>
      </c>
      <c r="T373" s="7">
        <f>'Data Pemerintah Daerah'!AI258</f>
        <v>2</v>
      </c>
      <c r="U373" s="7">
        <f>'Data Pemerintah Daerah'!AJ258</f>
        <v>2</v>
      </c>
      <c r="V373" s="7">
        <f>'Data Pemerintah Daerah'!AK258</f>
        <v>4</v>
      </c>
      <c r="W373" s="7">
        <f>'Data Pemerintah Daerah'!AL258</f>
        <v>3</v>
      </c>
      <c r="X373" s="7">
        <f>'Data Pemerintah Daerah'!AM258</f>
        <v>3</v>
      </c>
      <c r="Y373" s="10" t="str">
        <f>'Data Pemerintah Daerah'!AA258</f>
        <v>https://api-splp.layanan.go.id/data-bojonegoro/1.0/data.json</v>
      </c>
      <c r="Z373" s="10" t="str">
        <f>'Data Pemerintah Daerah'!Z258</f>
        <v>http://pajakonline.bojonegorokab.go.id/BPHTBApi/getBPHTBService</v>
      </c>
      <c r="AA373" s="328" t="str">
        <f>'Data Pemerintah Daerah'!AN258</f>
        <v>diskominfo_bojonegorokab</v>
      </c>
      <c r="AB373" s="329" t="str">
        <f>'Data Pemerintah Daerah'!AO258</f>
        <v>bojonegorokab.go.id</v>
      </c>
      <c r="AC373" s="7" t="str">
        <f t="shared" si="16"/>
        <v>Kabupaten Bojonegoro</v>
      </c>
      <c r="AD373" s="331" t="str">
        <f>'Data Pemerintah Daerah'!P258</f>
        <v>081230209353</v>
      </c>
      <c r="AE373" s="331" t="str">
        <f>'Data Pemerintah Daerah'!Q258</f>
        <v>199110242020121003</v>
      </c>
      <c r="AF373" s="331" t="str">
        <f>'Data Pemerintah Daerah'!R258</f>
        <v>Pengelola Database</v>
      </c>
    </row>
    <row r="374">
      <c r="A374" s="3" t="s">
        <v>4497</v>
      </c>
      <c r="B374" s="7" t="str">
        <f>'Data Pemerintah Daerah'!C259</f>
        <v>Jawa Timur</v>
      </c>
      <c r="C374" s="7" t="str">
        <f>'Data Pemerintah Daerah'!G259</f>
        <v>Kabupaten</v>
      </c>
      <c r="D374" s="7" t="str">
        <f>'Data Pemerintah Daerah'!E259</f>
        <v>Kabupaten Bondowoso</v>
      </c>
      <c r="E374" s="7" t="str">
        <f>'Data Pemerintah Daerah'!H259</f>
        <v>ada</v>
      </c>
      <c r="F374" s="15">
        <f>'Data Pemerintah Daerah'!N259</f>
        <v>45597</v>
      </c>
      <c r="G374" s="7" t="str">
        <f>'Data Pemerintah Daerah'!O259</f>
        <v>FAJAR DEWANDARU, S.S.T</v>
      </c>
      <c r="H374" s="183">
        <f t="shared" si="14"/>
        <v>2024</v>
      </c>
      <c r="I374" s="183">
        <f t="shared" si="15"/>
        <v>11</v>
      </c>
      <c r="J374" s="7" t="str">
        <f t="shared" si="3"/>
        <v>Ada</v>
      </c>
      <c r="K374" s="229" t="str">
        <f t="shared" si="4"/>
        <v>Ada</v>
      </c>
      <c r="L374" s="323" t="s">
        <v>431</v>
      </c>
      <c r="M374" s="7">
        <f>'Data Pemerintah Daerah'!AB259</f>
        <v>0</v>
      </c>
      <c r="N374" s="7">
        <f>'Data Pemerintah Daerah'!AC259</f>
        <v>0</v>
      </c>
      <c r="O374" s="7">
        <f>'Data Pemerintah Daerah'!AD259</f>
        <v>1</v>
      </c>
      <c r="P374" s="7">
        <f>'Data Pemerintah Daerah'!AE259</f>
        <v>3</v>
      </c>
      <c r="Q374" s="7">
        <f>'Data Pemerintah Daerah'!AF259</f>
        <v>2</v>
      </c>
      <c r="R374" s="7">
        <f>'Data Pemerintah Daerah'!AG259</f>
        <v>3</v>
      </c>
      <c r="S374" s="7">
        <f>'Data Pemerintah Daerah'!AH259</f>
        <v>1</v>
      </c>
      <c r="T374" s="7">
        <f>'Data Pemerintah Daerah'!AI259</f>
        <v>2</v>
      </c>
      <c r="U374" s="7">
        <f>'Data Pemerintah Daerah'!AJ259</f>
        <v>3</v>
      </c>
      <c r="V374" s="7">
        <f>'Data Pemerintah Daerah'!AK259</f>
        <v>3</v>
      </c>
      <c r="W374" s="7">
        <f>'Data Pemerintah Daerah'!AL259</f>
        <v>3</v>
      </c>
      <c r="X374" s="7">
        <f>'Data Pemerintah Daerah'!AM259</f>
        <v>4</v>
      </c>
      <c r="Y374" s="7" t="str">
        <f>'Data Pemerintah Daerah'!AA259</f>
        <v/>
      </c>
      <c r="Z374" s="7" t="str">
        <f>'Data Pemerintah Daerah'!Z259</f>
        <v/>
      </c>
      <c r="AA374" s="328" t="str">
        <f>'Data Pemerintah Daerah'!AN259</f>
        <v>diskominfo_bondowosokab</v>
      </c>
      <c r="AB374" s="329" t="str">
        <f>'Data Pemerintah Daerah'!AO259</f>
        <v>bondowosokab.go.id</v>
      </c>
      <c r="AC374" s="7" t="str">
        <f t="shared" si="16"/>
        <v>Kabupaten Bondowoso</v>
      </c>
      <c r="AD374" s="330" t="str">
        <f>'Data Pemerintah Daerah'!P259</f>
        <v>082244036956</v>
      </c>
      <c r="AE374" s="331" t="str">
        <f>'Data Pemerintah Daerah'!Q259</f>
        <v>199206302023211021</v>
      </c>
      <c r="AF374" s="331" t="str">
        <f>'Data Pemerintah Daerah'!R259</f>
        <v>Ahli Pertama - Pranata Komputer</v>
      </c>
    </row>
    <row r="375">
      <c r="A375" s="3" t="s">
        <v>4497</v>
      </c>
      <c r="B375" s="7" t="str">
        <f>'Data Pemerintah Daerah'!C260</f>
        <v>Jawa Timur</v>
      </c>
      <c r="C375" s="7" t="str">
        <f>'Data Pemerintah Daerah'!G260</f>
        <v>Kabupaten</v>
      </c>
      <c r="D375" s="7" t="str">
        <f>'Data Pemerintah Daerah'!E260</f>
        <v>Kabupaten Gresik</v>
      </c>
      <c r="E375" s="7" t="str">
        <f>'Data Pemerintah Daerah'!H260</f>
        <v>ada</v>
      </c>
      <c r="F375" s="15">
        <f>'Data Pemerintah Daerah'!N260</f>
        <v>44904</v>
      </c>
      <c r="G375" s="7" t="str">
        <f>'Data Pemerintah Daerah'!O260</f>
        <v>Jeffry
INDIRA ALIMSYAH, S.Kom., M.T</v>
      </c>
      <c r="H375" s="183">
        <f t="shared" si="14"/>
        <v>2022</v>
      </c>
      <c r="I375" s="183">
        <f t="shared" si="15"/>
        <v>12</v>
      </c>
      <c r="J375" s="7" t="str">
        <f t="shared" si="3"/>
        <v>Ada</v>
      </c>
      <c r="K375" s="229" t="str">
        <f t="shared" si="4"/>
        <v>Ada</v>
      </c>
      <c r="L375" s="327" t="str">
        <f>IFNA(VLOOKUP("*"&amp;D375&amp;"",'Laporan Resmi'!$F$2:$G$500,2,FALSE),"")</f>
        <v>ada</v>
      </c>
      <c r="M375" s="7">
        <f>'Data Pemerintah Daerah'!AB260</f>
        <v>21</v>
      </c>
      <c r="N375" s="7">
        <f>'Data Pemerintah Daerah'!AC260</f>
        <v>0</v>
      </c>
      <c r="O375" s="7">
        <f>'Data Pemerintah Daerah'!AD260</f>
        <v>1</v>
      </c>
      <c r="P375" s="7">
        <f>'Data Pemerintah Daerah'!AE260</f>
        <v>3</v>
      </c>
      <c r="Q375" s="7">
        <f>'Data Pemerintah Daerah'!AF260</f>
        <v>2</v>
      </c>
      <c r="R375" s="7">
        <f>'Data Pemerintah Daerah'!AG260</f>
        <v>3</v>
      </c>
      <c r="S375" s="7">
        <f>'Data Pemerintah Daerah'!AH260</f>
        <v>4</v>
      </c>
      <c r="T375" s="7">
        <f>'Data Pemerintah Daerah'!AI260</f>
        <v>2</v>
      </c>
      <c r="U375" s="7">
        <f>'Data Pemerintah Daerah'!AJ260</f>
        <v>3</v>
      </c>
      <c r="V375" s="7">
        <f>'Data Pemerintah Daerah'!AK260</f>
        <v>5</v>
      </c>
      <c r="W375" s="7">
        <f>'Data Pemerintah Daerah'!AL260</f>
        <v>5</v>
      </c>
      <c r="X375" s="7">
        <f>'Data Pemerintah Daerah'!AM260</f>
        <v>5</v>
      </c>
      <c r="Y375" s="7" t="str">
        <f>'Data Pemerintah Daerah'!AA260</f>
        <v/>
      </c>
      <c r="Z375" s="10" t="str">
        <f>'Data Pemerintah Daerah'!Z260</f>
        <v>http://resapi-bppkad.gresikkab.go.id/api/bpn-api/getBPHTBService</v>
      </c>
      <c r="AA375" s="328" t="str">
        <f>'Data Pemerintah Daerah'!AN260</f>
        <v>diskominfo_gresikkab</v>
      </c>
      <c r="AB375" s="329" t="str">
        <f>'Data Pemerintah Daerah'!AO260</f>
        <v>gresikkab.go.id</v>
      </c>
      <c r="AC375" s="7" t="str">
        <f t="shared" si="16"/>
        <v>Kabupaten Gresik</v>
      </c>
      <c r="AD375" s="330" t="str">
        <f>'Data Pemerintah Daerah'!P260</f>
        <v>081331815990</v>
      </c>
      <c r="AE375" s="331" t="str">
        <f>'Data Pemerintah Daerah'!Q260</f>
        <v>198206012009012004</v>
      </c>
      <c r="AF375" s="331" t="str">
        <f>'Data Pemerintah Daerah'!R260</f>
        <v>Pranata Komputer Ahli Muda</v>
      </c>
    </row>
    <row r="376">
      <c r="A376" s="3" t="s">
        <v>4497</v>
      </c>
      <c r="B376" s="7" t="str">
        <f>'Data Pemerintah Daerah'!C261</f>
        <v>Jawa Timur</v>
      </c>
      <c r="C376" s="7" t="str">
        <f>'Data Pemerintah Daerah'!G261</f>
        <v>Kabupaten</v>
      </c>
      <c r="D376" s="7" t="str">
        <f>'Data Pemerintah Daerah'!E261</f>
        <v>Kabupaten Jember</v>
      </c>
      <c r="E376" s="7" t="str">
        <f>'Data Pemerintah Daerah'!H261</f>
        <v>ada</v>
      </c>
      <c r="F376" s="15">
        <f>'Data Pemerintah Daerah'!N261</f>
        <v>45120</v>
      </c>
      <c r="G376" s="7" t="str">
        <f>'Data Pemerintah Daerah'!O261</f>
        <v>Maryani, S.Kom.
Johan 
Prasetyo
 Hendriyanto,
S.Kom.
Prasetyo Aji
 Siswoyo,
S.Kom.</v>
      </c>
      <c r="H376" s="183">
        <f t="shared" si="14"/>
        <v>2023</v>
      </c>
      <c r="I376" s="183">
        <f t="shared" si="15"/>
        <v>7</v>
      </c>
      <c r="J376" s="7" t="str">
        <f t="shared" si="3"/>
        <v>Ada</v>
      </c>
      <c r="K376" s="229" t="str">
        <f t="shared" si="4"/>
        <v>Ada</v>
      </c>
      <c r="L376" s="327" t="str">
        <f>IFNA(VLOOKUP("*"&amp;D376&amp;"",'Laporan Resmi'!$F$2:$G$500,2,FALSE),"")</f>
        <v>ada</v>
      </c>
      <c r="M376" s="7">
        <f>'Data Pemerintah Daerah'!AB261</f>
        <v>3</v>
      </c>
      <c r="N376" s="7">
        <f>'Data Pemerintah Daerah'!AC261</f>
        <v>0</v>
      </c>
      <c r="O376" s="7">
        <f>'Data Pemerintah Daerah'!AD261</f>
        <v>0</v>
      </c>
      <c r="P376" s="7">
        <f>'Data Pemerintah Daerah'!AE261</f>
        <v>1</v>
      </c>
      <c r="Q376" s="7">
        <f>'Data Pemerintah Daerah'!AF261</f>
        <v>1</v>
      </c>
      <c r="R376" s="7">
        <f>'Data Pemerintah Daerah'!AG261</f>
        <v>2</v>
      </c>
      <c r="S376" s="7">
        <f>'Data Pemerintah Daerah'!AH261</f>
        <v>1</v>
      </c>
      <c r="T376" s="7">
        <f>'Data Pemerintah Daerah'!AI261</f>
        <v>1</v>
      </c>
      <c r="U376" s="7">
        <f>'Data Pemerintah Daerah'!AJ261</f>
        <v>2</v>
      </c>
      <c r="V376" s="7">
        <f>'Data Pemerintah Daerah'!AK261</f>
        <v>1</v>
      </c>
      <c r="W376" s="7">
        <f>'Data Pemerintah Daerah'!AL261</f>
        <v>1</v>
      </c>
      <c r="X376" s="7">
        <f>'Data Pemerintah Daerah'!AM261</f>
        <v>3</v>
      </c>
      <c r="Y376" s="7" t="str">
        <f>'Data Pemerintah Daerah'!AA261</f>
        <v/>
      </c>
      <c r="Z376" s="10" t="str">
        <f>'Data Pemerintah Daerah'!Z261</f>
        <v>https://api-bapenda.jemberkab.go.id:9221/getBPHTBService</v>
      </c>
      <c r="AA376" s="328" t="str">
        <f>'Data Pemerintah Daerah'!AN261</f>
        <v>diskominfo_jemberkab</v>
      </c>
      <c r="AB376" s="329" t="str">
        <f>'Data Pemerintah Daerah'!AO261</f>
        <v>jemberkab.go.id</v>
      </c>
      <c r="AC376" s="7" t="str">
        <f t="shared" si="16"/>
        <v>Kabupaten Jember</v>
      </c>
      <c r="AD376" s="331" t="str">
        <f>'Data Pemerintah Daerah'!P261</f>
        <v>081336718750
082332572281
08123456707</v>
      </c>
      <c r="AE376" s="331" t="str">
        <f>'Data Pemerintah Daerah'!Q261</f>
        <v>197701222005012007
198112102009031008
198404212019031005</v>
      </c>
      <c r="AF376" s="331" t="str">
        <f>'Data Pemerintah Daerah'!R261</f>
        <v>Kepala Bidang 
Pengembangan
 Smart City dan
 Statistik
Pranata
 Komputer Ahli 
Muda
Pranata
 Komputer Ahli
 Pertama</v>
      </c>
    </row>
    <row r="377">
      <c r="A377" s="3" t="s">
        <v>4497</v>
      </c>
      <c r="B377" s="7" t="str">
        <f>'Data Pemerintah Daerah'!C262</f>
        <v>Jawa Timur</v>
      </c>
      <c r="C377" s="7" t="str">
        <f>'Data Pemerintah Daerah'!G262</f>
        <v>Kabupaten</v>
      </c>
      <c r="D377" s="7" t="str">
        <f>'Data Pemerintah Daerah'!E262</f>
        <v>Kabupaten Jombang</v>
      </c>
      <c r="E377" s="7" t="str">
        <f>'Data Pemerintah Daerah'!H262</f>
        <v>ada</v>
      </c>
      <c r="F377" s="21">
        <f>'Data Pemerintah Daerah'!N262</f>
        <v>44826</v>
      </c>
      <c r="G377" s="7" t="str">
        <f>'Data Pemerintah Daerah'!O262</f>
        <v>R. Witcaksono Setyo P, S.Si., M.Eng.</v>
      </c>
      <c r="H377" s="183">
        <f t="shared" si="14"/>
        <v>2022</v>
      </c>
      <c r="I377" s="183">
        <f t="shared" si="15"/>
        <v>9</v>
      </c>
      <c r="J377" s="7" t="str">
        <f t="shared" si="3"/>
        <v>Ada</v>
      </c>
      <c r="K377" s="229" t="str">
        <f t="shared" si="4"/>
        <v>Ada</v>
      </c>
      <c r="L377" s="327" t="str">
        <f>IFNA(VLOOKUP("*"&amp;D377&amp;"",'Laporan Resmi'!$F$2:$G$500,2,FALSE),"")</f>
        <v>ada</v>
      </c>
      <c r="M377" s="7">
        <f>'Data Pemerintah Daerah'!AB262</f>
        <v>1</v>
      </c>
      <c r="N377" s="7">
        <f>'Data Pemerintah Daerah'!AC262</f>
        <v>1</v>
      </c>
      <c r="O377" s="7">
        <f>'Data Pemerintah Daerah'!AD262</f>
        <v>2</v>
      </c>
      <c r="P377" s="7">
        <f>'Data Pemerintah Daerah'!AE262</f>
        <v>3</v>
      </c>
      <c r="Q377" s="7">
        <f>'Data Pemerintah Daerah'!AF262</f>
        <v>3</v>
      </c>
      <c r="R377" s="7">
        <f>'Data Pemerintah Daerah'!AG262</f>
        <v>1</v>
      </c>
      <c r="S377" s="7">
        <f>'Data Pemerintah Daerah'!AH262</f>
        <v>3</v>
      </c>
      <c r="T377" s="7">
        <f>'Data Pemerintah Daerah'!AI262</f>
        <v>2</v>
      </c>
      <c r="U377" s="7">
        <f>'Data Pemerintah Daerah'!AJ262</f>
        <v>3</v>
      </c>
      <c r="V377" s="7">
        <f>'Data Pemerintah Daerah'!AK262</f>
        <v>4</v>
      </c>
      <c r="W377" s="7">
        <f>'Data Pemerintah Daerah'!AL262</f>
        <v>2</v>
      </c>
      <c r="X377" s="7">
        <f>'Data Pemerintah Daerah'!AM262</f>
        <v>5</v>
      </c>
      <c r="Y377" s="10" t="str">
        <f>'Data Pemerintah Daerah'!AA262</f>
        <v>https://api-splp.layanan.go.id/data-kab-jombang/1.0</v>
      </c>
      <c r="Z377" s="10" t="str">
        <f>'Data Pemerintah Daerah'!Z262</f>
        <v>https://bapenda.jombangkab.go.id/BPHTBApi/getBPHTBService</v>
      </c>
      <c r="AA377" s="328" t="str">
        <f>'Data Pemerintah Daerah'!AN262</f>
        <v>diskominfo_jombangkab</v>
      </c>
      <c r="AB377" s="329" t="str">
        <f>'Data Pemerintah Daerah'!AO262</f>
        <v>jombangkab.go.id</v>
      </c>
      <c r="AC377" s="7" t="str">
        <f t="shared" si="16"/>
        <v>Kabupaten Jombang</v>
      </c>
      <c r="AD377" s="331" t="str">
        <f>'Data Pemerintah Daerah'!P262</f>
        <v>081333828952</v>
      </c>
      <c r="AE377" s="331" t="str">
        <f>'Data Pemerintah Daerah'!Q262</f>
        <v>198009142005011007</v>
      </c>
      <c r="AF377" s="331" t="str">
        <f>'Data Pemerintah Daerah'!R262</f>
        <v>Kepala Bidang Aplikasi Informatika</v>
      </c>
    </row>
    <row r="378">
      <c r="A378" s="3" t="s">
        <v>4497</v>
      </c>
      <c r="B378" s="7" t="str">
        <f>'Data Pemerintah Daerah'!C263</f>
        <v>Jawa Timur</v>
      </c>
      <c r="C378" s="7" t="str">
        <f>'Data Pemerintah Daerah'!G263</f>
        <v>Kabupaten</v>
      </c>
      <c r="D378" s="7" t="str">
        <f>'Data Pemerintah Daerah'!E263</f>
        <v>Kabupaten Kediri</v>
      </c>
      <c r="E378" s="7" t="str">
        <f>'Data Pemerintah Daerah'!H263</f>
        <v>ada</v>
      </c>
      <c r="F378" s="15">
        <f>'Data Pemerintah Daerah'!N263</f>
        <v>44749</v>
      </c>
      <c r="G378" s="7" t="str">
        <f>'Data Pemerintah Daerah'!O263</f>
        <v>Ali Mun'im, S.Kom., M.Si.</v>
      </c>
      <c r="H378" s="183">
        <f t="shared" si="14"/>
        <v>2022</v>
      </c>
      <c r="I378" s="183">
        <f t="shared" si="15"/>
        <v>7</v>
      </c>
      <c r="J378" s="7" t="str">
        <f t="shared" si="3"/>
        <v>Ada</v>
      </c>
      <c r="K378" s="229" t="str">
        <f t="shared" si="4"/>
        <v>Ada</v>
      </c>
      <c r="L378" s="327" t="str">
        <f>IFNA(VLOOKUP("*"&amp;D378&amp;"",'Laporan Resmi'!$F$2:$G$500,2,FALSE),"")</f>
        <v>ada</v>
      </c>
      <c r="M378" s="7">
        <f>'Data Pemerintah Daerah'!AB263</f>
        <v>1</v>
      </c>
      <c r="N378" s="7">
        <f>'Data Pemerintah Daerah'!AC263</f>
        <v>4</v>
      </c>
      <c r="O378" s="7">
        <f>'Data Pemerintah Daerah'!AD263</f>
        <v>1</v>
      </c>
      <c r="P378" s="7">
        <f>'Data Pemerintah Daerah'!AE263</f>
        <v>4</v>
      </c>
      <c r="Q378" s="7">
        <f>'Data Pemerintah Daerah'!AF263</f>
        <v>3</v>
      </c>
      <c r="R378" s="7">
        <f>'Data Pemerintah Daerah'!AG263</f>
        <v>1</v>
      </c>
      <c r="S378" s="7">
        <f>'Data Pemerintah Daerah'!AH263</f>
        <v>2</v>
      </c>
      <c r="T378" s="7">
        <f>'Data Pemerintah Daerah'!AI263</f>
        <v>1</v>
      </c>
      <c r="U378" s="7">
        <f>'Data Pemerintah Daerah'!AJ263</f>
        <v>1</v>
      </c>
      <c r="V378" s="7">
        <f>'Data Pemerintah Daerah'!AK263</f>
        <v>5</v>
      </c>
      <c r="W378" s="7">
        <f>'Data Pemerintah Daerah'!AL263</f>
        <v>4</v>
      </c>
      <c r="X378" s="7">
        <f>'Data Pemerintah Daerah'!AM263</f>
        <v>3</v>
      </c>
      <c r="Y378" s="7" t="str">
        <f>'Data Pemerintah Daerah'!AA263</f>
        <v/>
      </c>
      <c r="Z378" s="10" t="str">
        <f>'Data Pemerintah Daerah'!Z263</f>
        <v>https://e-bphtb.kedirikab.go.id/api/getBPHTBService</v>
      </c>
      <c r="AA378" s="328" t="str">
        <f>'Data Pemerintah Daerah'!AN263</f>
        <v>diskominfo_kedirikab</v>
      </c>
      <c r="AB378" s="329" t="str">
        <f>'Data Pemerintah Daerah'!AO263</f>
        <v>kedirikab.go.id</v>
      </c>
      <c r="AC378" s="7" t="str">
        <f t="shared" si="16"/>
        <v>Kabupaten Kediri</v>
      </c>
      <c r="AD378" s="331" t="str">
        <f>'Data Pemerintah Daerah'!P263</f>
        <v>08562212444</v>
      </c>
      <c r="AE378" s="331" t="str">
        <f>'Data Pemerintah Daerah'!Q263</f>
        <v>198103082009011003</v>
      </c>
      <c r="AF378" s="331" t="str">
        <f>'Data Pemerintah Daerah'!R263</f>
        <v>Pranata Komputer Ahli Muda</v>
      </c>
    </row>
    <row r="379">
      <c r="A379" s="3" t="s">
        <v>4497</v>
      </c>
      <c r="B379" s="7" t="str">
        <f>'Data Pemerintah Daerah'!C264</f>
        <v>Jawa Timur</v>
      </c>
      <c r="C379" s="7" t="str">
        <f>'Data Pemerintah Daerah'!G264</f>
        <v>Kabupaten</v>
      </c>
      <c r="D379" s="7" t="str">
        <f>'Data Pemerintah Daerah'!E264</f>
        <v>Kabupaten Lamongan</v>
      </c>
      <c r="E379" s="7" t="str">
        <f>'Data Pemerintah Daerah'!H264</f>
        <v>ada</v>
      </c>
      <c r="F379" s="21">
        <f>'Data Pemerintah Daerah'!N264</f>
        <v>45566</v>
      </c>
      <c r="G379" s="7" t="str">
        <f>'Data Pemerintah Daerah'!O264</f>
        <v>MUNAWIROTUN, S.Sos., M.Si</v>
      </c>
      <c r="H379" s="183">
        <f t="shared" si="14"/>
        <v>2024</v>
      </c>
      <c r="I379" s="183">
        <f t="shared" si="15"/>
        <v>10</v>
      </c>
      <c r="J379" s="7" t="str">
        <f t="shared" si="3"/>
        <v>Ada</v>
      </c>
      <c r="K379" s="229" t="str">
        <f t="shared" si="4"/>
        <v>Ada</v>
      </c>
      <c r="L379" s="327" t="str">
        <f>IFNA(VLOOKUP("*"&amp;D379&amp;"",'Laporan Resmi'!$F$2:$G$500,2,FALSE),"")</f>
        <v>ada</v>
      </c>
      <c r="M379" s="7">
        <f>'Data Pemerintah Daerah'!AB264</f>
        <v>1</v>
      </c>
      <c r="N379" s="7">
        <f>'Data Pemerintah Daerah'!AC264</f>
        <v>0</v>
      </c>
      <c r="O379" s="7">
        <f>'Data Pemerintah Daerah'!AD264</f>
        <v>0</v>
      </c>
      <c r="P379" s="7">
        <f>'Data Pemerintah Daerah'!AE264</f>
        <v>3</v>
      </c>
      <c r="Q379" s="7">
        <f>'Data Pemerintah Daerah'!AF264</f>
        <v>3</v>
      </c>
      <c r="R379" s="7">
        <f>'Data Pemerintah Daerah'!AG264</f>
        <v>3</v>
      </c>
      <c r="S379" s="7">
        <f>'Data Pemerintah Daerah'!AH264</f>
        <v>3</v>
      </c>
      <c r="T379" s="7">
        <f>'Data Pemerintah Daerah'!AI264</f>
        <v>2</v>
      </c>
      <c r="U379" s="7">
        <f>'Data Pemerintah Daerah'!AJ264</f>
        <v>3</v>
      </c>
      <c r="V379" s="7">
        <f>'Data Pemerintah Daerah'!AK264</f>
        <v>5</v>
      </c>
      <c r="W379" s="7">
        <f>'Data Pemerintah Daerah'!AL264</f>
        <v>2</v>
      </c>
      <c r="X379" s="7">
        <f>'Data Pemerintah Daerah'!AM264</f>
        <v>3</v>
      </c>
      <c r="Y379" s="7" t="str">
        <f>'Data Pemerintah Daerah'!AA264</f>
        <v/>
      </c>
      <c r="Z379" s="7" t="str">
        <f>'Data Pemerintah Daerah'!Z264</f>
        <v/>
      </c>
      <c r="AA379" s="328" t="str">
        <f>'Data Pemerintah Daerah'!AN264</f>
        <v>diskominfo_lamongankab</v>
      </c>
      <c r="AB379" s="329" t="str">
        <f>'Data Pemerintah Daerah'!AO264</f>
        <v>lamongankab.go.id</v>
      </c>
      <c r="AC379" s="7" t="str">
        <f t="shared" si="16"/>
        <v>Kabupaten Lamongan</v>
      </c>
      <c r="AD379" s="330" t="str">
        <f>'Data Pemerintah Daerah'!P264</f>
        <v>085852155152</v>
      </c>
      <c r="AE379" s="331" t="str">
        <f>'Data Pemerintah Daerah'!Q264</f>
        <v>196903311998032005</v>
      </c>
      <c r="AF379" s="331" t="str">
        <f>'Data Pemerintah Daerah'!R264</f>
        <v>Kepala Bidang Persandian dan Statistik</v>
      </c>
    </row>
    <row r="380">
      <c r="A380" s="3" t="s">
        <v>4497</v>
      </c>
      <c r="B380" s="7" t="str">
        <f>'Data Pemerintah Daerah'!C265</f>
        <v>Jawa Timur</v>
      </c>
      <c r="C380" s="7" t="str">
        <f>'Data Pemerintah Daerah'!G265</f>
        <v>Kabupaten</v>
      </c>
      <c r="D380" s="7" t="str">
        <f>'Data Pemerintah Daerah'!E265</f>
        <v>Kabupaten Lumajang</v>
      </c>
      <c r="E380" s="7" t="str">
        <f>'Data Pemerintah Daerah'!H265</f>
        <v>ada</v>
      </c>
      <c r="F380" s="21">
        <f>'Data Pemerintah Daerah'!N265</f>
        <v>44830</v>
      </c>
      <c r="G380" s="7" t="str">
        <f>'Data Pemerintah Daerah'!O265</f>
        <v>Dewi Sawitri, S.Kom</v>
      </c>
      <c r="H380" s="183">
        <f t="shared" si="14"/>
        <v>2022</v>
      </c>
      <c r="I380" s="183">
        <f t="shared" si="15"/>
        <v>9</v>
      </c>
      <c r="J380" s="7" t="str">
        <f t="shared" si="3"/>
        <v>Ada</v>
      </c>
      <c r="K380" s="229" t="str">
        <f t="shared" si="4"/>
        <v>Ada</v>
      </c>
      <c r="L380" s="327" t="str">
        <f>IFNA(VLOOKUP("*"&amp;D380&amp;"",'Laporan Resmi'!$F$2:$G$500,2,FALSE),"")</f>
        <v>ada</v>
      </c>
      <c r="M380" s="7">
        <f>'Data Pemerintah Daerah'!AB265</f>
        <v>0</v>
      </c>
      <c r="N380" s="7">
        <f>'Data Pemerintah Daerah'!AC265</f>
        <v>0</v>
      </c>
      <c r="O380" s="7">
        <f>'Data Pemerintah Daerah'!AD265</f>
        <v>0</v>
      </c>
      <c r="P380" s="7">
        <f>'Data Pemerintah Daerah'!AE265</f>
        <v>3</v>
      </c>
      <c r="Q380" s="7">
        <f>'Data Pemerintah Daerah'!AF265</f>
        <v>2</v>
      </c>
      <c r="R380" s="7">
        <f>'Data Pemerintah Daerah'!AG265</f>
        <v>3</v>
      </c>
      <c r="S380" s="7">
        <f>'Data Pemerintah Daerah'!AH265</f>
        <v>1</v>
      </c>
      <c r="T380" s="7">
        <f>'Data Pemerintah Daerah'!AI265</f>
        <v>2</v>
      </c>
      <c r="U380" s="7">
        <f>'Data Pemerintah Daerah'!AJ265</f>
        <v>3</v>
      </c>
      <c r="V380" s="7">
        <f>'Data Pemerintah Daerah'!AK265</f>
        <v>1</v>
      </c>
      <c r="W380" s="7">
        <f>'Data Pemerintah Daerah'!AL265</f>
        <v>2</v>
      </c>
      <c r="X380" s="7">
        <f>'Data Pemerintah Daerah'!AM265</f>
        <v>3</v>
      </c>
      <c r="Y380" s="7" t="str">
        <f>'Data Pemerintah Daerah'!AA265</f>
        <v/>
      </c>
      <c r="Z380" s="10" t="str">
        <f>'Data Pemerintah Daerah'!Z265</f>
        <v>https://bprd.lumajangkab.go.id:1131/api/getBPHTBService</v>
      </c>
      <c r="AA380" s="328" t="str">
        <f>'Data Pemerintah Daerah'!AN265</f>
        <v>diskominfo_lumajangkab</v>
      </c>
      <c r="AB380" s="329" t="str">
        <f>'Data Pemerintah Daerah'!AO265</f>
        <v>lumajangkab.go.id</v>
      </c>
      <c r="AC380" s="7" t="str">
        <f t="shared" si="16"/>
        <v>Kabupaten Lumajang</v>
      </c>
      <c r="AD380" s="331" t="str">
        <f>'Data Pemerintah Daerah'!P265</f>
        <v>082185358501</v>
      </c>
      <c r="AE380" s="331" t="str">
        <f>'Data Pemerintah Daerah'!Q265</f>
        <v>198008132005012016</v>
      </c>
      <c r="AF380" s="331" t="str">
        <f>'Data Pemerintah Daerah'!R265</f>
        <v>Kepala Bidang APTIKA</v>
      </c>
    </row>
    <row r="381">
      <c r="A381" s="3" t="s">
        <v>4497</v>
      </c>
      <c r="B381" s="7" t="str">
        <f>'Data Pemerintah Daerah'!C266</f>
        <v>Jawa Timur</v>
      </c>
      <c r="C381" s="7" t="str">
        <f>'Data Pemerintah Daerah'!G266</f>
        <v>Kabupaten</v>
      </c>
      <c r="D381" s="7" t="str">
        <f>'Data Pemerintah Daerah'!E266</f>
        <v>Kabupaten Madiun</v>
      </c>
      <c r="E381" s="7" t="str">
        <f>'Data Pemerintah Daerah'!H266</f>
        <v>ada</v>
      </c>
      <c r="F381" s="15">
        <f>'Data Pemerintah Daerah'!N266</f>
        <v>45566</v>
      </c>
      <c r="G381" s="7" t="str">
        <f>'Data Pemerintah Daerah'!O266</f>
        <v>ANDY DWI CAHYONO, S.Kom, M.AP</v>
      </c>
      <c r="H381" s="183">
        <f t="shared" si="14"/>
        <v>2024</v>
      </c>
      <c r="I381" s="183">
        <f t="shared" si="15"/>
        <v>10</v>
      </c>
      <c r="J381" s="7" t="str">
        <f t="shared" si="3"/>
        <v>Ada</v>
      </c>
      <c r="K381" s="229" t="str">
        <f t="shared" si="4"/>
        <v>Ada</v>
      </c>
      <c r="L381" s="323" t="s">
        <v>431</v>
      </c>
      <c r="M381" s="7">
        <f>'Data Pemerintah Daerah'!AB266</f>
        <v>0</v>
      </c>
      <c r="N381" s="7">
        <f>'Data Pemerintah Daerah'!AC266</f>
        <v>0</v>
      </c>
      <c r="O381" s="7">
        <f>'Data Pemerintah Daerah'!AD266</f>
        <v>0</v>
      </c>
      <c r="P381" s="7">
        <f>'Data Pemerintah Daerah'!AE266</f>
        <v>4</v>
      </c>
      <c r="Q381" s="7">
        <f>'Data Pemerintah Daerah'!AF266</f>
        <v>2</v>
      </c>
      <c r="R381" s="7">
        <f>'Data Pemerintah Daerah'!AG266</f>
        <v>4</v>
      </c>
      <c r="S381" s="7" t="str">
        <f>'Data Pemerintah Daerah'!AH266</f>
        <v/>
      </c>
      <c r="T381" s="7" t="str">
        <f>'Data Pemerintah Daerah'!AI266</f>
        <v/>
      </c>
      <c r="U381" s="7" t="str">
        <f>'Data Pemerintah Daerah'!AJ266</f>
        <v/>
      </c>
      <c r="V381" s="7">
        <f>'Data Pemerintah Daerah'!AK266</f>
        <v>5</v>
      </c>
      <c r="W381" s="7">
        <f>'Data Pemerintah Daerah'!AL266</f>
        <v>3</v>
      </c>
      <c r="X381" s="7">
        <f>'Data Pemerintah Daerah'!AM266</f>
        <v>5</v>
      </c>
      <c r="Y381" s="10" t="str">
        <f>'Data Pemerintah Daerah'!AA266</f>
        <v>https://api-splp.layanan.go.id/datamadiunkab/1.0</v>
      </c>
      <c r="Z381" s="10" t="str">
        <f>'Data Pemerintah Daerah'!Z266</f>
        <v>https://pajakdaerah.madiunkab.go.id/api/getBPHTBService</v>
      </c>
      <c r="AA381" s="328" t="str">
        <f>'Data Pemerintah Daerah'!AN266</f>
        <v>diskominfo_madiunkab</v>
      </c>
      <c r="AB381" s="329" t="str">
        <f>'Data Pemerintah Daerah'!AO266</f>
        <v>madiunkab.go.id</v>
      </c>
      <c r="AC381" s="7" t="str">
        <f t="shared" si="16"/>
        <v>Kabupaten Madiun</v>
      </c>
      <c r="AD381" s="330" t="str">
        <f>'Data Pemerintah Daerah'!P266</f>
        <v>088808082005</v>
      </c>
      <c r="AE381" s="331" t="str">
        <f>'Data Pemerintah Daerah'!Q266</f>
        <v>198403122009021005</v>
      </c>
      <c r="AF381" s="331" t="str">
        <f>'Data Pemerintah Daerah'!R266</f>
        <v>PRANATA KOMPUTER</v>
      </c>
    </row>
    <row r="382">
      <c r="A382" s="3" t="s">
        <v>4497</v>
      </c>
      <c r="B382" s="7" t="str">
        <f>'Data Pemerintah Daerah'!C267</f>
        <v>Jawa Timur</v>
      </c>
      <c r="C382" s="7" t="str">
        <f>'Data Pemerintah Daerah'!G267</f>
        <v>Kabupaten</v>
      </c>
      <c r="D382" s="7" t="str">
        <f>'Data Pemerintah Daerah'!E267</f>
        <v>Kabupaten Magetan</v>
      </c>
      <c r="E382" s="7" t="str">
        <f>'Data Pemerintah Daerah'!H267</f>
        <v>ada</v>
      </c>
      <c r="F382" s="15">
        <f>'Data Pemerintah Daerah'!N267</f>
        <v>45520</v>
      </c>
      <c r="G382" s="7" t="str">
        <f>'Data Pemerintah Daerah'!O267</f>
        <v>EKA SAPUTRA AJI</v>
      </c>
      <c r="H382" s="183">
        <f t="shared" si="14"/>
        <v>2024</v>
      </c>
      <c r="I382" s="183">
        <f t="shared" si="15"/>
        <v>8</v>
      </c>
      <c r="J382" s="7" t="str">
        <f t="shared" si="3"/>
        <v>Ada</v>
      </c>
      <c r="K382" s="229" t="str">
        <f t="shared" si="4"/>
        <v>Ada</v>
      </c>
      <c r="L382" s="327" t="str">
        <f>IFNA(VLOOKUP("*"&amp;D382&amp;"",'Laporan Resmi'!$F$2:$G$500,2,FALSE),"")</f>
        <v>ada</v>
      </c>
      <c r="M382" s="7">
        <f>'Data Pemerintah Daerah'!AB267</f>
        <v>1</v>
      </c>
      <c r="N382" s="7">
        <f>'Data Pemerintah Daerah'!AC267</f>
        <v>0</v>
      </c>
      <c r="O382" s="7">
        <f>'Data Pemerintah Daerah'!AD267</f>
        <v>1</v>
      </c>
      <c r="P382" s="7">
        <f>'Data Pemerintah Daerah'!AE267</f>
        <v>3</v>
      </c>
      <c r="Q382" s="7">
        <f>'Data Pemerintah Daerah'!AF267</f>
        <v>2</v>
      </c>
      <c r="R382" s="7">
        <f>'Data Pemerintah Daerah'!AG267</f>
        <v>2</v>
      </c>
      <c r="S382" s="7">
        <f>'Data Pemerintah Daerah'!AH267</f>
        <v>1</v>
      </c>
      <c r="T382" s="7">
        <f>'Data Pemerintah Daerah'!AI267</f>
        <v>1</v>
      </c>
      <c r="U382" s="7">
        <f>'Data Pemerintah Daerah'!AJ267</f>
        <v>2</v>
      </c>
      <c r="V382" s="7">
        <f>'Data Pemerintah Daerah'!AK267</f>
        <v>1</v>
      </c>
      <c r="W382" s="7">
        <f>'Data Pemerintah Daerah'!AL267</f>
        <v>2</v>
      </c>
      <c r="X382" s="7">
        <f>'Data Pemerintah Daerah'!AM267</f>
        <v>3</v>
      </c>
      <c r="Y382" s="7" t="str">
        <f>'Data Pemerintah Daerah'!AA267</f>
        <v/>
      </c>
      <c r="Z382" s="10" t="str">
        <f>'Data Pemerintah Daerah'!Z267</f>
        <v>https://e-bphtb.magetan.go.id/index.php/webservice/getBPHTBService</v>
      </c>
      <c r="AA382" s="328" t="str">
        <f>'Data Pemerintah Daerah'!AN267</f>
        <v>diskominfo_magetankab</v>
      </c>
      <c r="AB382" s="329" t="str">
        <f>'Data Pemerintah Daerah'!AO267</f>
        <v>magetan.go.id</v>
      </c>
      <c r="AC382" s="7" t="str">
        <f t="shared" si="16"/>
        <v>Kabupaten Magetan</v>
      </c>
      <c r="AD382" s="330" t="str">
        <f>'Data Pemerintah Daerah'!P267</f>
        <v>081329669246</v>
      </c>
      <c r="AE382" s="331" t="str">
        <f>'Data Pemerintah Daerah'!Q267</f>
        <v>199109062020121008</v>
      </c>
      <c r="AF382" s="331" t="str">
        <f>'Data Pemerintah Daerah'!R267</f>
        <v>Pranata Komputer Ahli Pertama</v>
      </c>
    </row>
    <row r="383">
      <c r="A383" s="3" t="s">
        <v>4497</v>
      </c>
      <c r="B383" s="7" t="str">
        <f>'Data Pemerintah Daerah'!C268</f>
        <v>Jawa Timur</v>
      </c>
      <c r="C383" s="7" t="str">
        <f>'Data Pemerintah Daerah'!G268</f>
        <v>Kabupaten</v>
      </c>
      <c r="D383" s="7" t="str">
        <f>'Data Pemerintah Daerah'!E268</f>
        <v>Kabupaten Malang</v>
      </c>
      <c r="E383" s="7" t="str">
        <f>'Data Pemerintah Daerah'!H268</f>
        <v>ada</v>
      </c>
      <c r="F383" s="15">
        <f>'Data Pemerintah Daerah'!N268</f>
        <v>45068</v>
      </c>
      <c r="G383" s="7" t="str">
        <f>'Data Pemerintah Daerah'!O268</f>
        <v>Ahmad Yudha Prasetia</v>
      </c>
      <c r="H383" s="183">
        <f t="shared" si="14"/>
        <v>2023</v>
      </c>
      <c r="I383" s="183">
        <f t="shared" si="15"/>
        <v>5</v>
      </c>
      <c r="J383" s="7" t="str">
        <f t="shared" si="3"/>
        <v>Ada</v>
      </c>
      <c r="K383" s="229" t="str">
        <f t="shared" si="4"/>
        <v>Ada</v>
      </c>
      <c r="L383" s="327" t="str">
        <f>IFNA(VLOOKUP("*"&amp;D383&amp;"",'Laporan Resmi'!$F$2:$G$500,2,FALSE),"")</f>
        <v>ada</v>
      </c>
      <c r="M383" s="7">
        <f>'Data Pemerintah Daerah'!AB268</f>
        <v>9</v>
      </c>
      <c r="N383" s="7">
        <f>'Data Pemerintah Daerah'!AC268</f>
        <v>0</v>
      </c>
      <c r="O383" s="7">
        <f>'Data Pemerintah Daerah'!AD268</f>
        <v>1</v>
      </c>
      <c r="P383" s="7">
        <f>'Data Pemerintah Daerah'!AE268</f>
        <v>3</v>
      </c>
      <c r="Q383" s="7">
        <f>'Data Pemerintah Daerah'!AF268</f>
        <v>1</v>
      </c>
      <c r="R383" s="7">
        <f>'Data Pemerintah Daerah'!AG268</f>
        <v>1</v>
      </c>
      <c r="S383" s="7">
        <f>'Data Pemerintah Daerah'!AH268</f>
        <v>1</v>
      </c>
      <c r="T383" s="7">
        <f>'Data Pemerintah Daerah'!AI268</f>
        <v>1</v>
      </c>
      <c r="U383" s="7">
        <f>'Data Pemerintah Daerah'!AJ268</f>
        <v>2</v>
      </c>
      <c r="V383" s="7">
        <f>'Data Pemerintah Daerah'!AK268</f>
        <v>3</v>
      </c>
      <c r="W383" s="7">
        <f>'Data Pemerintah Daerah'!AL268</f>
        <v>2</v>
      </c>
      <c r="X383" s="7">
        <f>'Data Pemerintah Daerah'!AM268</f>
        <v>3</v>
      </c>
      <c r="Y383" s="10" t="str">
        <f>'Data Pemerintah Daerah'!AA268</f>
        <v>https://api-splp.layanan.go.id/t/malangkab.go.id/DataMalangKab/1.0/data.json</v>
      </c>
      <c r="Z383" s="10" t="str">
        <f>'Data Pemerintah Daerah'!Z268</f>
        <v>https://bphtb-bapenda.malangkab.go.id/api/data-sspd</v>
      </c>
      <c r="AA383" s="328" t="str">
        <f>'Data Pemerintah Daerah'!AN268</f>
        <v>diskominfo_malangkab</v>
      </c>
      <c r="AB383" s="329" t="str">
        <f>'Data Pemerintah Daerah'!AO268</f>
        <v>malangkab.go.id</v>
      </c>
      <c r="AC383" s="7" t="str">
        <f t="shared" si="16"/>
        <v>Kabupaten Malang</v>
      </c>
      <c r="AD383" s="331" t="str">
        <f>'Data Pemerintah Daerah'!P268</f>
        <v>081555683686</v>
      </c>
      <c r="AE383" s="331" t="str">
        <f>'Data Pemerintah Daerah'!Q268</f>
        <v>198111032010011016</v>
      </c>
      <c r="AF383" s="331" t="str">
        <f>'Data Pemerintah Daerah'!R268</f>
        <v>Staff</v>
      </c>
    </row>
    <row r="384">
      <c r="A384" s="3" t="s">
        <v>4497</v>
      </c>
      <c r="B384" s="7" t="str">
        <f>'Data Pemerintah Daerah'!C269</f>
        <v>Jawa Timur</v>
      </c>
      <c r="C384" s="7" t="str">
        <f>'Data Pemerintah Daerah'!G269</f>
        <v>Kabupaten</v>
      </c>
      <c r="D384" s="7" t="str">
        <f>'Data Pemerintah Daerah'!E269</f>
        <v>Kabupaten Mojokerto</v>
      </c>
      <c r="E384" s="7" t="str">
        <f>'Data Pemerintah Daerah'!H269</f>
        <v>ada</v>
      </c>
      <c r="F384" s="21">
        <f>'Data Pemerintah Daerah'!N269</f>
        <v>44824</v>
      </c>
      <c r="G384" s="7" t="str">
        <f>'Data Pemerintah Daerah'!O269</f>
        <v>Wirat Moko Hadi Sasmita</v>
      </c>
      <c r="H384" s="183">
        <f t="shared" si="14"/>
        <v>2022</v>
      </c>
      <c r="I384" s="183">
        <f t="shared" si="15"/>
        <v>9</v>
      </c>
      <c r="J384" s="7" t="str">
        <f t="shared" si="3"/>
        <v>Ada</v>
      </c>
      <c r="K384" s="229" t="str">
        <f t="shared" si="4"/>
        <v>Ada</v>
      </c>
      <c r="L384" s="327" t="str">
        <f>IFNA(VLOOKUP("*"&amp;D384&amp;"",'Laporan Resmi'!$F$2:$G$500,2,FALSE),"")</f>
        <v>ada</v>
      </c>
      <c r="M384" s="7">
        <f>'Data Pemerintah Daerah'!AB269</f>
        <v>0</v>
      </c>
      <c r="N384" s="7">
        <f>'Data Pemerintah Daerah'!AC269</f>
        <v>0</v>
      </c>
      <c r="O384" s="7">
        <f>'Data Pemerintah Daerah'!AD269</f>
        <v>1</v>
      </c>
      <c r="P384" s="7">
        <f>'Data Pemerintah Daerah'!AE269</f>
        <v>3</v>
      </c>
      <c r="Q384" s="7">
        <f>'Data Pemerintah Daerah'!AF269</f>
        <v>2</v>
      </c>
      <c r="R384" s="7">
        <f>'Data Pemerintah Daerah'!AG269</f>
        <v>3</v>
      </c>
      <c r="S384" s="7">
        <f>'Data Pemerintah Daerah'!AH269</f>
        <v>3</v>
      </c>
      <c r="T384" s="7">
        <f>'Data Pemerintah Daerah'!AI269</f>
        <v>1</v>
      </c>
      <c r="U384" s="7">
        <f>'Data Pemerintah Daerah'!AJ269</f>
        <v>1</v>
      </c>
      <c r="V384" s="7">
        <f>'Data Pemerintah Daerah'!AK269</f>
        <v>5</v>
      </c>
      <c r="W384" s="7">
        <f>'Data Pemerintah Daerah'!AL269</f>
        <v>3</v>
      </c>
      <c r="X384" s="7">
        <f>'Data Pemerintah Daerah'!AM269</f>
        <v>3</v>
      </c>
      <c r="Y384" s="7" t="str">
        <f>'Data Pemerintah Daerah'!AA269</f>
        <v/>
      </c>
      <c r="Z384" s="7" t="str">
        <f>'Data Pemerintah Daerah'!Z269</f>
        <v/>
      </c>
      <c r="AA384" s="328" t="str">
        <f>'Data Pemerintah Daerah'!AN269</f>
        <v>diskominfo_mojokerto</v>
      </c>
      <c r="AB384" s="329" t="str">
        <f>'Data Pemerintah Daerah'!AO269</f>
        <v>mojokertokab.go.id</v>
      </c>
      <c r="AC384" s="7" t="str">
        <f t="shared" si="16"/>
        <v>Kabupaten Mojokerto</v>
      </c>
      <c r="AD384" s="331" t="str">
        <f>'Data Pemerintah Daerah'!P269</f>
        <v>082340140300</v>
      </c>
      <c r="AE384" s="331" t="str">
        <f>'Data Pemerintah Daerah'!Q269</f>
        <v>199512092019031004</v>
      </c>
      <c r="AF384" s="331" t="str">
        <f>'Data Pemerintah Daerah'!R269</f>
        <v>Analis Sistem Informasi</v>
      </c>
    </row>
    <row r="385">
      <c r="A385" s="3" t="s">
        <v>4497</v>
      </c>
      <c r="B385" s="7" t="str">
        <f>'Data Pemerintah Daerah'!C270</f>
        <v>Jawa Timur</v>
      </c>
      <c r="C385" s="7" t="str">
        <f>'Data Pemerintah Daerah'!G270</f>
        <v>Kabupaten</v>
      </c>
      <c r="D385" s="7" t="str">
        <f>'Data Pemerintah Daerah'!E270</f>
        <v>Kabupaten Nganjuk</v>
      </c>
      <c r="E385" s="7" t="str">
        <f>'Data Pemerintah Daerah'!H270</f>
        <v>ada</v>
      </c>
      <c r="F385" s="21">
        <f>'Data Pemerintah Daerah'!N270</f>
        <v>45190</v>
      </c>
      <c r="G385" s="7" t="str">
        <f>'Data Pemerintah Daerah'!O270</f>
        <v>Handito Putro Utomo, S.Kom</v>
      </c>
      <c r="H385" s="183">
        <f t="shared" si="14"/>
        <v>2023</v>
      </c>
      <c r="I385" s="183">
        <f t="shared" si="15"/>
        <v>9</v>
      </c>
      <c r="J385" s="7" t="str">
        <f t="shared" si="3"/>
        <v>Ada</v>
      </c>
      <c r="K385" s="229" t="str">
        <f t="shared" si="4"/>
        <v>Ada</v>
      </c>
      <c r="L385" s="327" t="str">
        <f>IFNA(VLOOKUP("*"&amp;D385&amp;"",'Laporan Resmi'!$F$2:$G$500,2,FALSE),"")</f>
        <v>ada</v>
      </c>
      <c r="M385" s="7">
        <f>'Data Pemerintah Daerah'!AB270</f>
        <v>1</v>
      </c>
      <c r="N385" s="7">
        <f>'Data Pemerintah Daerah'!AC270</f>
        <v>0</v>
      </c>
      <c r="O385" s="7">
        <f>'Data Pemerintah Daerah'!AD270</f>
        <v>0</v>
      </c>
      <c r="P385" s="7">
        <f>'Data Pemerintah Daerah'!AE270</f>
        <v>2</v>
      </c>
      <c r="Q385" s="7">
        <f>'Data Pemerintah Daerah'!AF270</f>
        <v>2</v>
      </c>
      <c r="R385" s="7">
        <f>'Data Pemerintah Daerah'!AG270</f>
        <v>2</v>
      </c>
      <c r="S385" s="7">
        <f>'Data Pemerintah Daerah'!AH270</f>
        <v>2</v>
      </c>
      <c r="T385" s="7">
        <f>'Data Pemerintah Daerah'!AI270</f>
        <v>2</v>
      </c>
      <c r="U385" s="7">
        <f>'Data Pemerintah Daerah'!AJ270</f>
        <v>2</v>
      </c>
      <c r="V385" s="7">
        <f>'Data Pemerintah Daerah'!AK270</f>
        <v>5</v>
      </c>
      <c r="W385" s="7">
        <f>'Data Pemerintah Daerah'!AL270</f>
        <v>2</v>
      </c>
      <c r="X385" s="7">
        <f>'Data Pemerintah Daerah'!AM270</f>
        <v>2</v>
      </c>
      <c r="Y385" s="10" t="str">
        <f>'Data Pemerintah Daerah'!AA270</f>
        <v>https://api-splp.layanan.go.id/t/nganjukkab.go.id/data_nganjuk/1.0/</v>
      </c>
      <c r="Z385" s="10" t="str">
        <f>'Data Pemerintah Daerah'!Z270</f>
        <v>http://bapenda.nganjukkab.go.id:3200/Api/getBPHTBService</v>
      </c>
      <c r="AA385" s="328" t="str">
        <f>'Data Pemerintah Daerah'!AN270</f>
        <v>diskominfo_nganjukkab</v>
      </c>
      <c r="AB385" s="329" t="str">
        <f>'Data Pemerintah Daerah'!AO270</f>
        <v>nganjukkab.go.id</v>
      </c>
      <c r="AC385" s="7" t="str">
        <f t="shared" si="16"/>
        <v>Kabupaten Nganjuk</v>
      </c>
      <c r="AD385" s="331" t="str">
        <f>'Data Pemerintah Daerah'!P270</f>
        <v>083846911666</v>
      </c>
      <c r="AE385" s="331" t="str">
        <f>'Data Pemerintah Daerah'!Q270</f>
        <v>198910252019031012</v>
      </c>
      <c r="AF385" s="331" t="str">
        <f>'Data Pemerintah Daerah'!R270</f>
        <v>Analis Sistem Informasi</v>
      </c>
    </row>
    <row r="386">
      <c r="A386" s="3" t="s">
        <v>4497</v>
      </c>
      <c r="B386" s="7" t="str">
        <f>'Data Pemerintah Daerah'!C271</f>
        <v>Jawa Timur</v>
      </c>
      <c r="C386" s="7" t="str">
        <f>'Data Pemerintah Daerah'!G271</f>
        <v>Kabupaten</v>
      </c>
      <c r="D386" s="7" t="str">
        <f>'Data Pemerintah Daerah'!E271</f>
        <v>Kabupaten Ngawi</v>
      </c>
      <c r="E386" s="7" t="str">
        <f>'Data Pemerintah Daerah'!H271</f>
        <v>ada</v>
      </c>
      <c r="F386" s="15">
        <f>'Data Pemerintah Daerah'!N271</f>
        <v>44736</v>
      </c>
      <c r="G386" s="7" t="str">
        <f>'Data Pemerintah Daerah'!O271</f>
        <v>Mochammad Sebbhie Tyasworo</v>
      </c>
      <c r="H386" s="183">
        <f t="shared" si="14"/>
        <v>2022</v>
      </c>
      <c r="I386" s="183">
        <f t="shared" si="15"/>
        <v>6</v>
      </c>
      <c r="J386" s="7" t="str">
        <f t="shared" si="3"/>
        <v>Ada</v>
      </c>
      <c r="K386" s="229" t="str">
        <f t="shared" si="4"/>
        <v>Ada</v>
      </c>
      <c r="L386" s="327" t="str">
        <f>IFNA(VLOOKUP("*"&amp;D386&amp;"",'Laporan Resmi'!$F$2:$G$500,2,FALSE),"")</f>
        <v>ada</v>
      </c>
      <c r="M386" s="7">
        <f>'Data Pemerintah Daerah'!AB271</f>
        <v>10</v>
      </c>
      <c r="N386" s="7">
        <f>'Data Pemerintah Daerah'!AC271</f>
        <v>1</v>
      </c>
      <c r="O386" s="7">
        <f>'Data Pemerintah Daerah'!AD271</f>
        <v>2</v>
      </c>
      <c r="P386" s="7">
        <f>'Data Pemerintah Daerah'!AE271</f>
        <v>4</v>
      </c>
      <c r="Q386" s="7">
        <f>'Data Pemerintah Daerah'!AF271</f>
        <v>2</v>
      </c>
      <c r="R386" s="7">
        <f>'Data Pemerintah Daerah'!AG271</f>
        <v>2</v>
      </c>
      <c r="S386" s="7" t="str">
        <f>'Data Pemerintah Daerah'!AH271</f>
        <v/>
      </c>
      <c r="T386" s="7" t="str">
        <f>'Data Pemerintah Daerah'!AI271</f>
        <v/>
      </c>
      <c r="U386" s="7" t="str">
        <f>'Data Pemerintah Daerah'!AJ271</f>
        <v/>
      </c>
      <c r="V386" s="7">
        <f>'Data Pemerintah Daerah'!AK271</f>
        <v>4</v>
      </c>
      <c r="W386" s="7">
        <f>'Data Pemerintah Daerah'!AL271</f>
        <v>2</v>
      </c>
      <c r="X386" s="7">
        <f>'Data Pemerintah Daerah'!AM271</f>
        <v>3</v>
      </c>
      <c r="Y386" s="10" t="str">
        <f>'Data Pemerintah Daerah'!AA271</f>
        <v>https://api-splp.layanan.go.id/data-ngawikab/1.0/data.json</v>
      </c>
      <c r="Z386" s="10" t="str">
        <f>'Data Pemerintah Daerah'!Z271</f>
        <v>http://bphtb.ngawikab.go.id/bphtb/index.php/webservice/getBPHTBService</v>
      </c>
      <c r="AA386" s="328" t="str">
        <f>'Data Pemerintah Daerah'!AN271</f>
        <v>diskomsantik_ngawikab</v>
      </c>
      <c r="AB386" s="329" t="str">
        <f>'Data Pemerintah Daerah'!AO271</f>
        <v>ngawikab.go.id</v>
      </c>
      <c r="AC386" s="7" t="str">
        <f t="shared" si="16"/>
        <v>Kabupaten Ngawi</v>
      </c>
      <c r="AD386" s="331" t="str">
        <f>'Data Pemerintah Daerah'!P271</f>
        <v>081233568767</v>
      </c>
      <c r="AE386" s="331" t="str">
        <f>'Data Pemerintah Daerah'!Q271</f>
        <v>198609202010011002</v>
      </c>
      <c r="AF386" s="331" t="str">
        <f>'Data Pemerintah Daerah'!R271</f>
        <v>Pengelola Database</v>
      </c>
    </row>
    <row r="387">
      <c r="A387" s="3" t="s">
        <v>4497</v>
      </c>
      <c r="B387" s="7" t="str">
        <f>'Data Pemerintah Daerah'!C272</f>
        <v>Jawa Timur</v>
      </c>
      <c r="C387" s="7" t="str">
        <f>'Data Pemerintah Daerah'!G272</f>
        <v>Kabupaten</v>
      </c>
      <c r="D387" s="7" t="str">
        <f>'Data Pemerintah Daerah'!E272</f>
        <v>Kabupaten Pacitan</v>
      </c>
      <c r="E387" s="7" t="str">
        <f>'Data Pemerintah Daerah'!H272</f>
        <v>ada</v>
      </c>
      <c r="F387" s="15">
        <f>'Data Pemerintah Daerah'!N272</f>
        <v>45497</v>
      </c>
      <c r="G387" s="7" t="str">
        <f>'Data Pemerintah Daerah'!O272</f>
        <v>Joko Purmanto</v>
      </c>
      <c r="H387" s="183">
        <f t="shared" si="14"/>
        <v>2024</v>
      </c>
      <c r="I387" s="183">
        <f t="shared" si="15"/>
        <v>7</v>
      </c>
      <c r="J387" s="7" t="str">
        <f t="shared" si="3"/>
        <v>Ada</v>
      </c>
      <c r="K387" s="229" t="str">
        <f t="shared" si="4"/>
        <v>Ada</v>
      </c>
      <c r="L387" s="327" t="str">
        <f>IFNA(VLOOKUP("*"&amp;D387&amp;"",'Laporan Resmi'!$F$2:$G$500,2,FALSE),"")</f>
        <v>ada</v>
      </c>
      <c r="M387" s="7">
        <f>'Data Pemerintah Daerah'!AB272</f>
        <v>0</v>
      </c>
      <c r="N387" s="7">
        <f>'Data Pemerintah Daerah'!AC272</f>
        <v>0</v>
      </c>
      <c r="O387" s="7">
        <f>'Data Pemerintah Daerah'!AD272</f>
        <v>2</v>
      </c>
      <c r="P387" s="7">
        <f>'Data Pemerintah Daerah'!AE272</f>
        <v>1</v>
      </c>
      <c r="Q387" s="7">
        <f>'Data Pemerintah Daerah'!AF272</f>
        <v>1</v>
      </c>
      <c r="R387" s="7">
        <f>'Data Pemerintah Daerah'!AG272</f>
        <v>1</v>
      </c>
      <c r="S387" s="7">
        <f>'Data Pemerintah Daerah'!AH272</f>
        <v>3</v>
      </c>
      <c r="T387" s="7">
        <f>'Data Pemerintah Daerah'!AI272</f>
        <v>2</v>
      </c>
      <c r="U387" s="7">
        <f>'Data Pemerintah Daerah'!AJ272</f>
        <v>3</v>
      </c>
      <c r="V387" s="7">
        <f>'Data Pemerintah Daerah'!AK272</f>
        <v>5</v>
      </c>
      <c r="W387" s="7">
        <f>'Data Pemerintah Daerah'!AL272</f>
        <v>2</v>
      </c>
      <c r="X387" s="7">
        <f>'Data Pemerintah Daerah'!AM272</f>
        <v>3</v>
      </c>
      <c r="Y387" s="7" t="str">
        <f>'Data Pemerintah Daerah'!AA272</f>
        <v/>
      </c>
      <c r="Z387" s="10" t="str">
        <f>'Data Pemerintah Daerah'!Z272</f>
        <v>https://bphtb.pacitankab.go.id/api/getBPHTBService</v>
      </c>
      <c r="AA387" s="328" t="str">
        <f>'Data Pemerintah Daerah'!AN272</f>
        <v>diskominfo_pacitankab</v>
      </c>
      <c r="AB387" s="329" t="str">
        <f>'Data Pemerintah Daerah'!AO272</f>
        <v>pacitankab.go.id</v>
      </c>
      <c r="AC387" s="7" t="str">
        <f t="shared" si="16"/>
        <v>Kabupaten Pacitan</v>
      </c>
      <c r="AD387" s="330" t="str">
        <f>'Data Pemerintah Daerah'!P272</f>
        <v>08123439929</v>
      </c>
      <c r="AE387" s="331" t="str">
        <f>'Data Pemerintah Daerah'!Q272</f>
        <v>197508151998091001</v>
      </c>
      <c r="AF387" s="331" t="str">
        <f>'Data Pemerintah Daerah'!R272</f>
        <v>Pranata Komputer Ahli Muda</v>
      </c>
    </row>
    <row r="388">
      <c r="A388" s="3" t="s">
        <v>4497</v>
      </c>
      <c r="B388" s="7" t="str">
        <f>'Data Pemerintah Daerah'!C273</f>
        <v>Jawa Timur</v>
      </c>
      <c r="C388" s="7" t="str">
        <f>'Data Pemerintah Daerah'!G273</f>
        <v>Kabupaten</v>
      </c>
      <c r="D388" s="7" t="str">
        <f>'Data Pemerintah Daerah'!E273</f>
        <v>Kabupaten Pamekasan</v>
      </c>
      <c r="E388" s="7" t="str">
        <f>'Data Pemerintah Daerah'!H273</f>
        <v>ada</v>
      </c>
      <c r="F388" s="15">
        <f>'Data Pemerintah Daerah'!N273</f>
        <v>45516</v>
      </c>
      <c r="G388" s="7" t="str">
        <f>'Data Pemerintah Daerah'!O273</f>
        <v>Vrita Prasetyarini</v>
      </c>
      <c r="H388" s="183">
        <f t="shared" si="14"/>
        <v>2024</v>
      </c>
      <c r="I388" s="183">
        <f t="shared" si="15"/>
        <v>8</v>
      </c>
      <c r="J388" s="7" t="str">
        <f t="shared" si="3"/>
        <v>Ada</v>
      </c>
      <c r="K388" s="229" t="str">
        <f t="shared" si="4"/>
        <v>Ada</v>
      </c>
      <c r="L388" s="327" t="str">
        <f>IFNA(VLOOKUP("*"&amp;D388&amp;"",'Laporan Resmi'!$F$2:$G$500,2,FALSE),"")</f>
        <v>ada</v>
      </c>
      <c r="M388" s="7">
        <f>'Data Pemerintah Daerah'!AB273</f>
        <v>0</v>
      </c>
      <c r="N388" s="7">
        <f>'Data Pemerintah Daerah'!AC273</f>
        <v>0</v>
      </c>
      <c r="O388" s="7">
        <f>'Data Pemerintah Daerah'!AD273</f>
        <v>2</v>
      </c>
      <c r="P388" s="7">
        <f>'Data Pemerintah Daerah'!AE273</f>
        <v>1</v>
      </c>
      <c r="Q388" s="7">
        <f>'Data Pemerintah Daerah'!AF273</f>
        <v>1</v>
      </c>
      <c r="R388" s="7">
        <f>'Data Pemerintah Daerah'!AG273</f>
        <v>1</v>
      </c>
      <c r="S388" s="7">
        <f>'Data Pemerintah Daerah'!AH273</f>
        <v>2</v>
      </c>
      <c r="T388" s="7">
        <f>'Data Pemerintah Daerah'!AI273</f>
        <v>1</v>
      </c>
      <c r="U388" s="7">
        <f>'Data Pemerintah Daerah'!AJ273</f>
        <v>1</v>
      </c>
      <c r="V388" s="7">
        <f>'Data Pemerintah Daerah'!AK273</f>
        <v>2</v>
      </c>
      <c r="W388" s="7">
        <f>'Data Pemerintah Daerah'!AL273</f>
        <v>3</v>
      </c>
      <c r="X388" s="7">
        <f>'Data Pemerintah Daerah'!AM273</f>
        <v>2</v>
      </c>
      <c r="Y388" s="7" t="str">
        <f>'Data Pemerintah Daerah'!AA273</f>
        <v/>
      </c>
      <c r="Z388" s="10" t="str">
        <f>'Data Pemerintah Daerah'!Z273</f>
        <v>http://e-bphtb.pamekasankab.go.id/api/getBPHTBservice</v>
      </c>
      <c r="AA388" s="328" t="str">
        <f>'Data Pemerintah Daerah'!AN273</f>
        <v>diskominfo_pamekasankab</v>
      </c>
      <c r="AB388" s="329" t="str">
        <f>'Data Pemerintah Daerah'!AO273</f>
        <v>pamekasankab.go.id</v>
      </c>
      <c r="AC388" s="7" t="str">
        <f t="shared" si="16"/>
        <v>Kabupaten Pamekasan</v>
      </c>
      <c r="AD388" s="330" t="str">
        <f>'Data Pemerintah Daerah'!P273</f>
        <v>085732106178</v>
      </c>
      <c r="AE388" s="331" t="str">
        <f>'Data Pemerintah Daerah'!Q273</f>
        <v>197808062006042027</v>
      </c>
      <c r="AF388" s="331" t="str">
        <f>'Data Pemerintah Daerah'!R273</f>
        <v>Pranata Komputer Ahli Muda</v>
      </c>
    </row>
    <row r="389">
      <c r="A389" s="3" t="s">
        <v>4497</v>
      </c>
      <c r="B389" s="7" t="str">
        <f>'Data Pemerintah Daerah'!C274</f>
        <v>Jawa Timur</v>
      </c>
      <c r="C389" s="7" t="str">
        <f>'Data Pemerintah Daerah'!G274</f>
        <v>Kabupaten</v>
      </c>
      <c r="D389" s="7" t="str">
        <f>'Data Pemerintah Daerah'!E274</f>
        <v>Kabupaten Pasuruan</v>
      </c>
      <c r="E389" s="7" t="str">
        <f>'Data Pemerintah Daerah'!H274</f>
        <v>ada</v>
      </c>
      <c r="F389" s="15">
        <f>'Data Pemerintah Daerah'!N274</f>
        <v>44848</v>
      </c>
      <c r="G389" s="7" t="str">
        <f>'Data Pemerintah Daerah'!O274</f>
        <v>Ratna Widiawati, S.Kom</v>
      </c>
      <c r="H389" s="183">
        <f t="shared" si="14"/>
        <v>2022</v>
      </c>
      <c r="I389" s="183">
        <f t="shared" si="15"/>
        <v>10</v>
      </c>
      <c r="J389" s="7" t="str">
        <f t="shared" si="3"/>
        <v>Ada</v>
      </c>
      <c r="K389" s="229" t="str">
        <f t="shared" si="4"/>
        <v>Ada</v>
      </c>
      <c r="L389" s="327" t="str">
        <f>IFNA(VLOOKUP("*"&amp;D389&amp;"",'Laporan Resmi'!$F$2:$G$500,2,FALSE),"")</f>
        <v>ada</v>
      </c>
      <c r="M389" s="7">
        <f>'Data Pemerintah Daerah'!AB274</f>
        <v>0</v>
      </c>
      <c r="N389" s="7">
        <f>'Data Pemerintah Daerah'!AC274</f>
        <v>0</v>
      </c>
      <c r="O389" s="7">
        <f>'Data Pemerintah Daerah'!AD274</f>
        <v>0</v>
      </c>
      <c r="P389" s="7">
        <f>'Data Pemerintah Daerah'!AE274</f>
        <v>2</v>
      </c>
      <c r="Q389" s="7">
        <f>'Data Pemerintah Daerah'!AF274</f>
        <v>1</v>
      </c>
      <c r="R389" s="7">
        <f>'Data Pemerintah Daerah'!AG274</f>
        <v>2</v>
      </c>
      <c r="S389" s="7">
        <f>'Data Pemerintah Daerah'!AH274</f>
        <v>1</v>
      </c>
      <c r="T389" s="7">
        <f>'Data Pemerintah Daerah'!AI274</f>
        <v>2</v>
      </c>
      <c r="U389" s="7">
        <f>'Data Pemerintah Daerah'!AJ274</f>
        <v>2</v>
      </c>
      <c r="V389" s="7">
        <f>'Data Pemerintah Daerah'!AK274</f>
        <v>3</v>
      </c>
      <c r="W389" s="7">
        <f>'Data Pemerintah Daerah'!AL274</f>
        <v>2</v>
      </c>
      <c r="X389" s="7">
        <f>'Data Pemerintah Daerah'!AM274</f>
        <v>1</v>
      </c>
      <c r="Y389" s="7" t="str">
        <f>'Data Pemerintah Daerah'!AA274</f>
        <v/>
      </c>
      <c r="Z389" s="10" t="str">
        <f>'Data Pemerintah Daerah'!Z274</f>
        <v>https://e-sptpd.pasuruankab.go.id/BPHTBApi/getBPHTBService</v>
      </c>
      <c r="AA389" s="328" t="str">
        <f>'Data Pemerintah Daerah'!AN274</f>
        <v>diskominfo_pasuruankab</v>
      </c>
      <c r="AB389" s="329" t="str">
        <f>'Data Pemerintah Daerah'!AO274</f>
        <v>pasuruankab.go.id</v>
      </c>
      <c r="AC389" s="7" t="str">
        <f t="shared" si="16"/>
        <v>Kabupaten Pasuruan</v>
      </c>
      <c r="AD389" s="331" t="str">
        <f>'Data Pemerintah Daerah'!P274</f>
        <v>085645355625</v>
      </c>
      <c r="AE389" s="331" t="str">
        <f>'Data Pemerintah Daerah'!Q274</f>
        <v>198507162011012012</v>
      </c>
      <c r="AF389" s="331" t="str">
        <f>'Data Pemerintah Daerah'!R274</f>
        <v>Pranata Komputer Ahli Muda</v>
      </c>
    </row>
    <row r="390">
      <c r="A390" s="3" t="s">
        <v>4497</v>
      </c>
      <c r="B390" s="7" t="str">
        <f>'Data Pemerintah Daerah'!C275</f>
        <v>Jawa Timur</v>
      </c>
      <c r="C390" s="7" t="str">
        <f>'Data Pemerintah Daerah'!G275</f>
        <v>Kabupaten</v>
      </c>
      <c r="D390" s="7" t="str">
        <f>'Data Pemerintah Daerah'!E275</f>
        <v>Kabupaten Ponorogo</v>
      </c>
      <c r="E390" s="7" t="str">
        <f>'Data Pemerintah Daerah'!H275</f>
        <v>ada</v>
      </c>
      <c r="F390" s="15">
        <f>'Data Pemerintah Daerah'!N275</f>
        <v>45565</v>
      </c>
      <c r="G390" s="7" t="str">
        <f>'Data Pemerintah Daerah'!O275</f>
        <v>Adhitya Rouveda Dharma Pahlevi</v>
      </c>
      <c r="H390" s="183">
        <f t="shared" si="14"/>
        <v>2024</v>
      </c>
      <c r="I390" s="183">
        <f t="shared" si="15"/>
        <v>9</v>
      </c>
      <c r="J390" s="7" t="str">
        <f t="shared" si="3"/>
        <v>Ada</v>
      </c>
      <c r="K390" s="229" t="str">
        <f t="shared" si="4"/>
        <v>Ada</v>
      </c>
      <c r="L390" s="323" t="s">
        <v>431</v>
      </c>
      <c r="M390" s="7">
        <f>'Data Pemerintah Daerah'!AB275</f>
        <v>1</v>
      </c>
      <c r="N390" s="7">
        <f>'Data Pemerintah Daerah'!AC275</f>
        <v>0</v>
      </c>
      <c r="O390" s="7">
        <f>'Data Pemerintah Daerah'!AD275</f>
        <v>1</v>
      </c>
      <c r="P390" s="7">
        <f>'Data Pemerintah Daerah'!AE275</f>
        <v>2</v>
      </c>
      <c r="Q390" s="7">
        <f>'Data Pemerintah Daerah'!AF275</f>
        <v>1</v>
      </c>
      <c r="R390" s="7">
        <f>'Data Pemerintah Daerah'!AG275</f>
        <v>2</v>
      </c>
      <c r="S390" s="7">
        <f>'Data Pemerintah Daerah'!AH275</f>
        <v>2</v>
      </c>
      <c r="T390" s="7">
        <f>'Data Pemerintah Daerah'!AI275</f>
        <v>1</v>
      </c>
      <c r="U390" s="7">
        <f>'Data Pemerintah Daerah'!AJ275</f>
        <v>3</v>
      </c>
      <c r="V390" s="7">
        <f>'Data Pemerintah Daerah'!AK275</f>
        <v>2</v>
      </c>
      <c r="W390" s="7">
        <f>'Data Pemerintah Daerah'!AL275</f>
        <v>2</v>
      </c>
      <c r="X390" s="7">
        <f>'Data Pemerintah Daerah'!AM275</f>
        <v>3</v>
      </c>
      <c r="Y390" s="7" t="str">
        <f>'Data Pemerintah Daerah'!AA275</f>
        <v/>
      </c>
      <c r="Z390" s="7" t="str">
        <f>'Data Pemerintah Daerah'!Z275</f>
        <v/>
      </c>
      <c r="AA390" s="328" t="str">
        <f>'Data Pemerintah Daerah'!AN275</f>
        <v>diskominfo_ponorogokab</v>
      </c>
      <c r="AB390" s="329" t="str">
        <f>'Data Pemerintah Daerah'!AO275</f>
        <v>ponorogo.go.id</v>
      </c>
      <c r="AC390" s="7" t="str">
        <f t="shared" si="16"/>
        <v>Kabupaten Ponorogo</v>
      </c>
      <c r="AD390" s="330" t="str">
        <f>'Data Pemerintah Daerah'!P275</f>
        <v>0816359462</v>
      </c>
      <c r="AE390" s="331" t="str">
        <f>'Data Pemerintah Daerah'!Q275</f>
        <v>198911102020121005</v>
      </c>
      <c r="AF390" s="331" t="str">
        <f>'Data Pemerintah Daerah'!R275</f>
        <v>Pranata Komputer Ahli Pertama</v>
      </c>
    </row>
    <row r="391">
      <c r="A391" s="3" t="s">
        <v>4497</v>
      </c>
      <c r="B391" s="7" t="str">
        <f>'Data Pemerintah Daerah'!C276</f>
        <v>Jawa Timur</v>
      </c>
      <c r="C391" s="7" t="str">
        <f>'Data Pemerintah Daerah'!G276</f>
        <v>Kabupaten</v>
      </c>
      <c r="D391" s="7" t="str">
        <f>'Data Pemerintah Daerah'!E276</f>
        <v>Kabupaten Probolinggo</v>
      </c>
      <c r="E391" s="7" t="str">
        <f>'Data Pemerintah Daerah'!H276</f>
        <v>ada</v>
      </c>
      <c r="F391" s="11">
        <f>'Data Pemerintah Daerah'!N276</f>
        <v>45112</v>
      </c>
      <c r="G391" s="7" t="str">
        <f>'Data Pemerintah Daerah'!O276</f>
        <v>Rahadi Septanto K</v>
      </c>
      <c r="H391" s="183">
        <f t="shared" si="14"/>
        <v>2023</v>
      </c>
      <c r="I391" s="183">
        <f t="shared" si="15"/>
        <v>7</v>
      </c>
      <c r="J391" s="7" t="str">
        <f t="shared" si="3"/>
        <v>Ada</v>
      </c>
      <c r="K391" s="229" t="str">
        <f t="shared" si="4"/>
        <v>Ada</v>
      </c>
      <c r="L391" s="327" t="str">
        <f>IFNA(VLOOKUP("*"&amp;D391&amp;"",'Laporan Resmi'!$F$2:$G$500,2,FALSE),"")</f>
        <v>ada</v>
      </c>
      <c r="M391" s="7">
        <f>'Data Pemerintah Daerah'!AB276</f>
        <v>1</v>
      </c>
      <c r="N391" s="7">
        <f>'Data Pemerintah Daerah'!AC276</f>
        <v>0</v>
      </c>
      <c r="O391" s="7">
        <f>'Data Pemerintah Daerah'!AD276</f>
        <v>0</v>
      </c>
      <c r="P391" s="7">
        <f>'Data Pemerintah Daerah'!AE276</f>
        <v>3</v>
      </c>
      <c r="Q391" s="7">
        <f>'Data Pemerintah Daerah'!AF276</f>
        <v>2</v>
      </c>
      <c r="R391" s="7">
        <f>'Data Pemerintah Daerah'!AG276</f>
        <v>1</v>
      </c>
      <c r="S391" s="7">
        <f>'Data Pemerintah Daerah'!AH276</f>
        <v>2</v>
      </c>
      <c r="T391" s="7">
        <f>'Data Pemerintah Daerah'!AI276</f>
        <v>2</v>
      </c>
      <c r="U391" s="7">
        <f>'Data Pemerintah Daerah'!AJ276</f>
        <v>1</v>
      </c>
      <c r="V391" s="7">
        <f>'Data Pemerintah Daerah'!AK276</f>
        <v>3</v>
      </c>
      <c r="W391" s="7">
        <f>'Data Pemerintah Daerah'!AL276</f>
        <v>3</v>
      </c>
      <c r="X391" s="7">
        <f>'Data Pemerintah Daerah'!AM276</f>
        <v>3</v>
      </c>
      <c r="Y391" s="10" t="str">
        <f>'Data Pemerintah Daerah'!AA276</f>
        <v>https://api-splp.layanan.go.id/data_probolinggokab/1.0/</v>
      </c>
      <c r="Z391" s="7" t="str">
        <f>'Data Pemerintah Daerah'!Z276</f>
        <v/>
      </c>
      <c r="AA391" s="328" t="str">
        <f>'Data Pemerintah Daerah'!AN276</f>
        <v>diskominfo_probolinggokab</v>
      </c>
      <c r="AB391" s="329" t="str">
        <f>'Data Pemerintah Daerah'!AO276</f>
        <v>probolinggokab.go.id</v>
      </c>
      <c r="AC391" s="7" t="str">
        <f t="shared" si="16"/>
        <v>Kabupaten Probolinggo</v>
      </c>
      <c r="AD391" s="331" t="str">
        <f>'Data Pemerintah Daerah'!P276</f>
        <v>082333146800</v>
      </c>
      <c r="AE391" s="331" t="str">
        <f>'Data Pemerintah Daerah'!Q276</f>
        <v>197809052006041019</v>
      </c>
      <c r="AF391" s="331" t="str">
        <f>'Data Pemerintah Daerah'!R276</f>
        <v>Kepala Bidang Teknologi Informasi</v>
      </c>
    </row>
    <row r="392">
      <c r="A392" s="3" t="s">
        <v>4497</v>
      </c>
      <c r="B392" s="7" t="str">
        <f>'Data Pemerintah Daerah'!C277</f>
        <v>Jawa Timur</v>
      </c>
      <c r="C392" s="7" t="str">
        <f>'Data Pemerintah Daerah'!G277</f>
        <v>Kabupaten</v>
      </c>
      <c r="D392" s="7" t="str">
        <f>'Data Pemerintah Daerah'!E277</f>
        <v>Kabupaten Sampang</v>
      </c>
      <c r="E392" s="7" t="str">
        <f>'Data Pemerintah Daerah'!H277</f>
        <v>ada</v>
      </c>
      <c r="F392" s="21">
        <f>'Data Pemerintah Daerah'!N277</f>
        <v>44880</v>
      </c>
      <c r="G392" s="7" t="str">
        <f>'Data Pemerintah Daerah'!O277</f>
        <v>Ahmad Murang TD, ST., M.Si.</v>
      </c>
      <c r="H392" s="183">
        <f t="shared" si="14"/>
        <v>2022</v>
      </c>
      <c r="I392" s="183">
        <f t="shared" si="15"/>
        <v>11</v>
      </c>
      <c r="J392" s="7" t="str">
        <f t="shared" si="3"/>
        <v>Ada</v>
      </c>
      <c r="K392" s="229" t="str">
        <f t="shared" si="4"/>
        <v>Ada</v>
      </c>
      <c r="L392" s="327" t="str">
        <f>IFNA(VLOOKUP("*"&amp;D392&amp;"",'Laporan Resmi'!$F$2:$G$500,2,FALSE),"")</f>
        <v>ada</v>
      </c>
      <c r="M392" s="7">
        <f>'Data Pemerintah Daerah'!AB277</f>
        <v>12</v>
      </c>
      <c r="N392" s="7">
        <f>'Data Pemerintah Daerah'!AC277</f>
        <v>2</v>
      </c>
      <c r="O392" s="7">
        <f>'Data Pemerintah Daerah'!AD277</f>
        <v>17</v>
      </c>
      <c r="P392" s="7">
        <f>'Data Pemerintah Daerah'!AE277</f>
        <v>3</v>
      </c>
      <c r="Q392" s="7">
        <f>'Data Pemerintah Daerah'!AF277</f>
        <v>4</v>
      </c>
      <c r="R392" s="7">
        <f>'Data Pemerintah Daerah'!AG277</f>
        <v>1</v>
      </c>
      <c r="S392" s="7">
        <f>'Data Pemerintah Daerah'!AH277</f>
        <v>3</v>
      </c>
      <c r="T392" s="7">
        <f>'Data Pemerintah Daerah'!AI277</f>
        <v>2</v>
      </c>
      <c r="U392" s="7">
        <f>'Data Pemerintah Daerah'!AJ277</f>
        <v>2</v>
      </c>
      <c r="V392" s="7">
        <f>'Data Pemerintah Daerah'!AK277</f>
        <v>5</v>
      </c>
      <c r="W392" s="7">
        <f>'Data Pemerintah Daerah'!AL277</f>
        <v>4</v>
      </c>
      <c r="X392" s="7">
        <f>'Data Pemerintah Daerah'!AM277</f>
        <v>5</v>
      </c>
      <c r="Y392" s="10" t="str">
        <f>'Data Pemerintah Daerah'!AA277</f>
        <v>https://api-splp.layanan.go.id/sampang-opendata/1.0</v>
      </c>
      <c r="Z392" s="10" t="str">
        <f>'Data Pemerintah Daerah'!Z277</f>
        <v>http://e-bphtb.sampangkab.go.id/api/getBPHTBService</v>
      </c>
      <c r="AA392" s="328" t="str">
        <f>'Data Pemerintah Daerah'!AN277</f>
        <v>diskominfo_sampangkab</v>
      </c>
      <c r="AB392" s="329" t="str">
        <f>'Data Pemerintah Daerah'!AO277</f>
        <v>sampangkab.go.id</v>
      </c>
      <c r="AC392" s="7" t="str">
        <f t="shared" si="16"/>
        <v>Kabupaten Sampang</v>
      </c>
      <c r="AD392" s="330" t="str">
        <f>'Data Pemerintah Daerah'!P277</f>
        <v>082337155678</v>
      </c>
      <c r="AE392" s="331" t="str">
        <f>'Data Pemerintah Daerah'!Q277</f>
        <v>198002162005011009</v>
      </c>
      <c r="AF392" s="331" t="str">
        <f>'Data Pemerintah Daerah'!R277</f>
        <v>Kepala Bidang Teknologi Informasi dan Komunikasi</v>
      </c>
    </row>
    <row r="393">
      <c r="A393" s="3" t="s">
        <v>4497</v>
      </c>
      <c r="B393" s="7" t="str">
        <f>'Data Pemerintah Daerah'!C278</f>
        <v>Jawa Timur</v>
      </c>
      <c r="C393" s="7" t="str">
        <f>'Data Pemerintah Daerah'!G278</f>
        <v>Kabupaten</v>
      </c>
      <c r="D393" s="7" t="str">
        <f>'Data Pemerintah Daerah'!E278</f>
        <v>Kabupaten Sidoarjo</v>
      </c>
      <c r="E393" s="7" t="str">
        <f>'Data Pemerintah Daerah'!H278</f>
        <v>ada</v>
      </c>
      <c r="F393" s="15">
        <f>'Data Pemerintah Daerah'!N278</f>
        <v>44613</v>
      </c>
      <c r="G393" s="7" t="str">
        <f>'Data Pemerintah Daerah'!O278</f>
        <v>Muhammad Khabibie, S.Kom.</v>
      </c>
      <c r="H393" s="183">
        <f t="shared" si="14"/>
        <v>2022</v>
      </c>
      <c r="I393" s="183">
        <f t="shared" si="15"/>
        <v>2</v>
      </c>
      <c r="J393" s="7" t="str">
        <f t="shared" si="3"/>
        <v>Ada</v>
      </c>
      <c r="K393" s="229" t="str">
        <f t="shared" si="4"/>
        <v>Ada</v>
      </c>
      <c r="L393" s="327" t="str">
        <f>IFNA(VLOOKUP("*"&amp;D393&amp;"",'Laporan Resmi'!$F$2:$G$500,2,FALSE),"")</f>
        <v>ada</v>
      </c>
      <c r="M393" s="7">
        <f>'Data Pemerintah Daerah'!AB278</f>
        <v>4</v>
      </c>
      <c r="N393" s="7">
        <f>'Data Pemerintah Daerah'!AC278</f>
        <v>0</v>
      </c>
      <c r="O393" s="7">
        <f>'Data Pemerintah Daerah'!AD278</f>
        <v>0</v>
      </c>
      <c r="P393" s="7">
        <f>'Data Pemerintah Daerah'!AE278</f>
        <v>3</v>
      </c>
      <c r="Q393" s="7">
        <f>'Data Pemerintah Daerah'!AF278</f>
        <v>1</v>
      </c>
      <c r="R393" s="7">
        <f>'Data Pemerintah Daerah'!AG278</f>
        <v>2</v>
      </c>
      <c r="S393" s="7">
        <f>'Data Pemerintah Daerah'!AH278</f>
        <v>1</v>
      </c>
      <c r="T393" s="7">
        <f>'Data Pemerintah Daerah'!AI278</f>
        <v>2</v>
      </c>
      <c r="U393" s="7">
        <f>'Data Pemerintah Daerah'!AJ278</f>
        <v>1</v>
      </c>
      <c r="V393" s="7">
        <f>'Data Pemerintah Daerah'!AK278</f>
        <v>3</v>
      </c>
      <c r="W393" s="7">
        <f>'Data Pemerintah Daerah'!AL278</f>
        <v>2</v>
      </c>
      <c r="X393" s="7">
        <f>'Data Pemerintah Daerah'!AM278</f>
        <v>3</v>
      </c>
      <c r="Y393" s="10" t="str">
        <f>'Data Pemerintah Daerah'!AA278</f>
        <v>https://api-splp.layanan.go.id/t/sidoarjokab.go.id/opendata_sidoarjo/1.0.0/</v>
      </c>
      <c r="Z393" s="10" t="str">
        <f>'Data Pemerintah Daerah'!Z278</f>
        <v>https://kswp.pajakdaerah.sidoarjokab.go.id/getBPHTBService</v>
      </c>
      <c r="AA393" s="328" t="str">
        <f>'Data Pemerintah Daerah'!AN278</f>
        <v>diskominfo_sidoarjokab</v>
      </c>
      <c r="AB393" s="329" t="str">
        <f>'Data Pemerintah Daerah'!AO278</f>
        <v>sidoarjokab.go.id</v>
      </c>
      <c r="AC393" s="7" t="str">
        <f t="shared" si="16"/>
        <v>Kabupaten Sidoarjo</v>
      </c>
      <c r="AD393" s="331" t="str">
        <f>'Data Pemerintah Daerah'!P278</f>
        <v>08563363774</v>
      </c>
      <c r="AE393" s="331" t="str">
        <f>'Data Pemerintah Daerah'!Q278</f>
        <v>198610082010011015</v>
      </c>
      <c r="AF393" s="331" t="str">
        <f>'Data Pemerintah Daerah'!R278</f>
        <v>Pranata Komputer Mahir</v>
      </c>
    </row>
    <row r="394">
      <c r="A394" s="3" t="s">
        <v>4497</v>
      </c>
      <c r="B394" s="7" t="str">
        <f>'Data Pemerintah Daerah'!C279</f>
        <v>Jawa Timur</v>
      </c>
      <c r="C394" s="7" t="str">
        <f>'Data Pemerintah Daerah'!G279</f>
        <v>Kabupaten</v>
      </c>
      <c r="D394" s="7" t="str">
        <f>'Data Pemerintah Daerah'!E279</f>
        <v>Kabupaten Situbondo</v>
      </c>
      <c r="E394" s="7" t="str">
        <f>'Data Pemerintah Daerah'!H279</f>
        <v>ada</v>
      </c>
      <c r="F394" s="21">
        <f>'Data Pemerintah Daerah'!N279</f>
        <v>44830</v>
      </c>
      <c r="G394" s="7" t="str">
        <f>'Data Pemerintah Daerah'!O279</f>
        <v>Fery Frandana Putra, S.Kom.</v>
      </c>
      <c r="H394" s="183">
        <f t="shared" si="14"/>
        <v>2022</v>
      </c>
      <c r="I394" s="183">
        <f t="shared" si="15"/>
        <v>9</v>
      </c>
      <c r="J394" s="7" t="str">
        <f t="shared" si="3"/>
        <v>Ada</v>
      </c>
      <c r="K394" s="229" t="str">
        <f t="shared" si="4"/>
        <v>Ada</v>
      </c>
      <c r="L394" s="327" t="str">
        <f>IFNA(VLOOKUP("*"&amp;D394&amp;"",'Laporan Resmi'!$F$2:$G$500,2,FALSE),"")</f>
        <v>ada</v>
      </c>
      <c r="M394" s="7">
        <f>'Data Pemerintah Daerah'!AB279</f>
        <v>3</v>
      </c>
      <c r="N394" s="7">
        <f>'Data Pemerintah Daerah'!AC279</f>
        <v>0</v>
      </c>
      <c r="O394" s="7">
        <f>'Data Pemerintah Daerah'!AD279</f>
        <v>0</v>
      </c>
      <c r="P394" s="7">
        <f>'Data Pemerintah Daerah'!AE279</f>
        <v>3</v>
      </c>
      <c r="Q394" s="7">
        <f>'Data Pemerintah Daerah'!AF279</f>
        <v>1</v>
      </c>
      <c r="R394" s="7">
        <f>'Data Pemerintah Daerah'!AG279</f>
        <v>1</v>
      </c>
      <c r="S394" s="7">
        <f>'Data Pemerintah Daerah'!AH279</f>
        <v>3</v>
      </c>
      <c r="T394" s="7">
        <f>'Data Pemerintah Daerah'!AI279</f>
        <v>3</v>
      </c>
      <c r="U394" s="7">
        <f>'Data Pemerintah Daerah'!AJ279</f>
        <v>2</v>
      </c>
      <c r="V394" s="7">
        <f>'Data Pemerintah Daerah'!AK279</f>
        <v>4</v>
      </c>
      <c r="W394" s="7">
        <f>'Data Pemerintah Daerah'!AL279</f>
        <v>4</v>
      </c>
      <c r="X394" s="7">
        <f>'Data Pemerintah Daerah'!AM279</f>
        <v>5</v>
      </c>
      <c r="Y394" s="7" t="str">
        <f>'Data Pemerintah Daerah'!AA279</f>
        <v/>
      </c>
      <c r="Z394" s="7" t="str">
        <f>'Data Pemerintah Daerah'!Z279</f>
        <v/>
      </c>
      <c r="AA394" s="328" t="str">
        <f>'Data Pemerintah Daerah'!AN279</f>
        <v>diskominfo_situbondokab</v>
      </c>
      <c r="AB394" s="329" t="str">
        <f>'Data Pemerintah Daerah'!AO279</f>
        <v>situbondokab.go.id</v>
      </c>
      <c r="AC394" s="7" t="str">
        <f t="shared" si="16"/>
        <v>Kabupaten Situbondo</v>
      </c>
      <c r="AD394" s="331" t="str">
        <f>'Data Pemerintah Daerah'!P279</f>
        <v>085221501547</v>
      </c>
      <c r="AE394" s="331" t="str">
        <f>'Data Pemerintah Daerah'!Q279</f>
        <v>199108182015031003</v>
      </c>
      <c r="AF394" s="331" t="str">
        <f>'Data Pemerintah Daerah'!R279</f>
        <v>Sub Koordinator Pengelolaan Sumber Daya TIK</v>
      </c>
    </row>
    <row r="395">
      <c r="A395" s="3" t="s">
        <v>4497</v>
      </c>
      <c r="B395" s="7" t="str">
        <f>'Data Pemerintah Daerah'!C280</f>
        <v>Jawa Timur</v>
      </c>
      <c r="C395" s="7" t="str">
        <f>'Data Pemerintah Daerah'!G280</f>
        <v>Kabupaten</v>
      </c>
      <c r="D395" s="7" t="str">
        <f>'Data Pemerintah Daerah'!E280</f>
        <v>Kabupaten Sumenep</v>
      </c>
      <c r="E395" s="7" t="str">
        <f>'Data Pemerintah Daerah'!H280</f>
        <v>ada</v>
      </c>
      <c r="F395" s="15">
        <f>'Data Pemerintah Daerah'!N280</f>
        <v>45503</v>
      </c>
      <c r="G395" s="7" t="str">
        <f>'Data Pemerintah Daerah'!O280</f>
        <v>Akhmad Fajri Yudiharto</v>
      </c>
      <c r="H395" s="183">
        <f t="shared" si="14"/>
        <v>2024</v>
      </c>
      <c r="I395" s="183">
        <f t="shared" si="15"/>
        <v>7</v>
      </c>
      <c r="J395" s="7" t="str">
        <f t="shared" si="3"/>
        <v>Ada</v>
      </c>
      <c r="K395" s="229" t="str">
        <f t="shared" si="4"/>
        <v>Ada</v>
      </c>
      <c r="L395" s="327" t="str">
        <f>IFNA(VLOOKUP("*"&amp;D395&amp;"",'Laporan Resmi'!$F$2:$G$500,2,FALSE),"")</f>
        <v>ada</v>
      </c>
      <c r="M395" s="7">
        <f>'Data Pemerintah Daerah'!AB280</f>
        <v>0</v>
      </c>
      <c r="N395" s="7">
        <f>'Data Pemerintah Daerah'!AC280</f>
        <v>1</v>
      </c>
      <c r="O395" s="7">
        <f>'Data Pemerintah Daerah'!AD280</f>
        <v>0</v>
      </c>
      <c r="P395" s="7">
        <f>'Data Pemerintah Daerah'!AE280</f>
        <v>3</v>
      </c>
      <c r="Q395" s="7">
        <f>'Data Pemerintah Daerah'!AF280</f>
        <v>2</v>
      </c>
      <c r="R395" s="7">
        <f>'Data Pemerintah Daerah'!AG280</f>
        <v>1</v>
      </c>
      <c r="S395" s="7">
        <f>'Data Pemerintah Daerah'!AH280</f>
        <v>1</v>
      </c>
      <c r="T395" s="7">
        <f>'Data Pemerintah Daerah'!AI280</f>
        <v>1</v>
      </c>
      <c r="U395" s="7">
        <f>'Data Pemerintah Daerah'!AJ280</f>
        <v>1</v>
      </c>
      <c r="V395" s="7">
        <f>'Data Pemerintah Daerah'!AK280</f>
        <v>3</v>
      </c>
      <c r="W395" s="7">
        <f>'Data Pemerintah Daerah'!AL280</f>
        <v>2</v>
      </c>
      <c r="X395" s="7">
        <f>'Data Pemerintah Daerah'!AM280</f>
        <v>3</v>
      </c>
      <c r="Y395" s="7" t="str">
        <f>'Data Pemerintah Daerah'!AA280</f>
        <v/>
      </c>
      <c r="Z395" s="10" t="str">
        <f>'Data Pemerintah Daerah'!Z280</f>
        <v>http://bphtb.sumenepkab.go.id/BPHTBApi/getBPHTBService</v>
      </c>
      <c r="AA395" s="328" t="str">
        <f>'Data Pemerintah Daerah'!AN280</f>
        <v>diskominfo_sumenepkab</v>
      </c>
      <c r="AB395" s="329" t="str">
        <f>'Data Pemerintah Daerah'!AO280</f>
        <v>sumenepkab.go.id</v>
      </c>
      <c r="AC395" s="7" t="str">
        <f t="shared" si="16"/>
        <v>Kabupaten Sumenep</v>
      </c>
      <c r="AD395" s="330" t="str">
        <f>'Data Pemerintah Daerah'!P280</f>
        <v>087855566233</v>
      </c>
      <c r="AE395" s="331" t="str">
        <f>'Data Pemerintah Daerah'!Q280</f>
        <v>199507302020121002</v>
      </c>
      <c r="AF395" s="331" t="str">
        <f>'Data Pemerintah Daerah'!R280</f>
        <v>Pranata Komputer - Ahli Pertama</v>
      </c>
    </row>
    <row r="396">
      <c r="A396" s="3" t="s">
        <v>4497</v>
      </c>
      <c r="B396" s="7" t="str">
        <f>'Data Pemerintah Daerah'!C281</f>
        <v>Jawa Timur</v>
      </c>
      <c r="C396" s="7" t="str">
        <f>'Data Pemerintah Daerah'!G281</f>
        <v>Kabupaten</v>
      </c>
      <c r="D396" s="7" t="str">
        <f>'Data Pemerintah Daerah'!E281</f>
        <v>Kabupaten Trenggalek</v>
      </c>
      <c r="E396" s="7" t="str">
        <f>'Data Pemerintah Daerah'!H281</f>
        <v>ada</v>
      </c>
      <c r="F396" s="15">
        <f>'Data Pemerintah Daerah'!N281</f>
        <v>44757</v>
      </c>
      <c r="G396" s="7" t="str">
        <f>'Data Pemerintah Daerah'!O281</f>
        <v>Ariska Wahyu Indra Pratama, S.Kom.
Muhammad Syaiful Arifin, S.Kom.</v>
      </c>
      <c r="H396" s="183">
        <f t="shared" si="14"/>
        <v>2022</v>
      </c>
      <c r="I396" s="183">
        <f t="shared" si="15"/>
        <v>7</v>
      </c>
      <c r="J396" s="7" t="str">
        <f t="shared" si="3"/>
        <v>Ada</v>
      </c>
      <c r="K396" s="229" t="str">
        <f t="shared" si="4"/>
        <v>Ada</v>
      </c>
      <c r="L396" s="327" t="str">
        <f>IFNA(VLOOKUP("*"&amp;D396&amp;"",'Laporan Resmi'!$F$2:$G$500,2,FALSE),"")</f>
        <v>ada</v>
      </c>
      <c r="M396" s="7">
        <f>'Data Pemerintah Daerah'!AB281</f>
        <v>0</v>
      </c>
      <c r="N396" s="7">
        <f>'Data Pemerintah Daerah'!AC281</f>
        <v>0</v>
      </c>
      <c r="O396" s="7">
        <f>'Data Pemerintah Daerah'!AD281</f>
        <v>4</v>
      </c>
      <c r="P396" s="7">
        <f>'Data Pemerintah Daerah'!AE281</f>
        <v>3</v>
      </c>
      <c r="Q396" s="7">
        <f>'Data Pemerintah Daerah'!AF281</f>
        <v>3</v>
      </c>
      <c r="R396" s="7">
        <f>'Data Pemerintah Daerah'!AG281</f>
        <v>3</v>
      </c>
      <c r="S396" s="7">
        <f>'Data Pemerintah Daerah'!AH281</f>
        <v>3</v>
      </c>
      <c r="T396" s="7">
        <f>'Data Pemerintah Daerah'!AI281</f>
        <v>2</v>
      </c>
      <c r="U396" s="7">
        <f>'Data Pemerintah Daerah'!AJ281</f>
        <v>1</v>
      </c>
      <c r="V396" s="7">
        <f>'Data Pemerintah Daerah'!AK281</f>
        <v>5</v>
      </c>
      <c r="W396" s="7">
        <f>'Data Pemerintah Daerah'!AL281</f>
        <v>4</v>
      </c>
      <c r="X396" s="7">
        <f>'Data Pemerintah Daerah'!AM281</f>
        <v>3</v>
      </c>
      <c r="Y396" s="10" t="str">
        <f>'Data Pemerintah Daerah'!AA281</f>
        <v>https://api-splp.layanan.go.id/satudatatrenggalek/1.0/data.json</v>
      </c>
      <c r="Z396" s="7" t="str">
        <f>'Data Pemerintah Daerah'!Z281</f>
        <v/>
      </c>
      <c r="AA396" s="328" t="str">
        <f>'Data Pemerintah Daerah'!AN281</f>
        <v>diskominfo_trenggalekkab</v>
      </c>
      <c r="AB396" s="329" t="str">
        <f>'Data Pemerintah Daerah'!AO281</f>
        <v>trenggalekkab.go.id</v>
      </c>
      <c r="AC396" s="7" t="str">
        <f t="shared" si="16"/>
        <v>Kabupaten Trenggalek</v>
      </c>
      <c r="AD396" s="331" t="str">
        <f>'Data Pemerintah Daerah'!P281</f>
        <v>085258853942
085735059611</v>
      </c>
      <c r="AE396" s="331" t="str">
        <f>'Data Pemerintah Daerah'!Q281</f>
        <v>199307062020121001
199108032020121001</v>
      </c>
      <c r="AF396" s="331" t="str">
        <f>'Data Pemerintah Daerah'!R281</f>
        <v>Pranata Komputer
Analis Sistem Informasi</v>
      </c>
    </row>
    <row r="397">
      <c r="A397" s="3" t="s">
        <v>4497</v>
      </c>
      <c r="B397" s="7" t="str">
        <f>'Data Pemerintah Daerah'!C282</f>
        <v>Jawa Timur</v>
      </c>
      <c r="C397" s="7" t="str">
        <f>'Data Pemerintah Daerah'!G282</f>
        <v>Kabupaten</v>
      </c>
      <c r="D397" s="7" t="str">
        <f>'Data Pemerintah Daerah'!E282</f>
        <v>Kabupaten Tuban</v>
      </c>
      <c r="E397" s="7" t="str">
        <f>'Data Pemerintah Daerah'!H282</f>
        <v>ada</v>
      </c>
      <c r="F397" s="21">
        <f>'Data Pemerintah Daerah'!N282</f>
        <v>44825</v>
      </c>
      <c r="G397" s="7" t="str">
        <f>'Data Pemerintah Daerah'!O282</f>
        <v>Azwar Rizal Alfarisi, S.Kom</v>
      </c>
      <c r="H397" s="183">
        <f t="shared" si="14"/>
        <v>2022</v>
      </c>
      <c r="I397" s="183">
        <f t="shared" si="15"/>
        <v>9</v>
      </c>
      <c r="J397" s="7" t="str">
        <f t="shared" si="3"/>
        <v>Ada</v>
      </c>
      <c r="K397" s="229" t="str">
        <f t="shared" si="4"/>
        <v>Ada</v>
      </c>
      <c r="L397" s="327" t="str">
        <f>IFNA(VLOOKUP("*"&amp;D397&amp;"",'Laporan Resmi'!$F$2:$G$500,2,FALSE),"")</f>
        <v>ada</v>
      </c>
      <c r="M397" s="7">
        <f>'Data Pemerintah Daerah'!AB282</f>
        <v>3</v>
      </c>
      <c r="N397" s="7">
        <f>'Data Pemerintah Daerah'!AC282</f>
        <v>25</v>
      </c>
      <c r="O397" s="7">
        <f>'Data Pemerintah Daerah'!AD282</f>
        <v>0</v>
      </c>
      <c r="P397" s="7">
        <f>'Data Pemerintah Daerah'!AE282</f>
        <v>2</v>
      </c>
      <c r="Q397" s="7">
        <f>'Data Pemerintah Daerah'!AF282</f>
        <v>2</v>
      </c>
      <c r="R397" s="7">
        <f>'Data Pemerintah Daerah'!AG282</f>
        <v>2</v>
      </c>
      <c r="S397" s="7">
        <f>'Data Pemerintah Daerah'!AH282</f>
        <v>3</v>
      </c>
      <c r="T397" s="7">
        <f>'Data Pemerintah Daerah'!AI282</f>
        <v>1</v>
      </c>
      <c r="U397" s="7">
        <f>'Data Pemerintah Daerah'!AJ282</f>
        <v>3</v>
      </c>
      <c r="V397" s="7">
        <f>'Data Pemerintah Daerah'!AK282</f>
        <v>5</v>
      </c>
      <c r="W397" s="7">
        <f>'Data Pemerintah Daerah'!AL282</f>
        <v>3</v>
      </c>
      <c r="X397" s="7">
        <f>'Data Pemerintah Daerah'!AM282</f>
        <v>3</v>
      </c>
      <c r="Y397" s="7" t="str">
        <f>'Data Pemerintah Daerah'!AA282</f>
        <v/>
      </c>
      <c r="Z397" s="10" t="str">
        <f>'Data Pemerintah Daerah'!Z282</f>
        <v>https://apibpn.tubankab.go.id/Api/getBPHTBService</v>
      </c>
      <c r="AA397" s="328" t="str">
        <f>'Data Pemerintah Daerah'!AN282</f>
        <v>diskominfosp_tubankab</v>
      </c>
      <c r="AB397" s="329" t="str">
        <f>'Data Pemerintah Daerah'!AO282</f>
        <v>tubankab.go.id</v>
      </c>
      <c r="AC397" s="7" t="str">
        <f t="shared" si="16"/>
        <v>Kabupaten Tuban</v>
      </c>
      <c r="AD397" s="331" t="str">
        <f>'Data Pemerintah Daerah'!P282</f>
        <v>085257967257</v>
      </c>
      <c r="AE397" s="331" t="str">
        <f>'Data Pemerintah Daerah'!Q282</f>
        <v>199011142019031009</v>
      </c>
      <c r="AF397" s="331" t="str">
        <f>'Data Pemerintah Daerah'!R282</f>
        <v>Pranata Komputer Ahli Pertama</v>
      </c>
    </row>
    <row r="398">
      <c r="A398" s="3" t="s">
        <v>4497</v>
      </c>
      <c r="B398" s="7" t="str">
        <f>'Data Pemerintah Daerah'!C283</f>
        <v>Jawa Timur</v>
      </c>
      <c r="C398" s="7" t="str">
        <f>'Data Pemerintah Daerah'!G283</f>
        <v>Kabupaten</v>
      </c>
      <c r="D398" s="7" t="str">
        <f>'Data Pemerintah Daerah'!E283</f>
        <v>Kabupaten Tulungagung</v>
      </c>
      <c r="E398" s="7" t="str">
        <f>'Data Pemerintah Daerah'!H283</f>
        <v>ada</v>
      </c>
      <c r="F398" s="21">
        <f>'Data Pemerintah Daerah'!N283</f>
        <v>44825</v>
      </c>
      <c r="G398" s="7" t="str">
        <f>'Data Pemerintah Daerah'!O283</f>
        <v>Ahmad Muzaki, ST</v>
      </c>
      <c r="H398" s="183">
        <f t="shared" si="14"/>
        <v>2022</v>
      </c>
      <c r="I398" s="183">
        <f t="shared" si="15"/>
        <v>9</v>
      </c>
      <c r="J398" s="7" t="str">
        <f t="shared" si="3"/>
        <v>Ada</v>
      </c>
      <c r="K398" s="229" t="str">
        <f t="shared" si="4"/>
        <v>Ada</v>
      </c>
      <c r="L398" s="327" t="str">
        <f>IFNA(VLOOKUP("*"&amp;D398&amp;"",'Laporan Resmi'!$F$2:$G$500,2,FALSE),"")</f>
        <v>ada</v>
      </c>
      <c r="M398" s="7">
        <f>'Data Pemerintah Daerah'!AB283</f>
        <v>0</v>
      </c>
      <c r="N398" s="7">
        <f>'Data Pemerintah Daerah'!AC283</f>
        <v>0</v>
      </c>
      <c r="O398" s="7">
        <f>'Data Pemerintah Daerah'!AD283</f>
        <v>1</v>
      </c>
      <c r="P398" s="7">
        <f>'Data Pemerintah Daerah'!AE283</f>
        <v>3</v>
      </c>
      <c r="Q398" s="7">
        <f>'Data Pemerintah Daerah'!AF283</f>
        <v>2</v>
      </c>
      <c r="R398" s="7">
        <f>'Data Pemerintah Daerah'!AG283</f>
        <v>2</v>
      </c>
      <c r="S398" s="7">
        <f>'Data Pemerintah Daerah'!AH283</f>
        <v>1</v>
      </c>
      <c r="T398" s="7">
        <f>'Data Pemerintah Daerah'!AI283</f>
        <v>2</v>
      </c>
      <c r="U398" s="7">
        <f>'Data Pemerintah Daerah'!AJ283</f>
        <v>2</v>
      </c>
      <c r="V398" s="7">
        <f>'Data Pemerintah Daerah'!AK283</f>
        <v>3</v>
      </c>
      <c r="W398" s="7">
        <f>'Data Pemerintah Daerah'!AL283</f>
        <v>2</v>
      </c>
      <c r="X398" s="7">
        <f>'Data Pemerintah Daerah'!AM283</f>
        <v>2</v>
      </c>
      <c r="Y398" s="10" t="str">
        <f>'Data Pemerintah Daerah'!AA283</f>
        <v>https://api-splp.layanan.go.id/open-data-tulungagung/1.0/</v>
      </c>
      <c r="Z398" s="10" t="str">
        <f>'Data Pemerintah Daerah'!Z283</f>
        <v>http://apibpn.tulungagung.go.id/Api/getBPHTBService</v>
      </c>
      <c r="AA398" s="328" t="str">
        <f>'Data Pemerintah Daerah'!AN283</f>
        <v>diskominfo_tulungagung</v>
      </c>
      <c r="AB398" s="329" t="str">
        <f>'Data Pemerintah Daerah'!AO283</f>
        <v>tulungagung.go.id</v>
      </c>
      <c r="AC398" s="7" t="str">
        <f t="shared" si="16"/>
        <v>Kabupaten Tulungagung</v>
      </c>
      <c r="AD398" s="331" t="str">
        <f>'Data Pemerintah Daerah'!P283</f>
        <v>085649565286</v>
      </c>
      <c r="AE398" s="331" t="str">
        <f>'Data Pemerintah Daerah'!Q283</f>
        <v>198306102010011029</v>
      </c>
      <c r="AF398" s="331" t="str">
        <f>'Data Pemerintah Daerah'!R283</f>
        <v>Pranata Komputer Ahli Muda</v>
      </c>
    </row>
    <row r="399">
      <c r="A399" s="3" t="s">
        <v>4497</v>
      </c>
      <c r="B399" s="7" t="str">
        <f>'Data Pemerintah Daerah'!C284</f>
        <v>Jawa Timur</v>
      </c>
      <c r="C399" s="7" t="str">
        <f>'Data Pemerintah Daerah'!G284</f>
        <v>Kota</v>
      </c>
      <c r="D399" s="7" t="str">
        <f>'Data Pemerintah Daerah'!E284</f>
        <v>Kota Batu</v>
      </c>
      <c r="E399" s="7" t="str">
        <f>'Data Pemerintah Daerah'!H284</f>
        <v>ada</v>
      </c>
      <c r="F399" s="21">
        <f>'Data Pemerintah Daerah'!N284</f>
        <v>44823</v>
      </c>
      <c r="G399" s="7" t="str">
        <f>'Data Pemerintah Daerah'!O284</f>
        <v>Muhammad Yulizar Kasiri, S.Kom</v>
      </c>
      <c r="H399" s="183">
        <f t="shared" si="14"/>
        <v>2022</v>
      </c>
      <c r="I399" s="183">
        <f t="shared" si="15"/>
        <v>9</v>
      </c>
      <c r="J399" s="7" t="str">
        <f t="shared" si="3"/>
        <v>Ada</v>
      </c>
      <c r="K399" s="229" t="str">
        <f t="shared" si="4"/>
        <v>Ada</v>
      </c>
      <c r="L399" s="327" t="str">
        <f>IFNA(VLOOKUP("*"&amp;D399&amp;"",'Laporan Resmi'!$F$2:$G$500,2,FALSE),"")</f>
        <v>ada</v>
      </c>
      <c r="M399" s="7">
        <f>'Data Pemerintah Daerah'!AB284</f>
        <v>2</v>
      </c>
      <c r="N399" s="7">
        <f>'Data Pemerintah Daerah'!AC284</f>
        <v>0</v>
      </c>
      <c r="O399" s="7">
        <f>'Data Pemerintah Daerah'!AD284</f>
        <v>0</v>
      </c>
      <c r="P399" s="7">
        <f>'Data Pemerintah Daerah'!AE284</f>
        <v>2</v>
      </c>
      <c r="Q399" s="7">
        <f>'Data Pemerintah Daerah'!AF284</f>
        <v>2</v>
      </c>
      <c r="R399" s="7">
        <f>'Data Pemerintah Daerah'!AG284</f>
        <v>3</v>
      </c>
      <c r="S399" s="7">
        <f>'Data Pemerintah Daerah'!AH284</f>
        <v>1</v>
      </c>
      <c r="T399" s="7">
        <f>'Data Pemerintah Daerah'!AI284</f>
        <v>1</v>
      </c>
      <c r="U399" s="7">
        <f>'Data Pemerintah Daerah'!AJ284</f>
        <v>3</v>
      </c>
      <c r="V399" s="7">
        <f>'Data Pemerintah Daerah'!AK284</f>
        <v>3</v>
      </c>
      <c r="W399" s="7">
        <f>'Data Pemerintah Daerah'!AL284</f>
        <v>3</v>
      </c>
      <c r="X399" s="7">
        <f>'Data Pemerintah Daerah'!AM284</f>
        <v>3</v>
      </c>
      <c r="Y399" s="10" t="str">
        <f>'Data Pemerintah Daerah'!AA284</f>
        <v>https://api-splp.layanan.go.id/portaldatabatukota/1.0/</v>
      </c>
      <c r="Z399" s="10" t="str">
        <f>'Data Pemerintah Daerah'!Z284</f>
        <v>https://pajakonline.batukota.go.id/ebphtb/api/getBPHTBService</v>
      </c>
      <c r="AA399" s="328" t="str">
        <f>'Data Pemerintah Daerah'!AN284</f>
        <v>diskominfo_batukota</v>
      </c>
      <c r="AB399" s="329" t="str">
        <f>'Data Pemerintah Daerah'!AO284</f>
        <v>batukota.go.id</v>
      </c>
      <c r="AC399" s="7" t="str">
        <f t="shared" si="16"/>
        <v>Kota Batu</v>
      </c>
      <c r="AD399" s="331" t="str">
        <f>'Data Pemerintah Daerah'!P284</f>
        <v>085608177778</v>
      </c>
      <c r="AE399" s="331" t="str">
        <f>'Data Pemerintah Daerah'!Q284</f>
        <v>198407252007011002</v>
      </c>
      <c r="AF399" s="331" t="str">
        <f>'Data Pemerintah Daerah'!R284</f>
        <v>Pranata Komputer Ahli Pertama</v>
      </c>
    </row>
    <row r="400">
      <c r="A400" s="3" t="s">
        <v>4497</v>
      </c>
      <c r="B400" s="7" t="str">
        <f>'Data Pemerintah Daerah'!C285</f>
        <v>Jawa Timur</v>
      </c>
      <c r="C400" s="7" t="str">
        <f>'Data Pemerintah Daerah'!G285</f>
        <v>Kota</v>
      </c>
      <c r="D400" s="7" t="str">
        <f>'Data Pemerintah Daerah'!E285</f>
        <v>Kota Blitar</v>
      </c>
      <c r="E400" s="7" t="str">
        <f>'Data Pemerintah Daerah'!H285</f>
        <v>ada</v>
      </c>
      <c r="F400" s="15">
        <f>'Data Pemerintah Daerah'!N285</f>
        <v>45096</v>
      </c>
      <c r="G400" s="7" t="str">
        <f>'Data Pemerintah Daerah'!O285</f>
        <v>Ardi Friyatna, S.Kom, MM</v>
      </c>
      <c r="H400" s="183">
        <f t="shared" si="14"/>
        <v>2023</v>
      </c>
      <c r="I400" s="183">
        <f t="shared" si="15"/>
        <v>6</v>
      </c>
      <c r="J400" s="7" t="str">
        <f t="shared" si="3"/>
        <v>Ada</v>
      </c>
      <c r="K400" s="229" t="str">
        <f t="shared" si="4"/>
        <v>Ada</v>
      </c>
      <c r="L400" s="327" t="str">
        <f>IFNA(VLOOKUP("*"&amp;D400&amp;"",'Laporan Resmi'!$F$2:$G$500,2,FALSE),"")</f>
        <v>ada</v>
      </c>
      <c r="M400" s="7">
        <f>'Data Pemerintah Daerah'!AB285</f>
        <v>5</v>
      </c>
      <c r="N400" s="7">
        <f>'Data Pemerintah Daerah'!AC285</f>
        <v>6</v>
      </c>
      <c r="O400" s="7">
        <f>'Data Pemerintah Daerah'!AD285</f>
        <v>1</v>
      </c>
      <c r="P400" s="7">
        <f>'Data Pemerintah Daerah'!AE285</f>
        <v>2</v>
      </c>
      <c r="Q400" s="7">
        <f>'Data Pemerintah Daerah'!AF285</f>
        <v>3</v>
      </c>
      <c r="R400" s="7">
        <f>'Data Pemerintah Daerah'!AG285</f>
        <v>3</v>
      </c>
      <c r="S400" s="7">
        <f>'Data Pemerintah Daerah'!AH285</f>
        <v>3</v>
      </c>
      <c r="T400" s="7">
        <f>'Data Pemerintah Daerah'!AI285</f>
        <v>2</v>
      </c>
      <c r="U400" s="7">
        <f>'Data Pemerintah Daerah'!AJ285</f>
        <v>3</v>
      </c>
      <c r="V400" s="7">
        <f>'Data Pemerintah Daerah'!AK285</f>
        <v>4</v>
      </c>
      <c r="W400" s="7">
        <f>'Data Pemerintah Daerah'!AL285</f>
        <v>3</v>
      </c>
      <c r="X400" s="7">
        <f>'Data Pemerintah Daerah'!AM285</f>
        <v>4</v>
      </c>
      <c r="Y400" s="7" t="str">
        <f>'Data Pemerintah Daerah'!AA285</f>
        <v/>
      </c>
      <c r="Z400" s="7" t="str">
        <f>'Data Pemerintah Daerah'!Z285</f>
        <v/>
      </c>
      <c r="AA400" s="328" t="str">
        <f>'Data Pemerintah Daerah'!AN285</f>
        <v>diskominfo_blitarkota</v>
      </c>
      <c r="AB400" s="329" t="str">
        <f>'Data Pemerintah Daerah'!AO285</f>
        <v>blitarkota.go.id</v>
      </c>
      <c r="AC400" s="7" t="str">
        <f t="shared" si="16"/>
        <v>Kota Blitar</v>
      </c>
      <c r="AD400" s="331" t="str">
        <f>'Data Pemerintah Daerah'!P285</f>
        <v>085608007300</v>
      </c>
      <c r="AE400" s="331" t="str">
        <f>'Data Pemerintah Daerah'!Q285</f>
        <v>198209152009011004</v>
      </c>
      <c r="AF400" s="331" t="str">
        <f>'Data Pemerintah Daerah'!R285</f>
        <v>Pranata Komputer Ahli Muda</v>
      </c>
    </row>
    <row r="401">
      <c r="A401" s="3" t="s">
        <v>4497</v>
      </c>
      <c r="B401" s="7" t="str">
        <f>'Data Pemerintah Daerah'!C286</f>
        <v>Jawa Timur</v>
      </c>
      <c r="C401" s="7" t="str">
        <f>'Data Pemerintah Daerah'!G286</f>
        <v>Kota</v>
      </c>
      <c r="D401" s="7" t="str">
        <f>'Data Pemerintah Daerah'!E286</f>
        <v>Kota Kediri</v>
      </c>
      <c r="E401" s="7" t="str">
        <f>'Data Pemerintah Daerah'!H286</f>
        <v>ada</v>
      </c>
      <c r="F401" s="15">
        <f>'Data Pemerintah Daerah'!N286</f>
        <v>45009</v>
      </c>
      <c r="G401" s="7" t="str">
        <f>'Data Pemerintah Daerah'!O286</f>
        <v>Bayu Ario Sumbodo, S.Kom</v>
      </c>
      <c r="H401" s="183">
        <f t="shared" si="14"/>
        <v>2023</v>
      </c>
      <c r="I401" s="183">
        <f t="shared" si="15"/>
        <v>3</v>
      </c>
      <c r="J401" s="7" t="str">
        <f t="shared" si="3"/>
        <v>Ada</v>
      </c>
      <c r="K401" s="229" t="str">
        <f t="shared" si="4"/>
        <v>Ada</v>
      </c>
      <c r="L401" s="327" t="str">
        <f>IFNA(VLOOKUP("*"&amp;D401&amp;"",'Laporan Resmi'!$F$2:$G$500,2,FALSE),"")</f>
        <v>ada</v>
      </c>
      <c r="M401" s="7">
        <f>'Data Pemerintah Daerah'!AB286</f>
        <v>8</v>
      </c>
      <c r="N401" s="7">
        <f>'Data Pemerintah Daerah'!AC286</f>
        <v>0</v>
      </c>
      <c r="O401" s="7">
        <f>'Data Pemerintah Daerah'!AD286</f>
        <v>1</v>
      </c>
      <c r="P401" s="7">
        <f>'Data Pemerintah Daerah'!AE286</f>
        <v>5</v>
      </c>
      <c r="Q401" s="7">
        <f>'Data Pemerintah Daerah'!AF286</f>
        <v>3</v>
      </c>
      <c r="R401" s="7">
        <f>'Data Pemerintah Daerah'!AG286</f>
        <v>2</v>
      </c>
      <c r="S401" s="7">
        <f>'Data Pemerintah Daerah'!AH286</f>
        <v>3</v>
      </c>
      <c r="T401" s="7">
        <f>'Data Pemerintah Daerah'!AI286</f>
        <v>2</v>
      </c>
      <c r="U401" s="7">
        <f>'Data Pemerintah Daerah'!AJ286</f>
        <v>1</v>
      </c>
      <c r="V401" s="7">
        <f>'Data Pemerintah Daerah'!AK286</f>
        <v>4</v>
      </c>
      <c r="W401" s="7">
        <f>'Data Pemerintah Daerah'!AL286</f>
        <v>3</v>
      </c>
      <c r="X401" s="7">
        <f>'Data Pemerintah Daerah'!AM286</f>
        <v>4</v>
      </c>
      <c r="Y401" s="7" t="str">
        <f>'Data Pemerintah Daerah'!AA286</f>
        <v/>
      </c>
      <c r="Z401" s="7" t="str">
        <f>'Data Pemerintah Daerah'!Z286</f>
        <v/>
      </c>
      <c r="AA401" s="328" t="str">
        <f>'Data Pemerintah Daerah'!AN286</f>
        <v>diskominfo_kedirikota</v>
      </c>
      <c r="AB401" s="329" t="str">
        <f>'Data Pemerintah Daerah'!AO286</f>
        <v>kedirikota.go.id</v>
      </c>
      <c r="AC401" s="7" t="str">
        <f t="shared" si="16"/>
        <v>Kota Kediri</v>
      </c>
      <c r="AD401" s="331" t="str">
        <f>'Data Pemerintah Daerah'!P286</f>
        <v>082142191163</v>
      </c>
      <c r="AE401" s="331" t="str">
        <f>'Data Pemerintah Daerah'!Q286</f>
        <v>19840314 201101 1 010</v>
      </c>
      <c r="AF401" s="331" t="str">
        <f>'Data Pemerintah Daerah'!R286</f>
        <v>Pranata Komputer Ahli Muda</v>
      </c>
    </row>
    <row r="402">
      <c r="A402" s="3" t="s">
        <v>4497</v>
      </c>
      <c r="B402" s="7" t="str">
        <f>'Data Pemerintah Daerah'!C287</f>
        <v>Jawa Timur</v>
      </c>
      <c r="C402" s="7" t="str">
        <f>'Data Pemerintah Daerah'!G287</f>
        <v>Kota</v>
      </c>
      <c r="D402" s="7" t="str">
        <f>'Data Pemerintah Daerah'!E287</f>
        <v>Kota Madiun</v>
      </c>
      <c r="E402" s="7" t="str">
        <f>'Data Pemerintah Daerah'!H287</f>
        <v>ada</v>
      </c>
      <c r="F402" s="21">
        <f>'Data Pemerintah Daerah'!N287</f>
        <v>45027</v>
      </c>
      <c r="G402" s="7" t="str">
        <f>'Data Pemerintah Daerah'!O287</f>
        <v>Tunggul Priyono, ST</v>
      </c>
      <c r="H402" s="183">
        <f t="shared" si="14"/>
        <v>2023</v>
      </c>
      <c r="I402" s="183">
        <f t="shared" si="15"/>
        <v>4</v>
      </c>
      <c r="J402" s="7" t="str">
        <f t="shared" si="3"/>
        <v>Ada</v>
      </c>
      <c r="K402" s="229" t="str">
        <f t="shared" si="4"/>
        <v>Ada</v>
      </c>
      <c r="L402" s="327" t="str">
        <f>IFNA(VLOOKUP("*"&amp;D402&amp;"",'Laporan Resmi'!$F$2:$G$500,2,FALSE),"")</f>
        <v>ada</v>
      </c>
      <c r="M402" s="7">
        <f>'Data Pemerintah Daerah'!AB287</f>
        <v>13</v>
      </c>
      <c r="N402" s="7">
        <f>'Data Pemerintah Daerah'!AC287</f>
        <v>0</v>
      </c>
      <c r="O402" s="7">
        <f>'Data Pemerintah Daerah'!AD287</f>
        <v>0</v>
      </c>
      <c r="P402" s="7">
        <f>'Data Pemerintah Daerah'!AE287</f>
        <v>3</v>
      </c>
      <c r="Q402" s="7">
        <f>'Data Pemerintah Daerah'!AF287</f>
        <v>2</v>
      </c>
      <c r="R402" s="7">
        <f>'Data Pemerintah Daerah'!AG287</f>
        <v>2</v>
      </c>
      <c r="S402" s="7">
        <f>'Data Pemerintah Daerah'!AH287</f>
        <v>3</v>
      </c>
      <c r="T402" s="7">
        <f>'Data Pemerintah Daerah'!AI287</f>
        <v>3</v>
      </c>
      <c r="U402" s="7">
        <f>'Data Pemerintah Daerah'!AJ287</f>
        <v>3</v>
      </c>
      <c r="V402" s="7">
        <f>'Data Pemerintah Daerah'!AK287</f>
        <v>5</v>
      </c>
      <c r="W402" s="7">
        <f>'Data Pemerintah Daerah'!AL287</f>
        <v>4</v>
      </c>
      <c r="X402" s="7">
        <f>'Data Pemerintah Daerah'!AM287</f>
        <v>5</v>
      </c>
      <c r="Y402" s="10" t="str">
        <f>'Data Pemerintah Daerah'!AA287</f>
        <v>https://api-splp.layanan.go.id/t/madiunkota.go.id/Data-Pemkot-Madiun/1.0/</v>
      </c>
      <c r="Z402" s="10" t="str">
        <f>'Data Pemerintah Daerah'!Z287</f>
        <v>https://simpadama.madiunkota.go.id/api/getBPHTBService</v>
      </c>
      <c r="AA402" s="328" t="str">
        <f>'Data Pemerintah Daerah'!AN287</f>
        <v>diskominfo_madiunkota</v>
      </c>
      <c r="AB402" s="329" t="str">
        <f>'Data Pemerintah Daerah'!AO287</f>
        <v>madiunkota.go.id</v>
      </c>
      <c r="AC402" s="7" t="str">
        <f t="shared" si="16"/>
        <v>Kota Madiun</v>
      </c>
      <c r="AD402" s="331" t="str">
        <f>'Data Pemerintah Daerah'!P287</f>
        <v>082233105949</v>
      </c>
      <c r="AE402" s="331" t="str">
        <f>'Data Pemerintah Daerah'!Q287</f>
        <v>198206292011011002</v>
      </c>
      <c r="AF402" s="331" t="str">
        <f>'Data Pemerintah Daerah'!R287</f>
        <v>Pranata Komputer Ahli Muda</v>
      </c>
    </row>
    <row r="403">
      <c r="A403" s="3" t="s">
        <v>4497</v>
      </c>
      <c r="B403" s="7" t="str">
        <f>'Data Pemerintah Daerah'!C288</f>
        <v>Jawa Timur</v>
      </c>
      <c r="C403" s="7" t="str">
        <f>'Data Pemerintah Daerah'!G288</f>
        <v>Kota</v>
      </c>
      <c r="D403" s="7" t="str">
        <f>'Data Pemerintah Daerah'!E288</f>
        <v>Kota Malang</v>
      </c>
      <c r="E403" s="7" t="str">
        <f>'Data Pemerintah Daerah'!H288</f>
        <v>ada</v>
      </c>
      <c r="F403" s="15">
        <f>'Data Pemerintah Daerah'!N288</f>
        <v>45166</v>
      </c>
      <c r="G403" s="23" t="str">
        <f>'Data Pemerintah Daerah'!O288</f>
        <v>J.A. Bayu Widjaya, S.Sos., M.Si.</v>
      </c>
      <c r="H403" s="183">
        <f t="shared" si="14"/>
        <v>2023</v>
      </c>
      <c r="I403" s="183">
        <f t="shared" si="15"/>
        <v>8</v>
      </c>
      <c r="J403" s="7" t="str">
        <f t="shared" si="3"/>
        <v>Ada</v>
      </c>
      <c r="K403" s="229" t="str">
        <f t="shared" si="4"/>
        <v>Ada</v>
      </c>
      <c r="L403" s="327" t="str">
        <f>IFNA(VLOOKUP("*"&amp;D403&amp;"",'Laporan Resmi'!$F$2:$G$500,2,FALSE),"")</f>
        <v>ada</v>
      </c>
      <c r="M403" s="7">
        <f>'Data Pemerintah Daerah'!AB288</f>
        <v>0</v>
      </c>
      <c r="N403" s="7">
        <f>'Data Pemerintah Daerah'!AC288</f>
        <v>0</v>
      </c>
      <c r="O403" s="7">
        <f>'Data Pemerintah Daerah'!AD288</f>
        <v>1</v>
      </c>
      <c r="P403" s="7">
        <f>'Data Pemerintah Daerah'!AE288</f>
        <v>3</v>
      </c>
      <c r="Q403" s="7">
        <f>'Data Pemerintah Daerah'!AF288</f>
        <v>3</v>
      </c>
      <c r="R403" s="7">
        <f>'Data Pemerintah Daerah'!AG288</f>
        <v>3</v>
      </c>
      <c r="S403" s="7">
        <f>'Data Pemerintah Daerah'!AH288</f>
        <v>2</v>
      </c>
      <c r="T403" s="7">
        <f>'Data Pemerintah Daerah'!AI288</f>
        <v>2</v>
      </c>
      <c r="U403" s="7">
        <f>'Data Pemerintah Daerah'!AJ288</f>
        <v>3</v>
      </c>
      <c r="V403" s="7">
        <f>'Data Pemerintah Daerah'!AK288</f>
        <v>4</v>
      </c>
      <c r="W403" s="7">
        <f>'Data Pemerintah Daerah'!AL288</f>
        <v>2</v>
      </c>
      <c r="X403" s="7">
        <f>'Data Pemerintah Daerah'!AM288</f>
        <v>4</v>
      </c>
      <c r="Y403" s="7" t="str">
        <f>'Data Pemerintah Daerah'!AA288</f>
        <v/>
      </c>
      <c r="Z403" s="10" t="str">
        <f>'Data Pemerintah Daerah'!Z288</f>
        <v>http://pajak.malangkota.go.id:8088/bpn_malang/getBPHTBService</v>
      </c>
      <c r="AA403" s="328" t="str">
        <f>'Data Pemerintah Daerah'!AN288</f>
        <v>diskominfo_malangkota</v>
      </c>
      <c r="AB403" s="329" t="str">
        <f>'Data Pemerintah Daerah'!AO288</f>
        <v>malangkota.go.id</v>
      </c>
      <c r="AC403" s="7" t="str">
        <f t="shared" si="16"/>
        <v>Kota Malang</v>
      </c>
      <c r="AD403" s="330" t="str">
        <f>'Data Pemerintah Daerah'!P288</f>
        <v>0818385564</v>
      </c>
      <c r="AE403" s="331" t="str">
        <f>'Data Pemerintah Daerah'!Q288</f>
        <v>197107311992031003</v>
      </c>
      <c r="AF403" s="331" t="str">
        <f>'Data Pemerintah Daerah'!R288</f>
        <v>Kepala Bidang Statistik dan Persandian</v>
      </c>
    </row>
    <row r="404">
      <c r="A404" s="3" t="s">
        <v>4497</v>
      </c>
      <c r="B404" s="7" t="str">
        <f>'Data Pemerintah Daerah'!C289</f>
        <v>Jawa Timur</v>
      </c>
      <c r="C404" s="7" t="str">
        <f>'Data Pemerintah Daerah'!G289</f>
        <v>Kota</v>
      </c>
      <c r="D404" s="7" t="str">
        <f>'Data Pemerintah Daerah'!E289</f>
        <v>Kota Mojokerto</v>
      </c>
      <c r="E404" s="7" t="str">
        <f>'Data Pemerintah Daerah'!H289</f>
        <v>ada</v>
      </c>
      <c r="F404" s="15">
        <f>'Data Pemerintah Daerah'!N289</f>
        <v>45491</v>
      </c>
      <c r="G404" s="7" t="str">
        <f>'Data Pemerintah Daerah'!O289</f>
        <v>Aditiya Anwar, S.ST.</v>
      </c>
      <c r="H404" s="183">
        <f t="shared" si="14"/>
        <v>2024</v>
      </c>
      <c r="I404" s="183">
        <f t="shared" si="15"/>
        <v>7</v>
      </c>
      <c r="J404" s="7" t="str">
        <f t="shared" si="3"/>
        <v>Ada</v>
      </c>
      <c r="K404" s="229" t="str">
        <f t="shared" si="4"/>
        <v>Ada</v>
      </c>
      <c r="L404" s="327" t="str">
        <f>IFNA(VLOOKUP("*"&amp;D404&amp;"",'Laporan Resmi'!$F$2:$G$500,2,FALSE),"")</f>
        <v>ada</v>
      </c>
      <c r="M404" s="7">
        <f>'Data Pemerintah Daerah'!AB289</f>
        <v>1</v>
      </c>
      <c r="N404" s="7">
        <f>'Data Pemerintah Daerah'!AC289</f>
        <v>0</v>
      </c>
      <c r="O404" s="7">
        <f>'Data Pemerintah Daerah'!AD289</f>
        <v>1</v>
      </c>
      <c r="P404" s="7">
        <f>'Data Pemerintah Daerah'!AE289</f>
        <v>3</v>
      </c>
      <c r="Q404" s="7">
        <f>'Data Pemerintah Daerah'!AF289</f>
        <v>2</v>
      </c>
      <c r="R404" s="7">
        <f>'Data Pemerintah Daerah'!AG289</f>
        <v>3</v>
      </c>
      <c r="S404" s="7">
        <f>'Data Pemerintah Daerah'!AH289</f>
        <v>5</v>
      </c>
      <c r="T404" s="7">
        <f>'Data Pemerintah Daerah'!AI289</f>
        <v>2</v>
      </c>
      <c r="U404" s="7">
        <f>'Data Pemerintah Daerah'!AJ289</f>
        <v>3</v>
      </c>
      <c r="V404" s="7">
        <f>'Data Pemerintah Daerah'!AK289</f>
        <v>5</v>
      </c>
      <c r="W404" s="7">
        <f>'Data Pemerintah Daerah'!AL289</f>
        <v>3</v>
      </c>
      <c r="X404" s="7">
        <f>'Data Pemerintah Daerah'!AM289</f>
        <v>5</v>
      </c>
      <c r="Y404" s="10" t="str">
        <f>'Data Pemerintah Daerah'!AA289</f>
        <v>https://api-splp.layanan.go.id/datamojokertokota/1.0/</v>
      </c>
      <c r="Z404" s="10" t="str">
        <f>'Data Pemerintah Daerah'!Z289</f>
        <v>https://bphtb.mojokertokota.go.id/index.php/api/getBPHTBService</v>
      </c>
      <c r="AA404" s="328" t="str">
        <f>'Data Pemerintah Daerah'!AN289</f>
        <v>diskominfo_mojokertokota</v>
      </c>
      <c r="AB404" s="329" t="str">
        <f>'Data Pemerintah Daerah'!AO289</f>
        <v>mojokertokota.go.id</v>
      </c>
      <c r="AC404" s="7" t="str">
        <f t="shared" si="16"/>
        <v>Kota Mojokerto</v>
      </c>
      <c r="AD404" s="330" t="str">
        <f>'Data Pemerintah Daerah'!P289</f>
        <v>085731731924</v>
      </c>
      <c r="AE404" s="331" t="str">
        <f>'Data Pemerintah Daerah'!Q289</f>
        <v>199405092020121004</v>
      </c>
      <c r="AF404" s="331" t="str">
        <f>'Data Pemerintah Daerah'!R289</f>
        <v>Pranata Komputer Ahli Pertama</v>
      </c>
    </row>
    <row r="405">
      <c r="A405" s="3" t="s">
        <v>4497</v>
      </c>
      <c r="B405" s="7" t="str">
        <f>'Data Pemerintah Daerah'!C290</f>
        <v>Jawa Timur</v>
      </c>
      <c r="C405" s="7" t="str">
        <f>'Data Pemerintah Daerah'!G290</f>
        <v>Kota</v>
      </c>
      <c r="D405" s="7" t="str">
        <f>'Data Pemerintah Daerah'!E290</f>
        <v>Kota Pasuruan</v>
      </c>
      <c r="E405" s="7" t="str">
        <f>'Data Pemerintah Daerah'!H290</f>
        <v>ada</v>
      </c>
      <c r="F405" s="15">
        <f>'Data Pemerintah Daerah'!N290</f>
        <v>45167</v>
      </c>
      <c r="G405" s="7" t="str">
        <f>'Data Pemerintah Daerah'!O290</f>
        <v>M. Chunaivi. S, S.Kom</v>
      </c>
      <c r="H405" s="183">
        <f t="shared" si="14"/>
        <v>2023</v>
      </c>
      <c r="I405" s="183">
        <f t="shared" si="15"/>
        <v>8</v>
      </c>
      <c r="J405" s="7" t="str">
        <f t="shared" si="3"/>
        <v>Ada</v>
      </c>
      <c r="K405" s="229" t="str">
        <f t="shared" si="4"/>
        <v>Ada</v>
      </c>
      <c r="L405" s="327" t="str">
        <f>IFNA(VLOOKUP("*"&amp;D405&amp;"",'Laporan Resmi'!$F$2:$G$500,2,FALSE),"")</f>
        <v>ada</v>
      </c>
      <c r="M405" s="7">
        <f>'Data Pemerintah Daerah'!AB290</f>
        <v>2</v>
      </c>
      <c r="N405" s="7">
        <f>'Data Pemerintah Daerah'!AC290</f>
        <v>0</v>
      </c>
      <c r="O405" s="7">
        <f>'Data Pemerintah Daerah'!AD290</f>
        <v>6</v>
      </c>
      <c r="P405" s="7">
        <f>'Data Pemerintah Daerah'!AE290</f>
        <v>1</v>
      </c>
      <c r="Q405" s="7">
        <f>'Data Pemerintah Daerah'!AF290</f>
        <v>1</v>
      </c>
      <c r="R405" s="7">
        <f>'Data Pemerintah Daerah'!AG290</f>
        <v>2</v>
      </c>
      <c r="S405" s="7">
        <f>'Data Pemerintah Daerah'!AH290</f>
        <v>3</v>
      </c>
      <c r="T405" s="7">
        <f>'Data Pemerintah Daerah'!AI290</f>
        <v>2</v>
      </c>
      <c r="U405" s="7">
        <f>'Data Pemerintah Daerah'!AJ290</f>
        <v>3</v>
      </c>
      <c r="V405" s="7">
        <f>'Data Pemerintah Daerah'!AK290</f>
        <v>3</v>
      </c>
      <c r="W405" s="7">
        <f>'Data Pemerintah Daerah'!AL290</f>
        <v>2</v>
      </c>
      <c r="X405" s="7">
        <f>'Data Pemerintah Daerah'!AM290</f>
        <v>3</v>
      </c>
      <c r="Y405" s="7" t="str">
        <f>'Data Pemerintah Daerah'!AA290</f>
        <v/>
      </c>
      <c r="Z405" s="10" t="str">
        <f>'Data Pemerintah Daerah'!Z290</f>
        <v>https://bapenda.pasuruankota.go.id:3131/Api/getBPHTBService</v>
      </c>
      <c r="AA405" s="328" t="str">
        <f>'Data Pemerintah Daerah'!AN290</f>
        <v>diskominfos_pasuruankota</v>
      </c>
      <c r="AB405" s="329" t="str">
        <f>'Data Pemerintah Daerah'!AO290</f>
        <v>pasuruankota.go.id</v>
      </c>
      <c r="AC405" s="7" t="str">
        <f t="shared" si="16"/>
        <v>Kota Pasuruan</v>
      </c>
      <c r="AD405" s="330" t="str">
        <f>'Data Pemerintah Daerah'!P290</f>
        <v>085655188324</v>
      </c>
      <c r="AE405" s="331" t="str">
        <f>'Data Pemerintah Daerah'!Q290</f>
        <v>198305042010011020</v>
      </c>
      <c r="AF405" s="331" t="str">
        <f>'Data Pemerintah Daerah'!R290</f>
        <v>Pranata Komputer Ahli Muda</v>
      </c>
    </row>
    <row r="406">
      <c r="A406" s="3" t="s">
        <v>4497</v>
      </c>
      <c r="B406" s="7" t="str">
        <f>'Data Pemerintah Daerah'!C291</f>
        <v>Jawa Timur</v>
      </c>
      <c r="C406" s="7" t="str">
        <f>'Data Pemerintah Daerah'!G291</f>
        <v>Kota</v>
      </c>
      <c r="D406" s="7" t="str">
        <f>'Data Pemerintah Daerah'!E291</f>
        <v>Kota Probolinggo</v>
      </c>
      <c r="E406" s="7" t="str">
        <f>'Data Pemerintah Daerah'!H291</f>
        <v>ada</v>
      </c>
      <c r="F406" s="24">
        <f>'Data Pemerintah Daerah'!N291</f>
        <v>45023</v>
      </c>
      <c r="G406" s="7" t="str">
        <f>'Data Pemerintah Daerah'!O291</f>
        <v>Mar’ie Hendrianto, S.Kom, M.M.</v>
      </c>
      <c r="H406" s="183">
        <f t="shared" si="14"/>
        <v>2023</v>
      </c>
      <c r="I406" s="183">
        <f t="shared" si="15"/>
        <v>4</v>
      </c>
      <c r="J406" s="7" t="str">
        <f t="shared" si="3"/>
        <v>Ada</v>
      </c>
      <c r="K406" s="229" t="str">
        <f t="shared" si="4"/>
        <v>Ada</v>
      </c>
      <c r="L406" s="327" t="str">
        <f>IFNA(VLOOKUP("*"&amp;D406&amp;"",'Laporan Resmi'!$F$2:$G$500,2,FALSE),"")</f>
        <v>ada</v>
      </c>
      <c r="M406" s="7">
        <f>'Data Pemerintah Daerah'!AB291</f>
        <v>14</v>
      </c>
      <c r="N406" s="7">
        <f>'Data Pemerintah Daerah'!AC291</f>
        <v>1</v>
      </c>
      <c r="O406" s="7">
        <f>'Data Pemerintah Daerah'!AD291</f>
        <v>2</v>
      </c>
      <c r="P406" s="7">
        <f>'Data Pemerintah Daerah'!AE291</f>
        <v>3</v>
      </c>
      <c r="Q406" s="7">
        <f>'Data Pemerintah Daerah'!AF291</f>
        <v>3</v>
      </c>
      <c r="R406" s="7">
        <f>'Data Pemerintah Daerah'!AG291</f>
        <v>1</v>
      </c>
      <c r="S406" s="7">
        <f>'Data Pemerintah Daerah'!AH291</f>
        <v>2</v>
      </c>
      <c r="T406" s="7">
        <f>'Data Pemerintah Daerah'!AI291</f>
        <v>2</v>
      </c>
      <c r="U406" s="7">
        <f>'Data Pemerintah Daerah'!AJ291</f>
        <v>1</v>
      </c>
      <c r="V406" s="7">
        <f>'Data Pemerintah Daerah'!AK291</f>
        <v>4</v>
      </c>
      <c r="W406" s="7">
        <f>'Data Pemerintah Daerah'!AL291</f>
        <v>3</v>
      </c>
      <c r="X406" s="7">
        <f>'Data Pemerintah Daerah'!AM291</f>
        <v>3</v>
      </c>
      <c r="Y406" s="10" t="str">
        <f>'Data Pemerintah Daerah'!AA291</f>
        <v>https://api-splp.layanan.go.id/t/probolinggokota.go.id/satudata.probolinggokota.go.id/1/</v>
      </c>
      <c r="Z406" s="10" t="str">
        <f>'Data Pemerintah Daerah'!Z291</f>
        <v>https://e-bphtb.probolinggokota.go.id/API/getBPHTBService</v>
      </c>
      <c r="AA406" s="328" t="str">
        <f>'Data Pemerintah Daerah'!AN291</f>
        <v>setda_probolinggokota</v>
      </c>
      <c r="AB406" s="329" t="str">
        <f>'Data Pemerintah Daerah'!AO291</f>
        <v>probolinggokota.go.id</v>
      </c>
      <c r="AC406" s="7" t="str">
        <f t="shared" si="16"/>
        <v>Kota Probolinggo</v>
      </c>
      <c r="AD406" s="331" t="str">
        <f>'Data Pemerintah Daerah'!P291</f>
        <v>085231017391</v>
      </c>
      <c r="AE406" s="331" t="str">
        <f>'Data Pemerintah Daerah'!Q291</f>
        <v>198006282006041012</v>
      </c>
      <c r="AF406" s="331" t="str">
        <f>'Data Pemerintah Daerah'!R291</f>
        <v>Pranata Komputer Ahli Muda</v>
      </c>
    </row>
    <row r="407">
      <c r="A407" s="3" t="s">
        <v>4497</v>
      </c>
      <c r="B407" s="7" t="str">
        <f>'Data Pemerintah Daerah'!C292</f>
        <v>Jawa Timur</v>
      </c>
      <c r="C407" s="7" t="str">
        <f>'Data Pemerintah Daerah'!G292</f>
        <v>Kota</v>
      </c>
      <c r="D407" s="7" t="str">
        <f>'Data Pemerintah Daerah'!E292</f>
        <v>Kota Surabaya</v>
      </c>
      <c r="E407" s="7" t="str">
        <f>'Data Pemerintah Daerah'!H292</f>
        <v>ada</v>
      </c>
      <c r="F407" s="15">
        <f>'Data Pemerintah Daerah'!N292</f>
        <v>44839</v>
      </c>
      <c r="G407" s="7" t="str">
        <f>'Data Pemerintah Daerah'!O292</f>
        <v>Agus Ulum Mulyo, S.Kom, M.T.</v>
      </c>
      <c r="H407" s="183">
        <f t="shared" si="14"/>
        <v>2022</v>
      </c>
      <c r="I407" s="183">
        <f t="shared" si="15"/>
        <v>10</v>
      </c>
      <c r="J407" s="7" t="str">
        <f t="shared" si="3"/>
        <v>Ada</v>
      </c>
      <c r="K407" s="229" t="str">
        <f t="shared" si="4"/>
        <v>Ada</v>
      </c>
      <c r="L407" s="327" t="str">
        <f>IFNA(VLOOKUP("*"&amp;D407&amp;"",'Laporan Resmi'!$F$2:$G$500,2,FALSE),"")</f>
        <v>ada</v>
      </c>
      <c r="M407" s="7">
        <f>'Data Pemerintah Daerah'!AB292</f>
        <v>12</v>
      </c>
      <c r="N407" s="7">
        <f>'Data Pemerintah Daerah'!AC292</f>
        <v>37</v>
      </c>
      <c r="O407" s="7">
        <f>'Data Pemerintah Daerah'!AD292</f>
        <v>0</v>
      </c>
      <c r="P407" s="7">
        <f>'Data Pemerintah Daerah'!AE292</f>
        <v>3</v>
      </c>
      <c r="Q407" s="7">
        <f>'Data Pemerintah Daerah'!AF292</f>
        <v>2</v>
      </c>
      <c r="R407" s="7">
        <f>'Data Pemerintah Daerah'!AG292</f>
        <v>3</v>
      </c>
      <c r="S407" s="7">
        <f>'Data Pemerintah Daerah'!AH292</f>
        <v>5</v>
      </c>
      <c r="T407" s="7">
        <f>'Data Pemerintah Daerah'!AI292</f>
        <v>2</v>
      </c>
      <c r="U407" s="7">
        <f>'Data Pemerintah Daerah'!AJ292</f>
        <v>5</v>
      </c>
      <c r="V407" s="7">
        <f>'Data Pemerintah Daerah'!AK292</f>
        <v>5</v>
      </c>
      <c r="W407" s="7">
        <f>'Data Pemerintah Daerah'!AL292</f>
        <v>4</v>
      </c>
      <c r="X407" s="7">
        <f>'Data Pemerintah Daerah'!AM292</f>
        <v>5</v>
      </c>
      <c r="Y407" s="10" t="str">
        <f>'Data Pemerintah Daerah'!AA292</f>
        <v>https://api-splp.layanan.go.id/datasurabaya/1.0</v>
      </c>
      <c r="Z407" s="7" t="str">
        <f>'Data Pemerintah Daerah'!Z292</f>
        <v/>
      </c>
      <c r="AA407" s="328" t="str">
        <f>'Data Pemerintah Daerah'!AN292</f>
        <v>diskominfo_surabaya</v>
      </c>
      <c r="AB407" s="329" t="str">
        <f>'Data Pemerintah Daerah'!AO292</f>
        <v>surabaya.go.id</v>
      </c>
      <c r="AC407" s="7" t="str">
        <f t="shared" si="16"/>
        <v>Kota Surabaya</v>
      </c>
      <c r="AD407" s="331" t="str">
        <f>'Data Pemerintah Daerah'!P292</f>
        <v>087856538199</v>
      </c>
      <c r="AE407" s="331" t="str">
        <f>'Data Pemerintah Daerah'!Q292</f>
        <v>197308162006041019</v>
      </c>
      <c r="AF407" s="331" t="str">
        <f>'Data Pemerintah Daerah'!R292</f>
        <v>Sub Koordinator Aplikasi dan Integrasi Sistem</v>
      </c>
    </row>
    <row r="408">
      <c r="A408" s="3" t="s">
        <v>4497</v>
      </c>
      <c r="B408" s="7" t="str">
        <f>'Data Pemerintah Daerah'!C293</f>
        <v>Kalimantan Barat</v>
      </c>
      <c r="C408" s="7" t="str">
        <f>'Data Pemerintah Daerah'!G293</f>
        <v>Provinsi</v>
      </c>
      <c r="D408" s="7" t="str">
        <f>'Data Pemerintah Daerah'!E293</f>
        <v>Provinsi Kalimantan Barat</v>
      </c>
      <c r="E408" s="7" t="str">
        <f>'Data Pemerintah Daerah'!H293</f>
        <v>ada</v>
      </c>
      <c r="F408" s="15">
        <f>'Data Pemerintah Daerah'!N293</f>
        <v>45104</v>
      </c>
      <c r="G408" s="7" t="str">
        <f>'Data Pemerintah Daerah'!O293</f>
        <v>Rofiqul Anwar, S.T</v>
      </c>
      <c r="H408" s="183">
        <f t="shared" si="14"/>
        <v>2023</v>
      </c>
      <c r="I408" s="183">
        <f t="shared" si="15"/>
        <v>6</v>
      </c>
      <c r="J408" s="7" t="str">
        <f t="shared" si="3"/>
        <v>Ada</v>
      </c>
      <c r="K408" s="229" t="str">
        <f t="shared" si="4"/>
        <v>Ada</v>
      </c>
      <c r="L408" s="327" t="str">
        <f>IFNA(VLOOKUP("*"&amp;D408&amp;"",'Laporan Resmi'!$F$2:$G$500,2,FALSE),"")</f>
        <v>ada</v>
      </c>
      <c r="M408" s="7">
        <f>'Data Pemerintah Daerah'!AB293</f>
        <v>12</v>
      </c>
      <c r="N408" s="7">
        <f>'Data Pemerintah Daerah'!AC293</f>
        <v>45</v>
      </c>
      <c r="O408" s="7">
        <f>'Data Pemerintah Daerah'!AD293</f>
        <v>1</v>
      </c>
      <c r="P408" s="7">
        <f>'Data Pemerintah Daerah'!AE293</f>
        <v>4</v>
      </c>
      <c r="Q408" s="7">
        <f>'Data Pemerintah Daerah'!AF293</f>
        <v>3</v>
      </c>
      <c r="R408" s="7">
        <f>'Data Pemerintah Daerah'!AG293</f>
        <v>2</v>
      </c>
      <c r="S408" s="7">
        <f>'Data Pemerintah Daerah'!AH293</f>
        <v>3</v>
      </c>
      <c r="T408" s="7">
        <f>'Data Pemerintah Daerah'!AI293</f>
        <v>3</v>
      </c>
      <c r="U408" s="7">
        <f>'Data Pemerintah Daerah'!AJ293</f>
        <v>3</v>
      </c>
      <c r="V408" s="7">
        <f>'Data Pemerintah Daerah'!AK293</f>
        <v>3</v>
      </c>
      <c r="W408" s="7">
        <f>'Data Pemerintah Daerah'!AL293</f>
        <v>3</v>
      </c>
      <c r="X408" s="7">
        <f>'Data Pemerintah Daerah'!AM293</f>
        <v>4</v>
      </c>
      <c r="Y408" s="10" t="str">
        <f>'Data Pemerintah Daerah'!AA293</f>
        <v>https://api-splp.layanan.go.id/datakalbarprov/1.0/</v>
      </c>
      <c r="Z408" s="7" t="str">
        <f>'Data Pemerintah Daerah'!Z293</f>
        <v/>
      </c>
      <c r="AA408" s="328" t="str">
        <f>'Data Pemerintah Daerah'!AN293</f>
        <v>diskominfo_kalbarprov</v>
      </c>
      <c r="AB408" s="329" t="str">
        <f>'Data Pemerintah Daerah'!AO293</f>
        <v>kalbarprov.go.id</v>
      </c>
      <c r="AC408" s="7" t="str">
        <f t="shared" si="16"/>
        <v>Provinsi Kalimantan Barat</v>
      </c>
      <c r="AD408" s="331" t="str">
        <f>'Data Pemerintah Daerah'!P293</f>
        <v>08125695953</v>
      </c>
      <c r="AE408" s="331" t="str">
        <f>'Data Pemerintah Daerah'!Q293</f>
        <v>197612032010011002</v>
      </c>
      <c r="AF408" s="331" t="str">
        <f>'Data Pemerintah Daerah'!R293</f>
        <v>Pranata Komputer Ahli Muda</v>
      </c>
    </row>
    <row r="409">
      <c r="A409" s="3" t="s">
        <v>4497</v>
      </c>
      <c r="B409" s="7" t="str">
        <f>'Data Pemerintah Daerah'!C294</f>
        <v>Kalimantan Barat</v>
      </c>
      <c r="C409" s="7" t="str">
        <f>'Data Pemerintah Daerah'!G294</f>
        <v>Kabupaten</v>
      </c>
      <c r="D409" s="7" t="str">
        <f>'Data Pemerintah Daerah'!E294</f>
        <v>Kabupaten Bengkayang</v>
      </c>
      <c r="E409" s="7" t="str">
        <f>'Data Pemerintah Daerah'!H294</f>
        <v/>
      </c>
      <c r="F409" s="7" t="str">
        <f>'Data Pemerintah Daerah'!N294</f>
        <v/>
      </c>
      <c r="G409" s="7" t="str">
        <f>'Data Pemerintah Daerah'!O294</f>
        <v/>
      </c>
      <c r="H409" s="183" t="str">
        <f t="shared" si="14"/>
        <v/>
      </c>
      <c r="I409" s="183" t="str">
        <f t="shared" si="15"/>
        <v/>
      </c>
      <c r="J409" s="7" t="str">
        <f t="shared" si="3"/>
        <v/>
      </c>
      <c r="K409" s="229" t="str">
        <f t="shared" si="4"/>
        <v/>
      </c>
      <c r="L409" s="327" t="str">
        <f>IFNA(VLOOKUP("*"&amp;D409&amp;"",'Laporan Resmi'!$F$2:$G$500,2,FALSE),"")</f>
        <v/>
      </c>
      <c r="M409" s="7" t="str">
        <f>'Data Pemerintah Daerah'!AB294</f>
        <v/>
      </c>
      <c r="N409" s="7" t="str">
        <f>'Data Pemerintah Daerah'!AC294</f>
        <v/>
      </c>
      <c r="O409" s="7" t="str">
        <f>'Data Pemerintah Daerah'!AD294</f>
        <v/>
      </c>
      <c r="P409" s="7">
        <f>'Data Pemerintah Daerah'!AE294</f>
        <v>2</v>
      </c>
      <c r="Q409" s="7">
        <f>'Data Pemerintah Daerah'!AF294</f>
        <v>1</v>
      </c>
      <c r="R409" s="7">
        <f>'Data Pemerintah Daerah'!AG294</f>
        <v>1</v>
      </c>
      <c r="S409" s="7">
        <f>'Data Pemerintah Daerah'!AH294</f>
        <v>3</v>
      </c>
      <c r="T409" s="7">
        <f>'Data Pemerintah Daerah'!AI294</f>
        <v>1</v>
      </c>
      <c r="U409" s="7">
        <f>'Data Pemerintah Daerah'!AJ294</f>
        <v>1</v>
      </c>
      <c r="V409" s="7">
        <f>'Data Pemerintah Daerah'!AK294</f>
        <v>3</v>
      </c>
      <c r="W409" s="7">
        <f>'Data Pemerintah Daerah'!AL294</f>
        <v>2</v>
      </c>
      <c r="X409" s="7">
        <f>'Data Pemerintah Daerah'!AM294</f>
        <v>2</v>
      </c>
      <c r="Y409" s="7" t="str">
        <f>'Data Pemerintah Daerah'!AA294</f>
        <v/>
      </c>
      <c r="Z409" s="7" t="str">
        <f>'Data Pemerintah Daerah'!Z294</f>
        <v/>
      </c>
      <c r="AA409" s="328" t="str">
        <f>'Data Pemerintah Daerah'!AN294</f>
        <v/>
      </c>
      <c r="AB409" s="18" t="str">
        <f>'Data Pemerintah Daerah'!AO294</f>
        <v/>
      </c>
      <c r="AC409" s="7" t="str">
        <f t="shared" si="16"/>
        <v>Kabupaten Bengkayang</v>
      </c>
      <c r="AD409" s="331" t="str">
        <f>'Data Pemerintah Daerah'!P294</f>
        <v/>
      </c>
      <c r="AE409" s="331" t="str">
        <f>'Data Pemerintah Daerah'!Q294</f>
        <v/>
      </c>
      <c r="AF409" s="331" t="str">
        <f>'Data Pemerintah Daerah'!R294</f>
        <v/>
      </c>
    </row>
    <row r="410">
      <c r="A410" s="3" t="s">
        <v>4497</v>
      </c>
      <c r="B410" s="7" t="str">
        <f>'Data Pemerintah Daerah'!C295</f>
        <v>Kalimantan Barat</v>
      </c>
      <c r="C410" s="7" t="str">
        <f>'Data Pemerintah Daerah'!G295</f>
        <v>Kabupaten</v>
      </c>
      <c r="D410" s="7" t="str">
        <f>'Data Pemerintah Daerah'!E295</f>
        <v>Kabupaten Kapuas Hulu</v>
      </c>
      <c r="E410" s="7" t="str">
        <f>'Data Pemerintah Daerah'!H295</f>
        <v>ada</v>
      </c>
      <c r="F410" s="15">
        <f>'Data Pemerintah Daerah'!N295</f>
        <v>45118</v>
      </c>
      <c r="G410" s="7" t="str">
        <f>'Data Pemerintah Daerah'!O295</f>
        <v>Ade Mirza Surahman, S.T</v>
      </c>
      <c r="H410" s="183">
        <f t="shared" si="14"/>
        <v>2023</v>
      </c>
      <c r="I410" s="183">
        <f t="shared" si="15"/>
        <v>7</v>
      </c>
      <c r="J410" s="7" t="str">
        <f t="shared" si="3"/>
        <v>Ada</v>
      </c>
      <c r="K410" s="229" t="str">
        <f t="shared" si="4"/>
        <v>Ada</v>
      </c>
      <c r="L410" s="327" t="str">
        <f>IFNA(VLOOKUP("*"&amp;D410&amp;"",'Laporan Resmi'!$F$2:$G$500,2,FALSE),"")</f>
        <v>ada</v>
      </c>
      <c r="M410" s="7">
        <f>'Data Pemerintah Daerah'!AB295</f>
        <v>1</v>
      </c>
      <c r="N410" s="7">
        <f>'Data Pemerintah Daerah'!AC295</f>
        <v>0</v>
      </c>
      <c r="O410" s="7">
        <f>'Data Pemerintah Daerah'!AD295</f>
        <v>1</v>
      </c>
      <c r="P410" s="7">
        <f>'Data Pemerintah Daerah'!AE295</f>
        <v>2</v>
      </c>
      <c r="Q410" s="7">
        <f>'Data Pemerintah Daerah'!AF295</f>
        <v>1</v>
      </c>
      <c r="R410" s="7">
        <f>'Data Pemerintah Daerah'!AG295</f>
        <v>2</v>
      </c>
      <c r="S410" s="7">
        <f>'Data Pemerintah Daerah'!AH295</f>
        <v>3</v>
      </c>
      <c r="T410" s="7">
        <f>'Data Pemerintah Daerah'!AI295</f>
        <v>2</v>
      </c>
      <c r="U410" s="7">
        <f>'Data Pemerintah Daerah'!AJ295</f>
        <v>2</v>
      </c>
      <c r="V410" s="7">
        <f>'Data Pemerintah Daerah'!AK295</f>
        <v>3</v>
      </c>
      <c r="W410" s="7">
        <f>'Data Pemerintah Daerah'!AL295</f>
        <v>2</v>
      </c>
      <c r="X410" s="7">
        <f>'Data Pemerintah Daerah'!AM295</f>
        <v>1</v>
      </c>
      <c r="Y410" s="7" t="str">
        <f>'Data Pemerintah Daerah'!AA295</f>
        <v/>
      </c>
      <c r="Z410" s="7" t="str">
        <f>'Data Pemerintah Daerah'!Z295</f>
        <v/>
      </c>
      <c r="AA410" s="328" t="str">
        <f>'Data Pemerintah Daerah'!AN295</f>
        <v>diskominfo_kapuashulukab</v>
      </c>
      <c r="AB410" s="329" t="str">
        <f>'Data Pemerintah Daerah'!AO295</f>
        <v>kapuashulukab.go.id</v>
      </c>
      <c r="AC410" s="7" t="str">
        <f t="shared" si="16"/>
        <v>Kabupaten Kapuas Hulu</v>
      </c>
      <c r="AD410" s="331" t="str">
        <f>'Data Pemerintah Daerah'!P295</f>
        <v>085654477456</v>
      </c>
      <c r="AE410" s="331" t="str">
        <f>'Data Pemerintah Daerah'!Q295</f>
        <v>199008142019031003</v>
      </c>
      <c r="AF410" s="331" t="str">
        <f>'Data Pemerintah Daerah'!R295</f>
        <v>Pranata Komputer Ahli Pertama</v>
      </c>
    </row>
    <row r="411">
      <c r="A411" s="3" t="s">
        <v>4497</v>
      </c>
      <c r="B411" s="7" t="str">
        <f>'Data Pemerintah Daerah'!C296</f>
        <v>Kalimantan Barat</v>
      </c>
      <c r="C411" s="7" t="str">
        <f>'Data Pemerintah Daerah'!G296</f>
        <v>Kabupaten</v>
      </c>
      <c r="D411" s="7" t="str">
        <f>'Data Pemerintah Daerah'!E296</f>
        <v>Kabupaten Kayong Utara</v>
      </c>
      <c r="E411" s="7" t="str">
        <f>'Data Pemerintah Daerah'!H296</f>
        <v>ada</v>
      </c>
      <c r="F411" s="15">
        <f>'Data Pemerintah Daerah'!N296</f>
        <v>45076</v>
      </c>
      <c r="G411" s="7" t="str">
        <f>'Data Pemerintah Daerah'!O296</f>
        <v>Timotius, S.Kom.</v>
      </c>
      <c r="H411" s="183">
        <f t="shared" si="14"/>
        <v>2023</v>
      </c>
      <c r="I411" s="183">
        <f t="shared" si="15"/>
        <v>5</v>
      </c>
      <c r="J411" s="7" t="str">
        <f t="shared" si="3"/>
        <v>Ada</v>
      </c>
      <c r="K411" s="229" t="str">
        <f t="shared" si="4"/>
        <v>Ada</v>
      </c>
      <c r="L411" s="327" t="str">
        <f>IFNA(VLOOKUP("*"&amp;D411&amp;"",'Laporan Resmi'!$F$2:$G$500,2,FALSE),"")</f>
        <v>ada</v>
      </c>
      <c r="M411" s="7">
        <f>'Data Pemerintah Daerah'!AB296</f>
        <v>1</v>
      </c>
      <c r="N411" s="7">
        <f>'Data Pemerintah Daerah'!AC296</f>
        <v>0</v>
      </c>
      <c r="O411" s="7">
        <f>'Data Pemerintah Daerah'!AD296</f>
        <v>1</v>
      </c>
      <c r="P411" s="7">
        <f>'Data Pemerintah Daerah'!AE296</f>
        <v>1</v>
      </c>
      <c r="Q411" s="7">
        <f>'Data Pemerintah Daerah'!AF296</f>
        <v>1</v>
      </c>
      <c r="R411" s="7">
        <f>'Data Pemerintah Daerah'!AG296</f>
        <v>2</v>
      </c>
      <c r="S411" s="7">
        <f>'Data Pemerintah Daerah'!AH296</f>
        <v>1</v>
      </c>
      <c r="T411" s="7">
        <f>'Data Pemerintah Daerah'!AI296</f>
        <v>1</v>
      </c>
      <c r="U411" s="7">
        <f>'Data Pemerintah Daerah'!AJ296</f>
        <v>1</v>
      </c>
      <c r="V411" s="7">
        <f>'Data Pemerintah Daerah'!AK296</f>
        <v>1</v>
      </c>
      <c r="W411" s="7">
        <f>'Data Pemerintah Daerah'!AL296</f>
        <v>2</v>
      </c>
      <c r="X411" s="7">
        <f>'Data Pemerintah Daerah'!AM296</f>
        <v>2</v>
      </c>
      <c r="Y411" s="10" t="str">
        <f>'Data Pemerintah Daerah'!AA296</f>
        <v>https://api-splp.layanan.go.id/satu-data-kayong/1.0</v>
      </c>
      <c r="Z411" s="7" t="str">
        <f>'Data Pemerintah Daerah'!Z296</f>
        <v/>
      </c>
      <c r="AA411" s="328" t="str">
        <f>'Data Pemerintah Daerah'!AN296</f>
        <v>diskominfo_kayongutarakab</v>
      </c>
      <c r="AB411" s="329" t="str">
        <f>'Data Pemerintah Daerah'!AO296</f>
        <v>kayongutarakab.go.id</v>
      </c>
      <c r="AC411" s="7" t="str">
        <f t="shared" si="16"/>
        <v>Kabupaten Kayong Utara</v>
      </c>
      <c r="AD411" s="331" t="str">
        <f>'Data Pemerintah Daerah'!P296</f>
        <v>082354503892</v>
      </c>
      <c r="AE411" s="331" t="str">
        <f>'Data Pemerintah Daerah'!Q296</f>
        <v>199228042020121007</v>
      </c>
      <c r="AF411" s="331" t="str">
        <f>'Data Pemerintah Daerah'!R296</f>
        <v>Analis Sistem Informasi dan Jaringan</v>
      </c>
    </row>
    <row r="412">
      <c r="A412" s="3" t="s">
        <v>4497</v>
      </c>
      <c r="B412" s="7" t="str">
        <f>'Data Pemerintah Daerah'!C297</f>
        <v>Kalimantan Barat</v>
      </c>
      <c r="C412" s="7" t="str">
        <f>'Data Pemerintah Daerah'!G297</f>
        <v>Kabupaten</v>
      </c>
      <c r="D412" s="7" t="str">
        <f>'Data Pemerintah Daerah'!E297</f>
        <v>Kabupaten Ketapang</v>
      </c>
      <c r="E412" s="7" t="str">
        <f>'Data Pemerintah Daerah'!H297</f>
        <v>ada</v>
      </c>
      <c r="F412" s="15">
        <f>'Data Pemerintah Daerah'!N297</f>
        <v>45070</v>
      </c>
      <c r="G412" s="7" t="str">
        <f>'Data Pemerintah Daerah'!O297</f>
        <v>Merli Andika</v>
      </c>
      <c r="H412" s="183">
        <f t="shared" si="14"/>
        <v>2023</v>
      </c>
      <c r="I412" s="183">
        <f t="shared" si="15"/>
        <v>5</v>
      </c>
      <c r="J412" s="7" t="str">
        <f t="shared" si="3"/>
        <v>Ada</v>
      </c>
      <c r="K412" s="229" t="str">
        <f t="shared" si="4"/>
        <v>Ada</v>
      </c>
      <c r="L412" s="327" t="str">
        <f>IFNA(VLOOKUP("*"&amp;D412&amp;"",'Laporan Resmi'!$F$2:$G$500,2,FALSE),"")</f>
        <v>ada</v>
      </c>
      <c r="M412" s="7">
        <f>'Data Pemerintah Daerah'!AB297</f>
        <v>1</v>
      </c>
      <c r="N412" s="7">
        <f>'Data Pemerintah Daerah'!AC297</f>
        <v>0</v>
      </c>
      <c r="O412" s="7">
        <f>'Data Pemerintah Daerah'!AD297</f>
        <v>0</v>
      </c>
      <c r="P412" s="7">
        <f>'Data Pemerintah Daerah'!AE297</f>
        <v>1</v>
      </c>
      <c r="Q412" s="7">
        <f>'Data Pemerintah Daerah'!AF297</f>
        <v>1</v>
      </c>
      <c r="R412" s="7">
        <f>'Data Pemerintah Daerah'!AG297</f>
        <v>1</v>
      </c>
      <c r="S412" s="7">
        <f>'Data Pemerintah Daerah'!AH297</f>
        <v>2</v>
      </c>
      <c r="T412" s="7">
        <f>'Data Pemerintah Daerah'!AI297</f>
        <v>1</v>
      </c>
      <c r="U412" s="7">
        <f>'Data Pemerintah Daerah'!AJ297</f>
        <v>2</v>
      </c>
      <c r="V412" s="7">
        <f>'Data Pemerintah Daerah'!AK297</f>
        <v>3</v>
      </c>
      <c r="W412" s="7">
        <f>'Data Pemerintah Daerah'!AL297</f>
        <v>1</v>
      </c>
      <c r="X412" s="7">
        <f>'Data Pemerintah Daerah'!AM297</f>
        <v>4</v>
      </c>
      <c r="Y412" s="7" t="str">
        <f>'Data Pemerintah Daerah'!AA297</f>
        <v/>
      </c>
      <c r="Z412" s="7" t="str">
        <f>'Data Pemerintah Daerah'!Z297</f>
        <v/>
      </c>
      <c r="AA412" s="328" t="str">
        <f>'Data Pemerintah Daerah'!AN297</f>
        <v>diskominfo_ketapangkab</v>
      </c>
      <c r="AB412" s="329" t="str">
        <f>'Data Pemerintah Daerah'!AO297</f>
        <v>ketapangkab.go.id</v>
      </c>
      <c r="AC412" s="7" t="str">
        <f t="shared" si="16"/>
        <v>Kabupaten Ketapang</v>
      </c>
      <c r="AD412" s="330" t="str">
        <f>'Data Pemerintah Daerah'!P297</f>
        <v>085228928004</v>
      </c>
      <c r="AE412" s="331" t="str">
        <f>'Data Pemerintah Daerah'!Q297</f>
        <v>19850328 2010011011</v>
      </c>
      <c r="AF412" s="331" t="str">
        <f>'Data Pemerintah Daerah'!R297</f>
        <v>Sub Koordinator Pengelolaan Data Elektronik</v>
      </c>
    </row>
    <row r="413">
      <c r="A413" s="3" t="s">
        <v>4497</v>
      </c>
      <c r="B413" s="7" t="str">
        <f>'Data Pemerintah Daerah'!C298</f>
        <v>Kalimantan Barat</v>
      </c>
      <c r="C413" s="7" t="str">
        <f>'Data Pemerintah Daerah'!G298</f>
        <v>Kabupaten</v>
      </c>
      <c r="D413" s="7" t="str">
        <f>'Data Pemerintah Daerah'!E298</f>
        <v>Kabupaten Kubu Raya</v>
      </c>
      <c r="E413" s="7" t="str">
        <f>'Data Pemerintah Daerah'!H298</f>
        <v>ada</v>
      </c>
      <c r="F413" s="21">
        <f>'Data Pemerintah Daerah'!N298</f>
        <v>44831</v>
      </c>
      <c r="G413" s="7" t="str">
        <f>'Data Pemerintah Daerah'!O298</f>
        <v>Moh. Wajihuddin, S.Kom</v>
      </c>
      <c r="H413" s="183">
        <f t="shared" si="14"/>
        <v>2022</v>
      </c>
      <c r="I413" s="183">
        <f t="shared" si="15"/>
        <v>9</v>
      </c>
      <c r="J413" s="7" t="str">
        <f t="shared" si="3"/>
        <v>Ada</v>
      </c>
      <c r="K413" s="229" t="str">
        <f t="shared" si="4"/>
        <v>Ada</v>
      </c>
      <c r="L413" s="327" t="str">
        <f>IFNA(VLOOKUP("*"&amp;D413&amp;"",'Laporan Resmi'!$F$2:$G$500,2,FALSE),"")</f>
        <v>ada</v>
      </c>
      <c r="M413" s="7">
        <f>'Data Pemerintah Daerah'!AB298</f>
        <v>2</v>
      </c>
      <c r="N413" s="7">
        <f>'Data Pemerintah Daerah'!AC298</f>
        <v>0</v>
      </c>
      <c r="O413" s="7">
        <f>'Data Pemerintah Daerah'!AD298</f>
        <v>0</v>
      </c>
      <c r="P413" s="7">
        <f>'Data Pemerintah Daerah'!AE298</f>
        <v>3</v>
      </c>
      <c r="Q413" s="7">
        <f>'Data Pemerintah Daerah'!AF298</f>
        <v>1</v>
      </c>
      <c r="R413" s="7">
        <f>'Data Pemerintah Daerah'!AG298</f>
        <v>1</v>
      </c>
      <c r="S413" s="7">
        <f>'Data Pemerintah Daerah'!AH298</f>
        <v>3</v>
      </c>
      <c r="T413" s="7">
        <f>'Data Pemerintah Daerah'!AI298</f>
        <v>3</v>
      </c>
      <c r="U413" s="7">
        <f>'Data Pemerintah Daerah'!AJ298</f>
        <v>3</v>
      </c>
      <c r="V413" s="7">
        <f>'Data Pemerintah Daerah'!AK298</f>
        <v>3</v>
      </c>
      <c r="W413" s="7">
        <f>'Data Pemerintah Daerah'!AL298</f>
        <v>3</v>
      </c>
      <c r="X413" s="7">
        <f>'Data Pemerintah Daerah'!AM298</f>
        <v>3</v>
      </c>
      <c r="Y413" s="10" t="str">
        <f>'Data Pemerintah Daerah'!AA298</f>
        <v>https://api-splp.layanan.go.id/datakuburayakab/1.0/</v>
      </c>
      <c r="Z413" s="7" t="str">
        <f>'Data Pemerintah Daerah'!Z298</f>
        <v/>
      </c>
      <c r="AA413" s="328" t="str">
        <f>'Data Pemerintah Daerah'!AN298</f>
        <v>diskominfo_kuburayakab</v>
      </c>
      <c r="AB413" s="329" t="str">
        <f>'Data Pemerintah Daerah'!AO298</f>
        <v>kuburayakab.go.id</v>
      </c>
      <c r="AC413" s="7" t="str">
        <f t="shared" si="16"/>
        <v>Kabupaten Kubu Raya</v>
      </c>
      <c r="AD413" s="331" t="str">
        <f>'Data Pemerintah Daerah'!P298</f>
        <v>08561490790</v>
      </c>
      <c r="AE413" s="331" t="str">
        <f>'Data Pemerintah Daerah'!Q298</f>
        <v>197711212010011008</v>
      </c>
      <c r="AF413" s="331" t="str">
        <f>'Data Pemerintah Daerah'!R298</f>
        <v>Kepala Bidang Layanan E-Government</v>
      </c>
    </row>
    <row r="414">
      <c r="A414" s="3" t="s">
        <v>4497</v>
      </c>
      <c r="B414" s="7" t="str">
        <f>'Data Pemerintah Daerah'!C299</f>
        <v>Kalimantan Barat</v>
      </c>
      <c r="C414" s="7" t="str">
        <f>'Data Pemerintah Daerah'!G299</f>
        <v>Kabupaten</v>
      </c>
      <c r="D414" s="7" t="str">
        <f>'Data Pemerintah Daerah'!E299</f>
        <v>Kabupaten Landak</v>
      </c>
      <c r="E414" s="7" t="str">
        <f>'Data Pemerintah Daerah'!H299</f>
        <v>ada</v>
      </c>
      <c r="F414" s="15">
        <f>'Data Pemerintah Daerah'!N299</f>
        <v>45343</v>
      </c>
      <c r="G414" s="7" t="str">
        <f>'Data Pemerintah Daerah'!O299</f>
        <v>Nadi Hafidjar, S.Kom.</v>
      </c>
      <c r="H414" s="183">
        <f t="shared" si="14"/>
        <v>2024</v>
      </c>
      <c r="I414" s="183">
        <f t="shared" si="15"/>
        <v>2</v>
      </c>
      <c r="J414" s="7" t="str">
        <f t="shared" si="3"/>
        <v>Ada</v>
      </c>
      <c r="K414" s="229" t="str">
        <f t="shared" si="4"/>
        <v>Ada</v>
      </c>
      <c r="L414" s="327" t="str">
        <f>IFNA(VLOOKUP("*"&amp;D414&amp;"",'Laporan Resmi'!$F$2:$G$500,2,FALSE),"")</f>
        <v>ada</v>
      </c>
      <c r="M414" s="7">
        <f>'Data Pemerintah Daerah'!AB299</f>
        <v>1</v>
      </c>
      <c r="N414" s="7">
        <f>'Data Pemerintah Daerah'!AC299</f>
        <v>0</v>
      </c>
      <c r="O414" s="7">
        <f>'Data Pemerintah Daerah'!AD299</f>
        <v>1</v>
      </c>
      <c r="P414" s="7">
        <f>'Data Pemerintah Daerah'!AE299</f>
        <v>3</v>
      </c>
      <c r="Q414" s="7">
        <f>'Data Pemerintah Daerah'!AF299</f>
        <v>1</v>
      </c>
      <c r="R414" s="7">
        <f>'Data Pemerintah Daerah'!AG299</f>
        <v>2</v>
      </c>
      <c r="S414" s="7">
        <f>'Data Pemerintah Daerah'!AH299</f>
        <v>3</v>
      </c>
      <c r="T414" s="7">
        <f>'Data Pemerintah Daerah'!AI299</f>
        <v>1</v>
      </c>
      <c r="U414" s="7">
        <f>'Data Pemerintah Daerah'!AJ299</f>
        <v>2</v>
      </c>
      <c r="V414" s="7">
        <f>'Data Pemerintah Daerah'!AK299</f>
        <v>1</v>
      </c>
      <c r="W414" s="7">
        <f>'Data Pemerintah Daerah'!AL299</f>
        <v>1</v>
      </c>
      <c r="X414" s="7">
        <f>'Data Pemerintah Daerah'!AM299</f>
        <v>2</v>
      </c>
      <c r="Y414" s="7" t="str">
        <f>'Data Pemerintah Daerah'!AA299</f>
        <v/>
      </c>
      <c r="Z414" s="10" t="str">
        <f>'Data Pemerintah Daerah'!Z299</f>
        <v>http://h2hbpn.landakkab.go.id/Api/getBPHTBService</v>
      </c>
      <c r="AA414" s="328" t="str">
        <f>'Data Pemerintah Daerah'!AN299</f>
        <v>diskominfo_landakkab</v>
      </c>
      <c r="AB414" s="329" t="str">
        <f>'Data Pemerintah Daerah'!AO299</f>
        <v>landakkab.go.id</v>
      </c>
      <c r="AC414" s="7" t="str">
        <f t="shared" si="16"/>
        <v>Kabupaten Landak</v>
      </c>
      <c r="AD414" s="330" t="str">
        <f>'Data Pemerintah Daerah'!P299</f>
        <v>089627414237</v>
      </c>
      <c r="AE414" s="331" t="str">
        <f>'Data Pemerintah Daerah'!Q299</f>
        <v>199208012022031003</v>
      </c>
      <c r="AF414" s="331" t="str">
        <f>'Data Pemerintah Daerah'!R299</f>
        <v>Pranata Komputer Ahli Pertama</v>
      </c>
    </row>
    <row r="415">
      <c r="A415" s="3" t="s">
        <v>4497</v>
      </c>
      <c r="B415" s="7" t="str">
        <f>'Data Pemerintah Daerah'!C300</f>
        <v>Kalimantan Barat</v>
      </c>
      <c r="C415" s="7" t="str">
        <f>'Data Pemerintah Daerah'!G300</f>
        <v>Kabupaten</v>
      </c>
      <c r="D415" s="7" t="str">
        <f>'Data Pemerintah Daerah'!E300</f>
        <v>Kabupaten Melawi</v>
      </c>
      <c r="E415" s="7" t="str">
        <f>'Data Pemerintah Daerah'!H300</f>
        <v/>
      </c>
      <c r="F415" s="7" t="str">
        <f>'Data Pemerintah Daerah'!N300</f>
        <v/>
      </c>
      <c r="G415" s="7" t="str">
        <f>'Data Pemerintah Daerah'!O300</f>
        <v/>
      </c>
      <c r="H415" s="183" t="str">
        <f t="shared" si="14"/>
        <v/>
      </c>
      <c r="I415" s="183" t="str">
        <f t="shared" si="15"/>
        <v/>
      </c>
      <c r="J415" s="7" t="str">
        <f t="shared" si="3"/>
        <v/>
      </c>
      <c r="K415" s="229" t="str">
        <f t="shared" si="4"/>
        <v/>
      </c>
      <c r="L415" s="327" t="str">
        <f>IFNA(VLOOKUP("*"&amp;D415&amp;"",'Laporan Resmi'!$F$2:$G$500,2,FALSE),"")</f>
        <v/>
      </c>
      <c r="M415" s="7" t="str">
        <f>'Data Pemerintah Daerah'!AB300</f>
        <v/>
      </c>
      <c r="N415" s="7" t="str">
        <f>'Data Pemerintah Daerah'!AC300</f>
        <v/>
      </c>
      <c r="O415" s="7" t="str">
        <f>'Data Pemerintah Daerah'!AD300</f>
        <v/>
      </c>
      <c r="P415" s="7" t="str">
        <f>'Data Pemerintah Daerah'!AE300</f>
        <v/>
      </c>
      <c r="Q415" s="7" t="str">
        <f>'Data Pemerintah Daerah'!AF300</f>
        <v/>
      </c>
      <c r="R415" s="7" t="str">
        <f>'Data Pemerintah Daerah'!AG300</f>
        <v/>
      </c>
      <c r="S415" s="7">
        <f>'Data Pemerintah Daerah'!AH300</f>
        <v>1</v>
      </c>
      <c r="T415" s="7">
        <f>'Data Pemerintah Daerah'!AI300</f>
        <v>1</v>
      </c>
      <c r="U415" s="7">
        <f>'Data Pemerintah Daerah'!AJ300</f>
        <v>1</v>
      </c>
      <c r="V415" s="7">
        <f>'Data Pemerintah Daerah'!AK300</f>
        <v>3</v>
      </c>
      <c r="W415" s="7">
        <f>'Data Pemerintah Daerah'!AL300</f>
        <v>1</v>
      </c>
      <c r="X415" s="7">
        <f>'Data Pemerintah Daerah'!AM300</f>
        <v>1</v>
      </c>
      <c r="Y415" s="7" t="str">
        <f>'Data Pemerintah Daerah'!AA300</f>
        <v/>
      </c>
      <c r="Z415" s="7" t="str">
        <f>'Data Pemerintah Daerah'!Z300</f>
        <v/>
      </c>
      <c r="AA415" s="328" t="str">
        <f>'Data Pemerintah Daerah'!AN300</f>
        <v/>
      </c>
      <c r="AB415" s="18" t="str">
        <f>'Data Pemerintah Daerah'!AO300</f>
        <v/>
      </c>
      <c r="AC415" s="7" t="str">
        <f t="shared" si="16"/>
        <v>Kabupaten Melawi</v>
      </c>
      <c r="AD415" s="331" t="str">
        <f>'Data Pemerintah Daerah'!P300</f>
        <v/>
      </c>
      <c r="AE415" s="331" t="str">
        <f>'Data Pemerintah Daerah'!Q300</f>
        <v/>
      </c>
      <c r="AF415" s="331" t="str">
        <f>'Data Pemerintah Daerah'!R300</f>
        <v/>
      </c>
    </row>
    <row r="416">
      <c r="A416" s="3" t="s">
        <v>4497</v>
      </c>
      <c r="B416" s="7" t="str">
        <f>'Data Pemerintah Daerah'!C301</f>
        <v>Kalimantan Barat</v>
      </c>
      <c r="C416" s="7" t="str">
        <f>'Data Pemerintah Daerah'!G301</f>
        <v>Kabupaten</v>
      </c>
      <c r="D416" s="7" t="str">
        <f>'Data Pemerintah Daerah'!E301</f>
        <v>Kabupaten Mempawah</v>
      </c>
      <c r="E416" s="7" t="str">
        <f>'Data Pemerintah Daerah'!H301</f>
        <v>ada</v>
      </c>
      <c r="F416" s="15">
        <f>'Data Pemerintah Daerah'!N301</f>
        <v>45525</v>
      </c>
      <c r="G416" s="7" t="str">
        <f>'Data Pemerintah Daerah'!O301</f>
        <v>Suma Zamiasvha</v>
      </c>
      <c r="H416" s="183">
        <f t="shared" si="14"/>
        <v>2024</v>
      </c>
      <c r="I416" s="183">
        <f t="shared" si="15"/>
        <v>8</v>
      </c>
      <c r="J416" s="7" t="str">
        <f t="shared" si="3"/>
        <v>Ada</v>
      </c>
      <c r="K416" s="229" t="str">
        <f t="shared" si="4"/>
        <v>Ada</v>
      </c>
      <c r="L416" s="323"/>
      <c r="M416" s="7">
        <f>'Data Pemerintah Daerah'!AB301</f>
        <v>1</v>
      </c>
      <c r="N416" s="7">
        <f>'Data Pemerintah Daerah'!AC301</f>
        <v>6</v>
      </c>
      <c r="O416" s="7">
        <f>'Data Pemerintah Daerah'!AD301</f>
        <v>0</v>
      </c>
      <c r="P416" s="7">
        <f>'Data Pemerintah Daerah'!AE301</f>
        <v>1</v>
      </c>
      <c r="Q416" s="7">
        <f>'Data Pemerintah Daerah'!AF301</f>
        <v>3</v>
      </c>
      <c r="R416" s="7">
        <f>'Data Pemerintah Daerah'!AG301</f>
        <v>1</v>
      </c>
      <c r="S416" s="7">
        <f>'Data Pemerintah Daerah'!AH301</f>
        <v>1</v>
      </c>
      <c r="T416" s="7">
        <f>'Data Pemerintah Daerah'!AI301</f>
        <v>3</v>
      </c>
      <c r="U416" s="7">
        <f>'Data Pemerintah Daerah'!AJ301</f>
        <v>1</v>
      </c>
      <c r="V416" s="7">
        <f>'Data Pemerintah Daerah'!AK301</f>
        <v>3</v>
      </c>
      <c r="W416" s="7">
        <f>'Data Pemerintah Daerah'!AL301</f>
        <v>1</v>
      </c>
      <c r="X416" s="7">
        <f>'Data Pemerintah Daerah'!AM301</f>
        <v>1</v>
      </c>
      <c r="Y416" s="7" t="str">
        <f>'Data Pemerintah Daerah'!AA301</f>
        <v/>
      </c>
      <c r="Z416" s="7" t="str">
        <f>'Data Pemerintah Daerah'!Z301</f>
        <v/>
      </c>
      <c r="AA416" s="328" t="str">
        <f>'Data Pemerintah Daerah'!AN301</f>
        <v>diskominfo_mempawahkab</v>
      </c>
      <c r="AB416" s="329" t="str">
        <f>'Data Pemerintah Daerah'!AO301</f>
        <v>mempawahkab.go.id</v>
      </c>
      <c r="AC416" s="7" t="str">
        <f t="shared" si="16"/>
        <v>Kabupaten Mempawah</v>
      </c>
      <c r="AD416" s="330" t="str">
        <f>'Data Pemerintah Daerah'!P301</f>
        <v>082153790171</v>
      </c>
      <c r="AE416" s="331" t="str">
        <f>'Data Pemerintah Daerah'!Q301</f>
        <v>198010312008031001</v>
      </c>
      <c r="AF416" s="331" t="str">
        <f>'Data Pemerintah Daerah'!R301</f>
        <v>Pranata Komputer Ahli Muda</v>
      </c>
    </row>
    <row r="417">
      <c r="A417" s="3" t="s">
        <v>4497</v>
      </c>
      <c r="B417" s="7" t="str">
        <f>'Data Pemerintah Daerah'!C302</f>
        <v>Kalimantan Barat</v>
      </c>
      <c r="C417" s="7" t="str">
        <f>'Data Pemerintah Daerah'!G302</f>
        <v>Kabupaten</v>
      </c>
      <c r="D417" s="7" t="str">
        <f>'Data Pemerintah Daerah'!E302</f>
        <v>Kabupaten Sambas</v>
      </c>
      <c r="E417" s="7" t="str">
        <f>'Data Pemerintah Daerah'!H302</f>
        <v>ada</v>
      </c>
      <c r="F417" s="15">
        <f>'Data Pemerintah Daerah'!N302</f>
        <v>45588</v>
      </c>
      <c r="G417" s="7" t="str">
        <f>'Data Pemerintah Daerah'!O302</f>
        <v>M. Iqbal Kamiludin, S.Kom</v>
      </c>
      <c r="H417" s="183">
        <f t="shared" si="14"/>
        <v>2024</v>
      </c>
      <c r="I417" s="183">
        <f t="shared" si="15"/>
        <v>10</v>
      </c>
      <c r="J417" s="7" t="str">
        <f t="shared" si="3"/>
        <v>Ada</v>
      </c>
      <c r="K417" s="229" t="str">
        <f t="shared" si="4"/>
        <v>Ada</v>
      </c>
      <c r="L417" s="323" t="s">
        <v>431</v>
      </c>
      <c r="M417" s="7">
        <f>'Data Pemerintah Daerah'!AB302</f>
        <v>0</v>
      </c>
      <c r="N417" s="7">
        <f>'Data Pemerintah Daerah'!AC302</f>
        <v>0</v>
      </c>
      <c r="O417" s="7">
        <f>'Data Pemerintah Daerah'!AD302</f>
        <v>0</v>
      </c>
      <c r="P417" s="7">
        <f>'Data Pemerintah Daerah'!AE302</f>
        <v>1</v>
      </c>
      <c r="Q417" s="7">
        <f>'Data Pemerintah Daerah'!AF302</f>
        <v>1</v>
      </c>
      <c r="R417" s="7">
        <f>'Data Pemerintah Daerah'!AG302</f>
        <v>1</v>
      </c>
      <c r="S417" s="7">
        <f>'Data Pemerintah Daerah'!AH302</f>
        <v>3</v>
      </c>
      <c r="T417" s="7">
        <f>'Data Pemerintah Daerah'!AI302</f>
        <v>1</v>
      </c>
      <c r="U417" s="7">
        <f>'Data Pemerintah Daerah'!AJ302</f>
        <v>1</v>
      </c>
      <c r="V417" s="7">
        <f>'Data Pemerintah Daerah'!AK302</f>
        <v>3</v>
      </c>
      <c r="W417" s="7">
        <f>'Data Pemerintah Daerah'!AL302</f>
        <v>1</v>
      </c>
      <c r="X417" s="7">
        <f>'Data Pemerintah Daerah'!AM302</f>
        <v>2</v>
      </c>
      <c r="Y417" s="7" t="str">
        <f>'Data Pemerintah Daerah'!AA302</f>
        <v/>
      </c>
      <c r="Z417" s="7" t="str">
        <f>'Data Pemerintah Daerah'!Z302</f>
        <v/>
      </c>
      <c r="AA417" s="328" t="str">
        <f t="shared" ref="AA417:AB417" si="19">#REF!</f>
        <v>#REF!</v>
      </c>
      <c r="AB417" s="18" t="str">
        <f t="shared" si="19"/>
        <v>#REF!</v>
      </c>
      <c r="AC417" s="7" t="str">
        <f t="shared" si="16"/>
        <v>Kabupaten Sambas</v>
      </c>
      <c r="AD417" s="330" t="str">
        <f>'Data Pemerintah Daerah'!P302</f>
        <v>089665624575</v>
      </c>
      <c r="AE417" s="331" t="str">
        <f>'Data Pemerintah Daerah'!Q302</f>
        <v>199405292020121008</v>
      </c>
      <c r="AF417" s="331" t="str">
        <f>'Data Pemerintah Daerah'!R302</f>
        <v>Analis Sistem Informasi dan Jaringan</v>
      </c>
    </row>
    <row r="418">
      <c r="A418" s="3" t="s">
        <v>4497</v>
      </c>
      <c r="B418" s="7" t="str">
        <f>'Data Pemerintah Daerah'!C303</f>
        <v>Kalimantan Barat</v>
      </c>
      <c r="C418" s="7" t="str">
        <f>'Data Pemerintah Daerah'!G303</f>
        <v>Kabupaten</v>
      </c>
      <c r="D418" s="7" t="str">
        <f>'Data Pemerintah Daerah'!E303</f>
        <v>Kabupaten Sanggau</v>
      </c>
      <c r="E418" s="7" t="str">
        <f>'Data Pemerintah Daerah'!H303</f>
        <v/>
      </c>
      <c r="F418" s="7" t="str">
        <f>'Data Pemerintah Daerah'!N303</f>
        <v/>
      </c>
      <c r="G418" s="7" t="str">
        <f>'Data Pemerintah Daerah'!O303</f>
        <v/>
      </c>
      <c r="H418" s="183" t="str">
        <f t="shared" si="14"/>
        <v/>
      </c>
      <c r="I418" s="183" t="str">
        <f t="shared" si="15"/>
        <v/>
      </c>
      <c r="J418" s="7" t="str">
        <f t="shared" si="3"/>
        <v/>
      </c>
      <c r="K418" s="229" t="str">
        <f t="shared" si="4"/>
        <v/>
      </c>
      <c r="L418" s="327" t="str">
        <f>IFNA(VLOOKUP("*"&amp;D418&amp;"",'Laporan Resmi'!$F$2:$G$500,2,FALSE),"")</f>
        <v/>
      </c>
      <c r="M418" s="7" t="str">
        <f>'Data Pemerintah Daerah'!AB303</f>
        <v/>
      </c>
      <c r="N418" s="7" t="str">
        <f>'Data Pemerintah Daerah'!AC303</f>
        <v/>
      </c>
      <c r="O418" s="7" t="str">
        <f>'Data Pemerintah Daerah'!AD303</f>
        <v/>
      </c>
      <c r="P418" s="7">
        <f>'Data Pemerintah Daerah'!AE303</f>
        <v>1</v>
      </c>
      <c r="Q418" s="7">
        <f>'Data Pemerintah Daerah'!AF303</f>
        <v>1</v>
      </c>
      <c r="R418" s="7">
        <f>'Data Pemerintah Daerah'!AG303</f>
        <v>2</v>
      </c>
      <c r="S418" s="7">
        <f>'Data Pemerintah Daerah'!AH303</f>
        <v>2</v>
      </c>
      <c r="T418" s="7">
        <f>'Data Pemerintah Daerah'!AI303</f>
        <v>2</v>
      </c>
      <c r="U418" s="7">
        <f>'Data Pemerintah Daerah'!AJ303</f>
        <v>3</v>
      </c>
      <c r="V418" s="7">
        <f>'Data Pemerintah Daerah'!AK303</f>
        <v>2</v>
      </c>
      <c r="W418" s="7">
        <f>'Data Pemerintah Daerah'!AL303</f>
        <v>2</v>
      </c>
      <c r="X418" s="7">
        <f>'Data Pemerintah Daerah'!AM303</f>
        <v>2</v>
      </c>
      <c r="Y418" s="10" t="str">
        <f>'Data Pemerintah Daerah'!AA303</f>
        <v>https://api-splp.layanan.go.id/datasanggau/1.0/</v>
      </c>
      <c r="Z418" s="7" t="str">
        <f>'Data Pemerintah Daerah'!Z303</f>
        <v/>
      </c>
      <c r="AA418" s="328" t="str">
        <f>'Data Pemerintah Daerah'!AN302</f>
        <v>diskominfo_sambaskab</v>
      </c>
      <c r="AB418" s="329" t="str">
        <f>'Data Pemerintah Daerah'!AO302</f>
        <v>sambas.go.id</v>
      </c>
      <c r="AC418" s="7" t="str">
        <f t="shared" si="16"/>
        <v>Kabupaten Sanggau</v>
      </c>
      <c r="AD418" s="331" t="str">
        <f>'Data Pemerintah Daerah'!P303</f>
        <v/>
      </c>
      <c r="AE418" s="331" t="str">
        <f>'Data Pemerintah Daerah'!Q303</f>
        <v/>
      </c>
      <c r="AF418" s="331" t="str">
        <f>'Data Pemerintah Daerah'!R303</f>
        <v/>
      </c>
    </row>
    <row r="419">
      <c r="A419" s="3" t="s">
        <v>4497</v>
      </c>
      <c r="B419" s="7" t="str">
        <f>'Data Pemerintah Daerah'!C304</f>
        <v>Kalimantan Barat</v>
      </c>
      <c r="C419" s="7" t="str">
        <f>'Data Pemerintah Daerah'!G304</f>
        <v>Kabupaten</v>
      </c>
      <c r="D419" s="7" t="str">
        <f>'Data Pemerintah Daerah'!E304</f>
        <v>Kabupaten Sekadau</v>
      </c>
      <c r="E419" s="7" t="str">
        <f>'Data Pemerintah Daerah'!H304</f>
        <v>ada</v>
      </c>
      <c r="F419" s="15">
        <f>'Data Pemerintah Daerah'!N304</f>
        <v>45068</v>
      </c>
      <c r="G419" s="7" t="str">
        <f>'Data Pemerintah Daerah'!O304</f>
        <v>Muhammad Halim Dirgantara, S.Kom</v>
      </c>
      <c r="H419" s="183">
        <f t="shared" si="14"/>
        <v>2023</v>
      </c>
      <c r="I419" s="183">
        <f t="shared" si="15"/>
        <v>5</v>
      </c>
      <c r="J419" s="7" t="str">
        <f t="shared" si="3"/>
        <v>Ada</v>
      </c>
      <c r="K419" s="229" t="str">
        <f t="shared" si="4"/>
        <v>Ada</v>
      </c>
      <c r="L419" s="327" t="str">
        <f>IFNA(VLOOKUP("*"&amp;D419&amp;"",'Laporan Resmi'!$F$2:$G$500,2,FALSE),"")</f>
        <v>ada</v>
      </c>
      <c r="M419" s="7">
        <f>'Data Pemerintah Daerah'!AB304</f>
        <v>0</v>
      </c>
      <c r="N419" s="7">
        <f>'Data Pemerintah Daerah'!AC304</f>
        <v>1</v>
      </c>
      <c r="O419" s="7">
        <f>'Data Pemerintah Daerah'!AD304</f>
        <v>2</v>
      </c>
      <c r="P419" s="7">
        <f>'Data Pemerintah Daerah'!AE304</f>
        <v>3</v>
      </c>
      <c r="Q419" s="7">
        <f>'Data Pemerintah Daerah'!AF304</f>
        <v>2</v>
      </c>
      <c r="R419" s="7">
        <f>'Data Pemerintah Daerah'!AG304</f>
        <v>1</v>
      </c>
      <c r="S419" s="7">
        <f>'Data Pemerintah Daerah'!AH304</f>
        <v>3</v>
      </c>
      <c r="T419" s="7">
        <f>'Data Pemerintah Daerah'!AI304</f>
        <v>2</v>
      </c>
      <c r="U419" s="7">
        <f>'Data Pemerintah Daerah'!AJ304</f>
        <v>1</v>
      </c>
      <c r="V419" s="7">
        <f>'Data Pemerintah Daerah'!AK304</f>
        <v>4</v>
      </c>
      <c r="W419" s="7">
        <f>'Data Pemerintah Daerah'!AL304</f>
        <v>3</v>
      </c>
      <c r="X419" s="7">
        <f>'Data Pemerintah Daerah'!AM304</f>
        <v>3</v>
      </c>
      <c r="Y419" s="7" t="str">
        <f>'Data Pemerintah Daerah'!AA304</f>
        <v/>
      </c>
      <c r="Z419" s="7" t="str">
        <f>'Data Pemerintah Daerah'!Z304</f>
        <v/>
      </c>
      <c r="AA419" s="328" t="str">
        <f>'Data Pemerintah Daerah'!AN304</f>
        <v>diskominfo_sekadaukab</v>
      </c>
      <c r="AB419" s="329" t="str">
        <f>'Data Pemerintah Daerah'!AO304</f>
        <v>sekadaukab.go.id</v>
      </c>
      <c r="AC419" s="7" t="str">
        <f t="shared" si="16"/>
        <v>Kabupaten Sekadau</v>
      </c>
      <c r="AD419" s="331" t="str">
        <f>'Data Pemerintah Daerah'!P304</f>
        <v>081251413425</v>
      </c>
      <c r="AE419" s="331" t="str">
        <f>'Data Pemerintah Daerah'!Q304</f>
        <v>198610072015031001</v>
      </c>
      <c r="AF419" s="331" t="str">
        <f>'Data Pemerintah Daerah'!R304</f>
        <v>Analis Sistem Informasi dan Jaringan</v>
      </c>
    </row>
    <row r="420">
      <c r="A420" s="3" t="s">
        <v>4497</v>
      </c>
      <c r="B420" s="7" t="str">
        <f>'Data Pemerintah Daerah'!C305</f>
        <v>Kalimantan Barat</v>
      </c>
      <c r="C420" s="7" t="str">
        <f>'Data Pemerintah Daerah'!G305</f>
        <v>Kabupaten</v>
      </c>
      <c r="D420" s="7" t="str">
        <f>'Data Pemerintah Daerah'!E305</f>
        <v>Kabupaten Sintang</v>
      </c>
      <c r="E420" s="7" t="str">
        <f>'Data Pemerintah Daerah'!H305</f>
        <v>ada</v>
      </c>
      <c r="F420" s="15">
        <f>'Data Pemerintah Daerah'!N305</f>
        <v>45223</v>
      </c>
      <c r="G420" s="7" t="str">
        <f>'Data Pemerintah Daerah'!O305</f>
        <v>Risnandi, S.STP,M.A.P</v>
      </c>
      <c r="H420" s="183">
        <f t="shared" si="14"/>
        <v>2023</v>
      </c>
      <c r="I420" s="183">
        <f t="shared" si="15"/>
        <v>10</v>
      </c>
      <c r="J420" s="7" t="str">
        <f t="shared" si="3"/>
        <v>Ada</v>
      </c>
      <c r="K420" s="229" t="str">
        <f t="shared" si="4"/>
        <v>Ada</v>
      </c>
      <c r="L420" s="327"/>
      <c r="M420" s="7">
        <f>'Data Pemerintah Daerah'!AB305</f>
        <v>0</v>
      </c>
      <c r="N420" s="7">
        <f>'Data Pemerintah Daerah'!AC305</f>
        <v>0</v>
      </c>
      <c r="O420" s="7">
        <f>'Data Pemerintah Daerah'!AD305</f>
        <v>0</v>
      </c>
      <c r="P420" s="7">
        <f>'Data Pemerintah Daerah'!AE305</f>
        <v>1</v>
      </c>
      <c r="Q420" s="7">
        <f>'Data Pemerintah Daerah'!AF305</f>
        <v>1</v>
      </c>
      <c r="R420" s="7">
        <f>'Data Pemerintah Daerah'!AG305</f>
        <v>1</v>
      </c>
      <c r="S420" s="7">
        <f>'Data Pemerintah Daerah'!AH305</f>
        <v>1</v>
      </c>
      <c r="T420" s="7">
        <f>'Data Pemerintah Daerah'!AI305</f>
        <v>1</v>
      </c>
      <c r="U420" s="7">
        <f>'Data Pemerintah Daerah'!AJ305</f>
        <v>1</v>
      </c>
      <c r="V420" s="7">
        <f>'Data Pemerintah Daerah'!AK305</f>
        <v>1</v>
      </c>
      <c r="W420" s="7">
        <f>'Data Pemerintah Daerah'!AL305</f>
        <v>1</v>
      </c>
      <c r="X420" s="7">
        <f>'Data Pemerintah Daerah'!AM305</f>
        <v>1</v>
      </c>
      <c r="Y420" s="7" t="str">
        <f>'Data Pemerintah Daerah'!AA305</f>
        <v/>
      </c>
      <c r="Z420" s="7" t="str">
        <f>'Data Pemerintah Daerah'!Z305</f>
        <v/>
      </c>
      <c r="AA420" s="328" t="str">
        <f>'Data Pemerintah Daerah'!AN305</f>
        <v>diskominfo_sintangkab</v>
      </c>
      <c r="AB420" s="329" t="str">
        <f>'Data Pemerintah Daerah'!AO305</f>
        <v>sintang.go.id</v>
      </c>
      <c r="AC420" s="7" t="str">
        <f t="shared" si="16"/>
        <v>Kabupaten Sintang</v>
      </c>
      <c r="AD420" s="330" t="str">
        <f>'Data Pemerintah Daerah'!P305</f>
        <v>081253508942</v>
      </c>
      <c r="AE420" s="331" t="str">
        <f>'Data Pemerintah Daerah'!Q305</f>
        <v>197603051997031007</v>
      </c>
      <c r="AF420" s="331" t="str">
        <f>'Data Pemerintah Daerah'!R305</f>
        <v>Kepala Bidang Pengembangan Aplikasi Informatika dan E- Government</v>
      </c>
    </row>
    <row r="421">
      <c r="A421" s="3" t="s">
        <v>4497</v>
      </c>
      <c r="B421" s="7" t="str">
        <f>'Data Pemerintah Daerah'!C306</f>
        <v>Kalimantan Barat</v>
      </c>
      <c r="C421" s="7" t="str">
        <f>'Data Pemerintah Daerah'!G306</f>
        <v>Kota</v>
      </c>
      <c r="D421" s="7" t="str">
        <f>'Data Pemerintah Daerah'!E306</f>
        <v>Kota Pontianak</v>
      </c>
      <c r="E421" s="7" t="str">
        <f>'Data Pemerintah Daerah'!H306</f>
        <v>ada</v>
      </c>
      <c r="F421" s="11">
        <f>'Data Pemerintah Daerah'!N306</f>
        <v>45083</v>
      </c>
      <c r="G421" s="7" t="str">
        <f>'Data Pemerintah Daerah'!O306</f>
        <v>I Wayan Nugroho P.S., S.T.</v>
      </c>
      <c r="H421" s="183">
        <f t="shared" si="14"/>
        <v>2023</v>
      </c>
      <c r="I421" s="183">
        <f t="shared" si="15"/>
        <v>6</v>
      </c>
      <c r="J421" s="7" t="str">
        <f t="shared" si="3"/>
        <v>Ada</v>
      </c>
      <c r="K421" s="229" t="str">
        <f t="shared" si="4"/>
        <v>Ada</v>
      </c>
      <c r="L421" s="327" t="str">
        <f>IFNA(VLOOKUP("*"&amp;D421&amp;"",'Laporan Resmi'!$F$2:$G$500,2,FALSE),"")</f>
        <v>ada</v>
      </c>
      <c r="M421" s="7">
        <f>'Data Pemerintah Daerah'!AB306</f>
        <v>6</v>
      </c>
      <c r="N421" s="7">
        <f>'Data Pemerintah Daerah'!AC305</f>
        <v>0</v>
      </c>
      <c r="O421" s="7">
        <f>'Data Pemerintah Daerah'!AD306</f>
        <v>1</v>
      </c>
      <c r="P421" s="7">
        <f>'Data Pemerintah Daerah'!AE306</f>
        <v>3</v>
      </c>
      <c r="Q421" s="7">
        <f>'Data Pemerintah Daerah'!AF306</f>
        <v>3</v>
      </c>
      <c r="R421" s="7">
        <f>'Data Pemerintah Daerah'!AG306</f>
        <v>4</v>
      </c>
      <c r="S421" s="7">
        <f>'Data Pemerintah Daerah'!AH306</f>
        <v>3</v>
      </c>
      <c r="T421" s="7">
        <f>'Data Pemerintah Daerah'!AI306</f>
        <v>3</v>
      </c>
      <c r="U421" s="7">
        <f>'Data Pemerintah Daerah'!AJ306</f>
        <v>4</v>
      </c>
      <c r="V421" s="7">
        <f>'Data Pemerintah Daerah'!AK306</f>
        <v>4</v>
      </c>
      <c r="W421" s="7">
        <f>'Data Pemerintah Daerah'!AL306</f>
        <v>3</v>
      </c>
      <c r="X421" s="7">
        <f>'Data Pemerintah Daerah'!AM306</f>
        <v>3</v>
      </c>
      <c r="Y421" s="7" t="str">
        <f>'Data Pemerintah Daerah'!AA306</f>
        <v/>
      </c>
      <c r="Z421" s="7" t="str">
        <f>'Data Pemerintah Daerah'!Z306</f>
        <v/>
      </c>
      <c r="AA421" s="328" t="str">
        <f>'Data Pemerintah Daerah'!AN306</f>
        <v>diskominfo_pontianakkota</v>
      </c>
      <c r="AB421" s="329" t="str">
        <f>'Data Pemerintah Daerah'!AO306</f>
        <v>pontianak.go.id</v>
      </c>
      <c r="AC421" s="7" t="str">
        <f t="shared" si="16"/>
        <v>Kota Pontianak</v>
      </c>
      <c r="AD421" s="331" t="str">
        <f>'Data Pemerintah Daerah'!P306</f>
        <v>085753770333</v>
      </c>
      <c r="AE421" s="331" t="str">
        <f>'Data Pemerintah Daerah'!Q306</f>
        <v>198207162008021001</v>
      </c>
      <c r="AF421" s="331" t="str">
        <f>'Data Pemerintah Daerah'!R306</f>
        <v>Kepala Seksi Persandian dan Keamanan Informasi</v>
      </c>
    </row>
    <row r="422">
      <c r="A422" s="3" t="s">
        <v>4497</v>
      </c>
      <c r="B422" s="7" t="str">
        <f>'Data Pemerintah Daerah'!C307</f>
        <v>Kalimantan Barat</v>
      </c>
      <c r="C422" s="7" t="str">
        <f>'Data Pemerintah Daerah'!G307</f>
        <v>Kota</v>
      </c>
      <c r="D422" s="7" t="str">
        <f>'Data Pemerintah Daerah'!E307</f>
        <v>Kota Singkawang</v>
      </c>
      <c r="E422" s="7" t="str">
        <f>'Data Pemerintah Daerah'!H307</f>
        <v>ada</v>
      </c>
      <c r="F422" s="15">
        <f>'Data Pemerintah Daerah'!N307</f>
        <v>45100</v>
      </c>
      <c r="G422" s="7" t="str">
        <f>'Data Pemerintah Daerah'!O307</f>
        <v>Hery Ristiawan</v>
      </c>
      <c r="H422" s="183">
        <f t="shared" si="14"/>
        <v>2023</v>
      </c>
      <c r="I422" s="183">
        <f t="shared" si="15"/>
        <v>6</v>
      </c>
      <c r="J422" s="7" t="str">
        <f t="shared" si="3"/>
        <v>Ada</v>
      </c>
      <c r="K422" s="229" t="str">
        <f t="shared" si="4"/>
        <v>Ada</v>
      </c>
      <c r="L422" s="327" t="str">
        <f>IFNA(VLOOKUP("*"&amp;D422&amp;"",'Laporan Resmi'!$F$2:$G$500,2,FALSE),"")</f>
        <v>ada</v>
      </c>
      <c r="M422" s="7">
        <f>'Data Pemerintah Daerah'!AB307</f>
        <v>2</v>
      </c>
      <c r="N422" s="7">
        <f>'Data Pemerintah Daerah'!AC307</f>
        <v>0</v>
      </c>
      <c r="O422" s="7">
        <f>'Data Pemerintah Daerah'!AD307</f>
        <v>2</v>
      </c>
      <c r="P422" s="7">
        <f>'Data Pemerintah Daerah'!AE307</f>
        <v>3</v>
      </c>
      <c r="Q422" s="7">
        <f>'Data Pemerintah Daerah'!AF307</f>
        <v>2</v>
      </c>
      <c r="R422" s="7">
        <f>'Data Pemerintah Daerah'!AG307</f>
        <v>3</v>
      </c>
      <c r="S422" s="7" t="str">
        <f>'Data Pemerintah Daerah'!AH307</f>
        <v/>
      </c>
      <c r="T422" s="7" t="str">
        <f>'Data Pemerintah Daerah'!AI307</f>
        <v/>
      </c>
      <c r="U422" s="7" t="str">
        <f>'Data Pemerintah Daerah'!AJ307</f>
        <v/>
      </c>
      <c r="V422" s="7">
        <f>'Data Pemerintah Daerah'!AK307</f>
        <v>4</v>
      </c>
      <c r="W422" s="7">
        <f>'Data Pemerintah Daerah'!AL307</f>
        <v>2</v>
      </c>
      <c r="X422" s="7">
        <f>'Data Pemerintah Daerah'!AM307</f>
        <v>3</v>
      </c>
      <c r="Y422" s="7" t="str">
        <f>'Data Pemerintah Daerah'!AA307</f>
        <v/>
      </c>
      <c r="Z422" s="10" t="str">
        <f>'Data Pemerintah Daerah'!Z307</f>
        <v>http://itax.bapenda.singkawangkota.go.id/api/bphtb/getBPHTBService</v>
      </c>
      <c r="AA422" s="328" t="str">
        <f>'Data Pemerintah Daerah'!AN307</f>
        <v>diskominfo_singkawangkota</v>
      </c>
      <c r="AB422" s="329" t="str">
        <f>'Data Pemerintah Daerah'!AO307</f>
        <v>singkawangkota.go.id</v>
      </c>
      <c r="AC422" s="7" t="str">
        <f t="shared" si="16"/>
        <v>Kota Singkawang</v>
      </c>
      <c r="AD422" s="331" t="str">
        <f>'Data Pemerintah Daerah'!P307</f>
        <v>089681523663</v>
      </c>
      <c r="AE422" s="331" t="str">
        <f>'Data Pemerintah Daerah'!Q307</f>
        <v>198509152009031003</v>
      </c>
      <c r="AF422" s="331" t="str">
        <f>'Data Pemerintah Daerah'!R307</f>
        <v>Kepala Bidang Aplikasi dan Informatika</v>
      </c>
    </row>
    <row r="423">
      <c r="A423" s="3" t="s">
        <v>4497</v>
      </c>
      <c r="B423" s="7" t="str">
        <f>'Data Pemerintah Daerah'!C308</f>
        <v>Kalimantan Tengah</v>
      </c>
      <c r="C423" s="7" t="str">
        <f>'Data Pemerintah Daerah'!G308</f>
        <v>Provinsi</v>
      </c>
      <c r="D423" s="7" t="str">
        <f>'Data Pemerintah Daerah'!E308</f>
        <v>Provinsi Kalimantan Tengah</v>
      </c>
      <c r="E423" s="7" t="str">
        <f>'Data Pemerintah Daerah'!H308</f>
        <v>ada</v>
      </c>
      <c r="F423" s="15">
        <f>'Data Pemerintah Daerah'!N308</f>
        <v>45259</v>
      </c>
      <c r="G423" s="7" t="str">
        <f>'Data Pemerintah Daerah'!O308</f>
        <v>Ashadi Noor</v>
      </c>
      <c r="H423" s="183">
        <f t="shared" si="14"/>
        <v>2023</v>
      </c>
      <c r="I423" s="183">
        <f t="shared" si="15"/>
        <v>11</v>
      </c>
      <c r="J423" s="7" t="str">
        <f t="shared" si="3"/>
        <v>Ada</v>
      </c>
      <c r="K423" s="229" t="str">
        <f t="shared" si="4"/>
        <v>Ada</v>
      </c>
      <c r="L423" s="327" t="str">
        <f>IFNA(VLOOKUP("*"&amp;D423&amp;"",'Laporan Resmi'!$F$2:$G$500,2,FALSE),"")</f>
        <v>ada</v>
      </c>
      <c r="M423" s="7">
        <f>'Data Pemerintah Daerah'!AB308</f>
        <v>0</v>
      </c>
      <c r="N423" s="7">
        <f>'Data Pemerintah Daerah'!AC308</f>
        <v>0</v>
      </c>
      <c r="O423" s="7">
        <f>'Data Pemerintah Daerah'!AD308</f>
        <v>1</v>
      </c>
      <c r="P423" s="7">
        <f>'Data Pemerintah Daerah'!AE308</f>
        <v>1</v>
      </c>
      <c r="Q423" s="7">
        <f>'Data Pemerintah Daerah'!AF308</f>
        <v>1</v>
      </c>
      <c r="R423" s="7">
        <f>'Data Pemerintah Daerah'!AG308</f>
        <v>1</v>
      </c>
      <c r="S423" s="7">
        <f>'Data Pemerintah Daerah'!AH308</f>
        <v>1</v>
      </c>
      <c r="T423" s="7">
        <f>'Data Pemerintah Daerah'!AI308</f>
        <v>1</v>
      </c>
      <c r="U423" s="7">
        <f>'Data Pemerintah Daerah'!AJ308</f>
        <v>1</v>
      </c>
      <c r="V423" s="7">
        <f>'Data Pemerintah Daerah'!AK308</f>
        <v>3</v>
      </c>
      <c r="W423" s="7">
        <f>'Data Pemerintah Daerah'!AL308</f>
        <v>1</v>
      </c>
      <c r="X423" s="7">
        <f>'Data Pemerintah Daerah'!AM308</f>
        <v>2</v>
      </c>
      <c r="Y423" s="10" t="str">
        <f>'Data Pemerintah Daerah'!AA308</f>
        <v>https://api-splp.layanan.go.id/satu_data_kalteng/1.0</v>
      </c>
      <c r="Z423" s="7" t="str">
        <f>'Data Pemerintah Daerah'!Z308</f>
        <v/>
      </c>
      <c r="AA423" s="328" t="str">
        <f>'Data Pemerintah Daerah'!AN308</f>
        <v>diskominfo_kaltengprov</v>
      </c>
      <c r="AB423" s="329" t="str">
        <f>'Data Pemerintah Daerah'!AO308</f>
        <v>kalteng.go.id</v>
      </c>
      <c r="AC423" s="7" t="str">
        <f t="shared" si="16"/>
        <v>Provinsi Kalimantan Tengah</v>
      </c>
      <c r="AD423" s="330" t="str">
        <f>'Data Pemerintah Daerah'!P308</f>
        <v>081952305236</v>
      </c>
      <c r="AE423" s="331" t="str">
        <f>'Data Pemerintah Daerah'!Q308</f>
        <v>198310262014021002</v>
      </c>
      <c r="AF423" s="331" t="str">
        <f>'Data Pemerintah Daerah'!R308</f>
        <v>Pranata Komputer Ahli Muda</v>
      </c>
    </row>
    <row r="424">
      <c r="A424" s="3" t="s">
        <v>4497</v>
      </c>
      <c r="B424" s="7" t="str">
        <f>'Data Pemerintah Daerah'!C309</f>
        <v>Kalimantan Tengah</v>
      </c>
      <c r="C424" s="7" t="str">
        <f>'Data Pemerintah Daerah'!G309</f>
        <v>Kabupaten</v>
      </c>
      <c r="D424" s="7" t="str">
        <f>'Data Pemerintah Daerah'!E309</f>
        <v>Kabupaten Barito Selatan</v>
      </c>
      <c r="E424" s="7" t="str">
        <f>'Data Pemerintah Daerah'!H309</f>
        <v>ada</v>
      </c>
      <c r="F424" s="11">
        <f>'Data Pemerintah Daerah'!N309</f>
        <v>45476</v>
      </c>
      <c r="G424" s="7" t="str">
        <f>'Data Pemerintah Daerah'!O309</f>
        <v>PAHMI MINTARAGA
AGUS NUR RAHMAN</v>
      </c>
      <c r="H424" s="183">
        <f t="shared" si="14"/>
        <v>2024</v>
      </c>
      <c r="I424" s="183">
        <f t="shared" si="15"/>
        <v>7</v>
      </c>
      <c r="J424" s="7" t="str">
        <f t="shared" si="3"/>
        <v>Ada</v>
      </c>
      <c r="K424" s="229" t="str">
        <f t="shared" si="4"/>
        <v>Ada</v>
      </c>
      <c r="L424" s="327" t="str">
        <f>IFNA(VLOOKUP("*"&amp;D424&amp;"",'Laporan Resmi'!$F$2:$G$500,2,FALSE),"")</f>
        <v/>
      </c>
      <c r="M424" s="7">
        <f>'Data Pemerintah Daerah'!AB309</f>
        <v>0</v>
      </c>
      <c r="N424" s="7">
        <f>'Data Pemerintah Daerah'!AC309</f>
        <v>0</v>
      </c>
      <c r="O424" s="7">
        <f>'Data Pemerintah Daerah'!AD309</f>
        <v>0</v>
      </c>
      <c r="P424" s="7">
        <f>'Data Pemerintah Daerah'!AE309</f>
        <v>1</v>
      </c>
      <c r="Q424" s="7">
        <f>'Data Pemerintah Daerah'!AF309</f>
        <v>1</v>
      </c>
      <c r="R424" s="7">
        <f>'Data Pemerintah Daerah'!AG309</f>
        <v>2</v>
      </c>
      <c r="S424" s="7">
        <f>'Data Pemerintah Daerah'!AH309</f>
        <v>1</v>
      </c>
      <c r="T424" s="7">
        <f>'Data Pemerintah Daerah'!AI309</f>
        <v>1</v>
      </c>
      <c r="U424" s="7">
        <f>'Data Pemerintah Daerah'!AJ309</f>
        <v>3</v>
      </c>
      <c r="V424" s="7">
        <f>'Data Pemerintah Daerah'!AK309</f>
        <v>3</v>
      </c>
      <c r="W424" s="7">
        <f>'Data Pemerintah Daerah'!AL309</f>
        <v>1</v>
      </c>
      <c r="X424" s="7">
        <f>'Data Pemerintah Daerah'!AM309</f>
        <v>3</v>
      </c>
      <c r="Y424" s="7" t="str">
        <f>'Data Pemerintah Daerah'!AA309</f>
        <v/>
      </c>
      <c r="Z424" s="7" t="str">
        <f>'Data Pemerintah Daerah'!Z309</f>
        <v/>
      </c>
      <c r="AA424" s="328" t="str">
        <f>'Data Pemerintah Daerah'!AN309</f>
        <v>diskominfo_baritoselatankab</v>
      </c>
      <c r="AB424" s="329" t="str">
        <f>'Data Pemerintah Daerah'!AO309</f>
        <v>baritoselatankab.go.id</v>
      </c>
      <c r="AC424" s="7" t="str">
        <f t="shared" si="16"/>
        <v>Kabupaten Barito Selatan</v>
      </c>
      <c r="AD424" s="330" t="str">
        <f>'Data Pemerintah Daerah'!P309</f>
        <v>085249012487
085246408296</v>
      </c>
      <c r="AE424" s="331" t="str">
        <f>'Data Pemerintah Daerah'!Q309</f>
        <v>197504232007011013
197608162010011007</v>
      </c>
      <c r="AF424" s="331" t="str">
        <f>'Data Pemerintah Daerah'!R309</f>
        <v>KEPALA BIDANG INFORMATIKA, PERSANDIAN DAN STATISTIK
Kasi Infrastruktur dan Persandian</v>
      </c>
    </row>
    <row r="425">
      <c r="A425" s="3" t="s">
        <v>4497</v>
      </c>
      <c r="B425" s="7" t="str">
        <f>'Data Pemerintah Daerah'!C310</f>
        <v>Kalimantan Tengah</v>
      </c>
      <c r="C425" s="7" t="str">
        <f>'Data Pemerintah Daerah'!G310</f>
        <v>Kabupaten</v>
      </c>
      <c r="D425" s="7" t="str">
        <f>'Data Pemerintah Daerah'!E310</f>
        <v>Kabupaten Barito Timur</v>
      </c>
      <c r="E425" s="7" t="str">
        <f>'Data Pemerintah Daerah'!H310</f>
        <v>ada</v>
      </c>
      <c r="F425" s="15">
        <f>'Data Pemerintah Daerah'!N310</f>
        <v>45533</v>
      </c>
      <c r="G425" s="7" t="str">
        <f>'Data Pemerintah Daerah'!O310</f>
        <v>M. YUDHA MAULANA, S.KOM</v>
      </c>
      <c r="H425" s="183">
        <f t="shared" si="14"/>
        <v>2024</v>
      </c>
      <c r="I425" s="183">
        <f t="shared" si="15"/>
        <v>8</v>
      </c>
      <c r="J425" s="7" t="str">
        <f t="shared" si="3"/>
        <v>Ada</v>
      </c>
      <c r="K425" s="229" t="str">
        <f t="shared" si="4"/>
        <v>Ada</v>
      </c>
      <c r="L425" s="327" t="str">
        <f>IFNA(VLOOKUP("*"&amp;D425&amp;"",'Laporan Resmi'!$F$2:$G$500,2,FALSE),"")</f>
        <v/>
      </c>
      <c r="M425" s="7">
        <f>'Data Pemerintah Daerah'!AB310</f>
        <v>0</v>
      </c>
      <c r="N425" s="7">
        <f>'Data Pemerintah Daerah'!AC310</f>
        <v>0</v>
      </c>
      <c r="O425" s="7">
        <f>'Data Pemerintah Daerah'!AD310</f>
        <v>0</v>
      </c>
      <c r="P425" s="7">
        <f>'Data Pemerintah Daerah'!AE310</f>
        <v>1</v>
      </c>
      <c r="Q425" s="7">
        <f>'Data Pemerintah Daerah'!AF310</f>
        <v>1</v>
      </c>
      <c r="R425" s="7">
        <f>'Data Pemerintah Daerah'!AG310</f>
        <v>1</v>
      </c>
      <c r="S425" s="7">
        <f>'Data Pemerintah Daerah'!AH310</f>
        <v>1</v>
      </c>
      <c r="T425" s="7">
        <f>'Data Pemerintah Daerah'!AI310</f>
        <v>1</v>
      </c>
      <c r="U425" s="7">
        <f>'Data Pemerintah Daerah'!AJ310</f>
        <v>1</v>
      </c>
      <c r="V425" s="7">
        <f>'Data Pemerintah Daerah'!AK310</f>
        <v>1</v>
      </c>
      <c r="W425" s="7">
        <f>'Data Pemerintah Daerah'!AL310</f>
        <v>1</v>
      </c>
      <c r="X425" s="7">
        <f>'Data Pemerintah Daerah'!AM310</f>
        <v>1</v>
      </c>
      <c r="Y425" s="7" t="str">
        <f>'Data Pemerintah Daerah'!AA310</f>
        <v/>
      </c>
      <c r="Z425" s="10" t="str">
        <f>'Data Pemerintah Daerah'!Z310</f>
        <v>https://apibpn.baritotimurkab.go.id/Api/getBPHTBService</v>
      </c>
      <c r="AA425" s="328" t="str">
        <f>'Data Pemerintah Daerah'!AN310</f>
        <v>diskominfo_baritotimurkab</v>
      </c>
      <c r="AB425" s="329" t="str">
        <f>'Data Pemerintah Daerah'!AO310</f>
        <v>baritotimurkab.go.id</v>
      </c>
      <c r="AC425" s="7" t="str">
        <f t="shared" si="16"/>
        <v>Kabupaten Barito Timur</v>
      </c>
      <c r="AD425" s="330" t="str">
        <f>'Data Pemerintah Daerah'!P310</f>
        <v>08115197918</v>
      </c>
      <c r="AE425" s="331" t="str">
        <f>'Data Pemerintah Daerah'!Q310</f>
        <v>198910252020121012</v>
      </c>
      <c r="AF425" s="331" t="str">
        <f>'Data Pemerintah Daerah'!R310</f>
        <v>ANALIS SUMBER DAYA IPTEK</v>
      </c>
    </row>
    <row r="426">
      <c r="A426" s="3" t="s">
        <v>4497</v>
      </c>
      <c r="B426" s="7" t="str">
        <f>'Data Pemerintah Daerah'!C311</f>
        <v>Kalimantan Tengah</v>
      </c>
      <c r="C426" s="7" t="str">
        <f>'Data Pemerintah Daerah'!G311</f>
        <v>Kabupaten</v>
      </c>
      <c r="D426" s="7" t="str">
        <f>'Data Pemerintah Daerah'!E311</f>
        <v>Kabupaten Barito Utara</v>
      </c>
      <c r="E426" s="7" t="str">
        <f>'Data Pemerintah Daerah'!H311</f>
        <v>ada</v>
      </c>
      <c r="F426" s="15">
        <f>'Data Pemerintah Daerah'!N311</f>
        <v>45524</v>
      </c>
      <c r="G426" s="7" t="str">
        <f>'Data Pemerintah Daerah'!O311</f>
        <v>HENRY ROLANDO</v>
      </c>
      <c r="H426" s="183">
        <f t="shared" si="14"/>
        <v>2024</v>
      </c>
      <c r="I426" s="183">
        <f t="shared" si="15"/>
        <v>8</v>
      </c>
      <c r="J426" s="7" t="str">
        <f t="shared" si="3"/>
        <v>Ada</v>
      </c>
      <c r="K426" s="229" t="str">
        <f t="shared" si="4"/>
        <v>Ada</v>
      </c>
      <c r="L426" s="327" t="str">
        <f>IFNA(VLOOKUP("*"&amp;D426&amp;"",'Laporan Resmi'!$F$2:$G$500,2,FALSE),"")</f>
        <v/>
      </c>
      <c r="M426" s="7">
        <f>'Data Pemerintah Daerah'!AB311</f>
        <v>0</v>
      </c>
      <c r="N426" s="7">
        <f>'Data Pemerintah Daerah'!AC311</f>
        <v>0</v>
      </c>
      <c r="O426" s="7">
        <f>'Data Pemerintah Daerah'!AD311</f>
        <v>1</v>
      </c>
      <c r="P426" s="7">
        <f>'Data Pemerintah Daerah'!AE311</f>
        <v>1</v>
      </c>
      <c r="Q426" s="7">
        <f>'Data Pemerintah Daerah'!AF311</f>
        <v>1</v>
      </c>
      <c r="R426" s="7">
        <f>'Data Pemerintah Daerah'!AG311</f>
        <v>1</v>
      </c>
      <c r="S426" s="7">
        <f>'Data Pemerintah Daerah'!AH311</f>
        <v>1</v>
      </c>
      <c r="T426" s="7">
        <f>'Data Pemerintah Daerah'!AI311</f>
        <v>1</v>
      </c>
      <c r="U426" s="7">
        <f>'Data Pemerintah Daerah'!AJ311</f>
        <v>1</v>
      </c>
      <c r="V426" s="7">
        <f>'Data Pemerintah Daerah'!AK311</f>
        <v>3</v>
      </c>
      <c r="W426" s="7">
        <f>'Data Pemerintah Daerah'!AL311</f>
        <v>1</v>
      </c>
      <c r="X426" s="7">
        <f>'Data Pemerintah Daerah'!AM311</f>
        <v>1</v>
      </c>
      <c r="Y426" s="7" t="str">
        <f>'Data Pemerintah Daerah'!AA311</f>
        <v/>
      </c>
      <c r="Z426" s="10" t="str">
        <f>'Data Pemerintah Daerah'!Z311</f>
        <v>https://ebhptb.baritoutarakab.go.id/api/getBPHTBService</v>
      </c>
      <c r="AA426" s="328" t="str">
        <f>'Data Pemerintah Daerah'!AN311</f>
        <v>diskominfo_baritoutarakab</v>
      </c>
      <c r="AB426" s="329" t="str">
        <f>'Data Pemerintah Daerah'!AO311</f>
        <v>baritoutarakab.go.id</v>
      </c>
      <c r="AC426" s="7" t="str">
        <f t="shared" si="16"/>
        <v>Kabupaten Barito Utara</v>
      </c>
      <c r="AD426" s="330" t="str">
        <f>'Data Pemerintah Daerah'!P311</f>
        <v>081328011978</v>
      </c>
      <c r="AE426" s="331" t="str">
        <f>'Data Pemerintah Daerah'!Q311</f>
        <v>198705312011011008</v>
      </c>
      <c r="AF426" s="331" t="str">
        <f>'Data Pemerintah Daerah'!R311</f>
        <v>Pranata Komputer</v>
      </c>
    </row>
    <row r="427">
      <c r="A427" s="3" t="s">
        <v>4497</v>
      </c>
      <c r="B427" s="7" t="str">
        <f>'Data Pemerintah Daerah'!C312</f>
        <v>Kalimantan Tengah</v>
      </c>
      <c r="C427" s="7" t="str">
        <f>'Data Pemerintah Daerah'!G312</f>
        <v>Kabupaten</v>
      </c>
      <c r="D427" s="7" t="str">
        <f>'Data Pemerintah Daerah'!E312</f>
        <v>Kabupaten Gunung Mas</v>
      </c>
      <c r="E427" s="7" t="str">
        <f>'Data Pemerintah Daerah'!H312</f>
        <v>ada</v>
      </c>
      <c r="F427" s="15">
        <f>'Data Pemerintah Daerah'!N312</f>
        <v>45342</v>
      </c>
      <c r="G427" s="7" t="str">
        <f>'Data Pemerintah Daerah'!O312</f>
        <v>JONH FREDRIK ULYSSES, M.T</v>
      </c>
      <c r="H427" s="183">
        <f t="shared" si="14"/>
        <v>2024</v>
      </c>
      <c r="I427" s="183">
        <f t="shared" si="15"/>
        <v>2</v>
      </c>
      <c r="J427" s="7" t="str">
        <f t="shared" si="3"/>
        <v>Ada</v>
      </c>
      <c r="K427" s="229" t="str">
        <f t="shared" si="4"/>
        <v>Ada</v>
      </c>
      <c r="L427" s="327" t="str">
        <f>IFNA(VLOOKUP("*"&amp;D427&amp;"",'Laporan Resmi'!$F$2:$G$500,2,FALSE),"")</f>
        <v>ada</v>
      </c>
      <c r="M427" s="7">
        <f>'Data Pemerintah Daerah'!AB312</f>
        <v>0</v>
      </c>
      <c r="N427" s="7">
        <f>'Data Pemerintah Daerah'!AC312</f>
        <v>0</v>
      </c>
      <c r="O427" s="7">
        <f>'Data Pemerintah Daerah'!AD312</f>
        <v>1</v>
      </c>
      <c r="P427" s="7" t="str">
        <f>'Data Pemerintah Daerah'!AE312</f>
        <v/>
      </c>
      <c r="Q427" s="7" t="str">
        <f>'Data Pemerintah Daerah'!AF312</f>
        <v/>
      </c>
      <c r="R427" s="7" t="str">
        <f>'Data Pemerintah Daerah'!AG312</f>
        <v/>
      </c>
      <c r="S427" s="7">
        <f>'Data Pemerintah Daerah'!AH312</f>
        <v>1</v>
      </c>
      <c r="T427" s="7">
        <f>'Data Pemerintah Daerah'!AI312</f>
        <v>1</v>
      </c>
      <c r="U427" s="7">
        <f>'Data Pemerintah Daerah'!AJ312</f>
        <v>1</v>
      </c>
      <c r="V427" s="7">
        <f>'Data Pemerintah Daerah'!AK312</f>
        <v>1</v>
      </c>
      <c r="W427" s="7">
        <f>'Data Pemerintah Daerah'!AL312</f>
        <v>1</v>
      </c>
      <c r="X427" s="7">
        <f>'Data Pemerintah Daerah'!AM312</f>
        <v>1</v>
      </c>
      <c r="Y427" s="7" t="str">
        <f>'Data Pemerintah Daerah'!AA312</f>
        <v/>
      </c>
      <c r="Z427" s="7" t="str">
        <f>'Data Pemerintah Daerah'!Z312</f>
        <v/>
      </c>
      <c r="AA427" s="328" t="str">
        <f>'Data Pemerintah Daerah'!AN312</f>
        <v>diskominfo_gunungmaskab</v>
      </c>
      <c r="AB427" s="329" t="str">
        <f>'Data Pemerintah Daerah'!AO312</f>
        <v>gunungmaskab.go.id</v>
      </c>
      <c r="AC427" s="7" t="str">
        <f t="shared" si="16"/>
        <v>Kabupaten Gunung Mas</v>
      </c>
      <c r="AD427" s="330" t="str">
        <f>'Data Pemerintah Daerah'!P312</f>
        <v>085248496949</v>
      </c>
      <c r="AE427" s="331" t="str">
        <f>'Data Pemerintah Daerah'!Q312</f>
        <v>198601152015031004</v>
      </c>
      <c r="AF427" s="331" t="str">
        <f>'Data Pemerintah Daerah'!R312</f>
        <v>Pranata Komputer Ahli Muda</v>
      </c>
    </row>
    <row r="428">
      <c r="A428" s="3" t="s">
        <v>4497</v>
      </c>
      <c r="B428" s="7" t="str">
        <f>'Data Pemerintah Daerah'!C313</f>
        <v>Kalimantan Tengah</v>
      </c>
      <c r="C428" s="7" t="str">
        <f>'Data Pemerintah Daerah'!G313</f>
        <v>Kabupaten</v>
      </c>
      <c r="D428" s="7" t="str">
        <f>'Data Pemerintah Daerah'!E313</f>
        <v>Kabupaten Kapuas</v>
      </c>
      <c r="E428" s="7" t="str">
        <f>'Data Pemerintah Daerah'!H313</f>
        <v>ada</v>
      </c>
      <c r="F428" s="15">
        <f>'Data Pemerintah Daerah'!N313</f>
        <v>45800</v>
      </c>
      <c r="G428" s="7" t="str">
        <f>'Data Pemerintah Daerah'!O313</f>
        <v>RAUDLATUL JANNAH, S,ST., M,I.Kom</v>
      </c>
      <c r="H428" s="183">
        <f t="shared" si="14"/>
        <v>2025</v>
      </c>
      <c r="I428" s="183">
        <f t="shared" si="15"/>
        <v>5</v>
      </c>
      <c r="J428" s="7" t="str">
        <f t="shared" si="3"/>
        <v>Ada</v>
      </c>
      <c r="K428" s="229" t="str">
        <f t="shared" si="4"/>
        <v>Ada</v>
      </c>
      <c r="L428" s="327" t="str">
        <f>IFNA(VLOOKUP("*"&amp;D428&amp;"",'Laporan Resmi'!$F$2:$G$500,2,FALSE),"")</f>
        <v/>
      </c>
      <c r="M428" s="7" t="str">
        <f>'Data Pemerintah Daerah'!AB313</f>
        <v/>
      </c>
      <c r="N428" s="7" t="str">
        <f>'Data Pemerintah Daerah'!AC313</f>
        <v/>
      </c>
      <c r="O428" s="7" t="str">
        <f>'Data Pemerintah Daerah'!AD313</f>
        <v/>
      </c>
      <c r="P428" s="7" t="str">
        <f>'Data Pemerintah Daerah'!AE313</f>
        <v/>
      </c>
      <c r="Q428" s="7" t="str">
        <f>'Data Pemerintah Daerah'!AF313</f>
        <v/>
      </c>
      <c r="R428" s="7" t="str">
        <f>'Data Pemerintah Daerah'!AG313</f>
        <v/>
      </c>
      <c r="S428" s="7">
        <f>'Data Pemerintah Daerah'!AH313</f>
        <v>1</v>
      </c>
      <c r="T428" s="7">
        <f>'Data Pemerintah Daerah'!AI313</f>
        <v>1</v>
      </c>
      <c r="U428" s="7">
        <f>'Data Pemerintah Daerah'!AJ313</f>
        <v>3</v>
      </c>
      <c r="V428" s="7">
        <f>'Data Pemerintah Daerah'!AK313</f>
        <v>1</v>
      </c>
      <c r="W428" s="7">
        <f>'Data Pemerintah Daerah'!AL313</f>
        <v>1</v>
      </c>
      <c r="X428" s="7">
        <f>'Data Pemerintah Daerah'!AM313</f>
        <v>3</v>
      </c>
      <c r="Y428" s="7" t="str">
        <f>'Data Pemerintah Daerah'!AA313</f>
        <v/>
      </c>
      <c r="Z428" s="7" t="str">
        <f>'Data Pemerintah Daerah'!Z313</f>
        <v/>
      </c>
      <c r="AA428" s="328" t="str">
        <f>'Data Pemerintah Daerah'!AN313</f>
        <v>diskominfo_kapuaskab</v>
      </c>
      <c r="AB428" s="329" t="str">
        <f>'Data Pemerintah Daerah'!AO313</f>
        <v>kapuaskab.go.id</v>
      </c>
      <c r="AC428" s="7" t="str">
        <f t="shared" si="16"/>
        <v>Kabupaten Kapuas</v>
      </c>
      <c r="AD428" s="330" t="str">
        <f>'Data Pemerintah Daerah'!P313</f>
        <v>085248219582</v>
      </c>
      <c r="AE428" s="331" t="str">
        <f>'Data Pemerintah Daerah'!Q313</f>
        <v>198606292010012036</v>
      </c>
      <c r="AF428" s="331" t="str">
        <f>'Data Pemerintah Daerah'!R313</f>
        <v>Statisi Ahli Muda</v>
      </c>
    </row>
    <row r="429">
      <c r="A429" s="3" t="s">
        <v>4497</v>
      </c>
      <c r="B429" s="7" t="str">
        <f>'Data Pemerintah Daerah'!C314</f>
        <v>Kalimantan Tengah</v>
      </c>
      <c r="C429" s="7" t="str">
        <f>'Data Pemerintah Daerah'!G314</f>
        <v>Kabupaten</v>
      </c>
      <c r="D429" s="7" t="str">
        <f>'Data Pemerintah Daerah'!E314</f>
        <v>Kabupaten Katingan</v>
      </c>
      <c r="E429" s="7" t="str">
        <f>'Data Pemerintah Daerah'!H314</f>
        <v>ada</v>
      </c>
      <c r="F429" s="15">
        <f>'Data Pemerintah Daerah'!N314</f>
        <v>45058</v>
      </c>
      <c r="G429" s="7" t="str">
        <f>'Data Pemerintah Daerah'!O314</f>
        <v>FRANS NILWAN APRIADI,ST</v>
      </c>
      <c r="H429" s="183">
        <f t="shared" si="14"/>
        <v>2023</v>
      </c>
      <c r="I429" s="183">
        <f t="shared" si="15"/>
        <v>5</v>
      </c>
      <c r="J429" s="7" t="str">
        <f t="shared" si="3"/>
        <v>Ada</v>
      </c>
      <c r="K429" s="229" t="str">
        <f t="shared" si="4"/>
        <v>Ada</v>
      </c>
      <c r="L429" s="327" t="str">
        <f>IFNA(VLOOKUP("*"&amp;D429&amp;"",'Laporan Resmi'!$F$2:$G$500,2,FALSE),"")</f>
        <v>ada</v>
      </c>
      <c r="M429" s="7">
        <f>'Data Pemerintah Daerah'!AB314</f>
        <v>0</v>
      </c>
      <c r="N429" s="7">
        <f>'Data Pemerintah Daerah'!AC314</f>
        <v>0</v>
      </c>
      <c r="O429" s="7">
        <f>'Data Pemerintah Daerah'!AD314</f>
        <v>1</v>
      </c>
      <c r="P429" s="7">
        <f>'Data Pemerintah Daerah'!AE314</f>
        <v>1</v>
      </c>
      <c r="Q429" s="7">
        <f>'Data Pemerintah Daerah'!AF314</f>
        <v>1</v>
      </c>
      <c r="R429" s="7">
        <f>'Data Pemerintah Daerah'!AG314</f>
        <v>1</v>
      </c>
      <c r="S429" s="7">
        <f>'Data Pemerintah Daerah'!AH314</f>
        <v>3</v>
      </c>
      <c r="T429" s="7">
        <f>'Data Pemerintah Daerah'!AI314</f>
        <v>1</v>
      </c>
      <c r="U429" s="7">
        <f>'Data Pemerintah Daerah'!AJ314</f>
        <v>1</v>
      </c>
      <c r="V429" s="7">
        <f>'Data Pemerintah Daerah'!AK314</f>
        <v>3</v>
      </c>
      <c r="W429" s="7">
        <f>'Data Pemerintah Daerah'!AL314</f>
        <v>3</v>
      </c>
      <c r="X429" s="7">
        <f>'Data Pemerintah Daerah'!AM314</f>
        <v>3</v>
      </c>
      <c r="Y429" s="10" t="str">
        <f>'Data Pemerintah Daerah'!AA314</f>
        <v>https://api-splp.layanan.go.id/t/katingankab.go.id/data_katingan/1.0/</v>
      </c>
      <c r="Z429" s="10" t="str">
        <f>'Data Pemerintah Daerah'!Z314</f>
        <v>https://bphtb.katingankab.go.id/bpn-service/getBPHTBService</v>
      </c>
      <c r="AA429" s="328" t="str">
        <f>'Data Pemerintah Daerah'!AN314</f>
        <v>diskominfosp_katingankab</v>
      </c>
      <c r="AB429" s="329" t="str">
        <f>'Data Pemerintah Daerah'!AO314</f>
        <v>katingankab.go.id</v>
      </c>
      <c r="AC429" s="7" t="str">
        <f t="shared" si="16"/>
        <v>Kabupaten Katingan</v>
      </c>
      <c r="AD429" s="330" t="str">
        <f>'Data Pemerintah Daerah'!P314</f>
        <v>082252129969</v>
      </c>
      <c r="AE429" s="331" t="str">
        <f>'Data Pemerintah Daerah'!Q314</f>
        <v>199004202014021004</v>
      </c>
      <c r="AF429" s="331" t="str">
        <f>'Data Pemerintah Daerah'!R314</f>
        <v>PRANATA KOMPUTER AHLI MUDA</v>
      </c>
    </row>
    <row r="430">
      <c r="A430" s="3" t="s">
        <v>4497</v>
      </c>
      <c r="B430" s="7" t="str">
        <f>'Data Pemerintah Daerah'!C315</f>
        <v>Kalimantan Tengah</v>
      </c>
      <c r="C430" s="7" t="str">
        <f>'Data Pemerintah Daerah'!G315</f>
        <v>Kabupaten</v>
      </c>
      <c r="D430" s="7" t="str">
        <f>'Data Pemerintah Daerah'!E315</f>
        <v>Kabupaten Kotawaringin Barat</v>
      </c>
      <c r="E430" s="7" t="str">
        <f>'Data Pemerintah Daerah'!H315</f>
        <v>ada</v>
      </c>
      <c r="F430" s="15">
        <f>'Data Pemerintah Daerah'!N315</f>
        <v>45615</v>
      </c>
      <c r="G430" s="7" t="str">
        <f>'Data Pemerintah Daerah'!O315</f>
        <v>AFUZA IMAM AWED ALFARUQ, S.Kom</v>
      </c>
      <c r="H430" s="183">
        <f t="shared" si="14"/>
        <v>2024</v>
      </c>
      <c r="I430" s="183">
        <f t="shared" si="15"/>
        <v>11</v>
      </c>
      <c r="J430" s="7" t="str">
        <f t="shared" si="3"/>
        <v>Ada</v>
      </c>
      <c r="K430" s="229" t="str">
        <f t="shared" si="4"/>
        <v>Ada</v>
      </c>
      <c r="L430" s="323" t="s">
        <v>431</v>
      </c>
      <c r="M430" s="7">
        <f>'Data Pemerintah Daerah'!AB315</f>
        <v>0</v>
      </c>
      <c r="N430" s="7">
        <f>'Data Pemerintah Daerah'!AC315</f>
        <v>0</v>
      </c>
      <c r="O430" s="7">
        <f>'Data Pemerintah Daerah'!AD315</f>
        <v>0</v>
      </c>
      <c r="P430" s="7">
        <f>'Data Pemerintah Daerah'!AE315</f>
        <v>2</v>
      </c>
      <c r="Q430" s="7">
        <f>'Data Pemerintah Daerah'!AF315</f>
        <v>1</v>
      </c>
      <c r="R430" s="7">
        <f>'Data Pemerintah Daerah'!AG315</f>
        <v>2</v>
      </c>
      <c r="S430" s="7">
        <f>'Data Pemerintah Daerah'!AH315</f>
        <v>1</v>
      </c>
      <c r="T430" s="7">
        <f>'Data Pemerintah Daerah'!AI315</f>
        <v>1</v>
      </c>
      <c r="U430" s="7">
        <f>'Data Pemerintah Daerah'!AJ315</f>
        <v>1</v>
      </c>
      <c r="V430" s="7">
        <f>'Data Pemerintah Daerah'!AK315</f>
        <v>2</v>
      </c>
      <c r="W430" s="7">
        <f>'Data Pemerintah Daerah'!AL315</f>
        <v>2</v>
      </c>
      <c r="X430" s="7">
        <f>'Data Pemerintah Daerah'!AM315</f>
        <v>1</v>
      </c>
      <c r="Y430" s="7" t="str">
        <f>'Data Pemerintah Daerah'!AA315</f>
        <v/>
      </c>
      <c r="Z430" s="10" t="str">
        <f>'Data Pemerintah Daerah'!Z315</f>
        <v>https://bpn.sinpelaja.kotawaringinbaratkab.go.id/api/bphtb/getBPHTBService</v>
      </c>
      <c r="AA430" s="328" t="str">
        <f>'Data Pemerintah Daerah'!AN315</f>
        <v>diskominfosp_kobarkab</v>
      </c>
      <c r="AB430" s="329" t="str">
        <f>'Data Pemerintah Daerah'!AO315</f>
        <v>kotawaringinbaratkab.go.id</v>
      </c>
      <c r="AC430" s="7" t="str">
        <f t="shared" si="16"/>
        <v>Kabupaten Kotawaringin Barat</v>
      </c>
      <c r="AD430" s="330" t="str">
        <f>'Data Pemerintah Daerah'!P315</f>
        <v>085251269597</v>
      </c>
      <c r="AE430" s="331" t="str">
        <f>'Data Pemerintah Daerah'!Q315</f>
        <v>199301062020121010</v>
      </c>
      <c r="AF430" s="331" t="str">
        <f>'Data Pemerintah Daerah'!R315</f>
        <v>ANALIS SISTEM INFORMASI</v>
      </c>
    </row>
    <row r="431">
      <c r="A431" s="3" t="s">
        <v>4497</v>
      </c>
      <c r="B431" s="7" t="str">
        <f>'Data Pemerintah Daerah'!C316</f>
        <v>Kalimantan Tengah</v>
      </c>
      <c r="C431" s="7" t="str">
        <f>'Data Pemerintah Daerah'!G316</f>
        <v>Kabupaten</v>
      </c>
      <c r="D431" s="7" t="str">
        <f>'Data Pemerintah Daerah'!E316</f>
        <v>Kabupaten Kotawaringin Timur</v>
      </c>
      <c r="E431" s="7" t="str">
        <f>'Data Pemerintah Daerah'!H316</f>
        <v>ada</v>
      </c>
      <c r="F431" s="7" t="str">
        <f>'Data Pemerintah Daerah'!N316</f>
        <v/>
      </c>
      <c r="G431" s="7" t="str">
        <f>'Data Pemerintah Daerah'!O316</f>
        <v>HENDRA SANTOSO, S.Kom</v>
      </c>
      <c r="H431" s="183" t="str">
        <f t="shared" si="14"/>
        <v/>
      </c>
      <c r="I431" s="183" t="str">
        <f t="shared" si="15"/>
        <v/>
      </c>
      <c r="J431" s="7" t="str">
        <f t="shared" si="3"/>
        <v>Ada</v>
      </c>
      <c r="K431" s="229" t="str">
        <f t="shared" si="4"/>
        <v/>
      </c>
      <c r="L431" s="327" t="str">
        <f>IFNA(VLOOKUP("*"&amp;D430&amp;"",'Laporan Resmi'!$F$2:$G$500,2,FALSE),"")</f>
        <v/>
      </c>
      <c r="M431" s="7">
        <f>'Data Pemerintah Daerah'!AB316</f>
        <v>2</v>
      </c>
      <c r="N431" s="7">
        <f>'Data Pemerintah Daerah'!AC316</f>
        <v>0</v>
      </c>
      <c r="O431" s="7">
        <f>'Data Pemerintah Daerah'!AD316</f>
        <v>0</v>
      </c>
      <c r="P431" s="7">
        <f>'Data Pemerintah Daerah'!AE316</f>
        <v>1</v>
      </c>
      <c r="Q431" s="7">
        <f>'Data Pemerintah Daerah'!AF316</f>
        <v>1</v>
      </c>
      <c r="R431" s="7">
        <f>'Data Pemerintah Daerah'!AG316</f>
        <v>1</v>
      </c>
      <c r="S431" s="7">
        <f>'Data Pemerintah Daerah'!AH316</f>
        <v>3</v>
      </c>
      <c r="T431" s="7">
        <f>'Data Pemerintah Daerah'!AI316</f>
        <v>2</v>
      </c>
      <c r="U431" s="7">
        <f>'Data Pemerintah Daerah'!AJ316</f>
        <v>2</v>
      </c>
      <c r="V431" s="7">
        <f>'Data Pemerintah Daerah'!AK316</f>
        <v>3</v>
      </c>
      <c r="W431" s="7">
        <f>'Data Pemerintah Daerah'!AL316</f>
        <v>3</v>
      </c>
      <c r="X431" s="7">
        <f>'Data Pemerintah Daerah'!AM316</f>
        <v>4</v>
      </c>
      <c r="Y431" s="10" t="str">
        <f>'Data Pemerintah Daerah'!AA316</f>
        <v>https://api-splp.layanan.go.id/datakotimkab/1.0/</v>
      </c>
      <c r="Z431" s="7" t="str">
        <f>'Data Pemerintah Daerah'!Z316</f>
        <v/>
      </c>
      <c r="AA431" s="328" t="str">
        <f>'Data Pemerintah Daerah'!AN316</f>
        <v>diskominfo_kotimkab</v>
      </c>
      <c r="AB431" s="329" t="str">
        <f>'Data Pemerintah Daerah'!AO316</f>
        <v>kotimkab.go.id</v>
      </c>
      <c r="AC431" s="7" t="str">
        <f t="shared" si="16"/>
        <v>Kabupaten Kotawaringin Timur</v>
      </c>
      <c r="AD431" s="331" t="str">
        <f>'Data Pemerintah Daerah'!P316</f>
        <v>085750237535</v>
      </c>
      <c r="AE431" s="331" t="str">
        <f>'Data Pemerintah Daerah'!Q316</f>
        <v/>
      </c>
      <c r="AF431" s="331" t="str">
        <f>'Data Pemerintah Daerah'!R316</f>
        <v/>
      </c>
    </row>
    <row r="432">
      <c r="A432" s="3" t="s">
        <v>4497</v>
      </c>
      <c r="B432" s="7" t="str">
        <f>'Data Pemerintah Daerah'!C317</f>
        <v>Kalimantan Tengah</v>
      </c>
      <c r="C432" s="7" t="str">
        <f>'Data Pemerintah Daerah'!G317</f>
        <v>Kabupaten</v>
      </c>
      <c r="D432" s="7" t="str">
        <f>'Data Pemerintah Daerah'!E317</f>
        <v>Kabupaten Lamandau</v>
      </c>
      <c r="E432" s="7" t="str">
        <f>'Data Pemerintah Daerah'!H317</f>
        <v>ada</v>
      </c>
      <c r="F432" s="15">
        <f>'Data Pemerintah Daerah'!N317</f>
        <v>45488</v>
      </c>
      <c r="G432" s="7" t="str">
        <f>'Data Pemerintah Daerah'!O317</f>
        <v>Rina Astria Sinuhaji, ST</v>
      </c>
      <c r="H432" s="183">
        <f t="shared" si="14"/>
        <v>2024</v>
      </c>
      <c r="I432" s="183">
        <f t="shared" si="15"/>
        <v>7</v>
      </c>
      <c r="J432" s="7" t="str">
        <f t="shared" si="3"/>
        <v>Ada</v>
      </c>
      <c r="K432" s="229" t="str">
        <f t="shared" si="4"/>
        <v>Ada</v>
      </c>
      <c r="L432" s="327" t="str">
        <f>IFNA(VLOOKUP("*"&amp;D431&amp;"",'Laporan Resmi'!$F$2:$G$500,2,FALSE),"")</f>
        <v/>
      </c>
      <c r="M432" s="7">
        <f>'Data Pemerintah Daerah'!AB317</f>
        <v>0</v>
      </c>
      <c r="N432" s="7">
        <f>'Data Pemerintah Daerah'!AC317</f>
        <v>0</v>
      </c>
      <c r="O432" s="7">
        <f>'Data Pemerintah Daerah'!AD317</f>
        <v>0</v>
      </c>
      <c r="P432" s="7">
        <f>'Data Pemerintah Daerah'!AE317</f>
        <v>3</v>
      </c>
      <c r="Q432" s="7">
        <f>'Data Pemerintah Daerah'!AF317</f>
        <v>1</v>
      </c>
      <c r="R432" s="7">
        <f>'Data Pemerintah Daerah'!AG317</f>
        <v>1</v>
      </c>
      <c r="S432" s="7">
        <f>'Data Pemerintah Daerah'!AH317</f>
        <v>2</v>
      </c>
      <c r="T432" s="7">
        <f>'Data Pemerintah Daerah'!AI317</f>
        <v>2</v>
      </c>
      <c r="U432" s="7">
        <f>'Data Pemerintah Daerah'!AJ317</f>
        <v>1</v>
      </c>
      <c r="V432" s="7">
        <f>'Data Pemerintah Daerah'!AK317</f>
        <v>3</v>
      </c>
      <c r="W432" s="7">
        <f>'Data Pemerintah Daerah'!AL317</f>
        <v>1</v>
      </c>
      <c r="X432" s="7">
        <f>'Data Pemerintah Daerah'!AM317</f>
        <v>2</v>
      </c>
      <c r="Y432" s="7" t="str">
        <f>'Data Pemerintah Daerah'!AA317</f>
        <v/>
      </c>
      <c r="Z432" s="10" t="str">
        <f>'Data Pemerintah Daerah'!Z317</f>
        <v>https://bphtb.lamandaukab.go.id/bpn-service/getBPHTBService</v>
      </c>
      <c r="AA432" s="328" t="str">
        <f>'Data Pemerintah Daerah'!AN317</f>
        <v>diskominfo_lamandaukab</v>
      </c>
      <c r="AB432" s="329" t="str">
        <f>'Data Pemerintah Daerah'!AO317</f>
        <v>lamandaukab.go.id</v>
      </c>
      <c r="AC432" s="7" t="str">
        <f t="shared" si="16"/>
        <v>Kabupaten Lamandau</v>
      </c>
      <c r="AD432" s="330" t="str">
        <f>'Data Pemerintah Daerah'!P317</f>
        <v>081349175044</v>
      </c>
      <c r="AE432" s="331" t="str">
        <f>'Data Pemerintah Daerah'!Q317</f>
        <v>198405162010012011</v>
      </c>
      <c r="AF432" s="331" t="str">
        <f>'Data Pemerintah Daerah'!R317</f>
        <v>PRANATA KOMPUTER AHLI MUDA</v>
      </c>
    </row>
    <row r="433">
      <c r="A433" s="3" t="s">
        <v>4497</v>
      </c>
      <c r="B433" s="7" t="str">
        <f>'Data Pemerintah Daerah'!C318</f>
        <v>Kalimantan Tengah</v>
      </c>
      <c r="C433" s="7" t="str">
        <f>'Data Pemerintah Daerah'!G318</f>
        <v>Kabupaten</v>
      </c>
      <c r="D433" s="7" t="str">
        <f>'Data Pemerintah Daerah'!E318</f>
        <v>Kabupaten Murung Raya</v>
      </c>
      <c r="E433" s="7" t="str">
        <f>'Data Pemerintah Daerah'!H318</f>
        <v>ada</v>
      </c>
      <c r="F433" s="11">
        <f>'Data Pemerintah Daerah'!N318</f>
        <v>45568</v>
      </c>
      <c r="G433" s="7" t="str">
        <f>'Data Pemerintah Daerah'!O318</f>
        <v>LOUDRY FREDERICO MAHAD, S.Kom</v>
      </c>
      <c r="H433" s="183">
        <f t="shared" si="14"/>
        <v>2024</v>
      </c>
      <c r="I433" s="183">
        <f t="shared" si="15"/>
        <v>10</v>
      </c>
      <c r="J433" s="7" t="str">
        <f t="shared" si="3"/>
        <v>Ada</v>
      </c>
      <c r="K433" s="229" t="str">
        <f t="shared" si="4"/>
        <v>Ada</v>
      </c>
      <c r="L433" s="327" t="str">
        <f>IFNA(VLOOKUP("*"&amp;D432&amp;"",'Laporan Resmi'!$F$2:$G$500,2,FALSE),"")</f>
        <v>ada</v>
      </c>
      <c r="M433" s="7">
        <f>'Data Pemerintah Daerah'!AB318</f>
        <v>0</v>
      </c>
      <c r="N433" s="7">
        <f>'Data Pemerintah Daerah'!AC318</f>
        <v>0</v>
      </c>
      <c r="O433" s="7">
        <f>'Data Pemerintah Daerah'!AD318</f>
        <v>1</v>
      </c>
      <c r="P433" s="7" t="str">
        <f>'Data Pemerintah Daerah'!AE318</f>
        <v/>
      </c>
      <c r="Q433" s="7" t="str">
        <f>'Data Pemerintah Daerah'!AF318</f>
        <v/>
      </c>
      <c r="R433" s="7" t="str">
        <f>'Data Pemerintah Daerah'!AG318</f>
        <v/>
      </c>
      <c r="S433" s="7">
        <f>'Data Pemerintah Daerah'!AH318</f>
        <v>1</v>
      </c>
      <c r="T433" s="7">
        <f>'Data Pemerintah Daerah'!AI318</f>
        <v>1</v>
      </c>
      <c r="U433" s="7">
        <f>'Data Pemerintah Daerah'!AJ318</f>
        <v>1</v>
      </c>
      <c r="V433" s="7">
        <f>'Data Pemerintah Daerah'!AK318</f>
        <v>2</v>
      </c>
      <c r="W433" s="7">
        <f>'Data Pemerintah Daerah'!AL318</f>
        <v>1</v>
      </c>
      <c r="X433" s="7">
        <f>'Data Pemerintah Daerah'!AM318</f>
        <v>1</v>
      </c>
      <c r="Y433" s="7" t="str">
        <f>'Data Pemerintah Daerah'!AA318</f>
        <v/>
      </c>
      <c r="Z433" s="10" t="str">
        <f>'Data Pemerintah Daerah'!Z318</f>
        <v>http://e-bphtb.murungrayakab.go.id:8088/Api/getBPHTBService</v>
      </c>
      <c r="AA433" s="328" t="str">
        <f>'Data Pemerintah Daerah'!AN318</f>
        <v>diskominfo_murungrayakab</v>
      </c>
      <c r="AB433" s="329" t="str">
        <f>'Data Pemerintah Daerah'!AO318</f>
        <v>murungrayakab.go.id</v>
      </c>
      <c r="AC433" s="7" t="str">
        <f t="shared" si="16"/>
        <v>Kabupaten Murung Raya</v>
      </c>
      <c r="AD433" s="330" t="str">
        <f>'Data Pemerintah Daerah'!P318</f>
        <v>081255606609</v>
      </c>
      <c r="AE433" s="331" t="str">
        <f>'Data Pemerintah Daerah'!Q318</f>
        <v>199112052019031008</v>
      </c>
      <c r="AF433" s="331" t="str">
        <f>'Data Pemerintah Daerah'!R318</f>
        <v>Pranata Komputer Ahli Pertama</v>
      </c>
    </row>
    <row r="434">
      <c r="A434" s="3" t="s">
        <v>4497</v>
      </c>
      <c r="B434" s="7" t="str">
        <f>'Data Pemerintah Daerah'!C319</f>
        <v>Kalimantan Tengah</v>
      </c>
      <c r="C434" s="7" t="str">
        <f>'Data Pemerintah Daerah'!G319</f>
        <v>Kabupaten</v>
      </c>
      <c r="D434" s="7" t="str">
        <f>'Data Pemerintah Daerah'!E319</f>
        <v>Kabupaten Pulang Pisau</v>
      </c>
      <c r="E434" s="7" t="str">
        <f>'Data Pemerintah Daerah'!H319</f>
        <v/>
      </c>
      <c r="F434" s="7" t="str">
        <f>'Data Pemerintah Daerah'!N319</f>
        <v/>
      </c>
      <c r="G434" s="7" t="str">
        <f>'Data Pemerintah Daerah'!O319</f>
        <v/>
      </c>
      <c r="H434" s="183" t="str">
        <f t="shared" si="14"/>
        <v/>
      </c>
      <c r="I434" s="183" t="str">
        <f t="shared" si="15"/>
        <v/>
      </c>
      <c r="J434" s="7" t="str">
        <f t="shared" si="3"/>
        <v/>
      </c>
      <c r="K434" s="229" t="str">
        <f t="shared" si="4"/>
        <v/>
      </c>
      <c r="L434" s="323"/>
      <c r="M434" s="7" t="str">
        <f>'Data Pemerintah Daerah'!AB319</f>
        <v/>
      </c>
      <c r="N434" s="7" t="str">
        <f>'Data Pemerintah Daerah'!AC319</f>
        <v/>
      </c>
      <c r="O434" s="7" t="str">
        <f>'Data Pemerintah Daerah'!AD319</f>
        <v/>
      </c>
      <c r="P434" s="7">
        <f>'Data Pemerintah Daerah'!AE319</f>
        <v>3</v>
      </c>
      <c r="Q434" s="7">
        <f>'Data Pemerintah Daerah'!AF319</f>
        <v>1</v>
      </c>
      <c r="R434" s="7">
        <f>'Data Pemerintah Daerah'!AG319</f>
        <v>2</v>
      </c>
      <c r="S434" s="7">
        <f>'Data Pemerintah Daerah'!AH319</f>
        <v>1</v>
      </c>
      <c r="T434" s="7">
        <f>'Data Pemerintah Daerah'!AI319</f>
        <v>1</v>
      </c>
      <c r="U434" s="7">
        <f>'Data Pemerintah Daerah'!AJ319</f>
        <v>1</v>
      </c>
      <c r="V434" s="7">
        <f>'Data Pemerintah Daerah'!AK319</f>
        <v>3</v>
      </c>
      <c r="W434" s="7">
        <f>'Data Pemerintah Daerah'!AL319</f>
        <v>2</v>
      </c>
      <c r="X434" s="7">
        <f>'Data Pemerintah Daerah'!AM319</f>
        <v>3</v>
      </c>
      <c r="Y434" s="7" t="str">
        <f>'Data Pemerintah Daerah'!AA319</f>
        <v/>
      </c>
      <c r="Z434" s="7" t="str">
        <f>'Data Pemerintah Daerah'!Z319</f>
        <v/>
      </c>
      <c r="AA434" s="328" t="str">
        <f>'Data Pemerintah Daerah'!AN319</f>
        <v/>
      </c>
      <c r="AB434" s="18" t="str">
        <f>'Data Pemerintah Daerah'!AO319</f>
        <v/>
      </c>
      <c r="AC434" s="7" t="str">
        <f t="shared" si="16"/>
        <v>Kabupaten Pulang Pisau</v>
      </c>
      <c r="AD434" s="331" t="str">
        <f>'Data Pemerintah Daerah'!P319</f>
        <v/>
      </c>
      <c r="AE434" s="331" t="str">
        <f>'Data Pemerintah Daerah'!Q319</f>
        <v/>
      </c>
      <c r="AF434" s="331" t="str">
        <f>'Data Pemerintah Daerah'!R319</f>
        <v/>
      </c>
    </row>
    <row r="435">
      <c r="A435" s="3" t="s">
        <v>4497</v>
      </c>
      <c r="B435" s="7" t="str">
        <f>'Data Pemerintah Daerah'!C320</f>
        <v>Kalimantan Tengah</v>
      </c>
      <c r="C435" s="7" t="str">
        <f>'Data Pemerintah Daerah'!G320</f>
        <v>Kabupaten</v>
      </c>
      <c r="D435" s="7" t="str">
        <f>'Data Pemerintah Daerah'!E320</f>
        <v>Kabupaten Sukamara</v>
      </c>
      <c r="E435" s="7" t="str">
        <f>'Data Pemerintah Daerah'!H320</f>
        <v>ada</v>
      </c>
      <c r="F435" s="15">
        <f>'Data Pemerintah Daerah'!N320</f>
        <v>45664</v>
      </c>
      <c r="G435" s="7" t="str">
        <f>'Data Pemerintah Daerah'!O320</f>
        <v>DEDDY AGUS ARIFIANTO, S.E</v>
      </c>
      <c r="H435" s="183">
        <f t="shared" si="14"/>
        <v>2025</v>
      </c>
      <c r="I435" s="183">
        <f t="shared" si="15"/>
        <v>1</v>
      </c>
      <c r="J435" s="7" t="str">
        <f t="shared" si="3"/>
        <v>Ada</v>
      </c>
      <c r="K435" s="229" t="str">
        <f t="shared" si="4"/>
        <v>Ada</v>
      </c>
      <c r="L435" s="323" t="s">
        <v>431</v>
      </c>
      <c r="M435" s="7">
        <f>'Data Pemerintah Daerah'!AB320</f>
        <v>0</v>
      </c>
      <c r="N435" s="7">
        <f>'Data Pemerintah Daerah'!AC320</f>
        <v>0</v>
      </c>
      <c r="O435" s="7">
        <f>'Data Pemerintah Daerah'!AD320</f>
        <v>0</v>
      </c>
      <c r="P435" s="7">
        <f>'Data Pemerintah Daerah'!AE320</f>
        <v>1</v>
      </c>
      <c r="Q435" s="7">
        <f>'Data Pemerintah Daerah'!AF320</f>
        <v>1</v>
      </c>
      <c r="R435" s="7">
        <f>'Data Pemerintah Daerah'!AG320</f>
        <v>1</v>
      </c>
      <c r="S435" s="7">
        <f>'Data Pemerintah Daerah'!AH320</f>
        <v>1</v>
      </c>
      <c r="T435" s="7">
        <f>'Data Pemerintah Daerah'!AI320</f>
        <v>1</v>
      </c>
      <c r="U435" s="7">
        <f>'Data Pemerintah Daerah'!AJ320</f>
        <v>3</v>
      </c>
      <c r="V435" s="7">
        <f>'Data Pemerintah Daerah'!AK320</f>
        <v>1</v>
      </c>
      <c r="W435" s="7">
        <f>'Data Pemerintah Daerah'!AL320</f>
        <v>1</v>
      </c>
      <c r="X435" s="7">
        <f>'Data Pemerintah Daerah'!AM320</f>
        <v>3</v>
      </c>
      <c r="Y435" s="7" t="str">
        <f>'Data Pemerintah Daerah'!AA320</f>
        <v/>
      </c>
      <c r="Z435" s="10" t="str">
        <f>'Data Pemerintah Daerah'!Z320</f>
        <v>http://ebphtb.sukamarakab.go.id/API/getBPHTBService</v>
      </c>
      <c r="AA435" s="328" t="str">
        <f>'Data Pemerintah Daerah'!AN320</f>
        <v/>
      </c>
      <c r="AB435" s="18" t="str">
        <f>'Data Pemerintah Daerah'!AO320</f>
        <v/>
      </c>
      <c r="AC435" s="7" t="str">
        <f t="shared" si="16"/>
        <v>Kabupaten Sukamara</v>
      </c>
      <c r="AD435" s="330" t="str">
        <f>'Data Pemerintah Daerah'!P320</f>
        <v>0817263590</v>
      </c>
      <c r="AE435" s="331" t="str">
        <f>'Data Pemerintah Daerah'!Q320</f>
        <v>197408022009021002</v>
      </c>
      <c r="AF435" s="331" t="str">
        <f>'Data Pemerintah Daerah'!R320</f>
        <v>SANDIMAN AHLI MUDA</v>
      </c>
    </row>
    <row r="436">
      <c r="A436" s="3" t="s">
        <v>4497</v>
      </c>
      <c r="B436" s="7" t="str">
        <f>'Data Pemerintah Daerah'!C321</f>
        <v>Kalimantan Tengah</v>
      </c>
      <c r="C436" s="7" t="str">
        <f>'Data Pemerintah Daerah'!G321</f>
        <v>Kabupaten</v>
      </c>
      <c r="D436" s="7" t="str">
        <f>'Data Pemerintah Daerah'!E321</f>
        <v>Kabupaten Seruyan</v>
      </c>
      <c r="E436" s="7" t="str">
        <f>'Data Pemerintah Daerah'!H321</f>
        <v>ada</v>
      </c>
      <c r="F436" s="11">
        <f>'Data Pemerintah Daerah'!N321</f>
        <v>45635</v>
      </c>
      <c r="G436" s="7" t="str">
        <f>'Data Pemerintah Daerah'!O321</f>
        <v>WAHYU ARIANTO</v>
      </c>
      <c r="H436" s="183">
        <f t="shared" si="14"/>
        <v>2024</v>
      </c>
      <c r="I436" s="183">
        <f t="shared" si="15"/>
        <v>12</v>
      </c>
      <c r="J436" s="7" t="str">
        <f t="shared" si="3"/>
        <v>Ada</v>
      </c>
      <c r="K436" s="229" t="str">
        <f t="shared" si="4"/>
        <v>Ada</v>
      </c>
      <c r="L436" s="323" t="s">
        <v>431</v>
      </c>
      <c r="M436" s="7">
        <f>'Data Pemerintah Daerah'!AB321</f>
        <v>0</v>
      </c>
      <c r="N436" s="7">
        <f>'Data Pemerintah Daerah'!AC321</f>
        <v>0</v>
      </c>
      <c r="O436" s="7">
        <f>'Data Pemerintah Daerah'!AD321</f>
        <v>0</v>
      </c>
      <c r="P436" s="7" t="str">
        <f>'Data Pemerintah Daerah'!AE321</f>
        <v/>
      </c>
      <c r="Q436" s="7" t="str">
        <f>'Data Pemerintah Daerah'!AF321</f>
        <v/>
      </c>
      <c r="R436" s="7" t="str">
        <f>'Data Pemerintah Daerah'!AG321</f>
        <v/>
      </c>
      <c r="S436" s="7">
        <f>'Data Pemerintah Daerah'!AH321</f>
        <v>1</v>
      </c>
      <c r="T436" s="7">
        <f>'Data Pemerintah Daerah'!AI321</f>
        <v>1</v>
      </c>
      <c r="U436" s="7">
        <f>'Data Pemerintah Daerah'!AJ321</f>
        <v>1</v>
      </c>
      <c r="V436" s="7">
        <f>'Data Pemerintah Daerah'!AK321</f>
        <v>1</v>
      </c>
      <c r="W436" s="7">
        <f>'Data Pemerintah Daerah'!AL321</f>
        <v>1</v>
      </c>
      <c r="X436" s="7">
        <f>'Data Pemerintah Daerah'!AM321</f>
        <v>1</v>
      </c>
      <c r="Y436" s="7" t="str">
        <f>'Data Pemerintah Daerah'!AA321</f>
        <v/>
      </c>
      <c r="Z436" s="7" t="str">
        <f>'Data Pemerintah Daerah'!Z321</f>
        <v/>
      </c>
      <c r="AA436" s="328" t="str">
        <f>'Data Pemerintah Daerah'!AN321</f>
        <v>diskominfo_seruyankab</v>
      </c>
      <c r="AB436" s="329" t="str">
        <f>'Data Pemerintah Daerah'!AO321</f>
        <v>seruyankab.go.id</v>
      </c>
      <c r="AC436" s="7" t="str">
        <f t="shared" si="16"/>
        <v>Kabupaten Seruyan</v>
      </c>
      <c r="AD436" s="330" t="str">
        <f>'Data Pemerintah Daerah'!P321</f>
        <v>082225612133</v>
      </c>
      <c r="AE436" s="331" t="str">
        <f>'Data Pemerintah Daerah'!Q321</f>
        <v>199504182024211008</v>
      </c>
      <c r="AF436" s="331" t="str">
        <f>'Data Pemerintah Daerah'!R321</f>
        <v>Pranata Komputer Ahli Pertama</v>
      </c>
    </row>
    <row r="437">
      <c r="A437" s="3" t="s">
        <v>4497</v>
      </c>
      <c r="B437" s="7" t="str">
        <f>'Data Pemerintah Daerah'!C322</f>
        <v>Kalimantan Tengah</v>
      </c>
      <c r="C437" s="7" t="str">
        <f>'Data Pemerintah Daerah'!G322</f>
        <v>Kota</v>
      </c>
      <c r="D437" s="7" t="str">
        <f>'Data Pemerintah Daerah'!E322</f>
        <v>Kota Palangkaraya</v>
      </c>
      <c r="E437" s="7" t="str">
        <f>'Data Pemerintah Daerah'!H322</f>
        <v>ada</v>
      </c>
      <c r="F437" s="15">
        <f>'Data Pemerintah Daerah'!N322</f>
        <v>45412</v>
      </c>
      <c r="G437" s="7" t="str">
        <f>'Data Pemerintah Daerah'!O322</f>
        <v>Mellianae Merkusi, S.Pd. MIDS</v>
      </c>
      <c r="H437" s="183">
        <f t="shared" si="14"/>
        <v>2024</v>
      </c>
      <c r="I437" s="183">
        <f t="shared" si="15"/>
        <v>4</v>
      </c>
      <c r="J437" s="7" t="str">
        <f t="shared" si="3"/>
        <v>Ada</v>
      </c>
      <c r="K437" s="229" t="str">
        <f t="shared" si="4"/>
        <v>Ada</v>
      </c>
      <c r="L437" s="323" t="s">
        <v>431</v>
      </c>
      <c r="M437" s="7">
        <f>'Data Pemerintah Daerah'!AB322</f>
        <v>0</v>
      </c>
      <c r="N437" s="7">
        <f>'Data Pemerintah Daerah'!AC322</f>
        <v>0</v>
      </c>
      <c r="O437" s="7">
        <f>'Data Pemerintah Daerah'!AD322</f>
        <v>2</v>
      </c>
      <c r="P437" s="7">
        <f>'Data Pemerintah Daerah'!AE322</f>
        <v>2</v>
      </c>
      <c r="Q437" s="7">
        <f>'Data Pemerintah Daerah'!AF322</f>
        <v>2</v>
      </c>
      <c r="R437" s="7">
        <f>'Data Pemerintah Daerah'!AG322</f>
        <v>2</v>
      </c>
      <c r="S437" s="7">
        <f>'Data Pemerintah Daerah'!AH322</f>
        <v>3</v>
      </c>
      <c r="T437" s="7">
        <f>'Data Pemerintah Daerah'!AI322</f>
        <v>3</v>
      </c>
      <c r="U437" s="7">
        <f>'Data Pemerintah Daerah'!AJ322</f>
        <v>1</v>
      </c>
      <c r="V437" s="7">
        <f>'Data Pemerintah Daerah'!AK322</f>
        <v>3</v>
      </c>
      <c r="W437" s="7">
        <f>'Data Pemerintah Daerah'!AL322</f>
        <v>3</v>
      </c>
      <c r="X437" s="7">
        <f>'Data Pemerintah Daerah'!AM322</f>
        <v>2</v>
      </c>
      <c r="Y437" s="7" t="str">
        <f>'Data Pemerintah Daerah'!AA322</f>
        <v/>
      </c>
      <c r="Z437" s="10" t="str">
        <f>'Data Pemerintah Daerah'!Z322</f>
        <v>https://bphtb.palangkaraya.go.id/bpn-service/getBPHTBService</v>
      </c>
      <c r="AA437" s="328" t="str">
        <f>'Data Pemerintah Daerah'!AN322</f>
        <v>diskominfosp_palangkaraya</v>
      </c>
      <c r="AB437" s="329" t="str">
        <f>'Data Pemerintah Daerah'!AO322</f>
        <v>palangkaraya.go.id</v>
      </c>
      <c r="AC437" s="7" t="str">
        <f t="shared" si="16"/>
        <v>Kota Palangkaraya</v>
      </c>
      <c r="AD437" s="330" t="str">
        <f>'Data Pemerintah Daerah'!P322</f>
        <v>081349013529</v>
      </c>
      <c r="AE437" s="331" t="str">
        <f>'Data Pemerintah Daerah'!Q322</f>
        <v>198105242007012008</v>
      </c>
      <c r="AF437" s="331" t="str">
        <f>'Data Pemerintah Daerah'!R322</f>
        <v>Pranata Komputer</v>
      </c>
    </row>
    <row r="438">
      <c r="A438" s="3" t="s">
        <v>4497</v>
      </c>
      <c r="B438" s="7" t="str">
        <f>'Data Pemerintah Daerah'!C323</f>
        <v>Kalimantan Selatan</v>
      </c>
      <c r="C438" s="7" t="str">
        <f>'Data Pemerintah Daerah'!G323</f>
        <v>Provinsi</v>
      </c>
      <c r="D438" s="7" t="str">
        <f>'Data Pemerintah Daerah'!E323</f>
        <v>Provinsi Kalimantan Selatan</v>
      </c>
      <c r="E438" s="7" t="str">
        <f>'Data Pemerintah Daerah'!H323</f>
        <v>ada</v>
      </c>
      <c r="F438" s="15">
        <f>'Data Pemerintah Daerah'!N323</f>
        <v>45000</v>
      </c>
      <c r="G438" s="7" t="str">
        <f>'Data Pemerintah Daerah'!O323</f>
        <v>Satyawirawan, S.Kom, MTI</v>
      </c>
      <c r="H438" s="183">
        <f t="shared" si="14"/>
        <v>2023</v>
      </c>
      <c r="I438" s="183">
        <f t="shared" si="15"/>
        <v>3</v>
      </c>
      <c r="J438" s="7" t="str">
        <f t="shared" si="3"/>
        <v>Ada</v>
      </c>
      <c r="K438" s="229" t="str">
        <f t="shared" si="4"/>
        <v>Ada</v>
      </c>
      <c r="L438" s="327" t="str">
        <f>IFNA(VLOOKUP("*"&amp;D437&amp;"",'Laporan Resmi'!$F$2:$G$500,2,FALSE),"")</f>
        <v>ada</v>
      </c>
      <c r="M438" s="7">
        <f>'Data Pemerintah Daerah'!AB323</f>
        <v>7</v>
      </c>
      <c r="N438" s="7">
        <f>'Data Pemerintah Daerah'!AC323</f>
        <v>54</v>
      </c>
      <c r="O438" s="7">
        <f>'Data Pemerintah Daerah'!AD323</f>
        <v>1</v>
      </c>
      <c r="P438" s="7">
        <f>'Data Pemerintah Daerah'!AE323</f>
        <v>3</v>
      </c>
      <c r="Q438" s="7">
        <f>'Data Pemerintah Daerah'!AF323</f>
        <v>2</v>
      </c>
      <c r="R438" s="7">
        <f>'Data Pemerintah Daerah'!AG323</f>
        <v>2</v>
      </c>
      <c r="S438" s="7">
        <f>'Data Pemerintah Daerah'!AH323</f>
        <v>2</v>
      </c>
      <c r="T438" s="7">
        <f>'Data Pemerintah Daerah'!AI323</f>
        <v>2</v>
      </c>
      <c r="U438" s="7">
        <f>'Data Pemerintah Daerah'!AJ323</f>
        <v>2</v>
      </c>
      <c r="V438" s="7">
        <f>'Data Pemerintah Daerah'!AK323</f>
        <v>2</v>
      </c>
      <c r="W438" s="7">
        <f>'Data Pemerintah Daerah'!AL323</f>
        <v>2</v>
      </c>
      <c r="X438" s="7">
        <f>'Data Pemerintah Daerah'!AM323</f>
        <v>1</v>
      </c>
      <c r="Y438" s="7" t="str">
        <f>'Data Pemerintah Daerah'!AA323</f>
        <v/>
      </c>
      <c r="Z438" s="7" t="str">
        <f>'Data Pemerintah Daerah'!Z323</f>
        <v/>
      </c>
      <c r="AA438" s="328" t="str">
        <f>'Data Pemerintah Daerah'!AN323</f>
        <v>diskominfo_kalselprov</v>
      </c>
      <c r="AB438" s="329" t="str">
        <f>'Data Pemerintah Daerah'!AO323</f>
        <v>kalselprov.go.id</v>
      </c>
      <c r="AC438" s="7" t="str">
        <f t="shared" si="16"/>
        <v>Provinsi Kalimantan Selatan</v>
      </c>
      <c r="AD438" s="331" t="str">
        <f>'Data Pemerintah Daerah'!P323</f>
        <v>082155711969</v>
      </c>
      <c r="AE438" s="331" t="str">
        <f>'Data Pemerintah Daerah'!Q323</f>
        <v>196906222003121004</v>
      </c>
      <c r="AF438" s="331" t="str">
        <f>'Data Pemerintah Daerah'!R323</f>
        <v>Kasi Pengembangan Aplikasi</v>
      </c>
    </row>
    <row r="439">
      <c r="A439" s="3" t="s">
        <v>4497</v>
      </c>
      <c r="B439" s="7" t="str">
        <f>'Data Pemerintah Daerah'!C324</f>
        <v>Kalimantan Selatan</v>
      </c>
      <c r="C439" s="7" t="str">
        <f>'Data Pemerintah Daerah'!G324</f>
        <v>Kabupaten</v>
      </c>
      <c r="D439" s="7" t="str">
        <f>'Data Pemerintah Daerah'!E324</f>
        <v>Kabupaten Balangan</v>
      </c>
      <c r="E439" s="7" t="str">
        <f>'Data Pemerintah Daerah'!H324</f>
        <v>ada</v>
      </c>
      <c r="F439" s="15">
        <f>'Data Pemerintah Daerah'!N324</f>
        <v>45530</v>
      </c>
      <c r="G439" s="7" t="str">
        <f>'Data Pemerintah Daerah'!O324</f>
        <v>Debbie Ade Chandra</v>
      </c>
      <c r="H439" s="183">
        <f t="shared" si="14"/>
        <v>2024</v>
      </c>
      <c r="I439" s="183">
        <f t="shared" si="15"/>
        <v>8</v>
      </c>
      <c r="J439" s="7" t="str">
        <f t="shared" si="3"/>
        <v>Ada</v>
      </c>
      <c r="K439" s="229" t="str">
        <f t="shared" si="4"/>
        <v>Ada</v>
      </c>
      <c r="L439" s="327" t="str">
        <f>IFNA(VLOOKUP("*"&amp;D438&amp;"",'Laporan Resmi'!$F$2:$G$500,2,FALSE),"")</f>
        <v>ada</v>
      </c>
      <c r="M439" s="7">
        <f>'Data Pemerintah Daerah'!AB324</f>
        <v>0</v>
      </c>
      <c r="N439" s="7">
        <f>'Data Pemerintah Daerah'!AC324</f>
        <v>0</v>
      </c>
      <c r="O439" s="7">
        <f>'Data Pemerintah Daerah'!AD324</f>
        <v>0</v>
      </c>
      <c r="P439" s="7">
        <f>'Data Pemerintah Daerah'!AE324</f>
        <v>1</v>
      </c>
      <c r="Q439" s="7">
        <f>'Data Pemerintah Daerah'!AF324</f>
        <v>2</v>
      </c>
      <c r="R439" s="7">
        <f>'Data Pemerintah Daerah'!AG324</f>
        <v>1</v>
      </c>
      <c r="S439" s="7">
        <f>'Data Pemerintah Daerah'!AH324</f>
        <v>2</v>
      </c>
      <c r="T439" s="7">
        <f>'Data Pemerintah Daerah'!AI324</f>
        <v>2</v>
      </c>
      <c r="U439" s="7">
        <f>'Data Pemerintah Daerah'!AJ324</f>
        <v>2</v>
      </c>
      <c r="V439" s="7">
        <f>'Data Pemerintah Daerah'!AK324</f>
        <v>3</v>
      </c>
      <c r="W439" s="7">
        <f>'Data Pemerintah Daerah'!AL324</f>
        <v>1</v>
      </c>
      <c r="X439" s="7">
        <f>'Data Pemerintah Daerah'!AM324</f>
        <v>1</v>
      </c>
      <c r="Y439" s="7" t="str">
        <f>'Data Pemerintah Daerah'!AA324</f>
        <v/>
      </c>
      <c r="Z439" s="10" t="str">
        <f>'Data Pemerintah Daerah'!Z324</f>
        <v>http://pajakdaerah.balangankab.go.id:40400/revenue/tax/propertytransfer/integration/bpn/getBPHTBService</v>
      </c>
      <c r="AA439" s="328" t="str">
        <f>'Data Pemerintah Daerah'!AN324</f>
        <v>diskominfo_balangankab</v>
      </c>
      <c r="AB439" s="329" t="str">
        <f>'Data Pemerintah Daerah'!AO324</f>
        <v>balangankab.go.id</v>
      </c>
      <c r="AC439" s="7" t="str">
        <f t="shared" si="16"/>
        <v>Kabupaten Balangan</v>
      </c>
      <c r="AD439" s="330" t="str">
        <f>'Data Pemerintah Daerah'!P324</f>
        <v>085251295270</v>
      </c>
      <c r="AE439" s="331" t="str">
        <f>'Data Pemerintah Daerah'!Q324</f>
        <v>198103272010011020</v>
      </c>
      <c r="AF439" s="331" t="str">
        <f>'Data Pemerintah Daerah'!R324</f>
        <v>JF Pranata Komputer Ahli Muda</v>
      </c>
    </row>
    <row r="440">
      <c r="A440" s="3" t="s">
        <v>4497</v>
      </c>
      <c r="B440" s="7" t="str">
        <f>'Data Pemerintah Daerah'!C325</f>
        <v>Kalimantan Selatan</v>
      </c>
      <c r="C440" s="7" t="str">
        <f>'Data Pemerintah Daerah'!G325</f>
        <v>Kabupaten</v>
      </c>
      <c r="D440" s="7" t="str">
        <f>'Data Pemerintah Daerah'!E325</f>
        <v>Kabupaten Banjar</v>
      </c>
      <c r="E440" s="7" t="str">
        <f>'Data Pemerintah Daerah'!H325</f>
        <v>ada</v>
      </c>
      <c r="F440" s="21">
        <f>'Data Pemerintah Daerah'!N325</f>
        <v>44831</v>
      </c>
      <c r="G440" s="7" t="str">
        <f>'Data Pemerintah Daerah'!O325</f>
        <v>Cornelius Kristiyanto, S.Si., M.Si.</v>
      </c>
      <c r="H440" s="183">
        <f t="shared" si="14"/>
        <v>2022</v>
      </c>
      <c r="I440" s="183">
        <f t="shared" si="15"/>
        <v>9</v>
      </c>
      <c r="J440" s="7" t="str">
        <f t="shared" si="3"/>
        <v>Ada</v>
      </c>
      <c r="K440" s="229" t="str">
        <f t="shared" si="4"/>
        <v>Ada</v>
      </c>
      <c r="L440" s="327" t="str">
        <f>IFNA(VLOOKUP("*"&amp;D439&amp;"",'Laporan Resmi'!$F$2:$G$500,2,FALSE),"")</f>
        <v/>
      </c>
      <c r="M440" s="7">
        <f>'Data Pemerintah Daerah'!AB325</f>
        <v>4</v>
      </c>
      <c r="N440" s="7">
        <f>'Data Pemerintah Daerah'!AC325</f>
        <v>8</v>
      </c>
      <c r="O440" s="7">
        <f>'Data Pemerintah Daerah'!AD325</f>
        <v>0</v>
      </c>
      <c r="P440" s="7">
        <f>'Data Pemerintah Daerah'!AE325</f>
        <v>1</v>
      </c>
      <c r="Q440" s="7">
        <f>'Data Pemerintah Daerah'!AF325</f>
        <v>2</v>
      </c>
      <c r="R440" s="7">
        <f>'Data Pemerintah Daerah'!AG325</f>
        <v>1</v>
      </c>
      <c r="S440" s="7">
        <f>'Data Pemerintah Daerah'!AH325</f>
        <v>1</v>
      </c>
      <c r="T440" s="7">
        <f>'Data Pemerintah Daerah'!AI325</f>
        <v>2</v>
      </c>
      <c r="U440" s="7">
        <f>'Data Pemerintah Daerah'!AJ325</f>
        <v>1</v>
      </c>
      <c r="V440" s="7">
        <f>'Data Pemerintah Daerah'!AK325</f>
        <v>3</v>
      </c>
      <c r="W440" s="7">
        <f>'Data Pemerintah Daerah'!AL325</f>
        <v>3</v>
      </c>
      <c r="X440" s="7">
        <f>'Data Pemerintah Daerah'!AM325</f>
        <v>1</v>
      </c>
      <c r="Y440" s="7" t="str">
        <f>'Data Pemerintah Daerah'!AA325</f>
        <v/>
      </c>
      <c r="Z440" s="7" t="str">
        <f>'Data Pemerintah Daerah'!Z325</f>
        <v/>
      </c>
      <c r="AA440" s="328" t="str">
        <f>'Data Pemerintah Daerah'!AN325</f>
        <v>diskominfosp_banjarkab</v>
      </c>
      <c r="AB440" s="329" t="str">
        <f>'Data Pemerintah Daerah'!AO325</f>
        <v>banjarkab.go.id</v>
      </c>
      <c r="AC440" s="7" t="str">
        <f t="shared" si="16"/>
        <v>Kabupaten Banjar</v>
      </c>
      <c r="AD440" s="331" t="str">
        <f>'Data Pemerintah Daerah'!P325</f>
        <v>085228001697</v>
      </c>
      <c r="AE440" s="331" t="str">
        <f>'Data Pemerintah Daerah'!Q325</f>
        <v>197002021996031005</v>
      </c>
      <c r="AF440" s="331" t="str">
        <f>'Data Pemerintah Daerah'!R325</f>
        <v>Kepala Bidang Penyelenggaraan E-Government</v>
      </c>
    </row>
    <row r="441">
      <c r="A441" s="3" t="s">
        <v>4497</v>
      </c>
      <c r="B441" s="7" t="str">
        <f>'Data Pemerintah Daerah'!C326</f>
        <v>Kalimantan Selatan</v>
      </c>
      <c r="C441" s="7" t="str">
        <f>'Data Pemerintah Daerah'!G326</f>
        <v>Kabupaten</v>
      </c>
      <c r="D441" s="7" t="str">
        <f>'Data Pemerintah Daerah'!E326</f>
        <v>Kabupaten Barito Kuala</v>
      </c>
      <c r="E441" s="7" t="str">
        <f>'Data Pemerintah Daerah'!H326</f>
        <v>ada</v>
      </c>
      <c r="F441" s="15">
        <f>'Data Pemerintah Daerah'!N326</f>
        <v>44998</v>
      </c>
      <c r="G441" s="7" t="str">
        <f>'Data Pemerintah Daerah'!O326</f>
        <v>Muhammad Donny Rifani</v>
      </c>
      <c r="H441" s="183">
        <f t="shared" si="14"/>
        <v>2023</v>
      </c>
      <c r="I441" s="183">
        <f t="shared" si="15"/>
        <v>3</v>
      </c>
      <c r="J441" s="7" t="str">
        <f t="shared" si="3"/>
        <v>Ada</v>
      </c>
      <c r="K441" s="229" t="str">
        <f t="shared" si="4"/>
        <v>Ada</v>
      </c>
      <c r="L441" s="327" t="str">
        <f>IFNA(VLOOKUP("*"&amp;D440&amp;"",'Laporan Resmi'!$F$2:$G$500,2,FALSE),"")</f>
        <v>ada</v>
      </c>
      <c r="M441" s="7">
        <f>'Data Pemerintah Daerah'!AB326</f>
        <v>0</v>
      </c>
      <c r="N441" s="7">
        <f>'Data Pemerintah Daerah'!AC326</f>
        <v>0</v>
      </c>
      <c r="O441" s="7">
        <f>'Data Pemerintah Daerah'!AD326</f>
        <v>0</v>
      </c>
      <c r="P441" s="7">
        <f>'Data Pemerintah Daerah'!AE326</f>
        <v>2</v>
      </c>
      <c r="Q441" s="7">
        <f>'Data Pemerintah Daerah'!AF326</f>
        <v>1</v>
      </c>
      <c r="R441" s="7">
        <f>'Data Pemerintah Daerah'!AG326</f>
        <v>2</v>
      </c>
      <c r="S441" s="7">
        <f>'Data Pemerintah Daerah'!AH326</f>
        <v>2</v>
      </c>
      <c r="T441" s="7">
        <f>'Data Pemerintah Daerah'!AI326</f>
        <v>2</v>
      </c>
      <c r="U441" s="7">
        <f>'Data Pemerintah Daerah'!AJ326</f>
        <v>1</v>
      </c>
      <c r="V441" s="7">
        <f>'Data Pemerintah Daerah'!AK326</f>
        <v>3</v>
      </c>
      <c r="W441" s="7">
        <f>'Data Pemerintah Daerah'!AL326</f>
        <v>1</v>
      </c>
      <c r="X441" s="7">
        <f>'Data Pemerintah Daerah'!AM326</f>
        <v>3</v>
      </c>
      <c r="Y441" s="10" t="str">
        <f>'Data Pemerintah Daerah'!AA326</f>
        <v>https://api-splp.layanan.go.id/databaritokualakab/1.0</v>
      </c>
      <c r="Z441" s="7" t="str">
        <f>'Data Pemerintah Daerah'!Z326</f>
        <v/>
      </c>
      <c r="AA441" s="328" t="str">
        <f>'Data Pemerintah Daerah'!AN326</f>
        <v>diskominfo_baritokuala</v>
      </c>
      <c r="AB441" s="329" t="str">
        <f>'Data Pemerintah Daerah'!AO326</f>
        <v>baritokualakab.go.id</v>
      </c>
      <c r="AC441" s="7" t="str">
        <f t="shared" si="16"/>
        <v>Kabupaten Barito Kuala</v>
      </c>
      <c r="AD441" s="330" t="str">
        <f>'Data Pemerintah Daerah'!P326</f>
        <v>085705815282</v>
      </c>
      <c r="AE441" s="331" t="str">
        <f>'Data Pemerintah Daerah'!Q326</f>
        <v>197601102010011014</v>
      </c>
      <c r="AF441" s="331" t="str">
        <f>'Data Pemerintah Daerah'!R326</f>
        <v>Pengendali Jaringan Komunikasi</v>
      </c>
    </row>
    <row r="442">
      <c r="A442" s="3" t="s">
        <v>4497</v>
      </c>
      <c r="B442" s="7" t="str">
        <f>'Data Pemerintah Daerah'!C327</f>
        <v>Kalimantan Selatan</v>
      </c>
      <c r="C442" s="7" t="str">
        <f>'Data Pemerintah Daerah'!G327</f>
        <v>Kabupaten</v>
      </c>
      <c r="D442" s="7" t="str">
        <f>'Data Pemerintah Daerah'!E327</f>
        <v>Kabupaten Hulu Sungai Selatan</v>
      </c>
      <c r="E442" s="7" t="str">
        <f>'Data Pemerintah Daerah'!H327</f>
        <v>ada</v>
      </c>
      <c r="F442" s="15">
        <f>'Data Pemerintah Daerah'!N327</f>
        <v>45618</v>
      </c>
      <c r="G442" s="7" t="str">
        <f>'Data Pemerintah Daerah'!O327</f>
        <v>RAHMAD, S.Kom</v>
      </c>
      <c r="H442" s="183">
        <f t="shared" si="14"/>
        <v>2024</v>
      </c>
      <c r="I442" s="183">
        <f t="shared" si="15"/>
        <v>11</v>
      </c>
      <c r="J442" s="7" t="str">
        <f t="shared" si="3"/>
        <v>Ada</v>
      </c>
      <c r="K442" s="229" t="str">
        <f t="shared" si="4"/>
        <v>Ada</v>
      </c>
      <c r="L442" s="327" t="str">
        <f>IFNA(VLOOKUP("*"&amp;D441&amp;"",'Laporan Resmi'!$F$2:$G$500,2,FALSE),"")</f>
        <v/>
      </c>
      <c r="M442" s="7">
        <f>'Data Pemerintah Daerah'!AB327</f>
        <v>13</v>
      </c>
      <c r="N442" s="7">
        <f>'Data Pemerintah Daerah'!AC327</f>
        <v>48</v>
      </c>
      <c r="O442" s="7">
        <f>'Data Pemerintah Daerah'!AD327</f>
        <v>1</v>
      </c>
      <c r="P442" s="7">
        <f>'Data Pemerintah Daerah'!AE327</f>
        <v>1</v>
      </c>
      <c r="Q442" s="7">
        <f>'Data Pemerintah Daerah'!AF327</f>
        <v>1</v>
      </c>
      <c r="R442" s="7">
        <f>'Data Pemerintah Daerah'!AG327</f>
        <v>2</v>
      </c>
      <c r="S442" s="7">
        <f>'Data Pemerintah Daerah'!AH327</f>
        <v>2</v>
      </c>
      <c r="T442" s="7">
        <f>'Data Pemerintah Daerah'!AI327</f>
        <v>2</v>
      </c>
      <c r="U442" s="7">
        <f>'Data Pemerintah Daerah'!AJ327</f>
        <v>1</v>
      </c>
      <c r="V442" s="7">
        <f>'Data Pemerintah Daerah'!AK327</f>
        <v>3</v>
      </c>
      <c r="W442" s="7">
        <f>'Data Pemerintah Daerah'!AL327</f>
        <v>5</v>
      </c>
      <c r="X442" s="7">
        <f>'Data Pemerintah Daerah'!AM327</f>
        <v>3</v>
      </c>
      <c r="Y442" s="7" t="str">
        <f>'Data Pemerintah Daerah'!AA327</f>
        <v/>
      </c>
      <c r="Z442" s="10" t="str">
        <f>'Data Pemerintah Daerah'!Z327</f>
        <v>http://smartgov.siketupad.hulusungaiselatankab.go.id:40400/smartgov/revenue/tax/propertytransfer/integration/bpn/getBPHTBService</v>
      </c>
      <c r="AA442" s="328" t="str">
        <f>'Data Pemerintah Daerah'!AN327</f>
        <v>diskominfo_hulusskab</v>
      </c>
      <c r="AB442" s="329" t="str">
        <f>'Data Pemerintah Daerah'!AO328</f>
        <v>hstkab.go.id</v>
      </c>
      <c r="AC442" s="7" t="str">
        <f t="shared" si="16"/>
        <v>Kabupaten Hulu Sungai Selatan</v>
      </c>
      <c r="AD442" s="330" t="str">
        <f>'Data Pemerintah Daerah'!P327</f>
        <v>082328283553</v>
      </c>
      <c r="AE442" s="331" t="str">
        <f>'Data Pemerintah Daerah'!Q327</f>
        <v>199212072023211028</v>
      </c>
      <c r="AF442" s="331" t="str">
        <f>'Data Pemerintah Daerah'!R327</f>
        <v>Pranata Komputer Ahli Pertama</v>
      </c>
    </row>
    <row r="443">
      <c r="A443" s="3" t="s">
        <v>4497</v>
      </c>
      <c r="B443" s="7" t="str">
        <f>'Data Pemerintah Daerah'!C328</f>
        <v>Kalimantan Selatan</v>
      </c>
      <c r="C443" s="7" t="str">
        <f>'Data Pemerintah Daerah'!G328</f>
        <v>Kabupaten</v>
      </c>
      <c r="D443" s="7" t="str">
        <f>'Data Pemerintah Daerah'!E328</f>
        <v>Kabupaten Hulu Sungai Tengah</v>
      </c>
      <c r="E443" s="7" t="str">
        <f>'Data Pemerintah Daerah'!H328</f>
        <v>ada</v>
      </c>
      <c r="F443" s="15">
        <f>'Data Pemerintah Daerah'!N328</f>
        <v>45216</v>
      </c>
      <c r="G443" s="7" t="str">
        <f>'Data Pemerintah Daerah'!O328</f>
        <v>Ahmad Hakim, S.Kom
Yusof Zaky, S.Kom.</v>
      </c>
      <c r="H443" s="183">
        <f t="shared" si="14"/>
        <v>2023</v>
      </c>
      <c r="I443" s="183">
        <f t="shared" si="15"/>
        <v>10</v>
      </c>
      <c r="J443" s="7" t="str">
        <f t="shared" si="3"/>
        <v>Ada</v>
      </c>
      <c r="K443" s="229" t="str">
        <f t="shared" si="4"/>
        <v>Ada</v>
      </c>
      <c r="L443" s="327" t="str">
        <f>IFNA(VLOOKUP("*"&amp;D442&amp;"",'Laporan Resmi'!$F$2:$G$500,2,FALSE),"")</f>
        <v/>
      </c>
      <c r="M443" s="7">
        <f>'Data Pemerintah Daerah'!AB328</f>
        <v>0</v>
      </c>
      <c r="N443" s="7">
        <f>'Data Pemerintah Daerah'!AC328</f>
        <v>0</v>
      </c>
      <c r="O443" s="7">
        <f>'Data Pemerintah Daerah'!AD328</f>
        <v>0</v>
      </c>
      <c r="P443" s="7">
        <f>'Data Pemerintah Daerah'!AE328</f>
        <v>2</v>
      </c>
      <c r="Q443" s="7">
        <f>'Data Pemerintah Daerah'!AF328</f>
        <v>1</v>
      </c>
      <c r="R443" s="7">
        <f>'Data Pemerintah Daerah'!AG328</f>
        <v>2</v>
      </c>
      <c r="S443" s="7">
        <f>'Data Pemerintah Daerah'!AH328</f>
        <v>3</v>
      </c>
      <c r="T443" s="7">
        <f>'Data Pemerintah Daerah'!AI328</f>
        <v>2</v>
      </c>
      <c r="U443" s="7">
        <f>'Data Pemerintah Daerah'!AJ328</f>
        <v>3</v>
      </c>
      <c r="V443" s="7">
        <f>'Data Pemerintah Daerah'!AK328</f>
        <v>3</v>
      </c>
      <c r="W443" s="7">
        <f>'Data Pemerintah Daerah'!AL328</f>
        <v>3</v>
      </c>
      <c r="X443" s="7">
        <f>'Data Pemerintah Daerah'!AM328</f>
        <v>2</v>
      </c>
      <c r="Y443" s="7" t="str">
        <f>'Data Pemerintah Daerah'!AA328</f>
        <v/>
      </c>
      <c r="Z443" s="7" t="str">
        <f>'Data Pemerintah Daerah'!Z328</f>
        <v/>
      </c>
      <c r="AA443" s="328" t="str">
        <f>'Data Pemerintah Daerah'!AN328</f>
        <v>diskominfo_hulustkab</v>
      </c>
      <c r="AB443" s="329" t="str">
        <f>'Data Pemerintah Daerah'!AO329</f>
        <v>hsu.go.id</v>
      </c>
      <c r="AC443" s="7" t="str">
        <f t="shared" si="16"/>
        <v>Kabupaten Hulu Sungai Tengah</v>
      </c>
      <c r="AD443" s="331" t="str">
        <f>'Data Pemerintah Daerah'!P328</f>
        <v>082157878000
081251798133</v>
      </c>
      <c r="AE443" s="331" t="str">
        <f>'Data Pemerintah Daerah'!Q328</f>
        <v>198901172019031008
199302052019031001</v>
      </c>
      <c r="AF443" s="331" t="str">
        <f>'Data Pemerintah Daerah'!R328</f>
        <v>Analis Statistik
Analis Sistem Informasi Jaringan</v>
      </c>
    </row>
    <row r="444">
      <c r="A444" s="3" t="s">
        <v>4497</v>
      </c>
      <c r="B444" s="7" t="str">
        <f>'Data Pemerintah Daerah'!C329</f>
        <v>Kalimantan Selatan</v>
      </c>
      <c r="C444" s="7" t="str">
        <f>'Data Pemerintah Daerah'!G329</f>
        <v>Kabupaten</v>
      </c>
      <c r="D444" s="7" t="str">
        <f>'Data Pemerintah Daerah'!E329</f>
        <v>Kabupaten Hulu Sungai Utara</v>
      </c>
      <c r="E444" s="7" t="str">
        <f>'Data Pemerintah Daerah'!H329</f>
        <v>ada</v>
      </c>
      <c r="F444" s="15">
        <f>'Data Pemerintah Daerah'!N329</f>
        <v>44998</v>
      </c>
      <c r="G444" s="7" t="str">
        <f>'Data Pemerintah Daerah'!O329</f>
        <v>Ryan Maulana</v>
      </c>
      <c r="H444" s="183">
        <f t="shared" si="14"/>
        <v>2023</v>
      </c>
      <c r="I444" s="183">
        <f t="shared" si="15"/>
        <v>3</v>
      </c>
      <c r="J444" s="7" t="str">
        <f t="shared" si="3"/>
        <v>Ada</v>
      </c>
      <c r="K444" s="229" t="str">
        <f t="shared" si="4"/>
        <v>Ada</v>
      </c>
      <c r="L444" s="327" t="str">
        <f>IFNA(VLOOKUP("*"&amp;D443&amp;"",'Laporan Resmi'!$F$2:$G$500,2,FALSE),"")</f>
        <v>ada</v>
      </c>
      <c r="M444" s="7">
        <f>'Data Pemerintah Daerah'!AB329</f>
        <v>1</v>
      </c>
      <c r="N444" s="7">
        <f>'Data Pemerintah Daerah'!AC329</f>
        <v>2</v>
      </c>
      <c r="O444" s="7">
        <f>'Data Pemerintah Daerah'!AD329</f>
        <v>1</v>
      </c>
      <c r="P444" s="7">
        <f>'Data Pemerintah Daerah'!AE329</f>
        <v>1</v>
      </c>
      <c r="Q444" s="7">
        <f>'Data Pemerintah Daerah'!AF329</f>
        <v>1</v>
      </c>
      <c r="R444" s="7">
        <f>'Data Pemerintah Daerah'!AG329</f>
        <v>1</v>
      </c>
      <c r="S444" s="7">
        <f>'Data Pemerintah Daerah'!AH329</f>
        <v>1</v>
      </c>
      <c r="T444" s="7">
        <f>'Data Pemerintah Daerah'!AI329</f>
        <v>2</v>
      </c>
      <c r="U444" s="7">
        <f>'Data Pemerintah Daerah'!AJ329</f>
        <v>1</v>
      </c>
      <c r="V444" s="7">
        <f>'Data Pemerintah Daerah'!AK329</f>
        <v>1</v>
      </c>
      <c r="W444" s="7">
        <f>'Data Pemerintah Daerah'!AL329</f>
        <v>2</v>
      </c>
      <c r="X444" s="7">
        <f>'Data Pemerintah Daerah'!AM329</f>
        <v>3</v>
      </c>
      <c r="Y444" s="7" t="str">
        <f>'Data Pemerintah Daerah'!AA329</f>
        <v/>
      </c>
      <c r="Z444" s="10" t="str">
        <f>'Data Pemerintah Daerah'!Z329</f>
        <v>https://simpatda.hsu.go.id/BPNApiService/api/GetBPHTBService</v>
      </c>
      <c r="AA444" s="328" t="str">
        <f>'Data Pemerintah Daerah'!AN329</f>
        <v>diskominfo_hulusukab</v>
      </c>
      <c r="AB444" s="329" t="str">
        <f>'Data Pemerintah Daerah'!AO330</f>
        <v>kotabarukab.go.id</v>
      </c>
      <c r="AC444" s="7" t="str">
        <f t="shared" si="16"/>
        <v>Kabupaten Hulu Sungai Utara</v>
      </c>
      <c r="AD444" s="330" t="str">
        <f>'Data Pemerintah Daerah'!P329</f>
        <v>087818020222</v>
      </c>
      <c r="AE444" s="331" t="str">
        <f>'Data Pemerintah Daerah'!Q329</f>
        <v>199412052022031002</v>
      </c>
      <c r="AF444" s="331" t="str">
        <f>'Data Pemerintah Daerah'!R329</f>
        <v>Ahli Pertama - Pranata Komputer</v>
      </c>
    </row>
    <row r="445">
      <c r="A445" s="3" t="s">
        <v>4497</v>
      </c>
      <c r="B445" s="7" t="str">
        <f>'Data Pemerintah Daerah'!C330</f>
        <v>Kalimantan Selatan</v>
      </c>
      <c r="C445" s="7" t="str">
        <f>'Data Pemerintah Daerah'!G330</f>
        <v>Kabupaten</v>
      </c>
      <c r="D445" s="7" t="str">
        <f>'Data Pemerintah Daerah'!E330</f>
        <v>Kabupaten Kotabaru</v>
      </c>
      <c r="E445" s="7" t="str">
        <f>'Data Pemerintah Daerah'!H330</f>
        <v>ada</v>
      </c>
      <c r="F445" s="15">
        <f>'Data Pemerintah Daerah'!N330</f>
        <v>45607</v>
      </c>
      <c r="G445" s="7" t="str">
        <f>'Data Pemerintah Daerah'!O330</f>
        <v>Yudi Firdaus S.Kom</v>
      </c>
      <c r="H445" s="183">
        <f t="shared" si="14"/>
        <v>2024</v>
      </c>
      <c r="I445" s="183">
        <f t="shared" si="15"/>
        <v>11</v>
      </c>
      <c r="J445" s="7" t="str">
        <f t="shared" si="3"/>
        <v>Ada</v>
      </c>
      <c r="K445" s="229" t="str">
        <f t="shared" si="4"/>
        <v>Ada</v>
      </c>
      <c r="L445" s="327" t="str">
        <f>IFNA(VLOOKUP("*"&amp;D444&amp;"",'Laporan Resmi'!$F$2:$G$500,2,FALSE),"")</f>
        <v>ada</v>
      </c>
      <c r="M445" s="7">
        <f>'Data Pemerintah Daerah'!AB330</f>
        <v>0</v>
      </c>
      <c r="N445" s="7">
        <f>'Data Pemerintah Daerah'!AC330</f>
        <v>1</v>
      </c>
      <c r="O445" s="7">
        <f>'Data Pemerintah Daerah'!AD330</f>
        <v>0</v>
      </c>
      <c r="P445" s="7">
        <f>'Data Pemerintah Daerah'!AE330</f>
        <v>1</v>
      </c>
      <c r="Q445" s="7">
        <f>'Data Pemerintah Daerah'!AF330</f>
        <v>1</v>
      </c>
      <c r="R445" s="7">
        <f>'Data Pemerintah Daerah'!AG330</f>
        <v>3</v>
      </c>
      <c r="S445" s="7">
        <f>'Data Pemerintah Daerah'!AH330</f>
        <v>1</v>
      </c>
      <c r="T445" s="7">
        <f>'Data Pemerintah Daerah'!AI330</f>
        <v>1</v>
      </c>
      <c r="U445" s="7">
        <f>'Data Pemerintah Daerah'!AJ330</f>
        <v>1</v>
      </c>
      <c r="V445" s="7">
        <f>'Data Pemerintah Daerah'!AK330</f>
        <v>3</v>
      </c>
      <c r="W445" s="7">
        <f>'Data Pemerintah Daerah'!AL330</f>
        <v>1</v>
      </c>
      <c r="X445" s="7">
        <f>'Data Pemerintah Daerah'!AM330</f>
        <v>1</v>
      </c>
      <c r="Y445" s="7" t="str">
        <f>'Data Pemerintah Daerah'!AA330</f>
        <v/>
      </c>
      <c r="Z445" s="10" t="str">
        <f>'Data Pemerintah Daerah'!Z330</f>
        <v>http://smartgov.kotabarukab.go.id:40200/smartgov/revenue/tax/propertytransfer/integration/bpn/getBPHTBService</v>
      </c>
      <c r="AA445" s="328" t="str">
        <f>'Data Pemerintah Daerah'!AN330</f>
        <v>diskominfo_kotabarukab</v>
      </c>
      <c r="AB445" s="329" t="str">
        <f>'Data Pemerintah Daerah'!AO331</f>
        <v>tabalongkab.go.id</v>
      </c>
      <c r="AC445" s="7" t="str">
        <f t="shared" si="16"/>
        <v>Kabupaten Kotabaru</v>
      </c>
      <c r="AD445" s="330" t="str">
        <f>'Data Pemerintah Daerah'!P330</f>
        <v>082359100733</v>
      </c>
      <c r="AE445" s="331" t="str">
        <f>'Data Pemerintah Daerah'!Q330</f>
        <v>199201052019031013</v>
      </c>
      <c r="AF445" s="331" t="str">
        <f>'Data Pemerintah Daerah'!R330</f>
        <v>Pengendali Konten Internet pada Bidang TIK</v>
      </c>
    </row>
    <row r="446">
      <c r="A446" s="3" t="s">
        <v>4497</v>
      </c>
      <c r="B446" s="7" t="str">
        <f>'Data Pemerintah Daerah'!C331</f>
        <v>Kalimantan Selatan</v>
      </c>
      <c r="C446" s="7" t="str">
        <f>'Data Pemerintah Daerah'!G331</f>
        <v>Kabupaten</v>
      </c>
      <c r="D446" s="7" t="str">
        <f>'Data Pemerintah Daerah'!E331</f>
        <v>Kabupaten Tabalong</v>
      </c>
      <c r="E446" s="7" t="str">
        <f>'Data Pemerintah Daerah'!H331</f>
        <v>ada</v>
      </c>
      <c r="F446" s="15">
        <f>'Data Pemerintah Daerah'!N331</f>
        <v>44973</v>
      </c>
      <c r="G446" s="7" t="str">
        <f>'Data Pemerintah Daerah'!O331</f>
        <v>M. Ramadhani, S.Kom</v>
      </c>
      <c r="H446" s="183">
        <f t="shared" si="14"/>
        <v>2023</v>
      </c>
      <c r="I446" s="183">
        <f t="shared" si="15"/>
        <v>2</v>
      </c>
      <c r="J446" s="7" t="str">
        <f t="shared" si="3"/>
        <v>Ada</v>
      </c>
      <c r="K446" s="229" t="str">
        <f t="shared" si="4"/>
        <v>Ada</v>
      </c>
      <c r="L446" s="327" t="str">
        <f>IFNA(VLOOKUP("*"&amp;D445&amp;"",'Laporan Resmi'!$F$2:$G$500,2,FALSE),"")</f>
        <v/>
      </c>
      <c r="M446" s="7">
        <f>'Data Pemerintah Daerah'!AB331</f>
        <v>3</v>
      </c>
      <c r="N446" s="7">
        <f>'Data Pemerintah Daerah'!AC331</f>
        <v>2</v>
      </c>
      <c r="O446" s="7">
        <f>'Data Pemerintah Daerah'!AD331</f>
        <v>2</v>
      </c>
      <c r="P446" s="7">
        <f>'Data Pemerintah Daerah'!AE331</f>
        <v>3</v>
      </c>
      <c r="Q446" s="7">
        <f>'Data Pemerintah Daerah'!AF331</f>
        <v>4</v>
      </c>
      <c r="R446" s="7">
        <f>'Data Pemerintah Daerah'!AG331</f>
        <v>4</v>
      </c>
      <c r="S446" s="7">
        <f>'Data Pemerintah Daerah'!AH331</f>
        <v>3</v>
      </c>
      <c r="T446" s="7">
        <f>'Data Pemerintah Daerah'!AI331</f>
        <v>2</v>
      </c>
      <c r="U446" s="7">
        <f>'Data Pemerintah Daerah'!AJ331</f>
        <v>3</v>
      </c>
      <c r="V446" s="7">
        <f>'Data Pemerintah Daerah'!AK331</f>
        <v>3</v>
      </c>
      <c r="W446" s="7">
        <f>'Data Pemerintah Daerah'!AL331</f>
        <v>3</v>
      </c>
      <c r="X446" s="7">
        <f>'Data Pemerintah Daerah'!AM331</f>
        <v>3</v>
      </c>
      <c r="Y446" s="7" t="str">
        <f>'Data Pemerintah Daerah'!AA331</f>
        <v/>
      </c>
      <c r="Z446" s="7" t="str">
        <f>'Data Pemerintah Daerah'!Z331</f>
        <v/>
      </c>
      <c r="AA446" s="328" t="str">
        <f>'Data Pemerintah Daerah'!AN331</f>
        <v>diskominfo_tabalongkab</v>
      </c>
      <c r="AB446" s="329" t="str">
        <f>'Data Pemerintah Daerah'!AO332</f>
        <v>tanahbumbukab.go.id</v>
      </c>
      <c r="AC446" s="7" t="str">
        <f t="shared" si="16"/>
        <v>Kabupaten Tabalong</v>
      </c>
      <c r="AD446" s="331" t="str">
        <f>'Data Pemerintah Daerah'!P331</f>
        <v>082252374927</v>
      </c>
      <c r="AE446" s="331" t="str">
        <f>'Data Pemerintah Daerah'!Q331</f>
        <v>199801142022031003</v>
      </c>
      <c r="AF446" s="331" t="str">
        <f>'Data Pemerintah Daerah'!R331</f>
        <v>Pranata Komputer Ahli Pertama</v>
      </c>
    </row>
    <row r="447">
      <c r="A447" s="3" t="s">
        <v>4497</v>
      </c>
      <c r="B447" s="7" t="str">
        <f>'Data Pemerintah Daerah'!C332</f>
        <v>Kalimantan Selatan</v>
      </c>
      <c r="C447" s="7" t="str">
        <f>'Data Pemerintah Daerah'!G332</f>
        <v>Kabupaten</v>
      </c>
      <c r="D447" s="7" t="str">
        <f>'Data Pemerintah Daerah'!E332</f>
        <v>Kabupaten Tanah Bumbu</v>
      </c>
      <c r="E447" s="7" t="str">
        <f>'Data Pemerintah Daerah'!H332</f>
        <v>ada</v>
      </c>
      <c r="F447" s="15">
        <f>'Data Pemerintah Daerah'!N332</f>
        <v>45207</v>
      </c>
      <c r="G447" s="7" t="str">
        <f>'Data Pemerintah Daerah'!O332</f>
        <v>Zulfikar Romli, A.Md</v>
      </c>
      <c r="H447" s="183">
        <f t="shared" si="14"/>
        <v>2023</v>
      </c>
      <c r="I447" s="183">
        <f t="shared" si="15"/>
        <v>10</v>
      </c>
      <c r="J447" s="7" t="str">
        <f t="shared" si="3"/>
        <v>Ada</v>
      </c>
      <c r="K447" s="229" t="str">
        <f t="shared" si="4"/>
        <v>Ada</v>
      </c>
      <c r="L447" s="327" t="str">
        <f>IFNA(VLOOKUP("*"&amp;D446&amp;"",'Laporan Resmi'!$F$2:$G$500,2,FALSE),"")</f>
        <v>ada</v>
      </c>
      <c r="M447" s="7">
        <f>'Data Pemerintah Daerah'!AB332</f>
        <v>0</v>
      </c>
      <c r="N447" s="7">
        <f>'Data Pemerintah Daerah'!AC332</f>
        <v>2</v>
      </c>
      <c r="O447" s="7">
        <f>'Data Pemerintah Daerah'!AD332</f>
        <v>1</v>
      </c>
      <c r="P447" s="7">
        <f>'Data Pemerintah Daerah'!AE332</f>
        <v>4</v>
      </c>
      <c r="Q447" s="7">
        <f>'Data Pemerintah Daerah'!AF332</f>
        <v>2</v>
      </c>
      <c r="R447" s="7">
        <f>'Data Pemerintah Daerah'!AG332</f>
        <v>3</v>
      </c>
      <c r="S447" s="7">
        <f>'Data Pemerintah Daerah'!AH332</f>
        <v>4</v>
      </c>
      <c r="T447" s="7">
        <f>'Data Pemerintah Daerah'!AI332</f>
        <v>3</v>
      </c>
      <c r="U447" s="7">
        <f>'Data Pemerintah Daerah'!AJ332</f>
        <v>3</v>
      </c>
      <c r="V447" s="7">
        <f>'Data Pemerintah Daerah'!AK332</f>
        <v>3</v>
      </c>
      <c r="W447" s="7">
        <f>'Data Pemerintah Daerah'!AL332</f>
        <v>2</v>
      </c>
      <c r="X447" s="7">
        <f>'Data Pemerintah Daerah'!AM332</f>
        <v>1</v>
      </c>
      <c r="Y447" s="10" t="str">
        <f>'Data Pemerintah Daerah'!AA332</f>
        <v>https://api-splp.layanan.go.id/data_tanahbumbu/1.0/api/indikator</v>
      </c>
      <c r="Z447" s="7" t="str">
        <f>'Data Pemerintah Daerah'!Z332</f>
        <v/>
      </c>
      <c r="AA447" s="328" t="str">
        <f>'Data Pemerintah Daerah'!AN332</f>
        <v>diskominfops_tanahbumbukab</v>
      </c>
      <c r="AB447" s="329" t="str">
        <f>'Data Pemerintah Daerah'!AO333</f>
        <v>tanahlautkab.go.id</v>
      </c>
      <c r="AC447" s="7" t="str">
        <f t="shared" si="16"/>
        <v>Kabupaten Tanah Bumbu</v>
      </c>
      <c r="AD447" s="330" t="str">
        <f>'Data Pemerintah Daerah'!P332</f>
        <v>082150055550</v>
      </c>
      <c r="AE447" s="331" t="str">
        <f>'Data Pemerintah Daerah'!Q332</f>
        <v>199205052020121024</v>
      </c>
      <c r="AF447" s="331" t="str">
        <f>'Data Pemerintah Daerah'!R332</f>
        <v>Sandiman</v>
      </c>
    </row>
    <row r="448">
      <c r="A448" s="3" t="s">
        <v>4497</v>
      </c>
      <c r="B448" s="7" t="str">
        <f>'Data Pemerintah Daerah'!C333</f>
        <v>Kalimantan Selatan</v>
      </c>
      <c r="C448" s="7" t="str">
        <f>'Data Pemerintah Daerah'!G333</f>
        <v>Kabupaten</v>
      </c>
      <c r="D448" s="7" t="str">
        <f>'Data Pemerintah Daerah'!E333</f>
        <v>Kabupaten Tanah Laut</v>
      </c>
      <c r="E448" s="7" t="str">
        <f>'Data Pemerintah Daerah'!H333</f>
        <v>ada</v>
      </c>
      <c r="F448" s="21">
        <f>'Data Pemerintah Daerah'!N333</f>
        <v>44824</v>
      </c>
      <c r="G448" s="7" t="str">
        <f>'Data Pemerintah Daerah'!O333</f>
        <v>Erwansyah, S.Kom</v>
      </c>
      <c r="H448" s="183">
        <f t="shared" si="14"/>
        <v>2022</v>
      </c>
      <c r="I448" s="183">
        <f t="shared" si="15"/>
        <v>9</v>
      </c>
      <c r="J448" s="7" t="str">
        <f t="shared" si="3"/>
        <v>Ada</v>
      </c>
      <c r="K448" s="229" t="str">
        <f t="shared" si="4"/>
        <v>Ada</v>
      </c>
      <c r="L448" s="327" t="str">
        <f>IFNA(VLOOKUP("*"&amp;D447&amp;"",'Laporan Resmi'!$F$2:$G$500,2,FALSE),"")</f>
        <v>ada</v>
      </c>
      <c r="M448" s="7">
        <f>'Data Pemerintah Daerah'!AB333</f>
        <v>4</v>
      </c>
      <c r="N448" s="7">
        <f>'Data Pemerintah Daerah'!AC333</f>
        <v>1</v>
      </c>
      <c r="O448" s="7">
        <f>'Data Pemerintah Daerah'!AD333</f>
        <v>0</v>
      </c>
      <c r="P448" s="7">
        <f>'Data Pemerintah Daerah'!AE333</f>
        <v>3</v>
      </c>
      <c r="Q448" s="7">
        <f>'Data Pemerintah Daerah'!AF333</f>
        <v>2</v>
      </c>
      <c r="R448" s="7">
        <f>'Data Pemerintah Daerah'!AG333</f>
        <v>3</v>
      </c>
      <c r="S448" s="7">
        <f>'Data Pemerintah Daerah'!AH333</f>
        <v>3</v>
      </c>
      <c r="T448" s="7">
        <f>'Data Pemerintah Daerah'!AI333</f>
        <v>3</v>
      </c>
      <c r="U448" s="7">
        <f>'Data Pemerintah Daerah'!AJ333</f>
        <v>4</v>
      </c>
      <c r="V448" s="7">
        <f>'Data Pemerintah Daerah'!AK333</f>
        <v>4</v>
      </c>
      <c r="W448" s="7">
        <f>'Data Pemerintah Daerah'!AL333</f>
        <v>2</v>
      </c>
      <c r="X448" s="7">
        <f>'Data Pemerintah Daerah'!AM333</f>
        <v>4</v>
      </c>
      <c r="Y448" s="7" t="str">
        <f>'Data Pemerintah Daerah'!AA333</f>
        <v/>
      </c>
      <c r="Z448" s="7" t="str">
        <f>'Data Pemerintah Daerah'!Z333</f>
        <v/>
      </c>
      <c r="AA448" s="328" t="str">
        <f>'Data Pemerintah Daerah'!AN333</f>
        <v>diskominfo_tanahlautkab</v>
      </c>
      <c r="AB448" s="329" t="str">
        <f>'Data Pemerintah Daerah'!AO333</f>
        <v>tanahlautkab.go.id</v>
      </c>
      <c r="AC448" s="7" t="str">
        <f t="shared" si="16"/>
        <v>Kabupaten Tanah Laut</v>
      </c>
      <c r="AD448" s="331" t="str">
        <f>'Data Pemerintah Daerah'!P333</f>
        <v>082149070069</v>
      </c>
      <c r="AE448" s="331" t="str">
        <f>'Data Pemerintah Daerah'!Q333</f>
        <v>198603032009031006</v>
      </c>
      <c r="AF448" s="331" t="str">
        <f>'Data Pemerintah Daerah'!R333</f>
        <v>Pengawas Teknologi Informasi</v>
      </c>
    </row>
    <row r="449">
      <c r="A449" s="3" t="s">
        <v>4497</v>
      </c>
      <c r="B449" s="7" t="str">
        <f>'Data Pemerintah Daerah'!C334</f>
        <v>Kalimantan Selatan</v>
      </c>
      <c r="C449" s="7" t="str">
        <f>'Data Pemerintah Daerah'!G334</f>
        <v>Kabupaten</v>
      </c>
      <c r="D449" s="7" t="str">
        <f>'Data Pemerintah Daerah'!E334</f>
        <v>Kabupaten Tapin</v>
      </c>
      <c r="E449" s="7" t="str">
        <f>'Data Pemerintah Daerah'!H334</f>
        <v>ada</v>
      </c>
      <c r="F449" s="15">
        <f>'Data Pemerintah Daerah'!N334</f>
        <v>45352</v>
      </c>
      <c r="G449" s="7" t="str">
        <f>'Data Pemerintah Daerah'!O334</f>
        <v>Hasran Noor, SE, SH</v>
      </c>
      <c r="H449" s="183">
        <f t="shared" si="14"/>
        <v>2024</v>
      </c>
      <c r="I449" s="183">
        <f t="shared" si="15"/>
        <v>3</v>
      </c>
      <c r="J449" s="7" t="str">
        <f t="shared" si="3"/>
        <v>Ada</v>
      </c>
      <c r="K449" s="229" t="str">
        <f t="shared" si="4"/>
        <v>Ada</v>
      </c>
      <c r="L449" s="327" t="str">
        <f>IFNA(VLOOKUP("*"&amp;D448&amp;"",'Laporan Resmi'!$F$2:$G$500,2,FALSE),"")</f>
        <v>ada</v>
      </c>
      <c r="M449" s="7">
        <f>'Data Pemerintah Daerah'!AB334</f>
        <v>2</v>
      </c>
      <c r="N449" s="7">
        <f>'Data Pemerintah Daerah'!AC334</f>
        <v>0</v>
      </c>
      <c r="O449" s="7">
        <f>'Data Pemerintah Daerah'!AD334</f>
        <v>0</v>
      </c>
      <c r="P449" s="7">
        <f>'Data Pemerintah Daerah'!AE334</f>
        <v>1</v>
      </c>
      <c r="Q449" s="7">
        <f>'Data Pemerintah Daerah'!AF334</f>
        <v>1</v>
      </c>
      <c r="R449" s="7">
        <f>'Data Pemerintah Daerah'!AG334</f>
        <v>1</v>
      </c>
      <c r="S449" s="7">
        <f>'Data Pemerintah Daerah'!AH334</f>
        <v>3</v>
      </c>
      <c r="T449" s="7">
        <f>'Data Pemerintah Daerah'!AI334</f>
        <v>1</v>
      </c>
      <c r="U449" s="7">
        <f>'Data Pemerintah Daerah'!AJ334</f>
        <v>1</v>
      </c>
      <c r="V449" s="7">
        <f>'Data Pemerintah Daerah'!AK334</f>
        <v>4</v>
      </c>
      <c r="W449" s="7">
        <f>'Data Pemerintah Daerah'!AL334</f>
        <v>3</v>
      </c>
      <c r="X449" s="7">
        <f>'Data Pemerintah Daerah'!AM334</f>
        <v>1</v>
      </c>
      <c r="Y449" s="7" t="str">
        <f>'Data Pemerintah Daerah'!AA334</f>
        <v/>
      </c>
      <c r="Z449" s="7" t="str">
        <f>'Data Pemerintah Daerah'!Z334</f>
        <v/>
      </c>
      <c r="AA449" s="328" t="str">
        <f>'Data Pemerintah Daerah'!AN334</f>
        <v>diskominfo_tapinkab</v>
      </c>
      <c r="AB449" s="329" t="str">
        <f>'Data Pemerintah Daerah'!AO334</f>
        <v>tapinkab.go.id</v>
      </c>
      <c r="AC449" s="7" t="str">
        <f t="shared" si="16"/>
        <v>Kabupaten Tapin</v>
      </c>
      <c r="AD449" s="330" t="str">
        <f>'Data Pemerintah Daerah'!P334</f>
        <v>081348614614</v>
      </c>
      <c r="AE449" s="331" t="str">
        <f>'Data Pemerintah Daerah'!Q334</f>
        <v>196611201993031004</v>
      </c>
      <c r="AF449" s="331" t="str">
        <f>'Data Pemerintah Daerah'!R334</f>
        <v>Kepala Bidang Penyelenggaraan Government</v>
      </c>
    </row>
    <row r="450">
      <c r="A450" s="3" t="s">
        <v>4497</v>
      </c>
      <c r="B450" s="7" t="str">
        <f>'Data Pemerintah Daerah'!C335</f>
        <v>Kalimantan Selatan</v>
      </c>
      <c r="C450" s="7" t="str">
        <f>'Data Pemerintah Daerah'!G335</f>
        <v>Kota</v>
      </c>
      <c r="D450" s="7" t="str">
        <f>'Data Pemerintah Daerah'!E335</f>
        <v>Kota Banjarbaru</v>
      </c>
      <c r="E450" s="7" t="str">
        <f>'Data Pemerintah Daerah'!H335</f>
        <v>ada</v>
      </c>
      <c r="F450" s="15">
        <f>'Data Pemerintah Daerah'!N335</f>
        <v>45098</v>
      </c>
      <c r="G450" s="7" t="str">
        <f>'Data Pemerintah Daerah'!O335</f>
        <v>Asep Saputra, S.Kom, MM</v>
      </c>
      <c r="H450" s="183">
        <f t="shared" si="14"/>
        <v>2023</v>
      </c>
      <c r="I450" s="183">
        <f t="shared" si="15"/>
        <v>6</v>
      </c>
      <c r="J450" s="7" t="str">
        <f t="shared" si="3"/>
        <v>Ada</v>
      </c>
      <c r="K450" s="229" t="str">
        <f t="shared" si="4"/>
        <v>Ada</v>
      </c>
      <c r="L450" s="327" t="str">
        <f>IFNA(VLOOKUP("*"&amp;D449&amp;"",'Laporan Resmi'!$F$2:$G$500,2,FALSE),"")</f>
        <v>ada</v>
      </c>
      <c r="M450" s="7">
        <f>'Data Pemerintah Daerah'!AB335</f>
        <v>0</v>
      </c>
      <c r="N450" s="7">
        <f>'Data Pemerintah Daerah'!AC335</f>
        <v>0</v>
      </c>
      <c r="O450" s="7">
        <f>'Data Pemerintah Daerah'!AD335</f>
        <v>0</v>
      </c>
      <c r="P450" s="7">
        <f>'Data Pemerintah Daerah'!AE335</f>
        <v>3</v>
      </c>
      <c r="Q450" s="7">
        <f>'Data Pemerintah Daerah'!AF335</f>
        <v>2</v>
      </c>
      <c r="R450" s="7">
        <f>'Data Pemerintah Daerah'!AG335</f>
        <v>1</v>
      </c>
      <c r="S450" s="7">
        <f>'Data Pemerintah Daerah'!AH335</f>
        <v>3</v>
      </c>
      <c r="T450" s="7">
        <f>'Data Pemerintah Daerah'!AI335</f>
        <v>2</v>
      </c>
      <c r="U450" s="7">
        <f>'Data Pemerintah Daerah'!AJ335</f>
        <v>3</v>
      </c>
      <c r="V450" s="7">
        <f>'Data Pemerintah Daerah'!AK335</f>
        <v>3</v>
      </c>
      <c r="W450" s="7">
        <f>'Data Pemerintah Daerah'!AL335</f>
        <v>2</v>
      </c>
      <c r="X450" s="7">
        <f>'Data Pemerintah Daerah'!AM335</f>
        <v>3</v>
      </c>
      <c r="Y450" s="7" t="str">
        <f>'Data Pemerintah Daerah'!AA335</f>
        <v/>
      </c>
      <c r="Z450" s="7" t="str">
        <f>'Data Pemerintah Daerah'!Z335</f>
        <v/>
      </c>
      <c r="AA450" s="328" t="str">
        <f>'Data Pemerintah Daerah'!AN335</f>
        <v>diskominfo_banjarbarukota</v>
      </c>
      <c r="AB450" s="329" t="str">
        <f>'Data Pemerintah Daerah'!AO335</f>
        <v>banjarbarukota.go.id</v>
      </c>
      <c r="AC450" s="7" t="str">
        <f t="shared" si="16"/>
        <v>Kota Banjarbaru</v>
      </c>
      <c r="AD450" s="331" t="str">
        <f>'Data Pemerintah Daerah'!P335</f>
        <v>085252545404</v>
      </c>
      <c r="AE450" s="331" t="str">
        <f>'Data Pemerintah Daerah'!Q335</f>
        <v>197709092006041006</v>
      </c>
      <c r="AF450" s="331" t="str">
        <f>'Data Pemerintah Daerah'!R335</f>
        <v>Kepala Dinas Komunikasi dan Informatika</v>
      </c>
    </row>
    <row r="451">
      <c r="A451" s="3" t="s">
        <v>4497</v>
      </c>
      <c r="B451" s="7" t="str">
        <f>'Data Pemerintah Daerah'!C336</f>
        <v>Kalimantan Selatan</v>
      </c>
      <c r="C451" s="7" t="str">
        <f>'Data Pemerintah Daerah'!G336</f>
        <v>Kota</v>
      </c>
      <c r="D451" s="7" t="str">
        <f>'Data Pemerintah Daerah'!E336</f>
        <v>Kota Banjarmasin</v>
      </c>
      <c r="E451" s="7" t="str">
        <f>'Data Pemerintah Daerah'!H336</f>
        <v>ada</v>
      </c>
      <c r="F451" s="15">
        <f>'Data Pemerintah Daerah'!N336</f>
        <v>44998</v>
      </c>
      <c r="G451" s="7" t="str">
        <f>'Data Pemerintah Daerah'!O336</f>
        <v>Muhammad Fauzi Rahman</v>
      </c>
      <c r="H451" s="183">
        <f t="shared" si="14"/>
        <v>2023</v>
      </c>
      <c r="I451" s="183">
        <f t="shared" si="15"/>
        <v>3</v>
      </c>
      <c r="J451" s="7" t="str">
        <f t="shared" si="3"/>
        <v>Ada</v>
      </c>
      <c r="K451" s="229" t="str">
        <f t="shared" si="4"/>
        <v>Ada</v>
      </c>
      <c r="L451" s="327" t="str">
        <f>IFNA(VLOOKUP("*"&amp;D450&amp;"",'Laporan Resmi'!$F$2:$G$500,2,FALSE),"")</f>
        <v>ada</v>
      </c>
      <c r="M451" s="7">
        <f>'Data Pemerintah Daerah'!AB336</f>
        <v>2</v>
      </c>
      <c r="N451" s="7">
        <f>'Data Pemerintah Daerah'!AC336</f>
        <v>0</v>
      </c>
      <c r="O451" s="7">
        <f>'Data Pemerintah Daerah'!AD336</f>
        <v>1</v>
      </c>
      <c r="P451" s="7">
        <f>'Data Pemerintah Daerah'!AE336</f>
        <v>2</v>
      </c>
      <c r="Q451" s="7">
        <f>'Data Pemerintah Daerah'!AF336</f>
        <v>2</v>
      </c>
      <c r="R451" s="7">
        <f>'Data Pemerintah Daerah'!AG336</f>
        <v>3</v>
      </c>
      <c r="S451" s="7">
        <f>'Data Pemerintah Daerah'!AH336</f>
        <v>3</v>
      </c>
      <c r="T451" s="7">
        <f>'Data Pemerintah Daerah'!AI336</f>
        <v>3</v>
      </c>
      <c r="U451" s="7">
        <f>'Data Pemerintah Daerah'!AJ336</f>
        <v>5</v>
      </c>
      <c r="V451" s="7">
        <f>'Data Pemerintah Daerah'!AK336</f>
        <v>5</v>
      </c>
      <c r="W451" s="7">
        <f>'Data Pemerintah Daerah'!AL336</f>
        <v>4</v>
      </c>
      <c r="X451" s="7">
        <f>'Data Pemerintah Daerah'!AM336</f>
        <v>4</v>
      </c>
      <c r="Y451" s="7" t="str">
        <f>'Data Pemerintah Daerah'!AA336</f>
        <v/>
      </c>
      <c r="Z451" s="7" t="str">
        <f>'Data Pemerintah Daerah'!Z336</f>
        <v/>
      </c>
      <c r="AA451" s="328" t="str">
        <f>'Data Pemerintah Daerah'!AN336</f>
        <v>diskominfos_banjarmasinkota</v>
      </c>
      <c r="AB451" s="329" t="str">
        <f>'Data Pemerintah Daerah'!AO336</f>
        <v>banjarmasinkota.go.id</v>
      </c>
      <c r="AC451" s="7" t="str">
        <f t="shared" si="16"/>
        <v>Kota Banjarmasin</v>
      </c>
      <c r="AD451" s="331" t="str">
        <f>'Data Pemerintah Daerah'!P336</f>
        <v>0811507775</v>
      </c>
      <c r="AE451" s="331" t="str">
        <f>'Data Pemerintah Daerah'!Q336</f>
        <v>199902112022031002</v>
      </c>
      <c r="AF451" s="331" t="str">
        <f>'Data Pemerintah Daerah'!R336</f>
        <v>Pengelola Situs</v>
      </c>
    </row>
    <row r="452">
      <c r="A452" s="3" t="s">
        <v>4497</v>
      </c>
      <c r="B452" s="7" t="str">
        <f>'Data Pemerintah Daerah'!C337</f>
        <v>Kalimantan Timur</v>
      </c>
      <c r="C452" s="7" t="str">
        <f>'Data Pemerintah Daerah'!G337</f>
        <v>Provinsi</v>
      </c>
      <c r="D452" s="7" t="str">
        <f>'Data Pemerintah Daerah'!E337</f>
        <v>Provinsi Kalimantan Timur</v>
      </c>
      <c r="E452" s="7" t="str">
        <f>'Data Pemerintah Daerah'!H337</f>
        <v>ada</v>
      </c>
      <c r="F452" s="21">
        <f>'Data Pemerintah Daerah'!N337</f>
        <v>44830</v>
      </c>
      <c r="G452" s="7" t="str">
        <f>'Data Pemerintah Daerah'!O337</f>
        <v>Fahmy Asa, S.I.P., M.Eng.</v>
      </c>
      <c r="H452" s="183">
        <f t="shared" si="14"/>
        <v>2022</v>
      </c>
      <c r="I452" s="183">
        <f t="shared" si="15"/>
        <v>9</v>
      </c>
      <c r="J452" s="7" t="str">
        <f t="shared" si="3"/>
        <v>Ada</v>
      </c>
      <c r="K452" s="229" t="str">
        <f t="shared" si="4"/>
        <v>Ada</v>
      </c>
      <c r="L452" s="327" t="str">
        <f>IFNA(VLOOKUP("*"&amp;D451&amp;"",'Laporan Resmi'!$F$2:$G$500,2,FALSE),"")</f>
        <v>ada</v>
      </c>
      <c r="M452" s="7">
        <f>'Data Pemerintah Daerah'!AB337</f>
        <v>1</v>
      </c>
      <c r="N452" s="7">
        <f>'Data Pemerintah Daerah'!AC337</f>
        <v>7</v>
      </c>
      <c r="O452" s="7">
        <f>'Data Pemerintah Daerah'!AD337</f>
        <v>4</v>
      </c>
      <c r="P452" s="7">
        <f>'Data Pemerintah Daerah'!AE337</f>
        <v>1</v>
      </c>
      <c r="Q452" s="7">
        <f>'Data Pemerintah Daerah'!AF337</f>
        <v>3</v>
      </c>
      <c r="R452" s="7">
        <f>'Data Pemerintah Daerah'!AG337</f>
        <v>1</v>
      </c>
      <c r="S452" s="7">
        <f>'Data Pemerintah Daerah'!AH337</f>
        <v>3</v>
      </c>
      <c r="T452" s="7">
        <f>'Data Pemerintah Daerah'!AI337</f>
        <v>2</v>
      </c>
      <c r="U452" s="7">
        <f>'Data Pemerintah Daerah'!AJ337</f>
        <v>1</v>
      </c>
      <c r="V452" s="7">
        <f>'Data Pemerintah Daerah'!AK337</f>
        <v>3</v>
      </c>
      <c r="W452" s="7">
        <f>'Data Pemerintah Daerah'!AL337</f>
        <v>2</v>
      </c>
      <c r="X452" s="7">
        <f>'Data Pemerintah Daerah'!AM337</f>
        <v>1</v>
      </c>
      <c r="Y452" s="10" t="str">
        <f>'Data Pemerintah Daerah'!AA337</f>
        <v>https://api-splp.layanan.go.id/DataKaltimProv/1.0/</v>
      </c>
      <c r="Z452" s="7" t="str">
        <f>'Data Pemerintah Daerah'!Z337</f>
        <v/>
      </c>
      <c r="AA452" s="328" t="str">
        <f>'Data Pemerintah Daerah'!AN337</f>
        <v>diskominfo_kaltimprov</v>
      </c>
      <c r="AB452" s="329" t="str">
        <f>'Data Pemerintah Daerah'!AO337</f>
        <v>kaltimprov.go.id</v>
      </c>
      <c r="AC452" s="7" t="str">
        <f t="shared" si="16"/>
        <v>Provinsi Kalimantan Timur</v>
      </c>
      <c r="AD452" s="331" t="str">
        <f>'Data Pemerintah Daerah'!P337</f>
        <v>08115808758</v>
      </c>
      <c r="AE452" s="331" t="str">
        <f>'Data Pemerintah Daerah'!Q337</f>
        <v>197806092008031002</v>
      </c>
      <c r="AF452" s="331" t="str">
        <f>'Data Pemerintah Daerah'!R337</f>
        <v>Pranata Komputer Ahli Muda</v>
      </c>
    </row>
    <row r="453">
      <c r="A453" s="3" t="s">
        <v>4497</v>
      </c>
      <c r="B453" s="7" t="str">
        <f>'Data Pemerintah Daerah'!C338</f>
        <v>Kalimantan Timur</v>
      </c>
      <c r="C453" s="7" t="str">
        <f>'Data Pemerintah Daerah'!G338</f>
        <v>Kabupaten</v>
      </c>
      <c r="D453" s="7" t="str">
        <f>'Data Pemerintah Daerah'!E338</f>
        <v>Kabupaten Berau</v>
      </c>
      <c r="E453" s="7" t="str">
        <f>'Data Pemerintah Daerah'!H338</f>
        <v>ada</v>
      </c>
      <c r="F453" s="7" t="str">
        <f>'Data Pemerintah Daerah'!N338</f>
        <v/>
      </c>
      <c r="G453" s="7" t="str">
        <f>'Data Pemerintah Daerah'!O338</f>
        <v>Ibnu Talhah</v>
      </c>
      <c r="H453" s="183" t="str">
        <f t="shared" si="14"/>
        <v/>
      </c>
      <c r="I453" s="183" t="str">
        <f t="shared" si="15"/>
        <v/>
      </c>
      <c r="J453" s="7" t="str">
        <f t="shared" si="3"/>
        <v>Ada</v>
      </c>
      <c r="K453" s="229" t="str">
        <f t="shared" si="4"/>
        <v/>
      </c>
      <c r="L453" s="327"/>
      <c r="M453" s="7">
        <f>'Data Pemerintah Daerah'!AB338</f>
        <v>0</v>
      </c>
      <c r="N453" s="7">
        <f>'Data Pemerintah Daerah'!AC338</f>
        <v>0</v>
      </c>
      <c r="O453" s="7">
        <f>'Data Pemerintah Daerah'!AD338</f>
        <v>0</v>
      </c>
      <c r="P453" s="7" t="str">
        <f>'Data Pemerintah Daerah'!AE338</f>
        <v/>
      </c>
      <c r="Q453" s="7" t="str">
        <f>'Data Pemerintah Daerah'!AF338</f>
        <v/>
      </c>
      <c r="R453" s="7" t="str">
        <f>'Data Pemerintah Daerah'!AG338</f>
        <v/>
      </c>
      <c r="S453" s="7">
        <f>'Data Pemerintah Daerah'!AH338</f>
        <v>3</v>
      </c>
      <c r="T453" s="7">
        <f>'Data Pemerintah Daerah'!AI338</f>
        <v>2</v>
      </c>
      <c r="U453" s="7">
        <f>'Data Pemerintah Daerah'!AJ338</f>
        <v>1</v>
      </c>
      <c r="V453" s="7">
        <f>'Data Pemerintah Daerah'!AK338</f>
        <v>3</v>
      </c>
      <c r="W453" s="7">
        <f>'Data Pemerintah Daerah'!AL338</f>
        <v>2</v>
      </c>
      <c r="X453" s="7">
        <f>'Data Pemerintah Daerah'!AM338</f>
        <v>1</v>
      </c>
      <c r="Y453" s="7" t="str">
        <f>'Data Pemerintah Daerah'!AA338</f>
        <v/>
      </c>
      <c r="Z453" s="7" t="str">
        <f>'Data Pemerintah Daerah'!Z338</f>
        <v/>
      </c>
      <c r="AA453" s="328" t="str">
        <f>'Data Pemerintah Daerah'!AN338</f>
        <v>diskominfo_beraukab</v>
      </c>
      <c r="AB453" s="329" t="str">
        <f>'Data Pemerintah Daerah'!AO338</f>
        <v>beraukab.go.id</v>
      </c>
      <c r="AC453" s="7" t="str">
        <f t="shared" si="16"/>
        <v>Kabupaten Berau</v>
      </c>
      <c r="AD453" s="331" t="str">
        <f>'Data Pemerintah Daerah'!P338</f>
        <v>081330626246</v>
      </c>
      <c r="AE453" s="331" t="str">
        <f>'Data Pemerintah Daerah'!Q338</f>
        <v/>
      </c>
      <c r="AF453" s="331" t="str">
        <f>'Data Pemerintah Daerah'!R338</f>
        <v/>
      </c>
    </row>
    <row r="454">
      <c r="A454" s="3" t="s">
        <v>4497</v>
      </c>
      <c r="B454" s="7" t="str">
        <f>'Data Pemerintah Daerah'!C339</f>
        <v>Kalimantan Timur</v>
      </c>
      <c r="C454" s="7" t="str">
        <f>'Data Pemerintah Daerah'!G339</f>
        <v>Kabupaten</v>
      </c>
      <c r="D454" s="7" t="str">
        <f>'Data Pemerintah Daerah'!E339</f>
        <v>Kabupaten Kutai Barat</v>
      </c>
      <c r="E454" s="7" t="str">
        <f>'Data Pemerintah Daerah'!H339</f>
        <v>ada</v>
      </c>
      <c r="F454" s="7" t="str">
        <f>'Data Pemerintah Daerah'!N339</f>
        <v/>
      </c>
      <c r="G454" s="7" t="str">
        <f>'Data Pemerintah Daerah'!O339</f>
        <v>HUSNUL YAQIN</v>
      </c>
      <c r="H454" s="183" t="str">
        <f t="shared" si="14"/>
        <v/>
      </c>
      <c r="I454" s="183" t="str">
        <f t="shared" si="15"/>
        <v/>
      </c>
      <c r="J454" s="7" t="str">
        <f t="shared" si="3"/>
        <v>Ada</v>
      </c>
      <c r="K454" s="229" t="str">
        <f t="shared" si="4"/>
        <v/>
      </c>
      <c r="L454" s="327" t="str">
        <f>IFNA(VLOOKUP("*"&amp;D453&amp;"",'Laporan Resmi'!$F$2:$G$500,2,FALSE),"")</f>
        <v/>
      </c>
      <c r="M454" s="7">
        <f>'Data Pemerintah Daerah'!AB339</f>
        <v>0</v>
      </c>
      <c r="N454" s="7">
        <f>'Data Pemerintah Daerah'!AC339</f>
        <v>0</v>
      </c>
      <c r="O454" s="7">
        <f>'Data Pemerintah Daerah'!AD339</f>
        <v>0</v>
      </c>
      <c r="P454" s="7">
        <f>'Data Pemerintah Daerah'!AE339</f>
        <v>2</v>
      </c>
      <c r="Q454" s="7">
        <f>'Data Pemerintah Daerah'!AF339</f>
        <v>1</v>
      </c>
      <c r="R454" s="7">
        <f>'Data Pemerintah Daerah'!AG339</f>
        <v>1</v>
      </c>
      <c r="S454" s="7">
        <f>'Data Pemerintah Daerah'!AH339</f>
        <v>2</v>
      </c>
      <c r="T454" s="7">
        <f>'Data Pemerintah Daerah'!AI339</f>
        <v>1</v>
      </c>
      <c r="U454" s="7">
        <f>'Data Pemerintah Daerah'!AJ339</f>
        <v>1</v>
      </c>
      <c r="V454" s="7">
        <f>'Data Pemerintah Daerah'!AK339</f>
        <v>2</v>
      </c>
      <c r="W454" s="7">
        <f>'Data Pemerintah Daerah'!AL339</f>
        <v>2</v>
      </c>
      <c r="X454" s="7">
        <f>'Data Pemerintah Daerah'!AM339</f>
        <v>1</v>
      </c>
      <c r="Y454" s="7" t="str">
        <f>'Data Pemerintah Daerah'!AA339</f>
        <v/>
      </c>
      <c r="Z454" s="7" t="str">
        <f>'Data Pemerintah Daerah'!Z339</f>
        <v/>
      </c>
      <c r="AA454" s="328" t="str">
        <f>'Data Pemerintah Daerah'!AN339</f>
        <v>diskominfo_kutaibaratkab</v>
      </c>
      <c r="AB454" s="329" t="str">
        <f>'Data Pemerintah Daerah'!AO339</f>
        <v>kutaibaratkab.go.id</v>
      </c>
      <c r="AC454" s="7" t="str">
        <f t="shared" si="16"/>
        <v>Kabupaten Kutai Barat</v>
      </c>
      <c r="AD454" s="331" t="str">
        <f>'Data Pemerintah Daerah'!P339</f>
        <v>081346351352</v>
      </c>
      <c r="AE454" s="331" t="str">
        <f>'Data Pemerintah Daerah'!Q339</f>
        <v/>
      </c>
      <c r="AF454" s="331" t="str">
        <f>'Data Pemerintah Daerah'!R339</f>
        <v/>
      </c>
    </row>
    <row r="455">
      <c r="A455" s="3" t="s">
        <v>4497</v>
      </c>
      <c r="B455" s="7" t="str">
        <f>'Data Pemerintah Daerah'!C340</f>
        <v>Kalimantan Timur</v>
      </c>
      <c r="C455" s="7" t="str">
        <f>'Data Pemerintah Daerah'!G340</f>
        <v>Kabupaten</v>
      </c>
      <c r="D455" s="7" t="str">
        <f>'Data Pemerintah Daerah'!E340</f>
        <v>Kabupaten Kutai Kartanegara</v>
      </c>
      <c r="E455" s="7" t="str">
        <f>'Data Pemerintah Daerah'!H340</f>
        <v>ada</v>
      </c>
      <c r="F455" s="11">
        <f>'Data Pemerintah Daerah'!N340</f>
        <v>44992</v>
      </c>
      <c r="G455" s="7" t="str">
        <f>'Data Pemerintah Daerah'!O340</f>
        <v>Ery Hariyono,SE.,M.Si.</v>
      </c>
      <c r="H455" s="183">
        <f t="shared" si="14"/>
        <v>2023</v>
      </c>
      <c r="I455" s="183">
        <f t="shared" si="15"/>
        <v>3</v>
      </c>
      <c r="J455" s="7" t="str">
        <f t="shared" si="3"/>
        <v>Ada</v>
      </c>
      <c r="K455" s="229" t="str">
        <f t="shared" si="4"/>
        <v>Ada</v>
      </c>
      <c r="L455" s="323" t="s">
        <v>431</v>
      </c>
      <c r="M455" s="7">
        <f>'Data Pemerintah Daerah'!AB340</f>
        <v>4</v>
      </c>
      <c r="N455" s="7">
        <f>'Data Pemerintah Daerah'!AC340</f>
        <v>1</v>
      </c>
      <c r="O455" s="7">
        <f>'Data Pemerintah Daerah'!AD340</f>
        <v>1</v>
      </c>
      <c r="P455" s="7">
        <f>'Data Pemerintah Daerah'!AE340</f>
        <v>2</v>
      </c>
      <c r="Q455" s="7">
        <f>'Data Pemerintah Daerah'!AF340</f>
        <v>3</v>
      </c>
      <c r="R455" s="7">
        <f>'Data Pemerintah Daerah'!AG340</f>
        <v>3</v>
      </c>
      <c r="S455" s="7">
        <f>'Data Pemerintah Daerah'!AH340</f>
        <v>1</v>
      </c>
      <c r="T455" s="7">
        <f>'Data Pemerintah Daerah'!AI340</f>
        <v>2</v>
      </c>
      <c r="U455" s="7">
        <f>'Data Pemerintah Daerah'!AJ340</f>
        <v>1</v>
      </c>
      <c r="V455" s="7">
        <f>'Data Pemerintah Daerah'!AK340</f>
        <v>2</v>
      </c>
      <c r="W455" s="7">
        <f>'Data Pemerintah Daerah'!AL340</f>
        <v>2</v>
      </c>
      <c r="X455" s="7">
        <f>'Data Pemerintah Daerah'!AM340</f>
        <v>1</v>
      </c>
      <c r="Y455" s="10" t="str">
        <f>'Data Pemerintah Daerah'!AA340</f>
        <v>https://api-splp.layanan.go.id/datakukarkab/1.0/</v>
      </c>
      <c r="Z455" s="10" t="str">
        <f>'Data Pemerintah Daerah'!Z340</f>
        <v>https://pajak-online.kukarkab.go.id/ebphtb/api/getBPHTBService</v>
      </c>
      <c r="AA455" s="328" t="str">
        <f>'Data Pemerintah Daerah'!AN340</f>
        <v>diskominfo_kukarkab</v>
      </c>
      <c r="AB455" s="329" t="str">
        <f>'Data Pemerintah Daerah'!AO340</f>
        <v>kukarkab.go.id</v>
      </c>
      <c r="AC455" s="7" t="str">
        <f t="shared" si="16"/>
        <v>Kabupaten Kutai Kartanegara</v>
      </c>
      <c r="AD455" s="331" t="str">
        <f>'Data Pemerintah Daerah'!P340</f>
        <v>08125339369</v>
      </c>
      <c r="AE455" s="331" t="str">
        <f>'Data Pemerintah Daerah'!Q340</f>
        <v>197910292010011004</v>
      </c>
      <c r="AF455" s="331" t="str">
        <f>'Data Pemerintah Daerah'!R340</f>
        <v>Kepala Bidang Teknologi Informasi dan Komunikasi</v>
      </c>
    </row>
    <row r="456">
      <c r="A456" s="3" t="s">
        <v>4497</v>
      </c>
      <c r="B456" s="7" t="str">
        <f>'Data Pemerintah Daerah'!C341</f>
        <v>Kalimantan Timur</v>
      </c>
      <c r="C456" s="7" t="str">
        <f>'Data Pemerintah Daerah'!G341</f>
        <v>Kabupaten</v>
      </c>
      <c r="D456" s="7" t="str">
        <f>'Data Pemerintah Daerah'!E341</f>
        <v>Kabupaten Kutai Timur</v>
      </c>
      <c r="E456" s="7" t="str">
        <f>'Data Pemerintah Daerah'!H341</f>
        <v>ada</v>
      </c>
      <c r="F456" s="15">
        <f>'Data Pemerintah Daerah'!N341</f>
        <v>44999</v>
      </c>
      <c r="G456" s="7" t="str">
        <f>'Data Pemerintah Daerah'!O341</f>
        <v>Ami Arief Gunawan Putra</v>
      </c>
      <c r="H456" s="183">
        <f t="shared" si="14"/>
        <v>2023</v>
      </c>
      <c r="I456" s="183">
        <f t="shared" si="15"/>
        <v>3</v>
      </c>
      <c r="J456" s="7" t="str">
        <f t="shared" si="3"/>
        <v>Ada</v>
      </c>
      <c r="K456" s="229" t="str">
        <f t="shared" si="4"/>
        <v>Ada</v>
      </c>
      <c r="L456" s="327" t="str">
        <f>IFNA(VLOOKUP("*"&amp;D455&amp;"",'Laporan Resmi'!$F$2:$G$500,2,FALSE),"")</f>
        <v>ada</v>
      </c>
      <c r="M456" s="7">
        <f>'Data Pemerintah Daerah'!AB341</f>
        <v>0</v>
      </c>
      <c r="N456" s="7">
        <f>'Data Pemerintah Daerah'!AC341</f>
        <v>0</v>
      </c>
      <c r="O456" s="7">
        <f>'Data Pemerintah Daerah'!AD341</f>
        <v>0</v>
      </c>
      <c r="P456" s="7">
        <f>'Data Pemerintah Daerah'!AE341</f>
        <v>1</v>
      </c>
      <c r="Q456" s="7">
        <f>'Data Pemerintah Daerah'!AF341</f>
        <v>1</v>
      </c>
      <c r="R456" s="7">
        <f>'Data Pemerintah Daerah'!AG341</f>
        <v>1</v>
      </c>
      <c r="S456" s="7">
        <f>'Data Pemerintah Daerah'!AH341</f>
        <v>3</v>
      </c>
      <c r="T456" s="7">
        <f>'Data Pemerintah Daerah'!AI341</f>
        <v>3</v>
      </c>
      <c r="U456" s="7">
        <f>'Data Pemerintah Daerah'!AJ341</f>
        <v>2</v>
      </c>
      <c r="V456" s="7">
        <f>'Data Pemerintah Daerah'!AK341</f>
        <v>3</v>
      </c>
      <c r="W456" s="7">
        <f>'Data Pemerintah Daerah'!AL341</f>
        <v>2</v>
      </c>
      <c r="X456" s="7">
        <f>'Data Pemerintah Daerah'!AM341</f>
        <v>3</v>
      </c>
      <c r="Y456" s="7" t="str">
        <f>'Data Pemerintah Daerah'!AA341</f>
        <v/>
      </c>
      <c r="Z456" s="7" t="str">
        <f>'Data Pemerintah Daerah'!Z341</f>
        <v/>
      </c>
      <c r="AA456" s="328" t="str">
        <f>'Data Pemerintah Daerah'!AN341</f>
        <v>diskominfops_kutaitimurkab</v>
      </c>
      <c r="AB456" s="329" t="str">
        <f>'Data Pemerintah Daerah'!AO341</f>
        <v>kutaitimurkab.go.id</v>
      </c>
      <c r="AC456" s="7" t="str">
        <f t="shared" si="16"/>
        <v>Kabupaten Kutai Timur</v>
      </c>
      <c r="AD456" s="331" t="str">
        <f>'Data Pemerintah Daerah'!P341</f>
        <v>081255555705</v>
      </c>
      <c r="AE456" s="331" t="str">
        <f>'Data Pemerintah Daerah'!Q341</f>
        <v>199010262019031006</v>
      </c>
      <c r="AF456" s="331" t="str">
        <f>'Data Pemerintah Daerah'!R341</f>
        <v>Pranata Muda</v>
      </c>
    </row>
    <row r="457">
      <c r="A457" s="3" t="s">
        <v>4497</v>
      </c>
      <c r="B457" s="7" t="str">
        <f>'Data Pemerintah Daerah'!C342</f>
        <v>Kalimantan Timur</v>
      </c>
      <c r="C457" s="7" t="str">
        <f>'Data Pemerintah Daerah'!G342</f>
        <v>Kabupaten</v>
      </c>
      <c r="D457" s="7" t="str">
        <f>'Data Pemerintah Daerah'!E342</f>
        <v>Kabupaten Paser</v>
      </c>
      <c r="E457" s="7" t="str">
        <f>'Data Pemerintah Daerah'!H342</f>
        <v>ada</v>
      </c>
      <c r="F457" s="11">
        <f>'Data Pemerintah Daerah'!N342</f>
        <v>44594</v>
      </c>
      <c r="G457" s="7" t="str">
        <f>'Data Pemerintah Daerah'!O342</f>
        <v>Mulyadi, S.Kom., M.Si</v>
      </c>
      <c r="H457" s="183">
        <f t="shared" si="14"/>
        <v>2022</v>
      </c>
      <c r="I457" s="183">
        <f t="shared" si="15"/>
        <v>2</v>
      </c>
      <c r="J457" s="7" t="str">
        <f t="shared" si="3"/>
        <v>Ada</v>
      </c>
      <c r="K457" s="229" t="str">
        <f t="shared" si="4"/>
        <v>Ada</v>
      </c>
      <c r="L457" s="327" t="str">
        <f>IFNA(VLOOKUP("*"&amp;D456&amp;"",'Laporan Resmi'!$F$2:$G$500,2,FALSE),"")</f>
        <v>ada</v>
      </c>
      <c r="M457" s="7">
        <f>'Data Pemerintah Daerah'!AB342</f>
        <v>4</v>
      </c>
      <c r="N457" s="7">
        <f>'Data Pemerintah Daerah'!AC342</f>
        <v>0</v>
      </c>
      <c r="O457" s="7">
        <f>'Data Pemerintah Daerah'!AD342</f>
        <v>6</v>
      </c>
      <c r="P457" s="7">
        <f>'Data Pemerintah Daerah'!AE342</f>
        <v>2</v>
      </c>
      <c r="Q457" s="7">
        <f>'Data Pemerintah Daerah'!AF342</f>
        <v>1</v>
      </c>
      <c r="R457" s="7">
        <f>'Data Pemerintah Daerah'!AG342</f>
        <v>1</v>
      </c>
      <c r="S457" s="7">
        <f>'Data Pemerintah Daerah'!AH342</f>
        <v>1</v>
      </c>
      <c r="T457" s="7">
        <f>'Data Pemerintah Daerah'!AI342</f>
        <v>3</v>
      </c>
      <c r="U457" s="7">
        <f>'Data Pemerintah Daerah'!AJ342</f>
        <v>3</v>
      </c>
      <c r="V457" s="7">
        <f>'Data Pemerintah Daerah'!AK342</f>
        <v>3</v>
      </c>
      <c r="W457" s="7">
        <f>'Data Pemerintah Daerah'!AL342</f>
        <v>3</v>
      </c>
      <c r="X457" s="7">
        <f>'Data Pemerintah Daerah'!AM342</f>
        <v>3</v>
      </c>
      <c r="Y457" s="7" t="str">
        <f>'Data Pemerintah Daerah'!AA342</f>
        <v/>
      </c>
      <c r="Z457" s="10" t="str">
        <f>'Data Pemerintah Daerah'!Z342</f>
        <v>http://simpadataka.paserkab.go.id:40400/revenue/tax/propertytransfer/integration/bpn/getBPHTBService</v>
      </c>
      <c r="AA457" s="328" t="str">
        <f>'Data Pemerintah Daerah'!AN342</f>
        <v>diskominfosp_paserkab</v>
      </c>
      <c r="AB457" s="329" t="str">
        <f>'Data Pemerintah Daerah'!AO342</f>
        <v>paserkab.go.id</v>
      </c>
      <c r="AC457" s="7" t="str">
        <f t="shared" si="16"/>
        <v>Kabupaten Paser</v>
      </c>
      <c r="AD457" s="331" t="str">
        <f>'Data Pemerintah Daerah'!P342</f>
        <v>081346225227</v>
      </c>
      <c r="AE457" s="331" t="str">
        <f>'Data Pemerintah Daerah'!Q342</f>
        <v/>
      </c>
      <c r="AF457" s="331" t="str">
        <f>'Data Pemerintah Daerah'!R342</f>
        <v/>
      </c>
    </row>
    <row r="458">
      <c r="A458" s="3" t="s">
        <v>4497</v>
      </c>
      <c r="B458" s="7" t="str">
        <f>'Data Pemerintah Daerah'!C343</f>
        <v>Kalimantan Timur</v>
      </c>
      <c r="C458" s="7" t="str">
        <f>'Data Pemerintah Daerah'!G343</f>
        <v>Kabupaten</v>
      </c>
      <c r="D458" s="7" t="str">
        <f>'Data Pemerintah Daerah'!E343</f>
        <v>Kabupaten Penajam Paser Utara</v>
      </c>
      <c r="E458" s="7" t="str">
        <f>'Data Pemerintah Daerah'!H343</f>
        <v>ada</v>
      </c>
      <c r="F458" s="7" t="str">
        <f>'Data Pemerintah Daerah'!N343</f>
        <v/>
      </c>
      <c r="G458" s="7" t="str">
        <f>'Data Pemerintah Daerah'!O343</f>
        <v>JUNAEDI</v>
      </c>
      <c r="H458" s="183" t="str">
        <f t="shared" si="14"/>
        <v/>
      </c>
      <c r="I458" s="183" t="str">
        <f t="shared" si="15"/>
        <v/>
      </c>
      <c r="J458" s="7" t="str">
        <f t="shared" si="3"/>
        <v>Ada</v>
      </c>
      <c r="K458" s="229" t="str">
        <f t="shared" si="4"/>
        <v/>
      </c>
      <c r="L458" s="327"/>
      <c r="M458" s="7">
        <f>'Data Pemerintah Daerah'!AB343</f>
        <v>1</v>
      </c>
      <c r="N458" s="7">
        <f>'Data Pemerintah Daerah'!AC343</f>
        <v>0</v>
      </c>
      <c r="O458" s="7">
        <f>'Data Pemerintah Daerah'!AD343</f>
        <v>1</v>
      </c>
      <c r="P458" s="7">
        <f>'Data Pemerintah Daerah'!AE343</f>
        <v>1</v>
      </c>
      <c r="Q458" s="7">
        <f>'Data Pemerintah Daerah'!AF343</f>
        <v>1</v>
      </c>
      <c r="R458" s="7">
        <f>'Data Pemerintah Daerah'!AG343</f>
        <v>1</v>
      </c>
      <c r="S458" s="7">
        <f>'Data Pemerintah Daerah'!AH343</f>
        <v>1</v>
      </c>
      <c r="T458" s="7">
        <f>'Data Pemerintah Daerah'!AI343</f>
        <v>1</v>
      </c>
      <c r="U458" s="7">
        <f>'Data Pemerintah Daerah'!AJ343</f>
        <v>1</v>
      </c>
      <c r="V458" s="7">
        <f>'Data Pemerintah Daerah'!AK343</f>
        <v>3</v>
      </c>
      <c r="W458" s="7">
        <f>'Data Pemerintah Daerah'!AL343</f>
        <v>1</v>
      </c>
      <c r="X458" s="7">
        <f>'Data Pemerintah Daerah'!AM343</f>
        <v>1</v>
      </c>
      <c r="Y458" s="7" t="str">
        <f>'Data Pemerintah Daerah'!AA343</f>
        <v/>
      </c>
      <c r="Z458" s="7" t="str">
        <f>'Data Pemerintah Daerah'!Z343</f>
        <v/>
      </c>
      <c r="AA458" s="328" t="str">
        <f>'Data Pemerintah Daerah'!AN343</f>
        <v>diskominfo_penajamkab</v>
      </c>
      <c r="AB458" s="329" t="str">
        <f>'Data Pemerintah Daerah'!AO343</f>
        <v>penajamkab.go.id</v>
      </c>
      <c r="AC458" s="7" t="str">
        <f t="shared" si="16"/>
        <v>Kabupaten Penajam Paser Utara</v>
      </c>
      <c r="AD458" s="331" t="str">
        <f>'Data Pemerintah Daerah'!P343</f>
        <v>08164584789</v>
      </c>
      <c r="AE458" s="331" t="str">
        <f>'Data Pemerintah Daerah'!Q343</f>
        <v/>
      </c>
      <c r="AF458" s="331" t="str">
        <f>'Data Pemerintah Daerah'!R343</f>
        <v/>
      </c>
    </row>
    <row r="459">
      <c r="A459" s="3" t="s">
        <v>4497</v>
      </c>
      <c r="B459" s="7" t="str">
        <f>'Data Pemerintah Daerah'!C344</f>
        <v>Kalimantan Timur</v>
      </c>
      <c r="C459" s="7" t="str">
        <f>'Data Pemerintah Daerah'!G344</f>
        <v>Kabupaten</v>
      </c>
      <c r="D459" s="7" t="str">
        <f>'Data Pemerintah Daerah'!E344</f>
        <v>Kabupaten Mahakam Ulu</v>
      </c>
      <c r="E459" s="7" t="str">
        <f>'Data Pemerintah Daerah'!H344</f>
        <v/>
      </c>
      <c r="F459" s="7" t="str">
        <f>'Data Pemerintah Daerah'!N344</f>
        <v/>
      </c>
      <c r="G459" s="7" t="str">
        <f>'Data Pemerintah Daerah'!O344</f>
        <v>Bulan Huvat</v>
      </c>
      <c r="H459" s="183" t="str">
        <f t="shared" si="14"/>
        <v/>
      </c>
      <c r="I459" s="183" t="str">
        <f t="shared" si="15"/>
        <v/>
      </c>
      <c r="J459" s="7" t="str">
        <f t="shared" si="3"/>
        <v>Ada</v>
      </c>
      <c r="K459" s="229" t="str">
        <f t="shared" si="4"/>
        <v/>
      </c>
      <c r="L459" s="327" t="str">
        <f>IFNA(VLOOKUP("*"&amp;D458&amp;"",'Laporan Resmi'!$F$2:$G$500,2,FALSE),"")</f>
        <v/>
      </c>
      <c r="M459" s="7">
        <f>'Data Pemerintah Daerah'!AB343</f>
        <v>1</v>
      </c>
      <c r="N459" s="7" t="str">
        <f>'Data Pemerintah Daerah'!AC344</f>
        <v/>
      </c>
      <c r="O459" s="7" t="str">
        <f>'Data Pemerintah Daerah'!AD344</f>
        <v/>
      </c>
      <c r="P459" s="7">
        <f>'Data Pemerintah Daerah'!AE344</f>
        <v>1</v>
      </c>
      <c r="Q459" s="7">
        <f>'Data Pemerintah Daerah'!AF344</f>
        <v>1</v>
      </c>
      <c r="R459" s="7">
        <f>'Data Pemerintah Daerah'!AG344</f>
        <v>1</v>
      </c>
      <c r="S459" s="7" t="str">
        <f>'Data Pemerintah Daerah'!AH344</f>
        <v/>
      </c>
      <c r="T459" s="7" t="str">
        <f>'Data Pemerintah Daerah'!AI344</f>
        <v/>
      </c>
      <c r="U459" s="7" t="str">
        <f>'Data Pemerintah Daerah'!AJ344</f>
        <v/>
      </c>
      <c r="V459" s="7">
        <f>'Data Pemerintah Daerah'!AK344</f>
        <v>1</v>
      </c>
      <c r="W459" s="7">
        <f>'Data Pemerintah Daerah'!AL344</f>
        <v>1</v>
      </c>
      <c r="X459" s="7">
        <f>'Data Pemerintah Daerah'!AM344</f>
        <v>1</v>
      </c>
      <c r="Y459" s="7" t="str">
        <f>'Data Pemerintah Daerah'!AA344</f>
        <v/>
      </c>
      <c r="Z459" s="7" t="str">
        <f>'Data Pemerintah Daerah'!Z344</f>
        <v/>
      </c>
      <c r="AA459" s="328" t="str">
        <f>'Data Pemerintah Daerah'!AN344</f>
        <v/>
      </c>
      <c r="AB459" s="18" t="str">
        <f>'Data Pemerintah Daerah'!AO344</f>
        <v/>
      </c>
      <c r="AC459" s="7" t="str">
        <f t="shared" si="16"/>
        <v>Kabupaten Mahakam Ulu</v>
      </c>
      <c r="AD459" s="331" t="str">
        <f>'Data Pemerintah Daerah'!P344</f>
        <v>081345076066</v>
      </c>
      <c r="AE459" s="331" t="str">
        <f>'Data Pemerintah Daerah'!Q344</f>
        <v/>
      </c>
      <c r="AF459" s="331" t="str">
        <f>'Data Pemerintah Daerah'!R344</f>
        <v>Kasi. Statistik</v>
      </c>
    </row>
    <row r="460">
      <c r="A460" s="3" t="s">
        <v>4497</v>
      </c>
      <c r="B460" s="7" t="str">
        <f>'Data Pemerintah Daerah'!C345</f>
        <v>Kalimantan Timur</v>
      </c>
      <c r="C460" s="7" t="str">
        <f>'Data Pemerintah Daerah'!G345</f>
        <v>Kota</v>
      </c>
      <c r="D460" s="7" t="str">
        <f>'Data Pemerintah Daerah'!E345</f>
        <v>Kota Balikpapan</v>
      </c>
      <c r="E460" s="7" t="str">
        <f>'Data Pemerintah Daerah'!H345</f>
        <v>ada</v>
      </c>
      <c r="F460" s="11">
        <f>'Data Pemerintah Daerah'!N345</f>
        <v>44987</v>
      </c>
      <c r="G460" s="7" t="str">
        <f>'Data Pemerintah Daerah'!O345</f>
        <v>Didik Budianto S,Kom</v>
      </c>
      <c r="H460" s="183">
        <f t="shared" si="14"/>
        <v>2023</v>
      </c>
      <c r="I460" s="183">
        <f t="shared" si="15"/>
        <v>3</v>
      </c>
      <c r="J460" s="7" t="str">
        <f t="shared" si="3"/>
        <v>Ada</v>
      </c>
      <c r="K460" s="229" t="str">
        <f t="shared" si="4"/>
        <v>Ada</v>
      </c>
      <c r="L460" s="327" t="str">
        <f>IFNA(VLOOKUP("*"&amp;D459&amp;"",'Laporan Resmi'!$F$2:$G$500,2,FALSE),"")</f>
        <v/>
      </c>
      <c r="M460" s="7">
        <f>'Data Pemerintah Daerah'!AB345</f>
        <v>0</v>
      </c>
      <c r="N460" s="7">
        <f>'Data Pemerintah Daerah'!AC345</f>
        <v>4</v>
      </c>
      <c r="O460" s="7">
        <f>'Data Pemerintah Daerah'!AD345</f>
        <v>5</v>
      </c>
      <c r="P460" s="7">
        <f>'Data Pemerintah Daerah'!AE345</f>
        <v>2</v>
      </c>
      <c r="Q460" s="7">
        <f>'Data Pemerintah Daerah'!AF345</f>
        <v>2</v>
      </c>
      <c r="R460" s="7">
        <f>'Data Pemerintah Daerah'!AG345</f>
        <v>2</v>
      </c>
      <c r="S460" s="7">
        <f>'Data Pemerintah Daerah'!AH345</f>
        <v>3</v>
      </c>
      <c r="T460" s="7">
        <f>'Data Pemerintah Daerah'!AI345</f>
        <v>3</v>
      </c>
      <c r="U460" s="7">
        <f>'Data Pemerintah Daerah'!AJ345</f>
        <v>4</v>
      </c>
      <c r="V460" s="7">
        <f>'Data Pemerintah Daerah'!AK345</f>
        <v>5</v>
      </c>
      <c r="W460" s="7">
        <f>'Data Pemerintah Daerah'!AL345</f>
        <v>4</v>
      </c>
      <c r="X460" s="7">
        <f>'Data Pemerintah Daerah'!AM345</f>
        <v>4</v>
      </c>
      <c r="Y460" s="7" t="str">
        <f>'Data Pemerintah Daerah'!AA345</f>
        <v/>
      </c>
      <c r="Z460" s="7" t="str">
        <f>'Data Pemerintah Daerah'!Z345</f>
        <v/>
      </c>
      <c r="AA460" s="328" t="str">
        <f>'Data Pemerintah Daerah'!AN345</f>
        <v>diskominfo_balikpapankota</v>
      </c>
      <c r="AB460" s="329" t="str">
        <f>'Data Pemerintah Daerah'!AO345</f>
        <v>balikpapan.go.id</v>
      </c>
      <c r="AC460" s="7" t="str">
        <f t="shared" si="16"/>
        <v>Kota Balikpapan</v>
      </c>
      <c r="AD460" s="330" t="str">
        <f>'Data Pemerintah Daerah'!P345</f>
        <v>081545066606</v>
      </c>
      <c r="AE460" s="331" t="str">
        <f>'Data Pemerintah Daerah'!Q345</f>
        <v>198701312011011007</v>
      </c>
      <c r="AF460" s="331" t="str">
        <f>'Data Pemerintah Daerah'!R345</f>
        <v>Pranata Komputer Muda</v>
      </c>
    </row>
    <row r="461">
      <c r="A461" s="3" t="s">
        <v>4497</v>
      </c>
      <c r="B461" s="7" t="str">
        <f>'Data Pemerintah Daerah'!C346</f>
        <v>Kalimantan Timur</v>
      </c>
      <c r="C461" s="7" t="str">
        <f>'Data Pemerintah Daerah'!G346</f>
        <v>Kota</v>
      </c>
      <c r="D461" s="7" t="str">
        <f>'Data Pemerintah Daerah'!E346</f>
        <v>Kota Bontang</v>
      </c>
      <c r="E461" s="7" t="str">
        <f>'Data Pemerintah Daerah'!H346</f>
        <v>ada</v>
      </c>
      <c r="F461" s="15">
        <f>'Data Pemerintah Daerah'!N346</f>
        <v>45713</v>
      </c>
      <c r="G461" s="7" t="str">
        <f>'Data Pemerintah Daerah'!O346</f>
        <v>Fikri Riza Esfandiary</v>
      </c>
      <c r="H461" s="183">
        <f t="shared" si="14"/>
        <v>2025</v>
      </c>
      <c r="I461" s="183">
        <f t="shared" si="15"/>
        <v>2</v>
      </c>
      <c r="J461" s="7" t="str">
        <f t="shared" si="3"/>
        <v>Ada</v>
      </c>
      <c r="K461" s="229" t="str">
        <f t="shared" si="4"/>
        <v>Ada</v>
      </c>
      <c r="L461" s="323" t="s">
        <v>431</v>
      </c>
      <c r="M461" s="7">
        <f>'Data Pemerintah Daerah'!AB346</f>
        <v>0</v>
      </c>
      <c r="N461" s="7">
        <f>'Data Pemerintah Daerah'!AC346</f>
        <v>0</v>
      </c>
      <c r="O461" s="7">
        <f>'Data Pemerintah Daerah'!AD346</f>
        <v>0</v>
      </c>
      <c r="P461" s="7">
        <f>'Data Pemerintah Daerah'!AE346</f>
        <v>1</v>
      </c>
      <c r="Q461" s="7">
        <f>'Data Pemerintah Daerah'!AF346</f>
        <v>1</v>
      </c>
      <c r="R461" s="7">
        <f>'Data Pemerintah Daerah'!AG346</f>
        <v>1</v>
      </c>
      <c r="S461" s="7">
        <f>'Data Pemerintah Daerah'!AH346</f>
        <v>3</v>
      </c>
      <c r="T461" s="7">
        <f>'Data Pemerintah Daerah'!AI346</f>
        <v>1</v>
      </c>
      <c r="U461" s="7">
        <f>'Data Pemerintah Daerah'!AJ346</f>
        <v>2</v>
      </c>
      <c r="V461" s="7">
        <f>'Data Pemerintah Daerah'!AK346</f>
        <v>3</v>
      </c>
      <c r="W461" s="7">
        <f>'Data Pemerintah Daerah'!AL346</f>
        <v>1</v>
      </c>
      <c r="X461" s="7">
        <f>'Data Pemerintah Daerah'!AM346</f>
        <v>2</v>
      </c>
      <c r="Y461" s="10" t="str">
        <f>'Data Pemerintah Daerah'!AA346</f>
        <v>https://api-splp.layanan.go.id/databontangkota/1.0</v>
      </c>
      <c r="Z461" s="7" t="str">
        <f>'Data Pemerintah Daerah'!Z346</f>
        <v/>
      </c>
      <c r="AA461" s="328" t="str">
        <f>'Data Pemerintah Daerah'!AN346</f>
        <v>diskominfo_bontangkota</v>
      </c>
      <c r="AB461" s="329" t="str">
        <f>'Data Pemerintah Daerah'!AO346</f>
        <v>bontangkota.go.id</v>
      </c>
      <c r="AC461" s="7" t="str">
        <f t="shared" si="16"/>
        <v>Kota Bontang</v>
      </c>
      <c r="AD461" s="330" t="str">
        <f>'Data Pemerintah Daerah'!P346</f>
        <v>081347561791</v>
      </c>
      <c r="AE461" s="331" t="str">
        <f>'Data Pemerintah Daerah'!Q346</f>
        <v>199104122023211032</v>
      </c>
      <c r="AF461" s="331" t="str">
        <f>'Data Pemerintah Daerah'!R346</f>
        <v>Pranata Ahli Komputer</v>
      </c>
    </row>
    <row r="462">
      <c r="A462" s="3" t="s">
        <v>4497</v>
      </c>
      <c r="B462" s="7" t="str">
        <f>'Data Pemerintah Daerah'!C347</f>
        <v>Kalimantan Timur</v>
      </c>
      <c r="C462" s="7" t="str">
        <f>'Data Pemerintah Daerah'!G347</f>
        <v>Kota</v>
      </c>
      <c r="D462" s="7" t="str">
        <f>'Data Pemerintah Daerah'!E347</f>
        <v>Kota Samarinda</v>
      </c>
      <c r="E462" s="7" t="str">
        <f>'Data Pemerintah Daerah'!H347</f>
        <v/>
      </c>
      <c r="F462" s="7" t="str">
        <f>'Data Pemerintah Daerah'!N347</f>
        <v/>
      </c>
      <c r="G462" s="7" t="str">
        <f>'Data Pemerintah Daerah'!O347</f>
        <v>Suparmin</v>
      </c>
      <c r="H462" s="183" t="str">
        <f t="shared" si="14"/>
        <v/>
      </c>
      <c r="I462" s="183" t="str">
        <f t="shared" si="15"/>
        <v/>
      </c>
      <c r="J462" s="7" t="str">
        <f t="shared" si="3"/>
        <v>Ada</v>
      </c>
      <c r="K462" s="229" t="str">
        <f t="shared" si="4"/>
        <v/>
      </c>
      <c r="L462" s="327" t="str">
        <f>IFNA(VLOOKUP("*"&amp;D461&amp;"",'Laporan Resmi'!$F$2:$G$500,2,FALSE),"")</f>
        <v/>
      </c>
      <c r="M462" s="7">
        <f>'Data Pemerintah Daerah'!AB347</f>
        <v>2</v>
      </c>
      <c r="N462" s="7">
        <f>'Data Pemerintah Daerah'!AC347</f>
        <v>0</v>
      </c>
      <c r="O462" s="7">
        <f>'Data Pemerintah Daerah'!AD347</f>
        <v>0</v>
      </c>
      <c r="P462" s="7">
        <f>'Data Pemerintah Daerah'!AE347</f>
        <v>1</v>
      </c>
      <c r="Q462" s="7">
        <f>'Data Pemerintah Daerah'!AF347</f>
        <v>2</v>
      </c>
      <c r="R462" s="7">
        <f>'Data Pemerintah Daerah'!AG347</f>
        <v>1</v>
      </c>
      <c r="S462" s="7">
        <f>'Data Pemerintah Daerah'!AH347</f>
        <v>1</v>
      </c>
      <c r="T462" s="7">
        <f>'Data Pemerintah Daerah'!AI347</f>
        <v>1</v>
      </c>
      <c r="U462" s="7">
        <f>'Data Pemerintah Daerah'!AJ347</f>
        <v>1</v>
      </c>
      <c r="V462" s="7">
        <f>'Data Pemerintah Daerah'!AK347</f>
        <v>3</v>
      </c>
      <c r="W462" s="7">
        <f>'Data Pemerintah Daerah'!AL347</f>
        <v>5</v>
      </c>
      <c r="X462" s="7">
        <f>'Data Pemerintah Daerah'!AM347</f>
        <v>3</v>
      </c>
      <c r="Y462" s="7" t="str">
        <f>'Data Pemerintah Daerah'!AA347</f>
        <v/>
      </c>
      <c r="Z462" s="10" t="str">
        <f>'Data Pemerintah Daerah'!Z347</f>
        <v>http://h2h.samarindakota.go.id:6546/api/bpn/getBPHTBService</v>
      </c>
      <c r="AA462" s="328" t="str">
        <f>'Data Pemerintah Daerah'!AN347</f>
        <v/>
      </c>
      <c r="AB462" s="18" t="str">
        <f>'Data Pemerintah Daerah'!AO347</f>
        <v/>
      </c>
      <c r="AC462" s="7" t="str">
        <f t="shared" si="16"/>
        <v>Kota Samarinda</v>
      </c>
      <c r="AD462" s="331" t="str">
        <f>'Data Pemerintah Daerah'!P347</f>
        <v>08115562113</v>
      </c>
      <c r="AE462" s="331" t="str">
        <f>'Data Pemerintah Daerah'!Q347</f>
        <v/>
      </c>
      <c r="AF462" s="331" t="str">
        <f>'Data Pemerintah Daerah'!R347</f>
        <v>Jabatan Struktural</v>
      </c>
    </row>
    <row r="463">
      <c r="A463" s="3" t="s">
        <v>4497</v>
      </c>
      <c r="B463" s="7" t="str">
        <f>'Data Pemerintah Daerah'!C348</f>
        <v>Kalimantan Utara</v>
      </c>
      <c r="C463" s="7" t="str">
        <f>'Data Pemerintah Daerah'!G348</f>
        <v>Provinsi</v>
      </c>
      <c r="D463" s="7" t="str">
        <f>'Data Pemerintah Daerah'!E348</f>
        <v>Provinsi Kalimantan Utara</v>
      </c>
      <c r="E463" s="7" t="str">
        <f>'Data Pemerintah Daerah'!H348</f>
        <v>ada</v>
      </c>
      <c r="F463" s="15">
        <f>'Data Pemerintah Daerah'!N348</f>
        <v>44967</v>
      </c>
      <c r="G463" s="7" t="str">
        <f>'Data Pemerintah Daerah'!O348</f>
        <v>Deddy Harryandy, S.Kom</v>
      </c>
      <c r="H463" s="183">
        <f t="shared" si="14"/>
        <v>2023</v>
      </c>
      <c r="I463" s="183">
        <f t="shared" si="15"/>
        <v>2</v>
      </c>
      <c r="J463" s="7" t="str">
        <f t="shared" si="3"/>
        <v>Ada</v>
      </c>
      <c r="K463" s="229" t="str">
        <f t="shared" si="4"/>
        <v>Ada</v>
      </c>
      <c r="L463" s="327" t="str">
        <f>IFNA(VLOOKUP("*"&amp;D462&amp;"",'Laporan Resmi'!$F$2:$G$500,2,FALSE),"")</f>
        <v/>
      </c>
      <c r="M463" s="7">
        <f>'Data Pemerintah Daerah'!AB348</f>
        <v>14</v>
      </c>
      <c r="N463" s="7">
        <f>'Data Pemerintah Daerah'!AC348</f>
        <v>1</v>
      </c>
      <c r="O463" s="7">
        <f>'Data Pemerintah Daerah'!AD348</f>
        <v>1</v>
      </c>
      <c r="P463" s="7">
        <f>'Data Pemerintah Daerah'!AE348</f>
        <v>2</v>
      </c>
      <c r="Q463" s="7">
        <f>'Data Pemerintah Daerah'!AF348</f>
        <v>1</v>
      </c>
      <c r="R463" s="7">
        <f>'Data Pemerintah Daerah'!AG348</f>
        <v>2</v>
      </c>
      <c r="S463" s="7">
        <f>'Data Pemerintah Daerah'!AH348</f>
        <v>1</v>
      </c>
      <c r="T463" s="7">
        <f>'Data Pemerintah Daerah'!AI348</f>
        <v>1</v>
      </c>
      <c r="U463" s="7">
        <f>'Data Pemerintah Daerah'!AJ348</f>
        <v>2</v>
      </c>
      <c r="V463" s="7">
        <f>'Data Pemerintah Daerah'!AK348</f>
        <v>3</v>
      </c>
      <c r="W463" s="7">
        <f>'Data Pemerintah Daerah'!AL348</f>
        <v>2</v>
      </c>
      <c r="X463" s="7">
        <f>'Data Pemerintah Daerah'!AM348</f>
        <v>1</v>
      </c>
      <c r="Y463" s="7" t="str">
        <f>'Data Pemerintah Daerah'!AA348</f>
        <v/>
      </c>
      <c r="Z463" s="7" t="str">
        <f>'Data Pemerintah Daerah'!Z348</f>
        <v/>
      </c>
      <c r="AA463" s="328" t="str">
        <f>'Data Pemerintah Daerah'!AN348</f>
        <v>diskominfo_kaltaraprov</v>
      </c>
      <c r="AB463" s="329" t="str">
        <f>'Data Pemerintah Daerah'!AO348</f>
        <v>kaltaraprov.go.id</v>
      </c>
      <c r="AC463" s="7" t="str">
        <f t="shared" si="16"/>
        <v>Provinsi Kalimantan Utara</v>
      </c>
      <c r="AD463" s="331" t="str">
        <f>'Data Pemerintah Daerah'!P348</f>
        <v>082350594284</v>
      </c>
      <c r="AE463" s="331" t="str">
        <f>'Data Pemerintah Daerah'!Q348</f>
        <v>19401272010011005</v>
      </c>
      <c r="AF463" s="331" t="str">
        <f>'Data Pemerintah Daerah'!R348</f>
        <v>Kepala Bidang Aplikasi dan lnformatika</v>
      </c>
    </row>
    <row r="464">
      <c r="A464" s="3" t="s">
        <v>4497</v>
      </c>
      <c r="B464" s="7" t="str">
        <f>'Data Pemerintah Daerah'!C349</f>
        <v>Kalimantan Utara</v>
      </c>
      <c r="C464" s="7" t="str">
        <f>'Data Pemerintah Daerah'!G349</f>
        <v>Kabupaten</v>
      </c>
      <c r="D464" s="7" t="str">
        <f>'Data Pemerintah Daerah'!E349</f>
        <v>Kabupaten Bulungan</v>
      </c>
      <c r="E464" s="7" t="str">
        <f>'Data Pemerintah Daerah'!H349</f>
        <v>ada</v>
      </c>
      <c r="F464" s="7" t="str">
        <f>'Data Pemerintah Daerah'!N349</f>
        <v/>
      </c>
      <c r="G464" s="7" t="str">
        <f>'Data Pemerintah Daerah'!O349</f>
        <v>Hatta Nur Rachman, S.Kom</v>
      </c>
      <c r="H464" s="183" t="str">
        <f t="shared" si="14"/>
        <v/>
      </c>
      <c r="I464" s="183" t="str">
        <f t="shared" si="15"/>
        <v/>
      </c>
      <c r="J464" s="7" t="str">
        <f t="shared" si="3"/>
        <v>Ada</v>
      </c>
      <c r="K464" s="229" t="str">
        <f t="shared" si="4"/>
        <v/>
      </c>
      <c r="L464" s="327"/>
      <c r="M464" s="7">
        <f>'Data Pemerintah Daerah'!AB349</f>
        <v>0</v>
      </c>
      <c r="N464" s="7">
        <f>'Data Pemerintah Daerah'!AC349</f>
        <v>0</v>
      </c>
      <c r="O464" s="7">
        <f>'Data Pemerintah Daerah'!AD349</f>
        <v>0</v>
      </c>
      <c r="P464" s="7">
        <f>'Data Pemerintah Daerah'!AE349</f>
        <v>1</v>
      </c>
      <c r="Q464" s="7">
        <f>'Data Pemerintah Daerah'!AF349</f>
        <v>2</v>
      </c>
      <c r="R464" s="7">
        <f>'Data Pemerintah Daerah'!AG349</f>
        <v>2</v>
      </c>
      <c r="S464" s="7">
        <f>'Data Pemerintah Daerah'!AH349</f>
        <v>2</v>
      </c>
      <c r="T464" s="7">
        <f>'Data Pemerintah Daerah'!AI349</f>
        <v>1</v>
      </c>
      <c r="U464" s="7">
        <f>'Data Pemerintah Daerah'!AJ349</f>
        <v>2</v>
      </c>
      <c r="V464" s="7">
        <f>'Data Pemerintah Daerah'!AK349</f>
        <v>2</v>
      </c>
      <c r="W464" s="7">
        <f>'Data Pemerintah Daerah'!AL349</f>
        <v>3</v>
      </c>
      <c r="X464" s="7">
        <f>'Data Pemerintah Daerah'!AM349</f>
        <v>3</v>
      </c>
      <c r="Y464" s="7" t="str">
        <f>'Data Pemerintah Daerah'!AA349</f>
        <v/>
      </c>
      <c r="Z464" s="7" t="str">
        <f>'Data Pemerintah Daerah'!Z349</f>
        <v/>
      </c>
      <c r="AA464" s="328" t="str">
        <f>'Data Pemerintah Daerah'!AN349</f>
        <v>diskominfo_bulungankab</v>
      </c>
      <c r="AB464" s="329" t="str">
        <f>'Data Pemerintah Daerah'!AO349</f>
        <v>bulungan.go.id</v>
      </c>
      <c r="AC464" s="7" t="str">
        <f t="shared" si="16"/>
        <v>Kabupaten Bulungan</v>
      </c>
      <c r="AD464" s="331" t="str">
        <f>'Data Pemerintah Daerah'!P349</f>
        <v>082225955514</v>
      </c>
      <c r="AE464" s="331" t="str">
        <f>'Data Pemerintah Daerah'!Q349</f>
        <v/>
      </c>
      <c r="AF464" s="331" t="str">
        <f>'Data Pemerintah Daerah'!R349</f>
        <v>JFT Pranata Komputer</v>
      </c>
    </row>
    <row r="465">
      <c r="A465" s="3" t="s">
        <v>4497</v>
      </c>
      <c r="B465" s="7" t="str">
        <f>'Data Pemerintah Daerah'!C350</f>
        <v>Kalimantan Utara</v>
      </c>
      <c r="C465" s="7" t="str">
        <f>'Data Pemerintah Daerah'!G350</f>
        <v>Kabupaten</v>
      </c>
      <c r="D465" s="7" t="str">
        <f>'Data Pemerintah Daerah'!E350</f>
        <v>Kabupaten Malinau</v>
      </c>
      <c r="E465" s="7" t="str">
        <f>'Data Pemerintah Daerah'!H350</f>
        <v/>
      </c>
      <c r="F465" s="7" t="str">
        <f>'Data Pemerintah Daerah'!N350</f>
        <v/>
      </c>
      <c r="G465" s="7" t="str">
        <f>'Data Pemerintah Daerah'!O350</f>
        <v/>
      </c>
      <c r="H465" s="183" t="str">
        <f t="shared" si="14"/>
        <v/>
      </c>
      <c r="I465" s="183" t="str">
        <f t="shared" si="15"/>
        <v/>
      </c>
      <c r="J465" s="7" t="str">
        <f t="shared" si="3"/>
        <v/>
      </c>
      <c r="K465" s="229" t="str">
        <f t="shared" si="4"/>
        <v/>
      </c>
      <c r="L465" s="327" t="str">
        <f>IFNA(VLOOKUP("*"&amp;D464&amp;"",'Laporan Resmi'!$F$2:$G$500,2,FALSE),"")</f>
        <v/>
      </c>
      <c r="M465" s="7" t="str">
        <f>'Data Pemerintah Daerah'!AB350</f>
        <v/>
      </c>
      <c r="N465" s="7" t="str">
        <f>'Data Pemerintah Daerah'!AC350</f>
        <v/>
      </c>
      <c r="O465" s="7" t="str">
        <f>'Data Pemerintah Daerah'!AD350</f>
        <v/>
      </c>
      <c r="P465" s="7" t="str">
        <f>'Data Pemerintah Daerah'!AE350</f>
        <v/>
      </c>
      <c r="Q465" s="7" t="str">
        <f>'Data Pemerintah Daerah'!AF350</f>
        <v/>
      </c>
      <c r="R465" s="7" t="str">
        <f>'Data Pemerintah Daerah'!AG350</f>
        <v/>
      </c>
      <c r="S465" s="7">
        <f>'Data Pemerintah Daerah'!AH350</f>
        <v>2</v>
      </c>
      <c r="T465" s="7">
        <f>'Data Pemerintah Daerah'!AI350</f>
        <v>1</v>
      </c>
      <c r="U465" s="7">
        <f>'Data Pemerintah Daerah'!AJ350</f>
        <v>1</v>
      </c>
      <c r="V465" s="7">
        <f>'Data Pemerintah Daerah'!AK350</f>
        <v>2</v>
      </c>
      <c r="W465" s="7">
        <f>'Data Pemerintah Daerah'!AL350</f>
        <v>1</v>
      </c>
      <c r="X465" s="7">
        <f>'Data Pemerintah Daerah'!AM350</f>
        <v>1</v>
      </c>
      <c r="Y465" s="7" t="str">
        <f>'Data Pemerintah Daerah'!AA350</f>
        <v/>
      </c>
      <c r="Z465" s="7" t="str">
        <f>'Data Pemerintah Daerah'!Z350</f>
        <v/>
      </c>
      <c r="AA465" s="328" t="str">
        <f>'Data Pemerintah Daerah'!AN350</f>
        <v/>
      </c>
      <c r="AB465" s="18" t="str">
        <f>'Data Pemerintah Daerah'!AO350</f>
        <v/>
      </c>
      <c r="AC465" s="7" t="str">
        <f t="shared" si="16"/>
        <v>Kabupaten Malinau</v>
      </c>
      <c r="AD465" s="331" t="str">
        <f>'Data Pemerintah Daerah'!P350</f>
        <v/>
      </c>
      <c r="AE465" s="331" t="str">
        <f>'Data Pemerintah Daerah'!Q350</f>
        <v/>
      </c>
      <c r="AF465" s="331" t="str">
        <f>'Data Pemerintah Daerah'!R350</f>
        <v/>
      </c>
    </row>
    <row r="466">
      <c r="A466" s="3" t="s">
        <v>4497</v>
      </c>
      <c r="B466" s="7" t="str">
        <f>'Data Pemerintah Daerah'!C351</f>
        <v>Kalimantan Utara</v>
      </c>
      <c r="C466" s="7" t="str">
        <f>'Data Pemerintah Daerah'!G351</f>
        <v>Kabupaten</v>
      </c>
      <c r="D466" s="7" t="str">
        <f>'Data Pemerintah Daerah'!E351</f>
        <v>Kabupaten Nunukan</v>
      </c>
      <c r="E466" s="7" t="str">
        <f>'Data Pemerintah Daerah'!H351</f>
        <v>ada</v>
      </c>
      <c r="F466" s="15">
        <f>'Data Pemerintah Daerah'!N351</f>
        <v>45154</v>
      </c>
      <c r="G466" s="7" t="str">
        <f>'Data Pemerintah Daerah'!O351</f>
        <v>Akmal, S.Kom., M.AP</v>
      </c>
      <c r="H466" s="183">
        <f t="shared" si="14"/>
        <v>2023</v>
      </c>
      <c r="I466" s="183">
        <f t="shared" si="15"/>
        <v>8</v>
      </c>
      <c r="J466" s="7" t="str">
        <f t="shared" si="3"/>
        <v>Ada</v>
      </c>
      <c r="K466" s="229" t="str">
        <f t="shared" si="4"/>
        <v>Ada</v>
      </c>
      <c r="L466" s="323" t="s">
        <v>431</v>
      </c>
      <c r="M466" s="7">
        <f>'Data Pemerintah Daerah'!AB351</f>
        <v>0</v>
      </c>
      <c r="N466" s="7">
        <f>'Data Pemerintah Daerah'!AC351</f>
        <v>0</v>
      </c>
      <c r="O466" s="7">
        <f>'Data Pemerintah Daerah'!AD351</f>
        <v>1</v>
      </c>
      <c r="P466" s="7" t="str">
        <f>'Data Pemerintah Daerah'!AE351</f>
        <v/>
      </c>
      <c r="Q466" s="7" t="str">
        <f>'Data Pemerintah Daerah'!AF351</f>
        <v/>
      </c>
      <c r="R466" s="7" t="str">
        <f>'Data Pemerintah Daerah'!AG351</f>
        <v/>
      </c>
      <c r="S466" s="7">
        <f>'Data Pemerintah Daerah'!AH351</f>
        <v>2</v>
      </c>
      <c r="T466" s="7">
        <f>'Data Pemerintah Daerah'!AI351</f>
        <v>2</v>
      </c>
      <c r="U466" s="7">
        <f>'Data Pemerintah Daerah'!AJ351</f>
        <v>3</v>
      </c>
      <c r="V466" s="7">
        <f>'Data Pemerintah Daerah'!AK351</f>
        <v>2</v>
      </c>
      <c r="W466" s="7">
        <f>'Data Pemerintah Daerah'!AL351</f>
        <v>2</v>
      </c>
      <c r="X466" s="7">
        <f>'Data Pemerintah Daerah'!AM351</f>
        <v>3</v>
      </c>
      <c r="Y466" s="10" t="str">
        <f>'Data Pemerintah Daerah'!AA351</f>
        <v>https://api-splp.layanan.go.id/lppd_nunukankab/1.0/sepakat-sdi/data/data.json</v>
      </c>
      <c r="Z466" s="7" t="str">
        <f>'Data Pemerintah Daerah'!Z351</f>
        <v/>
      </c>
      <c r="AA466" s="328" t="str">
        <f>'Data Pemerintah Daerah'!AN351</f>
        <v>diskominfos_nunukankab</v>
      </c>
      <c r="AB466" s="329" t="str">
        <f>'Data Pemerintah Daerah'!AO351</f>
        <v>nunukankab.go.id</v>
      </c>
      <c r="AC466" s="7" t="str">
        <f t="shared" si="16"/>
        <v>Kabupaten Nunukan</v>
      </c>
      <c r="AD466" s="331" t="str">
        <f>'Data Pemerintah Daerah'!P351</f>
        <v>081355248357</v>
      </c>
      <c r="AE466" s="331" t="str">
        <f>'Data Pemerintah Daerah'!Q351</f>
        <v>198011022009011002</v>
      </c>
      <c r="AF466" s="331" t="str">
        <f>'Data Pemerintah Daerah'!R351</f>
        <v>Kepala Bidang Informatika</v>
      </c>
    </row>
    <row r="467">
      <c r="A467" s="3" t="s">
        <v>4497</v>
      </c>
      <c r="B467" s="7" t="str">
        <f>'Data Pemerintah Daerah'!C352</f>
        <v>Kalimantan Utara</v>
      </c>
      <c r="C467" s="7" t="str">
        <f>'Data Pemerintah Daerah'!G352</f>
        <v>Kabupaten</v>
      </c>
      <c r="D467" s="7" t="str">
        <f>'Data Pemerintah Daerah'!E352</f>
        <v>Kabupaten Tana Tidung</v>
      </c>
      <c r="E467" s="7" t="str">
        <f>'Data Pemerintah Daerah'!H352</f>
        <v>ada</v>
      </c>
      <c r="F467" s="15">
        <f>'Data Pemerintah Daerah'!N352</f>
        <v>44936</v>
      </c>
      <c r="G467" s="7" t="str">
        <f>'Data Pemerintah Daerah'!O352</f>
        <v>Al Ghazali, S.Si</v>
      </c>
      <c r="H467" s="183">
        <f t="shared" si="14"/>
        <v>2023</v>
      </c>
      <c r="I467" s="183">
        <f t="shared" si="15"/>
        <v>1</v>
      </c>
      <c r="J467" s="7" t="str">
        <f t="shared" si="3"/>
        <v>Ada</v>
      </c>
      <c r="K467" s="229" t="str">
        <f t="shared" si="4"/>
        <v>Ada</v>
      </c>
      <c r="L467" s="327"/>
      <c r="M467" s="7">
        <f>'Data Pemerintah Daerah'!AB352</f>
        <v>0</v>
      </c>
      <c r="N467" s="7">
        <f>'Data Pemerintah Daerah'!AC352</f>
        <v>0</v>
      </c>
      <c r="O467" s="7">
        <f>'Data Pemerintah Daerah'!AD352</f>
        <v>1</v>
      </c>
      <c r="P467" s="7" t="str">
        <f>'Data Pemerintah Daerah'!AE352</f>
        <v/>
      </c>
      <c r="Q467" s="7" t="str">
        <f>'Data Pemerintah Daerah'!AF352</f>
        <v/>
      </c>
      <c r="R467" s="7" t="str">
        <f>'Data Pemerintah Daerah'!AG352</f>
        <v/>
      </c>
      <c r="S467" s="7">
        <f>'Data Pemerintah Daerah'!AH352</f>
        <v>1</v>
      </c>
      <c r="T467" s="7">
        <f>'Data Pemerintah Daerah'!AI352</f>
        <v>1</v>
      </c>
      <c r="U467" s="7">
        <f>'Data Pemerintah Daerah'!AJ352</f>
        <v>1</v>
      </c>
      <c r="V467" s="7">
        <f>'Data Pemerintah Daerah'!AK352</f>
        <v>1</v>
      </c>
      <c r="W467" s="7">
        <f>'Data Pemerintah Daerah'!AL352</f>
        <v>2</v>
      </c>
      <c r="X467" s="7">
        <f>'Data Pemerintah Daerah'!AM352</f>
        <v>3</v>
      </c>
      <c r="Y467" s="10" t="str">
        <f>'Data Pemerintah Daerah'!AA352</f>
        <v>https://api-splp.layanan.go.id/Sinandata/1.0/api/data</v>
      </c>
      <c r="Z467" s="7" t="str">
        <f>'Data Pemerintah Daerah'!Z352</f>
        <v/>
      </c>
      <c r="AA467" s="328" t="str">
        <f>'Data Pemerintah Daerah'!AN352</f>
        <v>diskominfo_tanatidungkab</v>
      </c>
      <c r="AB467" s="329" t="str">
        <f>'Data Pemerintah Daerah'!AO352</f>
        <v>tanatidungkab.go.id</v>
      </c>
      <c r="AC467" s="7" t="str">
        <f t="shared" si="16"/>
        <v>Kabupaten Tana Tidung</v>
      </c>
      <c r="AD467" s="330" t="str">
        <f>'Data Pemerintah Daerah'!P352</f>
        <v>085242952423</v>
      </c>
      <c r="AE467" s="331" t="str">
        <f>'Data Pemerintah Daerah'!Q352</f>
        <v>199205302019031001</v>
      </c>
      <c r="AF467" s="331" t="str">
        <f>'Data Pemerintah Daerah'!R352</f>
        <v>Analis Statistik</v>
      </c>
    </row>
    <row r="468">
      <c r="A468" s="3" t="s">
        <v>4497</v>
      </c>
      <c r="B468" s="7" t="str">
        <f>'Data Pemerintah Daerah'!C353</f>
        <v>Kalimantan Utara</v>
      </c>
      <c r="C468" s="7" t="str">
        <f>'Data Pemerintah Daerah'!G353</f>
        <v>Kota</v>
      </c>
      <c r="D468" s="7" t="str">
        <f>'Data Pemerintah Daerah'!E353</f>
        <v>Kota Tarakan</v>
      </c>
      <c r="E468" s="7" t="str">
        <f>'Data Pemerintah Daerah'!H353</f>
        <v/>
      </c>
      <c r="F468" s="7" t="str">
        <f>'Data Pemerintah Daerah'!N353</f>
        <v/>
      </c>
      <c r="G468" s="7" t="str">
        <f>'Data Pemerintah Daerah'!O353</f>
        <v/>
      </c>
      <c r="H468" s="183" t="str">
        <f t="shared" si="14"/>
        <v/>
      </c>
      <c r="I468" s="183" t="str">
        <f t="shared" si="15"/>
        <v/>
      </c>
      <c r="J468" s="7" t="str">
        <f t="shared" si="3"/>
        <v/>
      </c>
      <c r="K468" s="229" t="str">
        <f t="shared" si="4"/>
        <v/>
      </c>
      <c r="L468" s="327"/>
      <c r="M468" s="7" t="str">
        <f>'Data Pemerintah Daerah'!AB353</f>
        <v/>
      </c>
      <c r="N468" s="7" t="str">
        <f>'Data Pemerintah Daerah'!AC353</f>
        <v/>
      </c>
      <c r="O468" s="7" t="str">
        <f>'Data Pemerintah Daerah'!AD353</f>
        <v/>
      </c>
      <c r="P468" s="7">
        <f>'Data Pemerintah Daerah'!AE353</f>
        <v>1</v>
      </c>
      <c r="Q468" s="7">
        <f>'Data Pemerintah Daerah'!AF353</f>
        <v>1</v>
      </c>
      <c r="R468" s="7">
        <f>'Data Pemerintah Daerah'!AG353</f>
        <v>1</v>
      </c>
      <c r="S468" s="7">
        <f>'Data Pemerintah Daerah'!AH353</f>
        <v>2</v>
      </c>
      <c r="T468" s="7">
        <f>'Data Pemerintah Daerah'!AI353</f>
        <v>2</v>
      </c>
      <c r="U468" s="7">
        <f>'Data Pemerintah Daerah'!AJ353</f>
        <v>1</v>
      </c>
      <c r="V468" s="7">
        <f>'Data Pemerintah Daerah'!AK353</f>
        <v>2</v>
      </c>
      <c r="W468" s="7">
        <f>'Data Pemerintah Daerah'!AL353</f>
        <v>2</v>
      </c>
      <c r="X468" s="7">
        <f>'Data Pemerintah Daerah'!AM353</f>
        <v>2</v>
      </c>
      <c r="Y468" s="7" t="str">
        <f>'Data Pemerintah Daerah'!AA353</f>
        <v/>
      </c>
      <c r="Z468" s="7" t="str">
        <f>'Data Pemerintah Daerah'!Z353</f>
        <v/>
      </c>
      <c r="AA468" s="328" t="str">
        <f>'Data Pemerintah Daerah'!AN353</f>
        <v/>
      </c>
      <c r="AB468" s="18" t="str">
        <f>'Data Pemerintah Daerah'!AO353</f>
        <v/>
      </c>
      <c r="AC468" s="7" t="str">
        <f t="shared" si="16"/>
        <v>Kota Tarakan</v>
      </c>
      <c r="AD468" s="331" t="str">
        <f>'Data Pemerintah Daerah'!P353</f>
        <v/>
      </c>
      <c r="AE468" s="331" t="str">
        <f>'Data Pemerintah Daerah'!Q353</f>
        <v/>
      </c>
      <c r="AF468" s="331" t="str">
        <f>'Data Pemerintah Daerah'!R353</f>
        <v/>
      </c>
    </row>
    <row r="469">
      <c r="A469" s="3" t="s">
        <v>4497</v>
      </c>
      <c r="B469" s="7" t="str">
        <f>'Data Pemerintah Daerah'!C354</f>
        <v>Sulawesi Selatan</v>
      </c>
      <c r="C469" s="7" t="str">
        <f>'Data Pemerintah Daerah'!G354</f>
        <v>Provinsi</v>
      </c>
      <c r="D469" s="7" t="str">
        <f>'Data Pemerintah Daerah'!E354</f>
        <v>Provinsi Sulawesi Selatan</v>
      </c>
      <c r="E469" s="7" t="str">
        <f>'Data Pemerintah Daerah'!H354</f>
        <v>ada</v>
      </c>
      <c r="F469" s="15">
        <f>'Data Pemerintah Daerah'!N354</f>
        <v>45229</v>
      </c>
      <c r="G469" s="7" t="str">
        <f>'Data Pemerintah Daerah'!O354</f>
        <v>Irwansyah</v>
      </c>
      <c r="H469" s="183">
        <f t="shared" si="14"/>
        <v>2023</v>
      </c>
      <c r="I469" s="183">
        <f t="shared" si="15"/>
        <v>10</v>
      </c>
      <c r="J469" s="7" t="str">
        <f t="shared" si="3"/>
        <v>Ada</v>
      </c>
      <c r="K469" s="229" t="str">
        <f t="shared" si="4"/>
        <v>Ada</v>
      </c>
      <c r="L469" s="323" t="s">
        <v>431</v>
      </c>
      <c r="M469" s="7">
        <f>'Data Pemerintah Daerah'!AB354</f>
        <v>10</v>
      </c>
      <c r="N469" s="7">
        <f>'Data Pemerintah Daerah'!AC354</f>
        <v>7</v>
      </c>
      <c r="O469" s="7">
        <f>'Data Pemerintah Daerah'!AD354</f>
        <v>1</v>
      </c>
      <c r="P469" s="7">
        <f>'Data Pemerintah Daerah'!AE354</f>
        <v>1</v>
      </c>
      <c r="Q469" s="7">
        <f>'Data Pemerintah Daerah'!AF354</f>
        <v>1</v>
      </c>
      <c r="R469" s="7">
        <f>'Data Pemerintah Daerah'!AG354</f>
        <v>3</v>
      </c>
      <c r="S469" s="7">
        <f>'Data Pemerintah Daerah'!AH354</f>
        <v>2</v>
      </c>
      <c r="T469" s="7">
        <f>'Data Pemerintah Daerah'!AI354</f>
        <v>1</v>
      </c>
      <c r="U469" s="7">
        <f>'Data Pemerintah Daerah'!AJ354</f>
        <v>2</v>
      </c>
      <c r="V469" s="7">
        <f>'Data Pemerintah Daerah'!AK354</f>
        <v>3</v>
      </c>
      <c r="W469" s="7">
        <f>'Data Pemerintah Daerah'!AL354</f>
        <v>2</v>
      </c>
      <c r="X469" s="7">
        <f>'Data Pemerintah Daerah'!AM354</f>
        <v>4</v>
      </c>
      <c r="Y469" s="10" t="str">
        <f>'Data Pemerintah Daerah'!AA354</f>
        <v>https://api-splp.layanan.go.id/satu-data-sulsel/1.0/data.json</v>
      </c>
      <c r="Z469" s="7" t="str">
        <f>'Data Pemerintah Daerah'!Z354</f>
        <v/>
      </c>
      <c r="AA469" s="328" t="str">
        <f>'Data Pemerintah Daerah'!AN354</f>
        <v>diskominfosp_sulselprov</v>
      </c>
      <c r="AB469" s="329" t="str">
        <f>'Data Pemerintah Daerah'!AO354</f>
        <v>sulselprov.go.id</v>
      </c>
      <c r="AC469" s="7" t="str">
        <f t="shared" si="16"/>
        <v>Provinsi Sulawesi Selatan</v>
      </c>
      <c r="AD469" s="330" t="str">
        <f>'Data Pemerintah Daerah'!P354</f>
        <v>082188778070</v>
      </c>
      <c r="AE469" s="331" t="str">
        <f>'Data Pemerintah Daerah'!Q354</f>
        <v>198009302009041002</v>
      </c>
      <c r="AF469" s="331" t="str">
        <f>'Data Pemerintah Daerah'!R354</f>
        <v>Pengelola Sistem dan Jaringan</v>
      </c>
    </row>
    <row r="470">
      <c r="A470" s="3" t="s">
        <v>4497</v>
      </c>
      <c r="B470" s="7" t="str">
        <f>'Data Pemerintah Daerah'!C355</f>
        <v>Sulawesi Selatan</v>
      </c>
      <c r="C470" s="7" t="str">
        <f>'Data Pemerintah Daerah'!G355</f>
        <v>Kabupaten</v>
      </c>
      <c r="D470" s="7" t="str">
        <f>'Data Pemerintah Daerah'!E355</f>
        <v>Kabupaten Bantaeng</v>
      </c>
      <c r="E470" s="7" t="str">
        <f>'Data Pemerintah Daerah'!H355</f>
        <v>ada</v>
      </c>
      <c r="F470" s="15">
        <f>'Data Pemerintah Daerah'!N355</f>
        <v>45012</v>
      </c>
      <c r="G470" s="7" t="str">
        <f>'Data Pemerintah Daerah'!O355</f>
        <v>Darmawansyah, SE, M.I.Kom</v>
      </c>
      <c r="H470" s="183">
        <f t="shared" si="14"/>
        <v>2023</v>
      </c>
      <c r="I470" s="183">
        <f t="shared" si="15"/>
        <v>3</v>
      </c>
      <c r="J470" s="7" t="str">
        <f t="shared" si="3"/>
        <v>Ada</v>
      </c>
      <c r="K470" s="229" t="str">
        <f t="shared" si="4"/>
        <v>Ada</v>
      </c>
      <c r="L470" s="327" t="str">
        <f>IFNA(VLOOKUP("*"&amp;D469&amp;"",'Laporan Resmi'!$F$2:$G$500,2,FALSE),"")</f>
        <v>ada</v>
      </c>
      <c r="M470" s="7">
        <f>'Data Pemerintah Daerah'!AB355</f>
        <v>0</v>
      </c>
      <c r="N470" s="7">
        <f>'Data Pemerintah Daerah'!AC355</f>
        <v>39</v>
      </c>
      <c r="O470" s="7">
        <f>'Data Pemerintah Daerah'!AD355</f>
        <v>1</v>
      </c>
      <c r="P470" s="7">
        <f>'Data Pemerintah Daerah'!AE355</f>
        <v>3</v>
      </c>
      <c r="Q470" s="7">
        <f>'Data Pemerintah Daerah'!AF355</f>
        <v>2</v>
      </c>
      <c r="R470" s="7">
        <f>'Data Pemerintah Daerah'!AG355</f>
        <v>1</v>
      </c>
      <c r="S470" s="7">
        <f>'Data Pemerintah Daerah'!AH355</f>
        <v>3</v>
      </c>
      <c r="T470" s="7">
        <f>'Data Pemerintah Daerah'!AI355</f>
        <v>1</v>
      </c>
      <c r="U470" s="7">
        <f>'Data Pemerintah Daerah'!AJ355</f>
        <v>3</v>
      </c>
      <c r="V470" s="7">
        <f>'Data Pemerintah Daerah'!AK355</f>
        <v>3</v>
      </c>
      <c r="W470" s="7">
        <f>'Data Pemerintah Daerah'!AL355</f>
        <v>2</v>
      </c>
      <c r="X470" s="7">
        <f>'Data Pemerintah Daerah'!AM355</f>
        <v>2</v>
      </c>
      <c r="Y470" s="10" t="str">
        <f>'Data Pemerintah Daerah'!AA355</f>
        <v>https://api-splp.layanan.go.id/data_bantaengkab/1.0/</v>
      </c>
      <c r="Z470" s="7" t="str">
        <f>'Data Pemerintah Daerah'!Z355</f>
        <v/>
      </c>
      <c r="AA470" s="328" t="str">
        <f>'Data Pemerintah Daerah'!AN355</f>
        <v>diskominfo_bantaengkab</v>
      </c>
      <c r="AB470" s="329" t="str">
        <f>'Data Pemerintah Daerah'!AO355</f>
        <v>bantaengkab.go.id</v>
      </c>
      <c r="AC470" s="7" t="str">
        <f t="shared" si="16"/>
        <v>Kabupaten Bantaeng</v>
      </c>
      <c r="AD470" s="331" t="str">
        <f>'Data Pemerintah Daerah'!P355</f>
        <v>082193952400</v>
      </c>
      <c r="AE470" s="331" t="str">
        <f>'Data Pemerintah Daerah'!Q355</f>
        <v>198702142006041002</v>
      </c>
      <c r="AF470" s="331" t="str">
        <f>'Data Pemerintah Daerah'!R355</f>
        <v>Pranata Komputer</v>
      </c>
    </row>
    <row r="471">
      <c r="A471" s="3" t="s">
        <v>4497</v>
      </c>
      <c r="B471" s="7" t="str">
        <f>'Data Pemerintah Daerah'!C356</f>
        <v>Sulawesi Selatan</v>
      </c>
      <c r="C471" s="7" t="str">
        <f>'Data Pemerintah Daerah'!G356</f>
        <v>Kabupaten</v>
      </c>
      <c r="D471" s="7" t="str">
        <f>'Data Pemerintah Daerah'!E356</f>
        <v>Kabupaten Barru</v>
      </c>
      <c r="E471" s="7" t="str">
        <f>'Data Pemerintah Daerah'!H356</f>
        <v/>
      </c>
      <c r="F471" s="7" t="str">
        <f>'Data Pemerintah Daerah'!N356</f>
        <v/>
      </c>
      <c r="G471" s="7" t="str">
        <f>'Data Pemerintah Daerah'!O356</f>
        <v/>
      </c>
      <c r="H471" s="183" t="str">
        <f t="shared" si="14"/>
        <v/>
      </c>
      <c r="I471" s="183" t="str">
        <f t="shared" si="15"/>
        <v/>
      </c>
      <c r="J471" s="7" t="str">
        <f t="shared" si="3"/>
        <v/>
      </c>
      <c r="K471" s="229" t="str">
        <f t="shared" si="4"/>
        <v/>
      </c>
      <c r="L471" s="327"/>
      <c r="M471" s="7" t="str">
        <f>'Data Pemerintah Daerah'!AB356</f>
        <v/>
      </c>
      <c r="N471" s="7" t="str">
        <f>'Data Pemerintah Daerah'!AC356</f>
        <v/>
      </c>
      <c r="O471" s="7" t="str">
        <f>'Data Pemerintah Daerah'!AD356</f>
        <v/>
      </c>
      <c r="P471" s="7">
        <f>'Data Pemerintah Daerah'!AE356</f>
        <v>3</v>
      </c>
      <c r="Q471" s="7">
        <f>'Data Pemerintah Daerah'!AF356</f>
        <v>3</v>
      </c>
      <c r="R471" s="7">
        <f>'Data Pemerintah Daerah'!AG356</f>
        <v>2</v>
      </c>
      <c r="S471" s="7">
        <f>'Data Pemerintah Daerah'!AH356</f>
        <v>1</v>
      </c>
      <c r="T471" s="7">
        <f>'Data Pemerintah Daerah'!AI356</f>
        <v>1</v>
      </c>
      <c r="U471" s="7">
        <f>'Data Pemerintah Daerah'!AJ356</f>
        <v>1</v>
      </c>
      <c r="V471" s="7">
        <f>'Data Pemerintah Daerah'!AK356</f>
        <v>1</v>
      </c>
      <c r="W471" s="7">
        <f>'Data Pemerintah Daerah'!AL356</f>
        <v>1</v>
      </c>
      <c r="X471" s="7">
        <f>'Data Pemerintah Daerah'!AM356</f>
        <v>1</v>
      </c>
      <c r="Y471" s="7" t="str">
        <f>'Data Pemerintah Daerah'!AA356</f>
        <v/>
      </c>
      <c r="Z471" s="7" t="str">
        <f>'Data Pemerintah Daerah'!Z356</f>
        <v/>
      </c>
      <c r="AA471" s="328" t="str">
        <f>'Data Pemerintah Daerah'!AN356</f>
        <v/>
      </c>
      <c r="AB471" s="18" t="str">
        <f>'Data Pemerintah Daerah'!AO356</f>
        <v/>
      </c>
      <c r="AC471" s="7" t="str">
        <f t="shared" si="16"/>
        <v>Kabupaten Barru</v>
      </c>
      <c r="AD471" s="331" t="str">
        <f>'Data Pemerintah Daerah'!P356</f>
        <v/>
      </c>
      <c r="AE471" s="331" t="str">
        <f>'Data Pemerintah Daerah'!Q356</f>
        <v/>
      </c>
      <c r="AF471" s="331" t="str">
        <f>'Data Pemerintah Daerah'!R356</f>
        <v/>
      </c>
    </row>
    <row r="472">
      <c r="A472" s="3" t="s">
        <v>4497</v>
      </c>
      <c r="B472" s="7" t="str">
        <f>'Data Pemerintah Daerah'!C357</f>
        <v>Sulawesi Selatan</v>
      </c>
      <c r="C472" s="7" t="str">
        <f>'Data Pemerintah Daerah'!G357</f>
        <v>Kabupaten</v>
      </c>
      <c r="D472" s="7" t="str">
        <f>'Data Pemerintah Daerah'!E357</f>
        <v>Kabupaten Bone</v>
      </c>
      <c r="E472" s="7" t="str">
        <f>'Data Pemerintah Daerah'!H357</f>
        <v/>
      </c>
      <c r="F472" s="7" t="str">
        <f>'Data Pemerintah Daerah'!N357</f>
        <v/>
      </c>
      <c r="G472" s="7" t="str">
        <f>'Data Pemerintah Daerah'!O357</f>
        <v/>
      </c>
      <c r="H472" s="183" t="str">
        <f t="shared" si="14"/>
        <v/>
      </c>
      <c r="I472" s="183" t="str">
        <f t="shared" si="15"/>
        <v/>
      </c>
      <c r="J472" s="7" t="str">
        <f t="shared" si="3"/>
        <v/>
      </c>
      <c r="K472" s="229" t="str">
        <f t="shared" si="4"/>
        <v/>
      </c>
      <c r="L472" s="327" t="str">
        <f>IFNA(VLOOKUP("*"&amp;D471&amp;"",'Laporan Resmi'!$F$2:$G$500,2,FALSE),"")</f>
        <v/>
      </c>
      <c r="M472" s="7" t="str">
        <f>'Data Pemerintah Daerah'!AB357</f>
        <v/>
      </c>
      <c r="N472" s="7" t="str">
        <f>'Data Pemerintah Daerah'!AC357</f>
        <v/>
      </c>
      <c r="O472" s="7" t="str">
        <f>'Data Pemerintah Daerah'!AD357</f>
        <v/>
      </c>
      <c r="P472" s="7">
        <f>'Data Pemerintah Daerah'!AE357</f>
        <v>2</v>
      </c>
      <c r="Q472" s="7">
        <f>'Data Pemerintah Daerah'!AF357</f>
        <v>1</v>
      </c>
      <c r="R472" s="7">
        <f>'Data Pemerintah Daerah'!AG357</f>
        <v>1</v>
      </c>
      <c r="S472" s="7">
        <f>'Data Pemerintah Daerah'!AH357</f>
        <v>2</v>
      </c>
      <c r="T472" s="7">
        <f>'Data Pemerintah Daerah'!AI357</f>
        <v>1</v>
      </c>
      <c r="U472" s="7">
        <f>'Data Pemerintah Daerah'!AJ357</f>
        <v>2</v>
      </c>
      <c r="V472" s="7">
        <f>'Data Pemerintah Daerah'!AK357</f>
        <v>3</v>
      </c>
      <c r="W472" s="7">
        <f>'Data Pemerintah Daerah'!AL357</f>
        <v>1</v>
      </c>
      <c r="X472" s="7">
        <f>'Data Pemerintah Daerah'!AM357</f>
        <v>2</v>
      </c>
      <c r="Y472" s="7" t="str">
        <f>'Data Pemerintah Daerah'!AA357</f>
        <v/>
      </c>
      <c r="Z472" s="7" t="str">
        <f>'Data Pemerintah Daerah'!Z357</f>
        <v/>
      </c>
      <c r="AA472" s="328" t="str">
        <f>'Data Pemerintah Daerah'!AN357</f>
        <v/>
      </c>
      <c r="AB472" s="18" t="str">
        <f>'Data Pemerintah Daerah'!AO357</f>
        <v/>
      </c>
      <c r="AC472" s="7" t="str">
        <f t="shared" si="16"/>
        <v>Kabupaten Bone</v>
      </c>
      <c r="AD472" s="331" t="str">
        <f>'Data Pemerintah Daerah'!P357</f>
        <v/>
      </c>
      <c r="AE472" s="331" t="str">
        <f>'Data Pemerintah Daerah'!Q357</f>
        <v/>
      </c>
      <c r="AF472" s="331" t="str">
        <f>'Data Pemerintah Daerah'!R357</f>
        <v/>
      </c>
    </row>
    <row r="473">
      <c r="A473" s="3" t="s">
        <v>4497</v>
      </c>
      <c r="B473" s="7" t="str">
        <f>'Data Pemerintah Daerah'!C358</f>
        <v>Sulawesi Selatan</v>
      </c>
      <c r="C473" s="7" t="str">
        <f>'Data Pemerintah Daerah'!G358</f>
        <v>Kabupaten</v>
      </c>
      <c r="D473" s="7" t="str">
        <f>'Data Pemerintah Daerah'!E358</f>
        <v>Kabupaten Bulukumba</v>
      </c>
      <c r="E473" s="7" t="str">
        <f>'Data Pemerintah Daerah'!H358</f>
        <v>ada</v>
      </c>
      <c r="F473" s="15">
        <f>'Data Pemerintah Daerah'!N358</f>
        <v>45127</v>
      </c>
      <c r="G473" s="7" t="str">
        <f>'Data Pemerintah Daerah'!O358</f>
        <v>Mulyadi Ganie, SE</v>
      </c>
      <c r="H473" s="183">
        <f t="shared" si="14"/>
        <v>2023</v>
      </c>
      <c r="I473" s="183">
        <f t="shared" si="15"/>
        <v>7</v>
      </c>
      <c r="J473" s="7" t="str">
        <f t="shared" si="3"/>
        <v>Ada</v>
      </c>
      <c r="K473" s="229" t="str">
        <f t="shared" si="4"/>
        <v>Ada</v>
      </c>
      <c r="L473" s="327" t="str">
        <f>IFNA(VLOOKUP("*"&amp;D472&amp;"",'Laporan Resmi'!$F$2:$G$500,2,FALSE),"")</f>
        <v/>
      </c>
      <c r="M473" s="7">
        <f>'Data Pemerintah Daerah'!AB358</f>
        <v>1</v>
      </c>
      <c r="N473" s="7">
        <f>'Data Pemerintah Daerah'!AC358</f>
        <v>1</v>
      </c>
      <c r="O473" s="7">
        <f>'Data Pemerintah Daerah'!AD358</f>
        <v>0</v>
      </c>
      <c r="P473" s="7">
        <f>'Data Pemerintah Daerah'!AE358</f>
        <v>1</v>
      </c>
      <c r="Q473" s="7">
        <f>'Data Pemerintah Daerah'!AF358</f>
        <v>1</v>
      </c>
      <c r="R473" s="7">
        <f>'Data Pemerintah Daerah'!AG358</f>
        <v>1</v>
      </c>
      <c r="S473" s="7">
        <f>'Data Pemerintah Daerah'!AH358</f>
        <v>1</v>
      </c>
      <c r="T473" s="7">
        <f>'Data Pemerintah Daerah'!AI358</f>
        <v>1</v>
      </c>
      <c r="U473" s="7">
        <f>'Data Pemerintah Daerah'!AJ358</f>
        <v>1</v>
      </c>
      <c r="V473" s="7">
        <f>'Data Pemerintah Daerah'!AK358</f>
        <v>3</v>
      </c>
      <c r="W473" s="7">
        <f>'Data Pemerintah Daerah'!AL358</f>
        <v>2</v>
      </c>
      <c r="X473" s="7">
        <f>'Data Pemerintah Daerah'!AM358</f>
        <v>2</v>
      </c>
      <c r="Y473" s="10" t="str">
        <f>'Data Pemerintah Daerah'!AA358</f>
        <v>https://api-splp.layanan.go.id/t/bulukumbakab.go.id/opendata_bulukumba/1.0/</v>
      </c>
      <c r="Z473" s="10" t="str">
        <f>'Data Pemerintah Daerah'!Z358</f>
        <v>http://pajakdaerah.bulukumbakab.go.id/apipd/postdatabpn</v>
      </c>
      <c r="AA473" s="328" t="str">
        <f>'Data Pemerintah Daerah'!AN358</f>
        <v>diskominfo_bulukumbakab</v>
      </c>
      <c r="AB473" s="329" t="str">
        <f>'Data Pemerintah Daerah'!AO358</f>
        <v>bulukumbakab.go.id</v>
      </c>
      <c r="AC473" s="7" t="str">
        <f t="shared" si="16"/>
        <v>Kabupaten Bulukumba</v>
      </c>
      <c r="AD473" s="330" t="str">
        <f>'Data Pemerintah Daerah'!P358</f>
        <v>081241001213</v>
      </c>
      <c r="AE473" s="331" t="str">
        <f>'Data Pemerintah Daerah'!Q358</f>
        <v>197203051994021002</v>
      </c>
      <c r="AF473" s="331" t="str">
        <f>'Data Pemerintah Daerah'!R358</f>
        <v>Kabid Aptika</v>
      </c>
    </row>
    <row r="474">
      <c r="A474" s="3" t="s">
        <v>4497</v>
      </c>
      <c r="B474" s="7" t="str">
        <f>'Data Pemerintah Daerah'!C359</f>
        <v>Sulawesi Selatan</v>
      </c>
      <c r="C474" s="7" t="str">
        <f>'Data Pemerintah Daerah'!G359</f>
        <v>Kabupaten</v>
      </c>
      <c r="D474" s="7" t="str">
        <f>'Data Pemerintah Daerah'!E359</f>
        <v>Kabupaten Enrekang</v>
      </c>
      <c r="E474" s="7" t="str">
        <f>'Data Pemerintah Daerah'!H359</f>
        <v>ada</v>
      </c>
      <c r="F474" s="15">
        <f>'Data Pemerintah Daerah'!N359</f>
        <v>45474</v>
      </c>
      <c r="G474" s="7" t="str">
        <f>'Data Pemerintah Daerah'!O359</f>
        <v>Masrul</v>
      </c>
      <c r="H474" s="183">
        <f t="shared" si="14"/>
        <v>2024</v>
      </c>
      <c r="I474" s="183">
        <f t="shared" si="15"/>
        <v>7</v>
      </c>
      <c r="J474" s="7" t="str">
        <f t="shared" si="3"/>
        <v>Ada</v>
      </c>
      <c r="K474" s="229" t="str">
        <f t="shared" si="4"/>
        <v>Ada</v>
      </c>
      <c r="L474" s="327" t="str">
        <f>IFNA(VLOOKUP("*"&amp;D473&amp;"",'Laporan Resmi'!$F$2:$G$500,2,FALSE),"")</f>
        <v>ada</v>
      </c>
      <c r="M474" s="7">
        <f>'Data Pemerintah Daerah'!AB359</f>
        <v>0</v>
      </c>
      <c r="N474" s="7">
        <f>'Data Pemerintah Daerah'!AC359</f>
        <v>0</v>
      </c>
      <c r="O474" s="7" t="str">
        <f>'Data Pemerintah Daerah'!AD359</f>
        <v/>
      </c>
      <c r="P474" s="7">
        <f>'Data Pemerintah Daerah'!AE359</f>
        <v>3</v>
      </c>
      <c r="Q474" s="7">
        <f>'Data Pemerintah Daerah'!AF359</f>
        <v>1</v>
      </c>
      <c r="R474" s="7">
        <f>'Data Pemerintah Daerah'!AG359</f>
        <v>3</v>
      </c>
      <c r="S474" s="7">
        <f>'Data Pemerintah Daerah'!AH359</f>
        <v>3</v>
      </c>
      <c r="T474" s="7">
        <f>'Data Pemerintah Daerah'!AI359</f>
        <v>3</v>
      </c>
      <c r="U474" s="7">
        <f>'Data Pemerintah Daerah'!AJ359</f>
        <v>2</v>
      </c>
      <c r="V474" s="7">
        <f>'Data Pemerintah Daerah'!AK359</f>
        <v>4</v>
      </c>
      <c r="W474" s="7">
        <f>'Data Pemerintah Daerah'!AL359</f>
        <v>2</v>
      </c>
      <c r="X474" s="7">
        <f>'Data Pemerintah Daerah'!AM359</f>
        <v>3</v>
      </c>
      <c r="Y474" s="7" t="str">
        <f>'Data Pemerintah Daerah'!AA359</f>
        <v/>
      </c>
      <c r="Z474" s="7" t="str">
        <f>'Data Pemerintah Daerah'!Z359</f>
        <v/>
      </c>
      <c r="AA474" s="328" t="str">
        <f>'Data Pemerintah Daerah'!AN359</f>
        <v>diskominfo_enrekangkab</v>
      </c>
      <c r="AB474" s="329" t="str">
        <f>'Data Pemerintah Daerah'!AO359</f>
        <v>enrekangkab.go.id</v>
      </c>
      <c r="AC474" s="7" t="str">
        <f t="shared" si="16"/>
        <v>Kabupaten Enrekang</v>
      </c>
      <c r="AD474" s="330" t="str">
        <f>'Data Pemerintah Daerah'!P359</f>
        <v>085242309926</v>
      </c>
      <c r="AE474" s="331" t="str">
        <f>'Data Pemerintah Daerah'!Q359</f>
        <v>197505212007011017</v>
      </c>
      <c r="AF474" s="331" t="str">
        <f>'Data Pemerintah Daerah'!R359</f>
        <v>Kabid aplikasi an Egovernment</v>
      </c>
    </row>
    <row r="475">
      <c r="A475" s="3" t="s">
        <v>4497</v>
      </c>
      <c r="B475" s="7" t="str">
        <f>'Data Pemerintah Daerah'!C360</f>
        <v>Sulawesi Selatan</v>
      </c>
      <c r="C475" s="7" t="str">
        <f>'Data Pemerintah Daerah'!G360</f>
        <v>Kabupaten</v>
      </c>
      <c r="D475" s="7" t="str">
        <f>'Data Pemerintah Daerah'!E360</f>
        <v>Kabupaten Gowa</v>
      </c>
      <c r="E475" s="7" t="str">
        <f>'Data Pemerintah Daerah'!H360</f>
        <v>ada</v>
      </c>
      <c r="F475" s="15">
        <f>'Data Pemerintah Daerah'!N360</f>
        <v>44852</v>
      </c>
      <c r="G475" s="7" t="str">
        <f>'Data Pemerintah Daerah'!O360</f>
        <v>Nur Taufik Rahman, S.Kom</v>
      </c>
      <c r="H475" s="183">
        <f t="shared" si="14"/>
        <v>2022</v>
      </c>
      <c r="I475" s="183">
        <f t="shared" si="15"/>
        <v>10</v>
      </c>
      <c r="J475" s="7" t="str">
        <f t="shared" si="3"/>
        <v>Ada</v>
      </c>
      <c r="K475" s="229" t="str">
        <f t="shared" si="4"/>
        <v>Ada</v>
      </c>
      <c r="L475" s="327" t="str">
        <f>IFNA(VLOOKUP("*"&amp;D474&amp;"",'Laporan Resmi'!$F$2:$G$500,2,FALSE),"")</f>
        <v>ada</v>
      </c>
      <c r="M475" s="7">
        <f>'Data Pemerintah Daerah'!AB360</f>
        <v>5</v>
      </c>
      <c r="N475" s="7">
        <f>'Data Pemerintah Daerah'!AC360</f>
        <v>0</v>
      </c>
      <c r="O475" s="7">
        <f>'Data Pemerintah Daerah'!AD360</f>
        <v>5</v>
      </c>
      <c r="P475" s="7">
        <f>'Data Pemerintah Daerah'!AE360</f>
        <v>1</v>
      </c>
      <c r="Q475" s="7">
        <f>'Data Pemerintah Daerah'!AF360</f>
        <v>1</v>
      </c>
      <c r="R475" s="7">
        <f>'Data Pemerintah Daerah'!AG360</f>
        <v>1</v>
      </c>
      <c r="S475" s="7" t="str">
        <f>'Data Pemerintah Daerah'!AH360</f>
        <v/>
      </c>
      <c r="T475" s="7" t="str">
        <f>'Data Pemerintah Daerah'!AI360</f>
        <v/>
      </c>
      <c r="U475" s="7" t="str">
        <f>'Data Pemerintah Daerah'!AJ360</f>
        <v/>
      </c>
      <c r="V475" s="7">
        <f>'Data Pemerintah Daerah'!AK360</f>
        <v>3</v>
      </c>
      <c r="W475" s="7">
        <f>'Data Pemerintah Daerah'!AL360</f>
        <v>2</v>
      </c>
      <c r="X475" s="7">
        <f>'Data Pemerintah Daerah'!AM360</f>
        <v>1</v>
      </c>
      <c r="Y475" s="7" t="str">
        <f>'Data Pemerintah Daerah'!AA360</f>
        <v/>
      </c>
      <c r="Z475" s="7" t="str">
        <f>'Data Pemerintah Daerah'!Z360</f>
        <v/>
      </c>
      <c r="AA475" s="328" t="str">
        <f>'Data Pemerintah Daerah'!AN360</f>
        <v>diskominfosp_gowakab</v>
      </c>
      <c r="AB475" s="329" t="str">
        <f>'Data Pemerintah Daerah'!AO360</f>
        <v>gowakab.go.id</v>
      </c>
      <c r="AC475" s="7" t="str">
        <f t="shared" si="16"/>
        <v>Kabupaten Gowa</v>
      </c>
      <c r="AD475" s="330" t="str">
        <f>'Data Pemerintah Daerah'!P360</f>
        <v>082334491440</v>
      </c>
      <c r="AE475" s="331" t="str">
        <f>'Data Pemerintah Daerah'!Q360</f>
        <v>19940410201931011</v>
      </c>
      <c r="AF475" s="331" t="str">
        <f>'Data Pemerintah Daerah'!R360</f>
        <v>JFT Pranata Komputer Ahli Pertama</v>
      </c>
    </row>
    <row r="476">
      <c r="A476" s="3" t="s">
        <v>4497</v>
      </c>
      <c r="B476" s="7" t="str">
        <f>'Data Pemerintah Daerah'!C361</f>
        <v>Sulawesi Selatan</v>
      </c>
      <c r="C476" s="7" t="str">
        <f>'Data Pemerintah Daerah'!G361</f>
        <v>Kabupaten</v>
      </c>
      <c r="D476" s="7" t="str">
        <f>'Data Pemerintah Daerah'!E361</f>
        <v>Kabupaten Jeneponto</v>
      </c>
      <c r="E476" s="7" t="str">
        <f>'Data Pemerintah Daerah'!H361</f>
        <v>ada</v>
      </c>
      <c r="F476" s="15">
        <f>'Data Pemerintah Daerah'!N361</f>
        <v>45596</v>
      </c>
      <c r="G476" s="7" t="str">
        <f>'Data Pemerintah Daerah'!O361</f>
        <v>NUR ALIM</v>
      </c>
      <c r="H476" s="183">
        <f t="shared" si="14"/>
        <v>2024</v>
      </c>
      <c r="I476" s="183">
        <f t="shared" si="15"/>
        <v>10</v>
      </c>
      <c r="J476" s="7" t="str">
        <f t="shared" si="3"/>
        <v>Ada</v>
      </c>
      <c r="K476" s="229" t="str">
        <f t="shared" si="4"/>
        <v>Ada</v>
      </c>
      <c r="L476" s="327" t="str">
        <f>IFNA(VLOOKUP("*"&amp;D475&amp;"",'Laporan Resmi'!$F$2:$G$500,2,FALSE),"")</f>
        <v>ada</v>
      </c>
      <c r="M476" s="7">
        <f>'Data Pemerintah Daerah'!AB361</f>
        <v>0</v>
      </c>
      <c r="N476" s="7">
        <f>'Data Pemerintah Daerah'!AC361</f>
        <v>0</v>
      </c>
      <c r="O476" s="7" t="str">
        <f>'Data Pemerintah Daerah'!AD361</f>
        <v/>
      </c>
      <c r="P476" s="7">
        <f>'Data Pemerintah Daerah'!AE361</f>
        <v>3</v>
      </c>
      <c r="Q476" s="7">
        <f>'Data Pemerintah Daerah'!AF361</f>
        <v>1</v>
      </c>
      <c r="R476" s="7">
        <f>'Data Pemerintah Daerah'!AG361</f>
        <v>1</v>
      </c>
      <c r="S476" s="7">
        <f>'Data Pemerintah Daerah'!AH361</f>
        <v>3</v>
      </c>
      <c r="T476" s="7">
        <f>'Data Pemerintah Daerah'!AI361</f>
        <v>2</v>
      </c>
      <c r="U476" s="7">
        <f>'Data Pemerintah Daerah'!AJ361</f>
        <v>1</v>
      </c>
      <c r="V476" s="7">
        <f>'Data Pemerintah Daerah'!AK361</f>
        <v>4</v>
      </c>
      <c r="W476" s="7">
        <f>'Data Pemerintah Daerah'!AL361</f>
        <v>3</v>
      </c>
      <c r="X476" s="7">
        <f>'Data Pemerintah Daerah'!AM361</f>
        <v>2</v>
      </c>
      <c r="Y476" s="7" t="str">
        <f>'Data Pemerintah Daerah'!AA361</f>
        <v/>
      </c>
      <c r="Z476" s="7" t="str">
        <f>'Data Pemerintah Daerah'!Z361</f>
        <v/>
      </c>
      <c r="AA476" s="328" t="str">
        <f>'Data Pemerintah Daerah'!AN361</f>
        <v>diskominfos_jenepontokab</v>
      </c>
      <c r="AB476" s="329" t="str">
        <f>'Data Pemerintah Daerah'!AO361</f>
        <v>jenepontokab.go.id</v>
      </c>
      <c r="AC476" s="7" t="str">
        <f t="shared" si="16"/>
        <v>Kabupaten Jeneponto</v>
      </c>
      <c r="AD476" s="330" t="str">
        <f>'Data Pemerintah Daerah'!P361</f>
        <v>082313866555</v>
      </c>
      <c r="AE476" s="331" t="str">
        <f>'Data Pemerintah Daerah'!Q361</f>
        <v>198804102019031010</v>
      </c>
      <c r="AF476" s="331" t="str">
        <f>'Data Pemerintah Daerah'!R361</f>
        <v>Analis Sistem Informasi</v>
      </c>
    </row>
    <row r="477">
      <c r="A477" s="3" t="s">
        <v>4497</v>
      </c>
      <c r="B477" s="7" t="str">
        <f>'Data Pemerintah Daerah'!C362</f>
        <v>Sulawesi Selatan</v>
      </c>
      <c r="C477" s="7" t="str">
        <f>'Data Pemerintah Daerah'!G362</f>
        <v>Kabupaten</v>
      </c>
      <c r="D477" s="7" t="str">
        <f>'Data Pemerintah Daerah'!E362</f>
        <v>Kabupaten Kepulauan Selayar</v>
      </c>
      <c r="E477" s="7" t="str">
        <f>'Data Pemerintah Daerah'!H362</f>
        <v>ada</v>
      </c>
      <c r="F477" s="15">
        <f>'Data Pemerintah Daerah'!N362</f>
        <v>45135</v>
      </c>
      <c r="G477" s="7" t="str">
        <f>'Data Pemerintah Daerah'!O362</f>
        <v>Nur Salim Muchtar, S.E.</v>
      </c>
      <c r="H477" s="183">
        <f t="shared" si="14"/>
        <v>2023</v>
      </c>
      <c r="I477" s="183">
        <f t="shared" si="15"/>
        <v>7</v>
      </c>
      <c r="J477" s="7" t="str">
        <f t="shared" si="3"/>
        <v>Ada</v>
      </c>
      <c r="K477" s="229" t="str">
        <f t="shared" si="4"/>
        <v>Ada</v>
      </c>
      <c r="L477" s="327" t="str">
        <f>IFNA(VLOOKUP("*"&amp;D476&amp;"",'Laporan Resmi'!$F$2:$G$500,2,FALSE),"")</f>
        <v/>
      </c>
      <c r="M477" s="7">
        <f>'Data Pemerintah Daerah'!AB362</f>
        <v>0</v>
      </c>
      <c r="N477" s="7">
        <f>'Data Pemerintah Daerah'!AC362</f>
        <v>0</v>
      </c>
      <c r="O477" s="7">
        <f>'Data Pemerintah Daerah'!AD362</f>
        <v>0</v>
      </c>
      <c r="P477" s="7">
        <f>'Data Pemerintah Daerah'!AE362</f>
        <v>1</v>
      </c>
      <c r="Q477" s="7">
        <f>'Data Pemerintah Daerah'!AF362</f>
        <v>1</v>
      </c>
      <c r="R477" s="7">
        <f>'Data Pemerintah Daerah'!AG362</f>
        <v>1</v>
      </c>
      <c r="S477" s="7">
        <f>'Data Pemerintah Daerah'!AH362</f>
        <v>1</v>
      </c>
      <c r="T477" s="7">
        <f>'Data Pemerintah Daerah'!AI362</f>
        <v>1</v>
      </c>
      <c r="U477" s="7">
        <f>'Data Pemerintah Daerah'!AJ362</f>
        <v>1</v>
      </c>
      <c r="V477" s="7">
        <f>'Data Pemerintah Daerah'!AK362</f>
        <v>2</v>
      </c>
      <c r="W477" s="7">
        <f>'Data Pemerintah Daerah'!AL362</f>
        <v>2</v>
      </c>
      <c r="X477" s="7">
        <f>'Data Pemerintah Daerah'!AM362</f>
        <v>1</v>
      </c>
      <c r="Y477" s="7" t="str">
        <f>'Data Pemerintah Daerah'!AA362</f>
        <v/>
      </c>
      <c r="Z477" s="7" t="str">
        <f>'Data Pemerintah Daerah'!Z362</f>
        <v/>
      </c>
      <c r="AA477" s="328" t="str">
        <f>'Data Pemerintah Daerah'!AN362</f>
        <v>diskominfosp_kepulauanselayar</v>
      </c>
      <c r="AB477" s="329" t="str">
        <f>'Data Pemerintah Daerah'!AO362</f>
        <v>kepulauanselayarkab.go.id</v>
      </c>
      <c r="AC477" s="7" t="str">
        <f t="shared" si="16"/>
        <v>Kabupaten Kepulauan Selayar</v>
      </c>
      <c r="AD477" s="331" t="str">
        <f>'Data Pemerintah Daerah'!P362</f>
        <v>085255256845</v>
      </c>
      <c r="AE477" s="331" t="str">
        <f>'Data Pemerintah Daerah'!Q362</f>
        <v>197301232007011015</v>
      </c>
      <c r="AF477" s="331" t="str">
        <f>'Data Pemerintah Daerah'!R362</f>
        <v>Kepala Bidang Aplikasi Informatika</v>
      </c>
    </row>
    <row r="478">
      <c r="A478" s="3" t="s">
        <v>4497</v>
      </c>
      <c r="B478" s="7" t="str">
        <f>'Data Pemerintah Daerah'!C363</f>
        <v>Sulawesi Selatan</v>
      </c>
      <c r="C478" s="7" t="str">
        <f>'Data Pemerintah Daerah'!G363</f>
        <v>Kabupaten</v>
      </c>
      <c r="D478" s="7" t="str">
        <f>'Data Pemerintah Daerah'!E363</f>
        <v>Kabupaten Luwu</v>
      </c>
      <c r="E478" s="7" t="str">
        <f>'Data Pemerintah Daerah'!H363</f>
        <v>ada</v>
      </c>
      <c r="F478" s="15">
        <f>'Data Pemerintah Daerah'!N363</f>
        <v>45219</v>
      </c>
      <c r="G478" s="7" t="str">
        <f>'Data Pemerintah Daerah'!O363</f>
        <v>Alan Setiady</v>
      </c>
      <c r="H478" s="183">
        <f t="shared" si="14"/>
        <v>2023</v>
      </c>
      <c r="I478" s="183">
        <f t="shared" si="15"/>
        <v>10</v>
      </c>
      <c r="J478" s="7" t="str">
        <f t="shared" si="3"/>
        <v>Ada</v>
      </c>
      <c r="K478" s="229" t="str">
        <f t="shared" si="4"/>
        <v>Ada</v>
      </c>
      <c r="L478" s="327" t="str">
        <f>IFNA(VLOOKUP("*"&amp;D477&amp;"",'Laporan Resmi'!$F$2:$G$500,2,FALSE),"")</f>
        <v>ada</v>
      </c>
      <c r="M478" s="7">
        <f>'Data Pemerintah Daerah'!AB363</f>
        <v>0</v>
      </c>
      <c r="N478" s="7">
        <f>'Data Pemerintah Daerah'!AC363</f>
        <v>0</v>
      </c>
      <c r="O478" s="7">
        <f>'Data Pemerintah Daerah'!AD363</f>
        <v>0</v>
      </c>
      <c r="P478" s="7">
        <f>'Data Pemerintah Daerah'!AE363</f>
        <v>2</v>
      </c>
      <c r="Q478" s="7">
        <f>'Data Pemerintah Daerah'!AF363</f>
        <v>2</v>
      </c>
      <c r="R478" s="7">
        <f>'Data Pemerintah Daerah'!AG363</f>
        <v>1</v>
      </c>
      <c r="S478" s="7">
        <f>'Data Pemerintah Daerah'!AH363</f>
        <v>3</v>
      </c>
      <c r="T478" s="7">
        <f>'Data Pemerintah Daerah'!AI363</f>
        <v>2</v>
      </c>
      <c r="U478" s="7">
        <f>'Data Pemerintah Daerah'!AJ363</f>
        <v>1</v>
      </c>
      <c r="V478" s="7">
        <f>'Data Pemerintah Daerah'!AK363</f>
        <v>2</v>
      </c>
      <c r="W478" s="7">
        <f>'Data Pemerintah Daerah'!AL363</f>
        <v>2</v>
      </c>
      <c r="X478" s="7">
        <f>'Data Pemerintah Daerah'!AM363</f>
        <v>3</v>
      </c>
      <c r="Y478" s="7" t="str">
        <f>'Data Pemerintah Daerah'!AA363</f>
        <v/>
      </c>
      <c r="Z478" s="7" t="str">
        <f>'Data Pemerintah Daerah'!Z363</f>
        <v>http://bapendapajak.luwukab.go.id:10099/Api/getBPHTBService/
http://pbbbphtb.luwukab.go.id:10099/Api/PostDataBPN</v>
      </c>
      <c r="AA478" s="328" t="str">
        <f>'Data Pemerintah Daerah'!AN363</f>
        <v>diskominfosp_luwukab</v>
      </c>
      <c r="AB478" s="329" t="str">
        <f>'Data Pemerintah Daerah'!AO363</f>
        <v>luwukab.go.id</v>
      </c>
      <c r="AC478" s="7" t="str">
        <f t="shared" si="16"/>
        <v>Kabupaten Luwu</v>
      </c>
      <c r="AD478" s="330" t="str">
        <f>'Data Pemerintah Daerah'!P363</f>
        <v>081355933425</v>
      </c>
      <c r="AE478" s="331" t="str">
        <f>'Data Pemerintah Daerah'!Q363</f>
        <v>198411152019031002</v>
      </c>
      <c r="AF478" s="331" t="str">
        <f>'Data Pemerintah Daerah'!R363</f>
        <v>Penata Muda Tk.I/III.b</v>
      </c>
    </row>
    <row r="479">
      <c r="A479" s="3" t="s">
        <v>4497</v>
      </c>
      <c r="B479" s="7" t="str">
        <f>'Data Pemerintah Daerah'!C364</f>
        <v>Sulawesi Selatan</v>
      </c>
      <c r="C479" s="7" t="str">
        <f>'Data Pemerintah Daerah'!G364</f>
        <v>Kabupaten</v>
      </c>
      <c r="D479" s="7" t="str">
        <f>'Data Pemerintah Daerah'!E364</f>
        <v>Kabupaten Luwu Timur</v>
      </c>
      <c r="E479" s="7" t="str">
        <f>'Data Pemerintah Daerah'!H364</f>
        <v>ada</v>
      </c>
      <c r="F479" s="11">
        <f>'Data Pemerintah Daerah'!N364</f>
        <v>45478</v>
      </c>
      <c r="G479" s="7" t="str">
        <f>'Data Pemerintah Daerah'!O364</f>
        <v>MUH AKBAR SYARIF</v>
      </c>
      <c r="H479" s="183">
        <f t="shared" si="14"/>
        <v>2024</v>
      </c>
      <c r="I479" s="183">
        <f t="shared" si="15"/>
        <v>7</v>
      </c>
      <c r="J479" s="7" t="str">
        <f t="shared" si="3"/>
        <v>Ada</v>
      </c>
      <c r="K479" s="229" t="str">
        <f t="shared" si="4"/>
        <v>Ada</v>
      </c>
      <c r="L479" s="327" t="str">
        <f>IFNA(VLOOKUP("*"&amp;D478&amp;"",'Laporan Resmi'!$F$2:$G$500,2,FALSE),"")</f>
        <v>ada</v>
      </c>
      <c r="M479" s="7">
        <f>'Data Pemerintah Daerah'!AB364</f>
        <v>0</v>
      </c>
      <c r="N479" s="7">
        <f>'Data Pemerintah Daerah'!AC364</f>
        <v>1</v>
      </c>
      <c r="O479" s="7">
        <f>'Data Pemerintah Daerah'!AD364</f>
        <v>0</v>
      </c>
      <c r="P479" s="7" t="str">
        <f>'Data Pemerintah Daerah'!AE364</f>
        <v/>
      </c>
      <c r="Q479" s="7" t="str">
        <f>'Data Pemerintah Daerah'!AF364</f>
        <v/>
      </c>
      <c r="R479" s="7" t="str">
        <f>'Data Pemerintah Daerah'!AG364</f>
        <v/>
      </c>
      <c r="S479" s="7">
        <f>'Data Pemerintah Daerah'!AH364</f>
        <v>1</v>
      </c>
      <c r="T479" s="7">
        <f>'Data Pemerintah Daerah'!AI364</f>
        <v>1</v>
      </c>
      <c r="U479" s="7">
        <f>'Data Pemerintah Daerah'!AJ364</f>
        <v>2</v>
      </c>
      <c r="V479" s="7">
        <f>'Data Pemerintah Daerah'!AK364</f>
        <v>3</v>
      </c>
      <c r="W479" s="7">
        <f>'Data Pemerintah Daerah'!AL364</f>
        <v>1</v>
      </c>
      <c r="X479" s="7">
        <f>'Data Pemerintah Daerah'!AM364</f>
        <v>3</v>
      </c>
      <c r="Y479" s="7" t="str">
        <f>'Data Pemerintah Daerah'!AA364</f>
        <v/>
      </c>
      <c r="Z479" s="7" t="str">
        <f>'Data Pemerintah Daerah'!Z364</f>
        <v/>
      </c>
      <c r="AA479" s="328" t="str">
        <f>'Data Pemerintah Daerah'!AN364</f>
        <v>diskominfosp_luwutimurkab</v>
      </c>
      <c r="AB479" s="329" t="str">
        <f>'Data Pemerintah Daerah'!AO364</f>
        <v>luwutimurkab.go.id</v>
      </c>
      <c r="AC479" s="7" t="str">
        <f t="shared" si="16"/>
        <v>Kabupaten Luwu Timur</v>
      </c>
      <c r="AD479" s="330" t="str">
        <f>'Data Pemerintah Daerah'!P364</f>
        <v>082395297500</v>
      </c>
      <c r="AE479" s="331" t="str">
        <f>'Data Pemerintah Daerah'!Q364</f>
        <v>199302032020121001</v>
      </c>
      <c r="AF479" s="331" t="str">
        <f>'Data Pemerintah Daerah'!R364</f>
        <v>Analis Sistem Informasi</v>
      </c>
    </row>
    <row r="480">
      <c r="A480" s="3" t="s">
        <v>4497</v>
      </c>
      <c r="B480" s="7" t="str">
        <f>'Data Pemerintah Daerah'!C365</f>
        <v>Sulawesi Selatan</v>
      </c>
      <c r="C480" s="7" t="str">
        <f>'Data Pemerintah Daerah'!G365</f>
        <v>Kabupaten</v>
      </c>
      <c r="D480" s="7" t="str">
        <f>'Data Pemerintah Daerah'!E365</f>
        <v>Kabupaten Luwu Utara</v>
      </c>
      <c r="E480" s="7" t="str">
        <f>'Data Pemerintah Daerah'!H365</f>
        <v>ada</v>
      </c>
      <c r="F480" s="15">
        <f>'Data Pemerintah Daerah'!N365</f>
        <v>45288</v>
      </c>
      <c r="G480" s="7" t="str">
        <f>'Data Pemerintah Daerah'!O365</f>
        <v>Nirwan Sakir, S.Kom., M.Adm.KP</v>
      </c>
      <c r="H480" s="183">
        <f t="shared" si="14"/>
        <v>2023</v>
      </c>
      <c r="I480" s="183">
        <f t="shared" si="15"/>
        <v>12</v>
      </c>
      <c r="J480" s="7" t="str">
        <f t="shared" si="3"/>
        <v>Ada</v>
      </c>
      <c r="K480" s="229" t="str">
        <f t="shared" si="4"/>
        <v>Ada</v>
      </c>
      <c r="L480" s="327" t="str">
        <f>IFNA(VLOOKUP("*"&amp;D479&amp;"",'Laporan Resmi'!$F$2:$G$500,2,FALSE),"")</f>
        <v/>
      </c>
      <c r="M480" s="7">
        <f>'Data Pemerintah Daerah'!AB365</f>
        <v>0</v>
      </c>
      <c r="N480" s="7">
        <f>'Data Pemerintah Daerah'!AC365</f>
        <v>0</v>
      </c>
      <c r="O480" s="7">
        <f>'Data Pemerintah Daerah'!AD365</f>
        <v>0</v>
      </c>
      <c r="P480" s="7">
        <f>'Data Pemerintah Daerah'!AE365</f>
        <v>3</v>
      </c>
      <c r="Q480" s="7">
        <f>'Data Pemerintah Daerah'!AF365</f>
        <v>2</v>
      </c>
      <c r="R480" s="7">
        <f>'Data Pemerintah Daerah'!AG365</f>
        <v>3</v>
      </c>
      <c r="S480" s="7">
        <f>'Data Pemerintah Daerah'!AH365</f>
        <v>3</v>
      </c>
      <c r="T480" s="7">
        <f>'Data Pemerintah Daerah'!AI365</f>
        <v>2</v>
      </c>
      <c r="U480" s="7">
        <f>'Data Pemerintah Daerah'!AJ365</f>
        <v>3</v>
      </c>
      <c r="V480" s="7">
        <f>'Data Pemerintah Daerah'!AK365</f>
        <v>3</v>
      </c>
      <c r="W480" s="7">
        <f>'Data Pemerintah Daerah'!AL365</f>
        <v>2</v>
      </c>
      <c r="X480" s="7">
        <f>'Data Pemerintah Daerah'!AM365</f>
        <v>3</v>
      </c>
      <c r="Y480" s="7" t="str">
        <f>'Data Pemerintah Daerah'!AA365</f>
        <v/>
      </c>
      <c r="Z480" s="7" t="str">
        <f>'Data Pemerintah Daerah'!Z365</f>
        <v>http://bphtb.luwuutarakab.go.id/api/getBPHTBService/index.php
http://bphtb.luwuutarakab.go.id/api/PostDataBPN/</v>
      </c>
      <c r="AA480" s="328" t="str">
        <f>'Data Pemerintah Daerah'!AN365</f>
        <v>diskominfosp_luwuutarakab</v>
      </c>
      <c r="AB480" s="329" t="str">
        <f>'Data Pemerintah Daerah'!AO365</f>
        <v>luwuutarakab.go.id</v>
      </c>
      <c r="AC480" s="7" t="str">
        <f t="shared" si="16"/>
        <v>Kabupaten Luwu Utara</v>
      </c>
      <c r="AD480" s="330" t="str">
        <f>'Data Pemerintah Daerah'!P365</f>
        <v>081342665001</v>
      </c>
      <c r="AE480" s="331" t="str">
        <f>'Data Pemerintah Daerah'!Q365</f>
        <v>197602112006041011</v>
      </c>
      <c r="AF480" s="331" t="str">
        <f>'Data Pemerintah Daerah'!R365</f>
        <v>Kabid Penyelenggaraan Aplikasi Informatika</v>
      </c>
    </row>
    <row r="481">
      <c r="A481" s="3" t="s">
        <v>4497</v>
      </c>
      <c r="B481" s="7" t="str">
        <f>'Data Pemerintah Daerah'!C366</f>
        <v>Sulawesi Selatan</v>
      </c>
      <c r="C481" s="7" t="str">
        <f>'Data Pemerintah Daerah'!G366</f>
        <v>Kabupaten</v>
      </c>
      <c r="D481" s="7" t="str">
        <f>'Data Pemerintah Daerah'!E366</f>
        <v>Kabupaten Maros</v>
      </c>
      <c r="E481" s="7" t="str">
        <f>'Data Pemerintah Daerah'!H366</f>
        <v>ada</v>
      </c>
      <c r="F481" s="15">
        <f>'Data Pemerintah Daerah'!N366</f>
        <v>45222</v>
      </c>
      <c r="G481" s="7" t="str">
        <f>'Data Pemerintah Daerah'!O366</f>
        <v>Andi Rudy Alam, S.T., M.Si</v>
      </c>
      <c r="H481" s="183">
        <f t="shared" si="14"/>
        <v>2023</v>
      </c>
      <c r="I481" s="183">
        <f t="shared" si="15"/>
        <v>10</v>
      </c>
      <c r="J481" s="7" t="str">
        <f t="shared" si="3"/>
        <v>Ada</v>
      </c>
      <c r="K481" s="229" t="str">
        <f t="shared" si="4"/>
        <v>Ada</v>
      </c>
      <c r="L481" s="323" t="s">
        <v>431</v>
      </c>
      <c r="M481" s="7">
        <f>'Data Pemerintah Daerah'!AB366</f>
        <v>0</v>
      </c>
      <c r="N481" s="7">
        <f>'Data Pemerintah Daerah'!AC366</f>
        <v>0</v>
      </c>
      <c r="O481" s="7">
        <f>'Data Pemerintah Daerah'!AD366</f>
        <v>0</v>
      </c>
      <c r="P481" s="7">
        <f>'Data Pemerintah Daerah'!AE366</f>
        <v>1</v>
      </c>
      <c r="Q481" s="7">
        <f>'Data Pemerintah Daerah'!AF366</f>
        <v>2</v>
      </c>
      <c r="R481" s="7">
        <f>'Data Pemerintah Daerah'!AG366</f>
        <v>1</v>
      </c>
      <c r="S481" s="7">
        <f>'Data Pemerintah Daerah'!AH366</f>
        <v>3</v>
      </c>
      <c r="T481" s="7">
        <f>'Data Pemerintah Daerah'!AI366</f>
        <v>1</v>
      </c>
      <c r="U481" s="7">
        <f>'Data Pemerintah Daerah'!AJ366</f>
        <v>3</v>
      </c>
      <c r="V481" s="7">
        <f>'Data Pemerintah Daerah'!AK366</f>
        <v>3</v>
      </c>
      <c r="W481" s="7">
        <f>'Data Pemerintah Daerah'!AL366</f>
        <v>2</v>
      </c>
      <c r="X481" s="7">
        <f>'Data Pemerintah Daerah'!AM366</f>
        <v>3</v>
      </c>
      <c r="Y481" s="7" t="str">
        <f>'Data Pemerintah Daerah'!AA366</f>
        <v/>
      </c>
      <c r="Z481" s="7" t="str">
        <f>'Data Pemerintah Daerah'!Z366</f>
        <v/>
      </c>
      <c r="AA481" s="328" t="str">
        <f>'Data Pemerintah Daerah'!AN366</f>
        <v>diskominfosp_maroskab</v>
      </c>
      <c r="AB481" s="329" t="str">
        <f>'Data Pemerintah Daerah'!AO366</f>
        <v>maroskab.go.id</v>
      </c>
      <c r="AC481" s="7" t="str">
        <f t="shared" si="16"/>
        <v>Kabupaten Maros</v>
      </c>
      <c r="AD481" s="330" t="str">
        <f>'Data Pemerintah Daerah'!P366</f>
        <v>082192173268</v>
      </c>
      <c r="AE481" s="331" t="str">
        <f>'Data Pemerintah Daerah'!Q366</f>
        <v>196806022001121005</v>
      </c>
      <c r="AF481" s="331" t="str">
        <f>'Data Pemerintah Daerah'!R366</f>
        <v>Kepala Bidang Statistik</v>
      </c>
    </row>
    <row r="482">
      <c r="A482" s="3" t="s">
        <v>4497</v>
      </c>
      <c r="B482" s="7" t="str">
        <f>'Data Pemerintah Daerah'!C367</f>
        <v>Sulawesi Selatan</v>
      </c>
      <c r="C482" s="7" t="str">
        <f>'Data Pemerintah Daerah'!G367</f>
        <v>Kabupaten</v>
      </c>
      <c r="D482" s="7" t="str">
        <f>'Data Pemerintah Daerah'!E367</f>
        <v>Kabupaten Pangkajene dan Kepulauan</v>
      </c>
      <c r="E482" s="7" t="str">
        <f>'Data Pemerintah Daerah'!H367</f>
        <v>ada</v>
      </c>
      <c r="F482" s="15">
        <f>'Data Pemerintah Daerah'!N367</f>
        <v>45337</v>
      </c>
      <c r="G482" s="7" t="str">
        <f>'Data Pemerintah Daerah'!O367</f>
        <v>Muh Al Azhar Saputra</v>
      </c>
      <c r="H482" s="183">
        <f t="shared" si="14"/>
        <v>2024</v>
      </c>
      <c r="I482" s="183">
        <f t="shared" si="15"/>
        <v>2</v>
      </c>
      <c r="J482" s="7" t="str">
        <f t="shared" si="3"/>
        <v>Ada</v>
      </c>
      <c r="K482" s="229" t="str">
        <f t="shared" si="4"/>
        <v>Ada</v>
      </c>
      <c r="L482" s="327" t="str">
        <f>IFNA(VLOOKUP("*"&amp;D481&amp;"",'Laporan Resmi'!$F$2:$G$500,2,FALSE),"")</f>
        <v>ada</v>
      </c>
      <c r="M482" s="7">
        <f>'Data Pemerintah Daerah'!AB367</f>
        <v>0</v>
      </c>
      <c r="N482" s="7">
        <f>'Data Pemerintah Daerah'!AC367</f>
        <v>0</v>
      </c>
      <c r="O482" s="7">
        <f>'Data Pemerintah Daerah'!AD367</f>
        <v>0</v>
      </c>
      <c r="P482" s="7">
        <f>'Data Pemerintah Daerah'!AE367</f>
        <v>3</v>
      </c>
      <c r="Q482" s="7">
        <f>'Data Pemerintah Daerah'!AF367</f>
        <v>2</v>
      </c>
      <c r="R482" s="7">
        <f>'Data Pemerintah Daerah'!AG367</f>
        <v>1</v>
      </c>
      <c r="S482" s="7">
        <f>'Data Pemerintah Daerah'!AH367</f>
        <v>3</v>
      </c>
      <c r="T482" s="7">
        <f>'Data Pemerintah Daerah'!AI367</f>
        <v>1</v>
      </c>
      <c r="U482" s="7">
        <f>'Data Pemerintah Daerah'!AJ367</f>
        <v>1</v>
      </c>
      <c r="V482" s="7">
        <f>'Data Pemerintah Daerah'!AK367</f>
        <v>3</v>
      </c>
      <c r="W482" s="7">
        <f>'Data Pemerintah Daerah'!AL367</f>
        <v>1</v>
      </c>
      <c r="X482" s="7">
        <f>'Data Pemerintah Daerah'!AM367</f>
        <v>1</v>
      </c>
      <c r="Y482" s="7" t="str">
        <f>'Data Pemerintah Daerah'!AA367</f>
        <v/>
      </c>
      <c r="Z482" s="7" t="str">
        <f>'Data Pemerintah Daerah'!Z367</f>
        <v/>
      </c>
      <c r="AA482" s="328" t="str">
        <f>'Data Pemerintah Daerah'!AN367</f>
        <v>diskominfo_pangkepkab</v>
      </c>
      <c r="AB482" s="329" t="str">
        <f>'Data Pemerintah Daerah'!AO367</f>
        <v>pangkepkab.go.id</v>
      </c>
      <c r="AC482" s="7" t="str">
        <f t="shared" si="16"/>
        <v>Kabupaten Pangkajene dan Kepulauan</v>
      </c>
      <c r="AD482" s="330" t="str">
        <f>'Data Pemerintah Daerah'!P367</f>
        <v>087846717916</v>
      </c>
      <c r="AE482" s="331" t="str">
        <f>'Data Pemerintah Daerah'!Q367</f>
        <v>199501212022031006</v>
      </c>
      <c r="AF482" s="331" t="str">
        <f>'Data Pemerintah Daerah'!R367</f>
        <v>Pranata Komputer</v>
      </c>
    </row>
    <row r="483">
      <c r="A483" s="3" t="s">
        <v>4497</v>
      </c>
      <c r="B483" s="7" t="str">
        <f>'Data Pemerintah Daerah'!C368</f>
        <v>Sulawesi Selatan</v>
      </c>
      <c r="C483" s="7" t="str">
        <f>'Data Pemerintah Daerah'!G368</f>
        <v>Kabupaten</v>
      </c>
      <c r="D483" s="7" t="str">
        <f>'Data Pemerintah Daerah'!E368</f>
        <v>Kabupaten Pinrang</v>
      </c>
      <c r="E483" s="7" t="str">
        <f>'Data Pemerintah Daerah'!H368</f>
        <v>ada</v>
      </c>
      <c r="F483" s="11">
        <f>'Data Pemerintah Daerah'!N368</f>
        <v>45051</v>
      </c>
      <c r="G483" s="7" t="str">
        <f>'Data Pemerintah Daerah'!O368</f>
        <v>M. Irfan Setiawan, S.Kom</v>
      </c>
      <c r="H483" s="183">
        <f t="shared" si="14"/>
        <v>2023</v>
      </c>
      <c r="I483" s="183">
        <f t="shared" si="15"/>
        <v>5</v>
      </c>
      <c r="J483" s="7" t="str">
        <f t="shared" si="3"/>
        <v>Ada</v>
      </c>
      <c r="K483" s="229" t="str">
        <f t="shared" si="4"/>
        <v>Ada</v>
      </c>
      <c r="L483" s="327" t="str">
        <f>IFNA(VLOOKUP("*"&amp;D482&amp;"",'Laporan Resmi'!$F$2:$G$500,2,FALSE),"")</f>
        <v>ada</v>
      </c>
      <c r="M483" s="7">
        <f>'Data Pemerintah Daerah'!AB368</f>
        <v>7</v>
      </c>
      <c r="N483" s="7">
        <f>'Data Pemerintah Daerah'!AC368</f>
        <v>3</v>
      </c>
      <c r="O483" s="7">
        <f>'Data Pemerintah Daerah'!AD368</f>
        <v>1</v>
      </c>
      <c r="P483" s="7">
        <f>'Data Pemerintah Daerah'!AE368</f>
        <v>3</v>
      </c>
      <c r="Q483" s="7">
        <f>'Data Pemerintah Daerah'!AF368</f>
        <v>3</v>
      </c>
      <c r="R483" s="7">
        <f>'Data Pemerintah Daerah'!AG368</f>
        <v>3</v>
      </c>
      <c r="S483" s="7" t="str">
        <f>'Data Pemerintah Daerah'!AH368</f>
        <v/>
      </c>
      <c r="T483" s="7" t="str">
        <f>'Data Pemerintah Daerah'!AI368</f>
        <v/>
      </c>
      <c r="U483" s="7" t="str">
        <f>'Data Pemerintah Daerah'!AJ368</f>
        <v/>
      </c>
      <c r="V483" s="7">
        <f>'Data Pemerintah Daerah'!AK368</f>
        <v>5</v>
      </c>
      <c r="W483" s="7">
        <f>'Data Pemerintah Daerah'!AL368</f>
        <v>3</v>
      </c>
      <c r="X483" s="7">
        <f>'Data Pemerintah Daerah'!AM368</f>
        <v>1</v>
      </c>
      <c r="Y483" s="7" t="str">
        <f>'Data Pemerintah Daerah'!AA368</f>
        <v/>
      </c>
      <c r="Z483" s="7" t="str">
        <f>'Data Pemerintah Daerah'!Z368</f>
        <v/>
      </c>
      <c r="AA483" s="328" t="str">
        <f>'Data Pemerintah Daerah'!AN368</f>
        <v>diskominfo_pinrangkab</v>
      </c>
      <c r="AB483" s="329" t="str">
        <f>'Data Pemerintah Daerah'!AO368</f>
        <v>pinrangkab.go.id</v>
      </c>
      <c r="AC483" s="7" t="str">
        <f t="shared" si="16"/>
        <v>Kabupaten Pinrang</v>
      </c>
      <c r="AD483" s="331" t="str">
        <f>'Data Pemerintah Daerah'!P368</f>
        <v>085218331133</v>
      </c>
      <c r="AE483" s="331" t="str">
        <f>'Data Pemerintah Daerah'!Q368</f>
        <v>199507032019031007</v>
      </c>
      <c r="AF483" s="331" t="str">
        <f>'Data Pemerintah Daerah'!R368</f>
        <v>Analis Standar Teknologi Informasi</v>
      </c>
    </row>
    <row r="484">
      <c r="A484" s="3" t="s">
        <v>4497</v>
      </c>
      <c r="B484" s="7" t="str">
        <f>'Data Pemerintah Daerah'!C369</f>
        <v>Sulawesi Selatan</v>
      </c>
      <c r="C484" s="7" t="str">
        <f>'Data Pemerintah Daerah'!G369</f>
        <v>Kabupaten</v>
      </c>
      <c r="D484" s="7" t="str">
        <f>'Data Pemerintah Daerah'!E369</f>
        <v>Kabupaten Sidenreng Rappang</v>
      </c>
      <c r="E484" s="7" t="str">
        <f>'Data Pemerintah Daerah'!H369</f>
        <v/>
      </c>
      <c r="F484" s="7" t="str">
        <f>'Data Pemerintah Daerah'!N369</f>
        <v/>
      </c>
      <c r="G484" s="7" t="str">
        <f>'Data Pemerintah Daerah'!O369</f>
        <v/>
      </c>
      <c r="H484" s="183" t="str">
        <f t="shared" si="14"/>
        <v/>
      </c>
      <c r="I484" s="183" t="str">
        <f t="shared" si="15"/>
        <v/>
      </c>
      <c r="J484" s="7" t="str">
        <f t="shared" si="3"/>
        <v/>
      </c>
      <c r="K484" s="229" t="str">
        <f t="shared" si="4"/>
        <v/>
      </c>
      <c r="L484" s="327"/>
      <c r="M484" s="7" t="str">
        <f>'Data Pemerintah Daerah'!AB369</f>
        <v/>
      </c>
      <c r="N484" s="7" t="str">
        <f>'Data Pemerintah Daerah'!AC369</f>
        <v/>
      </c>
      <c r="O484" s="7" t="str">
        <f>'Data Pemerintah Daerah'!AD369</f>
        <v/>
      </c>
      <c r="P484" s="7">
        <f>'Data Pemerintah Daerah'!AE369</f>
        <v>1</v>
      </c>
      <c r="Q484" s="7">
        <f>'Data Pemerintah Daerah'!AF369</f>
        <v>1</v>
      </c>
      <c r="R484" s="7">
        <f>'Data Pemerintah Daerah'!AG369</f>
        <v>1</v>
      </c>
      <c r="S484" s="7">
        <f>'Data Pemerintah Daerah'!AH369</f>
        <v>3</v>
      </c>
      <c r="T484" s="7">
        <f>'Data Pemerintah Daerah'!AI369</f>
        <v>1</v>
      </c>
      <c r="U484" s="7">
        <f>'Data Pemerintah Daerah'!AJ369</f>
        <v>2</v>
      </c>
      <c r="V484" s="7">
        <f>'Data Pemerintah Daerah'!AK369</f>
        <v>5</v>
      </c>
      <c r="W484" s="7">
        <f>'Data Pemerintah Daerah'!AL369</f>
        <v>1</v>
      </c>
      <c r="X484" s="7">
        <f>'Data Pemerintah Daerah'!AM369</f>
        <v>2</v>
      </c>
      <c r="Y484" s="7" t="str">
        <f>'Data Pemerintah Daerah'!AA369</f>
        <v/>
      </c>
      <c r="Z484" s="10" t="str">
        <f>'Data Pemerintah Daerah'!Z369</f>
        <v>https://pajakonline.sidrapkab.go.id/apipospbb/getbphtbservice</v>
      </c>
      <c r="AA484" s="328" t="str">
        <f>'Data Pemerintah Daerah'!AN369</f>
        <v/>
      </c>
      <c r="AB484" s="18" t="str">
        <f>'Data Pemerintah Daerah'!AO369</f>
        <v/>
      </c>
      <c r="AC484" s="7" t="str">
        <f t="shared" si="16"/>
        <v>Kabupaten Sidenreng Rappang</v>
      </c>
      <c r="AD484" s="331" t="str">
        <f>'Data Pemerintah Daerah'!P369</f>
        <v/>
      </c>
      <c r="AE484" s="331" t="str">
        <f>'Data Pemerintah Daerah'!Q369</f>
        <v/>
      </c>
      <c r="AF484" s="331" t="str">
        <f>'Data Pemerintah Daerah'!R369</f>
        <v/>
      </c>
    </row>
    <row r="485">
      <c r="A485" s="3" t="s">
        <v>4497</v>
      </c>
      <c r="B485" s="7" t="str">
        <f>'Data Pemerintah Daerah'!C370</f>
        <v>Sulawesi Selatan</v>
      </c>
      <c r="C485" s="7" t="str">
        <f>'Data Pemerintah Daerah'!G370</f>
        <v>Kabupaten</v>
      </c>
      <c r="D485" s="7" t="str">
        <f>'Data Pemerintah Daerah'!E370</f>
        <v>Kabupaten Sinjai</v>
      </c>
      <c r="E485" s="7" t="str">
        <f>'Data Pemerintah Daerah'!H370</f>
        <v>ada</v>
      </c>
      <c r="F485" s="15">
        <f>'Data Pemerintah Daerah'!N370</f>
        <v>45167</v>
      </c>
      <c r="G485" s="7" t="str">
        <f>'Data Pemerintah Daerah'!O370</f>
        <v>Muhammad Rusyaid, S.Kom., M.Si.</v>
      </c>
      <c r="H485" s="183">
        <f t="shared" si="14"/>
        <v>2023</v>
      </c>
      <c r="I485" s="183">
        <f t="shared" si="15"/>
        <v>8</v>
      </c>
      <c r="J485" s="7" t="str">
        <f t="shared" si="3"/>
        <v>Ada</v>
      </c>
      <c r="K485" s="229" t="str">
        <f t="shared" si="4"/>
        <v>Ada</v>
      </c>
      <c r="L485" s="327" t="str">
        <f>IFNA(VLOOKUP("*"&amp;D484&amp;"",'Laporan Resmi'!$F$2:$G$500,2,FALSE),"")</f>
        <v/>
      </c>
      <c r="M485" s="7">
        <f>'Data Pemerintah Daerah'!AB370</f>
        <v>2</v>
      </c>
      <c r="N485" s="7">
        <f>'Data Pemerintah Daerah'!AC370</f>
        <v>0</v>
      </c>
      <c r="O485" s="7">
        <f>'Data Pemerintah Daerah'!AD370</f>
        <v>0</v>
      </c>
      <c r="P485" s="7">
        <f>'Data Pemerintah Daerah'!AE370</f>
        <v>1</v>
      </c>
      <c r="Q485" s="7">
        <f>'Data Pemerintah Daerah'!AF370</f>
        <v>2</v>
      </c>
      <c r="R485" s="7">
        <f>'Data Pemerintah Daerah'!AG370</f>
        <v>3</v>
      </c>
      <c r="S485" s="7">
        <f>'Data Pemerintah Daerah'!AH370</f>
        <v>1</v>
      </c>
      <c r="T485" s="7">
        <f>'Data Pemerintah Daerah'!AI370</f>
        <v>3</v>
      </c>
      <c r="U485" s="7">
        <f>'Data Pemerintah Daerah'!AJ370</f>
        <v>3</v>
      </c>
      <c r="V485" s="7">
        <f>'Data Pemerintah Daerah'!AK370</f>
        <v>2</v>
      </c>
      <c r="W485" s="7">
        <f>'Data Pemerintah Daerah'!AL370</f>
        <v>3</v>
      </c>
      <c r="X485" s="7">
        <f>'Data Pemerintah Daerah'!AM370</f>
        <v>3</v>
      </c>
      <c r="Y485" s="7" t="str">
        <f>'Data Pemerintah Daerah'!AA370</f>
        <v/>
      </c>
      <c r="Z485" s="7" t="str">
        <f>'Data Pemerintah Daerah'!Z370</f>
        <v>http://bapenda.sinjaikab.go.id/api/getBPHTBService
http://bapenda.sinjaikab.go.id/api/postDataBPN</v>
      </c>
      <c r="AA485" s="328" t="str">
        <f>'Data Pemerintah Daerah'!AN370</f>
        <v>diskominfo_sinjaikab</v>
      </c>
      <c r="AB485" s="329" t="str">
        <f>'Data Pemerintah Daerah'!AO370</f>
        <v>sinjaikab.go.id</v>
      </c>
      <c r="AC485" s="7" t="str">
        <f t="shared" si="16"/>
        <v>Kabupaten Sinjai</v>
      </c>
      <c r="AD485" s="330" t="str">
        <f>'Data Pemerintah Daerah'!P370</f>
        <v>081340289393</v>
      </c>
      <c r="AE485" s="331" t="str">
        <f>'Data Pemerintah Daerah'!Q370</f>
        <v>197708262010011003</v>
      </c>
      <c r="AF485" s="331" t="str">
        <f>'Data Pemerintah Daerah'!R370</f>
        <v>Pranata Komputer Ahli Muda</v>
      </c>
    </row>
    <row r="486">
      <c r="A486" s="3" t="s">
        <v>4497</v>
      </c>
      <c r="B486" s="7" t="str">
        <f>'Data Pemerintah Daerah'!C371</f>
        <v>Sulawesi Selatan</v>
      </c>
      <c r="C486" s="7" t="str">
        <f>'Data Pemerintah Daerah'!G371</f>
        <v>Kabupaten</v>
      </c>
      <c r="D486" s="7" t="str">
        <f>'Data Pemerintah Daerah'!E371</f>
        <v>Kabupaten Soppeng</v>
      </c>
      <c r="E486" s="7" t="str">
        <f>'Data Pemerintah Daerah'!H371</f>
        <v>ada</v>
      </c>
      <c r="F486" s="15">
        <f>'Data Pemerintah Daerah'!N371</f>
        <v>45132</v>
      </c>
      <c r="G486" s="7" t="str">
        <f>'Data Pemerintah Daerah'!O371</f>
        <v>Muhammad Tang, S.Kom.
Muhammad Noviyanto, S.Kom.</v>
      </c>
      <c r="H486" s="183">
        <f t="shared" si="14"/>
        <v>2023</v>
      </c>
      <c r="I486" s="183">
        <f t="shared" si="15"/>
        <v>7</v>
      </c>
      <c r="J486" s="7" t="str">
        <f t="shared" si="3"/>
        <v>Ada</v>
      </c>
      <c r="K486" s="229" t="str">
        <f t="shared" si="4"/>
        <v>Ada</v>
      </c>
      <c r="L486" s="327" t="str">
        <f>IFNA(VLOOKUP("*"&amp;D485&amp;"",'Laporan Resmi'!$F$2:$G$500,2,FALSE),"")</f>
        <v>ada</v>
      </c>
      <c r="M486" s="7">
        <f>'Data Pemerintah Daerah'!AB371</f>
        <v>0</v>
      </c>
      <c r="N486" s="7">
        <f>'Data Pemerintah Daerah'!AC371</f>
        <v>0</v>
      </c>
      <c r="O486" s="7">
        <f>'Data Pemerintah Daerah'!AD371</f>
        <v>0</v>
      </c>
      <c r="P486" s="7">
        <f>'Data Pemerintah Daerah'!AE371</f>
        <v>1</v>
      </c>
      <c r="Q486" s="7">
        <f>'Data Pemerintah Daerah'!AF371</f>
        <v>1</v>
      </c>
      <c r="R486" s="7">
        <f>'Data Pemerintah Daerah'!AG371</f>
        <v>3</v>
      </c>
      <c r="S486" s="7">
        <f>'Data Pemerintah Daerah'!AH371</f>
        <v>3</v>
      </c>
      <c r="T486" s="7">
        <f>'Data Pemerintah Daerah'!AI371</f>
        <v>2</v>
      </c>
      <c r="U486" s="7">
        <f>'Data Pemerintah Daerah'!AJ371</f>
        <v>3</v>
      </c>
      <c r="V486" s="7">
        <f>'Data Pemerintah Daerah'!AK371</f>
        <v>3</v>
      </c>
      <c r="W486" s="7">
        <f>'Data Pemerintah Daerah'!AL371</f>
        <v>3</v>
      </c>
      <c r="X486" s="7">
        <f>'Data Pemerintah Daerah'!AM371</f>
        <v>1</v>
      </c>
      <c r="Y486" s="7" t="str">
        <f>'Data Pemerintah Daerah'!AA371</f>
        <v/>
      </c>
      <c r="Z486" s="7" t="str">
        <f>'Data Pemerintah Daerah'!Z371</f>
        <v>https://pbbpkd.soppeng.go.id/api/getBPHTBService
https://pbbpkd.soppengkab.go.id/api/PostDataBPN</v>
      </c>
      <c r="AA486" s="328" t="str">
        <f>'Data Pemerintah Daerah'!AN371</f>
        <v>diskominfo_soppengkab</v>
      </c>
      <c r="AB486" s="329" t="str">
        <f>'Data Pemerintah Daerah'!AO371</f>
        <v>soppeng.go.id</v>
      </c>
      <c r="AC486" s="7" t="str">
        <f t="shared" si="16"/>
        <v>Kabupaten Soppeng</v>
      </c>
      <c r="AD486" s="331" t="str">
        <f>'Data Pemerintah Daerah'!P371</f>
        <v>082293848484
082126801211</v>
      </c>
      <c r="AE486" s="331" t="str">
        <f>'Data Pemerintah Daerah'!Q371</f>
        <v>197512282009021004
199411232020121002</v>
      </c>
      <c r="AF486" s="331" t="str">
        <f>'Data Pemerintah Daerah'!R371</f>
        <v>JF. Pranata Komputer
Fasilitator Kemitraan</v>
      </c>
    </row>
    <row r="487">
      <c r="A487" s="3" t="s">
        <v>4497</v>
      </c>
      <c r="B487" s="7" t="str">
        <f>'Data Pemerintah Daerah'!C372</f>
        <v>Sulawesi Selatan</v>
      </c>
      <c r="C487" s="7" t="str">
        <f>'Data Pemerintah Daerah'!G372</f>
        <v>Kabupaten</v>
      </c>
      <c r="D487" s="7" t="str">
        <f>'Data Pemerintah Daerah'!E372</f>
        <v>Kabupaten Takalar</v>
      </c>
      <c r="E487" s="7" t="str">
        <f>'Data Pemerintah Daerah'!H372</f>
        <v/>
      </c>
      <c r="F487" s="15">
        <f>'Data Pemerintah Daerah'!N372</f>
        <v>45674</v>
      </c>
      <c r="G487" s="7" t="str">
        <f>'Data Pemerintah Daerah'!O372</f>
        <v>Hendra, S.Kom.</v>
      </c>
      <c r="H487" s="183">
        <f t="shared" si="14"/>
        <v>2025</v>
      </c>
      <c r="I487" s="183">
        <f t="shared" si="15"/>
        <v>1</v>
      </c>
      <c r="J487" s="7" t="str">
        <f t="shared" si="3"/>
        <v>Ada</v>
      </c>
      <c r="K487" s="229" t="str">
        <f t="shared" si="4"/>
        <v>Ada</v>
      </c>
      <c r="L487" s="327" t="str">
        <f>IFNA(VLOOKUP("*"&amp;D486&amp;"",'Laporan Resmi'!$F$2:$G$500,2,FALSE),"")</f>
        <v>ada</v>
      </c>
      <c r="M487" s="7" t="str">
        <f>'Data Pemerintah Daerah'!AB372</f>
        <v/>
      </c>
      <c r="N487" s="7" t="str">
        <f>'Data Pemerintah Daerah'!AC372</f>
        <v/>
      </c>
      <c r="O487" s="7" t="str">
        <f>'Data Pemerintah Daerah'!AD372</f>
        <v/>
      </c>
      <c r="P487" s="7" t="str">
        <f>'Data Pemerintah Daerah'!AE372</f>
        <v/>
      </c>
      <c r="Q487" s="7" t="str">
        <f>'Data Pemerintah Daerah'!AF372</f>
        <v/>
      </c>
      <c r="R487" s="7" t="str">
        <f>'Data Pemerintah Daerah'!AG372</f>
        <v/>
      </c>
      <c r="S487" s="7">
        <f>'Data Pemerintah Daerah'!AH372</f>
        <v>1</v>
      </c>
      <c r="T487" s="7">
        <f>'Data Pemerintah Daerah'!AI372</f>
        <v>1</v>
      </c>
      <c r="U487" s="7">
        <f>'Data Pemerintah Daerah'!AJ372</f>
        <v>1</v>
      </c>
      <c r="V487" s="7">
        <f>'Data Pemerintah Daerah'!AK372</f>
        <v>1</v>
      </c>
      <c r="W487" s="7">
        <f>'Data Pemerintah Daerah'!AL372</f>
        <v>1</v>
      </c>
      <c r="X487" s="7">
        <f>'Data Pemerintah Daerah'!AM372</f>
        <v>1</v>
      </c>
      <c r="Y487" s="7" t="str">
        <f>'Data Pemerintah Daerah'!AA372</f>
        <v/>
      </c>
      <c r="Z487" s="7" t="str">
        <f>'Data Pemerintah Daerah'!Z372</f>
        <v/>
      </c>
      <c r="AA487" s="328" t="str">
        <f>'Data Pemerintah Daerah'!AN372</f>
        <v>diskominfo_takalarkab</v>
      </c>
      <c r="AB487" s="329" t="str">
        <f>'Data Pemerintah Daerah'!AO372</f>
        <v>takalarkab.go.id</v>
      </c>
      <c r="AC487" s="7" t="str">
        <f t="shared" si="16"/>
        <v>Kabupaten Takalar</v>
      </c>
      <c r="AD487" s="330" t="str">
        <f>'Data Pemerintah Daerah'!P372</f>
        <v>085255255278</v>
      </c>
      <c r="AE487" s="331" t="str">
        <f>'Data Pemerintah Daerah'!Q372</f>
        <v>198611102019031014</v>
      </c>
      <c r="AF487" s="331" t="str">
        <f>'Data Pemerintah Daerah'!R372</f>
        <v>Analis Statistik</v>
      </c>
    </row>
    <row r="488">
      <c r="A488" s="3" t="s">
        <v>4497</v>
      </c>
      <c r="B488" s="7" t="str">
        <f>'Data Pemerintah Daerah'!C373</f>
        <v>Sulawesi Selatan</v>
      </c>
      <c r="C488" s="7" t="str">
        <f>'Data Pemerintah Daerah'!G373</f>
        <v>Kabupaten</v>
      </c>
      <c r="D488" s="7" t="str">
        <f>'Data Pemerintah Daerah'!E373</f>
        <v>Kabupaten Tana Toraja</v>
      </c>
      <c r="E488" s="7" t="str">
        <f>'Data Pemerintah Daerah'!H373</f>
        <v/>
      </c>
      <c r="F488" s="7" t="str">
        <f>'Data Pemerintah Daerah'!N373</f>
        <v/>
      </c>
      <c r="G488" s="7" t="str">
        <f>'Data Pemerintah Daerah'!O373</f>
        <v/>
      </c>
      <c r="H488" s="183" t="str">
        <f t="shared" si="14"/>
        <v/>
      </c>
      <c r="I488" s="183" t="str">
        <f t="shared" si="15"/>
        <v/>
      </c>
      <c r="J488" s="7" t="str">
        <f t="shared" si="3"/>
        <v/>
      </c>
      <c r="K488" s="229" t="str">
        <f t="shared" si="4"/>
        <v/>
      </c>
      <c r="L488" s="327" t="str">
        <f>IFNA(VLOOKUP("*"&amp;D487&amp;"",'Laporan Resmi'!$F$2:$G$500,2,FALSE),"")</f>
        <v/>
      </c>
      <c r="M488" s="7" t="str">
        <f>'Data Pemerintah Daerah'!AB373</f>
        <v/>
      </c>
      <c r="N488" s="7" t="str">
        <f>'Data Pemerintah Daerah'!AC373</f>
        <v/>
      </c>
      <c r="O488" s="7" t="str">
        <f>'Data Pemerintah Daerah'!AD373</f>
        <v/>
      </c>
      <c r="P488" s="7" t="str">
        <f>'Data Pemerintah Daerah'!AE373</f>
        <v/>
      </c>
      <c r="Q488" s="7" t="str">
        <f>'Data Pemerintah Daerah'!AF373</f>
        <v/>
      </c>
      <c r="R488" s="7" t="str">
        <f>'Data Pemerintah Daerah'!AG373</f>
        <v/>
      </c>
      <c r="S488" s="7">
        <f>'Data Pemerintah Daerah'!AH373</f>
        <v>2</v>
      </c>
      <c r="T488" s="7">
        <f>'Data Pemerintah Daerah'!AI373</f>
        <v>1</v>
      </c>
      <c r="U488" s="7">
        <f>'Data Pemerintah Daerah'!AJ373</f>
        <v>3</v>
      </c>
      <c r="V488" s="7">
        <f>'Data Pemerintah Daerah'!AK373</f>
        <v>3</v>
      </c>
      <c r="W488" s="7">
        <f>'Data Pemerintah Daerah'!AL373</f>
        <v>1</v>
      </c>
      <c r="X488" s="7">
        <f>'Data Pemerintah Daerah'!AM373</f>
        <v>1</v>
      </c>
      <c r="Y488" s="7" t="str">
        <f>'Data Pemerintah Daerah'!AA373</f>
        <v/>
      </c>
      <c r="Z488" s="7" t="str">
        <f>'Data Pemerintah Daerah'!Z373</f>
        <v/>
      </c>
      <c r="AA488" s="328" t="str">
        <f>'Data Pemerintah Daerah'!AN373</f>
        <v/>
      </c>
      <c r="AB488" s="18" t="str">
        <f>'Data Pemerintah Daerah'!AO373</f>
        <v/>
      </c>
      <c r="AC488" s="7" t="str">
        <f t="shared" si="16"/>
        <v>Kabupaten Tana Toraja</v>
      </c>
      <c r="AD488" s="331" t="str">
        <f>'Data Pemerintah Daerah'!P373</f>
        <v/>
      </c>
      <c r="AE488" s="331" t="str">
        <f>'Data Pemerintah Daerah'!Q373</f>
        <v/>
      </c>
      <c r="AF488" s="331" t="str">
        <f>'Data Pemerintah Daerah'!R373</f>
        <v/>
      </c>
    </row>
    <row r="489">
      <c r="A489" s="3" t="s">
        <v>4497</v>
      </c>
      <c r="B489" s="7" t="str">
        <f>'Data Pemerintah Daerah'!C374</f>
        <v>Sulawesi Selatan</v>
      </c>
      <c r="C489" s="7" t="str">
        <f>'Data Pemerintah Daerah'!G374</f>
        <v>Kabupaten</v>
      </c>
      <c r="D489" s="7" t="str">
        <f>'Data Pemerintah Daerah'!E374</f>
        <v>Kabupaten Toraja Utara</v>
      </c>
      <c r="E489" s="7" t="str">
        <f>'Data Pemerintah Daerah'!H374</f>
        <v>ada</v>
      </c>
      <c r="F489" s="11">
        <f>'Data Pemerintah Daerah'!N374</f>
        <v>45512</v>
      </c>
      <c r="G489" s="7" t="str">
        <f>'Data Pemerintah Daerah'!O374</f>
        <v>Ade Kres Godole</v>
      </c>
      <c r="H489" s="183">
        <f t="shared" si="14"/>
        <v>2024</v>
      </c>
      <c r="I489" s="183">
        <f t="shared" si="15"/>
        <v>8</v>
      </c>
      <c r="J489" s="7" t="str">
        <f t="shared" si="3"/>
        <v>Ada</v>
      </c>
      <c r="K489" s="229" t="str">
        <f t="shared" si="4"/>
        <v>Ada</v>
      </c>
      <c r="L489" s="327" t="str">
        <f>IFNA(VLOOKUP("*"&amp;D488&amp;"",'Laporan Resmi'!$F$2:$G$500,2,FALSE),"")</f>
        <v/>
      </c>
      <c r="M489" s="7">
        <f>'Data Pemerintah Daerah'!AB374</f>
        <v>0</v>
      </c>
      <c r="N489" s="7">
        <f>'Data Pemerintah Daerah'!AC374</f>
        <v>0</v>
      </c>
      <c r="O489" s="7" t="str">
        <f>'Data Pemerintah Daerah'!AD374</f>
        <v/>
      </c>
      <c r="P489" s="7" t="str">
        <f>'Data Pemerintah Daerah'!AE374</f>
        <v/>
      </c>
      <c r="Q489" s="7" t="str">
        <f>'Data Pemerintah Daerah'!AF374</f>
        <v/>
      </c>
      <c r="R489" s="7" t="str">
        <f>'Data Pemerintah Daerah'!AG374</f>
        <v/>
      </c>
      <c r="S489" s="7">
        <f>'Data Pemerintah Daerah'!AH374</f>
        <v>1</v>
      </c>
      <c r="T489" s="7">
        <f>'Data Pemerintah Daerah'!AI374</f>
        <v>1</v>
      </c>
      <c r="U489" s="7">
        <f>'Data Pemerintah Daerah'!AJ374</f>
        <v>1</v>
      </c>
      <c r="V489" s="7">
        <f>'Data Pemerintah Daerah'!AK374</f>
        <v>1</v>
      </c>
      <c r="W489" s="7">
        <f>'Data Pemerintah Daerah'!AL374</f>
        <v>1</v>
      </c>
      <c r="X489" s="7">
        <f>'Data Pemerintah Daerah'!AM374</f>
        <v>1</v>
      </c>
      <c r="Y489" s="7" t="str">
        <f>'Data Pemerintah Daerah'!AA374</f>
        <v/>
      </c>
      <c r="Z489" s="10" t="str">
        <f>'Data Pemerintah Daerah'!Z374</f>
        <v>http://pbbapenda.torajautarakab.go.id/api/PostDataBPN</v>
      </c>
      <c r="AA489" s="328" t="str">
        <f>'Data Pemerintah Daerah'!AN374</f>
        <v>diskominfosp_torajautarakab</v>
      </c>
      <c r="AB489" s="329" t="str">
        <f>'Data Pemerintah Daerah'!AO374</f>
        <v>torajautarakab.go.id</v>
      </c>
      <c r="AC489" s="7" t="str">
        <f t="shared" si="16"/>
        <v>Kabupaten Toraja Utara</v>
      </c>
      <c r="AD489" s="330" t="str">
        <f>'Data Pemerintah Daerah'!P374</f>
        <v>085298271510</v>
      </c>
      <c r="AE489" s="331" t="str">
        <f>'Data Pemerintah Daerah'!Q374</f>
        <v>197712242006041007</v>
      </c>
      <c r="AF489" s="331" t="str">
        <f>'Data Pemerintah Daerah'!R374</f>
        <v>Analis Data dan Informasi</v>
      </c>
    </row>
    <row r="490">
      <c r="A490" s="3" t="s">
        <v>4497</v>
      </c>
      <c r="B490" s="7" t="str">
        <f>'Data Pemerintah Daerah'!C375</f>
        <v>Sulawesi Selatan</v>
      </c>
      <c r="C490" s="7" t="str">
        <f>'Data Pemerintah Daerah'!G375</f>
        <v>Kabupaten</v>
      </c>
      <c r="D490" s="7" t="str">
        <f>'Data Pemerintah Daerah'!E375</f>
        <v>Kabupaten Wajo</v>
      </c>
      <c r="E490" s="7" t="str">
        <f>'Data Pemerintah Daerah'!H375</f>
        <v>ada</v>
      </c>
      <c r="F490" s="15">
        <f>'Data Pemerintah Daerah'!N375</f>
        <v>45260</v>
      </c>
      <c r="G490" s="7" t="str">
        <f>'Data Pemerintah Daerah'!O375</f>
        <v>IMRAN. AR, S.Sos., M.Si</v>
      </c>
      <c r="H490" s="183">
        <f t="shared" si="14"/>
        <v>2023</v>
      </c>
      <c r="I490" s="183">
        <f t="shared" si="15"/>
        <v>11</v>
      </c>
      <c r="J490" s="7" t="str">
        <f t="shared" si="3"/>
        <v>Ada</v>
      </c>
      <c r="K490" s="229" t="str">
        <f t="shared" si="4"/>
        <v>Ada</v>
      </c>
      <c r="L490" s="327" t="str">
        <f>IFNA(VLOOKUP("*"&amp;D489&amp;"",'Laporan Resmi'!$F$2:$G$500,2,FALSE),"")</f>
        <v>ada</v>
      </c>
      <c r="M490" s="7">
        <f>'Data Pemerintah Daerah'!AB375</f>
        <v>0</v>
      </c>
      <c r="N490" s="7">
        <f>'Data Pemerintah Daerah'!AC375</f>
        <v>0</v>
      </c>
      <c r="O490" s="7">
        <f>'Data Pemerintah Daerah'!AD375</f>
        <v>0</v>
      </c>
      <c r="P490" s="7">
        <f>'Data Pemerintah Daerah'!AE375</f>
        <v>3</v>
      </c>
      <c r="Q490" s="7">
        <f>'Data Pemerintah Daerah'!AF375</f>
        <v>3</v>
      </c>
      <c r="R490" s="7">
        <f>'Data Pemerintah Daerah'!AG375</f>
        <v>1</v>
      </c>
      <c r="S490" s="7">
        <f>'Data Pemerintah Daerah'!AH375</f>
        <v>3</v>
      </c>
      <c r="T490" s="7">
        <f>'Data Pemerintah Daerah'!AI375</f>
        <v>2</v>
      </c>
      <c r="U490" s="7">
        <f>'Data Pemerintah Daerah'!AJ375</f>
        <v>1</v>
      </c>
      <c r="V490" s="7">
        <f>'Data Pemerintah Daerah'!AK375</f>
        <v>3</v>
      </c>
      <c r="W490" s="7">
        <f>'Data Pemerintah Daerah'!AL375</f>
        <v>2</v>
      </c>
      <c r="X490" s="7">
        <f>'Data Pemerintah Daerah'!AM375</f>
        <v>1</v>
      </c>
      <c r="Y490" s="7" t="str">
        <f>'Data Pemerintah Daerah'!AA375</f>
        <v/>
      </c>
      <c r="Z490" s="10" t="str">
        <f>'Data Pemerintah Daerah'!Z375</f>
        <v>http://simpad.bpkpd.wajokab.go.id:8080/api/getBPHTBservice/</v>
      </c>
      <c r="AA490" s="328" t="str">
        <f>'Data Pemerintah Daerah'!AN375</f>
        <v>diskominfos_wajokab</v>
      </c>
      <c r="AB490" s="329" t="str">
        <f>'Data Pemerintah Daerah'!AO375</f>
        <v>wajokab.go.id</v>
      </c>
      <c r="AC490" s="7" t="str">
        <f t="shared" si="16"/>
        <v>Kabupaten Wajo</v>
      </c>
      <c r="AD490" s="330" t="str">
        <f>'Data Pemerintah Daerah'!P375</f>
        <v>085399021000</v>
      </c>
      <c r="AE490" s="331" t="str">
        <f>'Data Pemerintah Daerah'!Q375</f>
        <v>197411252005021002</v>
      </c>
      <c r="AF490" s="331" t="str">
        <f>'Data Pemerintah Daerah'!R375</f>
        <v>Kepala Bidang Informatika dan Persandian</v>
      </c>
    </row>
    <row r="491">
      <c r="A491" s="3" t="s">
        <v>4497</v>
      </c>
      <c r="B491" s="7" t="str">
        <f>'Data Pemerintah Daerah'!C376</f>
        <v>Sulawesi Selatan</v>
      </c>
      <c r="C491" s="7" t="str">
        <f>'Data Pemerintah Daerah'!G376</f>
        <v>Kota</v>
      </c>
      <c r="D491" s="7" t="str">
        <f>'Data Pemerintah Daerah'!E376</f>
        <v>Kota Makassar</v>
      </c>
      <c r="E491" s="7" t="str">
        <f>'Data Pemerintah Daerah'!H376</f>
        <v>ada</v>
      </c>
      <c r="F491" s="15">
        <f>'Data Pemerintah Daerah'!N376</f>
        <v>45147</v>
      </c>
      <c r="G491" s="7" t="str">
        <f>'Data Pemerintah Daerah'!O376</f>
        <v>Dr. Jusman, S.Kel., M.Si</v>
      </c>
      <c r="H491" s="183">
        <f t="shared" si="14"/>
        <v>2023</v>
      </c>
      <c r="I491" s="183">
        <f t="shared" si="15"/>
        <v>8</v>
      </c>
      <c r="J491" s="7" t="str">
        <f t="shared" si="3"/>
        <v>Ada</v>
      </c>
      <c r="K491" s="229" t="str">
        <f t="shared" si="4"/>
        <v>Ada</v>
      </c>
      <c r="L491" s="327" t="str">
        <f>IFNA(VLOOKUP("*"&amp;D490&amp;"",'Laporan Resmi'!$F$2:$G$500,2,FALSE),"")</f>
        <v>ada</v>
      </c>
      <c r="M491" s="7">
        <f>'Data Pemerintah Daerah'!AB376</f>
        <v>0</v>
      </c>
      <c r="N491" s="7">
        <f>'Data Pemerintah Daerah'!AC376</f>
        <v>0</v>
      </c>
      <c r="O491" s="7">
        <f>'Data Pemerintah Daerah'!AD376</f>
        <v>3</v>
      </c>
      <c r="P491" s="7">
        <f>'Data Pemerintah Daerah'!AE376</f>
        <v>1</v>
      </c>
      <c r="Q491" s="7">
        <f>'Data Pemerintah Daerah'!AF376</f>
        <v>1</v>
      </c>
      <c r="R491" s="7">
        <f>'Data Pemerintah Daerah'!AG376</f>
        <v>3</v>
      </c>
      <c r="S491" s="7">
        <f>'Data Pemerintah Daerah'!AH376</f>
        <v>3</v>
      </c>
      <c r="T491" s="7">
        <f>'Data Pemerintah Daerah'!AI376</f>
        <v>3</v>
      </c>
      <c r="U491" s="7">
        <f>'Data Pemerintah Daerah'!AJ376</f>
        <v>3</v>
      </c>
      <c r="V491" s="7">
        <f>'Data Pemerintah Daerah'!AK376</f>
        <v>3</v>
      </c>
      <c r="W491" s="7">
        <f>'Data Pemerintah Daerah'!AL376</f>
        <v>3</v>
      </c>
      <c r="X491" s="7">
        <f>'Data Pemerintah Daerah'!AM376</f>
        <v>3</v>
      </c>
      <c r="Y491" s="10" t="str">
        <f>'Data Pemerintah Daerah'!AA376</f>
        <v>https://api-splp.layanan.go.id/datasets/1/api/v1/data.json</v>
      </c>
      <c r="Z491" s="7" t="str">
        <f>'Data Pemerintah Daerah'!Z376</f>
        <v/>
      </c>
      <c r="AA491" s="328" t="str">
        <f>'Data Pemerintah Daerah'!AN376</f>
        <v>diskominfo_makassarkota</v>
      </c>
      <c r="AB491" s="329" t="str">
        <f>'Data Pemerintah Daerah'!AO376</f>
        <v>makassarkota.go.id</v>
      </c>
      <c r="AC491" s="7" t="str">
        <f t="shared" si="16"/>
        <v>Kota Makassar</v>
      </c>
      <c r="AD491" s="330" t="str">
        <f>'Data Pemerintah Daerah'!P376</f>
        <v>0811444694</v>
      </c>
      <c r="AE491" s="331" t="str">
        <f>'Data Pemerintah Daerah'!Q376</f>
        <v>197812312009011039</v>
      </c>
      <c r="AF491" s="331" t="str">
        <f>'Data Pemerintah Daerah'!R376</f>
        <v>Kepala Bidang Aplikasi Informatika</v>
      </c>
    </row>
    <row r="492">
      <c r="A492" s="3" t="s">
        <v>4497</v>
      </c>
      <c r="B492" s="7" t="str">
        <f>'Data Pemerintah Daerah'!C377</f>
        <v>Sulawesi Selatan</v>
      </c>
      <c r="C492" s="7" t="str">
        <f>'Data Pemerintah Daerah'!G377</f>
        <v>Kota</v>
      </c>
      <c r="D492" s="7" t="str">
        <f>'Data Pemerintah Daerah'!E377</f>
        <v>Kota Palopo</v>
      </c>
      <c r="E492" s="7" t="str">
        <f>'Data Pemerintah Daerah'!H377</f>
        <v>ada</v>
      </c>
      <c r="F492" s="15">
        <f>'Data Pemerintah Daerah'!N377</f>
        <v>45440</v>
      </c>
      <c r="G492" s="7" t="str">
        <f>'Data Pemerintah Daerah'!O377</f>
        <v>Ramlan, S.Kom., M.Si</v>
      </c>
      <c r="H492" s="183">
        <f t="shared" si="14"/>
        <v>2024</v>
      </c>
      <c r="I492" s="183">
        <f t="shared" si="15"/>
        <v>5</v>
      </c>
      <c r="J492" s="7" t="str">
        <f t="shared" si="3"/>
        <v>Ada</v>
      </c>
      <c r="K492" s="229" t="str">
        <f t="shared" si="4"/>
        <v>Ada</v>
      </c>
      <c r="L492" s="327" t="str">
        <f>IFNA(VLOOKUP("*"&amp;D491&amp;"",'Laporan Resmi'!$F$2:$G$500,2,FALSE),"")</f>
        <v>ada</v>
      </c>
      <c r="M492" s="7">
        <f>'Data Pemerintah Daerah'!AB377</f>
        <v>0</v>
      </c>
      <c r="N492" s="7">
        <f>'Data Pemerintah Daerah'!AC377</f>
        <v>1</v>
      </c>
      <c r="O492" s="7">
        <f>'Data Pemerintah Daerah'!AD377</f>
        <v>0</v>
      </c>
      <c r="P492" s="7">
        <f>'Data Pemerintah Daerah'!AE377</f>
        <v>3</v>
      </c>
      <c r="Q492" s="7">
        <f>'Data Pemerintah Daerah'!AF377</f>
        <v>2</v>
      </c>
      <c r="R492" s="7">
        <f>'Data Pemerintah Daerah'!AG377</f>
        <v>1</v>
      </c>
      <c r="S492" s="7">
        <f>'Data Pemerintah Daerah'!AH377</f>
        <v>3</v>
      </c>
      <c r="T492" s="7">
        <f>'Data Pemerintah Daerah'!AI377</f>
        <v>2</v>
      </c>
      <c r="U492" s="7">
        <f>'Data Pemerintah Daerah'!AJ377</f>
        <v>3</v>
      </c>
      <c r="V492" s="7">
        <f>'Data Pemerintah Daerah'!AK377</f>
        <v>3</v>
      </c>
      <c r="W492" s="7">
        <f>'Data Pemerintah Daerah'!AL377</f>
        <v>3</v>
      </c>
      <c r="X492" s="7">
        <f>'Data Pemerintah Daerah'!AM377</f>
        <v>2</v>
      </c>
      <c r="Y492" s="7" t="str">
        <f>'Data Pemerintah Daerah'!AA377</f>
        <v/>
      </c>
      <c r="Z492" s="7" t="str">
        <f>'Data Pemerintah Daerah'!Z377</f>
        <v>https://bphtb.palopokota.go.id/Api/getBPHTBService
http://bphtb.palopokota.go.id/PostDataBPN</v>
      </c>
      <c r="AA492" s="328" t="str">
        <f>'Data Pemerintah Daerah'!AN377</f>
        <v>diskominfo_palopokota</v>
      </c>
      <c r="AB492" s="329" t="str">
        <f>'Data Pemerintah Daerah'!AO377</f>
        <v>palopokota.go.id</v>
      </c>
      <c r="AC492" s="7" t="str">
        <f t="shared" si="16"/>
        <v>Kota Palopo</v>
      </c>
      <c r="AD492" s="330" t="str">
        <f>'Data Pemerintah Daerah'!P377</f>
        <v>08114223325</v>
      </c>
      <c r="AE492" s="331" t="str">
        <f>'Data Pemerintah Daerah'!Q377</f>
        <v>197908202006041016</v>
      </c>
      <c r="AF492" s="331" t="str">
        <f>'Data Pemerintah Daerah'!R377</f>
        <v>Pranata Komputer Ahli Muda</v>
      </c>
    </row>
    <row r="493">
      <c r="A493" s="3" t="s">
        <v>4497</v>
      </c>
      <c r="B493" s="7" t="str">
        <f>'Data Pemerintah Daerah'!C378</f>
        <v>Sulawesi Selatan</v>
      </c>
      <c r="C493" s="7" t="str">
        <f>'Data Pemerintah Daerah'!G378</f>
        <v>Kota</v>
      </c>
      <c r="D493" s="7" t="str">
        <f>'Data Pemerintah Daerah'!E378</f>
        <v>Kota Parepare</v>
      </c>
      <c r="E493" s="7" t="str">
        <f>'Data Pemerintah Daerah'!H378</f>
        <v>ada</v>
      </c>
      <c r="F493" s="15">
        <f>'Data Pemerintah Daerah'!N378</f>
        <v>45230</v>
      </c>
      <c r="G493" s="7" t="str">
        <f>'Data Pemerintah Daerah'!O378</f>
        <v>E.Askar Habib AS, SE., MM</v>
      </c>
      <c r="H493" s="183">
        <f t="shared" si="14"/>
        <v>2023</v>
      </c>
      <c r="I493" s="183">
        <f t="shared" si="15"/>
        <v>10</v>
      </c>
      <c r="J493" s="7" t="str">
        <f t="shared" si="3"/>
        <v>Ada</v>
      </c>
      <c r="K493" s="229" t="str">
        <f t="shared" si="4"/>
        <v>Ada</v>
      </c>
      <c r="L493" s="327" t="str">
        <f>IFNA(VLOOKUP("*"&amp;D492&amp;"",'Laporan Resmi'!$F$2:$G$500,2,FALSE),"")</f>
        <v>ada</v>
      </c>
      <c r="M493" s="7">
        <f>'Data Pemerintah Daerah'!AB378</f>
        <v>0</v>
      </c>
      <c r="N493" s="7">
        <f>'Data Pemerintah Daerah'!AC378</f>
        <v>0</v>
      </c>
      <c r="O493" s="7">
        <f>'Data Pemerintah Daerah'!AD378</f>
        <v>0</v>
      </c>
      <c r="P493" s="7">
        <f>'Data Pemerintah Daerah'!AE378</f>
        <v>1</v>
      </c>
      <c r="Q493" s="7">
        <f>'Data Pemerintah Daerah'!AF378</f>
        <v>1</v>
      </c>
      <c r="R493" s="7">
        <f>'Data Pemerintah Daerah'!AG378</f>
        <v>1</v>
      </c>
      <c r="S493" s="7">
        <f>'Data Pemerintah Daerah'!AH378</f>
        <v>3</v>
      </c>
      <c r="T493" s="7">
        <f>'Data Pemerintah Daerah'!AI378</f>
        <v>2</v>
      </c>
      <c r="U493" s="7">
        <f>'Data Pemerintah Daerah'!AJ378</f>
        <v>2</v>
      </c>
      <c r="V493" s="7">
        <f>'Data Pemerintah Daerah'!AK378</f>
        <v>3</v>
      </c>
      <c r="W493" s="7">
        <f>'Data Pemerintah Daerah'!AL378</f>
        <v>2</v>
      </c>
      <c r="X493" s="7">
        <f>'Data Pemerintah Daerah'!AM378</f>
        <v>2</v>
      </c>
      <c r="Y493" s="7" t="str">
        <f>'Data Pemerintah Daerah'!AA378</f>
        <v/>
      </c>
      <c r="Z493" s="7" t="str">
        <f>'Data Pemerintah Daerah'!Z378</f>
        <v/>
      </c>
      <c r="AA493" s="328" t="str">
        <f>'Data Pemerintah Daerah'!AN378</f>
        <v>diskominfo_pareparekota</v>
      </c>
      <c r="AB493" s="329" t="str">
        <f>'Data Pemerintah Daerah'!AO378</f>
        <v>pareparekota.go.id</v>
      </c>
      <c r="AC493" s="7" t="str">
        <f t="shared" si="16"/>
        <v>Kota Parepare</v>
      </c>
      <c r="AD493" s="330" t="str">
        <f>'Data Pemerintah Daerah'!P378</f>
        <v>081343889900</v>
      </c>
      <c r="AE493" s="331" t="str">
        <f>'Data Pemerintah Daerah'!Q378</f>
        <v>198310282010011032</v>
      </c>
      <c r="AF493" s="331" t="str">
        <f>'Data Pemerintah Daerah'!R378</f>
        <v>Kepala Bidang Penyelenggara E-Government</v>
      </c>
    </row>
    <row r="494">
      <c r="A494" s="3" t="s">
        <v>4497</v>
      </c>
      <c r="B494" s="7" t="str">
        <f>'Data Pemerintah Daerah'!C379</f>
        <v>Sulawesi Barat</v>
      </c>
      <c r="C494" s="7" t="str">
        <f>'Data Pemerintah Daerah'!G379</f>
        <v>Provinsi</v>
      </c>
      <c r="D494" s="7" t="str">
        <f>'Data Pemerintah Daerah'!E379</f>
        <v>Provinsi Sulawesi Barat</v>
      </c>
      <c r="E494" s="7" t="str">
        <f>'Data Pemerintah Daerah'!H379</f>
        <v>ada</v>
      </c>
      <c r="F494" s="15">
        <f>'Data Pemerintah Daerah'!N379</f>
        <v>45231</v>
      </c>
      <c r="G494" s="7" t="str">
        <f>'Data Pemerintah Daerah'!O379</f>
        <v>Hafriyansah HF. Adanai, S. Kom</v>
      </c>
      <c r="H494" s="183">
        <f t="shared" si="14"/>
        <v>2023</v>
      </c>
      <c r="I494" s="183">
        <f t="shared" si="15"/>
        <v>11</v>
      </c>
      <c r="J494" s="7" t="str">
        <f t="shared" si="3"/>
        <v>Ada</v>
      </c>
      <c r="K494" s="229" t="str">
        <f t="shared" si="4"/>
        <v>Ada</v>
      </c>
      <c r="L494" s="327" t="str">
        <f>IFNA(VLOOKUP("*"&amp;D493&amp;"",'Laporan Resmi'!$F$2:$G$500,2,FALSE),"")</f>
        <v>ada</v>
      </c>
      <c r="M494" s="7">
        <f>'Data Pemerintah Daerah'!AB379</f>
        <v>1</v>
      </c>
      <c r="N494" s="7">
        <f>'Data Pemerintah Daerah'!AC379</f>
        <v>0</v>
      </c>
      <c r="O494" s="7">
        <f>'Data Pemerintah Daerah'!AD379</f>
        <v>0</v>
      </c>
      <c r="P494" s="7">
        <f>'Data Pemerintah Daerah'!AE379</f>
        <v>1</v>
      </c>
      <c r="Q494" s="7">
        <f>'Data Pemerintah Daerah'!AF379</f>
        <v>2</v>
      </c>
      <c r="R494" s="7">
        <f>'Data Pemerintah Daerah'!AG379</f>
        <v>1</v>
      </c>
      <c r="S494" s="7">
        <f>'Data Pemerintah Daerah'!AH379</f>
        <v>1</v>
      </c>
      <c r="T494" s="7">
        <f>'Data Pemerintah Daerah'!AI379</f>
        <v>2</v>
      </c>
      <c r="U494" s="7">
        <f>'Data Pemerintah Daerah'!AJ379</f>
        <v>1</v>
      </c>
      <c r="V494" s="7">
        <f>'Data Pemerintah Daerah'!AK379</f>
        <v>3</v>
      </c>
      <c r="W494" s="7">
        <f>'Data Pemerintah Daerah'!AL379</f>
        <v>2</v>
      </c>
      <c r="X494" s="7">
        <f>'Data Pemerintah Daerah'!AM379</f>
        <v>4</v>
      </c>
      <c r="Y494" s="10" t="str">
        <f>'Data Pemerintah Daerah'!AA379</f>
        <v>https://api-splp.layanan.go.id/t/sulbarprov.go.id/satudatasulbar/1.0/data.json</v>
      </c>
      <c r="Z494" s="7" t="str">
        <f>'Data Pemerintah Daerah'!Z379</f>
        <v/>
      </c>
      <c r="AA494" s="328" t="str">
        <f>'Data Pemerintah Daerah'!AN379</f>
        <v>diskominfosp_sulbarprov</v>
      </c>
      <c r="AB494" s="329" t="str">
        <f>'Data Pemerintah Daerah'!AO379</f>
        <v>sulbarprov.go.id</v>
      </c>
      <c r="AC494" s="7" t="str">
        <f t="shared" si="16"/>
        <v>Provinsi Sulawesi Barat</v>
      </c>
      <c r="AD494" s="330" t="str">
        <f>'Data Pemerintah Daerah'!P379</f>
        <v>081342252466</v>
      </c>
      <c r="AE494" s="331" t="str">
        <f>'Data Pemerintah Daerah'!Q379</f>
        <v>198711222011011014</v>
      </c>
      <c r="AF494" s="331" t="str">
        <f>'Data Pemerintah Daerah'!R379</f>
        <v>Analisis Sistem Informasi</v>
      </c>
    </row>
    <row r="495">
      <c r="A495" s="3" t="s">
        <v>4497</v>
      </c>
      <c r="B495" s="7" t="str">
        <f>'Data Pemerintah Daerah'!C380</f>
        <v>Sulawesi Barat</v>
      </c>
      <c r="C495" s="7" t="str">
        <f>'Data Pemerintah Daerah'!G380</f>
        <v>Kabupaten</v>
      </c>
      <c r="D495" s="7" t="str">
        <f>'Data Pemerintah Daerah'!E380</f>
        <v>Kabupaten Majene</v>
      </c>
      <c r="E495" s="7" t="str">
        <f>'Data Pemerintah Daerah'!H380</f>
        <v>ada</v>
      </c>
      <c r="F495" s="15">
        <f>'Data Pemerintah Daerah'!N380</f>
        <v>45223</v>
      </c>
      <c r="G495" s="7" t="str">
        <f>'Data Pemerintah Daerah'!O380</f>
        <v>Marini Ilyas</v>
      </c>
      <c r="H495" s="183">
        <f t="shared" si="14"/>
        <v>2023</v>
      </c>
      <c r="I495" s="183">
        <f t="shared" si="15"/>
        <v>10</v>
      </c>
      <c r="J495" s="7" t="str">
        <f t="shared" si="3"/>
        <v>Ada</v>
      </c>
      <c r="K495" s="229" t="str">
        <f t="shared" si="4"/>
        <v>Ada</v>
      </c>
      <c r="L495" s="327" t="str">
        <f>IFNA(VLOOKUP("*"&amp;D494&amp;"",'Laporan Resmi'!$F$2:$G$500,2,FALSE),"")</f>
        <v>ada</v>
      </c>
      <c r="M495" s="7">
        <f>'Data Pemerintah Daerah'!AB380</f>
        <v>1</v>
      </c>
      <c r="N495" s="7">
        <f>'Data Pemerintah Daerah'!AC380</f>
        <v>0</v>
      </c>
      <c r="O495" s="7">
        <f>'Data Pemerintah Daerah'!AD380</f>
        <v>1</v>
      </c>
      <c r="P495" s="7">
        <f>'Data Pemerintah Daerah'!AE380</f>
        <v>1</v>
      </c>
      <c r="Q495" s="7">
        <f>'Data Pemerintah Daerah'!AF380</f>
        <v>1</v>
      </c>
      <c r="R495" s="7">
        <f>'Data Pemerintah Daerah'!AG380</f>
        <v>1</v>
      </c>
      <c r="S495" s="7">
        <f>'Data Pemerintah Daerah'!AH380</f>
        <v>3</v>
      </c>
      <c r="T495" s="7">
        <f>'Data Pemerintah Daerah'!AI380</f>
        <v>2</v>
      </c>
      <c r="U495" s="7">
        <f>'Data Pemerintah Daerah'!AJ380</f>
        <v>3</v>
      </c>
      <c r="V495" s="7">
        <f>'Data Pemerintah Daerah'!AK380</f>
        <v>5</v>
      </c>
      <c r="W495" s="7">
        <f>'Data Pemerintah Daerah'!AL380</f>
        <v>1</v>
      </c>
      <c r="X495" s="7">
        <f>'Data Pemerintah Daerah'!AM380</f>
        <v>4</v>
      </c>
      <c r="Y495" s="10" t="str">
        <f>'Data Pemerintah Daerah'!AA380</f>
        <v>https://api-splp.layanan.go.id/t/majenekab.go.id/satudatamajene/1.0/data.json</v>
      </c>
      <c r="Z495" s="7" t="str">
        <f>'Data Pemerintah Daerah'!Z380</f>
        <v/>
      </c>
      <c r="AA495" s="328" t="str">
        <f>'Data Pemerintah Daerah'!AN380</f>
        <v>diskominfosp_majenekab</v>
      </c>
      <c r="AB495" s="329" t="str">
        <f>'Data Pemerintah Daerah'!AO380</f>
        <v>majenekab.go.id</v>
      </c>
      <c r="AC495" s="7" t="str">
        <f t="shared" si="16"/>
        <v>Kabupaten Majene</v>
      </c>
      <c r="AD495" s="330" t="str">
        <f>'Data Pemerintah Daerah'!P380</f>
        <v>085299079585</v>
      </c>
      <c r="AE495" s="331" t="str">
        <f>'Data Pemerintah Daerah'!Q380</f>
        <v>198403282009042002</v>
      </c>
      <c r="AF495" s="331" t="str">
        <f>'Data Pemerintah Daerah'!R380</f>
        <v>Pranata Komputer Ahli Muda</v>
      </c>
    </row>
    <row r="496">
      <c r="A496" s="3" t="s">
        <v>4497</v>
      </c>
      <c r="B496" s="7" t="str">
        <f>'Data Pemerintah Daerah'!C381</f>
        <v>Sulawesi Barat</v>
      </c>
      <c r="C496" s="7" t="str">
        <f>'Data Pemerintah Daerah'!G381</f>
        <v>Kabupaten</v>
      </c>
      <c r="D496" s="7" t="str">
        <f>'Data Pemerintah Daerah'!E381</f>
        <v>Kabupaten Mamasa</v>
      </c>
      <c r="E496" s="7" t="str">
        <f>'Data Pemerintah Daerah'!H381</f>
        <v/>
      </c>
      <c r="F496" s="7" t="str">
        <f>'Data Pemerintah Daerah'!N381</f>
        <v/>
      </c>
      <c r="G496" s="7" t="str">
        <f>'Data Pemerintah Daerah'!O381</f>
        <v/>
      </c>
      <c r="H496" s="183" t="str">
        <f t="shared" si="14"/>
        <v/>
      </c>
      <c r="I496" s="183" t="str">
        <f t="shared" si="15"/>
        <v/>
      </c>
      <c r="J496" s="7" t="str">
        <f t="shared" si="3"/>
        <v/>
      </c>
      <c r="K496" s="229" t="str">
        <f t="shared" si="4"/>
        <v/>
      </c>
      <c r="L496" s="327"/>
      <c r="M496" s="7" t="str">
        <f>'Data Pemerintah Daerah'!AB381</f>
        <v/>
      </c>
      <c r="N496" s="7" t="str">
        <f>'Data Pemerintah Daerah'!AC381</f>
        <v/>
      </c>
      <c r="O496" s="7" t="str">
        <f>'Data Pemerintah Daerah'!AD381</f>
        <v/>
      </c>
      <c r="P496" s="7" t="str">
        <f>'Data Pemerintah Daerah'!AE381</f>
        <v/>
      </c>
      <c r="Q496" s="7" t="str">
        <f>'Data Pemerintah Daerah'!AF381</f>
        <v/>
      </c>
      <c r="R496" s="7" t="str">
        <f>'Data Pemerintah Daerah'!AG381</f>
        <v/>
      </c>
      <c r="S496" s="7">
        <f>'Data Pemerintah Daerah'!AH381</f>
        <v>1</v>
      </c>
      <c r="T496" s="7">
        <f>'Data Pemerintah Daerah'!AI381</f>
        <v>1</v>
      </c>
      <c r="U496" s="7">
        <f>'Data Pemerintah Daerah'!AJ381</f>
        <v>1</v>
      </c>
      <c r="V496" s="7">
        <f>'Data Pemerintah Daerah'!AK381</f>
        <v>2</v>
      </c>
      <c r="W496" s="7">
        <f>'Data Pemerintah Daerah'!AL381</f>
        <v>1</v>
      </c>
      <c r="X496" s="7">
        <f>'Data Pemerintah Daerah'!AM381</f>
        <v>1</v>
      </c>
      <c r="Y496" s="7" t="str">
        <f>'Data Pemerintah Daerah'!AA381</f>
        <v/>
      </c>
      <c r="Z496" s="7" t="str">
        <f>'Data Pemerintah Daerah'!Z381</f>
        <v/>
      </c>
      <c r="AA496" s="328" t="str">
        <f>'Data Pemerintah Daerah'!AN381</f>
        <v/>
      </c>
      <c r="AB496" s="18" t="str">
        <f>'Data Pemerintah Daerah'!AO381</f>
        <v/>
      </c>
      <c r="AC496" s="7" t="str">
        <f t="shared" si="16"/>
        <v>Kabupaten Mamasa</v>
      </c>
      <c r="AD496" s="331" t="str">
        <f>'Data Pemerintah Daerah'!P381</f>
        <v/>
      </c>
      <c r="AE496" s="331" t="str">
        <f>'Data Pemerintah Daerah'!Q381</f>
        <v/>
      </c>
      <c r="AF496" s="331" t="str">
        <f>'Data Pemerintah Daerah'!R381</f>
        <v/>
      </c>
    </row>
    <row r="497">
      <c r="A497" s="3" t="s">
        <v>4497</v>
      </c>
      <c r="B497" s="7" t="str">
        <f>'Data Pemerintah Daerah'!C382</f>
        <v>Sulawesi Barat</v>
      </c>
      <c r="C497" s="7" t="str">
        <f>'Data Pemerintah Daerah'!G382</f>
        <v>Kabupaten</v>
      </c>
      <c r="D497" s="7" t="str">
        <f>'Data Pemerintah Daerah'!E382</f>
        <v>Kabupaten Mamuju</v>
      </c>
      <c r="E497" s="7" t="str">
        <f>'Data Pemerintah Daerah'!H382</f>
        <v/>
      </c>
      <c r="F497" s="7" t="str">
        <f>'Data Pemerintah Daerah'!N382</f>
        <v/>
      </c>
      <c r="G497" s="7" t="str">
        <f>'Data Pemerintah Daerah'!O382</f>
        <v/>
      </c>
      <c r="H497" s="183" t="str">
        <f t="shared" si="14"/>
        <v/>
      </c>
      <c r="I497" s="183" t="str">
        <f t="shared" si="15"/>
        <v/>
      </c>
      <c r="J497" s="7" t="str">
        <f t="shared" si="3"/>
        <v/>
      </c>
      <c r="K497" s="229" t="str">
        <f t="shared" si="4"/>
        <v/>
      </c>
      <c r="L497" s="327" t="str">
        <f>IFNA(VLOOKUP("*"&amp;D496&amp;"",'Laporan Resmi'!$F$2:$G$500,2,FALSE),"")</f>
        <v/>
      </c>
      <c r="M497" s="7" t="str">
        <f>'Data Pemerintah Daerah'!AB382</f>
        <v/>
      </c>
      <c r="N497" s="7" t="str">
        <f>'Data Pemerintah Daerah'!AC382</f>
        <v/>
      </c>
      <c r="O497" s="7" t="str">
        <f>'Data Pemerintah Daerah'!AD382</f>
        <v/>
      </c>
      <c r="P497" s="7">
        <f>'Data Pemerintah Daerah'!AE382</f>
        <v>1</v>
      </c>
      <c r="Q497" s="7">
        <f>'Data Pemerintah Daerah'!AF382</f>
        <v>2</v>
      </c>
      <c r="R497" s="7">
        <f>'Data Pemerintah Daerah'!AG382</f>
        <v>1</v>
      </c>
      <c r="S497" s="7">
        <f>'Data Pemerintah Daerah'!AH382</f>
        <v>1</v>
      </c>
      <c r="T497" s="7">
        <f>'Data Pemerintah Daerah'!AI382</f>
        <v>1</v>
      </c>
      <c r="U497" s="7">
        <f>'Data Pemerintah Daerah'!AJ382</f>
        <v>3</v>
      </c>
      <c r="V497" s="7">
        <f>'Data Pemerintah Daerah'!AK382</f>
        <v>1</v>
      </c>
      <c r="W497" s="7">
        <f>'Data Pemerintah Daerah'!AL382</f>
        <v>1</v>
      </c>
      <c r="X497" s="7">
        <f>'Data Pemerintah Daerah'!AM382</f>
        <v>3</v>
      </c>
      <c r="Y497" s="10" t="str">
        <f>'Data Pemerintah Daerah'!AA382</f>
        <v>https://api-splp.layanan.go.id/t/mamujutengahkab.go.id/satudatamamujutengah/1.0/data.json</v>
      </c>
      <c r="Z497" s="10" t="str">
        <f>'Data Pemerintah Daerah'!Z382</f>
        <v>http://app-bapenda.mamujukab.go.id:1708/Api/getBPHTBService/</v>
      </c>
      <c r="AA497" s="328" t="str">
        <f>'Data Pemerintah Daerah'!AN382</f>
        <v/>
      </c>
      <c r="AB497" s="18" t="str">
        <f>'Data Pemerintah Daerah'!AO382</f>
        <v/>
      </c>
      <c r="AC497" s="7" t="str">
        <f t="shared" si="16"/>
        <v>Kabupaten Mamuju</v>
      </c>
      <c r="AD497" s="331" t="str">
        <f>'Data Pemerintah Daerah'!P382</f>
        <v/>
      </c>
      <c r="AE497" s="331" t="str">
        <f>'Data Pemerintah Daerah'!Q382</f>
        <v/>
      </c>
      <c r="AF497" s="331" t="str">
        <f>'Data Pemerintah Daerah'!R382</f>
        <v/>
      </c>
    </row>
    <row r="498">
      <c r="A498" s="3" t="s">
        <v>4497</v>
      </c>
      <c r="B498" s="7" t="str">
        <f>'Data Pemerintah Daerah'!C383</f>
        <v>Sulawesi Barat</v>
      </c>
      <c r="C498" s="7" t="str">
        <f>'Data Pemerintah Daerah'!G383</f>
        <v>Kabupaten</v>
      </c>
      <c r="D498" s="7" t="str">
        <f>'Data Pemerintah Daerah'!E383</f>
        <v>Kabupaten Pasangkayu</v>
      </c>
      <c r="E498" s="7" t="str">
        <f>'Data Pemerintah Daerah'!H383</f>
        <v>ada</v>
      </c>
      <c r="F498" s="15">
        <f>'Data Pemerintah Daerah'!N383</f>
        <v>45224</v>
      </c>
      <c r="G498" s="7" t="str">
        <f>'Data Pemerintah Daerah'!O383</f>
        <v>Muhammad Yusdy Gery Runtu</v>
      </c>
      <c r="H498" s="183">
        <f t="shared" si="14"/>
        <v>2023</v>
      </c>
      <c r="I498" s="183">
        <f t="shared" si="15"/>
        <v>10</v>
      </c>
      <c r="J498" s="7" t="str">
        <f t="shared" si="3"/>
        <v>Ada</v>
      </c>
      <c r="K498" s="229" t="str">
        <f t="shared" si="4"/>
        <v>Ada</v>
      </c>
      <c r="L498" s="323" t="s">
        <v>431</v>
      </c>
      <c r="M498" s="7">
        <f>'Data Pemerintah Daerah'!AB383</f>
        <v>0</v>
      </c>
      <c r="N498" s="7">
        <f>'Data Pemerintah Daerah'!AC383</f>
        <v>0</v>
      </c>
      <c r="O498" s="7">
        <f>'Data Pemerintah Daerah'!AD383</f>
        <v>0</v>
      </c>
      <c r="P498" s="7" t="str">
        <f>'Data Pemerintah Daerah'!AE383</f>
        <v/>
      </c>
      <c r="Q498" s="7" t="str">
        <f>'Data Pemerintah Daerah'!AF383</f>
        <v/>
      </c>
      <c r="R498" s="7" t="str">
        <f>'Data Pemerintah Daerah'!AG383</f>
        <v/>
      </c>
      <c r="S498" s="7">
        <f>'Data Pemerintah Daerah'!AH383</f>
        <v>1</v>
      </c>
      <c r="T498" s="7">
        <f>'Data Pemerintah Daerah'!AI383</f>
        <v>1</v>
      </c>
      <c r="U498" s="7">
        <f>'Data Pemerintah Daerah'!AJ383</f>
        <v>1</v>
      </c>
      <c r="V498" s="7">
        <f>'Data Pemerintah Daerah'!AK383</f>
        <v>1</v>
      </c>
      <c r="W498" s="7">
        <f>'Data Pemerintah Daerah'!AL383</f>
        <v>1</v>
      </c>
      <c r="X498" s="7">
        <f>'Data Pemerintah Daerah'!AM383</f>
        <v>1</v>
      </c>
      <c r="Y498" s="7" t="str">
        <f>'Data Pemerintah Daerah'!AA383</f>
        <v/>
      </c>
      <c r="Z498" s="7" t="str">
        <f>'Data Pemerintah Daerah'!Z383</f>
        <v/>
      </c>
      <c r="AA498" s="328" t="str">
        <f>'Data Pemerintah Daerah'!AN383</f>
        <v>diskominfops_pasangkayukab</v>
      </c>
      <c r="AB498" s="329" t="str">
        <f>'Data Pemerintah Daerah'!AO383</f>
        <v>pasangkayukab.go.id</v>
      </c>
      <c r="AC498" s="7" t="str">
        <f t="shared" si="16"/>
        <v>Kabupaten Pasangkayu</v>
      </c>
      <c r="AD498" s="330" t="str">
        <f>'Data Pemerintah Daerah'!P383</f>
        <v>082189070722</v>
      </c>
      <c r="AE498" s="331" t="str">
        <f>'Data Pemerintah Daerah'!Q383</f>
        <v>197201102006041022</v>
      </c>
      <c r="AF498" s="331" t="str">
        <f>'Data Pemerintah Daerah'!R383</f>
        <v>Kepala Bidang Informasi dan Aptika</v>
      </c>
    </row>
    <row r="499">
      <c r="A499" s="3" t="s">
        <v>4497</v>
      </c>
      <c r="B499" s="7" t="str">
        <f>'Data Pemerintah Daerah'!C384</f>
        <v>Sulawesi Barat</v>
      </c>
      <c r="C499" s="7" t="str">
        <f>'Data Pemerintah Daerah'!G384</f>
        <v>Kabupaten</v>
      </c>
      <c r="D499" s="7" t="str">
        <f>'Data Pemerintah Daerah'!E384</f>
        <v>Kabupaten Mamuju Tengah</v>
      </c>
      <c r="E499" s="7" t="str">
        <f>'Data Pemerintah Daerah'!H384</f>
        <v>ada</v>
      </c>
      <c r="F499" s="11">
        <f>'Data Pemerintah Daerah'!N384</f>
        <v>45447</v>
      </c>
      <c r="G499" s="7" t="str">
        <f>'Data Pemerintah Daerah'!O384</f>
        <v>KASMAWATI</v>
      </c>
      <c r="H499" s="183">
        <f t="shared" si="14"/>
        <v>2024</v>
      </c>
      <c r="I499" s="183">
        <f t="shared" si="15"/>
        <v>6</v>
      </c>
      <c r="J499" s="7" t="str">
        <f t="shared" si="3"/>
        <v>Ada</v>
      </c>
      <c r="K499" s="229" t="str">
        <f t="shared" si="4"/>
        <v>Ada</v>
      </c>
      <c r="L499" s="327" t="str">
        <f>IFNA(VLOOKUP("*"&amp;D498&amp;"",'Laporan Resmi'!$F$2:$G$500,2,FALSE),"")</f>
        <v>ada</v>
      </c>
      <c r="M499" s="7">
        <f>'Data Pemerintah Daerah'!AB384</f>
        <v>1</v>
      </c>
      <c r="N499" s="7">
        <f>'Data Pemerintah Daerah'!AC384</f>
        <v>0</v>
      </c>
      <c r="O499" s="7">
        <f>'Data Pemerintah Daerah'!AD384</f>
        <v>0</v>
      </c>
      <c r="P499" s="7" t="str">
        <f>'Data Pemerintah Daerah'!AE384</f>
        <v/>
      </c>
      <c r="Q499" s="7" t="str">
        <f>'Data Pemerintah Daerah'!AF384</f>
        <v/>
      </c>
      <c r="R499" s="7" t="str">
        <f>'Data Pemerintah Daerah'!AG384</f>
        <v/>
      </c>
      <c r="S499" s="7">
        <f>'Data Pemerintah Daerah'!AH384</f>
        <v>3</v>
      </c>
      <c r="T499" s="7">
        <f>'Data Pemerintah Daerah'!AI384</f>
        <v>1</v>
      </c>
      <c r="U499" s="7">
        <f>'Data Pemerintah Daerah'!AJ384</f>
        <v>1</v>
      </c>
      <c r="V499" s="7">
        <f>'Data Pemerintah Daerah'!AK384</f>
        <v>3</v>
      </c>
      <c r="W499" s="7">
        <f>'Data Pemerintah Daerah'!AL384</f>
        <v>1</v>
      </c>
      <c r="X499" s="7">
        <f>'Data Pemerintah Daerah'!AM384</f>
        <v>1</v>
      </c>
      <c r="Y499" s="7" t="str">
        <f>'Data Pemerintah Daerah'!AA384</f>
        <v/>
      </c>
      <c r="Z499" s="10" t="str">
        <f>'Data Pemerintah Daerah'!Z384</f>
        <v>http://bphtb.mamujutengahkab.go.id:10099/Api/getBPHTBService/</v>
      </c>
      <c r="AA499" s="328" t="str">
        <f>'Data Pemerintah Daerah'!AN384</f>
        <v>diskominfosp_mamujutengahkab</v>
      </c>
      <c r="AB499" s="329" t="str">
        <f>'Data Pemerintah Daerah'!AO384</f>
        <v>mamujutengahkab.go.id</v>
      </c>
      <c r="AC499" s="7" t="str">
        <f t="shared" si="16"/>
        <v>Kabupaten Mamuju Tengah</v>
      </c>
      <c r="AD499" s="330" t="str">
        <f>'Data Pemerintah Daerah'!P384</f>
        <v>081243266301</v>
      </c>
      <c r="AE499" s="331" t="str">
        <f>'Data Pemerintah Daerah'!Q384</f>
        <v>197612012003122007</v>
      </c>
      <c r="AF499" s="331" t="str">
        <f>'Data Pemerintah Daerah'!R384</f>
        <v>KEPALA BIDANG</v>
      </c>
    </row>
    <row r="500">
      <c r="A500" s="3" t="s">
        <v>4497</v>
      </c>
      <c r="B500" s="7" t="str">
        <f>'Data Pemerintah Daerah'!C385</f>
        <v>Sulawesi Barat</v>
      </c>
      <c r="C500" s="7" t="str">
        <f>'Data Pemerintah Daerah'!G385</f>
        <v>Kabupaten</v>
      </c>
      <c r="D500" s="7" t="str">
        <f>'Data Pemerintah Daerah'!E385</f>
        <v>Kabupaten Polewali Mandar</v>
      </c>
      <c r="E500" s="7" t="str">
        <f>'Data Pemerintah Daerah'!H385</f>
        <v>ada</v>
      </c>
      <c r="F500" s="15">
        <f>'Data Pemerintah Daerah'!N385</f>
        <v>45160</v>
      </c>
      <c r="G500" s="7" t="str">
        <f>'Data Pemerintah Daerah'!O385</f>
        <v>Fathurrahman Muhiddin S.IP</v>
      </c>
      <c r="H500" s="183">
        <f t="shared" si="14"/>
        <v>2023</v>
      </c>
      <c r="I500" s="183">
        <f t="shared" si="15"/>
        <v>8</v>
      </c>
      <c r="J500" s="7" t="str">
        <f t="shared" si="3"/>
        <v>Ada</v>
      </c>
      <c r="K500" s="229" t="str">
        <f t="shared" si="4"/>
        <v>Ada</v>
      </c>
      <c r="L500" s="323" t="s">
        <v>431</v>
      </c>
      <c r="M500" s="7">
        <f>'Data Pemerintah Daerah'!AB385</f>
        <v>0</v>
      </c>
      <c r="N500" s="7">
        <f>'Data Pemerintah Daerah'!AC385</f>
        <v>0</v>
      </c>
      <c r="O500" s="7">
        <f>'Data Pemerintah Daerah'!AD385</f>
        <v>1</v>
      </c>
      <c r="P500" s="7">
        <f>'Data Pemerintah Daerah'!AE385</f>
        <v>3</v>
      </c>
      <c r="Q500" s="7">
        <f>'Data Pemerintah Daerah'!AF385</f>
        <v>3</v>
      </c>
      <c r="R500" s="7">
        <f>'Data Pemerintah Daerah'!AG385</f>
        <v>1</v>
      </c>
      <c r="S500" s="7">
        <f>'Data Pemerintah Daerah'!AH385</f>
        <v>4</v>
      </c>
      <c r="T500" s="7">
        <f>'Data Pemerintah Daerah'!AI385</f>
        <v>3</v>
      </c>
      <c r="U500" s="7">
        <f>'Data Pemerintah Daerah'!AJ385</f>
        <v>3</v>
      </c>
      <c r="V500" s="7">
        <f>'Data Pemerintah Daerah'!AK385</f>
        <v>5</v>
      </c>
      <c r="W500" s="7">
        <f>'Data Pemerintah Daerah'!AL385</f>
        <v>3</v>
      </c>
      <c r="X500" s="7">
        <f>'Data Pemerintah Daerah'!AM385</f>
        <v>3</v>
      </c>
      <c r="Y500" s="10" t="str">
        <f>'Data Pemerintah Daerah'!AA385</f>
        <v>https://api-splp.layanan.go.id/POLMAN_SATU_DATA/1.0/</v>
      </c>
      <c r="Z500" s="7" t="str">
        <f>'Data Pemerintah Daerah'!Z385</f>
        <v/>
      </c>
      <c r="AA500" s="328" t="str">
        <f>'Data Pemerintah Daerah'!AN385</f>
        <v>diskominfosp_polmankab</v>
      </c>
      <c r="AB500" s="329" t="str">
        <f>'Data Pemerintah Daerah'!AO385</f>
        <v>polmankab.go.id</v>
      </c>
      <c r="AC500" s="7" t="str">
        <f t="shared" si="16"/>
        <v>Kabupaten Polewali Mandar</v>
      </c>
      <c r="AD500" s="330" t="str">
        <f>'Data Pemerintah Daerah'!P385</f>
        <v>8124148559</v>
      </c>
      <c r="AE500" s="331" t="str">
        <f>'Data Pemerintah Daerah'!Q385</f>
        <v>199006182011011002</v>
      </c>
      <c r="AF500" s="331" t="str">
        <f>'Data Pemerintah Daerah'!R385</f>
        <v>Pengawas Telekomunikasi</v>
      </c>
    </row>
    <row r="501">
      <c r="A501" s="3" t="s">
        <v>4497</v>
      </c>
      <c r="B501" s="7" t="str">
        <f>'Data Pemerintah Daerah'!C386</f>
        <v>Sulawesi Tenggara</v>
      </c>
      <c r="C501" s="7" t="str">
        <f>'Data Pemerintah Daerah'!G386</f>
        <v>Provinsi</v>
      </c>
      <c r="D501" s="7" t="str">
        <f>'Data Pemerintah Daerah'!E386</f>
        <v>Provinsi Sulawesi Tenggara</v>
      </c>
      <c r="E501" s="7" t="str">
        <f>'Data Pemerintah Daerah'!H386</f>
        <v/>
      </c>
      <c r="F501" s="7" t="str">
        <f>'Data Pemerintah Daerah'!N386</f>
        <v/>
      </c>
      <c r="G501" s="7" t="str">
        <f>'Data Pemerintah Daerah'!O386</f>
        <v/>
      </c>
      <c r="H501" s="183" t="str">
        <f t="shared" si="14"/>
        <v/>
      </c>
      <c r="I501" s="183" t="str">
        <f t="shared" si="15"/>
        <v/>
      </c>
      <c r="J501" s="7" t="str">
        <f t="shared" si="3"/>
        <v/>
      </c>
      <c r="K501" s="229" t="str">
        <f t="shared" si="4"/>
        <v/>
      </c>
      <c r="L501" s="327"/>
      <c r="M501" s="7" t="str">
        <f>'Data Pemerintah Daerah'!AB386</f>
        <v/>
      </c>
      <c r="N501" s="7" t="str">
        <f>'Data Pemerintah Daerah'!AC386</f>
        <v/>
      </c>
      <c r="O501" s="7" t="str">
        <f>'Data Pemerintah Daerah'!AD386</f>
        <v/>
      </c>
      <c r="P501" s="7">
        <f>'Data Pemerintah Daerah'!AE386</f>
        <v>1</v>
      </c>
      <c r="Q501" s="7">
        <f>'Data Pemerintah Daerah'!AF386</f>
        <v>1</v>
      </c>
      <c r="R501" s="7">
        <f>'Data Pemerintah Daerah'!AG386</f>
        <v>1</v>
      </c>
      <c r="S501" s="7">
        <f>'Data Pemerintah Daerah'!AH386</f>
        <v>3</v>
      </c>
      <c r="T501" s="7">
        <f>'Data Pemerintah Daerah'!AI386</f>
        <v>1</v>
      </c>
      <c r="U501" s="7">
        <f>'Data Pemerintah Daerah'!AJ386</f>
        <v>3</v>
      </c>
      <c r="V501" s="7">
        <f>'Data Pemerintah Daerah'!AK386</f>
        <v>3</v>
      </c>
      <c r="W501" s="7">
        <f>'Data Pemerintah Daerah'!AL386</f>
        <v>2</v>
      </c>
      <c r="X501" s="7">
        <f>'Data Pemerintah Daerah'!AM386</f>
        <v>3</v>
      </c>
      <c r="Y501" s="7" t="str">
        <f>'Data Pemerintah Daerah'!AA386</f>
        <v/>
      </c>
      <c r="Z501" s="7" t="str">
        <f>'Data Pemerintah Daerah'!Z386</f>
        <v/>
      </c>
      <c r="AA501" s="328" t="str">
        <f>'Data Pemerintah Daerah'!AN386</f>
        <v/>
      </c>
      <c r="AB501" s="18" t="str">
        <f>'Data Pemerintah Daerah'!AO386</f>
        <v/>
      </c>
      <c r="AC501" s="7" t="str">
        <f t="shared" si="16"/>
        <v>Provinsi Sulawesi Tenggara</v>
      </c>
      <c r="AD501" s="331" t="str">
        <f>'Data Pemerintah Daerah'!P386</f>
        <v/>
      </c>
      <c r="AE501" s="331" t="str">
        <f>'Data Pemerintah Daerah'!Q386</f>
        <v/>
      </c>
      <c r="AF501" s="331" t="str">
        <f>'Data Pemerintah Daerah'!R386</f>
        <v/>
      </c>
    </row>
    <row r="502">
      <c r="A502" s="3" t="s">
        <v>4497</v>
      </c>
      <c r="B502" s="7" t="str">
        <f>'Data Pemerintah Daerah'!C387</f>
        <v>Sulawesi Tenggara</v>
      </c>
      <c r="C502" s="7" t="str">
        <f>'Data Pemerintah Daerah'!G387</f>
        <v>Kabupaten</v>
      </c>
      <c r="D502" s="7" t="str">
        <f>'Data Pemerintah Daerah'!E387</f>
        <v>Kabupaten Bombana</v>
      </c>
      <c r="E502" s="7" t="str">
        <f>'Data Pemerintah Daerah'!H387</f>
        <v/>
      </c>
      <c r="F502" s="7" t="str">
        <f>'Data Pemerintah Daerah'!N387</f>
        <v/>
      </c>
      <c r="G502" s="7" t="str">
        <f>'Data Pemerintah Daerah'!O387</f>
        <v/>
      </c>
      <c r="H502" s="183" t="str">
        <f t="shared" si="14"/>
        <v/>
      </c>
      <c r="I502" s="183" t="str">
        <f t="shared" si="15"/>
        <v/>
      </c>
      <c r="J502" s="7" t="str">
        <f t="shared" si="3"/>
        <v/>
      </c>
      <c r="K502" s="229" t="str">
        <f t="shared" si="4"/>
        <v/>
      </c>
      <c r="L502" s="327" t="str">
        <f>IFNA(VLOOKUP("*"&amp;D501&amp;"",'Laporan Resmi'!$F$2:$G$500,2,FALSE),"")</f>
        <v/>
      </c>
      <c r="M502" s="7" t="str">
        <f>'Data Pemerintah Daerah'!AB387</f>
        <v/>
      </c>
      <c r="N502" s="7" t="str">
        <f>'Data Pemerintah Daerah'!AC387</f>
        <v/>
      </c>
      <c r="O502" s="7" t="str">
        <f>'Data Pemerintah Daerah'!AD387</f>
        <v/>
      </c>
      <c r="P502" s="7" t="str">
        <f>'Data Pemerintah Daerah'!AE387</f>
        <v/>
      </c>
      <c r="Q502" s="7" t="str">
        <f>'Data Pemerintah Daerah'!AF387</f>
        <v/>
      </c>
      <c r="R502" s="7" t="str">
        <f>'Data Pemerintah Daerah'!AG387</f>
        <v/>
      </c>
      <c r="S502" s="7">
        <f>'Data Pemerintah Daerah'!AH387</f>
        <v>3</v>
      </c>
      <c r="T502" s="7">
        <f>'Data Pemerintah Daerah'!AI387</f>
        <v>1</v>
      </c>
      <c r="U502" s="7">
        <f>'Data Pemerintah Daerah'!AJ387</f>
        <v>3</v>
      </c>
      <c r="V502" s="7">
        <f>'Data Pemerintah Daerah'!AK387</f>
        <v>3</v>
      </c>
      <c r="W502" s="7">
        <f>'Data Pemerintah Daerah'!AL387</f>
        <v>1</v>
      </c>
      <c r="X502" s="7">
        <f>'Data Pemerintah Daerah'!AM387</f>
        <v>1</v>
      </c>
      <c r="Y502" s="7" t="str">
        <f>'Data Pemerintah Daerah'!AA387</f>
        <v/>
      </c>
      <c r="Z502" s="7" t="str">
        <f>'Data Pemerintah Daerah'!Z387</f>
        <v/>
      </c>
      <c r="AA502" s="328" t="str">
        <f>'Data Pemerintah Daerah'!AN387</f>
        <v/>
      </c>
      <c r="AB502" s="18" t="str">
        <f>'Data Pemerintah Daerah'!AO387</f>
        <v/>
      </c>
      <c r="AC502" s="7" t="str">
        <f t="shared" si="16"/>
        <v>Kabupaten Bombana</v>
      </c>
      <c r="AD502" s="331" t="str">
        <f>'Data Pemerintah Daerah'!P387</f>
        <v/>
      </c>
      <c r="AE502" s="331" t="str">
        <f>'Data Pemerintah Daerah'!Q387</f>
        <v/>
      </c>
      <c r="AF502" s="331" t="str">
        <f>'Data Pemerintah Daerah'!R387</f>
        <v/>
      </c>
    </row>
    <row r="503">
      <c r="A503" s="3" t="s">
        <v>4497</v>
      </c>
      <c r="B503" s="7" t="str">
        <f>'Data Pemerintah Daerah'!C388</f>
        <v>Sulawesi Tenggara</v>
      </c>
      <c r="C503" s="7" t="str">
        <f>'Data Pemerintah Daerah'!G388</f>
        <v>Kabupaten</v>
      </c>
      <c r="D503" s="7" t="str">
        <f>'Data Pemerintah Daerah'!E388</f>
        <v>Kabupaten Buton</v>
      </c>
      <c r="E503" s="7" t="str">
        <f>'Data Pemerintah Daerah'!H388</f>
        <v/>
      </c>
      <c r="F503" s="7" t="str">
        <f>'Data Pemerintah Daerah'!N388</f>
        <v/>
      </c>
      <c r="G503" s="7" t="str">
        <f>'Data Pemerintah Daerah'!O388</f>
        <v/>
      </c>
      <c r="H503" s="183" t="str">
        <f t="shared" si="14"/>
        <v/>
      </c>
      <c r="I503" s="183" t="str">
        <f t="shared" si="15"/>
        <v/>
      </c>
      <c r="J503" s="7" t="str">
        <f t="shared" si="3"/>
        <v/>
      </c>
      <c r="K503" s="229" t="str">
        <f t="shared" si="4"/>
        <v/>
      </c>
      <c r="L503" s="327" t="str">
        <f>IFNA(VLOOKUP("*"&amp;D502&amp;"",'Laporan Resmi'!$F$2:$G$500,2,FALSE),"")</f>
        <v/>
      </c>
      <c r="M503" s="7" t="str">
        <f>'Data Pemerintah Daerah'!AB388</f>
        <v/>
      </c>
      <c r="N503" s="7" t="str">
        <f>'Data Pemerintah Daerah'!AC388</f>
        <v/>
      </c>
      <c r="O503" s="7" t="str">
        <f>'Data Pemerintah Daerah'!AD388</f>
        <v/>
      </c>
      <c r="P503" s="7" t="str">
        <f>'Data Pemerintah Daerah'!AE388</f>
        <v/>
      </c>
      <c r="Q503" s="7" t="str">
        <f>'Data Pemerintah Daerah'!AF388</f>
        <v/>
      </c>
      <c r="R503" s="7" t="str">
        <f>'Data Pemerintah Daerah'!AG388</f>
        <v/>
      </c>
      <c r="S503" s="7">
        <f>'Data Pemerintah Daerah'!AH388</f>
        <v>2</v>
      </c>
      <c r="T503" s="7">
        <f>'Data Pemerintah Daerah'!AI388</f>
        <v>1</v>
      </c>
      <c r="U503" s="7">
        <f>'Data Pemerintah Daerah'!AJ388</f>
        <v>1</v>
      </c>
      <c r="V503" s="7">
        <f>'Data Pemerintah Daerah'!AK388</f>
        <v>2</v>
      </c>
      <c r="W503" s="7">
        <f>'Data Pemerintah Daerah'!AL388</f>
        <v>1</v>
      </c>
      <c r="X503" s="7">
        <f>'Data Pemerintah Daerah'!AM388</f>
        <v>1</v>
      </c>
      <c r="Y503" s="7" t="str">
        <f>'Data Pemerintah Daerah'!AA388</f>
        <v/>
      </c>
      <c r="Z503" s="7" t="str">
        <f>'Data Pemerintah Daerah'!Z388</f>
        <v/>
      </c>
      <c r="AA503" s="328" t="str">
        <f>'Data Pemerintah Daerah'!AN388</f>
        <v/>
      </c>
      <c r="AB503" s="18" t="str">
        <f>'Data Pemerintah Daerah'!AO388</f>
        <v/>
      </c>
      <c r="AC503" s="7" t="str">
        <f t="shared" si="16"/>
        <v>Kabupaten Buton</v>
      </c>
      <c r="AD503" s="331" t="str">
        <f>'Data Pemerintah Daerah'!P388</f>
        <v/>
      </c>
      <c r="AE503" s="331" t="str">
        <f>'Data Pemerintah Daerah'!Q388</f>
        <v/>
      </c>
      <c r="AF503" s="331" t="str">
        <f>'Data Pemerintah Daerah'!R388</f>
        <v/>
      </c>
    </row>
    <row r="504">
      <c r="A504" s="3" t="s">
        <v>4497</v>
      </c>
      <c r="B504" s="7" t="str">
        <f>'Data Pemerintah Daerah'!C389</f>
        <v>Sulawesi Tenggara</v>
      </c>
      <c r="C504" s="7" t="str">
        <f>'Data Pemerintah Daerah'!G389</f>
        <v>Kabupaten</v>
      </c>
      <c r="D504" s="7" t="str">
        <f>'Data Pemerintah Daerah'!E389</f>
        <v>Kabupaten Buton Utara</v>
      </c>
      <c r="E504" s="7" t="str">
        <f>'Data Pemerintah Daerah'!H389</f>
        <v/>
      </c>
      <c r="F504" s="7" t="str">
        <f>'Data Pemerintah Daerah'!N389</f>
        <v/>
      </c>
      <c r="G504" s="7" t="str">
        <f>'Data Pemerintah Daerah'!O389</f>
        <v/>
      </c>
      <c r="H504" s="183" t="str">
        <f t="shared" si="14"/>
        <v/>
      </c>
      <c r="I504" s="183" t="str">
        <f t="shared" si="15"/>
        <v/>
      </c>
      <c r="J504" s="7" t="str">
        <f t="shared" si="3"/>
        <v/>
      </c>
      <c r="K504" s="229" t="str">
        <f t="shared" si="4"/>
        <v/>
      </c>
      <c r="L504" s="327" t="str">
        <f>IFNA(VLOOKUP("*"&amp;D503&amp;"",'Laporan Resmi'!$F$2:$G$500,2,FALSE),"")</f>
        <v/>
      </c>
      <c r="M504" s="7" t="str">
        <f>'Data Pemerintah Daerah'!AB389</f>
        <v/>
      </c>
      <c r="N504" s="7" t="str">
        <f>'Data Pemerintah Daerah'!AC389</f>
        <v/>
      </c>
      <c r="O504" s="7" t="str">
        <f>'Data Pemerintah Daerah'!AD389</f>
        <v/>
      </c>
      <c r="P504" s="7">
        <f>'Data Pemerintah Daerah'!AE389</f>
        <v>1</v>
      </c>
      <c r="Q504" s="7">
        <f>'Data Pemerintah Daerah'!AF389</f>
        <v>1</v>
      </c>
      <c r="R504" s="7">
        <f>'Data Pemerintah Daerah'!AG389</f>
        <v>1</v>
      </c>
      <c r="S504" s="7">
        <f>'Data Pemerintah Daerah'!AH389</f>
        <v>1</v>
      </c>
      <c r="T504" s="7">
        <f>'Data Pemerintah Daerah'!AI389</f>
        <v>1</v>
      </c>
      <c r="U504" s="7">
        <f>'Data Pemerintah Daerah'!AJ389</f>
        <v>1</v>
      </c>
      <c r="V504" s="7">
        <f>'Data Pemerintah Daerah'!AK389</f>
        <v>1</v>
      </c>
      <c r="W504" s="7">
        <f>'Data Pemerintah Daerah'!AL389</f>
        <v>1</v>
      </c>
      <c r="X504" s="7">
        <f>'Data Pemerintah Daerah'!AM389</f>
        <v>1</v>
      </c>
      <c r="Y504" s="7" t="str">
        <f>'Data Pemerintah Daerah'!AA389</f>
        <v/>
      </c>
      <c r="Z504" s="7" t="str">
        <f>'Data Pemerintah Daerah'!Z389</f>
        <v/>
      </c>
      <c r="AA504" s="328" t="str">
        <f>'Data Pemerintah Daerah'!AN389</f>
        <v/>
      </c>
      <c r="AB504" s="18" t="str">
        <f>'Data Pemerintah Daerah'!AO389</f>
        <v/>
      </c>
      <c r="AC504" s="7" t="str">
        <f t="shared" si="16"/>
        <v>Kabupaten Buton Utara</v>
      </c>
      <c r="AD504" s="331" t="str">
        <f>'Data Pemerintah Daerah'!P389</f>
        <v/>
      </c>
      <c r="AE504" s="331" t="str">
        <f>'Data Pemerintah Daerah'!Q389</f>
        <v/>
      </c>
      <c r="AF504" s="331" t="str">
        <f>'Data Pemerintah Daerah'!R389</f>
        <v/>
      </c>
    </row>
    <row r="505">
      <c r="A505" s="3" t="s">
        <v>4497</v>
      </c>
      <c r="B505" s="7" t="str">
        <f>'Data Pemerintah Daerah'!C390</f>
        <v>Sulawesi Tenggara</v>
      </c>
      <c r="C505" s="7" t="str">
        <f>'Data Pemerintah Daerah'!G390</f>
        <v>Kabupaten</v>
      </c>
      <c r="D505" s="7" t="str">
        <f>'Data Pemerintah Daerah'!E390</f>
        <v>Kabupaten Kolaka</v>
      </c>
      <c r="E505" s="7" t="str">
        <f>'Data Pemerintah Daerah'!H390</f>
        <v/>
      </c>
      <c r="F505" s="7" t="str">
        <f>'Data Pemerintah Daerah'!N390</f>
        <v/>
      </c>
      <c r="G505" s="7" t="str">
        <f>'Data Pemerintah Daerah'!O390</f>
        <v/>
      </c>
      <c r="H505" s="183" t="str">
        <f t="shared" si="14"/>
        <v/>
      </c>
      <c r="I505" s="183" t="str">
        <f t="shared" si="15"/>
        <v/>
      </c>
      <c r="J505" s="7" t="str">
        <f t="shared" si="3"/>
        <v/>
      </c>
      <c r="K505" s="229" t="str">
        <f t="shared" si="4"/>
        <v/>
      </c>
      <c r="L505" s="327" t="str">
        <f>IFNA(VLOOKUP("*"&amp;D504&amp;"",'Laporan Resmi'!$F$2:$G$500,2,FALSE),"")</f>
        <v/>
      </c>
      <c r="M505" s="7" t="str">
        <f>'Data Pemerintah Daerah'!AB390</f>
        <v/>
      </c>
      <c r="N505" s="7" t="str">
        <f>'Data Pemerintah Daerah'!AC390</f>
        <v/>
      </c>
      <c r="O505" s="7" t="str">
        <f>'Data Pemerintah Daerah'!AD390</f>
        <v/>
      </c>
      <c r="P505" s="7">
        <f>'Data Pemerintah Daerah'!AE390</f>
        <v>3</v>
      </c>
      <c r="Q505" s="7">
        <f>'Data Pemerintah Daerah'!AF390</f>
        <v>2</v>
      </c>
      <c r="R505" s="7">
        <f>'Data Pemerintah Daerah'!AG390</f>
        <v>1</v>
      </c>
      <c r="S505" s="7">
        <f>'Data Pemerintah Daerah'!AH390</f>
        <v>4</v>
      </c>
      <c r="T505" s="7">
        <f>'Data Pemerintah Daerah'!AI390</f>
        <v>2</v>
      </c>
      <c r="U505" s="7">
        <f>'Data Pemerintah Daerah'!AJ390</f>
        <v>2</v>
      </c>
      <c r="V505" s="7">
        <f>'Data Pemerintah Daerah'!AK390</f>
        <v>5</v>
      </c>
      <c r="W505" s="7">
        <f>'Data Pemerintah Daerah'!AL390</f>
        <v>3</v>
      </c>
      <c r="X505" s="7">
        <f>'Data Pemerintah Daerah'!AM390</f>
        <v>3</v>
      </c>
      <c r="Y505" s="7" t="str">
        <f>'Data Pemerintah Daerah'!AA390</f>
        <v/>
      </c>
      <c r="Z505" s="10" t="str">
        <f>'Data Pemerintah Daerah'!Z390</f>
        <v>http://bpn.kolakakab.go.id/Api/getBPHTBService</v>
      </c>
      <c r="AA505" s="324" t="s">
        <v>4498</v>
      </c>
      <c r="AB505" s="343" t="s">
        <v>4499</v>
      </c>
      <c r="AC505" s="7" t="str">
        <f t="shared" si="16"/>
        <v>Kabupaten Kolaka</v>
      </c>
      <c r="AD505" s="331" t="str">
        <f>'Data Pemerintah Daerah'!P390</f>
        <v/>
      </c>
      <c r="AE505" s="331" t="str">
        <f>'Data Pemerintah Daerah'!Q390</f>
        <v/>
      </c>
      <c r="AF505" s="331" t="str">
        <f>'Data Pemerintah Daerah'!R390</f>
        <v/>
      </c>
    </row>
    <row r="506">
      <c r="A506" s="3" t="s">
        <v>4497</v>
      </c>
      <c r="B506" s="7" t="str">
        <f>'Data Pemerintah Daerah'!C391</f>
        <v>Sulawesi Tenggara</v>
      </c>
      <c r="C506" s="7" t="str">
        <f>'Data Pemerintah Daerah'!G391</f>
        <v>Kabupaten</v>
      </c>
      <c r="D506" s="7" t="str">
        <f>'Data Pemerintah Daerah'!E391</f>
        <v>Kabupaten Kolaka Utara</v>
      </c>
      <c r="E506" s="7" t="str">
        <f>'Data Pemerintah Daerah'!H391</f>
        <v/>
      </c>
      <c r="F506" s="7" t="str">
        <f>'Data Pemerintah Daerah'!N391</f>
        <v/>
      </c>
      <c r="G506" s="7" t="str">
        <f>'Data Pemerintah Daerah'!O391</f>
        <v/>
      </c>
      <c r="H506" s="183" t="str">
        <f t="shared" si="14"/>
        <v/>
      </c>
      <c r="I506" s="183" t="str">
        <f t="shared" si="15"/>
        <v/>
      </c>
      <c r="J506" s="7" t="str">
        <f t="shared" si="3"/>
        <v/>
      </c>
      <c r="K506" s="229" t="str">
        <f t="shared" si="4"/>
        <v/>
      </c>
      <c r="L506" s="327" t="str">
        <f>IFNA(VLOOKUP("*"&amp;D505&amp;"",'Laporan Resmi'!$F$2:$G$500,2,FALSE),"")</f>
        <v/>
      </c>
      <c r="M506" s="7" t="str">
        <f>'Data Pemerintah Daerah'!AB391</f>
        <v/>
      </c>
      <c r="N506" s="7" t="str">
        <f>'Data Pemerintah Daerah'!AC391</f>
        <v/>
      </c>
      <c r="O506" s="7" t="str">
        <f>'Data Pemerintah Daerah'!AD391</f>
        <v/>
      </c>
      <c r="P506" s="7">
        <f>'Data Pemerintah Daerah'!AE391</f>
        <v>1</v>
      </c>
      <c r="Q506" s="7">
        <f>'Data Pemerintah Daerah'!AF391</f>
        <v>1</v>
      </c>
      <c r="R506" s="7">
        <f>'Data Pemerintah Daerah'!AG391</f>
        <v>1</v>
      </c>
      <c r="S506" s="7">
        <f>'Data Pemerintah Daerah'!AH391</f>
        <v>1</v>
      </c>
      <c r="T506" s="7">
        <f>'Data Pemerintah Daerah'!AI391</f>
        <v>1</v>
      </c>
      <c r="U506" s="7">
        <f>'Data Pemerintah Daerah'!AJ391</f>
        <v>3</v>
      </c>
      <c r="V506" s="7">
        <f>'Data Pemerintah Daerah'!AK391</f>
        <v>1</v>
      </c>
      <c r="W506" s="7">
        <f>'Data Pemerintah Daerah'!AL391</f>
        <v>1</v>
      </c>
      <c r="X506" s="7">
        <f>'Data Pemerintah Daerah'!AM391</f>
        <v>3</v>
      </c>
      <c r="Y506" s="7" t="str">
        <f>'Data Pemerintah Daerah'!AA391</f>
        <v/>
      </c>
      <c r="Z506" s="7" t="str">
        <f>'Data Pemerintah Daerah'!Z391</f>
        <v/>
      </c>
      <c r="AA506" s="328" t="str">
        <f>'Data Pemerintah Daerah'!AN391</f>
        <v/>
      </c>
      <c r="AB506" s="18" t="str">
        <f>'Data Pemerintah Daerah'!AO391</f>
        <v/>
      </c>
      <c r="AC506" s="7" t="str">
        <f t="shared" si="16"/>
        <v>Kabupaten Kolaka Utara</v>
      </c>
      <c r="AD506" s="331" t="str">
        <f>'Data Pemerintah Daerah'!P391</f>
        <v/>
      </c>
      <c r="AE506" s="331" t="str">
        <f>'Data Pemerintah Daerah'!Q391</f>
        <v/>
      </c>
      <c r="AF506" s="331" t="str">
        <f>'Data Pemerintah Daerah'!R391</f>
        <v/>
      </c>
    </row>
    <row r="507">
      <c r="A507" s="3" t="s">
        <v>4497</v>
      </c>
      <c r="B507" s="7" t="str">
        <f>'Data Pemerintah Daerah'!C392</f>
        <v>Sulawesi Tenggara</v>
      </c>
      <c r="C507" s="7" t="str">
        <f>'Data Pemerintah Daerah'!G392</f>
        <v>Kabupaten</v>
      </c>
      <c r="D507" s="7" t="str">
        <f>'Data Pemerintah Daerah'!E392</f>
        <v>Kabupaten Konawe</v>
      </c>
      <c r="E507" s="7" t="str">
        <f>'Data Pemerintah Daerah'!H392</f>
        <v>ada</v>
      </c>
      <c r="F507" s="15">
        <f>'Data Pemerintah Daerah'!N392</f>
        <v>45604</v>
      </c>
      <c r="G507" s="7" t="str">
        <f>'Data Pemerintah Daerah'!O392</f>
        <v>AHMAD DARAJAD</v>
      </c>
      <c r="H507" s="183">
        <f t="shared" si="14"/>
        <v>2024</v>
      </c>
      <c r="I507" s="183">
        <f t="shared" si="15"/>
        <v>11</v>
      </c>
      <c r="J507" s="7" t="str">
        <f t="shared" si="3"/>
        <v>Ada</v>
      </c>
      <c r="K507" s="229" t="str">
        <f t="shared" si="4"/>
        <v>Ada</v>
      </c>
      <c r="L507" s="323" t="s">
        <v>431</v>
      </c>
      <c r="M507" s="7">
        <f>'Data Pemerintah Daerah'!AC392</f>
        <v>0</v>
      </c>
      <c r="N507" s="7">
        <f>'Data Pemerintah Daerah'!AD392</f>
        <v>0</v>
      </c>
      <c r="O507" s="7">
        <f>'Data Pemerintah Daerah'!AD392</f>
        <v>0</v>
      </c>
      <c r="P507" s="7" t="str">
        <f>'Data Pemerintah Daerah'!AE392</f>
        <v/>
      </c>
      <c r="Q507" s="7" t="str">
        <f>'Data Pemerintah Daerah'!AF392</f>
        <v/>
      </c>
      <c r="R507" s="7" t="str">
        <f>'Data Pemerintah Daerah'!AG392</f>
        <v/>
      </c>
      <c r="S507" s="7">
        <f>'Data Pemerintah Daerah'!AH392</f>
        <v>1</v>
      </c>
      <c r="T507" s="7">
        <f>'Data Pemerintah Daerah'!AI392</f>
        <v>1</v>
      </c>
      <c r="U507" s="7">
        <f>'Data Pemerintah Daerah'!AJ392</f>
        <v>3</v>
      </c>
      <c r="V507" s="7">
        <f>'Data Pemerintah Daerah'!AK392</f>
        <v>3</v>
      </c>
      <c r="W507" s="7">
        <f>'Data Pemerintah Daerah'!AL392</f>
        <v>1</v>
      </c>
      <c r="X507" s="7">
        <f>'Data Pemerintah Daerah'!AM392</f>
        <v>1</v>
      </c>
      <c r="Y507" s="7" t="str">
        <f>'Data Pemerintah Daerah'!AA392</f>
        <v/>
      </c>
      <c r="Z507" s="10" t="str">
        <f>'Data Pemerintah Daerah'!Z392</f>
        <v>http://bapenda.konawekab.go.id:7306/Api/getBPHTBService</v>
      </c>
      <c r="AA507" s="328" t="str">
        <f>'Data Pemerintah Daerah'!AN392</f>
        <v>diskominfo_konawekab</v>
      </c>
      <c r="AB507" s="329" t="str">
        <f>'Data Pemerintah Daerah'!AO392</f>
        <v>konawekab.go.id</v>
      </c>
      <c r="AC507" s="7" t="str">
        <f t="shared" si="16"/>
        <v>Kabupaten Konawe</v>
      </c>
      <c r="AD507" s="330" t="str">
        <f>'Data Pemerintah Daerah'!P392</f>
        <v>082283260023</v>
      </c>
      <c r="AE507" s="331" t="str">
        <f>'Data Pemerintah Daerah'!Q392</f>
        <v>198402222023211014</v>
      </c>
      <c r="AF507" s="331" t="str">
        <f>'Data Pemerintah Daerah'!R392</f>
        <v>Pranata Komputer</v>
      </c>
    </row>
    <row r="508">
      <c r="A508" s="3" t="s">
        <v>4497</v>
      </c>
      <c r="B508" s="7" t="str">
        <f>'Data Pemerintah Daerah'!C393</f>
        <v>Sulawesi Tenggara</v>
      </c>
      <c r="C508" s="7" t="str">
        <f>'Data Pemerintah Daerah'!G393</f>
        <v>Kabupaten</v>
      </c>
      <c r="D508" s="7" t="str">
        <f>'Data Pemerintah Daerah'!E393</f>
        <v>Kabupaten Konawe Selatan</v>
      </c>
      <c r="E508" s="7" t="str">
        <f>'Data Pemerintah Daerah'!H393</f>
        <v>ada</v>
      </c>
      <c r="F508" s="15">
        <f>'Data Pemerintah Daerah'!N393</f>
        <v>45196</v>
      </c>
      <c r="G508" s="7" t="str">
        <f>'Data Pemerintah Daerah'!O393</f>
        <v>BAYU LAZUARDI, ST., MAP</v>
      </c>
      <c r="H508" s="183">
        <f t="shared" si="14"/>
        <v>2023</v>
      </c>
      <c r="I508" s="183">
        <f t="shared" si="15"/>
        <v>9</v>
      </c>
      <c r="J508" s="7" t="str">
        <f t="shared" si="3"/>
        <v>Ada</v>
      </c>
      <c r="K508" s="229" t="str">
        <f t="shared" si="4"/>
        <v>Ada</v>
      </c>
      <c r="L508" s="327" t="str">
        <f>IFNA(VLOOKUP("*"&amp;D507&amp;"",'Laporan Resmi'!$F$2:$G$500,2,FALSE),"")</f>
        <v>ada</v>
      </c>
      <c r="M508" s="7">
        <f>'Data Pemerintah Daerah'!AC393</f>
        <v>1</v>
      </c>
      <c r="N508" s="7">
        <f>'Data Pemerintah Daerah'!AD393</f>
        <v>0</v>
      </c>
      <c r="O508" s="7">
        <f>'Data Pemerintah Daerah'!AD393</f>
        <v>0</v>
      </c>
      <c r="P508" s="7">
        <f>'Data Pemerintah Daerah'!AE393</f>
        <v>2</v>
      </c>
      <c r="Q508" s="7">
        <f>'Data Pemerintah Daerah'!AF393</f>
        <v>2</v>
      </c>
      <c r="R508" s="7">
        <f>'Data Pemerintah Daerah'!AG393</f>
        <v>3</v>
      </c>
      <c r="S508" s="7">
        <f>'Data Pemerintah Daerah'!AH393</f>
        <v>3</v>
      </c>
      <c r="T508" s="7">
        <f>'Data Pemerintah Daerah'!AI393</f>
        <v>1</v>
      </c>
      <c r="U508" s="7">
        <f>'Data Pemerintah Daerah'!AJ393</f>
        <v>1</v>
      </c>
      <c r="V508" s="7">
        <f>'Data Pemerintah Daerah'!AK393</f>
        <v>3</v>
      </c>
      <c r="W508" s="7">
        <f>'Data Pemerintah Daerah'!AL393</f>
        <v>1</v>
      </c>
      <c r="X508" s="7">
        <f>'Data Pemerintah Daerah'!AM393</f>
        <v>1</v>
      </c>
      <c r="Y508" s="7" t="str">
        <f>'Data Pemerintah Daerah'!AA393</f>
        <v/>
      </c>
      <c r="Z508" s="7" t="str">
        <f>'Data Pemerintah Daerah'!Z393</f>
        <v/>
      </c>
      <c r="AA508" s="328" t="str">
        <f>'Data Pemerintah Daerah'!AN393</f>
        <v>diskominfo_konaweselatankab</v>
      </c>
      <c r="AB508" s="329" t="str">
        <f>'Data Pemerintah Daerah'!AO393</f>
        <v>konaweselatankab.go.id</v>
      </c>
      <c r="AC508" s="7" t="str">
        <f t="shared" si="16"/>
        <v>Kabupaten Konawe Selatan</v>
      </c>
      <c r="AD508" s="330" t="str">
        <f>'Data Pemerintah Daerah'!P393</f>
        <v>082343087321</v>
      </c>
      <c r="AE508" s="331" t="str">
        <f>'Data Pemerintah Daerah'!Q393</f>
        <v>198211032011011008</v>
      </c>
      <c r="AF508" s="331" t="str">
        <f>'Data Pemerintah Daerah'!R393</f>
        <v>KEPALA BIDANG PENGELOLAAN DATA CENTER</v>
      </c>
    </row>
    <row r="509">
      <c r="A509" s="3" t="s">
        <v>4497</v>
      </c>
      <c r="B509" s="7" t="str">
        <f>'Data Pemerintah Daerah'!C394</f>
        <v>Sulawesi Tenggara</v>
      </c>
      <c r="C509" s="7" t="str">
        <f>'Data Pemerintah Daerah'!G394</f>
        <v>Kabupaten</v>
      </c>
      <c r="D509" s="7" t="str">
        <f>'Data Pemerintah Daerah'!E394</f>
        <v>Kabupaten Konawe Utara</v>
      </c>
      <c r="E509" s="7" t="str">
        <f>'Data Pemerintah Daerah'!H394</f>
        <v/>
      </c>
      <c r="F509" s="7" t="str">
        <f>'Data Pemerintah Daerah'!N394</f>
        <v/>
      </c>
      <c r="G509" s="7" t="str">
        <f>'Data Pemerintah Daerah'!O394</f>
        <v/>
      </c>
      <c r="H509" s="183" t="str">
        <f t="shared" si="14"/>
        <v/>
      </c>
      <c r="I509" s="183" t="str">
        <f t="shared" si="15"/>
        <v/>
      </c>
      <c r="J509" s="7" t="str">
        <f t="shared" si="3"/>
        <v/>
      </c>
      <c r="K509" s="229" t="str">
        <f t="shared" si="4"/>
        <v/>
      </c>
      <c r="L509" s="327"/>
      <c r="M509" s="7" t="str">
        <f>'Data Pemerintah Daerah'!AB394</f>
        <v/>
      </c>
      <c r="N509" s="7" t="str">
        <f>'Data Pemerintah Daerah'!AC394</f>
        <v/>
      </c>
      <c r="O509" s="7" t="str">
        <f>'Data Pemerintah Daerah'!AD394</f>
        <v/>
      </c>
      <c r="P509" s="7" t="str">
        <f>'Data Pemerintah Daerah'!AE394</f>
        <v/>
      </c>
      <c r="Q509" s="7" t="str">
        <f>'Data Pemerintah Daerah'!AF394</f>
        <v/>
      </c>
      <c r="R509" s="7" t="str">
        <f>'Data Pemerintah Daerah'!AG394</f>
        <v/>
      </c>
      <c r="S509" s="7">
        <f>'Data Pemerintah Daerah'!AH394</f>
        <v>3</v>
      </c>
      <c r="T509" s="7">
        <f>'Data Pemerintah Daerah'!AI394</f>
        <v>1</v>
      </c>
      <c r="U509" s="7">
        <f>'Data Pemerintah Daerah'!AJ394</f>
        <v>1</v>
      </c>
      <c r="V509" s="7">
        <f>'Data Pemerintah Daerah'!AK394</f>
        <v>3</v>
      </c>
      <c r="W509" s="7">
        <f>'Data Pemerintah Daerah'!AL394</f>
        <v>1</v>
      </c>
      <c r="X509" s="7">
        <f>'Data Pemerintah Daerah'!AM394</f>
        <v>1</v>
      </c>
      <c r="Y509" s="7" t="str">
        <f>'Data Pemerintah Daerah'!AA394</f>
        <v/>
      </c>
      <c r="Z509" s="7" t="str">
        <f>'Data Pemerintah Daerah'!Z394</f>
        <v/>
      </c>
      <c r="AA509" s="328" t="str">
        <f>'Data Pemerintah Daerah'!AN394</f>
        <v/>
      </c>
      <c r="AB509" s="18" t="str">
        <f>'Data Pemerintah Daerah'!AO394</f>
        <v/>
      </c>
      <c r="AC509" s="7" t="str">
        <f t="shared" si="16"/>
        <v>Kabupaten Konawe Utara</v>
      </c>
      <c r="AD509" s="331" t="str">
        <f>'Data Pemerintah Daerah'!P394</f>
        <v/>
      </c>
      <c r="AE509" s="331" t="str">
        <f>'Data Pemerintah Daerah'!Q394</f>
        <v/>
      </c>
      <c r="AF509" s="331" t="str">
        <f>'Data Pemerintah Daerah'!R394</f>
        <v/>
      </c>
    </row>
    <row r="510">
      <c r="A510" s="3" t="s">
        <v>4497</v>
      </c>
      <c r="B510" s="7" t="str">
        <f>'Data Pemerintah Daerah'!C395</f>
        <v>Sulawesi Tenggara</v>
      </c>
      <c r="C510" s="7" t="str">
        <f>'Data Pemerintah Daerah'!G395</f>
        <v>Kabupaten</v>
      </c>
      <c r="D510" s="7" t="str">
        <f>'Data Pemerintah Daerah'!E395</f>
        <v>Kabupaten Muna</v>
      </c>
      <c r="E510" s="7" t="str">
        <f>'Data Pemerintah Daerah'!H395</f>
        <v>ada</v>
      </c>
      <c r="F510" s="11">
        <f>'Data Pemerintah Daerah'!N395</f>
        <v>45299</v>
      </c>
      <c r="G510" s="7" t="str">
        <f>'Data Pemerintah Daerah'!O395</f>
        <v>Nur Abin,ST</v>
      </c>
      <c r="H510" s="183">
        <f t="shared" si="14"/>
        <v>2024</v>
      </c>
      <c r="I510" s="183">
        <f t="shared" si="15"/>
        <v>1</v>
      </c>
      <c r="J510" s="7" t="str">
        <f t="shared" si="3"/>
        <v>Ada</v>
      </c>
      <c r="K510" s="229" t="str">
        <f t="shared" si="4"/>
        <v>Ada</v>
      </c>
      <c r="L510" s="327" t="str">
        <f>IFNA(VLOOKUP("*"&amp;D509&amp;"",'Laporan Resmi'!$F$2:$G$500,2,FALSE),"")</f>
        <v/>
      </c>
      <c r="M510" s="7">
        <f>'Data Pemerintah Daerah'!AB395</f>
        <v>0</v>
      </c>
      <c r="N510" s="7">
        <f>'Data Pemerintah Daerah'!AC395</f>
        <v>0</v>
      </c>
      <c r="O510" s="7">
        <f>'Data Pemerintah Daerah'!AD395</f>
        <v>0</v>
      </c>
      <c r="P510" s="7" t="str">
        <f>'Data Pemerintah Daerah'!AE395</f>
        <v/>
      </c>
      <c r="Q510" s="7" t="str">
        <f>'Data Pemerintah Daerah'!AF395</f>
        <v/>
      </c>
      <c r="R510" s="7" t="str">
        <f>'Data Pemerintah Daerah'!AG395</f>
        <v/>
      </c>
      <c r="S510" s="7">
        <f>'Data Pemerintah Daerah'!AH395</f>
        <v>1</v>
      </c>
      <c r="T510" s="7">
        <f>'Data Pemerintah Daerah'!AI395</f>
        <v>1</v>
      </c>
      <c r="U510" s="7">
        <f>'Data Pemerintah Daerah'!AJ395</f>
        <v>1</v>
      </c>
      <c r="V510" s="7">
        <f>'Data Pemerintah Daerah'!AK395</f>
        <v>3</v>
      </c>
      <c r="W510" s="7">
        <f>'Data Pemerintah Daerah'!AL395</f>
        <v>1</v>
      </c>
      <c r="X510" s="7">
        <f>'Data Pemerintah Daerah'!AM395</f>
        <v>1</v>
      </c>
      <c r="Y510" s="7" t="str">
        <f>'Data Pemerintah Daerah'!AA395</f>
        <v/>
      </c>
      <c r="Z510" s="7" t="str">
        <f>'Data Pemerintah Daerah'!Z395</f>
        <v/>
      </c>
      <c r="AA510" s="328" t="str">
        <f>'Data Pemerintah Daerah'!AN395</f>
        <v>diskominfo_munakab</v>
      </c>
      <c r="AB510" s="329" t="str">
        <f>'Data Pemerintah Daerah'!AO395</f>
        <v>munakab.go.id</v>
      </c>
      <c r="AC510" s="7" t="str">
        <f t="shared" si="16"/>
        <v>Kabupaten Muna</v>
      </c>
      <c r="AD510" s="330" t="str">
        <f>'Data Pemerintah Daerah'!P395</f>
        <v>085242902154</v>
      </c>
      <c r="AE510" s="331" t="str">
        <f>'Data Pemerintah Daerah'!Q395</f>
        <v>197711082014071002</v>
      </c>
      <c r="AF510" s="331" t="str">
        <f>'Data Pemerintah Daerah'!R395</f>
        <v>Pranata Komputer Sub Koordinator Infrastruktur Dasar dan TIK</v>
      </c>
    </row>
    <row r="511">
      <c r="A511" s="3" t="s">
        <v>4497</v>
      </c>
      <c r="B511" s="7" t="str">
        <f>'Data Pemerintah Daerah'!C396</f>
        <v>Sulawesi Tenggara</v>
      </c>
      <c r="C511" s="7" t="str">
        <f>'Data Pemerintah Daerah'!G396</f>
        <v>Kabupaten</v>
      </c>
      <c r="D511" s="7" t="str">
        <f>'Data Pemerintah Daerah'!E396</f>
        <v>Kabupaten Wakatobi</v>
      </c>
      <c r="E511" s="7" t="str">
        <f>'Data Pemerintah Daerah'!H396</f>
        <v/>
      </c>
      <c r="F511" s="7" t="str">
        <f>'Data Pemerintah Daerah'!N396</f>
        <v/>
      </c>
      <c r="G511" s="7" t="str">
        <f>'Data Pemerintah Daerah'!O396</f>
        <v/>
      </c>
      <c r="H511" s="183" t="str">
        <f t="shared" si="14"/>
        <v/>
      </c>
      <c r="I511" s="183" t="str">
        <f t="shared" si="15"/>
        <v/>
      </c>
      <c r="J511" s="7" t="str">
        <f t="shared" si="3"/>
        <v/>
      </c>
      <c r="K511" s="229" t="str">
        <f t="shared" si="4"/>
        <v/>
      </c>
      <c r="L511" s="327" t="str">
        <f>IFNA(VLOOKUP("*"&amp;D510&amp;"",'Laporan Resmi'!$F$2:$G$500,2,FALSE),"")</f>
        <v/>
      </c>
      <c r="M511" s="7" t="str">
        <f>'Data Pemerintah Daerah'!AB396</f>
        <v/>
      </c>
      <c r="N511" s="7" t="str">
        <f>'Data Pemerintah Daerah'!AC396</f>
        <v/>
      </c>
      <c r="O511" s="7" t="str">
        <f>'Data Pemerintah Daerah'!AD396</f>
        <v/>
      </c>
      <c r="P511" s="7" t="str">
        <f>'Data Pemerintah Daerah'!AE396</f>
        <v/>
      </c>
      <c r="Q511" s="7" t="str">
        <f>'Data Pemerintah Daerah'!AF396</f>
        <v/>
      </c>
      <c r="R511" s="7" t="str">
        <f>'Data Pemerintah Daerah'!AG396</f>
        <v/>
      </c>
      <c r="S511" s="7">
        <f>'Data Pemerintah Daerah'!AH396</f>
        <v>1</v>
      </c>
      <c r="T511" s="7">
        <f>'Data Pemerintah Daerah'!AI396</f>
        <v>1</v>
      </c>
      <c r="U511" s="7">
        <f>'Data Pemerintah Daerah'!AJ396</f>
        <v>1</v>
      </c>
      <c r="V511" s="7">
        <f>'Data Pemerintah Daerah'!AK396</f>
        <v>1</v>
      </c>
      <c r="W511" s="7">
        <f>'Data Pemerintah Daerah'!AL396</f>
        <v>1</v>
      </c>
      <c r="X511" s="7">
        <f>'Data Pemerintah Daerah'!AM396</f>
        <v>1</v>
      </c>
      <c r="Y511" s="7" t="str">
        <f>'Data Pemerintah Daerah'!AA396</f>
        <v/>
      </c>
      <c r="Z511" s="7" t="str">
        <f>'Data Pemerintah Daerah'!Z396</f>
        <v/>
      </c>
      <c r="AA511" s="328" t="str">
        <f>'Data Pemerintah Daerah'!AN396</f>
        <v/>
      </c>
      <c r="AB511" s="18" t="str">
        <f>'Data Pemerintah Daerah'!AO396</f>
        <v/>
      </c>
      <c r="AC511" s="7" t="str">
        <f t="shared" si="16"/>
        <v>Kabupaten Wakatobi</v>
      </c>
      <c r="AD511" s="331" t="str">
        <f>'Data Pemerintah Daerah'!P396</f>
        <v/>
      </c>
      <c r="AE511" s="331" t="str">
        <f>'Data Pemerintah Daerah'!Q396</f>
        <v/>
      </c>
      <c r="AF511" s="331" t="str">
        <f>'Data Pemerintah Daerah'!R396</f>
        <v/>
      </c>
    </row>
    <row r="512">
      <c r="A512" s="3" t="s">
        <v>4497</v>
      </c>
      <c r="B512" s="7" t="str">
        <f>'Data Pemerintah Daerah'!C397</f>
        <v>Sulawesi Tenggara</v>
      </c>
      <c r="C512" s="7" t="str">
        <f>'Data Pemerintah Daerah'!G397</f>
        <v>Kabupaten</v>
      </c>
      <c r="D512" s="7" t="str">
        <f>'Data Pemerintah Daerah'!E397</f>
        <v>Kabupaten Kolaka Timur</v>
      </c>
      <c r="E512" s="7" t="str">
        <f>'Data Pemerintah Daerah'!H397</f>
        <v/>
      </c>
      <c r="F512" s="7" t="str">
        <f>'Data Pemerintah Daerah'!N397</f>
        <v/>
      </c>
      <c r="G512" s="7" t="str">
        <f>'Data Pemerintah Daerah'!O397</f>
        <v/>
      </c>
      <c r="H512" s="183" t="str">
        <f t="shared" si="14"/>
        <v/>
      </c>
      <c r="I512" s="183" t="str">
        <f t="shared" si="15"/>
        <v/>
      </c>
      <c r="J512" s="7" t="str">
        <f t="shared" si="3"/>
        <v/>
      </c>
      <c r="K512" s="229" t="str">
        <f t="shared" si="4"/>
        <v/>
      </c>
      <c r="L512" s="327" t="str">
        <f>IFNA(VLOOKUP("*"&amp;D511&amp;"",'Laporan Resmi'!$F$2:$G$500,2,FALSE),"")</f>
        <v/>
      </c>
      <c r="M512" s="7" t="str">
        <f>'Data Pemerintah Daerah'!AB397</f>
        <v/>
      </c>
      <c r="N512" s="7" t="str">
        <f>'Data Pemerintah Daerah'!AC397</f>
        <v/>
      </c>
      <c r="O512" s="7" t="str">
        <f>'Data Pemerintah Daerah'!AD397</f>
        <v/>
      </c>
      <c r="P512" s="7" t="str">
        <f>'Data Pemerintah Daerah'!AE397</f>
        <v/>
      </c>
      <c r="Q512" s="7" t="str">
        <f>'Data Pemerintah Daerah'!AF397</f>
        <v/>
      </c>
      <c r="R512" s="7" t="str">
        <f>'Data Pemerintah Daerah'!AG397</f>
        <v/>
      </c>
      <c r="S512" s="7">
        <f>'Data Pemerintah Daerah'!AH397</f>
        <v>1</v>
      </c>
      <c r="T512" s="7">
        <f>'Data Pemerintah Daerah'!AI397</f>
        <v>1</v>
      </c>
      <c r="U512" s="7">
        <f>'Data Pemerintah Daerah'!AJ397</f>
        <v>1</v>
      </c>
      <c r="V512" s="7">
        <f>'Data Pemerintah Daerah'!AK397</f>
        <v>3</v>
      </c>
      <c r="W512" s="7">
        <f>'Data Pemerintah Daerah'!AL397</f>
        <v>1</v>
      </c>
      <c r="X512" s="7">
        <f>'Data Pemerintah Daerah'!AM397</f>
        <v>1</v>
      </c>
      <c r="Y512" s="7" t="str">
        <f>'Data Pemerintah Daerah'!AA397</f>
        <v/>
      </c>
      <c r="Z512" s="10" t="str">
        <f>'Data Pemerintah Daerah'!Z397</f>
        <v>http://bphtb.kolakatimurkab.go.id/api/getBPHTBService</v>
      </c>
      <c r="AA512" s="328" t="str">
        <f>'Data Pemerintah Daerah'!AN397</f>
        <v/>
      </c>
      <c r="AB512" s="18" t="str">
        <f>'Data Pemerintah Daerah'!AO397</f>
        <v/>
      </c>
      <c r="AC512" s="7" t="str">
        <f t="shared" si="16"/>
        <v>Kabupaten Kolaka Timur</v>
      </c>
      <c r="AD512" s="331" t="str">
        <f>'Data Pemerintah Daerah'!P397</f>
        <v/>
      </c>
      <c r="AE512" s="331" t="str">
        <f>'Data Pemerintah Daerah'!Q397</f>
        <v/>
      </c>
      <c r="AF512" s="331" t="str">
        <f>'Data Pemerintah Daerah'!R397</f>
        <v/>
      </c>
    </row>
    <row r="513">
      <c r="A513" s="3" t="s">
        <v>4497</v>
      </c>
      <c r="B513" s="7" t="str">
        <f>'Data Pemerintah Daerah'!C398</f>
        <v>Sulawesi Tenggara</v>
      </c>
      <c r="C513" s="7" t="str">
        <f>'Data Pemerintah Daerah'!G398</f>
        <v>Kabupaten</v>
      </c>
      <c r="D513" s="7" t="str">
        <f>'Data Pemerintah Daerah'!E398</f>
        <v>Kabupaten Konawe Kepulauan</v>
      </c>
      <c r="E513" s="7" t="str">
        <f>'Data Pemerintah Daerah'!H398</f>
        <v/>
      </c>
      <c r="F513" s="7" t="str">
        <f>'Data Pemerintah Daerah'!N398</f>
        <v/>
      </c>
      <c r="G513" s="7" t="str">
        <f>'Data Pemerintah Daerah'!O398</f>
        <v/>
      </c>
      <c r="H513" s="183" t="str">
        <f t="shared" si="14"/>
        <v/>
      </c>
      <c r="I513" s="183" t="str">
        <f t="shared" si="15"/>
        <v/>
      </c>
      <c r="J513" s="7" t="str">
        <f t="shared" si="3"/>
        <v/>
      </c>
      <c r="K513" s="229" t="str">
        <f t="shared" si="4"/>
        <v/>
      </c>
      <c r="L513" s="327" t="str">
        <f>IFNA(VLOOKUP("*"&amp;D512&amp;"",'Laporan Resmi'!$F$2:$G$500,2,FALSE),"")</f>
        <v/>
      </c>
      <c r="M513" s="7" t="str">
        <f>'Data Pemerintah Daerah'!AB398</f>
        <v/>
      </c>
      <c r="N513" s="7" t="str">
        <f>'Data Pemerintah Daerah'!AC398</f>
        <v/>
      </c>
      <c r="O513" s="7" t="str">
        <f>'Data Pemerintah Daerah'!AD398</f>
        <v/>
      </c>
      <c r="P513" s="7" t="str">
        <f>'Data Pemerintah Daerah'!AE398</f>
        <v/>
      </c>
      <c r="Q513" s="7" t="str">
        <f>'Data Pemerintah Daerah'!AF398</f>
        <v/>
      </c>
      <c r="R513" s="7" t="str">
        <f>'Data Pemerintah Daerah'!AG398</f>
        <v/>
      </c>
      <c r="S513" s="7">
        <f>'Data Pemerintah Daerah'!AH398</f>
        <v>1</v>
      </c>
      <c r="T513" s="7">
        <f>'Data Pemerintah Daerah'!AI398</f>
        <v>1</v>
      </c>
      <c r="U513" s="7">
        <f>'Data Pemerintah Daerah'!AJ398</f>
        <v>1</v>
      </c>
      <c r="V513" s="7">
        <f>'Data Pemerintah Daerah'!AK398</f>
        <v>1</v>
      </c>
      <c r="W513" s="7">
        <f>'Data Pemerintah Daerah'!AL398</f>
        <v>1</v>
      </c>
      <c r="X513" s="7">
        <f>'Data Pemerintah Daerah'!AM398</f>
        <v>1</v>
      </c>
      <c r="Y513" s="7" t="str">
        <f>'Data Pemerintah Daerah'!AA398</f>
        <v/>
      </c>
      <c r="Z513" s="7" t="str">
        <f>'Data Pemerintah Daerah'!Z398</f>
        <v/>
      </c>
      <c r="AA513" s="328" t="str">
        <f>'Data Pemerintah Daerah'!AN398</f>
        <v/>
      </c>
      <c r="AB513" s="18" t="str">
        <f>'Data Pemerintah Daerah'!AO398</f>
        <v/>
      </c>
      <c r="AC513" s="7" t="str">
        <f t="shared" si="16"/>
        <v>Kabupaten Konawe Kepulauan</v>
      </c>
      <c r="AD513" s="331" t="str">
        <f>'Data Pemerintah Daerah'!P398</f>
        <v/>
      </c>
      <c r="AE513" s="331" t="str">
        <f>'Data Pemerintah Daerah'!Q398</f>
        <v/>
      </c>
      <c r="AF513" s="331" t="str">
        <f>'Data Pemerintah Daerah'!R398</f>
        <v/>
      </c>
    </row>
    <row r="514">
      <c r="A514" s="3" t="s">
        <v>4497</v>
      </c>
      <c r="B514" s="7" t="str">
        <f>'Data Pemerintah Daerah'!C399</f>
        <v>Sulawesi Tenggara</v>
      </c>
      <c r="C514" s="7" t="str">
        <f>'Data Pemerintah Daerah'!G399</f>
        <v>Kabupaten</v>
      </c>
      <c r="D514" s="7" t="str">
        <f>'Data Pemerintah Daerah'!E399</f>
        <v>Kabupaten Muna Barat</v>
      </c>
      <c r="E514" s="7" t="str">
        <f>'Data Pemerintah Daerah'!H399</f>
        <v>ada</v>
      </c>
      <c r="F514" s="15">
        <f>'Data Pemerintah Daerah'!N399</f>
        <v>45464</v>
      </c>
      <c r="G514" s="7" t="str">
        <f>'Data Pemerintah Daerah'!O399</f>
        <v>SARYUL IZATU</v>
      </c>
      <c r="H514" s="183">
        <f t="shared" si="14"/>
        <v>2024</v>
      </c>
      <c r="I514" s="183">
        <f t="shared" si="15"/>
        <v>6</v>
      </c>
      <c r="J514" s="7" t="str">
        <f t="shared" si="3"/>
        <v>Ada</v>
      </c>
      <c r="K514" s="229" t="str">
        <f t="shared" si="4"/>
        <v>Ada</v>
      </c>
      <c r="L514" s="323" t="s">
        <v>431</v>
      </c>
      <c r="M514" s="7">
        <f>'Data Pemerintah Daerah'!AB399</f>
        <v>0</v>
      </c>
      <c r="N514" s="7">
        <f>'Data Pemerintah Daerah'!AC399</f>
        <v>0</v>
      </c>
      <c r="O514" s="7">
        <f>'Data Pemerintah Daerah'!AD399</f>
        <v>0</v>
      </c>
      <c r="P514" s="7" t="str">
        <f>'Data Pemerintah Daerah'!AE399</f>
        <v/>
      </c>
      <c r="Q514" s="7" t="str">
        <f>'Data Pemerintah Daerah'!AF399</f>
        <v/>
      </c>
      <c r="R514" s="7" t="str">
        <f>'Data Pemerintah Daerah'!AG399</f>
        <v/>
      </c>
      <c r="S514" s="7">
        <f>'Data Pemerintah Daerah'!AH399</f>
        <v>1</v>
      </c>
      <c r="T514" s="7">
        <f>'Data Pemerintah Daerah'!AI399</f>
        <v>1</v>
      </c>
      <c r="U514" s="7">
        <f>'Data Pemerintah Daerah'!AJ399</f>
        <v>1</v>
      </c>
      <c r="V514" s="7">
        <f>'Data Pemerintah Daerah'!AK399</f>
        <v>2</v>
      </c>
      <c r="W514" s="7">
        <f>'Data Pemerintah Daerah'!AL399</f>
        <v>1</v>
      </c>
      <c r="X514" s="7">
        <f>'Data Pemerintah Daerah'!AM399</f>
        <v>1</v>
      </c>
      <c r="Y514" s="7" t="str">
        <f>'Data Pemerintah Daerah'!AA399</f>
        <v/>
      </c>
      <c r="Z514" s="7" t="str">
        <f>'Data Pemerintah Daerah'!Z399</f>
        <v/>
      </c>
      <c r="AA514" s="328" t="str">
        <f>'Data Pemerintah Daerah'!AN399</f>
        <v>diskominfo_munabarat</v>
      </c>
      <c r="AB514" s="329" t="str">
        <f>'Data Pemerintah Daerah'!AO399</f>
        <v>munabarat.go.id</v>
      </c>
      <c r="AC514" s="7" t="str">
        <f t="shared" si="16"/>
        <v>Kabupaten Muna Barat</v>
      </c>
      <c r="AD514" s="330" t="str">
        <f>'Data Pemerintah Daerah'!P399</f>
        <v>082290211369</v>
      </c>
      <c r="AE514" s="331" t="str">
        <f>'Data Pemerintah Daerah'!Q399</f>
        <v>198308022010011014</v>
      </c>
      <c r="AF514" s="331" t="str">
        <f>'Data Pemerintah Daerah'!R399</f>
        <v>Kepala Bidang TIK</v>
      </c>
    </row>
    <row r="515">
      <c r="A515" s="3" t="s">
        <v>4497</v>
      </c>
      <c r="B515" s="7" t="str">
        <f>'Data Pemerintah Daerah'!C400</f>
        <v>Sulawesi Tenggara</v>
      </c>
      <c r="C515" s="7" t="str">
        <f>'Data Pemerintah Daerah'!G400</f>
        <v>Kabupaten</v>
      </c>
      <c r="D515" s="7" t="str">
        <f>'Data Pemerintah Daerah'!E400</f>
        <v>Kabupaten Buton Tengah</v>
      </c>
      <c r="E515" s="7" t="str">
        <f>'Data Pemerintah Daerah'!H400</f>
        <v/>
      </c>
      <c r="F515" s="7" t="str">
        <f>'Data Pemerintah Daerah'!N400</f>
        <v/>
      </c>
      <c r="G515" s="7" t="str">
        <f>'Data Pemerintah Daerah'!O400</f>
        <v/>
      </c>
      <c r="H515" s="183" t="str">
        <f t="shared" si="14"/>
        <v/>
      </c>
      <c r="I515" s="183" t="str">
        <f t="shared" si="15"/>
        <v/>
      </c>
      <c r="J515" s="7" t="str">
        <f t="shared" si="3"/>
        <v/>
      </c>
      <c r="K515" s="229" t="str">
        <f t="shared" si="4"/>
        <v/>
      </c>
      <c r="L515" s="327"/>
      <c r="M515" s="7" t="str">
        <f>'Data Pemerintah Daerah'!AB400</f>
        <v/>
      </c>
      <c r="N515" s="7" t="str">
        <f>'Data Pemerintah Daerah'!AC400</f>
        <v/>
      </c>
      <c r="O515" s="7" t="str">
        <f>'Data Pemerintah Daerah'!AD400</f>
        <v/>
      </c>
      <c r="P515" s="7">
        <f>'Data Pemerintah Daerah'!AE400</f>
        <v>1</v>
      </c>
      <c r="Q515" s="7">
        <f>'Data Pemerintah Daerah'!AF400</f>
        <v>1</v>
      </c>
      <c r="R515" s="7">
        <f>'Data Pemerintah Daerah'!AG400</f>
        <v>1</v>
      </c>
      <c r="S515" s="7">
        <f>'Data Pemerintah Daerah'!AH400</f>
        <v>3</v>
      </c>
      <c r="T515" s="7">
        <f>'Data Pemerintah Daerah'!AI400</f>
        <v>1</v>
      </c>
      <c r="U515" s="7">
        <f>'Data Pemerintah Daerah'!AJ400</f>
        <v>1</v>
      </c>
      <c r="V515" s="7">
        <f>'Data Pemerintah Daerah'!AK400</f>
        <v>4</v>
      </c>
      <c r="W515" s="7">
        <f>'Data Pemerintah Daerah'!AL400</f>
        <v>1</v>
      </c>
      <c r="X515" s="7">
        <f>'Data Pemerintah Daerah'!AM400</f>
        <v>1</v>
      </c>
      <c r="Y515" s="7" t="str">
        <f>'Data Pemerintah Daerah'!AA400</f>
        <v/>
      </c>
      <c r="Z515" s="7" t="str">
        <f>'Data Pemerintah Daerah'!Z400</f>
        <v/>
      </c>
      <c r="AA515" s="328" t="str">
        <f>'Data Pemerintah Daerah'!AN400</f>
        <v/>
      </c>
      <c r="AB515" s="18" t="str">
        <f>'Data Pemerintah Daerah'!AO400</f>
        <v/>
      </c>
      <c r="AC515" s="7" t="str">
        <f t="shared" si="16"/>
        <v>Kabupaten Buton Tengah</v>
      </c>
      <c r="AD515" s="331" t="str">
        <f>'Data Pemerintah Daerah'!P400</f>
        <v/>
      </c>
      <c r="AE515" s="331" t="str">
        <f>'Data Pemerintah Daerah'!Q400</f>
        <v/>
      </c>
      <c r="AF515" s="331" t="str">
        <f>'Data Pemerintah Daerah'!R400</f>
        <v/>
      </c>
    </row>
    <row r="516">
      <c r="A516" s="3" t="s">
        <v>4497</v>
      </c>
      <c r="B516" s="7" t="str">
        <f>'Data Pemerintah Daerah'!C401</f>
        <v>Sulawesi Tenggara</v>
      </c>
      <c r="C516" s="7" t="str">
        <f>'Data Pemerintah Daerah'!G401</f>
        <v>Kabupaten</v>
      </c>
      <c r="D516" s="7" t="str">
        <f>'Data Pemerintah Daerah'!E401</f>
        <v>Kabupaten Buton Selatan</v>
      </c>
      <c r="E516" s="7" t="str">
        <f>'Data Pemerintah Daerah'!H401</f>
        <v/>
      </c>
      <c r="F516" s="7" t="str">
        <f>'Data Pemerintah Daerah'!N401</f>
        <v/>
      </c>
      <c r="G516" s="7" t="str">
        <f>'Data Pemerintah Daerah'!O401</f>
        <v/>
      </c>
      <c r="H516" s="183" t="str">
        <f t="shared" si="14"/>
        <v/>
      </c>
      <c r="I516" s="183" t="str">
        <f t="shared" si="15"/>
        <v/>
      </c>
      <c r="J516" s="7" t="str">
        <f t="shared" si="3"/>
        <v/>
      </c>
      <c r="K516" s="229" t="str">
        <f t="shared" si="4"/>
        <v/>
      </c>
      <c r="L516" s="327" t="str">
        <f>IFNA(VLOOKUP("*"&amp;D515&amp;"",'Laporan Resmi'!$F$2:$G$500,2,FALSE),"")</f>
        <v/>
      </c>
      <c r="M516" s="7" t="str">
        <f>'Data Pemerintah Daerah'!AB401</f>
        <v/>
      </c>
      <c r="N516" s="7" t="str">
        <f>'Data Pemerintah Daerah'!AC401</f>
        <v/>
      </c>
      <c r="O516" s="7" t="str">
        <f>'Data Pemerintah Daerah'!AD401</f>
        <v/>
      </c>
      <c r="P516" s="7">
        <f>'Data Pemerintah Daerah'!AE401</f>
        <v>2</v>
      </c>
      <c r="Q516" s="7">
        <f>'Data Pemerintah Daerah'!AF401</f>
        <v>1</v>
      </c>
      <c r="R516" s="7">
        <f>'Data Pemerintah Daerah'!AG401</f>
        <v>1</v>
      </c>
      <c r="S516" s="7" t="str">
        <f>'Data Pemerintah Daerah'!AH401</f>
        <v/>
      </c>
      <c r="T516" s="7" t="str">
        <f>'Data Pemerintah Daerah'!AI401</f>
        <v/>
      </c>
      <c r="U516" s="7" t="str">
        <f>'Data Pemerintah Daerah'!AJ401</f>
        <v/>
      </c>
      <c r="V516" s="7">
        <f>'Data Pemerintah Daerah'!AK401</f>
        <v>2</v>
      </c>
      <c r="W516" s="7">
        <f>'Data Pemerintah Daerah'!AL401</f>
        <v>1</v>
      </c>
      <c r="X516" s="7">
        <f>'Data Pemerintah Daerah'!AM401</f>
        <v>1</v>
      </c>
      <c r="Y516" s="7" t="str">
        <f>'Data Pemerintah Daerah'!AA401</f>
        <v/>
      </c>
      <c r="Z516" s="7" t="str">
        <f>'Data Pemerintah Daerah'!Z401</f>
        <v/>
      </c>
      <c r="AA516" s="328" t="str">
        <f>'Data Pemerintah Daerah'!AN401</f>
        <v/>
      </c>
      <c r="AB516" s="18" t="str">
        <f>'Data Pemerintah Daerah'!AO401</f>
        <v/>
      </c>
      <c r="AC516" s="7" t="str">
        <f t="shared" si="16"/>
        <v>Kabupaten Buton Selatan</v>
      </c>
      <c r="AD516" s="331" t="str">
        <f>'Data Pemerintah Daerah'!P401</f>
        <v/>
      </c>
      <c r="AE516" s="331" t="str">
        <f>'Data Pemerintah Daerah'!Q401</f>
        <v/>
      </c>
      <c r="AF516" s="331" t="str">
        <f>'Data Pemerintah Daerah'!R401</f>
        <v/>
      </c>
    </row>
    <row r="517">
      <c r="A517" s="3" t="s">
        <v>4497</v>
      </c>
      <c r="B517" s="7" t="str">
        <f>'Data Pemerintah Daerah'!C402</f>
        <v>Sulawesi Tenggara</v>
      </c>
      <c r="C517" s="7" t="str">
        <f>'Data Pemerintah Daerah'!G402</f>
        <v>Kota</v>
      </c>
      <c r="D517" s="7" t="str">
        <f>'Data Pemerintah Daerah'!E402</f>
        <v>Kota Bau-Bau</v>
      </c>
      <c r="E517" s="7" t="str">
        <f>'Data Pemerintah Daerah'!H402</f>
        <v>ada</v>
      </c>
      <c r="F517" s="11">
        <f>'Data Pemerintah Daerah'!N402</f>
        <v>45721</v>
      </c>
      <c r="G517" s="7" t="str">
        <f>'Data Pemerintah Daerah'!O402</f>
        <v>IRMA YANTHI, ST</v>
      </c>
      <c r="H517" s="183">
        <f t="shared" si="14"/>
        <v>2025</v>
      </c>
      <c r="I517" s="183">
        <f t="shared" si="15"/>
        <v>3</v>
      </c>
      <c r="J517" s="7" t="str">
        <f t="shared" si="3"/>
        <v>Ada</v>
      </c>
      <c r="K517" s="229" t="str">
        <f t="shared" si="4"/>
        <v>Ada</v>
      </c>
      <c r="L517" s="323" t="s">
        <v>431</v>
      </c>
      <c r="M517" s="7">
        <f>'Data Pemerintah Daerah'!AB402</f>
        <v>0</v>
      </c>
      <c r="N517" s="7">
        <f>'Data Pemerintah Daerah'!AC402</f>
        <v>0</v>
      </c>
      <c r="O517" s="7">
        <f>'Data Pemerintah Daerah'!AD402</f>
        <v>0</v>
      </c>
      <c r="P517" s="7">
        <f>'Data Pemerintah Daerah'!AE402</f>
        <v>1</v>
      </c>
      <c r="Q517" s="7">
        <f>'Data Pemerintah Daerah'!AF402</f>
        <v>1</v>
      </c>
      <c r="R517" s="7">
        <f>'Data Pemerintah Daerah'!AG402</f>
        <v>1</v>
      </c>
      <c r="S517" s="7">
        <f>'Data Pemerintah Daerah'!AH402</f>
        <v>1</v>
      </c>
      <c r="T517" s="7">
        <f>'Data Pemerintah Daerah'!AI402</f>
        <v>1</v>
      </c>
      <c r="U517" s="7">
        <f>'Data Pemerintah Daerah'!AJ402</f>
        <v>1</v>
      </c>
      <c r="V517" s="7">
        <f>'Data Pemerintah Daerah'!AK402</f>
        <v>1</v>
      </c>
      <c r="W517" s="7">
        <f>'Data Pemerintah Daerah'!AL402</f>
        <v>2</v>
      </c>
      <c r="X517" s="7">
        <f>'Data Pemerintah Daerah'!AM402</f>
        <v>2</v>
      </c>
      <c r="Y517" s="7" t="str">
        <f>'Data Pemerintah Daerah'!AA402</f>
        <v/>
      </c>
      <c r="Z517" s="7" t="str">
        <f>'Data Pemerintah Daerah'!Z402</f>
        <v/>
      </c>
      <c r="AA517" s="328" t="str">
        <f>'Data Pemerintah Daerah'!AN402</f>
        <v>diskominfo_baubaukota</v>
      </c>
      <c r="AB517" s="329" t="str">
        <f>'Data Pemerintah Daerah'!AO402</f>
        <v>baubaukota.go.id</v>
      </c>
      <c r="AC517" s="7" t="str">
        <f t="shared" si="16"/>
        <v>Kota Bau-Bau</v>
      </c>
      <c r="AD517" s="330" t="str">
        <f>'Data Pemerintah Daerah'!P402</f>
        <v>085255024400</v>
      </c>
      <c r="AE517" s="331" t="str">
        <f>'Data Pemerintah Daerah'!Q402</f>
        <v>198412182010012021</v>
      </c>
      <c r="AF517" s="331" t="str">
        <f>'Data Pemerintah Daerah'!R402</f>
        <v>SANDIMAN AHLI MUDA</v>
      </c>
    </row>
    <row r="518">
      <c r="A518" s="3" t="s">
        <v>4497</v>
      </c>
      <c r="B518" s="7" t="str">
        <f>'Data Pemerintah Daerah'!C403</f>
        <v>Sulawesi Tenggara</v>
      </c>
      <c r="C518" s="7" t="str">
        <f>'Data Pemerintah Daerah'!G403</f>
        <v>Kota</v>
      </c>
      <c r="D518" s="7" t="str">
        <f>'Data Pemerintah Daerah'!E403</f>
        <v>Kota Kendari</v>
      </c>
      <c r="E518" s="7" t="str">
        <f>'Data Pemerintah Daerah'!H403</f>
        <v>ada</v>
      </c>
      <c r="F518" s="15">
        <f>'Data Pemerintah Daerah'!N403</f>
        <v>45677</v>
      </c>
      <c r="G518" s="7" t="str">
        <f>'Data Pemerintah Daerah'!O403</f>
        <v>Drs. Alim Rawis</v>
      </c>
      <c r="H518" s="183">
        <f t="shared" si="14"/>
        <v>2025</v>
      </c>
      <c r="I518" s="183">
        <f t="shared" si="15"/>
        <v>1</v>
      </c>
      <c r="J518" s="7" t="str">
        <f t="shared" si="3"/>
        <v>Ada</v>
      </c>
      <c r="K518" s="229" t="str">
        <f t="shared" si="4"/>
        <v>Ada</v>
      </c>
      <c r="L518" s="323" t="s">
        <v>431</v>
      </c>
      <c r="M518" s="7">
        <f>'Data Pemerintah Daerah'!AB403</f>
        <v>0</v>
      </c>
      <c r="N518" s="7">
        <f>'Data Pemerintah Daerah'!AC403</f>
        <v>0</v>
      </c>
      <c r="O518" s="7">
        <f>'Data Pemerintah Daerah'!AD403</f>
        <v>0</v>
      </c>
      <c r="P518" s="7">
        <f>'Data Pemerintah Daerah'!AE403</f>
        <v>1</v>
      </c>
      <c r="Q518" s="7">
        <f>'Data Pemerintah Daerah'!AF403</f>
        <v>1</v>
      </c>
      <c r="R518" s="7">
        <f>'Data Pemerintah Daerah'!AG403</f>
        <v>1</v>
      </c>
      <c r="S518" s="7">
        <f>'Data Pemerintah Daerah'!AH403</f>
        <v>2</v>
      </c>
      <c r="T518" s="7">
        <f>'Data Pemerintah Daerah'!AI403</f>
        <v>1</v>
      </c>
      <c r="U518" s="7">
        <f>'Data Pemerintah Daerah'!AJ403</f>
        <v>1</v>
      </c>
      <c r="V518" s="7">
        <f>'Data Pemerintah Daerah'!AK403</f>
        <v>3</v>
      </c>
      <c r="W518" s="7">
        <f>'Data Pemerintah Daerah'!AL403</f>
        <v>1</v>
      </c>
      <c r="X518" s="7">
        <f>'Data Pemerintah Daerah'!AM403</f>
        <v>3</v>
      </c>
      <c r="Y518" s="7" t="str">
        <f>'Data Pemerintah Daerah'!AA403</f>
        <v/>
      </c>
      <c r="Z518" s="7" t="str">
        <f>'Data Pemerintah Daerah'!Z403</f>
        <v/>
      </c>
      <c r="AA518" s="328" t="str">
        <f>'Data Pemerintah Daerah'!AN403</f>
        <v>diskominfo_kendarikota</v>
      </c>
      <c r="AB518" s="329" t="str">
        <f>'Data Pemerintah Daerah'!AO403</f>
        <v>kendarikota.go.id</v>
      </c>
      <c r="AC518" s="7" t="str">
        <f t="shared" si="16"/>
        <v>Kota Kendari</v>
      </c>
      <c r="AD518" s="330" t="str">
        <f>'Data Pemerintah Daerah'!P403</f>
        <v>081319818579</v>
      </c>
      <c r="AE518" s="331" t="str">
        <f>'Data Pemerintah Daerah'!Q403</f>
        <v>197407121993111001</v>
      </c>
      <c r="AF518" s="331" t="str">
        <f>'Data Pemerintah Daerah'!R403</f>
        <v>Kepala Bidang TIK dan Persandian</v>
      </c>
    </row>
    <row r="519">
      <c r="A519" s="3" t="s">
        <v>4497</v>
      </c>
      <c r="B519" s="7" t="str">
        <f>'Data Pemerintah Daerah'!C404</f>
        <v>Sulawesi Tengah</v>
      </c>
      <c r="C519" s="7" t="str">
        <f>'Data Pemerintah Daerah'!G404</f>
        <v>Provinsi</v>
      </c>
      <c r="D519" s="7" t="str">
        <f>'Data Pemerintah Daerah'!E404</f>
        <v>Provinsi Sulawesi Tengah</v>
      </c>
      <c r="E519" s="7" t="str">
        <f>'Data Pemerintah Daerah'!H404</f>
        <v>ada</v>
      </c>
      <c r="F519" s="15">
        <f>'Data Pemerintah Daerah'!N404</f>
        <v>45279</v>
      </c>
      <c r="G519" s="7" t="str">
        <f>'Data Pemerintah Daerah'!O404</f>
        <v>Mohamad Affan, ST,. M.Eng</v>
      </c>
      <c r="H519" s="183">
        <f t="shared" si="14"/>
        <v>2023</v>
      </c>
      <c r="I519" s="183">
        <f t="shared" si="15"/>
        <v>12</v>
      </c>
      <c r="J519" s="7" t="str">
        <f t="shared" si="3"/>
        <v>Ada</v>
      </c>
      <c r="K519" s="229" t="str">
        <f t="shared" si="4"/>
        <v>Ada</v>
      </c>
      <c r="L519" s="323" t="s">
        <v>431</v>
      </c>
      <c r="M519" s="7">
        <f>'Data Pemerintah Daerah'!AB404</f>
        <v>2</v>
      </c>
      <c r="N519" s="7">
        <f>'Data Pemerintah Daerah'!AC404</f>
        <v>37</v>
      </c>
      <c r="O519" s="7">
        <f>'Data Pemerintah Daerah'!AD404</f>
        <v>1</v>
      </c>
      <c r="P519" s="7">
        <f>'Data Pemerintah Daerah'!AE404</f>
        <v>1</v>
      </c>
      <c r="Q519" s="7">
        <f>'Data Pemerintah Daerah'!AF404</f>
        <v>1</v>
      </c>
      <c r="R519" s="7">
        <f>'Data Pemerintah Daerah'!AG404</f>
        <v>1</v>
      </c>
      <c r="S519" s="7">
        <f>'Data Pemerintah Daerah'!AH404</f>
        <v>1</v>
      </c>
      <c r="T519" s="7">
        <f>'Data Pemerintah Daerah'!AI404</f>
        <v>1</v>
      </c>
      <c r="U519" s="7">
        <f>'Data Pemerintah Daerah'!AJ404</f>
        <v>1</v>
      </c>
      <c r="V519" s="7">
        <f>'Data Pemerintah Daerah'!AK404</f>
        <v>3</v>
      </c>
      <c r="W519" s="7">
        <f>'Data Pemerintah Daerah'!AL404</f>
        <v>1</v>
      </c>
      <c r="X519" s="7">
        <f>'Data Pemerintah Daerah'!AM404</f>
        <v>3</v>
      </c>
      <c r="Y519" s="7" t="str">
        <f>'Data Pemerintah Daerah'!AA404</f>
        <v/>
      </c>
      <c r="Z519" s="7" t="str">
        <f>'Data Pemerintah Daerah'!Z404</f>
        <v/>
      </c>
      <c r="AA519" s="328" t="str">
        <f>'Data Pemerintah Daerah'!AN404</f>
        <v>diskominfo_sultengprov</v>
      </c>
      <c r="AB519" s="329" t="str">
        <f>'Data Pemerintah Daerah'!AO404</f>
        <v>sultengprov.go.id</v>
      </c>
      <c r="AC519" s="7" t="str">
        <f t="shared" si="16"/>
        <v>Provinsi Sulawesi Tengah</v>
      </c>
      <c r="AD519" s="330" t="str">
        <f>'Data Pemerintah Daerah'!P404</f>
        <v>0811452764</v>
      </c>
      <c r="AE519" s="331" t="str">
        <f>'Data Pemerintah Daerah'!Q404</f>
        <v>197906032006041018</v>
      </c>
      <c r="AF519" s="331" t="str">
        <f>'Data Pemerintah Daerah'!R404</f>
        <v>Pranata Komputer Ahli Muda</v>
      </c>
    </row>
    <row r="520">
      <c r="A520" s="3" t="s">
        <v>4497</v>
      </c>
      <c r="B520" s="7" t="str">
        <f>'Data Pemerintah Daerah'!C405</f>
        <v>Sulawesi Tengah</v>
      </c>
      <c r="C520" s="7" t="str">
        <f>'Data Pemerintah Daerah'!G405</f>
        <v>Kabupaten</v>
      </c>
      <c r="D520" s="7" t="str">
        <f>'Data Pemerintah Daerah'!E405</f>
        <v>Kabupaten Banggai</v>
      </c>
      <c r="E520" s="7" t="str">
        <f>'Data Pemerintah Daerah'!H405</f>
        <v/>
      </c>
      <c r="F520" s="7" t="str">
        <f>'Data Pemerintah Daerah'!N405</f>
        <v/>
      </c>
      <c r="G520" s="7" t="str">
        <f>'Data Pemerintah Daerah'!O405</f>
        <v/>
      </c>
      <c r="H520" s="183" t="str">
        <f t="shared" si="14"/>
        <v/>
      </c>
      <c r="I520" s="183" t="str">
        <f t="shared" si="15"/>
        <v/>
      </c>
      <c r="J520" s="7" t="str">
        <f t="shared" si="3"/>
        <v/>
      </c>
      <c r="K520" s="229" t="str">
        <f t="shared" si="4"/>
        <v/>
      </c>
      <c r="L520" s="327"/>
      <c r="M520" s="7" t="str">
        <f>'Data Pemerintah Daerah'!AB405</f>
        <v/>
      </c>
      <c r="N520" s="7" t="str">
        <f>'Data Pemerintah Daerah'!AC405</f>
        <v/>
      </c>
      <c r="O520" s="7" t="str">
        <f>'Data Pemerintah Daerah'!AD405</f>
        <v/>
      </c>
      <c r="P520" s="7" t="str">
        <f>'Data Pemerintah Daerah'!AE405</f>
        <v/>
      </c>
      <c r="Q520" s="7" t="str">
        <f>'Data Pemerintah Daerah'!AF405</f>
        <v/>
      </c>
      <c r="R520" s="7" t="str">
        <f>'Data Pemerintah Daerah'!AG405</f>
        <v/>
      </c>
      <c r="S520" s="7">
        <f>'Data Pemerintah Daerah'!AH405</f>
        <v>3</v>
      </c>
      <c r="T520" s="7">
        <f>'Data Pemerintah Daerah'!AI405</f>
        <v>1</v>
      </c>
      <c r="U520" s="7">
        <f>'Data Pemerintah Daerah'!AJ405</f>
        <v>2</v>
      </c>
      <c r="V520" s="7">
        <f>'Data Pemerintah Daerah'!AK405</f>
        <v>4</v>
      </c>
      <c r="W520" s="7">
        <f>'Data Pemerintah Daerah'!AL405</f>
        <v>2</v>
      </c>
      <c r="X520" s="7">
        <f>'Data Pemerintah Daerah'!AM405</f>
        <v>2</v>
      </c>
      <c r="Y520" s="7" t="str">
        <f>'Data Pemerintah Daerah'!AA405</f>
        <v/>
      </c>
      <c r="Z520" s="7" t="str">
        <f>'Data Pemerintah Daerah'!Z405</f>
        <v/>
      </c>
      <c r="AA520" s="328" t="str">
        <f>'Data Pemerintah Daerah'!AN405</f>
        <v/>
      </c>
      <c r="AB520" s="18" t="str">
        <f>'Data Pemerintah Daerah'!AO405</f>
        <v/>
      </c>
      <c r="AC520" s="7" t="str">
        <f t="shared" si="16"/>
        <v>Kabupaten Banggai</v>
      </c>
      <c r="AD520" s="331" t="str">
        <f>'Data Pemerintah Daerah'!P405</f>
        <v/>
      </c>
      <c r="AE520" s="331" t="str">
        <f>'Data Pemerintah Daerah'!Q405</f>
        <v/>
      </c>
      <c r="AF520" s="331" t="str">
        <f>'Data Pemerintah Daerah'!R405</f>
        <v/>
      </c>
    </row>
    <row r="521">
      <c r="A521" s="3" t="s">
        <v>4497</v>
      </c>
      <c r="B521" s="7" t="str">
        <f>'Data Pemerintah Daerah'!C406</f>
        <v>Sulawesi Tengah</v>
      </c>
      <c r="C521" s="7" t="str">
        <f>'Data Pemerintah Daerah'!G406</f>
        <v>Kabupaten</v>
      </c>
      <c r="D521" s="7" t="str">
        <f>'Data Pemerintah Daerah'!E406</f>
        <v>Kabupaten Banggai Kepulauan</v>
      </c>
      <c r="E521" s="7" t="str">
        <f>'Data Pemerintah Daerah'!H406</f>
        <v>ada</v>
      </c>
      <c r="F521" s="15">
        <f>'Data Pemerintah Daerah'!N406</f>
        <v>45603</v>
      </c>
      <c r="G521" s="7" t="str">
        <f>'Data Pemerintah Daerah'!O406</f>
        <v>Hamdani Mania</v>
      </c>
      <c r="H521" s="183">
        <f t="shared" si="14"/>
        <v>2024</v>
      </c>
      <c r="I521" s="183">
        <f t="shared" si="15"/>
        <v>11</v>
      </c>
      <c r="J521" s="7" t="str">
        <f t="shared" si="3"/>
        <v>Ada</v>
      </c>
      <c r="K521" s="229" t="str">
        <f t="shared" si="4"/>
        <v>Ada</v>
      </c>
      <c r="L521" s="323" t="s">
        <v>431</v>
      </c>
      <c r="M521" s="7">
        <f>'Data Pemerintah Daerah'!AB406</f>
        <v>1</v>
      </c>
      <c r="N521" s="7">
        <f>'Data Pemerintah Daerah'!AC406</f>
        <v>0</v>
      </c>
      <c r="O521" s="7">
        <f>'Data Pemerintah Daerah'!AD406</f>
        <v>1</v>
      </c>
      <c r="P521" s="7">
        <f>'Data Pemerintah Daerah'!AE406</f>
        <v>1</v>
      </c>
      <c r="Q521" s="7">
        <f>'Data Pemerintah Daerah'!AF406</f>
        <v>1</v>
      </c>
      <c r="R521" s="7">
        <f>'Data Pemerintah Daerah'!AG406</f>
        <v>1</v>
      </c>
      <c r="S521" s="7">
        <f>'Data Pemerintah Daerah'!AH406</f>
        <v>3</v>
      </c>
      <c r="T521" s="7">
        <f>'Data Pemerintah Daerah'!AI406</f>
        <v>1</v>
      </c>
      <c r="U521" s="7">
        <f>'Data Pemerintah Daerah'!AJ406</f>
        <v>2</v>
      </c>
      <c r="V521" s="7">
        <f>'Data Pemerintah Daerah'!AK406</f>
        <v>3</v>
      </c>
      <c r="W521" s="7">
        <f>'Data Pemerintah Daerah'!AL406</f>
        <v>1</v>
      </c>
      <c r="X521" s="7">
        <f>'Data Pemerintah Daerah'!AM406</f>
        <v>2</v>
      </c>
      <c r="Y521" s="7" t="str">
        <f>'Data Pemerintah Daerah'!AA406</f>
        <v/>
      </c>
      <c r="Z521" s="7" t="str">
        <f>'Data Pemerintah Daerah'!Z406</f>
        <v/>
      </c>
      <c r="AA521" s="328" t="str">
        <f>'Data Pemerintah Daerah'!AN406</f>
        <v>diskominfo_banggaikep</v>
      </c>
      <c r="AB521" s="329" t="str">
        <f>'Data Pemerintah Daerah'!AO406</f>
        <v>banggaikep.go.id</v>
      </c>
      <c r="AC521" s="7" t="str">
        <f t="shared" si="16"/>
        <v>Kabupaten Banggai Kepulauan</v>
      </c>
      <c r="AD521" s="330" t="str">
        <f>'Data Pemerintah Daerah'!P406</f>
        <v>081243053645</v>
      </c>
      <c r="AE521" s="331" t="str">
        <f>'Data Pemerintah Daerah'!Q406</f>
        <v>198209252010011014</v>
      </c>
      <c r="AF521" s="331" t="str">
        <f>'Data Pemerintah Daerah'!R406</f>
        <v>Kepala Bidang Aplikasi Informatika Persandian dan Statistik</v>
      </c>
    </row>
    <row r="522">
      <c r="A522" s="3" t="s">
        <v>4497</v>
      </c>
      <c r="B522" s="7" t="str">
        <f>'Data Pemerintah Daerah'!C407</f>
        <v>Sulawesi Tengah</v>
      </c>
      <c r="C522" s="7" t="str">
        <f>'Data Pemerintah Daerah'!G407</f>
        <v>Kabupaten</v>
      </c>
      <c r="D522" s="7" t="str">
        <f>'Data Pemerintah Daerah'!E407</f>
        <v>Kabupaten Buol</v>
      </c>
      <c r="E522" s="7" t="str">
        <f>'Data Pemerintah Daerah'!H407</f>
        <v>ada</v>
      </c>
      <c r="F522" s="15">
        <f>'Data Pemerintah Daerah'!N407</f>
        <v>45098</v>
      </c>
      <c r="G522" s="7" t="str">
        <f>'Data Pemerintah Daerah'!O407</f>
        <v>Moh. Hatta T. Tama, S.Sos</v>
      </c>
      <c r="H522" s="183">
        <f t="shared" si="14"/>
        <v>2023</v>
      </c>
      <c r="I522" s="183">
        <f t="shared" si="15"/>
        <v>6</v>
      </c>
      <c r="J522" s="7" t="str">
        <f t="shared" si="3"/>
        <v>Ada</v>
      </c>
      <c r="K522" s="229" t="str">
        <f t="shared" si="4"/>
        <v>Ada</v>
      </c>
      <c r="L522" s="323" t="s">
        <v>431</v>
      </c>
      <c r="M522" s="7">
        <f>'Data Pemerintah Daerah'!AB407</f>
        <v>0</v>
      </c>
      <c r="N522" s="7">
        <f>'Data Pemerintah Daerah'!AC407</f>
        <v>0</v>
      </c>
      <c r="O522" s="7">
        <f>'Data Pemerintah Daerah'!AD407</f>
        <v>0</v>
      </c>
      <c r="P522" s="7">
        <f>'Data Pemerintah Daerah'!AE407</f>
        <v>1</v>
      </c>
      <c r="Q522" s="7">
        <f>'Data Pemerintah Daerah'!AF407</f>
        <v>1</v>
      </c>
      <c r="R522" s="7">
        <f>'Data Pemerintah Daerah'!AG407</f>
        <v>1</v>
      </c>
      <c r="S522" s="7">
        <f>'Data Pemerintah Daerah'!AH407</f>
        <v>3</v>
      </c>
      <c r="T522" s="7">
        <f>'Data Pemerintah Daerah'!AI407</f>
        <v>2</v>
      </c>
      <c r="U522" s="7">
        <f>'Data Pemerintah Daerah'!AJ407</f>
        <v>1</v>
      </c>
      <c r="V522" s="7">
        <f>'Data Pemerintah Daerah'!AK407</f>
        <v>4</v>
      </c>
      <c r="W522" s="7">
        <f>'Data Pemerintah Daerah'!AL407</f>
        <v>3</v>
      </c>
      <c r="X522" s="7">
        <f>'Data Pemerintah Daerah'!AM407</f>
        <v>3</v>
      </c>
      <c r="Y522" s="7" t="str">
        <f>'Data Pemerintah Daerah'!AA407</f>
        <v/>
      </c>
      <c r="Z522" s="10" t="str">
        <f>'Data Pemerintah Daerah'!Z407</f>
        <v>https://simpada.buolkab.go.id/api/getBPHTBService</v>
      </c>
      <c r="AA522" s="328" t="str">
        <f>'Data Pemerintah Daerah'!AN407</f>
        <v>diskominfo_buolkab</v>
      </c>
      <c r="AB522" s="329" t="str">
        <f>'Data Pemerintah Daerah'!AO407</f>
        <v>buolkab.go.id</v>
      </c>
      <c r="AC522" s="7" t="str">
        <f t="shared" si="16"/>
        <v>Kabupaten Buol</v>
      </c>
      <c r="AD522" s="330" t="str">
        <f>'Data Pemerintah Daerah'!P407</f>
        <v>08114588826</v>
      </c>
      <c r="AE522" s="331" t="str">
        <f>'Data Pemerintah Daerah'!Q407</f>
        <v>198012182006041006</v>
      </c>
      <c r="AF522" s="331" t="str">
        <f>'Data Pemerintah Daerah'!R407</f>
        <v>Kepala Bidang Penyelenggaraan E-Government</v>
      </c>
    </row>
    <row r="523">
      <c r="A523" s="3" t="s">
        <v>4497</v>
      </c>
      <c r="B523" s="7" t="str">
        <f>'Data Pemerintah Daerah'!C408</f>
        <v>Sulawesi Tengah</v>
      </c>
      <c r="C523" s="7" t="str">
        <f>'Data Pemerintah Daerah'!G408</f>
        <v>Kabupaten</v>
      </c>
      <c r="D523" s="7" t="str">
        <f>'Data Pemerintah Daerah'!E408</f>
        <v>Kabupaten Donggala</v>
      </c>
      <c r="E523" s="7" t="str">
        <f>'Data Pemerintah Daerah'!H408</f>
        <v/>
      </c>
      <c r="F523" s="7" t="str">
        <f>'Data Pemerintah Daerah'!N408</f>
        <v/>
      </c>
      <c r="G523" s="7" t="str">
        <f>'Data Pemerintah Daerah'!O408</f>
        <v/>
      </c>
      <c r="H523" s="183" t="str">
        <f t="shared" si="14"/>
        <v/>
      </c>
      <c r="I523" s="183" t="str">
        <f t="shared" si="15"/>
        <v/>
      </c>
      <c r="J523" s="7" t="str">
        <f t="shared" si="3"/>
        <v/>
      </c>
      <c r="K523" s="229" t="str">
        <f t="shared" si="4"/>
        <v/>
      </c>
      <c r="L523" s="327"/>
      <c r="M523" s="7" t="str">
        <f>'Data Pemerintah Daerah'!AB408</f>
        <v/>
      </c>
      <c r="N523" s="7" t="str">
        <f>'Data Pemerintah Daerah'!AC408</f>
        <v/>
      </c>
      <c r="O523" s="7" t="str">
        <f>'Data Pemerintah Daerah'!AD408</f>
        <v/>
      </c>
      <c r="P523" s="7" t="str">
        <f>'Data Pemerintah Daerah'!AE408</f>
        <v/>
      </c>
      <c r="Q523" s="7" t="str">
        <f>'Data Pemerintah Daerah'!AF408</f>
        <v/>
      </c>
      <c r="R523" s="7" t="str">
        <f>'Data Pemerintah Daerah'!AG408</f>
        <v/>
      </c>
      <c r="S523" s="7">
        <f>'Data Pemerintah Daerah'!AH408</f>
        <v>1</v>
      </c>
      <c r="T523" s="7">
        <f>'Data Pemerintah Daerah'!AI408</f>
        <v>1</v>
      </c>
      <c r="U523" s="7">
        <f>'Data Pemerintah Daerah'!AJ408</f>
        <v>1</v>
      </c>
      <c r="V523" s="7">
        <f>'Data Pemerintah Daerah'!AK408</f>
        <v>1</v>
      </c>
      <c r="W523" s="7">
        <f>'Data Pemerintah Daerah'!AL408</f>
        <v>1</v>
      </c>
      <c r="X523" s="7">
        <f>'Data Pemerintah Daerah'!AM408</f>
        <v>1</v>
      </c>
      <c r="Y523" s="7" t="str">
        <f>'Data Pemerintah Daerah'!AA408</f>
        <v/>
      </c>
      <c r="Z523" s="7" t="str">
        <f>'Data Pemerintah Daerah'!Z408</f>
        <v/>
      </c>
      <c r="AA523" s="328" t="str">
        <f>'Data Pemerintah Daerah'!AN408</f>
        <v/>
      </c>
      <c r="AB523" s="18" t="str">
        <f>'Data Pemerintah Daerah'!AO408</f>
        <v/>
      </c>
      <c r="AC523" s="7" t="str">
        <f t="shared" si="16"/>
        <v>Kabupaten Donggala</v>
      </c>
      <c r="AD523" s="331" t="str">
        <f>'Data Pemerintah Daerah'!P408</f>
        <v/>
      </c>
      <c r="AE523" s="331" t="str">
        <f>'Data Pemerintah Daerah'!Q408</f>
        <v/>
      </c>
      <c r="AF523" s="331" t="str">
        <f>'Data Pemerintah Daerah'!R408</f>
        <v/>
      </c>
    </row>
    <row r="524">
      <c r="A524" s="3" t="s">
        <v>4497</v>
      </c>
      <c r="B524" s="7" t="str">
        <f>'Data Pemerintah Daerah'!C409</f>
        <v>Sulawesi Tengah</v>
      </c>
      <c r="C524" s="7" t="str">
        <f>'Data Pemerintah Daerah'!G409</f>
        <v>Kabupaten</v>
      </c>
      <c r="D524" s="7" t="str">
        <f>'Data Pemerintah Daerah'!E409</f>
        <v>Kabupaten Morowali</v>
      </c>
      <c r="E524" s="7" t="str">
        <f>'Data Pemerintah Daerah'!H409</f>
        <v>ada</v>
      </c>
      <c r="F524" s="15">
        <f>'Data Pemerintah Daerah'!N409</f>
        <v>44774</v>
      </c>
      <c r="G524" s="7" t="str">
        <f>'Data Pemerintah Daerah'!O409</f>
        <v>Adnan</v>
      </c>
      <c r="H524" s="183">
        <f t="shared" si="14"/>
        <v>2022</v>
      </c>
      <c r="I524" s="183">
        <f t="shared" si="15"/>
        <v>8</v>
      </c>
      <c r="J524" s="7" t="str">
        <f t="shared" si="3"/>
        <v>Ada</v>
      </c>
      <c r="K524" s="229" t="str">
        <f t="shared" si="4"/>
        <v>Ada</v>
      </c>
      <c r="L524" s="323" t="s">
        <v>431</v>
      </c>
      <c r="M524" s="7">
        <f>'Data Pemerintah Daerah'!AB409</f>
        <v>7</v>
      </c>
      <c r="N524" s="7">
        <f>'Data Pemerintah Daerah'!AC409</f>
        <v>0</v>
      </c>
      <c r="O524" s="7">
        <f>'Data Pemerintah Daerah'!AD409</f>
        <v>2</v>
      </c>
      <c r="P524" s="7">
        <f>'Data Pemerintah Daerah'!AE409</f>
        <v>1</v>
      </c>
      <c r="Q524" s="7">
        <f>'Data Pemerintah Daerah'!AF409</f>
        <v>1</v>
      </c>
      <c r="R524" s="7">
        <f>'Data Pemerintah Daerah'!AG409</f>
        <v>1</v>
      </c>
      <c r="S524" s="7">
        <f>'Data Pemerintah Daerah'!AH409</f>
        <v>1</v>
      </c>
      <c r="T524" s="7">
        <f>'Data Pemerintah Daerah'!AI409</f>
        <v>2</v>
      </c>
      <c r="U524" s="7">
        <f>'Data Pemerintah Daerah'!AJ409</f>
        <v>1</v>
      </c>
      <c r="V524" s="7">
        <f>'Data Pemerintah Daerah'!AK409</f>
        <v>3</v>
      </c>
      <c r="W524" s="7">
        <f>'Data Pemerintah Daerah'!AL409</f>
        <v>2</v>
      </c>
      <c r="X524" s="7">
        <f>'Data Pemerintah Daerah'!AM409</f>
        <v>3</v>
      </c>
      <c r="Y524" s="10" t="str">
        <f>'Data Pemerintah Daerah'!AA409</f>
        <v>https://api-splp.layanan.go.id/data-morowalikab/1.0/</v>
      </c>
      <c r="Z524" s="10" t="str">
        <f>'Data Pemerintah Daerah'!Z409</f>
        <v>https://bppd.morowalikab.go.id/Api/getBPHTBService</v>
      </c>
      <c r="AA524" s="328" t="str">
        <f>'Data Pemerintah Daerah'!AN409</f>
        <v>diskominfo_morowalikab</v>
      </c>
      <c r="AB524" s="329" t="str">
        <f>'Data Pemerintah Daerah'!AO409</f>
        <v>morowalikab.go.id</v>
      </c>
      <c r="AC524" s="7" t="str">
        <f t="shared" si="16"/>
        <v>Kabupaten Morowali</v>
      </c>
      <c r="AD524" s="331" t="str">
        <f>'Data Pemerintah Daerah'!P409</f>
        <v>082187880094</v>
      </c>
      <c r="AE524" s="331" t="str">
        <f>'Data Pemerintah Daerah'!Q409</f>
        <v>198008012010011019</v>
      </c>
      <c r="AF524" s="331" t="str">
        <f>'Data Pemerintah Daerah'!R409</f>
        <v>Kepala Bidang Teknologi Informasi, Persandian, dan Statistik</v>
      </c>
    </row>
    <row r="525">
      <c r="A525" s="3" t="s">
        <v>4497</v>
      </c>
      <c r="B525" s="7" t="str">
        <f>'Data Pemerintah Daerah'!C410</f>
        <v>Sulawesi Tengah</v>
      </c>
      <c r="C525" s="7" t="str">
        <f>'Data Pemerintah Daerah'!G410</f>
        <v>Kabupaten</v>
      </c>
      <c r="D525" s="7" t="str">
        <f>'Data Pemerintah Daerah'!E410</f>
        <v>Kabupaten Parigi Moutong</v>
      </c>
      <c r="E525" s="7" t="str">
        <f>'Data Pemerintah Daerah'!H410</f>
        <v/>
      </c>
      <c r="F525" s="7" t="str">
        <f>'Data Pemerintah Daerah'!N410</f>
        <v/>
      </c>
      <c r="G525" s="7" t="str">
        <f>'Data Pemerintah Daerah'!O410</f>
        <v/>
      </c>
      <c r="H525" s="183" t="str">
        <f t="shared" si="14"/>
        <v/>
      </c>
      <c r="I525" s="183" t="str">
        <f t="shared" si="15"/>
        <v/>
      </c>
      <c r="J525" s="7" t="str">
        <f t="shared" si="3"/>
        <v/>
      </c>
      <c r="K525" s="229" t="str">
        <f t="shared" si="4"/>
        <v/>
      </c>
      <c r="L525" s="327"/>
      <c r="M525" s="7" t="str">
        <f>'Data Pemerintah Daerah'!AB410</f>
        <v/>
      </c>
      <c r="N525" s="7" t="str">
        <f>'Data Pemerintah Daerah'!AC410</f>
        <v/>
      </c>
      <c r="O525" s="7" t="str">
        <f>'Data Pemerintah Daerah'!AD410</f>
        <v/>
      </c>
      <c r="P525" s="7" t="str">
        <f>'Data Pemerintah Daerah'!AE410</f>
        <v/>
      </c>
      <c r="Q525" s="7" t="str">
        <f>'Data Pemerintah Daerah'!AF410</f>
        <v/>
      </c>
      <c r="R525" s="7" t="str">
        <f>'Data Pemerintah Daerah'!AG410</f>
        <v/>
      </c>
      <c r="S525" s="7">
        <f>'Data Pemerintah Daerah'!AH410</f>
        <v>1</v>
      </c>
      <c r="T525" s="7">
        <f>'Data Pemerintah Daerah'!AI410</f>
        <v>1</v>
      </c>
      <c r="U525" s="7">
        <f>'Data Pemerintah Daerah'!AJ410</f>
        <v>1</v>
      </c>
      <c r="V525" s="7">
        <f>'Data Pemerintah Daerah'!AK410</f>
        <v>3</v>
      </c>
      <c r="W525" s="7">
        <f>'Data Pemerintah Daerah'!AL410</f>
        <v>1</v>
      </c>
      <c r="X525" s="7">
        <f>'Data Pemerintah Daerah'!AM410</f>
        <v>2</v>
      </c>
      <c r="Y525" s="7" t="str">
        <f>'Data Pemerintah Daerah'!AA410</f>
        <v/>
      </c>
      <c r="Z525" s="10" t="str">
        <f>'Data Pemerintah Daerah'!Z410</f>
        <v>http://smartgov.parigimoutongkab.go.id:40200/smartgov/revenue/tax/propertytransfer/integration/bpn/getBPHTBService</v>
      </c>
      <c r="AA525" s="328" t="str">
        <f>'Data Pemerintah Daerah'!AN410</f>
        <v/>
      </c>
      <c r="AB525" s="18" t="str">
        <f>'Data Pemerintah Daerah'!AO410</f>
        <v/>
      </c>
      <c r="AC525" s="7" t="str">
        <f t="shared" si="16"/>
        <v>Kabupaten Parigi Moutong</v>
      </c>
      <c r="AD525" s="331" t="str">
        <f>'Data Pemerintah Daerah'!P410</f>
        <v/>
      </c>
      <c r="AE525" s="331" t="str">
        <f>'Data Pemerintah Daerah'!Q410</f>
        <v/>
      </c>
      <c r="AF525" s="331" t="str">
        <f>'Data Pemerintah Daerah'!R410</f>
        <v/>
      </c>
    </row>
    <row r="526">
      <c r="A526" s="3" t="s">
        <v>4497</v>
      </c>
      <c r="B526" s="7" t="str">
        <f>'Data Pemerintah Daerah'!C411</f>
        <v>Sulawesi Tengah</v>
      </c>
      <c r="C526" s="7" t="str">
        <f>'Data Pemerintah Daerah'!G411</f>
        <v>Kabupaten</v>
      </c>
      <c r="D526" s="7" t="str">
        <f>'Data Pemerintah Daerah'!E411</f>
        <v>Kabupaten Poso</v>
      </c>
      <c r="E526" s="7" t="str">
        <f>'Data Pemerintah Daerah'!H411</f>
        <v>ada</v>
      </c>
      <c r="F526" s="15">
        <f>'Data Pemerintah Daerah'!N411</f>
        <v>45396</v>
      </c>
      <c r="G526" s="7" t="str">
        <f>'Data Pemerintah Daerah'!O411</f>
        <v>hendra mardani</v>
      </c>
      <c r="H526" s="183">
        <f t="shared" si="14"/>
        <v>2024</v>
      </c>
      <c r="I526" s="183">
        <f t="shared" si="15"/>
        <v>4</v>
      </c>
      <c r="J526" s="7" t="str">
        <f t="shared" si="3"/>
        <v>Ada</v>
      </c>
      <c r="K526" s="229" t="str">
        <f t="shared" si="4"/>
        <v>Ada</v>
      </c>
      <c r="L526" s="327" t="str">
        <f>IFNA(VLOOKUP("*"&amp;D525&amp;"",'Laporan Resmi'!$F$2:$G$500,2,FALSE),"")</f>
        <v/>
      </c>
      <c r="M526" s="7" t="str">
        <f>'Data Pemerintah Daerah'!AB411</f>
        <v/>
      </c>
      <c r="N526" s="7" t="str">
        <f>'Data Pemerintah Daerah'!AC411</f>
        <v/>
      </c>
      <c r="O526" s="7" t="str">
        <f>'Data Pemerintah Daerah'!AD411</f>
        <v/>
      </c>
      <c r="P526" s="7">
        <f>'Data Pemerintah Daerah'!AE411</f>
        <v>1</v>
      </c>
      <c r="Q526" s="7">
        <f>'Data Pemerintah Daerah'!AF411</f>
        <v>1</v>
      </c>
      <c r="R526" s="7">
        <f>'Data Pemerintah Daerah'!AG411</f>
        <v>2</v>
      </c>
      <c r="S526" s="7">
        <f>'Data Pemerintah Daerah'!AH411</f>
        <v>1</v>
      </c>
      <c r="T526" s="7">
        <f>'Data Pemerintah Daerah'!AI411</f>
        <v>1</v>
      </c>
      <c r="U526" s="7">
        <f>'Data Pemerintah Daerah'!AJ411</f>
        <v>1</v>
      </c>
      <c r="V526" s="7">
        <f>'Data Pemerintah Daerah'!AK411</f>
        <v>3</v>
      </c>
      <c r="W526" s="7">
        <f>'Data Pemerintah Daerah'!AL411</f>
        <v>1</v>
      </c>
      <c r="X526" s="7">
        <f>'Data Pemerintah Daerah'!AM411</f>
        <v>1</v>
      </c>
      <c r="Y526" s="7" t="str">
        <f>'Data Pemerintah Daerah'!AA411</f>
        <v/>
      </c>
      <c r="Z526" s="10" t="str">
        <f>'Data Pemerintah Daerah'!Z411</f>
        <v>https://webservice.posokab.go.id/getBPHTBservice</v>
      </c>
      <c r="AA526" s="328" t="str">
        <f>'Data Pemerintah Daerah'!AN411</f>
        <v>diskominfosandi_posokab</v>
      </c>
      <c r="AB526" s="329" t="str">
        <f>'Data Pemerintah Daerah'!AO411</f>
        <v>posokab.go.id</v>
      </c>
      <c r="AC526" s="7" t="str">
        <f t="shared" si="16"/>
        <v>Kabupaten Poso</v>
      </c>
      <c r="AD526" s="330" t="str">
        <f>'Data Pemerintah Daerah'!P411</f>
        <v>082194082434</v>
      </c>
      <c r="AE526" s="331" t="str">
        <f>'Data Pemerintah Daerah'!Q411</f>
        <v>198409052006041009</v>
      </c>
      <c r="AF526" s="331" t="str">
        <f>'Data Pemerintah Daerah'!R411</f>
        <v>Kepala Bidang Layanan Infrastruktur Data Center, TIK dan E-Government</v>
      </c>
    </row>
    <row r="527">
      <c r="A527" s="3" t="s">
        <v>4497</v>
      </c>
      <c r="B527" s="7" t="str">
        <f>'Data Pemerintah Daerah'!C412</f>
        <v>Sulawesi Tengah</v>
      </c>
      <c r="C527" s="7" t="str">
        <f>'Data Pemerintah Daerah'!G412</f>
        <v>Kabupaten</v>
      </c>
      <c r="D527" s="7" t="str">
        <f>'Data Pemerintah Daerah'!E412</f>
        <v>Kabupaten Tojo Una-Una</v>
      </c>
      <c r="E527" s="7" t="str">
        <f>'Data Pemerintah Daerah'!H412</f>
        <v>ada</v>
      </c>
      <c r="F527" s="15">
        <f>'Data Pemerintah Daerah'!N412</f>
        <v>45622</v>
      </c>
      <c r="G527" s="7" t="str">
        <f>'Data Pemerintah Daerah'!O412</f>
        <v>FADLAN</v>
      </c>
      <c r="H527" s="183">
        <f t="shared" si="14"/>
        <v>2024</v>
      </c>
      <c r="I527" s="183">
        <f t="shared" si="15"/>
        <v>11</v>
      </c>
      <c r="J527" s="7" t="str">
        <f t="shared" si="3"/>
        <v>Ada</v>
      </c>
      <c r="K527" s="229" t="str">
        <f t="shared" si="4"/>
        <v>Ada</v>
      </c>
      <c r="L527" s="327" t="str">
        <f>IFNA(VLOOKUP("*"&amp;D526&amp;"",'Laporan Resmi'!$F$2:$G$500,2,FALSE),"")</f>
        <v/>
      </c>
      <c r="M527" s="7">
        <f>'Data Pemerintah Daerah'!AB412</f>
        <v>0</v>
      </c>
      <c r="N527" s="7">
        <f>'Data Pemerintah Daerah'!AC412</f>
        <v>0</v>
      </c>
      <c r="O527" s="7">
        <f>'Data Pemerintah Daerah'!AD412</f>
        <v>0</v>
      </c>
      <c r="P527" s="7" t="str">
        <f>'Data Pemerintah Daerah'!AE412</f>
        <v/>
      </c>
      <c r="Q527" s="7" t="str">
        <f>'Data Pemerintah Daerah'!AF412</f>
        <v/>
      </c>
      <c r="R527" s="7" t="str">
        <f>'Data Pemerintah Daerah'!AG412</f>
        <v/>
      </c>
      <c r="S527" s="7">
        <f>'Data Pemerintah Daerah'!AH412</f>
        <v>1</v>
      </c>
      <c r="T527" s="7">
        <f>'Data Pemerintah Daerah'!AI412</f>
        <v>1</v>
      </c>
      <c r="U527" s="7">
        <f>'Data Pemerintah Daerah'!AJ412</f>
        <v>1</v>
      </c>
      <c r="V527" s="7">
        <f>'Data Pemerintah Daerah'!AK412</f>
        <v>3</v>
      </c>
      <c r="W527" s="7">
        <f>'Data Pemerintah Daerah'!AL412</f>
        <v>1</v>
      </c>
      <c r="X527" s="7">
        <f>'Data Pemerintah Daerah'!AM412</f>
        <v>1</v>
      </c>
      <c r="Y527" s="7" t="str">
        <f>'Data Pemerintah Daerah'!AA412</f>
        <v/>
      </c>
      <c r="Z527" s="7" t="str">
        <f>'Data Pemerintah Daerah'!Z412</f>
        <v/>
      </c>
      <c r="AA527" s="328" t="str">
        <f>'Data Pemerintah Daerah'!AN412</f>
        <v>diskominfo_tojounauna</v>
      </c>
      <c r="AB527" s="329" t="str">
        <f>'Data Pemerintah Daerah'!AO412</f>
        <v>tojounauna.go.id</v>
      </c>
      <c r="AC527" s="7" t="str">
        <f t="shared" si="16"/>
        <v>Kabupaten Tojo Una-Una</v>
      </c>
      <c r="AD527" s="330" t="str">
        <f>'Data Pemerintah Daerah'!P412</f>
        <v>08114556611</v>
      </c>
      <c r="AE527" s="331" t="str">
        <f>'Data Pemerintah Daerah'!Q412</f>
        <v>198108182011011007</v>
      </c>
      <c r="AF527" s="331" t="str">
        <f>'Data Pemerintah Daerah'!R412</f>
        <v>Fungsional Statistisi</v>
      </c>
    </row>
    <row r="528">
      <c r="A528" s="3" t="s">
        <v>4497</v>
      </c>
      <c r="B528" s="7" t="str">
        <f>'Data Pemerintah Daerah'!C413</f>
        <v>Sulawesi Tengah</v>
      </c>
      <c r="C528" s="7" t="str">
        <f>'Data Pemerintah Daerah'!G413</f>
        <v>Kabupaten</v>
      </c>
      <c r="D528" s="7" t="str">
        <f>'Data Pemerintah Daerah'!E413</f>
        <v>Kabupaten Toli-Toli</v>
      </c>
      <c r="E528" s="7" t="str">
        <f>'Data Pemerintah Daerah'!H413</f>
        <v>ada</v>
      </c>
      <c r="F528" s="15">
        <f>'Data Pemerintah Daerah'!N413</f>
        <v>45496</v>
      </c>
      <c r="G528" s="7" t="str">
        <f>'Data Pemerintah Daerah'!O413</f>
        <v>A. SUHERMAN, S.Kom</v>
      </c>
      <c r="H528" s="183">
        <f t="shared" si="14"/>
        <v>2024</v>
      </c>
      <c r="I528" s="183">
        <f t="shared" si="15"/>
        <v>7</v>
      </c>
      <c r="J528" s="7" t="str">
        <f t="shared" si="3"/>
        <v>Ada</v>
      </c>
      <c r="K528" s="229" t="str">
        <f t="shared" si="4"/>
        <v>Ada</v>
      </c>
      <c r="L528" s="323" t="s">
        <v>431</v>
      </c>
      <c r="M528" s="7">
        <f>'Data Pemerintah Daerah'!AB413</f>
        <v>0</v>
      </c>
      <c r="N528" s="7">
        <f>'Data Pemerintah Daerah'!AC413</f>
        <v>0</v>
      </c>
      <c r="O528" s="7">
        <f>'Data Pemerintah Daerah'!AD413</f>
        <v>2</v>
      </c>
      <c r="P528" s="7" t="str">
        <f>'Data Pemerintah Daerah'!AE413</f>
        <v/>
      </c>
      <c r="Q528" s="7" t="str">
        <f>'Data Pemerintah Daerah'!AF413</f>
        <v/>
      </c>
      <c r="R528" s="7" t="str">
        <f>'Data Pemerintah Daerah'!AG413</f>
        <v/>
      </c>
      <c r="S528" s="7">
        <f>'Data Pemerintah Daerah'!AH413</f>
        <v>1</v>
      </c>
      <c r="T528" s="7">
        <f>'Data Pemerintah Daerah'!AI413</f>
        <v>1</v>
      </c>
      <c r="U528" s="7">
        <f>'Data Pemerintah Daerah'!AJ413</f>
        <v>1</v>
      </c>
      <c r="V528" s="7">
        <f>'Data Pemerintah Daerah'!AK413</f>
        <v>3</v>
      </c>
      <c r="W528" s="7">
        <f>'Data Pemerintah Daerah'!AL413</f>
        <v>1</v>
      </c>
      <c r="X528" s="7">
        <f>'Data Pemerintah Daerah'!AM413</f>
        <v>3</v>
      </c>
      <c r="Y528" s="7" t="str">
        <f>'Data Pemerintah Daerah'!AA413</f>
        <v/>
      </c>
      <c r="Z528" s="10" t="str">
        <f>'Data Pemerintah Daerah'!Z413</f>
        <v>http://pakkaarla.tolitolikab.go.id:40200/revenue/tax/propertytransfer/integration/bpn/getBPHTBService</v>
      </c>
      <c r="AA528" s="328" t="str">
        <f>'Data Pemerintah Daerah'!AN413</f>
        <v>diskominfosantik_tolitolikab</v>
      </c>
      <c r="AB528" s="329" t="str">
        <f>'Data Pemerintah Daerah'!AO413</f>
        <v>tolitolikab.go.id</v>
      </c>
      <c r="AC528" s="7" t="str">
        <f t="shared" si="16"/>
        <v>Kabupaten Toli-Toli</v>
      </c>
      <c r="AD528" s="330" t="str">
        <f>'Data Pemerintah Daerah'!P413</f>
        <v>085395144555</v>
      </c>
      <c r="AE528" s="331" t="str">
        <f>'Data Pemerintah Daerah'!Q413</f>
        <v>198503112009041001</v>
      </c>
      <c r="AF528" s="331" t="str">
        <f>'Data Pemerintah Daerah'!R413</f>
        <v>KEPALA BIDANG APLIKASI DAN INFORMATIKA</v>
      </c>
    </row>
    <row r="529">
      <c r="A529" s="3" t="s">
        <v>4497</v>
      </c>
      <c r="B529" s="7" t="str">
        <f>'Data Pemerintah Daerah'!C414</f>
        <v>Sulawesi Tengah</v>
      </c>
      <c r="C529" s="7" t="str">
        <f>'Data Pemerintah Daerah'!G414</f>
        <v>Kabupaten</v>
      </c>
      <c r="D529" s="7" t="str">
        <f>'Data Pemerintah Daerah'!E414</f>
        <v>Kabupaten Sigi</v>
      </c>
      <c r="E529" s="7" t="str">
        <f>'Data Pemerintah Daerah'!H414</f>
        <v>ada</v>
      </c>
      <c r="F529" s="26">
        <f>'Data Pemerintah Daerah'!N414</f>
        <v>45517</v>
      </c>
      <c r="G529" s="7" t="str">
        <f>'Data Pemerintah Daerah'!O414</f>
        <v>Amin Pascah Lekka</v>
      </c>
      <c r="H529" s="183">
        <f t="shared" si="14"/>
        <v>2024</v>
      </c>
      <c r="I529" s="183">
        <f t="shared" si="15"/>
        <v>8</v>
      </c>
      <c r="J529" s="7" t="str">
        <f t="shared" si="3"/>
        <v>Ada</v>
      </c>
      <c r="K529" s="229" t="str">
        <f t="shared" si="4"/>
        <v>Ada</v>
      </c>
      <c r="L529" s="323" t="s">
        <v>431</v>
      </c>
      <c r="M529" s="7">
        <f>'Data Pemerintah Daerah'!AB414</f>
        <v>0</v>
      </c>
      <c r="N529" s="7">
        <f>'Data Pemerintah Daerah'!AC414</f>
        <v>0</v>
      </c>
      <c r="O529" s="7">
        <f>'Data Pemerintah Daerah'!AD414</f>
        <v>0</v>
      </c>
      <c r="P529" s="7">
        <f>'Data Pemerintah Daerah'!AE414</f>
        <v>1</v>
      </c>
      <c r="Q529" s="7">
        <f>'Data Pemerintah Daerah'!AF414</f>
        <v>1</v>
      </c>
      <c r="R529" s="7">
        <f>'Data Pemerintah Daerah'!AG414</f>
        <v>1</v>
      </c>
      <c r="S529" s="7">
        <f>'Data Pemerintah Daerah'!AH414</f>
        <v>3</v>
      </c>
      <c r="T529" s="7">
        <f>'Data Pemerintah Daerah'!AI414</f>
        <v>1</v>
      </c>
      <c r="U529" s="7">
        <f>'Data Pemerintah Daerah'!AJ414</f>
        <v>1</v>
      </c>
      <c r="V529" s="7">
        <f>'Data Pemerintah Daerah'!AK414</f>
        <v>1</v>
      </c>
      <c r="W529" s="7">
        <f>'Data Pemerintah Daerah'!AL414</f>
        <v>1</v>
      </c>
      <c r="X529" s="7">
        <f>'Data Pemerintah Daerah'!AM414</f>
        <v>1</v>
      </c>
      <c r="Y529" s="7" t="str">
        <f>'Data Pemerintah Daerah'!AA414</f>
        <v/>
      </c>
      <c r="Z529" s="7" t="str">
        <f>'Data Pemerintah Daerah'!Z414</f>
        <v/>
      </c>
      <c r="AA529" s="328" t="str">
        <f>'Data Pemerintah Daerah'!AN414</f>
        <v>diskominfo_sigikab</v>
      </c>
      <c r="AB529" s="329" t="str">
        <f>'Data Pemerintah Daerah'!AO414</f>
        <v>sigikab.go.id</v>
      </c>
      <c r="AC529" s="7" t="str">
        <f t="shared" si="16"/>
        <v>Kabupaten Sigi</v>
      </c>
      <c r="AD529" s="330" t="str">
        <f>'Data Pemerintah Daerah'!P414</f>
        <v>081248554480</v>
      </c>
      <c r="AE529" s="330" t="str">
        <f>'Data Pemerintah Daerah'!Q414</f>
        <v>198704152019081002</v>
      </c>
      <c r="AF529" s="331" t="str">
        <f>'Data Pemerintah Daerah'!R414</f>
        <v>ANALIS SISTEM INFORMASI DAN JARINGAN</v>
      </c>
    </row>
    <row r="530">
      <c r="A530" s="3" t="s">
        <v>4497</v>
      </c>
      <c r="B530" s="7" t="str">
        <f>'Data Pemerintah Daerah'!C415</f>
        <v>Sulawesi Tengah</v>
      </c>
      <c r="C530" s="7" t="str">
        <f>'Data Pemerintah Daerah'!G415</f>
        <v>Kabupaten</v>
      </c>
      <c r="D530" s="7" t="str">
        <f>'Data Pemerintah Daerah'!E415</f>
        <v>Kabupaten Banggai Laut</v>
      </c>
      <c r="E530" s="7" t="str">
        <f>'Data Pemerintah Daerah'!H415</f>
        <v/>
      </c>
      <c r="F530" s="7" t="str">
        <f>'Data Pemerintah Daerah'!N415</f>
        <v/>
      </c>
      <c r="G530" s="7" t="str">
        <f>'Data Pemerintah Daerah'!O415</f>
        <v/>
      </c>
      <c r="H530" s="183" t="str">
        <f t="shared" si="14"/>
        <v/>
      </c>
      <c r="I530" s="183" t="str">
        <f t="shared" si="15"/>
        <v/>
      </c>
      <c r="J530" s="7" t="str">
        <f t="shared" si="3"/>
        <v/>
      </c>
      <c r="K530" s="229" t="str">
        <f t="shared" si="4"/>
        <v/>
      </c>
      <c r="L530" s="327"/>
      <c r="M530" s="7" t="str">
        <f>'Data Pemerintah Daerah'!AB415</f>
        <v/>
      </c>
      <c r="N530" s="7" t="str">
        <f>'Data Pemerintah Daerah'!AC415</f>
        <v/>
      </c>
      <c r="O530" s="7" t="str">
        <f>'Data Pemerintah Daerah'!AD415</f>
        <v/>
      </c>
      <c r="P530" s="7" t="str">
        <f>'Data Pemerintah Daerah'!AE415</f>
        <v/>
      </c>
      <c r="Q530" s="7" t="str">
        <f>'Data Pemerintah Daerah'!AF415</f>
        <v/>
      </c>
      <c r="R530" s="7" t="str">
        <f>'Data Pemerintah Daerah'!AG415</f>
        <v/>
      </c>
      <c r="S530" s="7">
        <f>'Data Pemerintah Daerah'!AH415</f>
        <v>2</v>
      </c>
      <c r="T530" s="7">
        <f>'Data Pemerintah Daerah'!AI415</f>
        <v>1</v>
      </c>
      <c r="U530" s="7">
        <f>'Data Pemerintah Daerah'!AJ415</f>
        <v>1</v>
      </c>
      <c r="V530" s="7">
        <f>'Data Pemerintah Daerah'!AK415</f>
        <v>1</v>
      </c>
      <c r="W530" s="7">
        <f>'Data Pemerintah Daerah'!AL415</f>
        <v>1</v>
      </c>
      <c r="X530" s="7">
        <f>'Data Pemerintah Daerah'!AM415</f>
        <v>1</v>
      </c>
      <c r="Y530" s="7" t="str">
        <f>'Data Pemerintah Daerah'!AA415</f>
        <v/>
      </c>
      <c r="Z530" s="7" t="str">
        <f>'Data Pemerintah Daerah'!Z415</f>
        <v/>
      </c>
      <c r="AA530" s="328" t="str">
        <f>'Data Pemerintah Daerah'!AN415</f>
        <v/>
      </c>
      <c r="AB530" s="18" t="str">
        <f>'Data Pemerintah Daerah'!AO415</f>
        <v/>
      </c>
      <c r="AC530" s="7" t="str">
        <f t="shared" si="16"/>
        <v>Kabupaten Banggai Laut</v>
      </c>
      <c r="AD530" s="331" t="str">
        <f>'Data Pemerintah Daerah'!P415</f>
        <v/>
      </c>
      <c r="AE530" s="331" t="str">
        <f>'Data Pemerintah Daerah'!Q415</f>
        <v/>
      </c>
      <c r="AF530" s="331" t="str">
        <f>'Data Pemerintah Daerah'!R415</f>
        <v/>
      </c>
    </row>
    <row r="531">
      <c r="A531" s="3" t="s">
        <v>4497</v>
      </c>
      <c r="B531" s="7" t="str">
        <f>'Data Pemerintah Daerah'!C416</f>
        <v>Sulawesi Tengah</v>
      </c>
      <c r="C531" s="7" t="str">
        <f>'Data Pemerintah Daerah'!G416</f>
        <v>Kabupaten</v>
      </c>
      <c r="D531" s="7" t="str">
        <f>'Data Pemerintah Daerah'!E416</f>
        <v>Kabupaten Morowali Utara</v>
      </c>
      <c r="E531" s="7" t="str">
        <f>'Data Pemerintah Daerah'!H416</f>
        <v>ada</v>
      </c>
      <c r="F531" s="15">
        <f>'Data Pemerintah Daerah'!N416</f>
        <v>45769</v>
      </c>
      <c r="G531" s="7" t="str">
        <f>'Data Pemerintah Daerah'!O416</f>
        <v>Rahmawati Donda</v>
      </c>
      <c r="H531" s="183">
        <f t="shared" si="14"/>
        <v>2025</v>
      </c>
      <c r="I531" s="183">
        <f t="shared" si="15"/>
        <v>4</v>
      </c>
      <c r="J531" s="7" t="str">
        <f t="shared" si="3"/>
        <v>Ada</v>
      </c>
      <c r="K531" s="229" t="str">
        <f t="shared" si="4"/>
        <v>Ada</v>
      </c>
      <c r="L531" s="323" t="s">
        <v>431</v>
      </c>
      <c r="M531" s="7" t="str">
        <f>'Data Pemerintah Daerah'!AB416</f>
        <v/>
      </c>
      <c r="N531" s="7" t="str">
        <f>'Data Pemerintah Daerah'!AC416</f>
        <v/>
      </c>
      <c r="O531" s="7" t="str">
        <f>'Data Pemerintah Daerah'!AD416</f>
        <v/>
      </c>
      <c r="P531" s="7" t="str">
        <f>'Data Pemerintah Daerah'!AE416</f>
        <v/>
      </c>
      <c r="Q531" s="7" t="str">
        <f>'Data Pemerintah Daerah'!AF416</f>
        <v/>
      </c>
      <c r="R531" s="7" t="str">
        <f>'Data Pemerintah Daerah'!AG416</f>
        <v/>
      </c>
      <c r="S531" s="7">
        <f>'Data Pemerintah Daerah'!AH416</f>
        <v>1</v>
      </c>
      <c r="T531" s="7">
        <f>'Data Pemerintah Daerah'!AI416</f>
        <v>1</v>
      </c>
      <c r="U531" s="7">
        <f>'Data Pemerintah Daerah'!AJ416</f>
        <v>1</v>
      </c>
      <c r="V531" s="7">
        <f>'Data Pemerintah Daerah'!AK416</f>
        <v>2</v>
      </c>
      <c r="W531" s="7">
        <f>'Data Pemerintah Daerah'!AL416</f>
        <v>2</v>
      </c>
      <c r="X531" s="7">
        <f>'Data Pemerintah Daerah'!AM416</f>
        <v>2</v>
      </c>
      <c r="Y531" s="7" t="str">
        <f>'Data Pemerintah Daerah'!AA416</f>
        <v/>
      </c>
      <c r="Z531" s="7" t="str">
        <f>'Data Pemerintah Daerah'!Z416</f>
        <v/>
      </c>
      <c r="AA531" s="328" t="str">
        <f>'Data Pemerintah Daerah'!AN416</f>
        <v>diskominfo_morowaliutarakab</v>
      </c>
      <c r="AB531" s="329" t="str">
        <f>'Data Pemerintah Daerah'!AO416</f>
        <v>morowaliutarakab.go.id</v>
      </c>
      <c r="AC531" s="7" t="str">
        <f t="shared" si="16"/>
        <v>Kabupaten Morowali Utara</v>
      </c>
      <c r="AD531" s="330" t="str">
        <f>'Data Pemerintah Daerah'!P416</f>
        <v>081110120770</v>
      </c>
      <c r="AE531" s="331" t="str">
        <f>'Data Pemerintah Daerah'!Q416</f>
        <v>197704132006042021</v>
      </c>
      <c r="AF531" s="331" t="str">
        <f>'Data Pemerintah Daerah'!R416</f>
        <v>Kepala Bidang Aplikasi dan Informasi</v>
      </c>
    </row>
    <row r="532">
      <c r="A532" s="3" t="s">
        <v>4497</v>
      </c>
      <c r="B532" s="7" t="str">
        <f>'Data Pemerintah Daerah'!C417</f>
        <v>Sulawesi Tengah</v>
      </c>
      <c r="C532" s="7" t="str">
        <f>'Data Pemerintah Daerah'!G417</f>
        <v>Kota</v>
      </c>
      <c r="D532" s="7" t="str">
        <f>'Data Pemerintah Daerah'!E417</f>
        <v>Kota Palu</v>
      </c>
      <c r="E532" s="7" t="str">
        <f>'Data Pemerintah Daerah'!H417</f>
        <v>ada</v>
      </c>
      <c r="F532" s="15">
        <f>'Data Pemerintah Daerah'!N417</f>
        <v>45351</v>
      </c>
      <c r="G532" s="7" t="str">
        <f>'Data Pemerintah Daerah'!O417</f>
        <v>Novy Ponggele, S.T., M.M.</v>
      </c>
      <c r="H532" s="183">
        <f t="shared" si="14"/>
        <v>2024</v>
      </c>
      <c r="I532" s="183">
        <f t="shared" si="15"/>
        <v>2</v>
      </c>
      <c r="J532" s="7" t="str">
        <f t="shared" si="3"/>
        <v>Ada</v>
      </c>
      <c r="K532" s="229" t="str">
        <f t="shared" si="4"/>
        <v>Ada</v>
      </c>
      <c r="L532" s="327" t="str">
        <f>IFNA(VLOOKUP("*"&amp;D531&amp;"",'Laporan Resmi'!$F$2:$G$500,2,FALSE),"")</f>
        <v/>
      </c>
      <c r="M532" s="7">
        <f>'Data Pemerintah Daerah'!AB417</f>
        <v>0</v>
      </c>
      <c r="N532" s="7">
        <f>'Data Pemerintah Daerah'!AC417</f>
        <v>0</v>
      </c>
      <c r="O532" s="7">
        <f>'Data Pemerintah Daerah'!AD417</f>
        <v>0</v>
      </c>
      <c r="P532" s="7">
        <f>'Data Pemerintah Daerah'!AE417</f>
        <v>1</v>
      </c>
      <c r="Q532" s="7">
        <f>'Data Pemerintah Daerah'!AF417</f>
        <v>1</v>
      </c>
      <c r="R532" s="7">
        <f>'Data Pemerintah Daerah'!AG417</f>
        <v>1</v>
      </c>
      <c r="S532" s="7">
        <f>'Data Pemerintah Daerah'!AH417</f>
        <v>3</v>
      </c>
      <c r="T532" s="7">
        <f>'Data Pemerintah Daerah'!AI417</f>
        <v>1</v>
      </c>
      <c r="U532" s="7">
        <f>'Data Pemerintah Daerah'!AJ417</f>
        <v>1</v>
      </c>
      <c r="V532" s="7">
        <f>'Data Pemerintah Daerah'!AK417</f>
        <v>3</v>
      </c>
      <c r="W532" s="7">
        <f>'Data Pemerintah Daerah'!AL417</f>
        <v>1</v>
      </c>
      <c r="X532" s="7">
        <f>'Data Pemerintah Daerah'!AM417</f>
        <v>3</v>
      </c>
      <c r="Y532" s="7" t="str">
        <f>'Data Pemerintah Daerah'!AA417</f>
        <v/>
      </c>
      <c r="Z532" s="7" t="str">
        <f>'Data Pemerintah Daerah'!Z417</f>
        <v/>
      </c>
      <c r="AA532" s="328" t="str">
        <f>'Data Pemerintah Daerah'!AN417</f>
        <v>diskominfo_palukota</v>
      </c>
      <c r="AB532" s="329" t="str">
        <f>'Data Pemerintah Daerah'!AO417</f>
        <v>palukota.go.id</v>
      </c>
      <c r="AC532" s="7" t="str">
        <f t="shared" si="16"/>
        <v>Kota Palu</v>
      </c>
      <c r="AD532" s="330" t="str">
        <f>'Data Pemerintah Daerah'!P417</f>
        <v>082271344168</v>
      </c>
      <c r="AE532" s="331" t="str">
        <f>'Data Pemerintah Daerah'!Q417</f>
        <v>197911162005012011</v>
      </c>
      <c r="AF532" s="331" t="str">
        <f>'Data Pemerintah Daerah'!R417</f>
        <v>Pranata Komputer Ahli Muda</v>
      </c>
    </row>
    <row r="533">
      <c r="A533" s="3" t="s">
        <v>4497</v>
      </c>
      <c r="B533" s="7" t="str">
        <f>'Data Pemerintah Daerah'!C418</f>
        <v>Gorontalo</v>
      </c>
      <c r="C533" s="7" t="str">
        <f>'Data Pemerintah Daerah'!G418</f>
        <v>Provinsi</v>
      </c>
      <c r="D533" s="7" t="str">
        <f>'Data Pemerintah Daerah'!E418</f>
        <v>Provinsi Gorontalo</v>
      </c>
      <c r="E533" s="7" t="str">
        <f>'Data Pemerintah Daerah'!H418</f>
        <v>ada</v>
      </c>
      <c r="F533" s="11">
        <f>'Data Pemerintah Daerah'!N418</f>
        <v>45114</v>
      </c>
      <c r="G533" s="7" t="str">
        <f>'Data Pemerintah Daerah'!O418</f>
        <v>Chaerollah</v>
      </c>
      <c r="H533" s="183">
        <f t="shared" si="14"/>
        <v>2023</v>
      </c>
      <c r="I533" s="183">
        <f t="shared" si="15"/>
        <v>7</v>
      </c>
      <c r="J533" s="7" t="str">
        <f t="shared" si="3"/>
        <v>Ada</v>
      </c>
      <c r="K533" s="229" t="str">
        <f t="shared" si="4"/>
        <v>Ada</v>
      </c>
      <c r="L533" s="327" t="str">
        <f>IFNA(VLOOKUP("*"&amp;D532&amp;"",'Laporan Resmi'!$F$2:$G$500,2,FALSE),"")</f>
        <v>ada</v>
      </c>
      <c r="M533" s="7">
        <f>'Data Pemerintah Daerah'!AB418</f>
        <v>0</v>
      </c>
      <c r="N533" s="7">
        <f>'Data Pemerintah Daerah'!AC418</f>
        <v>0</v>
      </c>
      <c r="O533" s="7">
        <f>'Data Pemerintah Daerah'!AD418</f>
        <v>4</v>
      </c>
      <c r="P533" s="7">
        <f>'Data Pemerintah Daerah'!AE418</f>
        <v>4</v>
      </c>
      <c r="Q533" s="7">
        <f>'Data Pemerintah Daerah'!AF418</f>
        <v>3</v>
      </c>
      <c r="R533" s="7">
        <f>'Data Pemerintah Daerah'!AG418</f>
        <v>3</v>
      </c>
      <c r="S533" s="7">
        <f>'Data Pemerintah Daerah'!AH418</f>
        <v>3</v>
      </c>
      <c r="T533" s="7">
        <f>'Data Pemerintah Daerah'!AI418</f>
        <v>2</v>
      </c>
      <c r="U533" s="7">
        <f>'Data Pemerintah Daerah'!AJ418</f>
        <v>1</v>
      </c>
      <c r="V533" s="7">
        <f>'Data Pemerintah Daerah'!AK418</f>
        <v>5</v>
      </c>
      <c r="W533" s="7">
        <f>'Data Pemerintah Daerah'!AL418</f>
        <v>4</v>
      </c>
      <c r="X533" s="7">
        <f>'Data Pemerintah Daerah'!AM418</f>
        <v>1</v>
      </c>
      <c r="Y533" s="10" t="str">
        <f>'Data Pemerintah Daerah'!AA418</f>
        <v>https://api-splp.layanan.go.id/satu_data_provinsi_gorontalo/1.0</v>
      </c>
      <c r="Z533" s="7" t="str">
        <f>'Data Pemerintah Daerah'!Z418</f>
        <v/>
      </c>
      <c r="AA533" s="328" t="str">
        <f>'Data Pemerintah Daerah'!AN418</f>
        <v>diskominfo_gorontaloprov</v>
      </c>
      <c r="AB533" s="329" t="str">
        <f>'Data Pemerintah Daerah'!AO418</f>
        <v>gorontaloprov.go.id</v>
      </c>
      <c r="AC533" s="7" t="str">
        <f t="shared" si="16"/>
        <v>Provinsi Gorontalo</v>
      </c>
      <c r="AD533" s="331" t="str">
        <f>'Data Pemerintah Daerah'!P418</f>
        <v>081340416010</v>
      </c>
      <c r="AE533" s="331" t="str">
        <f>'Data Pemerintah Daerah'!Q418</f>
        <v>198401112002121005</v>
      </c>
      <c r="AF533" s="331" t="str">
        <f>'Data Pemerintah Daerah'!R418</f>
        <v>Pelaksana</v>
      </c>
    </row>
    <row r="534">
      <c r="A534" s="3" t="s">
        <v>4497</v>
      </c>
      <c r="B534" s="7" t="str">
        <f>'Data Pemerintah Daerah'!C419</f>
        <v>Gorontalo</v>
      </c>
      <c r="C534" s="7" t="str">
        <f>'Data Pemerintah Daerah'!G419</f>
        <v>Kabupaten</v>
      </c>
      <c r="D534" s="7" t="str">
        <f>'Data Pemerintah Daerah'!E419</f>
        <v>Kabupaten Boalemo</v>
      </c>
      <c r="E534" s="7" t="str">
        <f>'Data Pemerintah Daerah'!H419</f>
        <v>ada</v>
      </c>
      <c r="F534" s="15">
        <f>'Data Pemerintah Daerah'!N419</f>
        <v>45679</v>
      </c>
      <c r="G534" s="7" t="str">
        <f>'Data Pemerintah Daerah'!O419</f>
        <v>DELVIANRIS BADU,S.Kom</v>
      </c>
      <c r="H534" s="183">
        <f t="shared" si="14"/>
        <v>2025</v>
      </c>
      <c r="I534" s="183">
        <f t="shared" si="15"/>
        <v>1</v>
      </c>
      <c r="J534" s="7" t="str">
        <f t="shared" si="3"/>
        <v>Ada</v>
      </c>
      <c r="K534" s="229" t="str">
        <f t="shared" si="4"/>
        <v>Ada</v>
      </c>
      <c r="L534" s="327" t="str">
        <f>IFNA(VLOOKUP("*"&amp;D533&amp;"",'Laporan Resmi'!$F$2:$G$500,2,FALSE),"")</f>
        <v>ada</v>
      </c>
      <c r="M534" s="7">
        <f>'Data Pemerintah Daerah'!AB419</f>
        <v>0</v>
      </c>
      <c r="N534" s="7">
        <f>'Data Pemerintah Daerah'!AC419</f>
        <v>0</v>
      </c>
      <c r="O534" s="7">
        <f>'Data Pemerintah Daerah'!AD419</f>
        <v>0</v>
      </c>
      <c r="P534" s="7" t="str">
        <f>'Data Pemerintah Daerah'!AE419</f>
        <v/>
      </c>
      <c r="Q534" s="7" t="str">
        <f>'Data Pemerintah Daerah'!AF419</f>
        <v/>
      </c>
      <c r="R534" s="7" t="str">
        <f>'Data Pemerintah Daerah'!AG419</f>
        <v/>
      </c>
      <c r="S534" s="7">
        <f>'Data Pemerintah Daerah'!AH419</f>
        <v>1</v>
      </c>
      <c r="T534" s="7">
        <f>'Data Pemerintah Daerah'!AI419</f>
        <v>1</v>
      </c>
      <c r="U534" s="7">
        <f>'Data Pemerintah Daerah'!AJ419</f>
        <v>3</v>
      </c>
      <c r="V534" s="7">
        <f>'Data Pemerintah Daerah'!AK419</f>
        <v>1</v>
      </c>
      <c r="W534" s="7">
        <f>'Data Pemerintah Daerah'!AL419</f>
        <v>1</v>
      </c>
      <c r="X534" s="7">
        <f>'Data Pemerintah Daerah'!AM419</f>
        <v>1</v>
      </c>
      <c r="Y534" s="7" t="str">
        <f>'Data Pemerintah Daerah'!AA419</f>
        <v/>
      </c>
      <c r="Z534" s="7" t="str">
        <f>'Data Pemerintah Daerah'!Z419</f>
        <v/>
      </c>
      <c r="AA534" s="328" t="str">
        <f>'Data Pemerintah Daerah'!AN419</f>
        <v>diskominfo_boalemokab</v>
      </c>
      <c r="AB534" s="329" t="str">
        <f>'Data Pemerintah Daerah'!AO419</f>
        <v>boalemokab.go.id</v>
      </c>
      <c r="AC534" s="7" t="str">
        <f t="shared" si="16"/>
        <v>Kabupaten Boalemo</v>
      </c>
      <c r="AD534" s="330" t="str">
        <f>'Data Pemerintah Daerah'!P419</f>
        <v>082250487760</v>
      </c>
      <c r="AE534" s="331" t="str">
        <f>'Data Pemerintah Daerah'!Q419</f>
        <v>198603132010011001</v>
      </c>
      <c r="AF534" s="331" t="str">
        <f>'Data Pemerintah Daerah'!R419</f>
        <v>Pengelola Sistem Dan Teknologi Informasi</v>
      </c>
    </row>
    <row r="535">
      <c r="A535" s="3" t="s">
        <v>4497</v>
      </c>
      <c r="B535" s="7" t="str">
        <f>'Data Pemerintah Daerah'!C420</f>
        <v>Gorontalo</v>
      </c>
      <c r="C535" s="7" t="str">
        <f>'Data Pemerintah Daerah'!G420</f>
        <v>Kabupaten</v>
      </c>
      <c r="D535" s="7" t="str">
        <f>'Data Pemerintah Daerah'!E420</f>
        <v>Kabupaten Bone Bolango</v>
      </c>
      <c r="E535" s="7" t="str">
        <f>'Data Pemerintah Daerah'!H420</f>
        <v>ada</v>
      </c>
      <c r="F535" s="15">
        <f>'Data Pemerintah Daerah'!N420</f>
        <v>45238</v>
      </c>
      <c r="G535" s="7" t="str">
        <f>'Data Pemerintah Daerah'!O420</f>
        <v>Agung Saputra Junus, S.Kom</v>
      </c>
      <c r="H535" s="183">
        <f t="shared" si="14"/>
        <v>2023</v>
      </c>
      <c r="I535" s="183">
        <f t="shared" si="15"/>
        <v>11</v>
      </c>
      <c r="J535" s="7" t="str">
        <f t="shared" si="3"/>
        <v>Ada</v>
      </c>
      <c r="K535" s="229" t="str">
        <f t="shared" si="4"/>
        <v>Ada</v>
      </c>
      <c r="L535" s="327" t="str">
        <f>IFNA(VLOOKUP("*"&amp;D534&amp;"",'Laporan Resmi'!$F$2:$G$500,2,FALSE),"")</f>
        <v/>
      </c>
      <c r="M535" s="7">
        <f>'Data Pemerintah Daerah'!AB420</f>
        <v>0</v>
      </c>
      <c r="N535" s="7">
        <f>'Data Pemerintah Daerah'!AC420</f>
        <v>0</v>
      </c>
      <c r="O535" s="7">
        <f>'Data Pemerintah Daerah'!AD420</f>
        <v>0</v>
      </c>
      <c r="P535" s="7">
        <f>'Data Pemerintah Daerah'!AE420</f>
        <v>1</v>
      </c>
      <c r="Q535" s="7">
        <f>'Data Pemerintah Daerah'!AF420</f>
        <v>1</v>
      </c>
      <c r="R535" s="7">
        <f>'Data Pemerintah Daerah'!AG420</f>
        <v>1</v>
      </c>
      <c r="S535" s="7">
        <f>'Data Pemerintah Daerah'!AH420</f>
        <v>3</v>
      </c>
      <c r="T535" s="7">
        <f>'Data Pemerintah Daerah'!AI420</f>
        <v>1</v>
      </c>
      <c r="U535" s="7">
        <f>'Data Pemerintah Daerah'!AJ420</f>
        <v>1</v>
      </c>
      <c r="V535" s="7">
        <f>'Data Pemerintah Daerah'!AK420</f>
        <v>4</v>
      </c>
      <c r="W535" s="7">
        <f>'Data Pemerintah Daerah'!AL420</f>
        <v>1</v>
      </c>
      <c r="X535" s="7">
        <f>'Data Pemerintah Daerah'!AM420</f>
        <v>3</v>
      </c>
      <c r="Y535" s="7" t="str">
        <f>'Data Pemerintah Daerah'!AA420</f>
        <v/>
      </c>
      <c r="Z535" s="10" t="str">
        <f>'Data Pemerintah Daerah'!Z420</f>
        <v>http://klikpad.bkpd.bonebolangokab.go.id/sikapbpnapi/api/getBPHTBservice</v>
      </c>
      <c r="AA535" s="328" t="str">
        <f>'Data Pemerintah Daerah'!AN420</f>
        <v>diskominfo_bonebolangokab</v>
      </c>
      <c r="AB535" s="329" t="str">
        <f>'Data Pemerintah Daerah'!AO420</f>
        <v>bonebolangokab.go.id</v>
      </c>
      <c r="AC535" s="7" t="str">
        <f t="shared" si="16"/>
        <v>Kabupaten Bone Bolango</v>
      </c>
      <c r="AD535" s="330" t="str">
        <f>'Data Pemerintah Daerah'!P420</f>
        <v>085240043006</v>
      </c>
      <c r="AE535" s="331" t="str">
        <f>'Data Pemerintah Daerah'!Q420</f>
        <v>198708172011011001</v>
      </c>
      <c r="AF535" s="331" t="str">
        <f>'Data Pemerintah Daerah'!R420</f>
        <v>Pranata Komputer Ahli Muda</v>
      </c>
    </row>
    <row r="536">
      <c r="A536" s="3" t="s">
        <v>4497</v>
      </c>
      <c r="B536" s="7" t="str">
        <f>'Data Pemerintah Daerah'!C421</f>
        <v>Gorontalo</v>
      </c>
      <c r="C536" s="7" t="str">
        <f>'Data Pemerintah Daerah'!G421</f>
        <v>Kabupaten</v>
      </c>
      <c r="D536" s="7" t="str">
        <f>'Data Pemerintah Daerah'!E421</f>
        <v>Kabupaten Gorontalo</v>
      </c>
      <c r="E536" s="7" t="str">
        <f>'Data Pemerintah Daerah'!H421</f>
        <v>ada</v>
      </c>
      <c r="F536" s="15">
        <f>'Data Pemerintah Daerah'!N421</f>
        <v>44754</v>
      </c>
      <c r="G536" s="7" t="str">
        <f>'Data Pemerintah Daerah'!O421</f>
        <v>Ronald Entengo</v>
      </c>
      <c r="H536" s="183">
        <f t="shared" si="14"/>
        <v>2022</v>
      </c>
      <c r="I536" s="183">
        <f t="shared" si="15"/>
        <v>7</v>
      </c>
      <c r="J536" s="7" t="str">
        <f t="shared" si="3"/>
        <v>Ada</v>
      </c>
      <c r="K536" s="229" t="str">
        <f t="shared" si="4"/>
        <v>Ada</v>
      </c>
      <c r="L536" s="327" t="str">
        <f>IFNA(VLOOKUP("*"&amp;D535&amp;"",'Laporan Resmi'!$F$2:$G$500,2,FALSE),"")</f>
        <v>ada</v>
      </c>
      <c r="M536" s="7">
        <f>'Data Pemerintah Daerah'!AB421</f>
        <v>1</v>
      </c>
      <c r="N536" s="7">
        <f>'Data Pemerintah Daerah'!AC421</f>
        <v>0</v>
      </c>
      <c r="O536" s="7">
        <f>'Data Pemerintah Daerah'!AD421</f>
        <v>0</v>
      </c>
      <c r="P536" s="7">
        <f>'Data Pemerintah Daerah'!AE421</f>
        <v>3</v>
      </c>
      <c r="Q536" s="7">
        <f>'Data Pemerintah Daerah'!AF421</f>
        <v>1</v>
      </c>
      <c r="R536" s="7">
        <f>'Data Pemerintah Daerah'!AG421</f>
        <v>1</v>
      </c>
      <c r="S536" s="7">
        <f>'Data Pemerintah Daerah'!AH421</f>
        <v>3</v>
      </c>
      <c r="T536" s="7">
        <f>'Data Pemerintah Daerah'!AI421</f>
        <v>1</v>
      </c>
      <c r="U536" s="7">
        <f>'Data Pemerintah Daerah'!AJ421</f>
        <v>3</v>
      </c>
      <c r="V536" s="7">
        <f>'Data Pemerintah Daerah'!AK421</f>
        <v>3</v>
      </c>
      <c r="W536" s="7">
        <f>'Data Pemerintah Daerah'!AL421</f>
        <v>3</v>
      </c>
      <c r="X536" s="7">
        <f>'Data Pemerintah Daerah'!AM421</f>
        <v>2</v>
      </c>
      <c r="Y536" s="7" t="str">
        <f>'Data Pemerintah Daerah'!AA421</f>
        <v/>
      </c>
      <c r="Z536" s="10" t="str">
        <f>'Data Pemerintah Daerah'!Z421</f>
        <v>https://bphtb.gorontalokab.go.id/index.php/webservice/getBPHTBService</v>
      </c>
      <c r="AA536" s="328" t="str">
        <f>'Data Pemerintah Daerah'!AN421</f>
        <v>diskominfo_gorontalokab</v>
      </c>
      <c r="AB536" s="329" t="str">
        <f>'Data Pemerintah Daerah'!AO421</f>
        <v>gorontalokab.go.id</v>
      </c>
      <c r="AC536" s="7" t="str">
        <f t="shared" si="16"/>
        <v>Kabupaten Gorontalo</v>
      </c>
      <c r="AD536" s="331" t="str">
        <f>'Data Pemerintah Daerah'!P421</f>
        <v>081241581029</v>
      </c>
      <c r="AE536" s="331" t="str">
        <f>'Data Pemerintah Daerah'!Q421</f>
        <v>198207122006041007</v>
      </c>
      <c r="AF536" s="331" t="str">
        <f>'Data Pemerintah Daerah'!R421</f>
        <v>Kepala Bidang Aptika Diskominfo</v>
      </c>
    </row>
    <row r="537">
      <c r="A537" s="3" t="s">
        <v>4497</v>
      </c>
      <c r="B537" s="7" t="str">
        <f>'Data Pemerintah Daerah'!C422</f>
        <v>Gorontalo</v>
      </c>
      <c r="C537" s="7" t="str">
        <f>'Data Pemerintah Daerah'!G422</f>
        <v>Kabupaten</v>
      </c>
      <c r="D537" s="7" t="str">
        <f>'Data Pemerintah Daerah'!E422</f>
        <v>Kabupaten Gorontalo Utara</v>
      </c>
      <c r="E537" s="7" t="str">
        <f>'Data Pemerintah Daerah'!H422</f>
        <v>ada</v>
      </c>
      <c r="F537" s="15">
        <f>'Data Pemerintah Daerah'!N422</f>
        <v>45434</v>
      </c>
      <c r="G537" s="7" t="str">
        <f>'Data Pemerintah Daerah'!O422</f>
        <v>Dela Sasmita Tumulo,S.Kom</v>
      </c>
      <c r="H537" s="183">
        <f t="shared" si="14"/>
        <v>2024</v>
      </c>
      <c r="I537" s="183">
        <f t="shared" si="15"/>
        <v>5</v>
      </c>
      <c r="J537" s="7" t="str">
        <f t="shared" si="3"/>
        <v>Ada</v>
      </c>
      <c r="K537" s="229" t="str">
        <f t="shared" si="4"/>
        <v>Ada</v>
      </c>
      <c r="L537" s="327" t="str">
        <f>IFNA(VLOOKUP("*"&amp;D536&amp;"",'Laporan Resmi'!$F$2:$G$500,2,FALSE),"")</f>
        <v>ada</v>
      </c>
      <c r="M537" s="7">
        <f>'Data Pemerintah Daerah'!AB422</f>
        <v>0</v>
      </c>
      <c r="N537" s="7">
        <f>'Data Pemerintah Daerah'!AC422</f>
        <v>0</v>
      </c>
      <c r="O537" s="7">
        <f>'Data Pemerintah Daerah'!AD422</f>
        <v>1</v>
      </c>
      <c r="P537" s="7" t="str">
        <f>'Data Pemerintah Daerah'!AE422</f>
        <v/>
      </c>
      <c r="Q537" s="7" t="str">
        <f>'Data Pemerintah Daerah'!AF422</f>
        <v/>
      </c>
      <c r="R537" s="7" t="str">
        <f>'Data Pemerintah Daerah'!AG422</f>
        <v/>
      </c>
      <c r="S537" s="7">
        <f>'Data Pemerintah Daerah'!AH422</f>
        <v>3</v>
      </c>
      <c r="T537" s="7">
        <f>'Data Pemerintah Daerah'!AI422</f>
        <v>1</v>
      </c>
      <c r="U537" s="7">
        <f>'Data Pemerintah Daerah'!AJ422</f>
        <v>1</v>
      </c>
      <c r="V537" s="7">
        <f>'Data Pemerintah Daerah'!AK422</f>
        <v>3</v>
      </c>
      <c r="W537" s="7">
        <f>'Data Pemerintah Daerah'!AL422</f>
        <v>1</v>
      </c>
      <c r="X537" s="7">
        <f>'Data Pemerintah Daerah'!AM422</f>
        <v>3</v>
      </c>
      <c r="Y537" s="7" t="str">
        <f>'Data Pemerintah Daerah'!AA422</f>
        <v/>
      </c>
      <c r="Z537" s="10" t="str">
        <f>'Data Pemerintah Daerah'!Z422</f>
        <v>http://ebphtb.badankeuangan.gorutkab.go.id/bpn/api/getBPHTBService</v>
      </c>
      <c r="AA537" s="328" t="str">
        <f>'Data Pemerintah Daerah'!AN422</f>
        <v>diskominfo_gorutkab</v>
      </c>
      <c r="AB537" s="329" t="str">
        <f>'Data Pemerintah Daerah'!AO422</f>
        <v>gorutkab.go.id</v>
      </c>
      <c r="AC537" s="7" t="str">
        <f t="shared" si="16"/>
        <v>Kabupaten Gorontalo Utara</v>
      </c>
      <c r="AD537" s="330" t="str">
        <f>'Data Pemerintah Daerah'!P422</f>
        <v>081216659399</v>
      </c>
      <c r="AE537" s="331" t="str">
        <f>'Data Pemerintah Daerah'!Q422</f>
        <v>199506152023212042</v>
      </c>
      <c r="AF537" s="331" t="str">
        <f>'Data Pemerintah Daerah'!R422</f>
        <v>Staf</v>
      </c>
    </row>
    <row r="538">
      <c r="A538" s="3" t="s">
        <v>4497</v>
      </c>
      <c r="B538" s="7" t="str">
        <f>'Data Pemerintah Daerah'!C423</f>
        <v>Gorontalo</v>
      </c>
      <c r="C538" s="7" t="str">
        <f>'Data Pemerintah Daerah'!G423</f>
        <v>Kabupaten</v>
      </c>
      <c r="D538" s="7" t="str">
        <f>'Data Pemerintah Daerah'!E423</f>
        <v>Kabupaten Pohuwato</v>
      </c>
      <c r="E538" s="7" t="str">
        <f>'Data Pemerintah Daerah'!H423</f>
        <v>ada</v>
      </c>
      <c r="F538" s="15">
        <f>'Data Pemerintah Daerah'!N423</f>
        <v>45455</v>
      </c>
      <c r="G538" s="7" t="str">
        <f>'Data Pemerintah Daerah'!O423</f>
        <v>MOHAMAD ALFIAN USMAN</v>
      </c>
      <c r="H538" s="183">
        <f t="shared" si="14"/>
        <v>2024</v>
      </c>
      <c r="I538" s="183">
        <f t="shared" si="15"/>
        <v>6</v>
      </c>
      <c r="J538" s="7" t="str">
        <f t="shared" si="3"/>
        <v>Ada</v>
      </c>
      <c r="K538" s="229" t="str">
        <f t="shared" si="4"/>
        <v>Ada</v>
      </c>
      <c r="L538" s="327" t="str">
        <f>IFNA(VLOOKUP("*"&amp;D537&amp;"",'Laporan Resmi'!$F$2:$G$500,2,FALSE),"")</f>
        <v>ada</v>
      </c>
      <c r="M538" s="7">
        <f>'Data Pemerintah Daerah'!AB423</f>
        <v>0</v>
      </c>
      <c r="N538" s="7">
        <f>'Data Pemerintah Daerah'!AC423</f>
        <v>0</v>
      </c>
      <c r="O538" s="7">
        <f>'Data Pemerintah Daerah'!AD423</f>
        <v>0</v>
      </c>
      <c r="P538" s="7" t="str">
        <f>'Data Pemerintah Daerah'!AE423</f>
        <v/>
      </c>
      <c r="Q538" s="7" t="str">
        <f>'Data Pemerintah Daerah'!AF423</f>
        <v/>
      </c>
      <c r="R538" s="7" t="str">
        <f>'Data Pemerintah Daerah'!AG423</f>
        <v/>
      </c>
      <c r="S538" s="7">
        <f>'Data Pemerintah Daerah'!AH423</f>
        <v>2</v>
      </c>
      <c r="T538" s="7">
        <f>'Data Pemerintah Daerah'!AI423</f>
        <v>1</v>
      </c>
      <c r="U538" s="7">
        <f>'Data Pemerintah Daerah'!AJ423</f>
        <v>1</v>
      </c>
      <c r="V538" s="7">
        <f>'Data Pemerintah Daerah'!AK423</f>
        <v>1</v>
      </c>
      <c r="W538" s="7">
        <f>'Data Pemerintah Daerah'!AL423</f>
        <v>1</v>
      </c>
      <c r="X538" s="7">
        <f>'Data Pemerintah Daerah'!AM423</f>
        <v>1</v>
      </c>
      <c r="Y538" s="7" t="str">
        <f>'Data Pemerintah Daerah'!AA423</f>
        <v/>
      </c>
      <c r="Z538" s="10" t="str">
        <f>'Data Pemerintah Daerah'!Z423</f>
        <v>http://keuda.pohuwatokab.go.id/simpanuabpnapi/api/getBPHTBservice</v>
      </c>
      <c r="AA538" s="328" t="str">
        <f>'Data Pemerintah Daerah'!AN423</f>
        <v>diskominfo_pohuwatokab</v>
      </c>
      <c r="AB538" s="329" t="str">
        <f>'Data Pemerintah Daerah'!AO423</f>
        <v>pohuwatokab.go.id</v>
      </c>
      <c r="AC538" s="7" t="str">
        <f t="shared" si="16"/>
        <v>Kabupaten Pohuwato</v>
      </c>
      <c r="AD538" s="330" t="str">
        <f>'Data Pemerintah Daerah'!P423</f>
        <v>085240079009</v>
      </c>
      <c r="AE538" s="331" t="str">
        <f>'Data Pemerintah Daerah'!Q423</f>
        <v>198412192005011004</v>
      </c>
      <c r="AF538" s="331" t="str">
        <f>'Data Pemerintah Daerah'!R423</f>
        <v>Pranata Komputer</v>
      </c>
    </row>
    <row r="539">
      <c r="A539" s="3" t="s">
        <v>4497</v>
      </c>
      <c r="B539" s="7" t="str">
        <f>'Data Pemerintah Daerah'!C424</f>
        <v>Gorontalo</v>
      </c>
      <c r="C539" s="7" t="str">
        <f>'Data Pemerintah Daerah'!G424</f>
        <v>Kota</v>
      </c>
      <c r="D539" s="7" t="str">
        <f>'Data Pemerintah Daerah'!E424</f>
        <v>Kota Gorontalo</v>
      </c>
      <c r="E539" s="7" t="str">
        <f>'Data Pemerintah Daerah'!H424</f>
        <v>ada</v>
      </c>
      <c r="F539" s="15">
        <f>'Data Pemerintah Daerah'!N424</f>
        <v>45097</v>
      </c>
      <c r="G539" s="7" t="str">
        <f>'Data Pemerintah Daerah'!O424</f>
        <v>Batista N. Tumulo, S.STP</v>
      </c>
      <c r="H539" s="183">
        <f t="shared" si="14"/>
        <v>2023</v>
      </c>
      <c r="I539" s="183">
        <f t="shared" si="15"/>
        <v>6</v>
      </c>
      <c r="J539" s="7" t="str">
        <f t="shared" si="3"/>
        <v>Ada</v>
      </c>
      <c r="K539" s="229" t="str">
        <f t="shared" si="4"/>
        <v>Ada</v>
      </c>
      <c r="L539" s="323" t="s">
        <v>431</v>
      </c>
      <c r="M539" s="7">
        <f>'Data Pemerintah Daerah'!AB424</f>
        <v>13</v>
      </c>
      <c r="N539" s="7">
        <f>'Data Pemerintah Daerah'!AC424</f>
        <v>2</v>
      </c>
      <c r="O539" s="7">
        <f>'Data Pemerintah Daerah'!AD424</f>
        <v>2</v>
      </c>
      <c r="P539" s="7">
        <f>'Data Pemerintah Daerah'!AE424</f>
        <v>1</v>
      </c>
      <c r="Q539" s="7">
        <f>'Data Pemerintah Daerah'!AF424</f>
        <v>1</v>
      </c>
      <c r="R539" s="7">
        <f>'Data Pemerintah Daerah'!AG424</f>
        <v>1</v>
      </c>
      <c r="S539" s="7">
        <f>'Data Pemerintah Daerah'!AH424</f>
        <v>3</v>
      </c>
      <c r="T539" s="7">
        <f>'Data Pemerintah Daerah'!AI424</f>
        <v>2</v>
      </c>
      <c r="U539" s="7">
        <f>'Data Pemerintah Daerah'!AJ424</f>
        <v>3</v>
      </c>
      <c r="V539" s="7">
        <f>'Data Pemerintah Daerah'!AK424</f>
        <v>3</v>
      </c>
      <c r="W539" s="7">
        <f>'Data Pemerintah Daerah'!AL424</f>
        <v>4</v>
      </c>
      <c r="X539" s="7">
        <f>'Data Pemerintah Daerah'!AM424</f>
        <v>3</v>
      </c>
      <c r="Y539" s="7" t="str">
        <f>'Data Pemerintah Daerah'!AA424</f>
        <v/>
      </c>
      <c r="Z539" s="10" t="str">
        <f>'Data Pemerintah Daerah'!Z424</f>
        <v>https://yanjak.gorontalokota.go.id/pia/public/api/getBPHTBService</v>
      </c>
      <c r="AA539" s="328" t="str">
        <f>'Data Pemerintah Daerah'!AN424</f>
        <v>diskominfo_gorontalokota</v>
      </c>
      <c r="AB539" s="329" t="str">
        <f>'Data Pemerintah Daerah'!AO424</f>
        <v>gorontalokota.go.id</v>
      </c>
      <c r="AC539" s="7" t="str">
        <f t="shared" si="16"/>
        <v>Kota Gorontalo</v>
      </c>
      <c r="AD539" s="331" t="str">
        <f>'Data Pemerintah Daerah'!P424</f>
        <v>08114380501</v>
      </c>
      <c r="AE539" s="331" t="str">
        <f>'Data Pemerintah Daerah'!Q424</f>
        <v>198610202004121001</v>
      </c>
      <c r="AF539" s="331" t="str">
        <f>'Data Pemerintah Daerah'!R424</f>
        <v>Kepala Bidang Aplikasi Informatika</v>
      </c>
    </row>
    <row r="540">
      <c r="A540" s="3" t="s">
        <v>4497</v>
      </c>
      <c r="B540" s="7" t="str">
        <f>'Data Pemerintah Daerah'!C425</f>
        <v>Sulawesi Utara</v>
      </c>
      <c r="C540" s="7" t="str">
        <f>'Data Pemerintah Daerah'!G425</f>
        <v>Provinsi</v>
      </c>
      <c r="D540" s="7" t="str">
        <f>'Data Pemerintah Daerah'!E425</f>
        <v>Provinsi Sulawesi Utara</v>
      </c>
      <c r="E540" s="7" t="str">
        <f>'Data Pemerintah Daerah'!H425</f>
        <v>ada</v>
      </c>
      <c r="F540" s="15">
        <f>'Data Pemerintah Daerah'!N425</f>
        <v>45364</v>
      </c>
      <c r="G540" s="7" t="str">
        <f>'Data Pemerintah Daerah'!O425</f>
        <v>Anugrah K. Mangare, S.Kom</v>
      </c>
      <c r="H540" s="183">
        <f t="shared" si="14"/>
        <v>2024</v>
      </c>
      <c r="I540" s="183">
        <f t="shared" si="15"/>
        <v>3</v>
      </c>
      <c r="J540" s="7" t="str">
        <f t="shared" si="3"/>
        <v>Ada</v>
      </c>
      <c r="K540" s="229" t="str">
        <f t="shared" si="4"/>
        <v>Ada</v>
      </c>
      <c r="L540" s="327" t="str">
        <f>IFNA(VLOOKUP("*"&amp;D539&amp;"",'Laporan Resmi'!$F$2:$G$500,2,FALSE),"")</f>
        <v>ada</v>
      </c>
      <c r="M540" s="7">
        <f>'Data Pemerintah Daerah'!AB425</f>
        <v>1</v>
      </c>
      <c r="N540" s="7">
        <f>'Data Pemerintah Daerah'!AC425</f>
        <v>0</v>
      </c>
      <c r="O540" s="7">
        <f>'Data Pemerintah Daerah'!AD425</f>
        <v>25</v>
      </c>
      <c r="P540" s="7">
        <f>'Data Pemerintah Daerah'!AE425</f>
        <v>3</v>
      </c>
      <c r="Q540" s="7">
        <f>'Data Pemerintah Daerah'!AF425</f>
        <v>3</v>
      </c>
      <c r="R540" s="7">
        <f>'Data Pemerintah Daerah'!AG425</f>
        <v>1</v>
      </c>
      <c r="S540" s="7">
        <f>'Data Pemerintah Daerah'!AH425</f>
        <v>1</v>
      </c>
      <c r="T540" s="7">
        <f>'Data Pemerintah Daerah'!AI425</f>
        <v>3</v>
      </c>
      <c r="U540" s="7">
        <f>'Data Pemerintah Daerah'!AJ425</f>
        <v>3</v>
      </c>
      <c r="V540" s="7">
        <f>'Data Pemerintah Daerah'!AK425</f>
        <v>3</v>
      </c>
      <c r="W540" s="7">
        <f>'Data Pemerintah Daerah'!AL425</f>
        <v>1</v>
      </c>
      <c r="X540" s="7">
        <f>'Data Pemerintah Daerah'!AM425</f>
        <v>3</v>
      </c>
      <c r="Y540" s="10" t="str">
        <f>'Data Pemerintah Daerah'!AA425</f>
        <v>https://api-splp.layanan.go.id/data-sulut-prov/1.0/</v>
      </c>
      <c r="Z540" s="7" t="str">
        <f>'Data Pemerintah Daerah'!Z425</f>
        <v/>
      </c>
      <c r="AA540" s="328" t="str">
        <f>'Data Pemerintah Daerah'!AN425</f>
        <v>diskomsantik_sulutprov</v>
      </c>
      <c r="AB540" s="329" t="str">
        <f>'Data Pemerintah Daerah'!AO425</f>
        <v>sulutprov.go.id</v>
      </c>
      <c r="AC540" s="7" t="str">
        <f t="shared" si="16"/>
        <v>Provinsi Sulawesi Utara</v>
      </c>
      <c r="AD540" s="330" t="str">
        <f>'Data Pemerintah Daerah'!P425</f>
        <v>085240888881</v>
      </c>
      <c r="AE540" s="331" t="str">
        <f>'Data Pemerintah Daerah'!Q425</f>
        <v>198401082010011002</v>
      </c>
      <c r="AF540" s="331" t="str">
        <f>'Data Pemerintah Daerah'!R425</f>
        <v>Plt. Kepala Bidang Penyelenggaraan E-Government</v>
      </c>
    </row>
    <row r="541">
      <c r="A541" s="3" t="s">
        <v>4497</v>
      </c>
      <c r="B541" s="7" t="str">
        <f>'Data Pemerintah Daerah'!C426</f>
        <v>Sulawesi Utara</v>
      </c>
      <c r="C541" s="7" t="str">
        <f>'Data Pemerintah Daerah'!G426</f>
        <v>Kabupaten</v>
      </c>
      <c r="D541" s="7" t="str">
        <f>'Data Pemerintah Daerah'!E426</f>
        <v>Kabupaten Bolaang Mongondow</v>
      </c>
      <c r="E541" s="7" t="str">
        <f>'Data Pemerintah Daerah'!H426</f>
        <v>ada</v>
      </c>
      <c r="F541" s="15">
        <f>'Data Pemerintah Daerah'!N426</f>
        <v>45474</v>
      </c>
      <c r="G541" s="7" t="str">
        <f>'Data Pemerintah Daerah'!O426</f>
        <v>Imran Paputungan</v>
      </c>
      <c r="H541" s="183">
        <f t="shared" si="14"/>
        <v>2024</v>
      </c>
      <c r="I541" s="183">
        <f t="shared" si="15"/>
        <v>7</v>
      </c>
      <c r="J541" s="7" t="str">
        <f t="shared" si="3"/>
        <v>Ada</v>
      </c>
      <c r="K541" s="229" t="str">
        <f t="shared" si="4"/>
        <v>Ada</v>
      </c>
      <c r="L541" s="327" t="str">
        <f>IFNA(VLOOKUP("*"&amp;D540&amp;"",'Laporan Resmi'!$F$2:$G$500,2,FALSE),"")</f>
        <v>ada</v>
      </c>
      <c r="M541" s="7">
        <f>'Data Pemerintah Daerah'!AB426</f>
        <v>1</v>
      </c>
      <c r="N541" s="7">
        <f>'Data Pemerintah Daerah'!AC426</f>
        <v>0</v>
      </c>
      <c r="O541" s="7">
        <f>'Data Pemerintah Daerah'!AD426</f>
        <v>2</v>
      </c>
      <c r="P541" s="7">
        <f>'Data Pemerintah Daerah'!AE426</f>
        <v>1</v>
      </c>
      <c r="Q541" s="7">
        <f>'Data Pemerintah Daerah'!AF426</f>
        <v>2</v>
      </c>
      <c r="R541" s="7">
        <f>'Data Pemerintah Daerah'!AG426</f>
        <v>3</v>
      </c>
      <c r="S541" s="7">
        <f>'Data Pemerintah Daerah'!AE426</f>
        <v>1</v>
      </c>
      <c r="T541" s="7">
        <f>'Data Pemerintah Daerah'!AF426</f>
        <v>2</v>
      </c>
      <c r="U541" s="7">
        <f>'Data Pemerintah Daerah'!AG426</f>
        <v>3</v>
      </c>
      <c r="V541" s="7">
        <f>'Data Pemerintah Daerah'!AK426</f>
        <v>4</v>
      </c>
      <c r="W541" s="7">
        <f>'Data Pemerintah Daerah'!AL426</f>
        <v>3</v>
      </c>
      <c r="X541" s="7">
        <f>'Data Pemerintah Daerah'!AM426</f>
        <v>3</v>
      </c>
      <c r="Y541" s="7" t="str">
        <f>'Data Pemerintah Daerah'!AA426</f>
        <v/>
      </c>
      <c r="Z541" s="7" t="str">
        <f>'Data Pemerintah Daerah'!Z426</f>
        <v/>
      </c>
      <c r="AA541" s="328" t="str">
        <f>'Data Pemerintah Daerah'!AN426</f>
        <v>diskominfo_bolmongkab</v>
      </c>
      <c r="AB541" s="329" t="str">
        <f>'Data Pemerintah Daerah'!AO426</f>
        <v>bolmongkab.go.id</v>
      </c>
      <c r="AC541" s="7" t="str">
        <f t="shared" si="16"/>
        <v>Kabupaten Bolaang Mongondow</v>
      </c>
      <c r="AD541" s="330" t="str">
        <f>'Data Pemerintah Daerah'!P426</f>
        <v>081242044177</v>
      </c>
      <c r="AE541" s="331" t="str">
        <f>'Data Pemerintah Daerah'!Q426</f>
        <v>198009052009021001</v>
      </c>
      <c r="AF541" s="331" t="str">
        <f>'Data Pemerintah Daerah'!R426</f>
        <v>Kepala Bidang Persandian dan Statistik</v>
      </c>
    </row>
    <row r="542">
      <c r="A542" s="3" t="s">
        <v>4497</v>
      </c>
      <c r="B542" s="7" t="str">
        <f>'Data Pemerintah Daerah'!C427</f>
        <v>Sulawesi Utara</v>
      </c>
      <c r="C542" s="7" t="str">
        <f>'Data Pemerintah Daerah'!G427</f>
        <v>Kabupaten</v>
      </c>
      <c r="D542" s="7" t="str">
        <f>'Data Pemerintah Daerah'!E427</f>
        <v>Kabupaten Bolaang Mongondow Selatan</v>
      </c>
      <c r="E542" s="7" t="str">
        <f>'Data Pemerintah Daerah'!H427</f>
        <v>ada</v>
      </c>
      <c r="F542" s="15">
        <f>'Data Pemerintah Daerah'!N427</f>
        <v>45797</v>
      </c>
      <c r="G542" s="7" t="str">
        <f>'Data Pemerintah Daerah'!O427</f>
        <v>RUSLAN M.J. SALEH</v>
      </c>
      <c r="H542" s="183">
        <f t="shared" si="14"/>
        <v>2025</v>
      </c>
      <c r="I542" s="183">
        <f t="shared" si="15"/>
        <v>5</v>
      </c>
      <c r="J542" s="7" t="str">
        <f t="shared" si="3"/>
        <v>Ada</v>
      </c>
      <c r="K542" s="229" t="str">
        <f t="shared" si="4"/>
        <v>Ada</v>
      </c>
      <c r="L542" s="327" t="str">
        <f>IFNA(VLOOKUP("*"&amp;D541&amp;"",'Laporan Resmi'!$F$2:$G$500,2,FALSE),"")</f>
        <v/>
      </c>
      <c r="M542" s="7" t="str">
        <f>'Data Pemerintah Daerah'!AB427</f>
        <v/>
      </c>
      <c r="N542" s="7" t="str">
        <f>'Data Pemerintah Daerah'!AC427</f>
        <v/>
      </c>
      <c r="O542" s="7" t="str">
        <f>'Data Pemerintah Daerah'!AD427</f>
        <v/>
      </c>
      <c r="P542" s="7">
        <f>'Data Pemerintah Daerah'!AE427</f>
        <v>1</v>
      </c>
      <c r="Q542" s="7">
        <f>'Data Pemerintah Daerah'!AF427</f>
        <v>1</v>
      </c>
      <c r="R542" s="7">
        <f>'Data Pemerintah Daerah'!AG427</f>
        <v>1</v>
      </c>
      <c r="S542" s="7">
        <f>'Data Pemerintah Daerah'!AE427</f>
        <v>1</v>
      </c>
      <c r="T542" s="7">
        <f>'Data Pemerintah Daerah'!AF427</f>
        <v>1</v>
      </c>
      <c r="U542" s="7">
        <f>'Data Pemerintah Daerah'!AG427</f>
        <v>1</v>
      </c>
      <c r="V542" s="7">
        <f>'Data Pemerintah Daerah'!AK427</f>
        <v>2</v>
      </c>
      <c r="W542" s="7">
        <f>'Data Pemerintah Daerah'!AL427</f>
        <v>1</v>
      </c>
      <c r="X542" s="7">
        <f>'Data Pemerintah Daerah'!AM427</f>
        <v>3</v>
      </c>
      <c r="Y542" s="7" t="str">
        <f>'Data Pemerintah Daerah'!AA427</f>
        <v/>
      </c>
      <c r="Z542" s="10" t="str">
        <f>'Data Pemerintah Daerah'!Z427</f>
        <v>http://apibpn.bolselkab.go.id/Api/getBPHTBService</v>
      </c>
      <c r="AA542" s="328" t="str">
        <f>'Data Pemerintah Daerah'!AN427</f>
        <v>diskominfo_bolselkab</v>
      </c>
      <c r="AB542" s="329" t="str">
        <f>'Data Pemerintah Daerah'!AO427</f>
        <v>bolselkab.go.id</v>
      </c>
      <c r="AC542" s="7" t="str">
        <f t="shared" si="16"/>
        <v>Kabupaten Bolaang Mongondow Selatan</v>
      </c>
      <c r="AD542" s="330" t="str">
        <f>'Data Pemerintah Daerah'!P427</f>
        <v>0816214617</v>
      </c>
      <c r="AE542" s="331" t="str">
        <f>'Data Pemerintah Daerah'!Q427</f>
        <v>198401042011041001</v>
      </c>
      <c r="AF542" s="331" t="str">
        <f>'Data Pemerintah Daerah'!R427</f>
        <v>KEPALA BIDANG PENYELENGGARAAN E-GOVERNMENT DAN STATISTIK</v>
      </c>
    </row>
    <row r="543">
      <c r="A543" s="3" t="s">
        <v>4497</v>
      </c>
      <c r="B543" s="7" t="str">
        <f>'Data Pemerintah Daerah'!C428</f>
        <v>Sulawesi Utara</v>
      </c>
      <c r="C543" s="7" t="str">
        <f>'Data Pemerintah Daerah'!G428</f>
        <v>Kabupaten</v>
      </c>
      <c r="D543" s="7" t="str">
        <f>'Data Pemerintah Daerah'!E428</f>
        <v>Kabupaten Bolaang Mongondow Timur</v>
      </c>
      <c r="E543" s="7" t="str">
        <f>'Data Pemerintah Daerah'!H428</f>
        <v>ada</v>
      </c>
      <c r="F543" s="15">
        <f>'Data Pemerintah Daerah'!N428</f>
        <v>45208</v>
      </c>
      <c r="G543" s="7" t="str">
        <f>'Data Pemerintah Daerah'!O428</f>
        <v>Jeasy A Kadoena, ST</v>
      </c>
      <c r="H543" s="183">
        <f t="shared" si="14"/>
        <v>2023</v>
      </c>
      <c r="I543" s="183">
        <f t="shared" si="15"/>
        <v>10</v>
      </c>
      <c r="J543" s="7" t="str">
        <f t="shared" si="3"/>
        <v>Ada</v>
      </c>
      <c r="K543" s="229" t="str">
        <f t="shared" si="4"/>
        <v>Ada</v>
      </c>
      <c r="L543" s="327" t="str">
        <f>IFNA(VLOOKUP("*"&amp;D542&amp;"",'Laporan Resmi'!$F$2:$G$500,2,FALSE),"")</f>
        <v/>
      </c>
      <c r="M543" s="7">
        <f>'Data Pemerintah Daerah'!AB428</f>
        <v>0</v>
      </c>
      <c r="N543" s="7">
        <f>'Data Pemerintah Daerah'!AC428</f>
        <v>0</v>
      </c>
      <c r="O543" s="7">
        <f>'Data Pemerintah Daerah'!AD428</f>
        <v>0</v>
      </c>
      <c r="P543" s="7" t="str">
        <f>'Data Pemerintah Daerah'!AE428</f>
        <v/>
      </c>
      <c r="Q543" s="7" t="str">
        <f>'Data Pemerintah Daerah'!AF428</f>
        <v/>
      </c>
      <c r="R543" s="7" t="str">
        <f>'Data Pemerintah Daerah'!AG428</f>
        <v/>
      </c>
      <c r="S543" s="7" t="str">
        <f>'Data Pemerintah Daerah'!AE428</f>
        <v/>
      </c>
      <c r="T543" s="7" t="str">
        <f>'Data Pemerintah Daerah'!AF428</f>
        <v/>
      </c>
      <c r="U543" s="7" t="str">
        <f>'Data Pemerintah Daerah'!AG428</f>
        <v/>
      </c>
      <c r="V543" s="7">
        <f>'Data Pemerintah Daerah'!AK428</f>
        <v>2</v>
      </c>
      <c r="W543" s="7">
        <f>'Data Pemerintah Daerah'!AL428</f>
        <v>1</v>
      </c>
      <c r="X543" s="7">
        <f>'Data Pemerintah Daerah'!AM428</f>
        <v>3</v>
      </c>
      <c r="Y543" s="7" t="str">
        <f>'Data Pemerintah Daerah'!AA428</f>
        <v/>
      </c>
      <c r="Z543" s="7" t="str">
        <f>'Data Pemerintah Daerah'!Z428</f>
        <v/>
      </c>
      <c r="AA543" s="328" t="str">
        <f>'Data Pemerintah Daerah'!AN428</f>
        <v>diskominfo_boltimkab</v>
      </c>
      <c r="AB543" s="329" t="str">
        <f>'Data Pemerintah Daerah'!AO428</f>
        <v>boltimkab.go.id</v>
      </c>
      <c r="AC543" s="7" t="str">
        <f t="shared" si="16"/>
        <v>Kabupaten Bolaang Mongondow Timur</v>
      </c>
      <c r="AD543" s="330" t="str">
        <f>'Data Pemerintah Daerah'!P428</f>
        <v>08114320624</v>
      </c>
      <c r="AE543" s="331" t="str">
        <f>'Data Pemerintah Daerah'!Q428</f>
        <v>199003142014032002</v>
      </c>
      <c r="AF543" s="331" t="str">
        <f>'Data Pemerintah Daerah'!R428</f>
        <v>Pranata Komputer Ahli Muda</v>
      </c>
    </row>
    <row r="544">
      <c r="A544" s="3" t="s">
        <v>4497</v>
      </c>
      <c r="B544" s="7" t="str">
        <f>'Data Pemerintah Daerah'!C429</f>
        <v>Sulawesi Utara</v>
      </c>
      <c r="C544" s="7" t="str">
        <f>'Data Pemerintah Daerah'!G429</f>
        <v>Kabupaten</v>
      </c>
      <c r="D544" s="7" t="str">
        <f>'Data Pemerintah Daerah'!E429</f>
        <v>Kabupaten Bolaang Mongondow Utara</v>
      </c>
      <c r="E544" s="7" t="str">
        <f>'Data Pemerintah Daerah'!H429</f>
        <v>ada</v>
      </c>
      <c r="F544" s="15">
        <f>'Data Pemerintah Daerah'!N429</f>
        <v>45378</v>
      </c>
      <c r="G544" s="7" t="str">
        <f>'Data Pemerintah Daerah'!O429</f>
        <v>Jawahir Ahmat Pohontu, S.Kom</v>
      </c>
      <c r="H544" s="183">
        <f t="shared" si="14"/>
        <v>2024</v>
      </c>
      <c r="I544" s="183">
        <f t="shared" si="15"/>
        <v>3</v>
      </c>
      <c r="J544" s="7" t="str">
        <f t="shared" si="3"/>
        <v>Ada</v>
      </c>
      <c r="K544" s="229" t="str">
        <f t="shared" si="4"/>
        <v>Ada</v>
      </c>
      <c r="L544" s="327" t="str">
        <f>IFNA(VLOOKUP("*"&amp;D543&amp;"",'Laporan Resmi'!$F$2:$G$500,2,FALSE),"")</f>
        <v>ada</v>
      </c>
      <c r="M544" s="7">
        <f>'Data Pemerintah Daerah'!AB429</f>
        <v>0</v>
      </c>
      <c r="N544" s="7">
        <f>'Data Pemerintah Daerah'!AC429</f>
        <v>1</v>
      </c>
      <c r="O544" s="7">
        <f>'Data Pemerintah Daerah'!AD429</f>
        <v>0</v>
      </c>
      <c r="P544" s="7">
        <f>'Data Pemerintah Daerah'!AE429</f>
        <v>1</v>
      </c>
      <c r="Q544" s="7">
        <f>'Data Pemerintah Daerah'!AF429</f>
        <v>1</v>
      </c>
      <c r="R544" s="7">
        <f>'Data Pemerintah Daerah'!AG429</f>
        <v>1</v>
      </c>
      <c r="S544" s="7">
        <f>'Data Pemerintah Daerah'!AE429</f>
        <v>1</v>
      </c>
      <c r="T544" s="7">
        <f>'Data Pemerintah Daerah'!AF429</f>
        <v>1</v>
      </c>
      <c r="U544" s="7">
        <f>'Data Pemerintah Daerah'!AG429</f>
        <v>1</v>
      </c>
      <c r="V544" s="7">
        <f>'Data Pemerintah Daerah'!AK429</f>
        <v>1</v>
      </c>
      <c r="W544" s="7">
        <f>'Data Pemerintah Daerah'!AL429</f>
        <v>1</v>
      </c>
      <c r="X544" s="7">
        <f>'Data Pemerintah Daerah'!AM429</f>
        <v>1</v>
      </c>
      <c r="Y544" s="7" t="str">
        <f>'Data Pemerintah Daerah'!AA429</f>
        <v/>
      </c>
      <c r="Z544" s="7" t="str">
        <f>'Data Pemerintah Daerah'!Z429</f>
        <v/>
      </c>
      <c r="AA544" s="328" t="str">
        <f>'Data Pemerintah Daerah'!AN429</f>
        <v>diskominfo_bolmutkab</v>
      </c>
      <c r="AB544" s="329" t="str">
        <f>'Data Pemerintah Daerah'!AO429</f>
        <v>bolmutkab.go.id</v>
      </c>
      <c r="AC544" s="7" t="str">
        <f t="shared" si="16"/>
        <v>Kabupaten Bolaang Mongondow Utara</v>
      </c>
      <c r="AD544" s="330" t="str">
        <f>'Data Pemerintah Daerah'!P429</f>
        <v>085255528687</v>
      </c>
      <c r="AE544" s="331" t="str">
        <f>'Data Pemerintah Daerah'!Q429</f>
        <v>199211282019031009</v>
      </c>
      <c r="AF544" s="331" t="str">
        <f>'Data Pemerintah Daerah'!R429</f>
        <v>Analis Sistem Informasi</v>
      </c>
    </row>
    <row r="545">
      <c r="A545" s="3" t="s">
        <v>4497</v>
      </c>
      <c r="B545" s="7" t="str">
        <f>'Data Pemerintah Daerah'!C430</f>
        <v>Sulawesi Utara</v>
      </c>
      <c r="C545" s="7" t="str">
        <f>'Data Pemerintah Daerah'!G430</f>
        <v>Kabupaten</v>
      </c>
      <c r="D545" s="7" t="str">
        <f>'Data Pemerintah Daerah'!E430</f>
        <v>Kabupaten Kepulauan Sangihe</v>
      </c>
      <c r="E545" s="7" t="str">
        <f>'Data Pemerintah Daerah'!H430</f>
        <v>ada</v>
      </c>
      <c r="F545" s="15">
        <f>'Data Pemerintah Daerah'!N430</f>
        <v>45743</v>
      </c>
      <c r="G545" s="7" t="str">
        <f>'Data Pemerintah Daerah'!O430</f>
        <v>Ferdinand Kakunsi, ST</v>
      </c>
      <c r="H545" s="183">
        <f t="shared" si="14"/>
        <v>2025</v>
      </c>
      <c r="I545" s="183">
        <f t="shared" si="15"/>
        <v>3</v>
      </c>
      <c r="J545" s="7" t="str">
        <f t="shared" si="3"/>
        <v>Ada</v>
      </c>
      <c r="K545" s="229" t="str">
        <f t="shared" si="4"/>
        <v>Ada</v>
      </c>
      <c r="L545" s="323" t="s">
        <v>431</v>
      </c>
      <c r="M545" s="7">
        <f>'Data Pemerintah Daerah'!AB430</f>
        <v>0</v>
      </c>
      <c r="N545" s="7">
        <f>'Data Pemerintah Daerah'!AC430</f>
        <v>0</v>
      </c>
      <c r="O545" s="7" t="str">
        <f>'Data Pemerintah Daerah'!AD430</f>
        <v/>
      </c>
      <c r="P545" s="7">
        <f>'Data Pemerintah Daerah'!AE430</f>
        <v>1</v>
      </c>
      <c r="Q545" s="7">
        <f>'Data Pemerintah Daerah'!AF430</f>
        <v>1</v>
      </c>
      <c r="R545" s="7">
        <f>'Data Pemerintah Daerah'!AG430</f>
        <v>1</v>
      </c>
      <c r="S545" s="7">
        <f>'Data Pemerintah Daerah'!AE430</f>
        <v>1</v>
      </c>
      <c r="T545" s="7">
        <f>'Data Pemerintah Daerah'!AF430</f>
        <v>1</v>
      </c>
      <c r="U545" s="7">
        <f>'Data Pemerintah Daerah'!AG430</f>
        <v>1</v>
      </c>
      <c r="V545" s="7">
        <f>'Data Pemerintah Daerah'!AK430</f>
        <v>3</v>
      </c>
      <c r="W545" s="7">
        <f>'Data Pemerintah Daerah'!AL430</f>
        <v>1</v>
      </c>
      <c r="X545" s="7">
        <f>'Data Pemerintah Daerah'!AM430</f>
        <v>3</v>
      </c>
      <c r="Y545" s="7" t="str">
        <f>'Data Pemerintah Daerah'!AA430</f>
        <v/>
      </c>
      <c r="Z545" s="7" t="str">
        <f>'Data Pemerintah Daerah'!Z430</f>
        <v/>
      </c>
      <c r="AA545" s="328" t="str">
        <f>'Data Pemerintah Daerah'!AN430</f>
        <v>diskominfo_sangihekab</v>
      </c>
      <c r="AB545" s="329" t="str">
        <f>'Data Pemerintah Daerah'!AO430</f>
        <v>sangihekab.go.id</v>
      </c>
      <c r="AC545" s="7" t="str">
        <f t="shared" si="16"/>
        <v>Kabupaten Kepulauan Sangihe</v>
      </c>
      <c r="AD545" s="330" t="str">
        <f>'Data Pemerintah Daerah'!P430</f>
        <v>085340145914</v>
      </c>
      <c r="AE545" s="331" t="str">
        <f>'Data Pemerintah Daerah'!Q430</f>
        <v>198407122010011010</v>
      </c>
      <c r="AF545" s="331" t="str">
        <f>'Data Pemerintah Daerah'!R430</f>
        <v>Pranata Hubungan Masyarakat</v>
      </c>
    </row>
    <row r="546">
      <c r="A546" s="3" t="s">
        <v>4497</v>
      </c>
      <c r="B546" s="7" t="str">
        <f>'Data Pemerintah Daerah'!C431</f>
        <v>Sulawesi Utara</v>
      </c>
      <c r="C546" s="7" t="str">
        <f>'Data Pemerintah Daerah'!G431</f>
        <v>Kabupaten</v>
      </c>
      <c r="D546" s="7" t="str">
        <f>'Data Pemerintah Daerah'!E431</f>
        <v>Kabupaten Kepulauan Siau Tagulandang Biaro</v>
      </c>
      <c r="E546" s="7" t="str">
        <f>'Data Pemerintah Daerah'!H431</f>
        <v/>
      </c>
      <c r="F546" s="7" t="str">
        <f>'Data Pemerintah Daerah'!N431</f>
        <v/>
      </c>
      <c r="G546" s="7" t="str">
        <f>'Data Pemerintah Daerah'!O431</f>
        <v/>
      </c>
      <c r="H546" s="183" t="str">
        <f t="shared" si="14"/>
        <v/>
      </c>
      <c r="I546" s="183" t="str">
        <f t="shared" si="15"/>
        <v/>
      </c>
      <c r="J546" s="7" t="str">
        <f t="shared" si="3"/>
        <v/>
      </c>
      <c r="K546" s="229" t="str">
        <f t="shared" si="4"/>
        <v/>
      </c>
      <c r="L546" s="327" t="str">
        <f>IFNA(VLOOKUP("*"&amp;D545&amp;"",'Laporan Resmi'!$F$2:$G$500,2,FALSE),"")</f>
        <v/>
      </c>
      <c r="M546" s="7" t="str">
        <f>'Data Pemerintah Daerah'!AB431</f>
        <v/>
      </c>
      <c r="N546" s="7" t="str">
        <f>'Data Pemerintah Daerah'!AC431</f>
        <v/>
      </c>
      <c r="O546" s="7" t="str">
        <f>'Data Pemerintah Daerah'!AD431</f>
        <v/>
      </c>
      <c r="P546" s="7" t="str">
        <f>'Data Pemerintah Daerah'!AE431</f>
        <v/>
      </c>
      <c r="Q546" s="7" t="str">
        <f>'Data Pemerintah Daerah'!AF431</f>
        <v/>
      </c>
      <c r="R546" s="7" t="str">
        <f>'Data Pemerintah Daerah'!AG431</f>
        <v/>
      </c>
      <c r="S546" s="7">
        <f>'Data Pemerintah Daerah'!AH431</f>
        <v>2</v>
      </c>
      <c r="T546" s="7">
        <f>'Data Pemerintah Daerah'!AI431</f>
        <v>1</v>
      </c>
      <c r="U546" s="7">
        <f>'Data Pemerintah Daerah'!AJ431</f>
        <v>1</v>
      </c>
      <c r="V546" s="7">
        <f>'Data Pemerintah Daerah'!AK431</f>
        <v>2</v>
      </c>
      <c r="W546" s="7">
        <f>'Data Pemerintah Daerah'!AL431</f>
        <v>1</v>
      </c>
      <c r="X546" s="7">
        <f>'Data Pemerintah Daerah'!AM431</f>
        <v>1</v>
      </c>
      <c r="Y546" s="7" t="str">
        <f>'Data Pemerintah Daerah'!AA431</f>
        <v/>
      </c>
      <c r="Z546" s="7" t="str">
        <f>'Data Pemerintah Daerah'!Z431</f>
        <v/>
      </c>
      <c r="AA546" s="328" t="str">
        <f>'Data Pemerintah Daerah'!AN431</f>
        <v/>
      </c>
      <c r="AB546" s="18" t="str">
        <f>'Data Pemerintah Daerah'!AO431</f>
        <v/>
      </c>
      <c r="AC546" s="7" t="str">
        <f t="shared" si="16"/>
        <v>Kabupaten Kepulauan Siau Tagulandang Biaro</v>
      </c>
      <c r="AD546" s="331" t="str">
        <f>'Data Pemerintah Daerah'!P431</f>
        <v/>
      </c>
      <c r="AE546" s="331" t="str">
        <f>'Data Pemerintah Daerah'!Q431</f>
        <v/>
      </c>
      <c r="AF546" s="331" t="str">
        <f>'Data Pemerintah Daerah'!R431</f>
        <v/>
      </c>
    </row>
    <row r="547">
      <c r="A547" s="3" t="s">
        <v>4497</v>
      </c>
      <c r="B547" s="7" t="str">
        <f>'Data Pemerintah Daerah'!C432</f>
        <v>Sulawesi Utara</v>
      </c>
      <c r="C547" s="7" t="str">
        <f>'Data Pemerintah Daerah'!G432</f>
        <v>Kabupaten</v>
      </c>
      <c r="D547" s="7" t="str">
        <f>'Data Pemerintah Daerah'!E432</f>
        <v>Kabupaten Kepulauan Talaud</v>
      </c>
      <c r="E547" s="7" t="str">
        <f>'Data Pemerintah Daerah'!H432</f>
        <v/>
      </c>
      <c r="F547" s="7" t="str">
        <f>'Data Pemerintah Daerah'!N432</f>
        <v/>
      </c>
      <c r="G547" s="7" t="str">
        <f>'Data Pemerintah Daerah'!O432</f>
        <v/>
      </c>
      <c r="H547" s="183" t="str">
        <f t="shared" si="14"/>
        <v/>
      </c>
      <c r="I547" s="183" t="str">
        <f t="shared" si="15"/>
        <v/>
      </c>
      <c r="J547" s="7" t="str">
        <f t="shared" si="3"/>
        <v/>
      </c>
      <c r="K547" s="229" t="str">
        <f t="shared" si="4"/>
        <v/>
      </c>
      <c r="L547" s="327" t="str">
        <f>IFNA(VLOOKUP("*"&amp;D546&amp;"",'Laporan Resmi'!$F$2:$G$500,2,FALSE),"")</f>
        <v/>
      </c>
      <c r="M547" s="7" t="str">
        <f>'Data Pemerintah Daerah'!AB432</f>
        <v/>
      </c>
      <c r="N547" s="7" t="str">
        <f>'Data Pemerintah Daerah'!AC432</f>
        <v/>
      </c>
      <c r="O547" s="7" t="str">
        <f>'Data Pemerintah Daerah'!AD432</f>
        <v/>
      </c>
      <c r="P547" s="7">
        <f>'Data Pemerintah Daerah'!AE432</f>
        <v>1</v>
      </c>
      <c r="Q547" s="7">
        <f>'Data Pemerintah Daerah'!AF432</f>
        <v>1</v>
      </c>
      <c r="R547" s="7">
        <f>'Data Pemerintah Daerah'!AG432</f>
        <v>1</v>
      </c>
      <c r="S547" s="7">
        <f>'Data Pemerintah Daerah'!AH432</f>
        <v>2</v>
      </c>
      <c r="T547" s="7">
        <f>'Data Pemerintah Daerah'!AI432</f>
        <v>1</v>
      </c>
      <c r="U547" s="7">
        <f>'Data Pemerintah Daerah'!AJ432</f>
        <v>1</v>
      </c>
      <c r="V547" s="7">
        <f>'Data Pemerintah Daerah'!AK432</f>
        <v>2</v>
      </c>
      <c r="W547" s="7">
        <f>'Data Pemerintah Daerah'!AL432</f>
        <v>1</v>
      </c>
      <c r="X547" s="7">
        <f>'Data Pemerintah Daerah'!AM432</f>
        <v>1</v>
      </c>
      <c r="Y547" s="7" t="str">
        <f>'Data Pemerintah Daerah'!AA432</f>
        <v/>
      </c>
      <c r="Z547" s="7" t="str">
        <f>'Data Pemerintah Daerah'!Z432</f>
        <v/>
      </c>
      <c r="AA547" s="328" t="str">
        <f>'Data Pemerintah Daerah'!AN432</f>
        <v/>
      </c>
      <c r="AB547" s="18" t="str">
        <f>'Data Pemerintah Daerah'!AO432</f>
        <v/>
      </c>
      <c r="AC547" s="7" t="str">
        <f t="shared" si="16"/>
        <v>Kabupaten Kepulauan Talaud</v>
      </c>
      <c r="AD547" s="331" t="str">
        <f>'Data Pemerintah Daerah'!P432</f>
        <v/>
      </c>
      <c r="AE547" s="331" t="str">
        <f>'Data Pemerintah Daerah'!Q432</f>
        <v/>
      </c>
      <c r="AF547" s="331" t="str">
        <f>'Data Pemerintah Daerah'!R432</f>
        <v/>
      </c>
    </row>
    <row r="548">
      <c r="A548" s="3" t="s">
        <v>4497</v>
      </c>
      <c r="B548" s="7" t="str">
        <f>'Data Pemerintah Daerah'!C433</f>
        <v>Sulawesi Utara</v>
      </c>
      <c r="C548" s="7" t="str">
        <f>'Data Pemerintah Daerah'!G433</f>
        <v>Kabupaten</v>
      </c>
      <c r="D548" s="7" t="str">
        <f>'Data Pemerintah Daerah'!E433</f>
        <v>Kabupaten Minahasa</v>
      </c>
      <c r="E548" s="7" t="str">
        <f>'Data Pemerintah Daerah'!H433</f>
        <v/>
      </c>
      <c r="F548" s="7" t="str">
        <f>'Data Pemerintah Daerah'!N433</f>
        <v/>
      </c>
      <c r="G548" s="7" t="str">
        <f>'Data Pemerintah Daerah'!O433</f>
        <v/>
      </c>
      <c r="H548" s="183" t="str">
        <f t="shared" si="14"/>
        <v/>
      </c>
      <c r="I548" s="183" t="str">
        <f t="shared" si="15"/>
        <v/>
      </c>
      <c r="J548" s="7" t="str">
        <f t="shared" si="3"/>
        <v/>
      </c>
      <c r="K548" s="229" t="str">
        <f t="shared" si="4"/>
        <v/>
      </c>
      <c r="L548" s="327" t="str">
        <f>IFNA(VLOOKUP("*"&amp;D547&amp;"",'Laporan Resmi'!$F$2:$G$500,2,FALSE),"")</f>
        <v/>
      </c>
      <c r="M548" s="7" t="str">
        <f>'Data Pemerintah Daerah'!AB433</f>
        <v/>
      </c>
      <c r="N548" s="7" t="str">
        <f>'Data Pemerintah Daerah'!AC433</f>
        <v/>
      </c>
      <c r="O548" s="7" t="str">
        <f>'Data Pemerintah Daerah'!AD433</f>
        <v/>
      </c>
      <c r="P548" s="7">
        <f>'Data Pemerintah Daerah'!AE433</f>
        <v>3</v>
      </c>
      <c r="Q548" s="7">
        <f>'Data Pemerintah Daerah'!AF433</f>
        <v>1</v>
      </c>
      <c r="R548" s="7">
        <f>'Data Pemerintah Daerah'!AG433</f>
        <v>1</v>
      </c>
      <c r="S548" s="7">
        <f>'Data Pemerintah Daerah'!AH433</f>
        <v>3</v>
      </c>
      <c r="T548" s="7">
        <f>'Data Pemerintah Daerah'!AI433</f>
        <v>1</v>
      </c>
      <c r="U548" s="7">
        <f>'Data Pemerintah Daerah'!AJ433</f>
        <v>1</v>
      </c>
      <c r="V548" s="7">
        <f>'Data Pemerintah Daerah'!AK433</f>
        <v>2</v>
      </c>
      <c r="W548" s="7">
        <f>'Data Pemerintah Daerah'!AL433</f>
        <v>2</v>
      </c>
      <c r="X548" s="7">
        <f>'Data Pemerintah Daerah'!AM433</f>
        <v>1</v>
      </c>
      <c r="Y548" s="7" t="str">
        <f>'Data Pemerintah Daerah'!AA433</f>
        <v/>
      </c>
      <c r="Z548" s="10" t="str">
        <f>'Data Pemerintah Daerah'!Z433</f>
        <v>https://simpatda.minahasa.go.id/Api/getBPHTBService</v>
      </c>
      <c r="AA548" s="328" t="str">
        <f>'Data Pemerintah Daerah'!AN433</f>
        <v/>
      </c>
      <c r="AB548" s="18" t="str">
        <f>'Data Pemerintah Daerah'!AO433</f>
        <v/>
      </c>
      <c r="AC548" s="7" t="str">
        <f t="shared" si="16"/>
        <v>Kabupaten Minahasa</v>
      </c>
      <c r="AD548" s="331" t="str">
        <f>'Data Pemerintah Daerah'!P433</f>
        <v/>
      </c>
      <c r="AE548" s="331" t="str">
        <f>'Data Pemerintah Daerah'!Q433</f>
        <v/>
      </c>
      <c r="AF548" s="331" t="str">
        <f>'Data Pemerintah Daerah'!R433</f>
        <v/>
      </c>
    </row>
    <row r="549">
      <c r="A549" s="3" t="s">
        <v>4497</v>
      </c>
      <c r="B549" s="7" t="str">
        <f>'Data Pemerintah Daerah'!C434</f>
        <v>Sulawesi Utara</v>
      </c>
      <c r="C549" s="7" t="str">
        <f>'Data Pemerintah Daerah'!G434</f>
        <v>Kabupaten</v>
      </c>
      <c r="D549" s="7" t="str">
        <f>'Data Pemerintah Daerah'!E434</f>
        <v>Kabupaten Minahasa Selatan</v>
      </c>
      <c r="E549" s="7" t="str">
        <f>'Data Pemerintah Daerah'!H434</f>
        <v>ada</v>
      </c>
      <c r="F549" s="15">
        <f>'Data Pemerintah Daerah'!N434</f>
        <v>45516</v>
      </c>
      <c r="G549" s="7" t="str">
        <f>'Data Pemerintah Daerah'!O434</f>
        <v>Fransiscus X. Kameubun, STP, M.Si</v>
      </c>
      <c r="H549" s="183">
        <f t="shared" si="14"/>
        <v>2024</v>
      </c>
      <c r="I549" s="183">
        <f t="shared" si="15"/>
        <v>8</v>
      </c>
      <c r="J549" s="7" t="str">
        <f t="shared" si="3"/>
        <v>Ada</v>
      </c>
      <c r="K549" s="229" t="str">
        <f t="shared" si="4"/>
        <v>Ada</v>
      </c>
      <c r="L549" s="327" t="str">
        <f>IFNA(VLOOKUP("*"&amp;D548&amp;"",'Laporan Resmi'!$F$2:$G$500,2,FALSE),"")</f>
        <v/>
      </c>
      <c r="M549" s="7">
        <f>'Data Pemerintah Daerah'!AB434</f>
        <v>0</v>
      </c>
      <c r="N549" s="7">
        <f>'Data Pemerintah Daerah'!AC434</f>
        <v>0</v>
      </c>
      <c r="O549" s="7">
        <f>'Data Pemerintah Daerah'!AD434</f>
        <v>0</v>
      </c>
      <c r="P549" s="7" t="str">
        <f>'Data Pemerintah Daerah'!AE434</f>
        <v/>
      </c>
      <c r="Q549" s="7" t="str">
        <f>'Data Pemerintah Daerah'!AF434</f>
        <v/>
      </c>
      <c r="R549" s="7" t="str">
        <f>'Data Pemerintah Daerah'!AG434</f>
        <v/>
      </c>
      <c r="S549" s="7">
        <f>'Data Pemerintah Daerah'!AH434</f>
        <v>1</v>
      </c>
      <c r="T549" s="7">
        <f>'Data Pemerintah Daerah'!AI434</f>
        <v>1</v>
      </c>
      <c r="U549" s="7">
        <f>'Data Pemerintah Daerah'!AJ434</f>
        <v>1</v>
      </c>
      <c r="V549" s="7">
        <f>'Data Pemerintah Daerah'!AK434</f>
        <v>1</v>
      </c>
      <c r="W549" s="7">
        <f>'Data Pemerintah Daerah'!AL434</f>
        <v>1</v>
      </c>
      <c r="X549" s="7">
        <f>'Data Pemerintah Daerah'!AM434</f>
        <v>2</v>
      </c>
      <c r="Y549" s="7" t="str">
        <f>'Data Pemerintah Daerah'!AA434</f>
        <v/>
      </c>
      <c r="Z549" s="10" t="str">
        <f>'Data Pemerintah Daerah'!Z434</f>
        <v>http://bapenda.minselkab.go.id:81/Api/getBPHTBService</v>
      </c>
      <c r="AA549" s="328" t="str">
        <f>'Data Pemerintah Daerah'!AN434</f>
        <v>diskominfo_minselkab</v>
      </c>
      <c r="AB549" s="329" t="str">
        <f>'Data Pemerintah Daerah'!AO434</f>
        <v>minselkab.go.id</v>
      </c>
      <c r="AC549" s="7" t="str">
        <f t="shared" si="16"/>
        <v>Kabupaten Minahasa Selatan</v>
      </c>
      <c r="AD549" s="330" t="str">
        <f>'Data Pemerintah Daerah'!P434</f>
        <v>081543129767</v>
      </c>
      <c r="AE549" s="331" t="str">
        <f>'Data Pemerintah Daerah'!Q434</f>
        <v>198302232006041004</v>
      </c>
      <c r="AF549" s="331" t="str">
        <f>'Data Pemerintah Daerah'!R434</f>
        <v>Kepala Bidang Infrastruktur dan Aplikasi Informatika</v>
      </c>
    </row>
    <row r="550">
      <c r="A550" s="3" t="s">
        <v>4497</v>
      </c>
      <c r="B550" s="7" t="str">
        <f>'Data Pemerintah Daerah'!C435</f>
        <v>Sulawesi Utara</v>
      </c>
      <c r="C550" s="7" t="str">
        <f>'Data Pemerintah Daerah'!G435</f>
        <v>Kabupaten</v>
      </c>
      <c r="D550" s="7" t="str">
        <f>'Data Pemerintah Daerah'!E435</f>
        <v>Kabupaten Minahasa Tenggara</v>
      </c>
      <c r="E550" s="7" t="str">
        <f>'Data Pemerintah Daerah'!H435</f>
        <v>ada</v>
      </c>
      <c r="F550" s="15">
        <f>'Data Pemerintah Daerah'!N435</f>
        <v>45096</v>
      </c>
      <c r="G550" s="7" t="str">
        <f>'Data Pemerintah Daerah'!O435</f>
        <v>Marthen Solang</v>
      </c>
      <c r="H550" s="183">
        <f t="shared" si="14"/>
        <v>2023</v>
      </c>
      <c r="I550" s="183">
        <f t="shared" si="15"/>
        <v>6</v>
      </c>
      <c r="J550" s="7" t="str">
        <f t="shared" si="3"/>
        <v>Ada</v>
      </c>
      <c r="K550" s="229" t="str">
        <f t="shared" si="4"/>
        <v>Ada</v>
      </c>
      <c r="L550" s="323" t="s">
        <v>431</v>
      </c>
      <c r="M550" s="7">
        <f>'Data Pemerintah Daerah'!AB435</f>
        <v>0</v>
      </c>
      <c r="N550" s="7">
        <f>'Data Pemerintah Daerah'!AC435</f>
        <v>0</v>
      </c>
      <c r="O550" s="7">
        <f>'Data Pemerintah Daerah'!AD435</f>
        <v>0</v>
      </c>
      <c r="P550" s="7">
        <f>'Data Pemerintah Daerah'!AE435</f>
        <v>3</v>
      </c>
      <c r="Q550" s="7">
        <f>'Data Pemerintah Daerah'!AF435</f>
        <v>2</v>
      </c>
      <c r="R550" s="7">
        <f>'Data Pemerintah Daerah'!AG435</f>
        <v>3</v>
      </c>
      <c r="S550" s="7">
        <f>'Data Pemerintah Daerah'!AH435</f>
        <v>3</v>
      </c>
      <c r="T550" s="7">
        <f>'Data Pemerintah Daerah'!AI435</f>
        <v>1</v>
      </c>
      <c r="U550" s="7">
        <f>'Data Pemerintah Daerah'!AJ435</f>
        <v>2</v>
      </c>
      <c r="V550" s="7">
        <f>'Data Pemerintah Daerah'!AK435</f>
        <v>3</v>
      </c>
      <c r="W550" s="7">
        <f>'Data Pemerintah Daerah'!AL435</f>
        <v>2</v>
      </c>
      <c r="X550" s="7">
        <f>'Data Pemerintah Daerah'!AM435</f>
        <v>3</v>
      </c>
      <c r="Y550" s="7" t="str">
        <f>'Data Pemerintah Daerah'!AA435</f>
        <v/>
      </c>
      <c r="Z550" s="10" t="str">
        <f>'Data Pemerintah Daerah'!Z435</f>
        <v>http://bphtb.mitrakab.go.id:91/Api/getBPHTBService</v>
      </c>
      <c r="AA550" s="328" t="str">
        <f>'Data Pemerintah Daerah'!AN435</f>
        <v>diskominfo_mitrakab</v>
      </c>
      <c r="AB550" s="329" t="str">
        <f>'Data Pemerintah Daerah'!AO435</f>
        <v>mitrakab.go.id</v>
      </c>
      <c r="AC550" s="7" t="str">
        <f t="shared" si="16"/>
        <v>Kabupaten Minahasa Tenggara</v>
      </c>
      <c r="AD550" s="331" t="str">
        <f>'Data Pemerintah Daerah'!P435</f>
        <v>081340055428</v>
      </c>
      <c r="AE550" s="331" t="str">
        <f>'Data Pemerintah Daerah'!Q435</f>
        <v>198308192009021002</v>
      </c>
      <c r="AF550" s="331" t="str">
        <f>'Data Pemerintah Daerah'!R435</f>
        <v>Pranata Komputer Muda</v>
      </c>
    </row>
    <row r="551">
      <c r="A551" s="3" t="s">
        <v>4497</v>
      </c>
      <c r="B551" s="7" t="str">
        <f>'Data Pemerintah Daerah'!C436</f>
        <v>Sulawesi Utara</v>
      </c>
      <c r="C551" s="7" t="str">
        <f>'Data Pemerintah Daerah'!G436</f>
        <v>Kabupaten</v>
      </c>
      <c r="D551" s="7" t="str">
        <f>'Data Pemerintah Daerah'!E436</f>
        <v>Kabupaten Minahasa Utara</v>
      </c>
      <c r="E551" s="7" t="str">
        <f>'Data Pemerintah Daerah'!H436</f>
        <v/>
      </c>
      <c r="F551" s="7" t="str">
        <f>'Data Pemerintah Daerah'!N436</f>
        <v/>
      </c>
      <c r="G551" s="7" t="str">
        <f>'Data Pemerintah Daerah'!O436</f>
        <v/>
      </c>
      <c r="H551" s="183" t="str">
        <f t="shared" si="14"/>
        <v/>
      </c>
      <c r="I551" s="183" t="str">
        <f t="shared" si="15"/>
        <v/>
      </c>
      <c r="J551" s="7" t="str">
        <f t="shared" si="3"/>
        <v/>
      </c>
      <c r="K551" s="229" t="str">
        <f t="shared" si="4"/>
        <v/>
      </c>
      <c r="L551" s="327"/>
      <c r="M551" s="7" t="str">
        <f>'Data Pemerintah Daerah'!AB436</f>
        <v/>
      </c>
      <c r="N551" s="7" t="str">
        <f>'Data Pemerintah Daerah'!AC436</f>
        <v/>
      </c>
      <c r="O551" s="7" t="str">
        <f>'Data Pemerintah Daerah'!AD436</f>
        <v/>
      </c>
      <c r="P551" s="7">
        <f>'Data Pemerintah Daerah'!AE436</f>
        <v>1</v>
      </c>
      <c r="Q551" s="7">
        <f>'Data Pemerintah Daerah'!AF436</f>
        <v>1</v>
      </c>
      <c r="R551" s="7">
        <f>'Data Pemerintah Daerah'!AG436</f>
        <v>1</v>
      </c>
      <c r="S551" s="7">
        <f>'Data Pemerintah Daerah'!AH436</f>
        <v>2</v>
      </c>
      <c r="T551" s="7">
        <f>'Data Pemerintah Daerah'!AI436</f>
        <v>1</v>
      </c>
      <c r="U551" s="7">
        <f>'Data Pemerintah Daerah'!AJ436</f>
        <v>1</v>
      </c>
      <c r="V551" s="7">
        <f>'Data Pemerintah Daerah'!AK436</f>
        <v>3</v>
      </c>
      <c r="W551" s="7">
        <f>'Data Pemerintah Daerah'!AL436</f>
        <v>1</v>
      </c>
      <c r="X551" s="7">
        <f>'Data Pemerintah Daerah'!AM436</f>
        <v>4</v>
      </c>
      <c r="Y551" s="7" t="str">
        <f>'Data Pemerintah Daerah'!AA436</f>
        <v/>
      </c>
      <c r="Z551" s="10" t="str">
        <f>'Data Pemerintah Daerah'!Z436</f>
        <v>http://bphtb.minut.go.id:83/Api/getBPHTBService</v>
      </c>
      <c r="AA551" s="328" t="str">
        <f>'Data Pemerintah Daerah'!AN436</f>
        <v/>
      </c>
      <c r="AB551" s="18" t="str">
        <f>'Data Pemerintah Daerah'!AO436</f>
        <v/>
      </c>
      <c r="AC551" s="7" t="str">
        <f t="shared" si="16"/>
        <v>Kabupaten Minahasa Utara</v>
      </c>
      <c r="AD551" s="331" t="str">
        <f>'Data Pemerintah Daerah'!P436</f>
        <v/>
      </c>
      <c r="AE551" s="331" t="str">
        <f>'Data Pemerintah Daerah'!Q436</f>
        <v/>
      </c>
      <c r="AF551" s="331" t="str">
        <f>'Data Pemerintah Daerah'!R436</f>
        <v/>
      </c>
    </row>
    <row r="552">
      <c r="A552" s="3" t="s">
        <v>4497</v>
      </c>
      <c r="B552" s="7" t="str">
        <f>'Data Pemerintah Daerah'!C437</f>
        <v>Sulawesi Utara</v>
      </c>
      <c r="C552" s="7" t="str">
        <f>'Data Pemerintah Daerah'!G437</f>
        <v>Kota</v>
      </c>
      <c r="D552" s="7" t="str">
        <f>'Data Pemerintah Daerah'!E437</f>
        <v>Kota Bitung</v>
      </c>
      <c r="E552" s="7" t="str">
        <f>'Data Pemerintah Daerah'!H437</f>
        <v>ada</v>
      </c>
      <c r="F552" s="15">
        <f>'Data Pemerintah Daerah'!N437</f>
        <v>45009</v>
      </c>
      <c r="G552" s="7" t="str">
        <f>'Data Pemerintah Daerah'!O437</f>
        <v>Jeane Toway, MT</v>
      </c>
      <c r="H552" s="183">
        <f t="shared" si="14"/>
        <v>2023</v>
      </c>
      <c r="I552" s="183">
        <f t="shared" si="15"/>
        <v>3</v>
      </c>
      <c r="J552" s="7" t="str">
        <f t="shared" si="3"/>
        <v>Ada</v>
      </c>
      <c r="K552" s="229" t="str">
        <f t="shared" si="4"/>
        <v>Ada</v>
      </c>
      <c r="L552" s="327" t="str">
        <f>IFNA(VLOOKUP("*"&amp;D551&amp;"",'Laporan Resmi'!$F$2:$G$500,2,FALSE),"")</f>
        <v/>
      </c>
      <c r="M552" s="7">
        <f>'Data Pemerintah Daerah'!AB437</f>
        <v>0</v>
      </c>
      <c r="N552" s="7">
        <f>'Data Pemerintah Daerah'!AC437</f>
        <v>0</v>
      </c>
      <c r="O552" s="7">
        <f>'Data Pemerintah Daerah'!AD437</f>
        <v>2</v>
      </c>
      <c r="P552" s="7">
        <f>'Data Pemerintah Daerah'!AE437</f>
        <v>2</v>
      </c>
      <c r="Q552" s="7">
        <f>'Data Pemerintah Daerah'!AF437</f>
        <v>2</v>
      </c>
      <c r="R552" s="7">
        <f>'Data Pemerintah Daerah'!AG437</f>
        <v>3</v>
      </c>
      <c r="S552" s="7">
        <f>'Data Pemerintah Daerah'!AH437</f>
        <v>3</v>
      </c>
      <c r="T552" s="7">
        <f>'Data Pemerintah Daerah'!AI437</f>
        <v>2</v>
      </c>
      <c r="U552" s="7">
        <f>'Data Pemerintah Daerah'!AJ437</f>
        <v>2</v>
      </c>
      <c r="V552" s="7">
        <f>'Data Pemerintah Daerah'!AK437</f>
        <v>3</v>
      </c>
      <c r="W552" s="7">
        <f>'Data Pemerintah Daerah'!AL437</f>
        <v>2</v>
      </c>
      <c r="X552" s="7">
        <f>'Data Pemerintah Daerah'!AM437</f>
        <v>3</v>
      </c>
      <c r="Y552" s="7" t="str">
        <f>'Data Pemerintah Daerah'!AA437</f>
        <v/>
      </c>
      <c r="Z552" s="10" t="str">
        <f>'Data Pemerintah Daerah'!Z437</f>
        <v>http://smartgovbapendabtg.bitungkota.go.id:40200/smartgov/revenue/tax/propertytransfer/integration/bpn/getBPHTBService</v>
      </c>
      <c r="AA552" s="328" t="str">
        <f>'Data Pemerintah Daerah'!AN437</f>
        <v>diskominfo_bitungkota</v>
      </c>
      <c r="AB552" s="329" t="str">
        <f>'Data Pemerintah Daerah'!AO437</f>
        <v>bitungkota.go.id</v>
      </c>
      <c r="AC552" s="7" t="str">
        <f t="shared" si="16"/>
        <v>Kota Bitung</v>
      </c>
      <c r="AD552" s="330" t="str">
        <f>'Data Pemerintah Daerah'!P437</f>
        <v>08114358877</v>
      </c>
      <c r="AE552" s="331" t="str">
        <f>'Data Pemerintah Daerah'!Q437</f>
        <v>198501042010012005</v>
      </c>
      <c r="AF552" s="331" t="str">
        <f>'Data Pemerintah Daerah'!R437</f>
        <v>Kepala Bidang Prasarana dan Sarana Informatika</v>
      </c>
    </row>
    <row r="553">
      <c r="A553" s="3" t="s">
        <v>4497</v>
      </c>
      <c r="B553" s="7" t="str">
        <f>'Data Pemerintah Daerah'!C438</f>
        <v>Sulawesi Utara</v>
      </c>
      <c r="C553" s="7" t="str">
        <f>'Data Pemerintah Daerah'!G438</f>
        <v>Kota</v>
      </c>
      <c r="D553" s="7" t="str">
        <f>'Data Pemerintah Daerah'!E438</f>
        <v>Kota Kotamobagu</v>
      </c>
      <c r="E553" s="7" t="str">
        <f>'Data Pemerintah Daerah'!H438</f>
        <v>ada</v>
      </c>
      <c r="F553" s="15">
        <f>'Data Pemerintah Daerah'!N438</f>
        <v>45093</v>
      </c>
      <c r="G553" s="7" t="str">
        <f>'Data Pemerintah Daerah'!O438</f>
        <v>Indra Sutriadi Pipii</v>
      </c>
      <c r="H553" s="183">
        <f t="shared" si="14"/>
        <v>2023</v>
      </c>
      <c r="I553" s="183">
        <f t="shared" si="15"/>
        <v>6</v>
      </c>
      <c r="J553" s="7" t="str">
        <f t="shared" si="3"/>
        <v>Ada</v>
      </c>
      <c r="K553" s="229" t="str">
        <f t="shared" si="4"/>
        <v>Ada</v>
      </c>
      <c r="L553" s="323" t="s">
        <v>431</v>
      </c>
      <c r="M553" s="7">
        <f>'Data Pemerintah Daerah'!AB438</f>
        <v>0</v>
      </c>
      <c r="N553" s="7">
        <f>'Data Pemerintah Daerah'!AC438</f>
        <v>0</v>
      </c>
      <c r="O553" s="7">
        <f>'Data Pemerintah Daerah'!AD438</f>
        <v>0</v>
      </c>
      <c r="P553" s="7">
        <f>'Data Pemerintah Daerah'!AE438</f>
        <v>1</v>
      </c>
      <c r="Q553" s="7">
        <f>'Data Pemerintah Daerah'!AF438</f>
        <v>2</v>
      </c>
      <c r="R553" s="7">
        <f>'Data Pemerintah Daerah'!AG438</f>
        <v>2</v>
      </c>
      <c r="S553" s="7">
        <f>'Data Pemerintah Daerah'!AH438</f>
        <v>1</v>
      </c>
      <c r="T553" s="7">
        <f>'Data Pemerintah Daerah'!AI438</f>
        <v>2</v>
      </c>
      <c r="U553" s="7">
        <f>'Data Pemerintah Daerah'!AJ438</f>
        <v>1</v>
      </c>
      <c r="V553" s="7">
        <f>'Data Pemerintah Daerah'!AK438</f>
        <v>3</v>
      </c>
      <c r="W553" s="7">
        <f>'Data Pemerintah Daerah'!AL438</f>
        <v>3</v>
      </c>
      <c r="X553" s="7">
        <f>'Data Pemerintah Daerah'!AM438</f>
        <v>3</v>
      </c>
      <c r="Y553" s="7" t="str">
        <f>'Data Pemerintah Daerah'!AA438</f>
        <v/>
      </c>
      <c r="Z553" s="10" t="str">
        <f>'Data Pemerintah Daerah'!Z438</f>
        <v>https://bphtb.kotamobagu.go.id/api/getBPHTBService</v>
      </c>
      <c r="AA553" s="328" t="str">
        <f>'Data Pemerintah Daerah'!AN438</f>
        <v>diskominfo_kotamobagu</v>
      </c>
      <c r="AB553" s="329" t="str">
        <f>'Data Pemerintah Daerah'!AO438</f>
        <v>kotamobagu.go.id</v>
      </c>
      <c r="AC553" s="7" t="str">
        <f t="shared" si="16"/>
        <v>Kota Kotamobagu</v>
      </c>
      <c r="AD553" s="331" t="str">
        <f>'Data Pemerintah Daerah'!P438</f>
        <v>085240055026</v>
      </c>
      <c r="AE553" s="331" t="str">
        <f>'Data Pemerintah Daerah'!Q438</f>
        <v>198510192009021002</v>
      </c>
      <c r="AF553" s="331" t="str">
        <f>'Data Pemerintah Daerah'!R438</f>
        <v>Kepala Bidang TIK</v>
      </c>
    </row>
    <row r="554">
      <c r="A554" s="3" t="s">
        <v>4497</v>
      </c>
      <c r="B554" s="7" t="str">
        <f>'Data Pemerintah Daerah'!C439</f>
        <v>Sulawesi Utara</v>
      </c>
      <c r="C554" s="7" t="str">
        <f>'Data Pemerintah Daerah'!G439</f>
        <v>Kota</v>
      </c>
      <c r="D554" s="7" t="str">
        <f>'Data Pemerintah Daerah'!E439</f>
        <v>Kota Manado</v>
      </c>
      <c r="E554" s="7" t="str">
        <f>'Data Pemerintah Daerah'!H439</f>
        <v>ada</v>
      </c>
      <c r="F554" s="15">
        <f>'Data Pemerintah Daerah'!N439</f>
        <v>45510</v>
      </c>
      <c r="G554" s="7" t="str">
        <f>'Data Pemerintah Daerah'!O439</f>
        <v>Bayu Sy Kurniawan, S.Kom</v>
      </c>
      <c r="H554" s="183">
        <f t="shared" si="14"/>
        <v>2024</v>
      </c>
      <c r="I554" s="183">
        <f t="shared" si="15"/>
        <v>8</v>
      </c>
      <c r="J554" s="7" t="str">
        <f t="shared" si="3"/>
        <v>Ada</v>
      </c>
      <c r="K554" s="229" t="str">
        <f t="shared" si="4"/>
        <v>Ada</v>
      </c>
      <c r="L554" s="327" t="str">
        <f>IFNA(VLOOKUP("*"&amp;D553&amp;"",'Laporan Resmi'!$F$2:$G$500,2,FALSE),"")</f>
        <v>ada</v>
      </c>
      <c r="M554" s="7">
        <f>'Data Pemerintah Daerah'!AB439</f>
        <v>1</v>
      </c>
      <c r="N554" s="7">
        <f>'Data Pemerintah Daerah'!AC439</f>
        <v>0</v>
      </c>
      <c r="O554" s="7">
        <f>'Data Pemerintah Daerah'!AD439</f>
        <v>1</v>
      </c>
      <c r="P554" s="7">
        <f>'Data Pemerintah Daerah'!AE439</f>
        <v>1</v>
      </c>
      <c r="Q554" s="7">
        <f>'Data Pemerintah Daerah'!AF439</f>
        <v>1</v>
      </c>
      <c r="R554" s="7">
        <f>'Data Pemerintah Daerah'!AG439</f>
        <v>1</v>
      </c>
      <c r="S554" s="7">
        <f>'Data Pemerintah Daerah'!AH439</f>
        <v>1</v>
      </c>
      <c r="T554" s="7">
        <f>'Data Pemerintah Daerah'!AI439</f>
        <v>1</v>
      </c>
      <c r="U554" s="7">
        <f>'Data Pemerintah Daerah'!AJ439</f>
        <v>1</v>
      </c>
      <c r="V554" s="7">
        <f>'Data Pemerintah Daerah'!AK439</f>
        <v>3</v>
      </c>
      <c r="W554" s="7">
        <f>'Data Pemerintah Daerah'!AL439</f>
        <v>1</v>
      </c>
      <c r="X554" s="7">
        <f>'Data Pemerintah Daerah'!AM439</f>
        <v>3</v>
      </c>
      <c r="Y554" s="7" t="str">
        <f>'Data Pemerintah Daerah'!AA439</f>
        <v/>
      </c>
      <c r="Z554" s="7" t="str">
        <f>'Data Pemerintah Daerah'!Z439</f>
        <v/>
      </c>
      <c r="AA554" s="328" t="str">
        <f>'Data Pemerintah Daerah'!AN439</f>
        <v>diskominfo_manadokota</v>
      </c>
      <c r="AB554" s="329" t="str">
        <f>'Data Pemerintah Daerah'!AO439</f>
        <v>manadokota.go.id</v>
      </c>
      <c r="AC554" s="7" t="str">
        <f t="shared" si="16"/>
        <v>Kota Manado</v>
      </c>
      <c r="AD554" s="330" t="str">
        <f>'Data Pemerintah Daerah'!P439</f>
        <v>085146488529</v>
      </c>
      <c r="AE554" s="331" t="str">
        <f>'Data Pemerintah Daerah'!Q439</f>
        <v>199403242020121013</v>
      </c>
      <c r="AF554" s="331" t="str">
        <f>'Data Pemerintah Daerah'!R439</f>
        <v>Pranata Komputer Ahli Pertama</v>
      </c>
    </row>
    <row r="555">
      <c r="A555" s="3" t="s">
        <v>4497</v>
      </c>
      <c r="B555" s="7" t="str">
        <f>'Data Pemerintah Daerah'!C440</f>
        <v>Sulawesi Utara</v>
      </c>
      <c r="C555" s="7" t="str">
        <f>'Data Pemerintah Daerah'!G440</f>
        <v>Kota</v>
      </c>
      <c r="D555" s="7" t="str">
        <f>'Data Pemerintah Daerah'!E440</f>
        <v>Kota Tomohon</v>
      </c>
      <c r="E555" s="7" t="str">
        <f>'Data Pemerintah Daerah'!H440</f>
        <v>ada</v>
      </c>
      <c r="F555" s="15">
        <f>'Data Pemerintah Daerah'!N440</f>
        <v>45160</v>
      </c>
      <c r="G555" s="7" t="str">
        <f>'Data Pemerintah Daerah'!O440</f>
        <v>Gogen Gantung, SE</v>
      </c>
      <c r="H555" s="183">
        <f t="shared" si="14"/>
        <v>2023</v>
      </c>
      <c r="I555" s="183">
        <f t="shared" si="15"/>
        <v>8</v>
      </c>
      <c r="J555" s="7" t="str">
        <f t="shared" si="3"/>
        <v>Ada</v>
      </c>
      <c r="K555" s="229" t="str">
        <f t="shared" si="4"/>
        <v>Ada</v>
      </c>
      <c r="L555" s="327" t="str">
        <f>IFNA(VLOOKUP("*"&amp;D554&amp;"",'Laporan Resmi'!$F$2:$G$500,2,FALSE),"")</f>
        <v>ada</v>
      </c>
      <c r="M555" s="7">
        <f>'Data Pemerintah Daerah'!AB440</f>
        <v>0</v>
      </c>
      <c r="N555" s="7">
        <f>'Data Pemerintah Daerah'!AC440</f>
        <v>0</v>
      </c>
      <c r="O555" s="7">
        <f>'Data Pemerintah Daerah'!AD440</f>
        <v>0</v>
      </c>
      <c r="P555" s="7">
        <f>'Data Pemerintah Daerah'!AE440</f>
        <v>1</v>
      </c>
      <c r="Q555" s="7">
        <f>'Data Pemerintah Daerah'!AF440</f>
        <v>1</v>
      </c>
      <c r="R555" s="7">
        <f>'Data Pemerintah Daerah'!AG440</f>
        <v>1</v>
      </c>
      <c r="S555" s="7">
        <f>'Data Pemerintah Daerah'!AH440</f>
        <v>1</v>
      </c>
      <c r="T555" s="7">
        <f>'Data Pemerintah Daerah'!AI440</f>
        <v>1</v>
      </c>
      <c r="U555" s="7">
        <f>'Data Pemerintah Daerah'!AJ440</f>
        <v>1</v>
      </c>
      <c r="V555" s="7">
        <f>'Data Pemerintah Daerah'!AK440</f>
        <v>2</v>
      </c>
      <c r="W555" s="7">
        <f>'Data Pemerintah Daerah'!AL440</f>
        <v>3</v>
      </c>
      <c r="X555" s="7">
        <f>'Data Pemerintah Daerah'!AM440</f>
        <v>2</v>
      </c>
      <c r="Y555" s="7" t="str">
        <f>'Data Pemerintah Daerah'!AA440</f>
        <v/>
      </c>
      <c r="Z555" s="10" t="str">
        <f>'Data Pemerintah Daerah'!Z440</f>
        <v>http://apply-pd.tomohon.go.id:40200/smartgov/revenue/tax/propertytransfer/integration/bpn/getBPHTBService</v>
      </c>
      <c r="AA555" s="328" t="str">
        <f>'Data Pemerintah Daerah'!AN440</f>
        <v>diskominfo_tomohon</v>
      </c>
      <c r="AB555" s="329" t="str">
        <f>'Data Pemerintah Daerah'!AO440</f>
        <v>tomohon.go.id</v>
      </c>
      <c r="AC555" s="7" t="str">
        <f t="shared" si="16"/>
        <v>Kota Tomohon</v>
      </c>
      <c r="AD555" s="331">
        <f>'Data Pemerintah Daerah'!P440</f>
        <v>85225988010</v>
      </c>
      <c r="AE555" s="331" t="str">
        <f>'Data Pemerintah Daerah'!Q440</f>
        <v>198405292003121003</v>
      </c>
      <c r="AF555" s="331" t="str">
        <f>'Data Pemerintah Daerah'!R440</f>
        <v>Kepala Bidang Penyelenggara E-Government</v>
      </c>
    </row>
    <row r="556">
      <c r="A556" s="3" t="s">
        <v>4497</v>
      </c>
      <c r="B556" s="7" t="str">
        <f>'Data Pemerintah Daerah'!C441</f>
        <v>Bali</v>
      </c>
      <c r="C556" s="7" t="str">
        <f>'Data Pemerintah Daerah'!G441</f>
        <v>Provinsi</v>
      </c>
      <c r="D556" s="7" t="str">
        <f>'Data Pemerintah Daerah'!E441</f>
        <v>Provinsi Bali</v>
      </c>
      <c r="E556" s="7" t="str">
        <f>'Data Pemerintah Daerah'!H441</f>
        <v>ada</v>
      </c>
      <c r="F556" s="15">
        <f>'Data Pemerintah Daerah'!N441</f>
        <v>44845</v>
      </c>
      <c r="G556" s="7" t="str">
        <f>'Data Pemerintah Daerah'!O441</f>
        <v>I Kadek Wahyu Sudiatmika, S.Kom.</v>
      </c>
      <c r="H556" s="183">
        <f t="shared" si="14"/>
        <v>2022</v>
      </c>
      <c r="I556" s="183">
        <f t="shared" si="15"/>
        <v>10</v>
      </c>
      <c r="J556" s="7" t="str">
        <f t="shared" si="3"/>
        <v>Ada</v>
      </c>
      <c r="K556" s="229" t="str">
        <f t="shared" si="4"/>
        <v>Ada</v>
      </c>
      <c r="L556" s="327" t="str">
        <f>IFNA(VLOOKUP("*"&amp;D555&amp;"",'Laporan Resmi'!$F$2:$G$500,2,FALSE),"")</f>
        <v>ada</v>
      </c>
      <c r="M556" s="7">
        <f>'Data Pemerintah Daerah'!AB441</f>
        <v>9</v>
      </c>
      <c r="N556" s="7">
        <f>'Data Pemerintah Daerah'!AC441</f>
        <v>0</v>
      </c>
      <c r="O556" s="7">
        <f>'Data Pemerintah Daerah'!AD441</f>
        <v>1</v>
      </c>
      <c r="P556" s="7">
        <f>'Data Pemerintah Daerah'!AE441</f>
        <v>3</v>
      </c>
      <c r="Q556" s="7">
        <f>'Data Pemerintah Daerah'!AF441</f>
        <v>5</v>
      </c>
      <c r="R556" s="7">
        <f>'Data Pemerintah Daerah'!AG441</f>
        <v>5</v>
      </c>
      <c r="S556" s="7" t="str">
        <f>'Data Pemerintah Daerah'!AH441</f>
        <v/>
      </c>
      <c r="T556" s="7" t="str">
        <f>'Data Pemerintah Daerah'!AI441</f>
        <v/>
      </c>
      <c r="U556" s="7" t="str">
        <f>'Data Pemerintah Daerah'!AJ441</f>
        <v/>
      </c>
      <c r="V556" s="7">
        <f>'Data Pemerintah Daerah'!AK441</f>
        <v>5</v>
      </c>
      <c r="W556" s="7">
        <f>'Data Pemerintah Daerah'!AL441</f>
        <v>3</v>
      </c>
      <c r="X556" s="7">
        <f>'Data Pemerintah Daerah'!AM441</f>
        <v>5</v>
      </c>
      <c r="Y556" s="10" t="str">
        <f>'Data Pemerintah Daerah'!AA441</f>
        <v>https://api-splp.layanan.go.id/databaliprov/1.0/</v>
      </c>
      <c r="Z556" s="7" t="str">
        <f>'Data Pemerintah Daerah'!Z441</f>
        <v/>
      </c>
      <c r="AA556" s="328" t="str">
        <f>'Data Pemerintah Daerah'!AN441</f>
        <v>diskominfos_baliprov</v>
      </c>
      <c r="AB556" s="329" t="str">
        <f>'Data Pemerintah Daerah'!AO441</f>
        <v>baliprov.go.id</v>
      </c>
      <c r="AC556" s="7" t="str">
        <f t="shared" si="16"/>
        <v>Provinsi Bali</v>
      </c>
      <c r="AD556" s="331" t="str">
        <f>'Data Pemerintah Daerah'!P441</f>
        <v>082247001060</v>
      </c>
      <c r="AE556" s="331" t="str">
        <f>'Data Pemerintah Daerah'!Q441</f>
        <v>199701132020121005</v>
      </c>
      <c r="AF556" s="331" t="str">
        <f>'Data Pemerintah Daerah'!R441</f>
        <v>Pranata Komputer Ahli Pertama</v>
      </c>
    </row>
    <row r="557">
      <c r="A557" s="3" t="s">
        <v>4497</v>
      </c>
      <c r="B557" s="7" t="str">
        <f>'Data Pemerintah Daerah'!C442</f>
        <v>Bali</v>
      </c>
      <c r="C557" s="7" t="str">
        <f>'Data Pemerintah Daerah'!G442</f>
        <v>Kabupaten</v>
      </c>
      <c r="D557" s="7" t="str">
        <f>'Data Pemerintah Daerah'!E442</f>
        <v>Kabupaten Badung</v>
      </c>
      <c r="E557" s="7" t="str">
        <f>'Data Pemerintah Daerah'!H442</f>
        <v>ada</v>
      </c>
      <c r="F557" s="11">
        <f>'Data Pemerintah Daerah'!N442</f>
        <v>45113</v>
      </c>
      <c r="G557" s="7" t="str">
        <f>'Data Pemerintah Daerah'!O442</f>
        <v>Ida Bagus Putu Wiryawan, SE, M.Si</v>
      </c>
      <c r="H557" s="183">
        <f t="shared" si="14"/>
        <v>2023</v>
      </c>
      <c r="I557" s="183">
        <f t="shared" si="15"/>
        <v>7</v>
      </c>
      <c r="J557" s="7" t="str">
        <f t="shared" si="3"/>
        <v>Ada</v>
      </c>
      <c r="K557" s="229" t="str">
        <f t="shared" si="4"/>
        <v>Ada</v>
      </c>
      <c r="L557" s="327" t="str">
        <f>IFNA(VLOOKUP("*"&amp;D556&amp;"",'Laporan Resmi'!$F$2:$G$500,2,FALSE),"")</f>
        <v>ada</v>
      </c>
      <c r="M557" s="7">
        <f>'Data Pemerintah Daerah'!AB442</f>
        <v>1</v>
      </c>
      <c r="N557" s="7">
        <f>'Data Pemerintah Daerah'!AC442</f>
        <v>0</v>
      </c>
      <c r="O557" s="7">
        <f>'Data Pemerintah Daerah'!AD442</f>
        <v>3</v>
      </c>
      <c r="P557" s="7">
        <f>'Data Pemerintah Daerah'!AE442</f>
        <v>1</v>
      </c>
      <c r="Q557" s="7">
        <f>'Data Pemerintah Daerah'!AF442</f>
        <v>3</v>
      </c>
      <c r="R557" s="7">
        <f>'Data Pemerintah Daerah'!AG442</f>
        <v>3</v>
      </c>
      <c r="S557" s="7">
        <f>'Data Pemerintah Daerah'!AH442</f>
        <v>3</v>
      </c>
      <c r="T557" s="7">
        <f>'Data Pemerintah Daerah'!AI442</f>
        <v>2</v>
      </c>
      <c r="U557" s="7">
        <f>'Data Pemerintah Daerah'!AJ442</f>
        <v>3</v>
      </c>
      <c r="V557" s="7">
        <f>'Data Pemerintah Daerah'!AK442</f>
        <v>5</v>
      </c>
      <c r="W557" s="7">
        <f>'Data Pemerintah Daerah'!AL442</f>
        <v>4</v>
      </c>
      <c r="X557" s="7">
        <f>'Data Pemerintah Daerah'!AM442</f>
        <v>5</v>
      </c>
      <c r="Y557" s="7" t="str">
        <f>'Data Pemerintah Daerah'!AA442</f>
        <v/>
      </c>
      <c r="Z557" s="10" t="str">
        <f>'Data Pemerintah Daerah'!Z442</f>
        <v>http://api-bpnbapenda.badungkab.go.id:40200/revenue/tax/propertytransfer/integration/bpn/getBPHTBService</v>
      </c>
      <c r="AA557" s="328" t="str">
        <f>'Data Pemerintah Daerah'!AN442</f>
        <v>diskominfo_badungkab</v>
      </c>
      <c r="AB557" s="329" t="str">
        <f>'Data Pemerintah Daerah'!AO442</f>
        <v>badungkab.go.id</v>
      </c>
      <c r="AC557" s="7" t="str">
        <f t="shared" si="16"/>
        <v>Kabupaten Badung</v>
      </c>
      <c r="AD557" s="331" t="str">
        <f>'Data Pemerintah Daerah'!P442</f>
        <v>0895394001738</v>
      </c>
      <c r="AE557" s="331" t="str">
        <f>'Data Pemerintah Daerah'!Q442</f>
        <v>196704121994031017</v>
      </c>
      <c r="AF557" s="331" t="str">
        <f>'Data Pemerintah Daerah'!R442</f>
        <v>Fungsional Muda Pranata Komputer</v>
      </c>
    </row>
    <row r="558">
      <c r="A558" s="3" t="s">
        <v>4497</v>
      </c>
      <c r="B558" s="7" t="str">
        <f>'Data Pemerintah Daerah'!C443</f>
        <v>Bali</v>
      </c>
      <c r="C558" s="7" t="str">
        <f>'Data Pemerintah Daerah'!G443</f>
        <v>Kabupaten</v>
      </c>
      <c r="D558" s="7" t="str">
        <f>'Data Pemerintah Daerah'!E443</f>
        <v>Kabupaten Bangli</v>
      </c>
      <c r="E558" s="7" t="str">
        <f>'Data Pemerintah Daerah'!H443</f>
        <v/>
      </c>
      <c r="F558" s="7" t="str">
        <f>'Data Pemerintah Daerah'!N443</f>
        <v/>
      </c>
      <c r="G558" s="7" t="str">
        <f>'Data Pemerintah Daerah'!O443</f>
        <v/>
      </c>
      <c r="H558" s="183" t="str">
        <f t="shared" si="14"/>
        <v/>
      </c>
      <c r="I558" s="183" t="str">
        <f t="shared" si="15"/>
        <v/>
      </c>
      <c r="J558" s="7" t="str">
        <f t="shared" si="3"/>
        <v/>
      </c>
      <c r="K558" s="229" t="str">
        <f t="shared" si="4"/>
        <v/>
      </c>
      <c r="L558" s="327"/>
      <c r="M558" s="7" t="str">
        <f>'Data Pemerintah Daerah'!AB443</f>
        <v/>
      </c>
      <c r="N558" s="7" t="str">
        <f>'Data Pemerintah Daerah'!AC443</f>
        <v/>
      </c>
      <c r="O558" s="7" t="str">
        <f>'Data Pemerintah Daerah'!AD443</f>
        <v/>
      </c>
      <c r="P558" s="7">
        <f>'Data Pemerintah Daerah'!AE443</f>
        <v>1</v>
      </c>
      <c r="Q558" s="7">
        <f>'Data Pemerintah Daerah'!AF443</f>
        <v>1</v>
      </c>
      <c r="R558" s="7">
        <f>'Data Pemerintah Daerah'!AG443</f>
        <v>1</v>
      </c>
      <c r="S558" s="7">
        <f>'Data Pemerintah Daerah'!AH443</f>
        <v>1</v>
      </c>
      <c r="T558" s="7">
        <f>'Data Pemerintah Daerah'!AI443</f>
        <v>1</v>
      </c>
      <c r="U558" s="7">
        <f>'Data Pemerintah Daerah'!AJ443</f>
        <v>1</v>
      </c>
      <c r="V558" s="7">
        <f>'Data Pemerintah Daerah'!AK443</f>
        <v>1</v>
      </c>
      <c r="W558" s="7">
        <f>'Data Pemerintah Daerah'!AL443</f>
        <v>1</v>
      </c>
      <c r="X558" s="7">
        <f>'Data Pemerintah Daerah'!AM443</f>
        <v>3</v>
      </c>
      <c r="Y558" s="7" t="str">
        <f>'Data Pemerintah Daerah'!AA443</f>
        <v/>
      </c>
      <c r="Z558" s="10" t="str">
        <f>'Data Pemerintah Daerah'!Z443</f>
        <v>http://api-smartgov.banglikab.go.id:40200/smartgov/revenue/tax/propertytransfer/integration/bpn/getBPHTBService</v>
      </c>
      <c r="AA558" s="328" t="str">
        <f>'Data Pemerintah Daerah'!AN443</f>
        <v/>
      </c>
      <c r="AB558" s="18" t="str">
        <f>'Data Pemerintah Daerah'!AO443</f>
        <v/>
      </c>
      <c r="AC558" s="7" t="str">
        <f t="shared" si="16"/>
        <v>Kabupaten Bangli</v>
      </c>
      <c r="AD558" s="331" t="str">
        <f>'Data Pemerintah Daerah'!P443</f>
        <v/>
      </c>
      <c r="AE558" s="331" t="str">
        <f>'Data Pemerintah Daerah'!Q443</f>
        <v/>
      </c>
      <c r="AF558" s="331" t="str">
        <f>'Data Pemerintah Daerah'!R443</f>
        <v/>
      </c>
    </row>
    <row r="559">
      <c r="A559" s="3" t="s">
        <v>4497</v>
      </c>
      <c r="B559" s="7" t="str">
        <f>'Data Pemerintah Daerah'!C444</f>
        <v>Bali</v>
      </c>
      <c r="C559" s="7" t="str">
        <f>'Data Pemerintah Daerah'!G444</f>
        <v>Kabupaten</v>
      </c>
      <c r="D559" s="7" t="str">
        <f>'Data Pemerintah Daerah'!E444</f>
        <v>Kabupaten Buleleng</v>
      </c>
      <c r="E559" s="7" t="str">
        <f>'Data Pemerintah Daerah'!H444</f>
        <v>ada</v>
      </c>
      <c r="F559" s="21">
        <f>'Data Pemerintah Daerah'!N444</f>
        <v>44866</v>
      </c>
      <c r="G559" s="7" t="str">
        <f>'Data Pemerintah Daerah'!O444</f>
        <v>Ketut Devi Paradika, S.Kom</v>
      </c>
      <c r="H559" s="183">
        <f t="shared" si="14"/>
        <v>2022</v>
      </c>
      <c r="I559" s="183">
        <f t="shared" si="15"/>
        <v>11</v>
      </c>
      <c r="J559" s="7" t="str">
        <f t="shared" si="3"/>
        <v>Ada</v>
      </c>
      <c r="K559" s="229" t="str">
        <f t="shared" si="4"/>
        <v>Ada</v>
      </c>
      <c r="L559" s="323" t="s">
        <v>431</v>
      </c>
      <c r="M559" s="7">
        <f>'Data Pemerintah Daerah'!AB444</f>
        <v>2</v>
      </c>
      <c r="N559" s="7">
        <f>'Data Pemerintah Daerah'!AC444</f>
        <v>5</v>
      </c>
      <c r="O559" s="7">
        <f>'Data Pemerintah Daerah'!AD444</f>
        <v>2</v>
      </c>
      <c r="P559" s="7">
        <f>'Data Pemerintah Daerah'!AE444</f>
        <v>2</v>
      </c>
      <c r="Q559" s="7">
        <f>'Data Pemerintah Daerah'!AF444</f>
        <v>2</v>
      </c>
      <c r="R559" s="7">
        <f>'Data Pemerintah Daerah'!AG444</f>
        <v>3</v>
      </c>
      <c r="S559" s="7">
        <f>'Data Pemerintah Daerah'!AH444</f>
        <v>3</v>
      </c>
      <c r="T559" s="7">
        <f>'Data Pemerintah Daerah'!AI444</f>
        <v>2</v>
      </c>
      <c r="U559" s="7">
        <f>'Data Pemerintah Daerah'!AJ444</f>
        <v>3</v>
      </c>
      <c r="V559" s="7">
        <f>'Data Pemerintah Daerah'!AK444</f>
        <v>3</v>
      </c>
      <c r="W559" s="7">
        <f>'Data Pemerintah Daerah'!AL444</f>
        <v>4</v>
      </c>
      <c r="X559" s="7">
        <f>'Data Pemerintah Daerah'!AM444</f>
        <v>4</v>
      </c>
      <c r="Y559" s="7" t="str">
        <f>'Data Pemerintah Daerah'!AA444</f>
        <v/>
      </c>
      <c r="Z559" s="10" t="str">
        <f>'Data Pemerintah Daerah'!Z444</f>
        <v>https://api-smartgov.bulelengkab.go.id/smartgov/revenue/tax/propertytransfer/integration/bpn/getBPHTBService</v>
      </c>
      <c r="AA559" s="328" t="str">
        <f>'Data Pemerintah Daerah'!AN444</f>
        <v>diskominfops_bulelengkab</v>
      </c>
      <c r="AB559" s="329" t="str">
        <f>'Data Pemerintah Daerah'!AO444</f>
        <v>bulelengkab.go.id</v>
      </c>
      <c r="AC559" s="7" t="str">
        <f t="shared" si="16"/>
        <v>Kabupaten Buleleng</v>
      </c>
      <c r="AD559" s="331" t="str">
        <f>'Data Pemerintah Daerah'!P444</f>
        <v>08523921 3306</v>
      </c>
      <c r="AE559" s="331" t="str">
        <f>'Data Pemerintah Daerah'!Q444</f>
        <v>197902162005011011</v>
      </c>
      <c r="AF559" s="331" t="str">
        <f>'Data Pemerintah Daerah'!R444</f>
        <v>Pranata Komputer Ahli Muda</v>
      </c>
    </row>
    <row r="560">
      <c r="A560" s="3" t="s">
        <v>4497</v>
      </c>
      <c r="B560" s="7" t="str">
        <f>'Data Pemerintah Daerah'!C445</f>
        <v>Bali</v>
      </c>
      <c r="C560" s="7" t="str">
        <f>'Data Pemerintah Daerah'!G445</f>
        <v>Kabupaten</v>
      </c>
      <c r="D560" s="7" t="str">
        <f>'Data Pemerintah Daerah'!E445</f>
        <v>Kabupaten Gianyar</v>
      </c>
      <c r="E560" s="7" t="str">
        <f>'Data Pemerintah Daerah'!H445</f>
        <v>ada</v>
      </c>
      <c r="F560" s="15">
        <f>'Data Pemerintah Daerah'!N445</f>
        <v>45127</v>
      </c>
      <c r="G560" s="7" t="str">
        <f>'Data Pemerintah Daerah'!O445</f>
        <v>I Dewa Gede A Wahyudi, ST</v>
      </c>
      <c r="H560" s="183">
        <f t="shared" si="14"/>
        <v>2023</v>
      </c>
      <c r="I560" s="183">
        <f t="shared" si="15"/>
        <v>7</v>
      </c>
      <c r="J560" s="7" t="str">
        <f t="shared" si="3"/>
        <v>Ada</v>
      </c>
      <c r="K560" s="229" t="str">
        <f t="shared" si="4"/>
        <v>Ada</v>
      </c>
      <c r="L560" s="327" t="str">
        <f>IFNA(VLOOKUP("*"&amp;D559&amp;"",'Laporan Resmi'!$F$2:$G$500,2,FALSE),"")</f>
        <v>ada</v>
      </c>
      <c r="M560" s="7">
        <f>'Data Pemerintah Daerah'!AB445</f>
        <v>1</v>
      </c>
      <c r="N560" s="7">
        <f>'Data Pemerintah Daerah'!AC445</f>
        <v>0</v>
      </c>
      <c r="O560" s="7">
        <f>'Data Pemerintah Daerah'!AD445</f>
        <v>2</v>
      </c>
      <c r="P560" s="7">
        <f>'Data Pemerintah Daerah'!AE445</f>
        <v>2</v>
      </c>
      <c r="Q560" s="7">
        <f>'Data Pemerintah Daerah'!AF445</f>
        <v>3</v>
      </c>
      <c r="R560" s="7">
        <f>'Data Pemerintah Daerah'!AG445</f>
        <v>2</v>
      </c>
      <c r="S560" s="7" t="str">
        <f>'Data Pemerintah Daerah'!AH445</f>
        <v/>
      </c>
      <c r="T560" s="7" t="str">
        <f>'Data Pemerintah Daerah'!AI445</f>
        <v/>
      </c>
      <c r="U560" s="7" t="str">
        <f>'Data Pemerintah Daerah'!AJ445</f>
        <v/>
      </c>
      <c r="V560" s="7">
        <f>'Data Pemerintah Daerah'!AK445</f>
        <v>3</v>
      </c>
      <c r="W560" s="7">
        <f>'Data Pemerintah Daerah'!AL445</f>
        <v>3</v>
      </c>
      <c r="X560" s="7">
        <f>'Data Pemerintah Daerah'!AM445</f>
        <v>1</v>
      </c>
      <c r="Y560" s="7" t="str">
        <f>'Data Pemerintah Daerah'!AA445</f>
        <v/>
      </c>
      <c r="Z560" s="10" t="str">
        <f>'Data Pemerintah Daerah'!Z445</f>
        <v>https://esb.gianyarkab.go.id/bpn/api/getBPHTBService</v>
      </c>
      <c r="AA560" s="328" t="str">
        <f>'Data Pemerintah Daerah'!AN445</f>
        <v>diskominfo_gianyarkab</v>
      </c>
      <c r="AB560" s="329" t="str">
        <f>'Data Pemerintah Daerah'!AO445</f>
        <v>gianyarkab.go.id</v>
      </c>
      <c r="AC560" s="7" t="str">
        <f t="shared" si="16"/>
        <v>Kabupaten Gianyar</v>
      </c>
      <c r="AD560" s="331" t="str">
        <f>'Data Pemerintah Daerah'!P445</f>
        <v>08123879493</v>
      </c>
      <c r="AE560" s="331" t="str">
        <f>'Data Pemerintah Daerah'!Q445</f>
        <v>198103062006041013</v>
      </c>
      <c r="AF560" s="331" t="str">
        <f>'Data Pemerintah Daerah'!R445</f>
        <v>Kepala Bidang Aplikasi Informatika (e-government)</v>
      </c>
    </row>
    <row r="561">
      <c r="A561" s="3" t="s">
        <v>4497</v>
      </c>
      <c r="B561" s="7" t="str">
        <f>'Data Pemerintah Daerah'!C446</f>
        <v>Bali</v>
      </c>
      <c r="C561" s="7" t="str">
        <f>'Data Pemerintah Daerah'!G446</f>
        <v>Kabupaten</v>
      </c>
      <c r="D561" s="7" t="str">
        <f>'Data Pemerintah Daerah'!E446</f>
        <v>Kabupaten Jembrana</v>
      </c>
      <c r="E561" s="7" t="str">
        <f>'Data Pemerintah Daerah'!H446</f>
        <v>ada</v>
      </c>
      <c r="F561" s="21">
        <f>'Data Pemerintah Daerah'!N446</f>
        <v>44826</v>
      </c>
      <c r="G561" s="7" t="str">
        <f>'Data Pemerintah Daerah'!O446</f>
        <v>Muhamad Haikal, S.Kom</v>
      </c>
      <c r="H561" s="183">
        <f t="shared" si="14"/>
        <v>2022</v>
      </c>
      <c r="I561" s="183">
        <f t="shared" si="15"/>
        <v>9</v>
      </c>
      <c r="J561" s="7" t="str">
        <f t="shared" si="3"/>
        <v>Ada</v>
      </c>
      <c r="K561" s="229" t="str">
        <f t="shared" si="4"/>
        <v>Ada</v>
      </c>
      <c r="L561" s="327" t="str">
        <f>IFNA(VLOOKUP("*"&amp;D560&amp;"",'Laporan Resmi'!$F$2:$G$500,2,FALSE),"")</f>
        <v>ada</v>
      </c>
      <c r="M561" s="7">
        <f>'Data Pemerintah Daerah'!AB446</f>
        <v>0</v>
      </c>
      <c r="N561" s="7">
        <f>'Data Pemerintah Daerah'!AC446</f>
        <v>0</v>
      </c>
      <c r="O561" s="7">
        <f>'Data Pemerintah Daerah'!AD446</f>
        <v>1</v>
      </c>
      <c r="P561" s="7">
        <f>'Data Pemerintah Daerah'!AE446</f>
        <v>3</v>
      </c>
      <c r="Q561" s="7">
        <f>'Data Pemerintah Daerah'!AF446</f>
        <v>2</v>
      </c>
      <c r="R561" s="7">
        <f>'Data Pemerintah Daerah'!AG446</f>
        <v>1</v>
      </c>
      <c r="S561" s="7">
        <f>'Data Pemerintah Daerah'!AH446</f>
        <v>3</v>
      </c>
      <c r="T561" s="7">
        <f>'Data Pemerintah Daerah'!AI446</f>
        <v>3</v>
      </c>
      <c r="U561" s="7">
        <f>'Data Pemerintah Daerah'!AJ446</f>
        <v>3</v>
      </c>
      <c r="V561" s="7">
        <f>'Data Pemerintah Daerah'!AK446</f>
        <v>3</v>
      </c>
      <c r="W561" s="7">
        <f>'Data Pemerintah Daerah'!AL446</f>
        <v>3</v>
      </c>
      <c r="X561" s="7">
        <f>'Data Pemerintah Daerah'!AM446</f>
        <v>3</v>
      </c>
      <c r="Y561" s="7" t="str">
        <f>'Data Pemerintah Daerah'!AA446</f>
        <v/>
      </c>
      <c r="Z561" s="7" t="str">
        <f>'Data Pemerintah Daerah'!Z446</f>
        <v/>
      </c>
      <c r="AA561" s="328" t="str">
        <f>'Data Pemerintah Daerah'!AN446</f>
        <v>diskominfo_jembranakab</v>
      </c>
      <c r="AB561" s="329" t="str">
        <f>'Data Pemerintah Daerah'!AO446</f>
        <v>jembranakab.go.id</v>
      </c>
      <c r="AC561" s="7" t="str">
        <f t="shared" si="16"/>
        <v>Kabupaten Jembrana</v>
      </c>
      <c r="AD561" s="331" t="str">
        <f>'Data Pemerintah Daerah'!P446</f>
        <v>082236801173</v>
      </c>
      <c r="AE561" s="331" t="str">
        <f>'Data Pemerintah Daerah'!Q446</f>
        <v>198212192008031001</v>
      </c>
      <c r="AF561" s="331" t="str">
        <f>'Data Pemerintah Daerah'!R446</f>
        <v>Pranata Komputer Ahli Muda</v>
      </c>
    </row>
    <row r="562">
      <c r="A562" s="3" t="s">
        <v>4497</v>
      </c>
      <c r="B562" s="7" t="str">
        <f>'Data Pemerintah Daerah'!C447</f>
        <v>Bali</v>
      </c>
      <c r="C562" s="7" t="str">
        <f>'Data Pemerintah Daerah'!G447</f>
        <v>Kabupaten</v>
      </c>
      <c r="D562" s="7" t="str">
        <f>'Data Pemerintah Daerah'!E447</f>
        <v>Kabupaten Karangasem</v>
      </c>
      <c r="E562" s="7" t="str">
        <f>'Data Pemerintah Daerah'!H447</f>
        <v>ada</v>
      </c>
      <c r="F562" s="21">
        <f>'Data Pemerintah Daerah'!N447</f>
        <v>44826</v>
      </c>
      <c r="G562" s="7" t="str">
        <f>'Data Pemerintah Daerah'!O447</f>
        <v>Leoni Wahyu Saputri, S.Kom</v>
      </c>
      <c r="H562" s="183">
        <f t="shared" si="14"/>
        <v>2022</v>
      </c>
      <c r="I562" s="183">
        <f t="shared" si="15"/>
        <v>9</v>
      </c>
      <c r="J562" s="7" t="str">
        <f t="shared" si="3"/>
        <v>Ada</v>
      </c>
      <c r="K562" s="229" t="str">
        <f t="shared" si="4"/>
        <v>Ada</v>
      </c>
      <c r="L562" s="327" t="str">
        <f>IFNA(VLOOKUP("*"&amp;D561&amp;"",'Laporan Resmi'!$F$2:$G$500,2,FALSE),"")</f>
        <v>ada</v>
      </c>
      <c r="M562" s="7">
        <f>'Data Pemerintah Daerah'!AB447</f>
        <v>0</v>
      </c>
      <c r="N562" s="7">
        <f>'Data Pemerintah Daerah'!AC447</f>
        <v>0</v>
      </c>
      <c r="O562" s="7">
        <f>'Data Pemerintah Daerah'!AD447</f>
        <v>0</v>
      </c>
      <c r="P562" s="7">
        <f>'Data Pemerintah Daerah'!AE447</f>
        <v>3</v>
      </c>
      <c r="Q562" s="7">
        <f>'Data Pemerintah Daerah'!AF447</f>
        <v>1</v>
      </c>
      <c r="R562" s="7">
        <f>'Data Pemerintah Daerah'!AG447</f>
        <v>1</v>
      </c>
      <c r="S562" s="7">
        <f>'Data Pemerintah Daerah'!AH447</f>
        <v>3</v>
      </c>
      <c r="T562" s="7">
        <f>'Data Pemerintah Daerah'!AI447</f>
        <v>1</v>
      </c>
      <c r="U562" s="7">
        <f>'Data Pemerintah Daerah'!AJ447</f>
        <v>1</v>
      </c>
      <c r="V562" s="7">
        <f>'Data Pemerintah Daerah'!AK447</f>
        <v>3</v>
      </c>
      <c r="W562" s="7">
        <f>'Data Pemerintah Daerah'!AL447</f>
        <v>1</v>
      </c>
      <c r="X562" s="7">
        <f>'Data Pemerintah Daerah'!AM447</f>
        <v>3</v>
      </c>
      <c r="Y562" s="7" t="str">
        <f>'Data Pemerintah Daerah'!AA447</f>
        <v/>
      </c>
      <c r="Z562" s="10" t="str">
        <f>'Data Pemerintah Daerah'!Z447</f>
        <v>https://bpkad.karangasemkab.go.id/api/api/getbphtbservice</v>
      </c>
      <c r="AA562" s="328" t="str">
        <f>'Data Pemerintah Daerah'!AN447</f>
        <v>diskominfo_karangasemkab</v>
      </c>
      <c r="AB562" s="329" t="str">
        <f>'Data Pemerintah Daerah'!AO447</f>
        <v>karangasemkab.go.id</v>
      </c>
      <c r="AC562" s="7" t="str">
        <f t="shared" si="16"/>
        <v>Kabupaten Karangasem</v>
      </c>
      <c r="AD562" s="331" t="str">
        <f>'Data Pemerintah Daerah'!P447</f>
        <v>085936152954</v>
      </c>
      <c r="AE562" s="331" t="str">
        <f>'Data Pemerintah Daerah'!Q447</f>
        <v>198808092014032003</v>
      </c>
      <c r="AF562" s="331" t="str">
        <f>'Data Pemerintah Daerah'!R447</f>
        <v>Pranata Komputer</v>
      </c>
    </row>
    <row r="563">
      <c r="A563" s="3" t="s">
        <v>4497</v>
      </c>
      <c r="B563" s="7" t="str">
        <f>'Data Pemerintah Daerah'!C448</f>
        <v>Bali</v>
      </c>
      <c r="C563" s="7" t="str">
        <f>'Data Pemerintah Daerah'!G448</f>
        <v>Kabupaten</v>
      </c>
      <c r="D563" s="7" t="str">
        <f>'Data Pemerintah Daerah'!E448</f>
        <v>Kabupaten Klungkung</v>
      </c>
      <c r="E563" s="7" t="str">
        <f>'Data Pemerintah Daerah'!H448</f>
        <v>ada</v>
      </c>
      <c r="F563" s="15">
        <f>'Data Pemerintah Daerah'!N448</f>
        <v>45784</v>
      </c>
      <c r="G563" s="7" t="str">
        <f>'Data Pemerintah Daerah'!O448</f>
        <v>I Komang Suastika, S.Kom</v>
      </c>
      <c r="H563" s="183">
        <f t="shared" si="14"/>
        <v>2025</v>
      </c>
      <c r="I563" s="183">
        <f t="shared" si="15"/>
        <v>5</v>
      </c>
      <c r="J563" s="7" t="str">
        <f t="shared" si="3"/>
        <v>Ada</v>
      </c>
      <c r="K563" s="229" t="str">
        <f t="shared" si="4"/>
        <v>Ada</v>
      </c>
      <c r="L563" s="327"/>
      <c r="M563" s="7" t="str">
        <f>'Data Pemerintah Daerah'!AB448</f>
        <v/>
      </c>
      <c r="N563" s="7" t="str">
        <f>'Data Pemerintah Daerah'!AC448</f>
        <v/>
      </c>
      <c r="O563" s="7" t="str">
        <f>'Data Pemerintah Daerah'!AD448</f>
        <v/>
      </c>
      <c r="P563" s="7">
        <f>'Data Pemerintah Daerah'!AE448</f>
        <v>3</v>
      </c>
      <c r="Q563" s="7">
        <f>'Data Pemerintah Daerah'!AF448</f>
        <v>3</v>
      </c>
      <c r="R563" s="7">
        <f>'Data Pemerintah Daerah'!AG448</f>
        <v>1</v>
      </c>
      <c r="S563" s="7" t="str">
        <f>'Data Pemerintah Daerah'!AH448</f>
        <v/>
      </c>
      <c r="T563" s="7" t="str">
        <f>'Data Pemerintah Daerah'!AI448</f>
        <v/>
      </c>
      <c r="U563" s="7" t="str">
        <f>'Data Pemerintah Daerah'!AJ448</f>
        <v/>
      </c>
      <c r="V563" s="7">
        <f>'Data Pemerintah Daerah'!AK448</f>
        <v>3</v>
      </c>
      <c r="W563" s="7">
        <f>'Data Pemerintah Daerah'!AL448</f>
        <v>3</v>
      </c>
      <c r="X563" s="7">
        <f>'Data Pemerintah Daerah'!AM448</f>
        <v>4</v>
      </c>
      <c r="Y563" s="7" t="str">
        <f>'Data Pemerintah Daerah'!AA448</f>
        <v/>
      </c>
      <c r="Z563" s="10" t="str">
        <f>'Data Pemerintah Daerah'!Z448</f>
        <v>http://smartgov.klungkungkab.go.id:30032/revenue/tax/propertytransfer/integration/bpn/getBPHTBService</v>
      </c>
      <c r="AA563" s="328" t="str">
        <f>'Data Pemerintah Daerah'!AN448</f>
        <v>diskominfo_klungkungkab</v>
      </c>
      <c r="AB563" s="329" t="str">
        <f>'Data Pemerintah Daerah'!AO448</f>
        <v>klungkungkab.go.id</v>
      </c>
      <c r="AC563" s="7" t="str">
        <f t="shared" si="16"/>
        <v>Kabupaten Klungkung</v>
      </c>
      <c r="AD563" s="330" t="str">
        <f>'Data Pemerintah Daerah'!P448</f>
        <v>081246767981</v>
      </c>
      <c r="AE563" s="331" t="str">
        <f>'Data Pemerintah Daerah'!Q448</f>
        <v>198406112010011024</v>
      </c>
      <c r="AF563" s="331" t="str">
        <f>'Data Pemerintah Daerah'!R448</f>
        <v>Pranata Komputer</v>
      </c>
    </row>
    <row r="564">
      <c r="A564" s="3" t="s">
        <v>4497</v>
      </c>
      <c r="B564" s="7" t="str">
        <f>'Data Pemerintah Daerah'!C449</f>
        <v>Bali</v>
      </c>
      <c r="C564" s="7" t="str">
        <f>'Data Pemerintah Daerah'!G449</f>
        <v>Kabupaten</v>
      </c>
      <c r="D564" s="7" t="str">
        <f>'Data Pemerintah Daerah'!E449</f>
        <v>Kabupaten Tabanan</v>
      </c>
      <c r="E564" s="7" t="str">
        <f>'Data Pemerintah Daerah'!H449</f>
        <v>ada</v>
      </c>
      <c r="F564" s="15">
        <f>'Data Pemerintah Daerah'!N449</f>
        <v>44993</v>
      </c>
      <c r="G564" s="7" t="str">
        <f>'Data Pemerintah Daerah'!O449</f>
        <v>I Gede Selat Sumardiana, ST</v>
      </c>
      <c r="H564" s="183">
        <f t="shared" si="14"/>
        <v>2023</v>
      </c>
      <c r="I564" s="183">
        <f t="shared" si="15"/>
        <v>3</v>
      </c>
      <c r="J564" s="7" t="str">
        <f t="shared" si="3"/>
        <v>Ada</v>
      </c>
      <c r="K564" s="229" t="str">
        <f t="shared" si="4"/>
        <v>Ada</v>
      </c>
      <c r="L564" s="327" t="str">
        <f>IFNA(VLOOKUP("*"&amp;D563&amp;"",'Laporan Resmi'!$F$2:$G$500,2,FALSE),"")</f>
        <v/>
      </c>
      <c r="M564" s="7">
        <f>'Data Pemerintah Daerah'!AB449</f>
        <v>0</v>
      </c>
      <c r="N564" s="7">
        <f>'Data Pemerintah Daerah'!AC449</f>
        <v>0</v>
      </c>
      <c r="O564" s="7">
        <f>'Data Pemerintah Daerah'!AD449</f>
        <v>0</v>
      </c>
      <c r="P564" s="7">
        <f>'Data Pemerintah Daerah'!AE449</f>
        <v>2</v>
      </c>
      <c r="Q564" s="7">
        <f>'Data Pemerintah Daerah'!AF449</f>
        <v>2</v>
      </c>
      <c r="R564" s="7">
        <f>'Data Pemerintah Daerah'!AG449</f>
        <v>3</v>
      </c>
      <c r="S564" s="7">
        <f>'Data Pemerintah Daerah'!AH449</f>
        <v>5</v>
      </c>
      <c r="T564" s="7">
        <f>'Data Pemerintah Daerah'!AI449</f>
        <v>2</v>
      </c>
      <c r="U564" s="7">
        <f>'Data Pemerintah Daerah'!AJ449</f>
        <v>1</v>
      </c>
      <c r="V564" s="7">
        <f>'Data Pemerintah Daerah'!AK449</f>
        <v>5</v>
      </c>
      <c r="W564" s="7">
        <f>'Data Pemerintah Daerah'!AL449</f>
        <v>3</v>
      </c>
      <c r="X564" s="7">
        <f>'Data Pemerintah Daerah'!AM449</f>
        <v>3</v>
      </c>
      <c r="Y564" s="7" t="str">
        <f>'Data Pemerintah Daerah'!AA449</f>
        <v/>
      </c>
      <c r="Z564" s="7" t="str">
        <f>'Data Pemerintah Daerah'!Z449</f>
        <v/>
      </c>
      <c r="AA564" s="328" t="str">
        <f>'Data Pemerintah Daerah'!AN449</f>
        <v>diskominfo_tabanankab</v>
      </c>
      <c r="AB564" s="329" t="str">
        <f>'Data Pemerintah Daerah'!AO449</f>
        <v>tabanankab.go.id</v>
      </c>
      <c r="AC564" s="7" t="str">
        <f t="shared" si="16"/>
        <v>Kabupaten Tabanan</v>
      </c>
      <c r="AD564" s="330" t="str">
        <f>'Data Pemerintah Daerah'!P449</f>
        <v>081999383240</v>
      </c>
      <c r="AE564" s="331" t="str">
        <f>'Data Pemerintah Daerah'!Q449</f>
        <v>198803172015031003</v>
      </c>
      <c r="AF564" s="331" t="str">
        <f>'Data Pemerintah Daerah'!R449</f>
        <v>Analis Pengembangan Infrastruktur</v>
      </c>
    </row>
    <row r="565">
      <c r="A565" s="3" t="s">
        <v>4497</v>
      </c>
      <c r="B565" s="7" t="str">
        <f>'Data Pemerintah Daerah'!C450</f>
        <v>Bali</v>
      </c>
      <c r="C565" s="7" t="str">
        <f>'Data Pemerintah Daerah'!G450</f>
        <v>Kota</v>
      </c>
      <c r="D565" s="7" t="str">
        <f>'Data Pemerintah Daerah'!E450</f>
        <v>Kota Denpasar</v>
      </c>
      <c r="E565" s="7" t="str">
        <f>'Data Pemerintah Daerah'!H450</f>
        <v>ada</v>
      </c>
      <c r="F565" s="21">
        <f>'Data Pemerintah Daerah'!N450</f>
        <v>44823</v>
      </c>
      <c r="G565" s="7" t="str">
        <f>'Data Pemerintah Daerah'!O450</f>
        <v>Dewa Ngakan Ketut Rama Sanjaya, S.Kom
Ayu Nyoman Waisantini Winaya, S.Kom
I Putu Okky Maheswara, S.Kom</v>
      </c>
      <c r="H565" s="183">
        <f t="shared" si="14"/>
        <v>2022</v>
      </c>
      <c r="I565" s="183">
        <f t="shared" si="15"/>
        <v>9</v>
      </c>
      <c r="J565" s="7" t="str">
        <f t="shared" si="3"/>
        <v>Ada</v>
      </c>
      <c r="K565" s="229" t="str">
        <f t="shared" si="4"/>
        <v>Ada</v>
      </c>
      <c r="L565" s="323" t="s">
        <v>431</v>
      </c>
      <c r="M565" s="7">
        <f>'Data Pemerintah Daerah'!AB450</f>
        <v>2</v>
      </c>
      <c r="N565" s="7">
        <f>'Data Pemerintah Daerah'!AC450</f>
        <v>1</v>
      </c>
      <c r="O565" s="7">
        <f>'Data Pemerintah Daerah'!AD450</f>
        <v>0</v>
      </c>
      <c r="P565" s="7">
        <f>'Data Pemerintah Daerah'!AE450</f>
        <v>3</v>
      </c>
      <c r="Q565" s="7">
        <f>'Data Pemerintah Daerah'!AF450</f>
        <v>3</v>
      </c>
      <c r="R565" s="7">
        <f>'Data Pemerintah Daerah'!AG450</f>
        <v>3</v>
      </c>
      <c r="S565" s="7">
        <f>'Data Pemerintah Daerah'!AH450</f>
        <v>5</v>
      </c>
      <c r="T565" s="7">
        <f>'Data Pemerintah Daerah'!AI450</f>
        <v>3</v>
      </c>
      <c r="U565" s="7">
        <f>'Data Pemerintah Daerah'!AJ450</f>
        <v>4</v>
      </c>
      <c r="V565" s="7">
        <f>'Data Pemerintah Daerah'!AK450</f>
        <v>2</v>
      </c>
      <c r="W565" s="7">
        <f>'Data Pemerintah Daerah'!AL450</f>
        <v>3</v>
      </c>
      <c r="X565" s="7">
        <f>'Data Pemerintah Daerah'!AM450</f>
        <v>4</v>
      </c>
      <c r="Y565" s="10" t="str">
        <f>'Data Pemerintah Daerah'!AA450</f>
        <v>https://api-splp.layanan.go.id/datadenpasarkota/1.0/</v>
      </c>
      <c r="Z565" s="10" t="str">
        <f>'Data Pemerintah Daerah'!Z450</f>
        <v>https://bphtb.denpasarkota.go.id/bpn/api/getBPHTBService/</v>
      </c>
      <c r="AA565" s="328" t="str">
        <f>'Data Pemerintah Daerah'!AN450</f>
        <v>diskominfo_denpasarkota</v>
      </c>
      <c r="AB565" s="329" t="str">
        <f>'Data Pemerintah Daerah'!AO450</f>
        <v>denpasarkota.go.id</v>
      </c>
      <c r="AC565" s="7" t="str">
        <f t="shared" si="16"/>
        <v>Kota Denpasar</v>
      </c>
      <c r="AD565" s="331" t="str">
        <f>'Data Pemerintah Daerah'!P450</f>
        <v>081339215411
08179720760</v>
      </c>
      <c r="AE565" s="331" t="str">
        <f>'Data Pemerintah Daerah'!Q450</f>
        <v>198404062009031006
198405142009032015</v>
      </c>
      <c r="AF565" s="331" t="str">
        <f>'Data Pemerintah Daerah'!R450</f>
        <v>Kepala Seksi Informasi Publik dan Statistik
Pranata Komputer Ahli Muda</v>
      </c>
    </row>
    <row r="566">
      <c r="A566" s="3" t="s">
        <v>4497</v>
      </c>
      <c r="B566" s="7" t="str">
        <f>'Data Pemerintah Daerah'!C451</f>
        <v>Nusa Tenggara Barat</v>
      </c>
      <c r="C566" s="7" t="str">
        <f>'Data Pemerintah Daerah'!G451</f>
        <v>Provinsi</v>
      </c>
      <c r="D566" s="7" t="str">
        <f>'Data Pemerintah Daerah'!E451</f>
        <v>Provinsi Nusa Tenggara Barat</v>
      </c>
      <c r="E566" s="7" t="str">
        <f>'Data Pemerintah Daerah'!H451</f>
        <v>ada</v>
      </c>
      <c r="F566" s="15">
        <f>'Data Pemerintah Daerah'!N451</f>
        <v>45470</v>
      </c>
      <c r="G566" s="7" t="str">
        <f>'Data Pemerintah Daerah'!O451</f>
        <v>Robert Silas Kabanga</v>
      </c>
      <c r="H566" s="183">
        <f t="shared" si="14"/>
        <v>2024</v>
      </c>
      <c r="I566" s="183">
        <f t="shared" si="15"/>
        <v>6</v>
      </c>
      <c r="J566" s="7" t="str">
        <f t="shared" si="3"/>
        <v>Ada</v>
      </c>
      <c r="K566" s="229" t="str">
        <f t="shared" si="4"/>
        <v>Ada</v>
      </c>
      <c r="L566" s="327" t="str">
        <f>IFNA(VLOOKUP("*"&amp;D565&amp;"",'Laporan Resmi'!$F$2:$G$500,2,FALSE),"")</f>
        <v>ada</v>
      </c>
      <c r="M566" s="7">
        <f>'Data Pemerintah Daerah'!AB451</f>
        <v>1</v>
      </c>
      <c r="N566" s="7">
        <f>'Data Pemerintah Daerah'!AC451</f>
        <v>0</v>
      </c>
      <c r="O566" s="7">
        <f>'Data Pemerintah Daerah'!AD451</f>
        <v>3</v>
      </c>
      <c r="P566" s="7">
        <f>'Data Pemerintah Daerah'!AE451</f>
        <v>3</v>
      </c>
      <c r="Q566" s="7">
        <f>'Data Pemerintah Daerah'!AF451</f>
        <v>2</v>
      </c>
      <c r="R566" s="7">
        <f>'Data Pemerintah Daerah'!AG451</f>
        <v>3</v>
      </c>
      <c r="S566" s="7">
        <f>'Data Pemerintah Daerah'!AH451</f>
        <v>3</v>
      </c>
      <c r="T566" s="7">
        <f>'Data Pemerintah Daerah'!AI451</f>
        <v>2</v>
      </c>
      <c r="U566" s="7">
        <f>'Data Pemerintah Daerah'!AJ451</f>
        <v>4</v>
      </c>
      <c r="V566" s="7">
        <f>'Data Pemerintah Daerah'!AK451</f>
        <v>3</v>
      </c>
      <c r="W566" s="7">
        <f>'Data Pemerintah Daerah'!AL451</f>
        <v>2</v>
      </c>
      <c r="X566" s="7">
        <f>'Data Pemerintah Daerah'!AM451</f>
        <v>4</v>
      </c>
      <c r="Y566" s="7" t="str">
        <f>'Data Pemerintah Daerah'!AA451</f>
        <v/>
      </c>
      <c r="Z566" s="7" t="str">
        <f>'Data Pemerintah Daerah'!Z451</f>
        <v/>
      </c>
      <c r="AA566" s="328" t="str">
        <f>'Data Pemerintah Daerah'!AN451</f>
        <v>diskominfotik_ntbprov</v>
      </c>
      <c r="AB566" s="329" t="str">
        <f>'Data Pemerintah Daerah'!AO451</f>
        <v>ntbprov.go.id</v>
      </c>
      <c r="AC566" s="7" t="str">
        <f t="shared" si="16"/>
        <v>Provinsi Nusa Tenggara Barat</v>
      </c>
      <c r="AD566" s="331" t="str">
        <f>'Data Pemerintah Daerah'!P451</f>
        <v>081803640311</v>
      </c>
      <c r="AE566" s="331" t="str">
        <f>'Data Pemerintah Daerah'!Q451</f>
        <v>198605132011011015</v>
      </c>
      <c r="AF566" s="331" t="str">
        <f>'Data Pemerintah Daerah'!R451</f>
        <v>JFT Pranata Komputer</v>
      </c>
    </row>
    <row r="567">
      <c r="A567" s="3" t="s">
        <v>4497</v>
      </c>
      <c r="B567" s="7" t="str">
        <f>'Data Pemerintah Daerah'!C452</f>
        <v>Nusa Tenggara Barat</v>
      </c>
      <c r="C567" s="7" t="str">
        <f>'Data Pemerintah Daerah'!G452</f>
        <v>Kabupaten</v>
      </c>
      <c r="D567" s="7" t="str">
        <f>'Data Pemerintah Daerah'!E452</f>
        <v>Kabupaten Bima</v>
      </c>
      <c r="E567" s="7" t="str">
        <f>'Data Pemerintah Daerah'!H452</f>
        <v/>
      </c>
      <c r="F567" s="7" t="str">
        <f>'Data Pemerintah Daerah'!N452</f>
        <v/>
      </c>
      <c r="G567" s="7" t="str">
        <f>'Data Pemerintah Daerah'!O452</f>
        <v/>
      </c>
      <c r="H567" s="183" t="str">
        <f t="shared" si="14"/>
        <v/>
      </c>
      <c r="I567" s="183" t="str">
        <f t="shared" si="15"/>
        <v/>
      </c>
      <c r="J567" s="7" t="str">
        <f t="shared" si="3"/>
        <v/>
      </c>
      <c r="K567" s="229" t="str">
        <f t="shared" si="4"/>
        <v/>
      </c>
      <c r="L567" s="327" t="str">
        <f>IFNA(VLOOKUP("*"&amp;D566&amp;"",'Laporan Resmi'!$F$2:$G$500,2,FALSE),"")</f>
        <v/>
      </c>
      <c r="M567" s="7" t="str">
        <f>'Data Pemerintah Daerah'!AB452</f>
        <v/>
      </c>
      <c r="N567" s="7" t="str">
        <f>'Data Pemerintah Daerah'!AC452</f>
        <v/>
      </c>
      <c r="O567" s="7" t="str">
        <f>'Data Pemerintah Daerah'!AD452</f>
        <v/>
      </c>
      <c r="P567" s="7" t="str">
        <f>'Data Pemerintah Daerah'!AE452</f>
        <v/>
      </c>
      <c r="Q567" s="7" t="str">
        <f>'Data Pemerintah Daerah'!AF452</f>
        <v/>
      </c>
      <c r="R567" s="7" t="str">
        <f>'Data Pemerintah Daerah'!AG452</f>
        <v/>
      </c>
      <c r="S567" s="7">
        <f>'Data Pemerintah Daerah'!AH452</f>
        <v>1</v>
      </c>
      <c r="T567" s="7">
        <f>'Data Pemerintah Daerah'!AI452</f>
        <v>1</v>
      </c>
      <c r="U567" s="7">
        <f>'Data Pemerintah Daerah'!AJ452</f>
        <v>1</v>
      </c>
      <c r="V567" s="7">
        <f>'Data Pemerintah Daerah'!AK452</f>
        <v>2</v>
      </c>
      <c r="W567" s="7">
        <f>'Data Pemerintah Daerah'!AL452</f>
        <v>1</v>
      </c>
      <c r="X567" s="7">
        <f>'Data Pemerintah Daerah'!AM452</f>
        <v>1</v>
      </c>
      <c r="Y567" s="7" t="str">
        <f>'Data Pemerintah Daerah'!AA452</f>
        <v/>
      </c>
      <c r="Z567" s="7" t="str">
        <f>'Data Pemerintah Daerah'!Z452</f>
        <v/>
      </c>
      <c r="AA567" s="328" t="str">
        <f>'Data Pemerintah Daerah'!AN452</f>
        <v/>
      </c>
      <c r="AB567" s="18" t="str">
        <f>'Data Pemerintah Daerah'!AO452</f>
        <v/>
      </c>
      <c r="AC567" s="7" t="str">
        <f t="shared" si="16"/>
        <v>Kabupaten Bima</v>
      </c>
      <c r="AD567" s="331" t="str">
        <f>'Data Pemerintah Daerah'!P452</f>
        <v/>
      </c>
      <c r="AE567" s="331" t="str">
        <f>'Data Pemerintah Daerah'!Q452</f>
        <v/>
      </c>
      <c r="AF567" s="331" t="str">
        <f>'Data Pemerintah Daerah'!R452</f>
        <v/>
      </c>
    </row>
    <row r="568">
      <c r="A568" s="3" t="s">
        <v>4497</v>
      </c>
      <c r="B568" s="7" t="str">
        <f>'Data Pemerintah Daerah'!C453</f>
        <v>Nusa Tenggara Barat</v>
      </c>
      <c r="C568" s="7" t="str">
        <f>'Data Pemerintah Daerah'!G453</f>
        <v>Kabupaten</v>
      </c>
      <c r="D568" s="7" t="str">
        <f>'Data Pemerintah Daerah'!E453</f>
        <v>Kabupaten Dompu</v>
      </c>
      <c r="E568" s="7" t="str">
        <f>'Data Pemerintah Daerah'!H453</f>
        <v>ada</v>
      </c>
      <c r="F568" s="21">
        <f>'Data Pemerintah Daerah'!N453</f>
        <v>44827</v>
      </c>
      <c r="G568" s="7" t="str">
        <f>'Data Pemerintah Daerah'!O453</f>
        <v>Zainal Muttaqin, S.IP</v>
      </c>
      <c r="H568" s="183">
        <f t="shared" si="14"/>
        <v>2022</v>
      </c>
      <c r="I568" s="183">
        <f t="shared" si="15"/>
        <v>9</v>
      </c>
      <c r="J568" s="7" t="str">
        <f t="shared" si="3"/>
        <v>Ada</v>
      </c>
      <c r="K568" s="229" t="str">
        <f t="shared" si="4"/>
        <v>Ada</v>
      </c>
      <c r="L568" s="323" t="s">
        <v>431</v>
      </c>
      <c r="M568" s="7">
        <f>'Data Pemerintah Daerah'!AB453</f>
        <v>0</v>
      </c>
      <c r="N568" s="7">
        <f>'Data Pemerintah Daerah'!AC453</f>
        <v>0</v>
      </c>
      <c r="O568" s="7">
        <f>'Data Pemerintah Daerah'!AD453</f>
        <v>1</v>
      </c>
      <c r="P568" s="7">
        <f>'Data Pemerintah Daerah'!AE453</f>
        <v>1</v>
      </c>
      <c r="Q568" s="7">
        <f>'Data Pemerintah Daerah'!AF453</f>
        <v>1</v>
      </c>
      <c r="R568" s="7">
        <f>'Data Pemerintah Daerah'!AG453</f>
        <v>1</v>
      </c>
      <c r="S568" s="7">
        <f>'Data Pemerintah Daerah'!AH453</f>
        <v>1</v>
      </c>
      <c r="T568" s="7">
        <f>'Data Pemerintah Daerah'!AI453</f>
        <v>1</v>
      </c>
      <c r="U568" s="7">
        <f>'Data Pemerintah Daerah'!AJ453</f>
        <v>1</v>
      </c>
      <c r="V568" s="7">
        <f>'Data Pemerintah Daerah'!AK453</f>
        <v>3</v>
      </c>
      <c r="W568" s="7">
        <f>'Data Pemerintah Daerah'!AL453</f>
        <v>1</v>
      </c>
      <c r="X568" s="7">
        <f>'Data Pemerintah Daerah'!AM453</f>
        <v>1</v>
      </c>
      <c r="Y568" s="10" t="str">
        <f>'Data Pemerintah Daerah'!AA453</f>
        <v>https://api-splp.layanan.go.id/DompuSatuData/1.0/data.json</v>
      </c>
      <c r="Z568" s="7" t="str">
        <f>'Data Pemerintah Daerah'!Z453</f>
        <v/>
      </c>
      <c r="AA568" s="328" t="str">
        <f>'Data Pemerintah Daerah'!AN453</f>
        <v>diskominfo_dompukab</v>
      </c>
      <c r="AB568" s="329" t="str">
        <f>'Data Pemerintah Daerah'!AO453</f>
        <v>dompukab.go.id</v>
      </c>
      <c r="AC568" s="7" t="str">
        <f t="shared" si="16"/>
        <v>Kabupaten Dompu</v>
      </c>
      <c r="AD568" s="331" t="str">
        <f>'Data Pemerintah Daerah'!P453</f>
        <v>082247362681</v>
      </c>
      <c r="AE568" s="331" t="str">
        <f>'Data Pemerintah Daerah'!Q453</f>
        <v>197506012010011013</v>
      </c>
      <c r="AF568" s="331" t="str">
        <f>'Data Pemerintah Daerah'!R453</f>
        <v>Kepala Bidang Aplikasi Informatika</v>
      </c>
    </row>
    <row r="569">
      <c r="A569" s="3" t="s">
        <v>4497</v>
      </c>
      <c r="B569" s="7" t="str">
        <f>'Data Pemerintah Daerah'!C454</f>
        <v>Nusa Tenggara Barat</v>
      </c>
      <c r="C569" s="7" t="str">
        <f>'Data Pemerintah Daerah'!G454</f>
        <v>Kabupaten</v>
      </c>
      <c r="D569" s="7" t="str">
        <f>'Data Pemerintah Daerah'!E454</f>
        <v>Kabupaten Lombok Barat</v>
      </c>
      <c r="E569" s="7" t="str">
        <f>'Data Pemerintah Daerah'!H454</f>
        <v>ada</v>
      </c>
      <c r="F569" s="15">
        <f>'Data Pemerintah Daerah'!N454</f>
        <v>44599</v>
      </c>
      <c r="G569" s="7" t="str">
        <f>'Data Pemerintah Daerah'!O454</f>
        <v>Sumirah, S.Kom., M.Eng</v>
      </c>
      <c r="H569" s="183">
        <f t="shared" si="14"/>
        <v>2022</v>
      </c>
      <c r="I569" s="183">
        <f t="shared" si="15"/>
        <v>2</v>
      </c>
      <c r="J569" s="7" t="str">
        <f t="shared" si="3"/>
        <v>Ada</v>
      </c>
      <c r="K569" s="229" t="str">
        <f t="shared" si="4"/>
        <v>Ada</v>
      </c>
      <c r="L569" s="327" t="str">
        <f>IFNA(VLOOKUP("*"&amp;D568&amp;"",'Laporan Resmi'!$F$2:$G$500,2,FALSE),"")</f>
        <v>ada</v>
      </c>
      <c r="M569" s="7">
        <f>'Data Pemerintah Daerah'!AB454</f>
        <v>0</v>
      </c>
      <c r="N569" s="7">
        <f>'Data Pemerintah Daerah'!AC454</f>
        <v>0</v>
      </c>
      <c r="O569" s="7">
        <f>'Data Pemerintah Daerah'!AD454</f>
        <v>0</v>
      </c>
      <c r="P569" s="7">
        <f>'Data Pemerintah Daerah'!AE454</f>
        <v>3</v>
      </c>
      <c r="Q569" s="7">
        <f>'Data Pemerintah Daerah'!AF454</f>
        <v>3</v>
      </c>
      <c r="R569" s="7">
        <f>'Data Pemerintah Daerah'!AG454</f>
        <v>3</v>
      </c>
      <c r="S569" s="7">
        <f>'Data Pemerintah Daerah'!AH454</f>
        <v>2</v>
      </c>
      <c r="T569" s="7">
        <f>'Data Pemerintah Daerah'!AI454</f>
        <v>3</v>
      </c>
      <c r="U569" s="7">
        <f>'Data Pemerintah Daerah'!AJ454</f>
        <v>3</v>
      </c>
      <c r="V569" s="7">
        <f>'Data Pemerintah Daerah'!AK454</f>
        <v>3</v>
      </c>
      <c r="W569" s="7">
        <f>'Data Pemerintah Daerah'!AL454</f>
        <v>2</v>
      </c>
      <c r="X569" s="7">
        <f>'Data Pemerintah Daerah'!AM454</f>
        <v>3</v>
      </c>
      <c r="Y569" s="7" t="str">
        <f>'Data Pemerintah Daerah'!AA454</f>
        <v/>
      </c>
      <c r="Z569" s="7" t="str">
        <f>'Data Pemerintah Daerah'!Z454</f>
        <v/>
      </c>
      <c r="AA569" s="328" t="str">
        <f>'Data Pemerintah Daerah'!AN454</f>
        <v>diskominfo_lombokbaratkab</v>
      </c>
      <c r="AB569" s="329" t="str">
        <f>'Data Pemerintah Daerah'!AO454</f>
        <v>lombokbaratkab.go.id</v>
      </c>
      <c r="AC569" s="7" t="str">
        <f t="shared" si="16"/>
        <v>Kabupaten Lombok Barat</v>
      </c>
      <c r="AD569" s="331" t="str">
        <f>'Data Pemerintah Daerah'!P454</f>
        <v>087820596400</v>
      </c>
      <c r="AE569" s="331" t="str">
        <f>'Data Pemerintah Daerah'!Q454</f>
        <v>197812312009011032</v>
      </c>
      <c r="AF569" s="331" t="str">
        <f>'Data Pemerintah Daerah'!R454</f>
        <v>Pranata Komputer Ahli Muda</v>
      </c>
    </row>
    <row r="570">
      <c r="A570" s="3" t="s">
        <v>4497</v>
      </c>
      <c r="B570" s="7" t="str">
        <f>'Data Pemerintah Daerah'!C455</f>
        <v>Nusa Tenggara Barat</v>
      </c>
      <c r="C570" s="7" t="str">
        <f>'Data Pemerintah Daerah'!G455</f>
        <v>Kabupaten</v>
      </c>
      <c r="D570" s="7" t="str">
        <f>'Data Pemerintah Daerah'!E455</f>
        <v>Kabupaten Lombok Tengah</v>
      </c>
      <c r="E570" s="7" t="str">
        <f>'Data Pemerintah Daerah'!H455</f>
        <v>ada</v>
      </c>
      <c r="F570" s="21">
        <f>'Data Pemerintah Daerah'!N455</f>
        <v>44824</v>
      </c>
      <c r="G570" s="7" t="str">
        <f>'Data Pemerintah Daerah'!O455</f>
        <v>Sunarno, S.Sos., MM</v>
      </c>
      <c r="H570" s="183">
        <f t="shared" si="14"/>
        <v>2022</v>
      </c>
      <c r="I570" s="183">
        <f t="shared" si="15"/>
        <v>9</v>
      </c>
      <c r="J570" s="7" t="str">
        <f t="shared" si="3"/>
        <v>Ada</v>
      </c>
      <c r="K570" s="229" t="str">
        <f t="shared" si="4"/>
        <v>Ada</v>
      </c>
      <c r="L570" s="327" t="str">
        <f>IFNA(VLOOKUP("*"&amp;D569&amp;"",'Laporan Resmi'!$F$2:$G$500,2,FALSE),"")</f>
        <v>ada</v>
      </c>
      <c r="M570" s="7">
        <f>'Data Pemerintah Daerah'!AB455</f>
        <v>1</v>
      </c>
      <c r="N570" s="7">
        <f>'Data Pemerintah Daerah'!AC455</f>
        <v>0</v>
      </c>
      <c r="O570" s="7">
        <f>'Data Pemerintah Daerah'!AD455</f>
        <v>0</v>
      </c>
      <c r="P570" s="7">
        <f>'Data Pemerintah Daerah'!AE455</f>
        <v>2</v>
      </c>
      <c r="Q570" s="7">
        <f>'Data Pemerintah Daerah'!AF455</f>
        <v>1</v>
      </c>
      <c r="R570" s="7">
        <f>'Data Pemerintah Daerah'!AG455</f>
        <v>1</v>
      </c>
      <c r="S570" s="7">
        <f>'Data Pemerintah Daerah'!AH455</f>
        <v>2</v>
      </c>
      <c r="T570" s="7">
        <f>'Data Pemerintah Daerah'!AI455</f>
        <v>1</v>
      </c>
      <c r="U570" s="7">
        <f>'Data Pemerintah Daerah'!AJ455</f>
        <v>1</v>
      </c>
      <c r="V570" s="7">
        <f>'Data Pemerintah Daerah'!AK455</f>
        <v>3</v>
      </c>
      <c r="W570" s="7">
        <f>'Data Pemerintah Daerah'!AL455</f>
        <v>1</v>
      </c>
      <c r="X570" s="7">
        <f>'Data Pemerintah Daerah'!AM455</f>
        <v>3</v>
      </c>
      <c r="Y570" s="10" t="str">
        <f>'Data Pemerintah Daerah'!AA455</f>
        <v>https://api-splp.layanan.go.id/t/lomboktengahkab.go.id/satudata/1.0/dataset.json</v>
      </c>
      <c r="Z570" s="7" t="str">
        <f>'Data Pemerintah Daerah'!Z455</f>
        <v/>
      </c>
      <c r="AA570" s="328" t="str">
        <f>'Data Pemerintah Daerah'!AN455</f>
        <v>diskominfo_lomboktengahkab</v>
      </c>
      <c r="AB570" s="329" t="str">
        <f>'Data Pemerintah Daerah'!AO455</f>
        <v>lomboktengahkab.go.id</v>
      </c>
      <c r="AC570" s="7" t="str">
        <f t="shared" si="16"/>
        <v>Kabupaten Lombok Tengah</v>
      </c>
      <c r="AD570" s="331" t="str">
        <f>'Data Pemerintah Daerah'!P455</f>
        <v>081917378899</v>
      </c>
      <c r="AE570" s="331" t="str">
        <f>'Data Pemerintah Daerah'!Q455</f>
        <v>197212291994021001</v>
      </c>
      <c r="AF570" s="331" t="str">
        <f>'Data Pemerintah Daerah'!R455</f>
        <v>Kepala Bidang Pengelolaan Teknologi Informasi, Komunikasi Publik dan e-Government</v>
      </c>
    </row>
    <row r="571">
      <c r="A571" s="3" t="s">
        <v>4497</v>
      </c>
      <c r="B571" s="7" t="str">
        <f>'Data Pemerintah Daerah'!C456</f>
        <v>Nusa Tenggara Barat</v>
      </c>
      <c r="C571" s="7" t="str">
        <f>'Data Pemerintah Daerah'!G456</f>
        <v>Kabupaten</v>
      </c>
      <c r="D571" s="7" t="str">
        <f>'Data Pemerintah Daerah'!E456</f>
        <v>Kabupaten Lombok Timur</v>
      </c>
      <c r="E571" s="7" t="str">
        <f>'Data Pemerintah Daerah'!H456</f>
        <v>ada</v>
      </c>
      <c r="F571" s="21">
        <f>'Data Pemerintah Daerah'!N456</f>
        <v>44824</v>
      </c>
      <c r="G571" s="7" t="str">
        <f>'Data Pemerintah Daerah'!O456</f>
        <v>Muslihul Hamdani, S.Kom</v>
      </c>
      <c r="H571" s="183">
        <f t="shared" si="14"/>
        <v>2022</v>
      </c>
      <c r="I571" s="183">
        <f t="shared" si="15"/>
        <v>9</v>
      </c>
      <c r="J571" s="7" t="str">
        <f t="shared" si="3"/>
        <v>Ada</v>
      </c>
      <c r="K571" s="229" t="str">
        <f t="shared" si="4"/>
        <v>Ada</v>
      </c>
      <c r="L571" s="327" t="str">
        <f>IFNA(VLOOKUP("*"&amp;D570&amp;"",'Laporan Resmi'!$F$2:$G$500,2,FALSE),"")</f>
        <v>ada</v>
      </c>
      <c r="M571" s="7">
        <f>'Data Pemerintah Daerah'!Z456</f>
        <v>1</v>
      </c>
      <c r="N571" s="7">
        <f>'Data Pemerintah Daerah'!AC456</f>
        <v>0</v>
      </c>
      <c r="O571" s="7">
        <f>'Data Pemerintah Daerah'!AD456</f>
        <v>1</v>
      </c>
      <c r="P571" s="7" t="str">
        <f>'Data Pemerintah Daerah'!AE456</f>
        <v/>
      </c>
      <c r="Q571" s="7" t="str">
        <f>'Data Pemerintah Daerah'!AF456</f>
        <v/>
      </c>
      <c r="R571" s="7" t="str">
        <f>'Data Pemerintah Daerah'!AG456</f>
        <v/>
      </c>
      <c r="S571" s="7">
        <f>'Data Pemerintah Daerah'!AH456</f>
        <v>3</v>
      </c>
      <c r="T571" s="7">
        <f>'Data Pemerintah Daerah'!AI456</f>
        <v>1</v>
      </c>
      <c r="U571" s="7">
        <f>'Data Pemerintah Daerah'!AJ456</f>
        <v>1</v>
      </c>
      <c r="V571" s="7">
        <f>'Data Pemerintah Daerah'!AK456</f>
        <v>3</v>
      </c>
      <c r="W571" s="7">
        <f>'Data Pemerintah Daerah'!AL456</f>
        <v>1</v>
      </c>
      <c r="X571" s="7">
        <f>'Data Pemerintah Daerah'!AM456</f>
        <v>1</v>
      </c>
      <c r="Y571" s="7" t="str">
        <f>'Data Pemerintah Daerah'!AA456</f>
        <v/>
      </c>
      <c r="Z571" s="7" t="str">
        <f>#REF!</f>
        <v>#REF!</v>
      </c>
      <c r="AA571" s="328" t="str">
        <f>'Data Pemerintah Daerah'!AN456</f>
        <v>diskominfos_lomboktimurkab</v>
      </c>
      <c r="AB571" s="329" t="str">
        <f>'Data Pemerintah Daerah'!AO456</f>
        <v>lomboktimurkab.go.id</v>
      </c>
      <c r="AC571" s="7" t="str">
        <f t="shared" si="16"/>
        <v>Kabupaten Lombok Timur</v>
      </c>
      <c r="AD571" s="331" t="str">
        <f>'Data Pemerintah Daerah'!P456</f>
        <v>081997726114</v>
      </c>
      <c r="AE571" s="331" t="str">
        <f>'Data Pemerintah Daerah'!Q456</f>
        <v>198904252019021001</v>
      </c>
      <c r="AF571" s="331" t="str">
        <f>'Data Pemerintah Daerah'!R456</f>
        <v>Staff Pelaksana Bidang Statistik</v>
      </c>
    </row>
    <row r="572">
      <c r="A572" s="3" t="s">
        <v>4497</v>
      </c>
      <c r="B572" s="7" t="str">
        <f>'Data Pemerintah Daerah'!C457</f>
        <v>Nusa Tenggara Barat</v>
      </c>
      <c r="C572" s="7" t="str">
        <f>'Data Pemerintah Daerah'!G457</f>
        <v>Kabupaten</v>
      </c>
      <c r="D572" s="7" t="str">
        <f>'Data Pemerintah Daerah'!E457</f>
        <v>Kabupaten Lombok Utara</v>
      </c>
      <c r="E572" s="7" t="str">
        <f>'Data Pemerintah Daerah'!H457</f>
        <v>ada</v>
      </c>
      <c r="F572" s="21">
        <f>'Data Pemerintah Daerah'!N457</f>
        <v>44823</v>
      </c>
      <c r="G572" s="7" t="str">
        <f>'Data Pemerintah Daerah'!O457</f>
        <v>I Nyoman Tri Sumandiasa, S.Kom</v>
      </c>
      <c r="H572" s="183">
        <f t="shared" si="14"/>
        <v>2022</v>
      </c>
      <c r="I572" s="183">
        <f t="shared" si="15"/>
        <v>9</v>
      </c>
      <c r="J572" s="7" t="str">
        <f t="shared" si="3"/>
        <v>Ada</v>
      </c>
      <c r="K572" s="229" t="str">
        <f t="shared" si="4"/>
        <v>Ada</v>
      </c>
      <c r="L572" s="327" t="str">
        <f>IFNA(VLOOKUP("*"&amp;D571&amp;"",'Laporan Resmi'!$F$2:$G$500,2,FALSE),"")</f>
        <v>ada</v>
      </c>
      <c r="M572" s="7">
        <f>'Data Pemerintah Daerah'!AB457</f>
        <v>1</v>
      </c>
      <c r="N572" s="7">
        <f>'Data Pemerintah Daerah'!AC457</f>
        <v>0</v>
      </c>
      <c r="O572" s="7">
        <f>'Data Pemerintah Daerah'!AD457</f>
        <v>0</v>
      </c>
      <c r="P572" s="7">
        <f>'Data Pemerintah Daerah'!AE457</f>
        <v>1</v>
      </c>
      <c r="Q572" s="7">
        <f>'Data Pemerintah Daerah'!AF457</f>
        <v>1</v>
      </c>
      <c r="R572" s="7">
        <f>'Data Pemerintah Daerah'!AG457</f>
        <v>2</v>
      </c>
      <c r="S572" s="7">
        <f>'Data Pemerintah Daerah'!AH457</f>
        <v>3</v>
      </c>
      <c r="T572" s="7">
        <f>'Data Pemerintah Daerah'!AI457</f>
        <v>1</v>
      </c>
      <c r="U572" s="7">
        <f>'Data Pemerintah Daerah'!AJ457</f>
        <v>1</v>
      </c>
      <c r="V572" s="7">
        <f>'Data Pemerintah Daerah'!AK457</f>
        <v>2</v>
      </c>
      <c r="W572" s="7">
        <f>'Data Pemerintah Daerah'!AL457</f>
        <v>1</v>
      </c>
      <c r="X572" s="7">
        <f>'Data Pemerintah Daerah'!AM457</f>
        <v>1</v>
      </c>
      <c r="Y572" s="10" t="str">
        <f>'Data Pemerintah Daerah'!AA457</f>
        <v>https://api-splp.layanan.go.id/t/lombokutarakab.go.id/satudata/1.0/api/data.json</v>
      </c>
      <c r="Z572" s="7" t="str">
        <f>'Data Pemerintah Daerah'!Z457</f>
        <v/>
      </c>
      <c r="AA572" s="328" t="str">
        <f>'Data Pemerintah Daerah'!AN457</f>
        <v>diskominfo_lombokutarakab</v>
      </c>
      <c r="AB572" s="329" t="str">
        <f>'Data Pemerintah Daerah'!AO457</f>
        <v>lombokutarakab.go.id</v>
      </c>
      <c r="AC572" s="7" t="str">
        <f t="shared" si="16"/>
        <v>Kabupaten Lombok Utara</v>
      </c>
      <c r="AD572" s="331" t="str">
        <f>'Data Pemerintah Daerah'!P457</f>
        <v>08988818224</v>
      </c>
      <c r="AE572" s="331" t="str">
        <f>'Data Pemerintah Daerah'!Q457</f>
        <v>199603082020121012</v>
      </c>
      <c r="AF572" s="331" t="str">
        <f>'Data Pemerintah Daerah'!R457</f>
        <v>Fungsional Umum</v>
      </c>
    </row>
    <row r="573">
      <c r="A573" s="3" t="s">
        <v>4497</v>
      </c>
      <c r="B573" s="7" t="str">
        <f>'Data Pemerintah Daerah'!C458</f>
        <v>Nusa Tenggara Barat</v>
      </c>
      <c r="C573" s="7" t="str">
        <f>'Data Pemerintah Daerah'!G458</f>
        <v>Kabupaten</v>
      </c>
      <c r="D573" s="7" t="str">
        <f>'Data Pemerintah Daerah'!E458</f>
        <v>Kabupaten Sumbawa</v>
      </c>
      <c r="E573" s="7" t="str">
        <f>'Data Pemerintah Daerah'!H458</f>
        <v>ada</v>
      </c>
      <c r="F573" s="21">
        <f>'Data Pemerintah Daerah'!N458</f>
        <v>44832</v>
      </c>
      <c r="G573" s="7" t="str">
        <f>'Data Pemerintah Daerah'!O458</f>
        <v>H. Doni Triwardana, ST</v>
      </c>
      <c r="H573" s="183">
        <f t="shared" si="14"/>
        <v>2022</v>
      </c>
      <c r="I573" s="183">
        <f t="shared" si="15"/>
        <v>9</v>
      </c>
      <c r="J573" s="7" t="str">
        <f t="shared" si="3"/>
        <v>Ada</v>
      </c>
      <c r="K573" s="229" t="str">
        <f t="shared" si="4"/>
        <v>Ada</v>
      </c>
      <c r="L573" s="327" t="str">
        <f>IFNA(VLOOKUP("*"&amp;D572&amp;"",'Laporan Resmi'!$F$2:$G$500,2,FALSE),"")</f>
        <v>ada</v>
      </c>
      <c r="M573" s="7">
        <f>'Data Pemerintah Daerah'!AB458</f>
        <v>0</v>
      </c>
      <c r="N573" s="7">
        <f>'Data Pemerintah Daerah'!AC458</f>
        <v>2</v>
      </c>
      <c r="O573" s="7">
        <f>'Data Pemerintah Daerah'!AD458</f>
        <v>0</v>
      </c>
      <c r="P573" s="7">
        <f>'Data Pemerintah Daerah'!AE458</f>
        <v>1</v>
      </c>
      <c r="Q573" s="7">
        <f>'Data Pemerintah Daerah'!AF458</f>
        <v>1</v>
      </c>
      <c r="R573" s="7">
        <f>'Data Pemerintah Daerah'!AG458</f>
        <v>2</v>
      </c>
      <c r="S573" s="7">
        <f>'Data Pemerintah Daerah'!AH458</f>
        <v>1</v>
      </c>
      <c r="T573" s="7">
        <f>'Data Pemerintah Daerah'!AI458</f>
        <v>3</v>
      </c>
      <c r="U573" s="7">
        <f>'Data Pemerintah Daerah'!AJ458</f>
        <v>2</v>
      </c>
      <c r="V573" s="7">
        <f>'Data Pemerintah Daerah'!AK458</f>
        <v>3</v>
      </c>
      <c r="W573" s="7">
        <f>'Data Pemerintah Daerah'!AL458</f>
        <v>3</v>
      </c>
      <c r="X573" s="7">
        <f>'Data Pemerintah Daerah'!AM458</f>
        <v>2</v>
      </c>
      <c r="Y573" s="7" t="str">
        <f>'Data Pemerintah Daerah'!AA458</f>
        <v/>
      </c>
      <c r="Z573" s="7" t="str">
        <f>'Data Pemerintah Daerah'!Z458</f>
        <v/>
      </c>
      <c r="AA573" s="328" t="str">
        <f>'Data Pemerintah Daerah'!AN458</f>
        <v>diskominfosp_sumbawakab</v>
      </c>
      <c r="AB573" s="329" t="str">
        <f>'Data Pemerintah Daerah'!AO458</f>
        <v>sumbawakab.go.id</v>
      </c>
      <c r="AC573" s="7" t="str">
        <f t="shared" si="16"/>
        <v>Kabupaten Sumbawa</v>
      </c>
      <c r="AD573" s="331" t="str">
        <f>'Data Pemerintah Daerah'!P458</f>
        <v>081917001999</v>
      </c>
      <c r="AE573" s="331" t="str">
        <f>'Data Pemerintah Daerah'!Q458</f>
        <v>197810202010011004</v>
      </c>
      <c r="AF573" s="331" t="str">
        <f>'Data Pemerintah Daerah'!R458</f>
        <v>Pranata Komputer Ahli Muda</v>
      </c>
    </row>
    <row r="574">
      <c r="A574" s="3" t="s">
        <v>4497</v>
      </c>
      <c r="B574" s="7" t="str">
        <f>'Data Pemerintah Daerah'!C459</f>
        <v>Nusa Tenggara Barat</v>
      </c>
      <c r="C574" s="7" t="str">
        <f>'Data Pemerintah Daerah'!G459</f>
        <v>Kabupaten</v>
      </c>
      <c r="D574" s="7" t="str">
        <f>'Data Pemerintah Daerah'!E459</f>
        <v>Kabupaten Sumbawa Barat</v>
      </c>
      <c r="E574" s="7" t="str">
        <f>'Data Pemerintah Daerah'!H459</f>
        <v>ada</v>
      </c>
      <c r="F574" s="21">
        <f>'Data Pemerintah Daerah'!N459</f>
        <v>44818</v>
      </c>
      <c r="G574" s="7" t="str">
        <f>'Data Pemerintah Daerah'!O459</f>
        <v>Tri Fidrian Arya, S.Kom</v>
      </c>
      <c r="H574" s="183">
        <f t="shared" si="14"/>
        <v>2022</v>
      </c>
      <c r="I574" s="183">
        <f t="shared" si="15"/>
        <v>9</v>
      </c>
      <c r="J574" s="7" t="str">
        <f t="shared" si="3"/>
        <v>Ada</v>
      </c>
      <c r="K574" s="229" t="str">
        <f t="shared" si="4"/>
        <v>Ada</v>
      </c>
      <c r="L574" s="327" t="str">
        <f>IFNA(VLOOKUP("*"&amp;D573&amp;"",'Laporan Resmi'!$F$2:$G$500,2,FALSE),"")</f>
        <v>ada</v>
      </c>
      <c r="M574" s="7">
        <f>'Data Pemerintah Daerah'!AB459</f>
        <v>1</v>
      </c>
      <c r="N574" s="7">
        <f>'Data Pemerintah Daerah'!AC459</f>
        <v>0</v>
      </c>
      <c r="O574" s="7">
        <f>'Data Pemerintah Daerah'!AD459</f>
        <v>1</v>
      </c>
      <c r="P574" s="7">
        <f>'Data Pemerintah Daerah'!AE459</f>
        <v>3</v>
      </c>
      <c r="Q574" s="7">
        <f>'Data Pemerintah Daerah'!AF459</f>
        <v>1</v>
      </c>
      <c r="R574" s="7">
        <f>'Data Pemerintah Daerah'!AG459</f>
        <v>2</v>
      </c>
      <c r="S574" s="7">
        <f>'Data Pemerintah Daerah'!AH459</f>
        <v>3</v>
      </c>
      <c r="T574" s="7">
        <f>'Data Pemerintah Daerah'!AI459</f>
        <v>2</v>
      </c>
      <c r="U574" s="7">
        <f>'Data Pemerintah Daerah'!AJ459</f>
        <v>2</v>
      </c>
      <c r="V574" s="7">
        <f>'Data Pemerintah Daerah'!AK459</f>
        <v>3</v>
      </c>
      <c r="W574" s="7">
        <f>'Data Pemerintah Daerah'!AL459</f>
        <v>2</v>
      </c>
      <c r="X574" s="7">
        <f>'Data Pemerintah Daerah'!AM459</f>
        <v>2</v>
      </c>
      <c r="Y574" s="10" t="str">
        <f>'Data Pemerintah Daerah'!AA459</f>
        <v>https://api-splp.layanan.go.id/ckan-ksb-sdi/1.0</v>
      </c>
      <c r="Z574" s="10" t="str">
        <f>'Data Pemerintah Daerah'!Z459</f>
        <v>https://simpada.sumbabaratkab.go.id/5302/api/getBPHTBService</v>
      </c>
      <c r="AA574" s="328" t="str">
        <f>'Data Pemerintah Daerah'!AN459</f>
        <v>diskominfo_sumbawabaratkab</v>
      </c>
      <c r="AB574" s="329" t="str">
        <f>'Data Pemerintah Daerah'!AO459</f>
        <v>sumbawabaratkab.go.id</v>
      </c>
      <c r="AC574" s="7" t="str">
        <f t="shared" si="16"/>
        <v>Kabupaten Sumbawa Barat</v>
      </c>
      <c r="AD574" s="331" t="str">
        <f>'Data Pemerintah Daerah'!P459</f>
        <v>081935944430</v>
      </c>
      <c r="AE574" s="331" t="str">
        <f>'Data Pemerintah Daerah'!Q459</f>
        <v>199512232020121001</v>
      </c>
      <c r="AF574" s="331" t="str">
        <f>'Data Pemerintah Daerah'!R459</f>
        <v>Pranata Komputer Ahli Pertama</v>
      </c>
    </row>
    <row r="575">
      <c r="A575" s="3" t="s">
        <v>4497</v>
      </c>
      <c r="B575" s="7" t="str">
        <f>'Data Pemerintah Daerah'!C460</f>
        <v>Nusa Tenggara Barat</v>
      </c>
      <c r="C575" s="7" t="str">
        <f>'Data Pemerintah Daerah'!G460</f>
        <v>Kota</v>
      </c>
      <c r="D575" s="7" t="str">
        <f>'Data Pemerintah Daerah'!E460</f>
        <v>Kota Bima</v>
      </c>
      <c r="E575" s="7" t="str">
        <f>'Data Pemerintah Daerah'!H460</f>
        <v>ada</v>
      </c>
      <c r="F575" s="15">
        <f>'Data Pemerintah Daerah'!N460</f>
        <v>45352</v>
      </c>
      <c r="G575" s="7" t="str">
        <f>'Data Pemerintah Daerah'!O460</f>
        <v>Asmir Sophyan</v>
      </c>
      <c r="H575" s="183">
        <f t="shared" si="14"/>
        <v>2024</v>
      </c>
      <c r="I575" s="183">
        <f t="shared" si="15"/>
        <v>3</v>
      </c>
      <c r="J575" s="7" t="str">
        <f t="shared" si="3"/>
        <v>Ada</v>
      </c>
      <c r="K575" s="229" t="str">
        <f t="shared" si="4"/>
        <v>Ada</v>
      </c>
      <c r="L575" s="327" t="str">
        <f>IFNA(VLOOKUP("*"&amp;D574&amp;"",'Laporan Resmi'!$F$2:$G$500,2,FALSE),"")</f>
        <v>ada</v>
      </c>
      <c r="M575" s="7">
        <f>'Data Pemerintah Daerah'!AB460</f>
        <v>1</v>
      </c>
      <c r="N575" s="7">
        <f>'Data Pemerintah Daerah'!AC460</f>
        <v>0</v>
      </c>
      <c r="O575" s="7">
        <f>'Data Pemerintah Daerah'!AD460</f>
        <v>0</v>
      </c>
      <c r="P575" s="7">
        <f>'Data Pemerintah Daerah'!AE460</f>
        <v>3</v>
      </c>
      <c r="Q575" s="7">
        <f>'Data Pemerintah Daerah'!AF460</f>
        <v>2</v>
      </c>
      <c r="R575" s="7">
        <f>'Data Pemerintah Daerah'!AG460</f>
        <v>1</v>
      </c>
      <c r="S575" s="7">
        <f>'Data Pemerintah Daerah'!AH460</f>
        <v>3</v>
      </c>
      <c r="T575" s="7">
        <f>'Data Pemerintah Daerah'!AI460</f>
        <v>2</v>
      </c>
      <c r="U575" s="7">
        <f>'Data Pemerintah Daerah'!AJ460</f>
        <v>1</v>
      </c>
      <c r="V575" s="7">
        <f>'Data Pemerintah Daerah'!AK460</f>
        <v>3</v>
      </c>
      <c r="W575" s="7">
        <f>'Data Pemerintah Daerah'!AL460</f>
        <v>2</v>
      </c>
      <c r="X575" s="7">
        <f>'Data Pemerintah Daerah'!AM460</f>
        <v>2</v>
      </c>
      <c r="Y575" s="7" t="str">
        <f>'Data Pemerintah Daerah'!AA460</f>
        <v/>
      </c>
      <c r="Z575" s="10" t="str">
        <f>'Data Pemerintah Daerah'!Z460</f>
        <v>http://pd.bimakota.go.id/ws/api/getBPHTBService</v>
      </c>
      <c r="AA575" s="328" t="str">
        <f>'Data Pemerintah Daerah'!AN460</f>
        <v>diskominfotik_bimakota</v>
      </c>
      <c r="AB575" s="329" t="str">
        <f>'Data Pemerintah Daerah'!AO460</f>
        <v>bimakota.go.id</v>
      </c>
      <c r="AC575" s="7" t="str">
        <f t="shared" si="16"/>
        <v>Kota Bima</v>
      </c>
      <c r="AD575" s="330" t="str">
        <f>'Data Pemerintah Daerah'!P460</f>
        <v>082247961754</v>
      </c>
      <c r="AE575" s="331" t="str">
        <f>'Data Pemerintah Daerah'!Q460</f>
        <v>199309182020121003</v>
      </c>
      <c r="AF575" s="331" t="str">
        <f>'Data Pemerintah Daerah'!R460</f>
        <v>Analis Sistem Informasi dan Jaringan</v>
      </c>
    </row>
    <row r="576">
      <c r="A576" s="3" t="s">
        <v>4497</v>
      </c>
      <c r="B576" s="7" t="str">
        <f>'Data Pemerintah Daerah'!C461</f>
        <v>Nusa Tenggara Barat</v>
      </c>
      <c r="C576" s="7" t="str">
        <f>'Data Pemerintah Daerah'!G461</f>
        <v>Kota</v>
      </c>
      <c r="D576" s="7" t="str">
        <f>'Data Pemerintah Daerah'!E461</f>
        <v>Kota Mataram</v>
      </c>
      <c r="E576" s="7" t="str">
        <f>'Data Pemerintah Daerah'!H461</f>
        <v>ada</v>
      </c>
      <c r="F576" s="15">
        <f>'Data Pemerintah Daerah'!N461</f>
        <v>45524</v>
      </c>
      <c r="G576" s="7" t="str">
        <f>'Data Pemerintah Daerah'!O461</f>
        <v>Teguh Badiussamad, S.Kom</v>
      </c>
      <c r="H576" s="183">
        <f t="shared" si="14"/>
        <v>2024</v>
      </c>
      <c r="I576" s="183">
        <f t="shared" si="15"/>
        <v>8</v>
      </c>
      <c r="J576" s="7" t="str">
        <f t="shared" si="3"/>
        <v>Ada</v>
      </c>
      <c r="K576" s="229" t="str">
        <f t="shared" si="4"/>
        <v>Ada</v>
      </c>
      <c r="L576" s="327" t="str">
        <f>IFNA(VLOOKUP("*"&amp;D575&amp;"",'Laporan Resmi'!$F$2:$G$500,2,FALSE),"")</f>
        <v>ada</v>
      </c>
      <c r="M576" s="7">
        <f>'Data Pemerintah Daerah'!AB461</f>
        <v>1</v>
      </c>
      <c r="N576" s="7">
        <f>'Data Pemerintah Daerah'!AC461</f>
        <v>19</v>
      </c>
      <c r="O576" s="7">
        <f>'Data Pemerintah Daerah'!AD461</f>
        <v>2</v>
      </c>
      <c r="P576" s="7">
        <f>'Data Pemerintah Daerah'!AE461</f>
        <v>3</v>
      </c>
      <c r="Q576" s="7">
        <f>'Data Pemerintah Daerah'!AF461</f>
        <v>3</v>
      </c>
      <c r="R576" s="7">
        <f>'Data Pemerintah Daerah'!AG461</f>
        <v>3</v>
      </c>
      <c r="S576" s="7">
        <f>'Data Pemerintah Daerah'!AH461</f>
        <v>4</v>
      </c>
      <c r="T576" s="7">
        <f>'Data Pemerintah Daerah'!AI461</f>
        <v>3</v>
      </c>
      <c r="U576" s="7">
        <f>'Data Pemerintah Daerah'!AJ461</f>
        <v>3</v>
      </c>
      <c r="V576" s="7">
        <f>'Data Pemerintah Daerah'!AK461</f>
        <v>3</v>
      </c>
      <c r="W576" s="7">
        <f>'Data Pemerintah Daerah'!AL461</f>
        <v>3</v>
      </c>
      <c r="X576" s="7">
        <f>'Data Pemerintah Daerah'!AM461</f>
        <v>3</v>
      </c>
      <c r="Y576" s="10" t="str">
        <f>'Data Pemerintah Daerah'!AA461</f>
        <v>https://api-splp.layanan.go.id/data_kotamataram/1.0/data.json</v>
      </c>
      <c r="Z576" s="10" t="str">
        <f>'Data Pemerintah Daerah'!Z461</f>
        <v>https://cekntpd-bkd.mataramkota.go.id/api_bphtb/v1/getbphtbpayment</v>
      </c>
      <c r="AA576" s="328" t="str">
        <f>'Data Pemerintah Daerah'!AN461</f>
        <v>diskominfo_mataramkota</v>
      </c>
      <c r="AB576" s="329" t="str">
        <f>'Data Pemerintah Daerah'!AO461</f>
        <v>mataramkota.go.id</v>
      </c>
      <c r="AC576" s="7" t="str">
        <f t="shared" si="16"/>
        <v>Kota Mataram</v>
      </c>
      <c r="AD576" s="330" t="str">
        <f>'Data Pemerintah Daerah'!P461</f>
        <v>087865155441</v>
      </c>
      <c r="AE576" s="330" t="str">
        <f>'Data Pemerintah Daerah'!Q461</f>
        <v>198612012020121004</v>
      </c>
      <c r="AF576" s="331" t="str">
        <f>'Data Pemerintah Daerah'!R461</f>
        <v>Pranata Komputer Ahli Pertama</v>
      </c>
    </row>
    <row r="577">
      <c r="A577" s="3" t="s">
        <v>4497</v>
      </c>
      <c r="B577" s="7" t="str">
        <f>'Data Pemerintah Daerah'!C462</f>
        <v>Nusa Tenggara Timur</v>
      </c>
      <c r="C577" s="7" t="str">
        <f>'Data Pemerintah Daerah'!G462</f>
        <v>Provinsi</v>
      </c>
      <c r="D577" s="7" t="str">
        <f>'Data Pemerintah Daerah'!E462</f>
        <v>Provinsi Nusa Tenggara Timur</v>
      </c>
      <c r="E577" s="7" t="str">
        <f>'Data Pemerintah Daerah'!H462</f>
        <v>ada</v>
      </c>
      <c r="F577" s="15">
        <f>'Data Pemerintah Daerah'!N462</f>
        <v>44946</v>
      </c>
      <c r="G577" s="7" t="str">
        <f>'Data Pemerintah Daerah'!O462</f>
        <v>Fian Manafe, S.Kom</v>
      </c>
      <c r="H577" s="183">
        <f t="shared" si="14"/>
        <v>2023</v>
      </c>
      <c r="I577" s="183">
        <f t="shared" si="15"/>
        <v>1</v>
      </c>
      <c r="J577" s="7" t="str">
        <f t="shared" si="3"/>
        <v>Ada</v>
      </c>
      <c r="K577" s="229" t="str">
        <f t="shared" si="4"/>
        <v>Ada</v>
      </c>
      <c r="L577" s="327" t="str">
        <f>IFNA(VLOOKUP("*"&amp;D576&amp;"",'Laporan Resmi'!$F$2:$G$500,2,FALSE),"")</f>
        <v>ada</v>
      </c>
      <c r="M577" s="7">
        <f>'Data Pemerintah Daerah'!AB462</f>
        <v>0</v>
      </c>
      <c r="N577" s="7">
        <f>'Data Pemerintah Daerah'!AC462</f>
        <v>0</v>
      </c>
      <c r="O577" s="7">
        <f>'Data Pemerintah Daerah'!AD462</f>
        <v>0</v>
      </c>
      <c r="P577" s="7">
        <f>'Data Pemerintah Daerah'!AE462</f>
        <v>3</v>
      </c>
      <c r="Q577" s="7">
        <f>'Data Pemerintah Daerah'!AF462</f>
        <v>1</v>
      </c>
      <c r="R577" s="7">
        <f>'Data Pemerintah Daerah'!AG462</f>
        <v>3</v>
      </c>
      <c r="S577" s="7">
        <f>'Data Pemerintah Daerah'!AH462</f>
        <v>4</v>
      </c>
      <c r="T577" s="7">
        <f>'Data Pemerintah Daerah'!AI462</f>
        <v>1</v>
      </c>
      <c r="U577" s="7">
        <f>'Data Pemerintah Daerah'!AJ462</f>
        <v>4</v>
      </c>
      <c r="V577" s="7">
        <f>'Data Pemerintah Daerah'!AK462</f>
        <v>5</v>
      </c>
      <c r="W577" s="7">
        <f>'Data Pemerintah Daerah'!AL462</f>
        <v>3</v>
      </c>
      <c r="X577" s="7">
        <f>'Data Pemerintah Daerah'!AM462</f>
        <v>4</v>
      </c>
      <c r="Y577" s="7" t="str">
        <f>'Data Pemerintah Daerah'!AA462</f>
        <v/>
      </c>
      <c r="Z577" s="7" t="str">
        <f>'Data Pemerintah Daerah'!Z462</f>
        <v/>
      </c>
      <c r="AA577" s="328" t="str">
        <f>'Data Pemerintah Daerah'!AN462</f>
        <v>diskominfo_nttprov</v>
      </c>
      <c r="AB577" s="329" t="str">
        <f>'Data Pemerintah Daerah'!AO462</f>
        <v>nttprov.go.id</v>
      </c>
      <c r="AC577" s="7" t="str">
        <f t="shared" si="16"/>
        <v>Provinsi Nusa Tenggara Timur</v>
      </c>
      <c r="AD577" s="331" t="str">
        <f>'Data Pemerintah Daerah'!P462</f>
        <v>081236689185</v>
      </c>
      <c r="AE577" s="331" t="str">
        <f>'Data Pemerintah Daerah'!Q462</f>
        <v>199302142020121005</v>
      </c>
      <c r="AF577" s="331" t="str">
        <f>'Data Pemerintah Daerah'!R462</f>
        <v>Pranata Komputer Ahli Pertama</v>
      </c>
    </row>
    <row r="578">
      <c r="A578" s="3" t="s">
        <v>4497</v>
      </c>
      <c r="B578" s="7" t="str">
        <f>'Data Pemerintah Daerah'!C463</f>
        <v>Nusa Tenggara Timur</v>
      </c>
      <c r="C578" s="7" t="str">
        <f>'Data Pemerintah Daerah'!G463</f>
        <v>Kabupaten</v>
      </c>
      <c r="D578" s="7" t="str">
        <f>'Data Pemerintah Daerah'!E463</f>
        <v>Kabupaten Alor</v>
      </c>
      <c r="E578" s="7" t="str">
        <f>'Data Pemerintah Daerah'!H463</f>
        <v/>
      </c>
      <c r="F578" s="7" t="str">
        <f>'Data Pemerintah Daerah'!N463</f>
        <v/>
      </c>
      <c r="G578" s="7" t="str">
        <f>'Data Pemerintah Daerah'!O463</f>
        <v/>
      </c>
      <c r="H578" s="183" t="str">
        <f t="shared" si="14"/>
        <v/>
      </c>
      <c r="I578" s="183" t="str">
        <f t="shared" si="15"/>
        <v/>
      </c>
      <c r="J578" s="7" t="str">
        <f t="shared" si="3"/>
        <v/>
      </c>
      <c r="K578" s="229" t="str">
        <f t="shared" si="4"/>
        <v/>
      </c>
      <c r="L578" s="327"/>
      <c r="M578" s="7" t="str">
        <f>'Data Pemerintah Daerah'!AB463</f>
        <v/>
      </c>
      <c r="N578" s="7" t="str">
        <f>'Data Pemerintah Daerah'!AC463</f>
        <v/>
      </c>
      <c r="O578" s="7" t="str">
        <f>'Data Pemerintah Daerah'!AD463</f>
        <v/>
      </c>
      <c r="P578" s="7">
        <f>'Data Pemerintah Daerah'!AE463</f>
        <v>3</v>
      </c>
      <c r="Q578" s="7">
        <f>'Data Pemerintah Daerah'!AF463</f>
        <v>1</v>
      </c>
      <c r="R578" s="7">
        <f>'Data Pemerintah Daerah'!AG463</f>
        <v>1</v>
      </c>
      <c r="S578" s="7">
        <f>'Data Pemerintah Daerah'!AH463</f>
        <v>1</v>
      </c>
      <c r="T578" s="7">
        <f>'Data Pemerintah Daerah'!AI463</f>
        <v>1</v>
      </c>
      <c r="U578" s="7">
        <f>'Data Pemerintah Daerah'!AJ463</f>
        <v>1</v>
      </c>
      <c r="V578" s="7">
        <f>'Data Pemerintah Daerah'!AK463</f>
        <v>2</v>
      </c>
      <c r="W578" s="7">
        <f>'Data Pemerintah Daerah'!AL463</f>
        <v>1</v>
      </c>
      <c r="X578" s="7">
        <f>'Data Pemerintah Daerah'!AM463</f>
        <v>1</v>
      </c>
      <c r="Y578" s="7" t="str">
        <f>'Data Pemerintah Daerah'!AA463</f>
        <v/>
      </c>
      <c r="Z578" s="7" t="str">
        <f>'Data Pemerintah Daerah'!Z463</f>
        <v/>
      </c>
      <c r="AA578" s="328" t="str">
        <f>'Data Pemerintah Daerah'!AN463</f>
        <v/>
      </c>
      <c r="AB578" s="18" t="str">
        <f>'Data Pemerintah Daerah'!AO463</f>
        <v/>
      </c>
      <c r="AC578" s="7" t="str">
        <f t="shared" si="16"/>
        <v>Kabupaten Alor</v>
      </c>
      <c r="AD578" s="331" t="str">
        <f>'Data Pemerintah Daerah'!P463</f>
        <v/>
      </c>
      <c r="AE578" s="331" t="str">
        <f>'Data Pemerintah Daerah'!Q463</f>
        <v/>
      </c>
      <c r="AF578" s="331" t="str">
        <f>'Data Pemerintah Daerah'!R463</f>
        <v/>
      </c>
    </row>
    <row r="579">
      <c r="A579" s="3" t="s">
        <v>4497</v>
      </c>
      <c r="B579" s="7" t="str">
        <f>'Data Pemerintah Daerah'!C464</f>
        <v>Nusa Tenggara Timur</v>
      </c>
      <c r="C579" s="7" t="str">
        <f>'Data Pemerintah Daerah'!G464</f>
        <v>Kabupaten</v>
      </c>
      <c r="D579" s="7" t="str">
        <f>'Data Pemerintah Daerah'!E464</f>
        <v>Kabupaten Belu</v>
      </c>
      <c r="E579" s="7" t="str">
        <f>'Data Pemerintah Daerah'!H464</f>
        <v>ada</v>
      </c>
      <c r="F579" s="15">
        <f>'Data Pemerintah Daerah'!N464</f>
        <v>45432</v>
      </c>
      <c r="G579" s="7" t="str">
        <f>'Data Pemerintah Daerah'!O464</f>
        <v>Firdaus</v>
      </c>
      <c r="H579" s="183">
        <f t="shared" si="14"/>
        <v>2024</v>
      </c>
      <c r="I579" s="183">
        <f t="shared" si="15"/>
        <v>5</v>
      </c>
      <c r="J579" s="7" t="str">
        <f t="shared" si="3"/>
        <v>Ada</v>
      </c>
      <c r="K579" s="229" t="str">
        <f t="shared" si="4"/>
        <v>Ada</v>
      </c>
      <c r="L579" s="323" t="s">
        <v>431</v>
      </c>
      <c r="M579" s="7">
        <f>'Data Pemerintah Daerah'!AB464</f>
        <v>0</v>
      </c>
      <c r="N579" s="7">
        <f>'Data Pemerintah Daerah'!AC464</f>
        <v>0</v>
      </c>
      <c r="O579" s="7">
        <f>'Data Pemerintah Daerah'!AD464</f>
        <v>0</v>
      </c>
      <c r="P579" s="7" t="str">
        <f>'Data Pemerintah Daerah'!AE464</f>
        <v/>
      </c>
      <c r="Q579" s="7" t="str">
        <f>'Data Pemerintah Daerah'!AF464</f>
        <v/>
      </c>
      <c r="R579" s="7" t="str">
        <f>'Data Pemerintah Daerah'!AG464</f>
        <v/>
      </c>
      <c r="S579" s="7">
        <f>'Data Pemerintah Daerah'!AH464</f>
        <v>3</v>
      </c>
      <c r="T579" s="7">
        <f>'Data Pemerintah Daerah'!AI464</f>
        <v>1</v>
      </c>
      <c r="U579" s="7">
        <f>'Data Pemerintah Daerah'!AJ464</f>
        <v>1</v>
      </c>
      <c r="V579" s="7">
        <f>'Data Pemerintah Daerah'!AK464</f>
        <v>3</v>
      </c>
      <c r="W579" s="7">
        <f>'Data Pemerintah Daerah'!AL464</f>
        <v>2</v>
      </c>
      <c r="X579" s="7">
        <f>'Data Pemerintah Daerah'!AM464</f>
        <v>3</v>
      </c>
      <c r="Y579" s="7" t="str">
        <f>'Data Pemerintah Daerah'!AA464</f>
        <v/>
      </c>
      <c r="Z579" s="7" t="str">
        <f>'Data Pemerintah Daerah'!Z464</f>
        <v/>
      </c>
      <c r="AA579" s="328" t="str">
        <f>'Data Pemerintah Daerah'!AN464</f>
        <v>diskominfo_belukab</v>
      </c>
      <c r="AB579" s="329" t="str">
        <f>'Data Pemerintah Daerah'!AO464</f>
        <v>belukab.go.id</v>
      </c>
      <c r="AC579" s="7" t="str">
        <f t="shared" si="16"/>
        <v>Kabupaten Belu</v>
      </c>
      <c r="AD579" s="330" t="str">
        <f>'Data Pemerintah Daerah'!P464</f>
        <v>081339328678</v>
      </c>
      <c r="AE579" s="331" t="str">
        <f>'Data Pemerintah Daerah'!Q464</f>
        <v>198012272006041011</v>
      </c>
      <c r="AF579" s="331" t="str">
        <f>'Data Pemerintah Daerah'!R464</f>
        <v>Kepala Bidang Infrastruktur dan Teknologi</v>
      </c>
    </row>
    <row r="580">
      <c r="A580" s="3" t="s">
        <v>4497</v>
      </c>
      <c r="B580" s="7" t="str">
        <f>'Data Pemerintah Daerah'!C465</f>
        <v>Nusa Tenggara Timur</v>
      </c>
      <c r="C580" s="7" t="str">
        <f>'Data Pemerintah Daerah'!G465</f>
        <v>Kabupaten</v>
      </c>
      <c r="D580" s="7" t="str">
        <f>'Data Pemerintah Daerah'!E465</f>
        <v>Kabupaten Ende</v>
      </c>
      <c r="E580" s="7" t="str">
        <f>'Data Pemerintah Daerah'!H465</f>
        <v/>
      </c>
      <c r="F580" s="7" t="str">
        <f>'Data Pemerintah Daerah'!N465</f>
        <v/>
      </c>
      <c r="G580" s="7" t="str">
        <f>'Data Pemerintah Daerah'!O465</f>
        <v/>
      </c>
      <c r="H580" s="183" t="str">
        <f t="shared" si="14"/>
        <v/>
      </c>
      <c r="I580" s="183" t="str">
        <f t="shared" si="15"/>
        <v/>
      </c>
      <c r="J580" s="7" t="str">
        <f t="shared" si="3"/>
        <v/>
      </c>
      <c r="K580" s="229" t="str">
        <f t="shared" si="4"/>
        <v/>
      </c>
      <c r="L580" s="327"/>
      <c r="M580" s="7" t="str">
        <f>'Data Pemerintah Daerah'!AB465</f>
        <v/>
      </c>
      <c r="N580" s="7" t="str">
        <f>'Data Pemerintah Daerah'!AC465</f>
        <v/>
      </c>
      <c r="O580" s="7" t="str">
        <f>'Data Pemerintah Daerah'!AD465</f>
        <v/>
      </c>
      <c r="P580" s="7">
        <f>'Data Pemerintah Daerah'!AE465</f>
        <v>1</v>
      </c>
      <c r="Q580" s="7">
        <f>'Data Pemerintah Daerah'!AF465</f>
        <v>1</v>
      </c>
      <c r="R580" s="7">
        <f>'Data Pemerintah Daerah'!AG465</f>
        <v>1</v>
      </c>
      <c r="S580" s="7" t="str">
        <f>'Data Pemerintah Daerah'!AH465</f>
        <v/>
      </c>
      <c r="T580" s="7" t="str">
        <f>'Data Pemerintah Daerah'!AI465</f>
        <v/>
      </c>
      <c r="U580" s="7" t="str">
        <f>'Data Pemerintah Daerah'!AJ465</f>
        <v/>
      </c>
      <c r="V580" s="7">
        <f>'Data Pemerintah Daerah'!AK465</f>
        <v>1</v>
      </c>
      <c r="W580" s="7">
        <f>'Data Pemerintah Daerah'!AL465</f>
        <v>1</v>
      </c>
      <c r="X580" s="7">
        <f>'Data Pemerintah Daerah'!AM465</f>
        <v>1</v>
      </c>
      <c r="Y580" s="7" t="str">
        <f>'Data Pemerintah Daerah'!AA465</f>
        <v/>
      </c>
      <c r="Z580" s="7" t="str">
        <f>'Data Pemerintah Daerah'!Z465</f>
        <v/>
      </c>
      <c r="AA580" s="328" t="str">
        <f>'Data Pemerintah Daerah'!AN465</f>
        <v/>
      </c>
      <c r="AB580" s="18" t="str">
        <f>'Data Pemerintah Daerah'!AO465</f>
        <v/>
      </c>
      <c r="AC580" s="7" t="str">
        <f t="shared" si="16"/>
        <v>Kabupaten Ende</v>
      </c>
      <c r="AD580" s="331" t="str">
        <f>'Data Pemerintah Daerah'!P465</f>
        <v/>
      </c>
      <c r="AE580" s="331" t="str">
        <f>'Data Pemerintah Daerah'!Q465</f>
        <v/>
      </c>
      <c r="AF580" s="331" t="str">
        <f>'Data Pemerintah Daerah'!R465</f>
        <v/>
      </c>
    </row>
    <row r="581">
      <c r="A581" s="3" t="s">
        <v>4497</v>
      </c>
      <c r="B581" s="7" t="str">
        <f>'Data Pemerintah Daerah'!C466</f>
        <v>Nusa Tenggara Timur</v>
      </c>
      <c r="C581" s="7" t="str">
        <f>'Data Pemerintah Daerah'!G466</f>
        <v>Kabupaten</v>
      </c>
      <c r="D581" s="7" t="str">
        <f>'Data Pemerintah Daerah'!E466</f>
        <v>Kabupaten Flores Timur</v>
      </c>
      <c r="E581" s="7" t="str">
        <f>'Data Pemerintah Daerah'!H466</f>
        <v>ada</v>
      </c>
      <c r="F581" s="344">
        <f>'Data Pemerintah Daerah'!N466</f>
        <v>45800</v>
      </c>
      <c r="G581" s="7" t="str">
        <f>'Data Pemerintah Daerah'!O466</f>
        <v>PETRUS ROBBY TULUS</v>
      </c>
      <c r="H581" s="183">
        <f t="shared" si="14"/>
        <v>2025</v>
      </c>
      <c r="I581" s="183">
        <f t="shared" si="15"/>
        <v>5</v>
      </c>
      <c r="J581" s="7" t="str">
        <f t="shared" si="3"/>
        <v>Ada</v>
      </c>
      <c r="K581" s="229" t="str">
        <f t="shared" si="4"/>
        <v>Ada</v>
      </c>
      <c r="L581" s="327" t="str">
        <f>IFNA(VLOOKUP("*"&amp;D580&amp;"",'Laporan Resmi'!$F$2:$G$500,2,FALSE),"")</f>
        <v/>
      </c>
      <c r="M581" s="7" t="str">
        <f>'Data Pemerintah Daerah'!AB466</f>
        <v/>
      </c>
      <c r="N581" s="7" t="str">
        <f>'Data Pemerintah Daerah'!AC466</f>
        <v/>
      </c>
      <c r="O581" s="7" t="str">
        <f>'Data Pemerintah Daerah'!AD466</f>
        <v/>
      </c>
      <c r="P581" s="7">
        <f>'Data Pemerintah Daerah'!AE466</f>
        <v>1</v>
      </c>
      <c r="Q581" s="7">
        <f>'Data Pemerintah Daerah'!AF466</f>
        <v>1</v>
      </c>
      <c r="R581" s="7">
        <f>'Data Pemerintah Daerah'!AG466</f>
        <v>1</v>
      </c>
      <c r="S581" s="7">
        <f>'Data Pemerintah Daerah'!AH466</f>
        <v>1</v>
      </c>
      <c r="T581" s="7">
        <f>'Data Pemerintah Daerah'!AI466</f>
        <v>1</v>
      </c>
      <c r="U581" s="7">
        <f>'Data Pemerintah Daerah'!AJ466</f>
        <v>1</v>
      </c>
      <c r="V581" s="7">
        <f>'Data Pemerintah Daerah'!AK466</f>
        <v>1</v>
      </c>
      <c r="W581" s="7">
        <f>'Data Pemerintah Daerah'!AL466</f>
        <v>1</v>
      </c>
      <c r="X581" s="7">
        <f>'Data Pemerintah Daerah'!AM466</f>
        <v>1</v>
      </c>
      <c r="Y581" s="7" t="str">
        <f>'Data Pemerintah Daerah'!AA466</f>
        <v/>
      </c>
      <c r="Z581" s="7" t="str">
        <f>'Data Pemerintah Daerah'!Z466</f>
        <v/>
      </c>
      <c r="AA581" s="328" t="str">
        <f>'Data Pemerintah Daerah'!AN466</f>
        <v>diskominfo_florestimurkab</v>
      </c>
      <c r="AB581" s="329" t="str">
        <f>'Data Pemerintah Daerah'!AO466</f>
        <v>florestimurkab.go.id</v>
      </c>
      <c r="AC581" s="7" t="str">
        <f t="shared" si="16"/>
        <v>Kabupaten Flores Timur</v>
      </c>
      <c r="AD581" s="330" t="str">
        <f>'Data Pemerintah Daerah'!P466</f>
        <v>085253476560</v>
      </c>
      <c r="AE581" s="331" t="str">
        <f>'Data Pemerintah Daerah'!Q466</f>
        <v>198205102009041005</v>
      </c>
      <c r="AF581" s="331" t="str">
        <f>'Data Pemerintah Daerah'!R466</f>
        <v>Kepala Bidang Penyelenggaraan e-Goverment</v>
      </c>
    </row>
    <row r="582">
      <c r="A582" s="3" t="s">
        <v>4497</v>
      </c>
      <c r="B582" s="7" t="str">
        <f>'Data Pemerintah Daerah'!C467</f>
        <v>Nusa Tenggara Timur</v>
      </c>
      <c r="C582" s="7" t="str">
        <f>'Data Pemerintah Daerah'!G467</f>
        <v>Kabupaten</v>
      </c>
      <c r="D582" s="7" t="str">
        <f>'Data Pemerintah Daerah'!E467</f>
        <v>Kabupaten Kupang</v>
      </c>
      <c r="E582" s="7" t="str">
        <f>'Data Pemerintah Daerah'!H467</f>
        <v>ada</v>
      </c>
      <c r="F582" s="15">
        <f>'Data Pemerintah Daerah'!N467</f>
        <v>45467</v>
      </c>
      <c r="G582" s="7" t="str">
        <f>'Data Pemerintah Daerah'!O467</f>
        <v>Paulus Cornelis Manafe</v>
      </c>
      <c r="H582" s="183">
        <f t="shared" si="14"/>
        <v>2024</v>
      </c>
      <c r="I582" s="183">
        <f t="shared" si="15"/>
        <v>6</v>
      </c>
      <c r="J582" s="7" t="str">
        <f t="shared" si="3"/>
        <v>Ada</v>
      </c>
      <c r="K582" s="229" t="str">
        <f t="shared" si="4"/>
        <v>Ada</v>
      </c>
      <c r="L582" s="323" t="s">
        <v>431</v>
      </c>
      <c r="M582" s="7">
        <f>'Data Pemerintah Daerah'!AB467</f>
        <v>0</v>
      </c>
      <c r="N582" s="7">
        <f>'Data Pemerintah Daerah'!AC467</f>
        <v>0</v>
      </c>
      <c r="O582" s="7">
        <f>'Data Pemerintah Daerah'!AD467</f>
        <v>0</v>
      </c>
      <c r="P582" s="7">
        <f>'Data Pemerintah Daerah'!AE467</f>
        <v>1</v>
      </c>
      <c r="Q582" s="7">
        <f>'Data Pemerintah Daerah'!AF467</f>
        <v>1</v>
      </c>
      <c r="R582" s="7">
        <f>'Data Pemerintah Daerah'!AG467</f>
        <v>1</v>
      </c>
      <c r="S582" s="7">
        <f>'Data Pemerintah Daerah'!AH467</f>
        <v>1</v>
      </c>
      <c r="T582" s="7">
        <f>'Data Pemerintah Daerah'!AI467</f>
        <v>1</v>
      </c>
      <c r="U582" s="7">
        <f>'Data Pemerintah Daerah'!AJ467</f>
        <v>1</v>
      </c>
      <c r="V582" s="7">
        <f>'Data Pemerintah Daerah'!AK467</f>
        <v>1</v>
      </c>
      <c r="W582" s="7">
        <f>'Data Pemerintah Daerah'!AL467</f>
        <v>1</v>
      </c>
      <c r="X582" s="7">
        <f>'Data Pemerintah Daerah'!AM467</f>
        <v>1</v>
      </c>
      <c r="Y582" s="7" t="str">
        <f>'Data Pemerintah Daerah'!AA467</f>
        <v/>
      </c>
      <c r="Z582" s="7" t="str">
        <f>'Data Pemerintah Daerah'!Z467</f>
        <v/>
      </c>
      <c r="AA582" s="328" t="str">
        <f>'Data Pemerintah Daerah'!AN467</f>
        <v>diskominfo_kupangkab</v>
      </c>
      <c r="AB582" s="329" t="str">
        <f>'Data Pemerintah Daerah'!AO467</f>
        <v>kupangkab.go.id</v>
      </c>
      <c r="AC582" s="7" t="str">
        <f t="shared" si="16"/>
        <v>Kabupaten Kupang</v>
      </c>
      <c r="AD582" s="330" t="str">
        <f>'Data Pemerintah Daerah'!P467</f>
        <v>081339120560</v>
      </c>
      <c r="AE582" s="331" t="str">
        <f>'Data Pemerintah Daerah'!Q467</f>
        <v>198201012011011018</v>
      </c>
      <c r="AF582" s="331" t="str">
        <f>'Data Pemerintah Daerah'!R467</f>
        <v>Kepala Bidang Layanan E-government</v>
      </c>
    </row>
    <row r="583">
      <c r="A583" s="3" t="s">
        <v>4497</v>
      </c>
      <c r="B583" s="7" t="str">
        <f>'Data Pemerintah Daerah'!C468</f>
        <v>Nusa Tenggara Timur</v>
      </c>
      <c r="C583" s="7" t="str">
        <f>'Data Pemerintah Daerah'!G468</f>
        <v>Kabupaten</v>
      </c>
      <c r="D583" s="7" t="str">
        <f>'Data Pemerintah Daerah'!E468</f>
        <v>Kabupaten Lembata</v>
      </c>
      <c r="E583" s="7" t="str">
        <f>'Data Pemerintah Daerah'!H468</f>
        <v/>
      </c>
      <c r="F583" s="7" t="str">
        <f>'Data Pemerintah Daerah'!N468</f>
        <v/>
      </c>
      <c r="G583" s="7" t="str">
        <f>'Data Pemerintah Daerah'!O468</f>
        <v/>
      </c>
      <c r="H583" s="183" t="str">
        <f t="shared" si="14"/>
        <v/>
      </c>
      <c r="I583" s="183" t="str">
        <f t="shared" si="15"/>
        <v/>
      </c>
      <c r="J583" s="7" t="str">
        <f t="shared" si="3"/>
        <v/>
      </c>
      <c r="K583" s="229" t="str">
        <f t="shared" si="4"/>
        <v/>
      </c>
      <c r="L583" s="327" t="str">
        <f>IFNA(VLOOKUP("*"&amp;D582&amp;"",'Laporan Resmi'!$F$2:$G$500,2,FALSE),"")</f>
        <v/>
      </c>
      <c r="M583" s="7" t="str">
        <f>'Data Pemerintah Daerah'!AB468</f>
        <v/>
      </c>
      <c r="N583" s="7" t="str">
        <f>'Data Pemerintah Daerah'!AC468</f>
        <v/>
      </c>
      <c r="O583" s="7" t="str">
        <f>'Data Pemerintah Daerah'!AD468</f>
        <v/>
      </c>
      <c r="P583" s="7" t="str">
        <f>'Data Pemerintah Daerah'!AE468</f>
        <v/>
      </c>
      <c r="Q583" s="7" t="str">
        <f>'Data Pemerintah Daerah'!AF468</f>
        <v/>
      </c>
      <c r="R583" s="7" t="str">
        <f>'Data Pemerintah Daerah'!AG468</f>
        <v/>
      </c>
      <c r="S583" s="7">
        <f>'Data Pemerintah Daerah'!AH468</f>
        <v>2</v>
      </c>
      <c r="T583" s="7">
        <f>'Data Pemerintah Daerah'!AI468</f>
        <v>1</v>
      </c>
      <c r="U583" s="7">
        <f>'Data Pemerintah Daerah'!AJ468</f>
        <v>1</v>
      </c>
      <c r="V583" s="7">
        <f>'Data Pemerintah Daerah'!AK468</f>
        <v>2</v>
      </c>
      <c r="W583" s="7">
        <f>'Data Pemerintah Daerah'!AL468</f>
        <v>1</v>
      </c>
      <c r="X583" s="7">
        <f>'Data Pemerintah Daerah'!AM468</f>
        <v>1</v>
      </c>
      <c r="Y583" s="7" t="str">
        <f>'Data Pemerintah Daerah'!AA468</f>
        <v/>
      </c>
      <c r="Z583" s="7" t="str">
        <f>'Data Pemerintah Daerah'!Z468</f>
        <v/>
      </c>
      <c r="AA583" s="328" t="str">
        <f>'Data Pemerintah Daerah'!AN468</f>
        <v/>
      </c>
      <c r="AB583" s="18" t="str">
        <f>'Data Pemerintah Daerah'!AO468</f>
        <v/>
      </c>
      <c r="AC583" s="7" t="str">
        <f t="shared" si="16"/>
        <v>Kabupaten Lembata</v>
      </c>
      <c r="AD583" s="331" t="str">
        <f>'Data Pemerintah Daerah'!P468</f>
        <v/>
      </c>
      <c r="AE583" s="331" t="str">
        <f>'Data Pemerintah Daerah'!Q468</f>
        <v/>
      </c>
      <c r="AF583" s="331" t="str">
        <f>'Data Pemerintah Daerah'!R468</f>
        <v/>
      </c>
    </row>
    <row r="584">
      <c r="A584" s="3" t="s">
        <v>4497</v>
      </c>
      <c r="B584" s="7" t="str">
        <f>'Data Pemerintah Daerah'!C469</f>
        <v>Nusa Tenggara Timur</v>
      </c>
      <c r="C584" s="7" t="str">
        <f>'Data Pemerintah Daerah'!G469</f>
        <v>Kabupaten</v>
      </c>
      <c r="D584" s="7" t="str">
        <f>'Data Pemerintah Daerah'!E469</f>
        <v>Kabupaten Manggarai</v>
      </c>
      <c r="E584" s="7" t="str">
        <f>'Data Pemerintah Daerah'!H469</f>
        <v/>
      </c>
      <c r="F584" s="7" t="str">
        <f>'Data Pemerintah Daerah'!N469</f>
        <v/>
      </c>
      <c r="G584" s="7" t="str">
        <f>'Data Pemerintah Daerah'!O469</f>
        <v/>
      </c>
      <c r="H584" s="183" t="str">
        <f t="shared" si="14"/>
        <v/>
      </c>
      <c r="I584" s="183" t="str">
        <f t="shared" si="15"/>
        <v/>
      </c>
      <c r="J584" s="7" t="str">
        <f t="shared" si="3"/>
        <v/>
      </c>
      <c r="K584" s="229" t="str">
        <f t="shared" si="4"/>
        <v/>
      </c>
      <c r="L584" s="327" t="str">
        <f>IFNA(VLOOKUP("*"&amp;D583&amp;"",'Laporan Resmi'!$F$2:$G$500,2,FALSE),"")</f>
        <v/>
      </c>
      <c r="M584" s="7" t="str">
        <f>'Data Pemerintah Daerah'!AB469</f>
        <v/>
      </c>
      <c r="N584" s="7" t="str">
        <f>'Data Pemerintah Daerah'!AC469</f>
        <v/>
      </c>
      <c r="O584" s="7" t="str">
        <f>'Data Pemerintah Daerah'!AD469</f>
        <v/>
      </c>
      <c r="P584" s="7">
        <f>'Data Pemerintah Daerah'!AE469</f>
        <v>1</v>
      </c>
      <c r="Q584" s="7">
        <f>'Data Pemerintah Daerah'!AF469</f>
        <v>2</v>
      </c>
      <c r="R584" s="7">
        <f>'Data Pemerintah Daerah'!AG469</f>
        <v>2</v>
      </c>
      <c r="S584" s="7">
        <f>'Data Pemerintah Daerah'!AH469</f>
        <v>1</v>
      </c>
      <c r="T584" s="7">
        <f>'Data Pemerintah Daerah'!AI469</f>
        <v>1</v>
      </c>
      <c r="U584" s="7">
        <f>'Data Pemerintah Daerah'!AJ469</f>
        <v>1</v>
      </c>
      <c r="V584" s="7">
        <f>'Data Pemerintah Daerah'!AK469</f>
        <v>3</v>
      </c>
      <c r="W584" s="7">
        <f>'Data Pemerintah Daerah'!AL469</f>
        <v>1</v>
      </c>
      <c r="X584" s="7">
        <f>'Data Pemerintah Daerah'!AM469</f>
        <v>1</v>
      </c>
      <c r="Y584" s="7" t="str">
        <f>'Data Pemerintah Daerah'!AA469</f>
        <v/>
      </c>
      <c r="Z584" s="7" t="str">
        <f>'Data Pemerintah Daerah'!Z469</f>
        <v/>
      </c>
      <c r="AA584" s="328" t="str">
        <f>'Data Pemerintah Daerah'!AN469</f>
        <v/>
      </c>
      <c r="AB584" s="18" t="str">
        <f>'Data Pemerintah Daerah'!AO469</f>
        <v/>
      </c>
      <c r="AC584" s="7" t="str">
        <f t="shared" si="16"/>
        <v>Kabupaten Manggarai</v>
      </c>
      <c r="AD584" s="331" t="str">
        <f>'Data Pemerintah Daerah'!P469</f>
        <v/>
      </c>
      <c r="AE584" s="331" t="str">
        <f>'Data Pemerintah Daerah'!Q469</f>
        <v/>
      </c>
      <c r="AF584" s="331" t="str">
        <f>'Data Pemerintah Daerah'!R469</f>
        <v/>
      </c>
    </row>
    <row r="585">
      <c r="A585" s="3" t="s">
        <v>4497</v>
      </c>
      <c r="B585" s="7" t="str">
        <f>'Data Pemerintah Daerah'!C470</f>
        <v>Nusa Tenggara Timur</v>
      </c>
      <c r="C585" s="7" t="str">
        <f>'Data Pemerintah Daerah'!G470</f>
        <v>Kabupaten</v>
      </c>
      <c r="D585" s="7" t="str">
        <f>'Data Pemerintah Daerah'!E470</f>
        <v>Kabupaten Manggarai Barat</v>
      </c>
      <c r="E585" s="7" t="str">
        <f>'Data Pemerintah Daerah'!H470</f>
        <v>ada</v>
      </c>
      <c r="F585" s="15">
        <f>'Data Pemerintah Daerah'!N470</f>
        <v>45043</v>
      </c>
      <c r="G585" s="7" t="str">
        <f>'Data Pemerintah Daerah'!O470</f>
        <v>Hildegunda Kartini Tulus, S.T</v>
      </c>
      <c r="H585" s="183">
        <f t="shared" si="14"/>
        <v>2023</v>
      </c>
      <c r="I585" s="183">
        <f t="shared" si="15"/>
        <v>4</v>
      </c>
      <c r="J585" s="7" t="str">
        <f t="shared" si="3"/>
        <v>Ada</v>
      </c>
      <c r="K585" s="229" t="str">
        <f t="shared" si="4"/>
        <v>Ada</v>
      </c>
      <c r="L585" s="323" t="s">
        <v>431</v>
      </c>
      <c r="M585" s="7">
        <f>'Data Pemerintah Daerah'!AD470</f>
        <v>1</v>
      </c>
      <c r="N585" s="7">
        <f>'Data Pemerintah Daerah'!AC470</f>
        <v>0</v>
      </c>
      <c r="O585" s="7">
        <f>'Data Pemerintah Daerah'!AD470</f>
        <v>1</v>
      </c>
      <c r="P585" s="7">
        <f>'Data Pemerintah Daerah'!AE470</f>
        <v>5</v>
      </c>
      <c r="Q585" s="7">
        <f>'Data Pemerintah Daerah'!AF470</f>
        <v>2</v>
      </c>
      <c r="R585" s="7">
        <f>'Data Pemerintah Daerah'!AG470</f>
        <v>1</v>
      </c>
      <c r="S585" s="7">
        <f>'Data Pemerintah Daerah'!AH470</f>
        <v>5</v>
      </c>
      <c r="T585" s="7">
        <f>'Data Pemerintah Daerah'!AI470</f>
        <v>2</v>
      </c>
      <c r="U585" s="7">
        <f>'Data Pemerintah Daerah'!AJ470</f>
        <v>3</v>
      </c>
      <c r="V585" s="7">
        <f>'Data Pemerintah Daerah'!AK470</f>
        <v>5</v>
      </c>
      <c r="W585" s="7">
        <f>'Data Pemerintah Daerah'!AL470</f>
        <v>2</v>
      </c>
      <c r="X585" s="7">
        <f>'Data Pemerintah Daerah'!AM470</f>
        <v>3</v>
      </c>
      <c r="Y585" s="10" t="str">
        <f>'Data Pemerintah Daerah'!AA470</f>
        <v>https://api-splp.layanan.go.id/data_manggarai_barat/1.0/</v>
      </c>
      <c r="Z585" s="10" t="str">
        <f>'Data Pemerintah Daerah'!Z470</f>
        <v>https://bphtb.manggaraibaratkab.go.id/bpn-service/getBPHTBService</v>
      </c>
      <c r="AA585" s="328" t="str">
        <f>'Data Pemerintah Daerah'!AN470</f>
        <v>diskominfo_manggaraibaratkab</v>
      </c>
      <c r="AB585" s="329" t="str">
        <f>'Data Pemerintah Daerah'!AO470</f>
        <v>manggaraibaratkab.go.id</v>
      </c>
      <c r="AC585" s="7" t="str">
        <f t="shared" si="16"/>
        <v>Kabupaten Manggarai Barat</v>
      </c>
      <c r="AD585" s="330" t="str">
        <f>'Data Pemerintah Daerah'!P470</f>
        <v>081297854388</v>
      </c>
      <c r="AE585" s="331" t="str">
        <f>'Data Pemerintah Daerah'!Q470</f>
        <v>19904202005012010</v>
      </c>
      <c r="AF585" s="331" t="str">
        <f>'Data Pemerintah Daerah'!R470</f>
        <v>Penanggung Jawab TIK/Web</v>
      </c>
    </row>
    <row r="586">
      <c r="A586" s="3" t="s">
        <v>4497</v>
      </c>
      <c r="B586" s="7" t="str">
        <f>'Data Pemerintah Daerah'!C471</f>
        <v>Nusa Tenggara Timur</v>
      </c>
      <c r="C586" s="7" t="str">
        <f>'Data Pemerintah Daerah'!G471</f>
        <v>Kabupaten</v>
      </c>
      <c r="D586" s="7" t="str">
        <f>'Data Pemerintah Daerah'!E471</f>
        <v>Kabupaten Manggarai Timur</v>
      </c>
      <c r="E586" s="7" t="str">
        <f>'Data Pemerintah Daerah'!H471</f>
        <v/>
      </c>
      <c r="F586" s="7" t="str">
        <f>'Data Pemerintah Daerah'!N471</f>
        <v/>
      </c>
      <c r="G586" s="7" t="str">
        <f>'Data Pemerintah Daerah'!O471</f>
        <v/>
      </c>
      <c r="H586" s="183" t="str">
        <f t="shared" si="14"/>
        <v/>
      </c>
      <c r="I586" s="183" t="str">
        <f t="shared" si="15"/>
        <v/>
      </c>
      <c r="J586" s="7" t="str">
        <f t="shared" si="3"/>
        <v/>
      </c>
      <c r="K586" s="229" t="str">
        <f t="shared" si="4"/>
        <v/>
      </c>
      <c r="L586" s="327"/>
      <c r="M586" s="7" t="str">
        <f>'Data Pemerintah Daerah'!AB471</f>
        <v/>
      </c>
      <c r="N586" s="7" t="str">
        <f>'Data Pemerintah Daerah'!AC471</f>
        <v/>
      </c>
      <c r="O586" s="7" t="str">
        <f>'Data Pemerintah Daerah'!AD471</f>
        <v/>
      </c>
      <c r="P586" s="7">
        <f>'Data Pemerintah Daerah'!AE471</f>
        <v>1</v>
      </c>
      <c r="Q586" s="7">
        <f>'Data Pemerintah Daerah'!AF471</f>
        <v>1</v>
      </c>
      <c r="R586" s="7">
        <f>'Data Pemerintah Daerah'!AG471</f>
        <v>1</v>
      </c>
      <c r="S586" s="7">
        <f>'Data Pemerintah Daerah'!AH471</f>
        <v>3</v>
      </c>
      <c r="T586" s="7">
        <f>'Data Pemerintah Daerah'!AI471</f>
        <v>1</v>
      </c>
      <c r="U586" s="7">
        <f>'Data Pemerintah Daerah'!AJ471</f>
        <v>3</v>
      </c>
      <c r="V586" s="7">
        <f>'Data Pemerintah Daerah'!AK471</f>
        <v>3</v>
      </c>
      <c r="W586" s="7">
        <f>'Data Pemerintah Daerah'!AL471</f>
        <v>1</v>
      </c>
      <c r="X586" s="7">
        <f>'Data Pemerintah Daerah'!AM471</f>
        <v>1</v>
      </c>
      <c r="Y586" s="7" t="str">
        <f>'Data Pemerintah Daerah'!AA471</f>
        <v/>
      </c>
      <c r="Z586" s="7" t="str">
        <f>'Data Pemerintah Daerah'!Z471</f>
        <v/>
      </c>
      <c r="AA586" s="328" t="str">
        <f>'Data Pemerintah Daerah'!AN471</f>
        <v/>
      </c>
      <c r="AB586" s="18" t="str">
        <f>'Data Pemerintah Daerah'!AO471</f>
        <v/>
      </c>
      <c r="AC586" s="7" t="str">
        <f t="shared" si="16"/>
        <v>Kabupaten Manggarai Timur</v>
      </c>
      <c r="AD586" s="331" t="str">
        <f>'Data Pemerintah Daerah'!P471</f>
        <v/>
      </c>
      <c r="AE586" s="331" t="str">
        <f>'Data Pemerintah Daerah'!Q471</f>
        <v/>
      </c>
      <c r="AF586" s="331" t="str">
        <f>'Data Pemerintah Daerah'!R471</f>
        <v/>
      </c>
    </row>
    <row r="587">
      <c r="A587" s="3" t="s">
        <v>4497</v>
      </c>
      <c r="B587" s="7" t="str">
        <f>'Data Pemerintah Daerah'!C472</f>
        <v>Nusa Tenggara Timur</v>
      </c>
      <c r="C587" s="7" t="str">
        <f>'Data Pemerintah Daerah'!G472</f>
        <v>Kabupaten</v>
      </c>
      <c r="D587" s="7" t="str">
        <f>'Data Pemerintah Daerah'!E472</f>
        <v>Kabupaten Ngada</v>
      </c>
      <c r="E587" s="7" t="str">
        <f>'Data Pemerintah Daerah'!H472</f>
        <v>ada</v>
      </c>
      <c r="F587" s="15">
        <f>'Data Pemerintah Daerah'!N472</f>
        <v>45371</v>
      </c>
      <c r="G587" s="7" t="str">
        <f>'Data Pemerintah Daerah'!O472</f>
        <v>Maria Suwarti Helvin</v>
      </c>
      <c r="H587" s="183">
        <f t="shared" si="14"/>
        <v>2024</v>
      </c>
      <c r="I587" s="183">
        <f t="shared" si="15"/>
        <v>3</v>
      </c>
      <c r="J587" s="7" t="str">
        <f t="shared" si="3"/>
        <v>Ada</v>
      </c>
      <c r="K587" s="229" t="str">
        <f t="shared" si="4"/>
        <v>Ada</v>
      </c>
      <c r="L587" s="327" t="str">
        <f>IFNA(VLOOKUP("*"&amp;D586&amp;"",'Laporan Resmi'!$F$2:$G$500,2,FALSE),"")</f>
        <v/>
      </c>
      <c r="M587" s="7">
        <f>'Data Pemerintah Daerah'!AB472</f>
        <v>0</v>
      </c>
      <c r="N587" s="7">
        <f>'Data Pemerintah Daerah'!AC472</f>
        <v>0</v>
      </c>
      <c r="O587" s="7">
        <f>'Data Pemerintah Daerah'!AD472</f>
        <v>0</v>
      </c>
      <c r="P587" s="7" t="str">
        <f>'Data Pemerintah Daerah'!AE472</f>
        <v/>
      </c>
      <c r="Q587" s="7" t="str">
        <f>'Data Pemerintah Daerah'!AF472</f>
        <v/>
      </c>
      <c r="R587" s="7" t="str">
        <f>'Data Pemerintah Daerah'!AG472</f>
        <v/>
      </c>
      <c r="S587" s="7">
        <f>'Data Pemerintah Daerah'!AH472</f>
        <v>1</v>
      </c>
      <c r="T587" s="7">
        <f>'Data Pemerintah Daerah'!AI472</f>
        <v>1</v>
      </c>
      <c r="U587" s="7">
        <f>'Data Pemerintah Daerah'!AJ472</f>
        <v>1</v>
      </c>
      <c r="V587" s="7">
        <f>'Data Pemerintah Daerah'!AK472</f>
        <v>1</v>
      </c>
      <c r="W587" s="7">
        <f>'Data Pemerintah Daerah'!AL472</f>
        <v>1</v>
      </c>
      <c r="X587" s="7">
        <f>'Data Pemerintah Daerah'!AM472</f>
        <v>1</v>
      </c>
      <c r="Y587" s="7" t="str">
        <f>'Data Pemerintah Daerah'!AA472</f>
        <v/>
      </c>
      <c r="Z587" s="7" t="str">
        <f>'Data Pemerintah Daerah'!Z472</f>
        <v/>
      </c>
      <c r="AA587" s="328" t="str">
        <f>'Data Pemerintah Daerah'!AN472</f>
        <v>diskominfo_ngadakab</v>
      </c>
      <c r="AB587" s="329" t="str">
        <f>'Data Pemerintah Daerah'!AO472</f>
        <v>ngadakab.go.id</v>
      </c>
      <c r="AC587" s="7" t="str">
        <f t="shared" si="16"/>
        <v>Kabupaten Ngada</v>
      </c>
      <c r="AD587" s="330" t="str">
        <f>'Data Pemerintah Daerah'!P472</f>
        <v>082286070528</v>
      </c>
      <c r="AE587" s="331" t="str">
        <f>'Data Pemerintah Daerah'!Q472</f>
        <v>199507182020122001</v>
      </c>
      <c r="AF587" s="331" t="str">
        <f>'Data Pemerintah Daerah'!R472</f>
        <v>Pranata Teknologi Informasi Komputer</v>
      </c>
    </row>
    <row r="588">
      <c r="A588" s="3" t="s">
        <v>4497</v>
      </c>
      <c r="B588" s="7" t="str">
        <f>'Data Pemerintah Daerah'!C473</f>
        <v>Nusa Tenggara Timur</v>
      </c>
      <c r="C588" s="7" t="str">
        <f>'Data Pemerintah Daerah'!G473</f>
        <v>Kabupaten</v>
      </c>
      <c r="D588" s="7" t="str">
        <f>'Data Pemerintah Daerah'!E473</f>
        <v>Kabupaten Nagekeo</v>
      </c>
      <c r="E588" s="7" t="str">
        <f>'Data Pemerintah Daerah'!H473</f>
        <v/>
      </c>
      <c r="F588" s="7" t="str">
        <f>'Data Pemerintah Daerah'!N473</f>
        <v/>
      </c>
      <c r="G588" s="7" t="str">
        <f>'Data Pemerintah Daerah'!O473</f>
        <v/>
      </c>
      <c r="H588" s="183" t="str">
        <f t="shared" si="14"/>
        <v/>
      </c>
      <c r="I588" s="183" t="str">
        <f t="shared" si="15"/>
        <v/>
      </c>
      <c r="J588" s="7" t="str">
        <f t="shared" si="3"/>
        <v/>
      </c>
      <c r="K588" s="229" t="str">
        <f t="shared" si="4"/>
        <v/>
      </c>
      <c r="L588" s="327" t="str">
        <f>IFNA(VLOOKUP("*"&amp;D587&amp;"",'Laporan Resmi'!$F$2:$G$500,2,FALSE),"")</f>
        <v/>
      </c>
      <c r="M588" s="7" t="str">
        <f>'Data Pemerintah Daerah'!AB473</f>
        <v/>
      </c>
      <c r="N588" s="7" t="str">
        <f>'Data Pemerintah Daerah'!AC473</f>
        <v/>
      </c>
      <c r="O588" s="7" t="str">
        <f>'Data Pemerintah Daerah'!AD473</f>
        <v/>
      </c>
      <c r="P588" s="7">
        <f>'Data Pemerintah Daerah'!AE473</f>
        <v>1</v>
      </c>
      <c r="Q588" s="7">
        <f>'Data Pemerintah Daerah'!AF473</f>
        <v>2</v>
      </c>
      <c r="R588" s="7">
        <f>'Data Pemerintah Daerah'!AG473</f>
        <v>1</v>
      </c>
      <c r="S588" s="7">
        <f>'Data Pemerintah Daerah'!AH473</f>
        <v>1</v>
      </c>
      <c r="T588" s="7">
        <f>'Data Pemerintah Daerah'!AI473</f>
        <v>1</v>
      </c>
      <c r="U588" s="7">
        <f>'Data Pemerintah Daerah'!AJ473</f>
        <v>1</v>
      </c>
      <c r="V588" s="7">
        <f>'Data Pemerintah Daerah'!AK473</f>
        <v>2</v>
      </c>
      <c r="W588" s="7">
        <f>'Data Pemerintah Daerah'!AL473</f>
        <v>1</v>
      </c>
      <c r="X588" s="7">
        <f>'Data Pemerintah Daerah'!AM473</f>
        <v>1</v>
      </c>
      <c r="Y588" s="7" t="str">
        <f>'Data Pemerintah Daerah'!AA473</f>
        <v/>
      </c>
      <c r="Z588" s="7" t="str">
        <f>'Data Pemerintah Daerah'!Z473</f>
        <v/>
      </c>
      <c r="AA588" s="328" t="str">
        <f>'Data Pemerintah Daerah'!AN473</f>
        <v/>
      </c>
      <c r="AB588" s="18" t="str">
        <f>'Data Pemerintah Daerah'!AO473</f>
        <v/>
      </c>
      <c r="AC588" s="7" t="str">
        <f t="shared" si="16"/>
        <v>Kabupaten Nagekeo</v>
      </c>
      <c r="AD588" s="331" t="str">
        <f>'Data Pemerintah Daerah'!P473</f>
        <v/>
      </c>
      <c r="AE588" s="331" t="str">
        <f>'Data Pemerintah Daerah'!Q473</f>
        <v/>
      </c>
      <c r="AF588" s="331" t="str">
        <f>'Data Pemerintah Daerah'!R473</f>
        <v/>
      </c>
    </row>
    <row r="589">
      <c r="A589" s="3" t="s">
        <v>4497</v>
      </c>
      <c r="B589" s="7" t="str">
        <f>'Data Pemerintah Daerah'!C474</f>
        <v>Nusa Tenggara Timur</v>
      </c>
      <c r="C589" s="7" t="str">
        <f>'Data Pemerintah Daerah'!G474</f>
        <v>Kabupaten</v>
      </c>
      <c r="D589" s="7" t="str">
        <f>'Data Pemerintah Daerah'!E474</f>
        <v>Kabupaten Rote Ndao</v>
      </c>
      <c r="E589" s="7" t="str">
        <f>'Data Pemerintah Daerah'!H474</f>
        <v>ada</v>
      </c>
      <c r="F589" s="15">
        <f>'Data Pemerintah Daerah'!N474</f>
        <v>45440</v>
      </c>
      <c r="G589" s="7" t="str">
        <f>'Data Pemerintah Daerah'!O474</f>
        <v>Nihel Efraim Hendrik, SH</v>
      </c>
      <c r="H589" s="183">
        <f t="shared" si="14"/>
        <v>2024</v>
      </c>
      <c r="I589" s="183">
        <f t="shared" si="15"/>
        <v>5</v>
      </c>
      <c r="J589" s="7" t="str">
        <f t="shared" si="3"/>
        <v>Ada</v>
      </c>
      <c r="K589" s="229" t="str">
        <f t="shared" si="4"/>
        <v>Ada</v>
      </c>
      <c r="L589" s="327" t="str">
        <f>IFNA(VLOOKUP("*"&amp;D588&amp;"",'Laporan Resmi'!$F$2:$G$500,2,FALSE),"")</f>
        <v/>
      </c>
      <c r="M589" s="7">
        <f>'Data Pemerintah Daerah'!AB474</f>
        <v>0</v>
      </c>
      <c r="N589" s="7">
        <f>'Data Pemerintah Daerah'!AC474</f>
        <v>0</v>
      </c>
      <c r="O589" s="7">
        <f>'Data Pemerintah Daerah'!AD474</f>
        <v>0</v>
      </c>
      <c r="P589" s="7">
        <f>'Data Pemerintah Daerah'!AE474</f>
        <v>1</v>
      </c>
      <c r="Q589" s="7">
        <f>'Data Pemerintah Daerah'!AF474</f>
        <v>1</v>
      </c>
      <c r="R589" s="7">
        <f>'Data Pemerintah Daerah'!AG474</f>
        <v>1</v>
      </c>
      <c r="S589" s="7">
        <f>'Data Pemerintah Daerah'!AH474</f>
        <v>3</v>
      </c>
      <c r="T589" s="7">
        <f>'Data Pemerintah Daerah'!AI474</f>
        <v>1</v>
      </c>
      <c r="U589" s="7">
        <f>'Data Pemerintah Daerah'!AJ474</f>
        <v>4</v>
      </c>
      <c r="V589" s="7">
        <f>'Data Pemerintah Daerah'!AK474</f>
        <v>3</v>
      </c>
      <c r="W589" s="7">
        <f>'Data Pemerintah Daerah'!AL474</f>
        <v>2</v>
      </c>
      <c r="X589" s="7">
        <f>'Data Pemerintah Daerah'!AM474</f>
        <v>2</v>
      </c>
      <c r="Y589" s="7" t="str">
        <f>'Data Pemerintah Daerah'!AA474</f>
        <v/>
      </c>
      <c r="Z589" s="7" t="str">
        <f>'Data Pemerintah Daerah'!Z474</f>
        <v/>
      </c>
      <c r="AA589" s="328" t="str">
        <f>'Data Pemerintah Daerah'!AN474</f>
        <v>diskominfo_rotendaokab</v>
      </c>
      <c r="AB589" s="329" t="str">
        <f>'Data Pemerintah Daerah'!AO474</f>
        <v>rotendaokab.go.id</v>
      </c>
      <c r="AC589" s="7" t="str">
        <f t="shared" si="16"/>
        <v>Kabupaten Rote Ndao</v>
      </c>
      <c r="AD589" s="330" t="str">
        <f>'Data Pemerintah Daerah'!P474</f>
        <v>081238963244</v>
      </c>
      <c r="AE589" s="331" t="str">
        <f>'Data Pemerintah Daerah'!Q474</f>
        <v>197111212005011008</v>
      </c>
      <c r="AF589" s="331" t="str">
        <f>'Data Pemerintah Daerah'!R474</f>
        <v>Kepala Bidang Informatika</v>
      </c>
    </row>
    <row r="590">
      <c r="A590" s="3" t="s">
        <v>4497</v>
      </c>
      <c r="B590" s="7" t="str">
        <f>'Data Pemerintah Daerah'!C475</f>
        <v>Nusa Tenggara Timur</v>
      </c>
      <c r="C590" s="7" t="str">
        <f>'Data Pemerintah Daerah'!G475</f>
        <v>Kabupaten</v>
      </c>
      <c r="D590" s="7" t="str">
        <f>'Data Pemerintah Daerah'!E475</f>
        <v>Kabupaten Sabu Raijua</v>
      </c>
      <c r="E590" s="7" t="str">
        <f>'Data Pemerintah Daerah'!H475</f>
        <v/>
      </c>
      <c r="F590" s="7" t="str">
        <f>'Data Pemerintah Daerah'!N475</f>
        <v/>
      </c>
      <c r="G590" s="7" t="str">
        <f>'Data Pemerintah Daerah'!O475</f>
        <v/>
      </c>
      <c r="H590" s="183" t="str">
        <f t="shared" si="14"/>
        <v/>
      </c>
      <c r="I590" s="183" t="str">
        <f t="shared" si="15"/>
        <v/>
      </c>
      <c r="J590" s="7" t="str">
        <f t="shared" si="3"/>
        <v/>
      </c>
      <c r="K590" s="229" t="str">
        <f t="shared" si="4"/>
        <v/>
      </c>
      <c r="L590" s="327" t="str">
        <f>IFNA(VLOOKUP("*"&amp;D589&amp;"",'Laporan Resmi'!$F$2:$G$500,2,FALSE),"")</f>
        <v/>
      </c>
      <c r="M590" s="7" t="str">
        <f>'Data Pemerintah Daerah'!AB475</f>
        <v/>
      </c>
      <c r="N590" s="7" t="str">
        <f>'Data Pemerintah Daerah'!AC475</f>
        <v/>
      </c>
      <c r="O590" s="7" t="str">
        <f>'Data Pemerintah Daerah'!AD475</f>
        <v/>
      </c>
      <c r="P590" s="7">
        <f>'Data Pemerintah Daerah'!AE475</f>
        <v>1</v>
      </c>
      <c r="Q590" s="7">
        <f>'Data Pemerintah Daerah'!AF475</f>
        <v>1</v>
      </c>
      <c r="R590" s="7">
        <f>'Data Pemerintah Daerah'!AG475</f>
        <v>1</v>
      </c>
      <c r="S590" s="7">
        <f>'Data Pemerintah Daerah'!AH475</f>
        <v>3</v>
      </c>
      <c r="T590" s="7">
        <f>'Data Pemerintah Daerah'!AI475</f>
        <v>1</v>
      </c>
      <c r="U590" s="7">
        <f>'Data Pemerintah Daerah'!AJ475</f>
        <v>1</v>
      </c>
      <c r="V590" s="7">
        <f>'Data Pemerintah Daerah'!AK475</f>
        <v>3</v>
      </c>
      <c r="W590" s="7">
        <f>'Data Pemerintah Daerah'!AL475</f>
        <v>1</v>
      </c>
      <c r="X590" s="7">
        <f>'Data Pemerintah Daerah'!AM475</f>
        <v>2</v>
      </c>
      <c r="Y590" s="7" t="str">
        <f>'Data Pemerintah Daerah'!AA475</f>
        <v/>
      </c>
      <c r="Z590" s="7" t="str">
        <f>'Data Pemerintah Daerah'!Z475</f>
        <v/>
      </c>
      <c r="AA590" s="328" t="str">
        <f>'Data Pemerintah Daerah'!AN475</f>
        <v/>
      </c>
      <c r="AB590" s="18" t="str">
        <f>'Data Pemerintah Daerah'!AO475</f>
        <v/>
      </c>
      <c r="AC590" s="7" t="str">
        <f t="shared" si="16"/>
        <v>Kabupaten Sabu Raijua</v>
      </c>
      <c r="AD590" s="331" t="str">
        <f>'Data Pemerintah Daerah'!P475</f>
        <v/>
      </c>
      <c r="AE590" s="331" t="str">
        <f>'Data Pemerintah Daerah'!Q475</f>
        <v/>
      </c>
      <c r="AF590" s="331" t="str">
        <f>'Data Pemerintah Daerah'!R475</f>
        <v/>
      </c>
    </row>
    <row r="591">
      <c r="A591" s="3" t="s">
        <v>4497</v>
      </c>
      <c r="B591" s="7" t="str">
        <f>'Data Pemerintah Daerah'!C476</f>
        <v>Nusa Tenggara Timur</v>
      </c>
      <c r="C591" s="7" t="str">
        <f>'Data Pemerintah Daerah'!G476</f>
        <v>Kabupaten</v>
      </c>
      <c r="D591" s="7" t="str">
        <f>'Data Pemerintah Daerah'!E476</f>
        <v>Kabupaten Sikka</v>
      </c>
      <c r="E591" s="7" t="str">
        <f>'Data Pemerintah Daerah'!H476</f>
        <v>ada</v>
      </c>
      <c r="F591" s="15">
        <f>'Data Pemerintah Daerah'!N476</f>
        <v>45440</v>
      </c>
      <c r="G591" s="7" t="str">
        <f>'Data Pemerintah Daerah'!O476</f>
        <v>Yosefina Ilvani Kuki, S.ST, M.Si</v>
      </c>
      <c r="H591" s="183">
        <f t="shared" si="14"/>
        <v>2024</v>
      </c>
      <c r="I591" s="183">
        <f t="shared" si="15"/>
        <v>5</v>
      </c>
      <c r="J591" s="7" t="str">
        <f t="shared" si="3"/>
        <v>Ada</v>
      </c>
      <c r="K591" s="229" t="str">
        <f t="shared" si="4"/>
        <v>Ada</v>
      </c>
      <c r="L591" s="323" t="s">
        <v>431</v>
      </c>
      <c r="M591" s="7">
        <f>'Data Pemerintah Daerah'!AB476</f>
        <v>0</v>
      </c>
      <c r="N591" s="7">
        <f>'Data Pemerintah Daerah'!AC476</f>
        <v>0</v>
      </c>
      <c r="O591" s="7">
        <f>'Data Pemerintah Daerah'!AD476</f>
        <v>0</v>
      </c>
      <c r="P591" s="7">
        <f>'Data Pemerintah Daerah'!AE476</f>
        <v>1</v>
      </c>
      <c r="Q591" s="7">
        <f>'Data Pemerintah Daerah'!AF476</f>
        <v>1</v>
      </c>
      <c r="R591" s="7">
        <f>'Data Pemerintah Daerah'!AG476</f>
        <v>1</v>
      </c>
      <c r="S591" s="7">
        <f>'Data Pemerintah Daerah'!AH476</f>
        <v>1</v>
      </c>
      <c r="T591" s="7">
        <f>'Data Pemerintah Daerah'!AI476</f>
        <v>1</v>
      </c>
      <c r="U591" s="7">
        <f>'Data Pemerintah Daerah'!AJ476</f>
        <v>1</v>
      </c>
      <c r="V591" s="7">
        <f>'Data Pemerintah Daerah'!AK476</f>
        <v>1</v>
      </c>
      <c r="W591" s="7">
        <f>'Data Pemerintah Daerah'!AL476</f>
        <v>1</v>
      </c>
      <c r="X591" s="7">
        <f>'Data Pemerintah Daerah'!AM476</f>
        <v>2</v>
      </c>
      <c r="Y591" s="7" t="str">
        <f>'Data Pemerintah Daerah'!AA476</f>
        <v/>
      </c>
      <c r="Z591" s="10" t="str">
        <f>'Data Pemerintah Daerah'!Z476</f>
        <v>https://bphtb.sikkakab.go.id/bpn-service/getBPHTBService</v>
      </c>
      <c r="AA591" s="328" t="str">
        <f>'Data Pemerintah Daerah'!AN476</f>
        <v>diskominfo_sikkakab</v>
      </c>
      <c r="AB591" s="329" t="str">
        <f>'Data Pemerintah Daerah'!AO476</f>
        <v>sikkakab.go.id</v>
      </c>
      <c r="AC591" s="7" t="str">
        <f t="shared" si="16"/>
        <v>Kabupaten Sikka</v>
      </c>
      <c r="AD591" s="330" t="str">
        <f>'Data Pemerintah Daerah'!P476</f>
        <v>081337402313</v>
      </c>
      <c r="AE591" s="331" t="str">
        <f>'Data Pemerintah Daerah'!Q476</f>
        <v>197706142001122002</v>
      </c>
      <c r="AF591" s="331" t="str">
        <f>'Data Pemerintah Daerah'!R476</f>
        <v>Kepala Bidang Layanan dan Infrastruktur Pemberdayaan TIK</v>
      </c>
    </row>
    <row r="592">
      <c r="A592" s="3" t="s">
        <v>4497</v>
      </c>
      <c r="B592" s="7" t="str">
        <f>'Data Pemerintah Daerah'!C477</f>
        <v>Nusa Tenggara Timur</v>
      </c>
      <c r="C592" s="7" t="str">
        <f>'Data Pemerintah Daerah'!G477</f>
        <v>Kabupaten</v>
      </c>
      <c r="D592" s="7" t="str">
        <f>'Data Pemerintah Daerah'!E477</f>
        <v>Kabupaten Sumba Barat</v>
      </c>
      <c r="E592" s="7" t="str">
        <f>'Data Pemerintah Daerah'!H477</f>
        <v>ada</v>
      </c>
      <c r="F592" s="15">
        <f>'Data Pemerintah Daerah'!N477</f>
        <v>45597</v>
      </c>
      <c r="G592" s="7" t="str">
        <f>'Data Pemerintah Daerah'!O477</f>
        <v>Bela Umaya, S.Kom</v>
      </c>
      <c r="H592" s="183">
        <f t="shared" si="14"/>
        <v>2024</v>
      </c>
      <c r="I592" s="183">
        <f t="shared" si="15"/>
        <v>11</v>
      </c>
      <c r="J592" s="7" t="str">
        <f t="shared" si="3"/>
        <v>Ada</v>
      </c>
      <c r="K592" s="229" t="str">
        <f t="shared" si="4"/>
        <v>Ada</v>
      </c>
      <c r="L592" s="327" t="str">
        <f>IFNA(VLOOKUP("*"&amp;D591&amp;"",'Laporan Resmi'!$F$2:$G$500,2,FALSE),"")</f>
        <v>ada</v>
      </c>
      <c r="M592" s="7">
        <f>'Data Pemerintah Daerah'!AB477</f>
        <v>0</v>
      </c>
      <c r="N592" s="7">
        <f>'Data Pemerintah Daerah'!AC477</f>
        <v>0</v>
      </c>
      <c r="O592" s="7">
        <f>'Data Pemerintah Daerah'!AD477</f>
        <v>0</v>
      </c>
      <c r="P592" s="7">
        <f>'Data Pemerintah Daerah'!AE477</f>
        <v>1</v>
      </c>
      <c r="Q592" s="7">
        <f>'Data Pemerintah Daerah'!AF477</f>
        <v>1</v>
      </c>
      <c r="R592" s="7">
        <f>'Data Pemerintah Daerah'!AG477</f>
        <v>1</v>
      </c>
      <c r="S592" s="7">
        <f>'Data Pemerintah Daerah'!AH477</f>
        <v>1</v>
      </c>
      <c r="T592" s="7">
        <f>'Data Pemerintah Daerah'!AI477</f>
        <v>1</v>
      </c>
      <c r="U592" s="7">
        <f>'Data Pemerintah Daerah'!AJ477</f>
        <v>1</v>
      </c>
      <c r="V592" s="7">
        <f>'Data Pemerintah Daerah'!AK477</f>
        <v>2</v>
      </c>
      <c r="W592" s="7">
        <f>'Data Pemerintah Daerah'!AL477</f>
        <v>2</v>
      </c>
      <c r="X592" s="7">
        <f>'Data Pemerintah Daerah'!AM477</f>
        <v>1</v>
      </c>
      <c r="Y592" s="7" t="str">
        <f>'Data Pemerintah Daerah'!AA477</f>
        <v/>
      </c>
      <c r="Z592" s="7" t="str">
        <f>'Data Pemerintah Daerah'!Z477</f>
        <v/>
      </c>
      <c r="AA592" s="328" t="str">
        <f>'Data Pemerintah Daerah'!AN477</f>
        <v>diskominfops_sumbabaratkab</v>
      </c>
      <c r="AB592" s="329" t="str">
        <f>'Data Pemerintah Daerah'!AO477</f>
        <v>sumbabaratkab.go.id</v>
      </c>
      <c r="AC592" s="7" t="str">
        <f t="shared" si="16"/>
        <v>Kabupaten Sumba Barat</v>
      </c>
      <c r="AD592" s="330" t="str">
        <f>'Data Pemerintah Daerah'!P477</f>
        <v>085725325741</v>
      </c>
      <c r="AE592" s="331" t="str">
        <f>'Data Pemerintah Daerah'!Q477</f>
        <v>199206052019031002</v>
      </c>
      <c r="AF592" s="331" t="str">
        <f>'Data Pemerintah Daerah'!R477</f>
        <v>Pengendali Teknologi Informasi</v>
      </c>
    </row>
    <row r="593">
      <c r="A593" s="3" t="s">
        <v>4497</v>
      </c>
      <c r="B593" s="7" t="str">
        <f>'Data Pemerintah Daerah'!C478</f>
        <v>Nusa Tenggara Timur</v>
      </c>
      <c r="C593" s="7" t="str">
        <f>'Data Pemerintah Daerah'!G478</f>
        <v>Kabupaten</v>
      </c>
      <c r="D593" s="7" t="str">
        <f>'Data Pemerintah Daerah'!E478</f>
        <v>Kabupaten Sumba Barat Daya</v>
      </c>
      <c r="E593" s="7" t="str">
        <f>'Data Pemerintah Daerah'!H478</f>
        <v/>
      </c>
      <c r="F593" s="7" t="str">
        <f>'Data Pemerintah Daerah'!N478</f>
        <v/>
      </c>
      <c r="G593" s="7" t="str">
        <f>'Data Pemerintah Daerah'!O478</f>
        <v/>
      </c>
      <c r="H593" s="183" t="str">
        <f t="shared" si="14"/>
        <v/>
      </c>
      <c r="I593" s="183" t="str">
        <f t="shared" si="15"/>
        <v/>
      </c>
      <c r="J593" s="7" t="str">
        <f t="shared" si="3"/>
        <v/>
      </c>
      <c r="K593" s="229" t="str">
        <f t="shared" si="4"/>
        <v/>
      </c>
      <c r="L593" s="323"/>
      <c r="M593" s="7" t="str">
        <f>'Data Pemerintah Daerah'!AB478</f>
        <v/>
      </c>
      <c r="N593" s="7" t="str">
        <f>'Data Pemerintah Daerah'!AC478</f>
        <v/>
      </c>
      <c r="O593" s="7" t="str">
        <f>'Data Pemerintah Daerah'!AD478</f>
        <v/>
      </c>
      <c r="P593" s="7">
        <f>'Data Pemerintah Daerah'!AE478</f>
        <v>1</v>
      </c>
      <c r="Q593" s="7">
        <f>'Data Pemerintah Daerah'!AF478</f>
        <v>1</v>
      </c>
      <c r="R593" s="7">
        <f>'Data Pemerintah Daerah'!AG478</f>
        <v>1</v>
      </c>
      <c r="S593" s="7">
        <f>'Data Pemerintah Daerah'!AH478</f>
        <v>1</v>
      </c>
      <c r="T593" s="7">
        <f>'Data Pemerintah Daerah'!AI478</f>
        <v>1</v>
      </c>
      <c r="U593" s="7">
        <f>'Data Pemerintah Daerah'!AJ478</f>
        <v>2</v>
      </c>
      <c r="V593" s="7">
        <f>'Data Pemerintah Daerah'!AK478</f>
        <v>1</v>
      </c>
      <c r="W593" s="7">
        <f>'Data Pemerintah Daerah'!AL478</f>
        <v>1</v>
      </c>
      <c r="X593" s="7">
        <f>'Data Pemerintah Daerah'!AM478</f>
        <v>1</v>
      </c>
      <c r="Y593" s="7" t="str">
        <f>'Data Pemerintah Daerah'!AA478</f>
        <v/>
      </c>
      <c r="Z593" s="7" t="str">
        <f>'Data Pemerintah Daerah'!Z478</f>
        <v/>
      </c>
      <c r="AA593" s="328" t="str">
        <f>'Data Pemerintah Daerah'!AN478</f>
        <v/>
      </c>
      <c r="AB593" s="18" t="str">
        <f>'Data Pemerintah Daerah'!AO478</f>
        <v/>
      </c>
      <c r="AC593" s="7" t="str">
        <f t="shared" si="16"/>
        <v>Kabupaten Sumba Barat Daya</v>
      </c>
      <c r="AD593" s="331" t="str">
        <f>'Data Pemerintah Daerah'!P478</f>
        <v/>
      </c>
      <c r="AE593" s="331" t="str">
        <f>'Data Pemerintah Daerah'!Q478</f>
        <v/>
      </c>
      <c r="AF593" s="331" t="str">
        <f>'Data Pemerintah Daerah'!R478</f>
        <v/>
      </c>
    </row>
    <row r="594">
      <c r="A594" s="3" t="s">
        <v>4497</v>
      </c>
      <c r="B594" s="7" t="str">
        <f>'Data Pemerintah Daerah'!C479</f>
        <v>Nusa Tenggara Timur</v>
      </c>
      <c r="C594" s="7" t="str">
        <f>'Data Pemerintah Daerah'!G479</f>
        <v>Kabupaten</v>
      </c>
      <c r="D594" s="7" t="str">
        <f>'Data Pemerintah Daerah'!E479</f>
        <v>Kabupaten Sumba Tengah</v>
      </c>
      <c r="E594" s="7" t="str">
        <f>'Data Pemerintah Daerah'!H479</f>
        <v>ada</v>
      </c>
      <c r="F594" s="15">
        <f>'Data Pemerintah Daerah'!N479</f>
        <v>45804</v>
      </c>
      <c r="G594" s="7" t="str">
        <f>'Data Pemerintah Daerah'!O479</f>
        <v>Evi Ika Sulistiyanti, S.I.Kom</v>
      </c>
      <c r="H594" s="183">
        <f t="shared" si="14"/>
        <v>2025</v>
      </c>
      <c r="I594" s="183">
        <f t="shared" si="15"/>
        <v>5</v>
      </c>
      <c r="J594" s="7" t="str">
        <f t="shared" si="3"/>
        <v>Ada</v>
      </c>
      <c r="K594" s="229" t="str">
        <f t="shared" si="4"/>
        <v>Ada</v>
      </c>
      <c r="L594" s="327" t="str">
        <f>IFNA(VLOOKUP("*"&amp;D593&amp;"",'Laporan Resmi'!$F$2:$G$500,2,FALSE),"")</f>
        <v/>
      </c>
      <c r="M594" s="7" t="str">
        <f>'Data Pemerintah Daerah'!AB479</f>
        <v/>
      </c>
      <c r="N594" s="7" t="str">
        <f>'Data Pemerintah Daerah'!AC479</f>
        <v/>
      </c>
      <c r="O594" s="7" t="str">
        <f>'Data Pemerintah Daerah'!AD479</f>
        <v/>
      </c>
      <c r="P594" s="7">
        <f>'Data Pemerintah Daerah'!AE479</f>
        <v>1</v>
      </c>
      <c r="Q594" s="7">
        <f>'Data Pemerintah Daerah'!AF479</f>
        <v>1</v>
      </c>
      <c r="R594" s="7">
        <f>'Data Pemerintah Daerah'!AG479</f>
        <v>1</v>
      </c>
      <c r="S594" s="7">
        <f>'Data Pemerintah Daerah'!AH479</f>
        <v>1</v>
      </c>
      <c r="T594" s="7">
        <f>'Data Pemerintah Daerah'!AI479</f>
        <v>1</v>
      </c>
      <c r="U594" s="7">
        <f>'Data Pemerintah Daerah'!AJ479</f>
        <v>1</v>
      </c>
      <c r="V594" s="7">
        <f>'Data Pemerintah Daerah'!AK479</f>
        <v>1</v>
      </c>
      <c r="W594" s="7">
        <f>'Data Pemerintah Daerah'!AL479</f>
        <v>1</v>
      </c>
      <c r="X594" s="7">
        <f>'Data Pemerintah Daerah'!AM479</f>
        <v>1</v>
      </c>
      <c r="Y594" s="7" t="str">
        <f>'Data Pemerintah Daerah'!AA479</f>
        <v/>
      </c>
      <c r="Z594" s="7" t="str">
        <f>'Data Pemerintah Daerah'!Z479</f>
        <v/>
      </c>
      <c r="AA594" s="328" t="str">
        <f>'Data Pemerintah Daerah'!AN479</f>
        <v>diskominfo_sumbatengahkab</v>
      </c>
      <c r="AB594" s="329" t="str">
        <f>'Data Pemerintah Daerah'!AO479</f>
        <v>sumbatengahkab.go.id</v>
      </c>
      <c r="AC594" s="7" t="str">
        <f t="shared" si="16"/>
        <v>Kabupaten Sumba Tengah</v>
      </c>
      <c r="AD594" s="330" t="str">
        <f>'Data Pemerintah Daerah'!P479</f>
        <v>081339595759</v>
      </c>
      <c r="AE594" s="331" t="str">
        <f>'Data Pemerintah Daerah'!Q479</f>
        <v>198711112010012024</v>
      </c>
      <c r="AF594" s="331" t="str">
        <f>'Data Pemerintah Daerah'!R479</f>
        <v>Statistisi Ahli Muda</v>
      </c>
    </row>
    <row r="595">
      <c r="A595" s="3" t="s">
        <v>4497</v>
      </c>
      <c r="B595" s="7" t="str">
        <f>'Data Pemerintah Daerah'!C480</f>
        <v>Nusa Tenggara Timur</v>
      </c>
      <c r="C595" s="7" t="str">
        <f>'Data Pemerintah Daerah'!G480</f>
        <v>Kabupaten</v>
      </c>
      <c r="D595" s="7" t="str">
        <f>'Data Pemerintah Daerah'!E480</f>
        <v>Kabupaten Sumba Timur</v>
      </c>
      <c r="E595" s="7" t="str">
        <f>'Data Pemerintah Daerah'!H480</f>
        <v>ada</v>
      </c>
      <c r="F595" s="15">
        <f>'Data Pemerintah Daerah'!N480</f>
        <v>45588</v>
      </c>
      <c r="G595" s="7" t="str">
        <f>'Data Pemerintah Daerah'!O480</f>
        <v>Adriana Taralandu, S.IP</v>
      </c>
      <c r="H595" s="183">
        <f t="shared" si="14"/>
        <v>2024</v>
      </c>
      <c r="I595" s="183">
        <f t="shared" si="15"/>
        <v>10</v>
      </c>
      <c r="J595" s="7" t="str">
        <f t="shared" si="3"/>
        <v>Ada</v>
      </c>
      <c r="K595" s="229" t="str">
        <f t="shared" si="4"/>
        <v>Ada</v>
      </c>
      <c r="L595" s="323" t="s">
        <v>431</v>
      </c>
      <c r="M595" s="7">
        <f>'Data Pemerintah Daerah'!AB480</f>
        <v>0</v>
      </c>
      <c r="N595" s="7">
        <f>'Data Pemerintah Daerah'!AC480</f>
        <v>0</v>
      </c>
      <c r="O595" s="7">
        <f>'Data Pemerintah Daerah'!AD480</f>
        <v>1</v>
      </c>
      <c r="P595" s="7">
        <f>'Data Pemerintah Daerah'!AE480</f>
        <v>2</v>
      </c>
      <c r="Q595" s="7">
        <f>'Data Pemerintah Daerah'!AF480</f>
        <v>1</v>
      </c>
      <c r="R595" s="7">
        <f>'Data Pemerintah Daerah'!AG480</f>
        <v>1</v>
      </c>
      <c r="S595" s="7">
        <f>'Data Pemerintah Daerah'!AH480</f>
        <v>3</v>
      </c>
      <c r="T595" s="7">
        <f>'Data Pemerintah Daerah'!AI480</f>
        <v>1</v>
      </c>
      <c r="U595" s="7">
        <f>'Data Pemerintah Daerah'!AJ480</f>
        <v>1</v>
      </c>
      <c r="V595" s="7">
        <f>'Data Pemerintah Daerah'!AK480</f>
        <v>3</v>
      </c>
      <c r="W595" s="7">
        <f>'Data Pemerintah Daerah'!AL480</f>
        <v>1</v>
      </c>
      <c r="X595" s="7">
        <f>'Data Pemerintah Daerah'!AM480</f>
        <v>3</v>
      </c>
      <c r="Y595" s="7" t="str">
        <f>'Data Pemerintah Daerah'!AA480</f>
        <v/>
      </c>
      <c r="Z595" s="10" t="str">
        <f>'Data Pemerintah Daerah'!Z480</f>
        <v>http://bapendasumbatimur.go.id/GetBPHTBService</v>
      </c>
      <c r="AA595" s="328" t="str">
        <f>'Data Pemerintah Daerah'!AN480</f>
        <v>diskominfo_sumbatimurkab</v>
      </c>
      <c r="AB595" s="329" t="str">
        <f>'Data Pemerintah Daerah'!AO480</f>
        <v>sumbatimurkab.go.id</v>
      </c>
      <c r="AC595" s="7" t="str">
        <f t="shared" si="16"/>
        <v>Kabupaten Sumba Timur</v>
      </c>
      <c r="AD595" s="330" t="str">
        <f>'Data Pemerintah Daerah'!P480</f>
        <v>085237858340</v>
      </c>
      <c r="AE595" s="331" t="str">
        <f>'Data Pemerintah Daerah'!Q480</f>
        <v>197611092001122005</v>
      </c>
      <c r="AF595" s="331" t="str">
        <f>'Data Pemerintah Daerah'!R480</f>
        <v>Kepala Bidang Persandian dan Statistik</v>
      </c>
    </row>
    <row r="596">
      <c r="A596" s="3" t="s">
        <v>4497</v>
      </c>
      <c r="B596" s="7" t="str">
        <f>'Data Pemerintah Daerah'!C481</f>
        <v>Nusa Tenggara Timur</v>
      </c>
      <c r="C596" s="7" t="str">
        <f>'Data Pemerintah Daerah'!G481</f>
        <v>Kabupaten</v>
      </c>
      <c r="D596" s="7" t="str">
        <f>'Data Pemerintah Daerah'!E481</f>
        <v>Kabupaten Timor Tengah Selatan</v>
      </c>
      <c r="E596" s="7" t="str">
        <f>'Data Pemerintah Daerah'!H481</f>
        <v/>
      </c>
      <c r="F596" s="7" t="str">
        <f>'Data Pemerintah Daerah'!N481</f>
        <v/>
      </c>
      <c r="G596" s="7" t="str">
        <f>'Data Pemerintah Daerah'!O481</f>
        <v/>
      </c>
      <c r="H596" s="183" t="str">
        <f t="shared" si="14"/>
        <v/>
      </c>
      <c r="I596" s="183" t="str">
        <f t="shared" si="15"/>
        <v/>
      </c>
      <c r="J596" s="7" t="str">
        <f t="shared" si="3"/>
        <v/>
      </c>
      <c r="K596" s="229" t="str">
        <f t="shared" si="4"/>
        <v/>
      </c>
      <c r="L596" s="323"/>
      <c r="M596" s="7" t="str">
        <f>'Data Pemerintah Daerah'!AB481</f>
        <v/>
      </c>
      <c r="N596" s="7" t="str">
        <f>'Data Pemerintah Daerah'!AC481</f>
        <v/>
      </c>
      <c r="O596" s="7" t="str">
        <f>'Data Pemerintah Daerah'!AD481</f>
        <v/>
      </c>
      <c r="P596" s="7">
        <f>'Data Pemerintah Daerah'!AE481</f>
        <v>3</v>
      </c>
      <c r="Q596" s="7">
        <f>'Data Pemerintah Daerah'!AF481</f>
        <v>1</v>
      </c>
      <c r="R596" s="7">
        <f>'Data Pemerintah Daerah'!AG481</f>
        <v>1</v>
      </c>
      <c r="S596" s="7">
        <f>'Data Pemerintah Daerah'!AH481</f>
        <v>2</v>
      </c>
      <c r="T596" s="7">
        <f>'Data Pemerintah Daerah'!AI481</f>
        <v>1</v>
      </c>
      <c r="U596" s="7">
        <f>'Data Pemerintah Daerah'!AJ481</f>
        <v>1</v>
      </c>
      <c r="V596" s="7">
        <f>'Data Pemerintah Daerah'!AK481</f>
        <v>2</v>
      </c>
      <c r="W596" s="7">
        <f>'Data Pemerintah Daerah'!AL481</f>
        <v>2</v>
      </c>
      <c r="X596" s="7">
        <f>'Data Pemerintah Daerah'!AM481</f>
        <v>1</v>
      </c>
      <c r="Y596" s="7" t="str">
        <f>'Data Pemerintah Daerah'!AA481</f>
        <v/>
      </c>
      <c r="Z596" s="7" t="str">
        <f>'Data Pemerintah Daerah'!Z481</f>
        <v/>
      </c>
      <c r="AA596" s="328" t="str">
        <f>'Data Pemerintah Daerah'!AN481</f>
        <v/>
      </c>
      <c r="AB596" s="18" t="str">
        <f>'Data Pemerintah Daerah'!AO481</f>
        <v/>
      </c>
      <c r="AC596" s="7" t="str">
        <f t="shared" si="16"/>
        <v>Kabupaten Timor Tengah Selatan</v>
      </c>
      <c r="AD596" s="331" t="str">
        <f>'Data Pemerintah Daerah'!P481</f>
        <v/>
      </c>
      <c r="AE596" s="331" t="str">
        <f>'Data Pemerintah Daerah'!Q481</f>
        <v/>
      </c>
      <c r="AF596" s="331" t="str">
        <f>'Data Pemerintah Daerah'!R481</f>
        <v/>
      </c>
    </row>
    <row r="597">
      <c r="A597" s="3" t="s">
        <v>4497</v>
      </c>
      <c r="B597" s="7" t="str">
        <f>'Data Pemerintah Daerah'!C482</f>
        <v>Nusa Tenggara Timur</v>
      </c>
      <c r="C597" s="7" t="str">
        <f>'Data Pemerintah Daerah'!G482</f>
        <v>Kabupaten</v>
      </c>
      <c r="D597" s="7" t="str">
        <f>'Data Pemerintah Daerah'!E482</f>
        <v>Kabupaten Timor Tengah Utara</v>
      </c>
      <c r="E597" s="7" t="str">
        <f>'Data Pemerintah Daerah'!H482</f>
        <v/>
      </c>
      <c r="F597" s="7" t="str">
        <f>'Data Pemerintah Daerah'!N482</f>
        <v/>
      </c>
      <c r="G597" s="7" t="str">
        <f>'Data Pemerintah Daerah'!O482</f>
        <v/>
      </c>
      <c r="H597" s="183" t="str">
        <f t="shared" si="14"/>
        <v/>
      </c>
      <c r="I597" s="183" t="str">
        <f t="shared" si="15"/>
        <v/>
      </c>
      <c r="J597" s="7" t="str">
        <f t="shared" si="3"/>
        <v/>
      </c>
      <c r="K597" s="229" t="str">
        <f t="shared" si="4"/>
        <v/>
      </c>
      <c r="L597" s="327" t="str">
        <f>IFNA(VLOOKUP("*"&amp;D596&amp;"",'Laporan Resmi'!$F$2:$G$500,2,FALSE),"")</f>
        <v/>
      </c>
      <c r="M597" s="7" t="str">
        <f>'Data Pemerintah Daerah'!AB482</f>
        <v/>
      </c>
      <c r="N597" s="7" t="str">
        <f>'Data Pemerintah Daerah'!AC482</f>
        <v/>
      </c>
      <c r="O597" s="7" t="str">
        <f>'Data Pemerintah Daerah'!AD482</f>
        <v/>
      </c>
      <c r="P597" s="7">
        <f>'Data Pemerintah Daerah'!AE482</f>
        <v>1</v>
      </c>
      <c r="Q597" s="7">
        <f>'Data Pemerintah Daerah'!AF482</f>
        <v>1</v>
      </c>
      <c r="R597" s="7">
        <f>'Data Pemerintah Daerah'!AG482</f>
        <v>2</v>
      </c>
      <c r="S597" s="7">
        <f>'Data Pemerintah Daerah'!AH482</f>
        <v>1</v>
      </c>
      <c r="T597" s="7">
        <f>'Data Pemerintah Daerah'!AI482</f>
        <v>2</v>
      </c>
      <c r="U597" s="7">
        <f>'Data Pemerintah Daerah'!AJ482</f>
        <v>2</v>
      </c>
      <c r="V597" s="7">
        <f>'Data Pemerintah Daerah'!AK482</f>
        <v>1</v>
      </c>
      <c r="W597" s="7">
        <f>'Data Pemerintah Daerah'!AL482</f>
        <v>1</v>
      </c>
      <c r="X597" s="7">
        <f>'Data Pemerintah Daerah'!AM482</f>
        <v>1</v>
      </c>
      <c r="Y597" s="7" t="str">
        <f>'Data Pemerintah Daerah'!AA482</f>
        <v/>
      </c>
      <c r="Z597" s="7" t="str">
        <f>'Data Pemerintah Daerah'!Z482</f>
        <v/>
      </c>
      <c r="AA597" s="328" t="str">
        <f>'Data Pemerintah Daerah'!AN482</f>
        <v/>
      </c>
      <c r="AB597" s="18" t="str">
        <f>'Data Pemerintah Daerah'!AO482</f>
        <v/>
      </c>
      <c r="AC597" s="7" t="str">
        <f t="shared" si="16"/>
        <v>Kabupaten Timor Tengah Utara</v>
      </c>
      <c r="AD597" s="331" t="str">
        <f>'Data Pemerintah Daerah'!P482</f>
        <v/>
      </c>
      <c r="AE597" s="331" t="str">
        <f>'Data Pemerintah Daerah'!Q482</f>
        <v/>
      </c>
      <c r="AF597" s="331" t="str">
        <f>'Data Pemerintah Daerah'!R482</f>
        <v/>
      </c>
    </row>
    <row r="598">
      <c r="A598" s="3" t="s">
        <v>4497</v>
      </c>
      <c r="B598" s="7" t="str">
        <f>'Data Pemerintah Daerah'!C483</f>
        <v>Nusa Tenggara Timur</v>
      </c>
      <c r="C598" s="7" t="str">
        <f>'Data Pemerintah Daerah'!G483</f>
        <v>Kabupaten</v>
      </c>
      <c r="D598" s="7" t="str">
        <f>'Data Pemerintah Daerah'!E483</f>
        <v>Kabupaten Malaka</v>
      </c>
      <c r="E598" s="7" t="str">
        <f>'Data Pemerintah Daerah'!H483</f>
        <v/>
      </c>
      <c r="F598" s="7" t="str">
        <f>'Data Pemerintah Daerah'!N483</f>
        <v/>
      </c>
      <c r="G598" s="7" t="str">
        <f>'Data Pemerintah Daerah'!O483</f>
        <v/>
      </c>
      <c r="H598" s="183" t="str">
        <f t="shared" si="14"/>
        <v/>
      </c>
      <c r="I598" s="183" t="str">
        <f t="shared" si="15"/>
        <v/>
      </c>
      <c r="J598" s="7" t="str">
        <f t="shared" si="3"/>
        <v/>
      </c>
      <c r="K598" s="229" t="str">
        <f t="shared" si="4"/>
        <v/>
      </c>
      <c r="L598" s="327" t="str">
        <f>IFNA(VLOOKUP("*"&amp;D597&amp;"",'Laporan Resmi'!$F$2:$G$500,2,FALSE),"")</f>
        <v/>
      </c>
      <c r="M598" s="7" t="str">
        <f>'Data Pemerintah Daerah'!AB483</f>
        <v/>
      </c>
      <c r="N598" s="7" t="str">
        <f>'Data Pemerintah Daerah'!AC483</f>
        <v/>
      </c>
      <c r="O598" s="7" t="str">
        <f>'Data Pemerintah Daerah'!AD483</f>
        <v/>
      </c>
      <c r="P598" s="7">
        <f>'Data Pemerintah Daerah'!AE483</f>
        <v>1</v>
      </c>
      <c r="Q598" s="7">
        <f>'Data Pemerintah Daerah'!AF483</f>
        <v>1</v>
      </c>
      <c r="R598" s="7">
        <f>'Data Pemerintah Daerah'!AG483</f>
        <v>1</v>
      </c>
      <c r="S598" s="7">
        <f>'Data Pemerintah Daerah'!AH483</f>
        <v>3</v>
      </c>
      <c r="T598" s="7">
        <f>'Data Pemerintah Daerah'!AI483</f>
        <v>2</v>
      </c>
      <c r="U598" s="7">
        <f>'Data Pemerintah Daerah'!AJ483</f>
        <v>1</v>
      </c>
      <c r="V598" s="7">
        <f>'Data Pemerintah Daerah'!AK483</f>
        <v>3</v>
      </c>
      <c r="W598" s="7">
        <f>'Data Pemerintah Daerah'!AL483</f>
        <v>2</v>
      </c>
      <c r="X598" s="7">
        <f>'Data Pemerintah Daerah'!AM483</f>
        <v>1</v>
      </c>
      <c r="Y598" s="7" t="str">
        <f>'Data Pemerintah Daerah'!AA483</f>
        <v/>
      </c>
      <c r="Z598" s="7" t="str">
        <f>'Data Pemerintah Daerah'!Z483</f>
        <v/>
      </c>
      <c r="AA598" s="328" t="str">
        <f>'Data Pemerintah Daerah'!AN483</f>
        <v/>
      </c>
      <c r="AB598" s="18" t="str">
        <f>'Data Pemerintah Daerah'!AO483</f>
        <v/>
      </c>
      <c r="AC598" s="7" t="str">
        <f t="shared" si="16"/>
        <v>Kabupaten Malaka</v>
      </c>
      <c r="AD598" s="331" t="str">
        <f>'Data Pemerintah Daerah'!P483</f>
        <v/>
      </c>
      <c r="AE598" s="331" t="str">
        <f>'Data Pemerintah Daerah'!Q483</f>
        <v/>
      </c>
      <c r="AF598" s="331" t="str">
        <f>'Data Pemerintah Daerah'!R483</f>
        <v/>
      </c>
    </row>
    <row r="599">
      <c r="A599" s="3" t="s">
        <v>4497</v>
      </c>
      <c r="B599" s="7" t="str">
        <f>'Data Pemerintah Daerah'!C484</f>
        <v>Nusa Tenggara Timur</v>
      </c>
      <c r="C599" s="7" t="str">
        <f>'Data Pemerintah Daerah'!G484</f>
        <v>Kota</v>
      </c>
      <c r="D599" s="7" t="str">
        <f>'Data Pemerintah Daerah'!E484</f>
        <v>Kota Kupang</v>
      </c>
      <c r="E599" s="7" t="str">
        <f>'Data Pemerintah Daerah'!H484</f>
        <v>ada</v>
      </c>
      <c r="F599" s="15">
        <f>'Data Pemerintah Daerah'!N484</f>
        <v>45345</v>
      </c>
      <c r="G599" s="7" t="str">
        <f>'Data Pemerintah Daerah'!O484</f>
        <v>Rudi Purnomo, S.Kom, M.Si</v>
      </c>
      <c r="H599" s="183">
        <f t="shared" si="14"/>
        <v>2024</v>
      </c>
      <c r="I599" s="183">
        <f t="shared" si="15"/>
        <v>2</v>
      </c>
      <c r="J599" s="7" t="str">
        <f t="shared" si="3"/>
        <v>Ada</v>
      </c>
      <c r="K599" s="229" t="str">
        <f t="shared" si="4"/>
        <v>Ada</v>
      </c>
      <c r="L599" s="323" t="s">
        <v>431</v>
      </c>
      <c r="M599" s="7">
        <f>'Data Pemerintah Daerah'!AB484</f>
        <v>0</v>
      </c>
      <c r="N599" s="7">
        <f>'Data Pemerintah Daerah'!AC484</f>
        <v>0</v>
      </c>
      <c r="O599" s="7">
        <f>'Data Pemerintah Daerah'!AD484</f>
        <v>0</v>
      </c>
      <c r="P599" s="7" t="str">
        <f>'Data Pemerintah Daerah'!AE484</f>
        <v/>
      </c>
      <c r="Q599" s="7" t="str">
        <f>'Data Pemerintah Daerah'!AF484</f>
        <v/>
      </c>
      <c r="R599" s="7" t="str">
        <f>'Data Pemerintah Daerah'!AG484</f>
        <v/>
      </c>
      <c r="S599" s="7">
        <f>'Data Pemerintah Daerah'!AH484</f>
        <v>3</v>
      </c>
      <c r="T599" s="7">
        <f>'Data Pemerintah Daerah'!AI484</f>
        <v>1</v>
      </c>
      <c r="U599" s="7">
        <f>'Data Pemerintah Daerah'!AJ484</f>
        <v>1</v>
      </c>
      <c r="V599" s="7">
        <f>'Data Pemerintah Daerah'!AK484</f>
        <v>4</v>
      </c>
      <c r="W599" s="7">
        <f>'Data Pemerintah Daerah'!AL484</f>
        <v>1</v>
      </c>
      <c r="X599" s="7">
        <f>'Data Pemerintah Daerah'!AM484</f>
        <v>3</v>
      </c>
      <c r="Y599" s="7" t="str">
        <f>'Data Pemerintah Daerah'!AA484</f>
        <v/>
      </c>
      <c r="Z599" s="7" t="str">
        <f>'Data Pemerintah Daerah'!Z484</f>
        <v/>
      </c>
      <c r="AA599" s="328" t="str">
        <f>'Data Pemerintah Daerah'!AN484</f>
        <v>diskominfo_kupangkota</v>
      </c>
      <c r="AB599" s="329" t="str">
        <f>'Data Pemerintah Daerah'!AO484</f>
        <v>kupangkota.go.id</v>
      </c>
      <c r="AC599" s="7" t="str">
        <f t="shared" si="16"/>
        <v>Kota Kupang</v>
      </c>
      <c r="AD599" s="330" t="str">
        <f>'Data Pemerintah Daerah'!P484</f>
        <v>08111269469</v>
      </c>
      <c r="AE599" s="331" t="str">
        <f>'Data Pemerintah Daerah'!Q484</f>
        <v>198304272001121005</v>
      </c>
      <c r="AF599" s="331" t="str">
        <f>'Data Pemerintah Daerah'!R484</f>
        <v>Pranata Komputer Ahli Muda</v>
      </c>
    </row>
    <row r="600">
      <c r="A600" s="3" t="s">
        <v>4497</v>
      </c>
      <c r="B600" s="7" t="str">
        <f>'Data Pemerintah Daerah'!C485</f>
        <v>Maluku</v>
      </c>
      <c r="C600" s="7" t="str">
        <f>'Data Pemerintah Daerah'!G485</f>
        <v>Provinsi</v>
      </c>
      <c r="D600" s="7" t="str">
        <f>'Data Pemerintah Daerah'!E485</f>
        <v>Provinsi Maluku</v>
      </c>
      <c r="E600" s="7" t="str">
        <f>'Data Pemerintah Daerah'!H485</f>
        <v>ada</v>
      </c>
      <c r="F600" s="15">
        <f>'Data Pemerintah Daerah'!N485</f>
        <v>45075</v>
      </c>
      <c r="G600" s="7" t="str">
        <f>'Data Pemerintah Daerah'!O485</f>
        <v>Ilham La Tho, S.Sos., M.Si</v>
      </c>
      <c r="H600" s="183">
        <f t="shared" si="14"/>
        <v>2023</v>
      </c>
      <c r="I600" s="183">
        <f t="shared" si="15"/>
        <v>5</v>
      </c>
      <c r="J600" s="7" t="str">
        <f t="shared" si="3"/>
        <v>Ada</v>
      </c>
      <c r="K600" s="229" t="str">
        <f t="shared" si="4"/>
        <v>Ada</v>
      </c>
      <c r="L600" s="327" t="str">
        <f>IFNA(VLOOKUP("*"&amp;D599&amp;"",'Laporan Resmi'!$F$2:$G$500,2,FALSE),"")</f>
        <v>ada</v>
      </c>
      <c r="M600" s="7">
        <f>'Data Pemerintah Daerah'!AB485</f>
        <v>0</v>
      </c>
      <c r="N600" s="7">
        <f>'Data Pemerintah Daerah'!AC485</f>
        <v>0</v>
      </c>
      <c r="O600" s="7">
        <f>'Data Pemerintah Daerah'!AD485</f>
        <v>0</v>
      </c>
      <c r="P600" s="7">
        <f>'Data Pemerintah Daerah'!AE485</f>
        <v>1</v>
      </c>
      <c r="Q600" s="7">
        <f>'Data Pemerintah Daerah'!AF485</f>
        <v>1</v>
      </c>
      <c r="R600" s="7">
        <f>'Data Pemerintah Daerah'!AG485</f>
        <v>1</v>
      </c>
      <c r="S600" s="7">
        <f>'Data Pemerintah Daerah'!AH485</f>
        <v>3</v>
      </c>
      <c r="T600" s="7">
        <f>'Data Pemerintah Daerah'!AI485</f>
        <v>1</v>
      </c>
      <c r="U600" s="7">
        <f>'Data Pemerintah Daerah'!AJ485</f>
        <v>1</v>
      </c>
      <c r="V600" s="7">
        <f>'Data Pemerintah Daerah'!AK485</f>
        <v>3</v>
      </c>
      <c r="W600" s="7">
        <f>'Data Pemerintah Daerah'!AL485</f>
        <v>2</v>
      </c>
      <c r="X600" s="7">
        <f>'Data Pemerintah Daerah'!AM485</f>
        <v>2</v>
      </c>
      <c r="Y600" s="7" t="str">
        <f>'Data Pemerintah Daerah'!AA485</f>
        <v/>
      </c>
      <c r="Z600" s="7" t="str">
        <f>'Data Pemerintah Daerah'!Z485</f>
        <v/>
      </c>
      <c r="AA600" s="328" t="str">
        <f>'Data Pemerintah Daerah'!AN485</f>
        <v>diskominfo_malukuprov</v>
      </c>
      <c r="AB600" s="329" t="str">
        <f>'Data Pemerintah Daerah'!AO485</f>
        <v>malukuprov.go.id</v>
      </c>
      <c r="AC600" s="7" t="str">
        <f t="shared" si="16"/>
        <v>Provinsi Maluku</v>
      </c>
      <c r="AD600" s="331" t="str">
        <f>'Data Pemerintah Daerah'!P485</f>
        <v>08219916 6199</v>
      </c>
      <c r="AE600" s="331" t="str">
        <f>'Data Pemerintah Daerah'!Q485</f>
        <v>196702241999031002</v>
      </c>
      <c r="AF600" s="331" t="str">
        <f>'Data Pemerintah Daerah'!R485</f>
        <v>Kepala Bidang pengelolaan lnformasi dan Komunikasi Publik</v>
      </c>
    </row>
    <row r="601">
      <c r="A601" s="3" t="s">
        <v>4497</v>
      </c>
      <c r="B601" s="7" t="str">
        <f>'Data Pemerintah Daerah'!C486</f>
        <v>Maluku</v>
      </c>
      <c r="C601" s="7" t="str">
        <f>'Data Pemerintah Daerah'!G486</f>
        <v>Kabupaten</v>
      </c>
      <c r="D601" s="7" t="str">
        <f>'Data Pemerintah Daerah'!E486</f>
        <v>Kabupaten Buru</v>
      </c>
      <c r="E601" s="7" t="str">
        <f>'Data Pemerintah Daerah'!H486</f>
        <v>ada</v>
      </c>
      <c r="F601" s="11">
        <f>'Data Pemerintah Daerah'!N486</f>
        <v>45084</v>
      </c>
      <c r="G601" s="7" t="str">
        <f>'Data Pemerintah Daerah'!O486</f>
        <v>Alfin Siddik Amrullah Buton, S.Kom.</v>
      </c>
      <c r="H601" s="183">
        <f t="shared" si="14"/>
        <v>2023</v>
      </c>
      <c r="I601" s="183">
        <f t="shared" si="15"/>
        <v>6</v>
      </c>
      <c r="J601" s="7" t="str">
        <f t="shared" si="3"/>
        <v>Ada</v>
      </c>
      <c r="K601" s="229" t="str">
        <f t="shared" si="4"/>
        <v>Ada</v>
      </c>
      <c r="L601" s="327" t="str">
        <f>IFNA(VLOOKUP("*"&amp;D600&amp;"",'Laporan Resmi'!$F$2:$G$500,2,FALSE),"")</f>
        <v>ada</v>
      </c>
      <c r="M601" s="7">
        <f>'Data Pemerintah Daerah'!AB486</f>
        <v>0</v>
      </c>
      <c r="N601" s="7">
        <f>'Data Pemerintah Daerah'!AC486</f>
        <v>0</v>
      </c>
      <c r="O601" s="7">
        <f>'Data Pemerintah Daerah'!AD486</f>
        <v>1</v>
      </c>
      <c r="P601" s="7" t="str">
        <f>'Data Pemerintah Daerah'!AE486</f>
        <v/>
      </c>
      <c r="Q601" s="7" t="str">
        <f>'Data Pemerintah Daerah'!AF486</f>
        <v/>
      </c>
      <c r="R601" s="7" t="str">
        <f>'Data Pemerintah Daerah'!AG486</f>
        <v/>
      </c>
      <c r="S601" s="7">
        <f>'Data Pemerintah Daerah'!AH486</f>
        <v>1</v>
      </c>
      <c r="T601" s="7">
        <f>'Data Pemerintah Daerah'!AI486</f>
        <v>1</v>
      </c>
      <c r="U601" s="7">
        <f>'Data Pemerintah Daerah'!AJ486</f>
        <v>1</v>
      </c>
      <c r="V601" s="7">
        <f>'Data Pemerintah Daerah'!AK486</f>
        <v>1</v>
      </c>
      <c r="W601" s="7">
        <f>'Data Pemerintah Daerah'!AL486</f>
        <v>1</v>
      </c>
      <c r="X601" s="7">
        <f>'Data Pemerintah Daerah'!AM486</f>
        <v>1</v>
      </c>
      <c r="Y601" s="7" t="str">
        <f>'Data Pemerintah Daerah'!AA486</f>
        <v/>
      </c>
      <c r="Z601" s="10" t="str">
        <f>'Data Pemerintah Daerah'!Z486</f>
        <v>https://ebphtb.burukab.go.id/Api/getBPHTBService</v>
      </c>
      <c r="AA601" s="328" t="str">
        <f>'Data Pemerintah Daerah'!AN486</f>
        <v>diskominfo_burukab</v>
      </c>
      <c r="AB601" s="329" t="str">
        <f>'Data Pemerintah Daerah'!AO486</f>
        <v>burukab.go.id</v>
      </c>
      <c r="AC601" s="7" t="str">
        <f t="shared" si="16"/>
        <v>Kabupaten Buru</v>
      </c>
      <c r="AD601" s="331" t="str">
        <f>'Data Pemerintah Daerah'!P486</f>
        <v>081343465924</v>
      </c>
      <c r="AE601" s="331" t="str">
        <f>'Data Pemerintah Daerah'!Q486</f>
        <v>199406152022031001</v>
      </c>
      <c r="AF601" s="331" t="str">
        <f>'Data Pemerintah Daerah'!R486</f>
        <v>Pranata Komputer</v>
      </c>
    </row>
    <row r="602">
      <c r="A602" s="3" t="s">
        <v>4497</v>
      </c>
      <c r="B602" s="7" t="str">
        <f>'Data Pemerintah Daerah'!C487</f>
        <v>Maluku</v>
      </c>
      <c r="C602" s="7" t="str">
        <f>'Data Pemerintah Daerah'!G487</f>
        <v>Kabupaten</v>
      </c>
      <c r="D602" s="7" t="str">
        <f>'Data Pemerintah Daerah'!E487</f>
        <v>Kabupaten Buru Selatan</v>
      </c>
      <c r="E602" s="7" t="str">
        <f>'Data Pemerintah Daerah'!H487</f>
        <v>ada</v>
      </c>
      <c r="F602" s="15">
        <f>'Data Pemerintah Daerah'!N487</f>
        <v>45094</v>
      </c>
      <c r="G602" s="7" t="str">
        <f>'Data Pemerintah Daerah'!O487</f>
        <v>Zul Wahdi Syad Palisoa, S.Kom.</v>
      </c>
      <c r="H602" s="183">
        <f t="shared" si="14"/>
        <v>2023</v>
      </c>
      <c r="I602" s="183">
        <f t="shared" si="15"/>
        <v>6</v>
      </c>
      <c r="J602" s="7" t="str">
        <f t="shared" si="3"/>
        <v>Ada</v>
      </c>
      <c r="K602" s="229" t="str">
        <f t="shared" si="4"/>
        <v>Ada</v>
      </c>
      <c r="L602" s="327" t="str">
        <f>IFNA(VLOOKUP("*"&amp;D601&amp;"",'Laporan Resmi'!$F$2:$G$500,2,FALSE),"")</f>
        <v>ada</v>
      </c>
      <c r="M602" s="7">
        <f>'Data Pemerintah Daerah'!AB487</f>
        <v>1</v>
      </c>
      <c r="N602" s="7">
        <f>'Data Pemerintah Daerah'!AC487</f>
        <v>0</v>
      </c>
      <c r="O602" s="7">
        <f>'Data Pemerintah Daerah'!AD487</f>
        <v>0</v>
      </c>
      <c r="P602" s="7" t="str">
        <f>'Data Pemerintah Daerah'!AE487</f>
        <v/>
      </c>
      <c r="Q602" s="7" t="str">
        <f>'Data Pemerintah Daerah'!AF487</f>
        <v/>
      </c>
      <c r="R602" s="7" t="str">
        <f>'Data Pemerintah Daerah'!AG487</f>
        <v/>
      </c>
      <c r="S602" s="7">
        <f>'Data Pemerintah Daerah'!AH487</f>
        <v>1</v>
      </c>
      <c r="T602" s="7">
        <f>'Data Pemerintah Daerah'!AI487</f>
        <v>1</v>
      </c>
      <c r="U602" s="7">
        <f>'Data Pemerintah Daerah'!AJ487</f>
        <v>1</v>
      </c>
      <c r="V602" s="7">
        <f>'Data Pemerintah Daerah'!AK487</f>
        <v>1</v>
      </c>
      <c r="W602" s="7">
        <f>'Data Pemerintah Daerah'!AL487</f>
        <v>1</v>
      </c>
      <c r="X602" s="7">
        <f>'Data Pemerintah Daerah'!AM487</f>
        <v>1</v>
      </c>
      <c r="Y602" s="7" t="str">
        <f>'Data Pemerintah Daerah'!AA487</f>
        <v>ttps://api-splp.layanan.go.id/t/burselkab.go.id/data_buruselatan/1.0/</v>
      </c>
      <c r="Z602" s="7" t="str">
        <f>'Data Pemerintah Daerah'!Z487</f>
        <v/>
      </c>
      <c r="AA602" s="328" t="str">
        <f>'Data Pemerintah Daerah'!AN487</f>
        <v>diskominfo_burselkab</v>
      </c>
      <c r="AB602" s="329" t="str">
        <f>'Data Pemerintah Daerah'!AO487</f>
        <v>burselkab.go.id</v>
      </c>
      <c r="AC602" s="7" t="str">
        <f t="shared" si="16"/>
        <v>Kabupaten Buru Selatan</v>
      </c>
      <c r="AD602" s="331" t="str">
        <f>'Data Pemerintah Daerah'!P487</f>
        <v>085231133625</v>
      </c>
      <c r="AE602" s="331" t="str">
        <f>'Data Pemerintah Daerah'!Q487</f>
        <v>199106142019031005</v>
      </c>
      <c r="AF602" s="331" t="str">
        <f>'Data Pemerintah Daerah'!R487</f>
        <v>Pranata Komputer Ahli Pertama</v>
      </c>
    </row>
    <row r="603">
      <c r="A603" s="3" t="s">
        <v>4497</v>
      </c>
      <c r="B603" s="7" t="str">
        <f>'Data Pemerintah Daerah'!C488</f>
        <v>Maluku</v>
      </c>
      <c r="C603" s="7" t="str">
        <f>'Data Pemerintah Daerah'!G488</f>
        <v>Kabupaten</v>
      </c>
      <c r="D603" s="7" t="str">
        <f>'Data Pemerintah Daerah'!E488</f>
        <v>Kabupaten Kepulauan Aru</v>
      </c>
      <c r="E603" s="7" t="str">
        <f>'Data Pemerintah Daerah'!H488</f>
        <v>ada</v>
      </c>
      <c r="F603" s="15">
        <f>'Data Pemerintah Daerah'!N488</f>
        <v>45215</v>
      </c>
      <c r="G603" s="7" t="str">
        <f>'Data Pemerintah Daerah'!O488</f>
        <v>Zussan de lima, ST</v>
      </c>
      <c r="H603" s="183">
        <f t="shared" si="14"/>
        <v>2023</v>
      </c>
      <c r="I603" s="183">
        <f t="shared" si="15"/>
        <v>10</v>
      </c>
      <c r="J603" s="7" t="str">
        <f t="shared" si="3"/>
        <v>Ada</v>
      </c>
      <c r="K603" s="229" t="str">
        <f t="shared" si="4"/>
        <v>Ada</v>
      </c>
      <c r="L603" s="327" t="str">
        <f>IFNA(VLOOKUP("*"&amp;D602&amp;"",'Laporan Resmi'!$F$2:$G$500,2,FALSE),"")</f>
        <v>ada</v>
      </c>
      <c r="M603" s="7">
        <f>'Data Pemerintah Daerah'!AB488</f>
        <v>0</v>
      </c>
      <c r="N603" s="7">
        <f>'Data Pemerintah Daerah'!AC488</f>
        <v>0</v>
      </c>
      <c r="O603" s="7">
        <f>'Data Pemerintah Daerah'!AD488</f>
        <v>0</v>
      </c>
      <c r="P603" s="7" t="str">
        <f>'Data Pemerintah Daerah'!AE488</f>
        <v/>
      </c>
      <c r="Q603" s="7" t="str">
        <f>'Data Pemerintah Daerah'!AF488</f>
        <v/>
      </c>
      <c r="R603" s="7" t="str">
        <f>'Data Pemerintah Daerah'!AG488</f>
        <v/>
      </c>
      <c r="S603" s="7" t="str">
        <f>'Data Pemerintah Daerah'!AH488</f>
        <v/>
      </c>
      <c r="T603" s="7" t="str">
        <f>'Data Pemerintah Daerah'!AI488</f>
        <v/>
      </c>
      <c r="U603" s="7" t="str">
        <f>'Data Pemerintah Daerah'!AJ488</f>
        <v/>
      </c>
      <c r="V603" s="7">
        <f>'Data Pemerintah Daerah'!AK488</f>
        <v>1</v>
      </c>
      <c r="W603" s="7">
        <f>'Data Pemerintah Daerah'!AL488</f>
        <v>1</v>
      </c>
      <c r="X603" s="7">
        <f>'Data Pemerintah Daerah'!AM488</f>
        <v>1</v>
      </c>
      <c r="Y603" s="7" t="str">
        <f>'Data Pemerintah Daerah'!AA488</f>
        <v/>
      </c>
      <c r="Z603" s="7" t="str">
        <f>'Data Pemerintah Daerah'!Z488</f>
        <v/>
      </c>
      <c r="AA603" s="328" t="str">
        <f>'Data Pemerintah Daerah'!AN488</f>
        <v>diskominfo_kepulauanarukab</v>
      </c>
      <c r="AB603" s="329" t="str">
        <f>'Data Pemerintah Daerah'!AO488</f>
        <v>kepulauanarukab.go.id</v>
      </c>
      <c r="AC603" s="7" t="str">
        <f t="shared" si="16"/>
        <v>Kabupaten Kepulauan Aru</v>
      </c>
      <c r="AD603" s="330" t="str">
        <f>'Data Pemerintah Daerah'!P488</f>
        <v>081216811121</v>
      </c>
      <c r="AE603" s="331" t="str">
        <f>'Data Pemerintah Daerah'!Q488</f>
        <v>197601132009042002</v>
      </c>
      <c r="AF603" s="331" t="str">
        <f>'Data Pemerintah Daerah'!R488</f>
        <v>Kepala Bidang TIK dan Persandian</v>
      </c>
    </row>
    <row r="604">
      <c r="A604" s="3" t="s">
        <v>4497</v>
      </c>
      <c r="B604" s="7" t="str">
        <f>'Data Pemerintah Daerah'!C489</f>
        <v>Maluku</v>
      </c>
      <c r="C604" s="7" t="str">
        <f>'Data Pemerintah Daerah'!G489</f>
        <v>Kabupaten</v>
      </c>
      <c r="D604" s="7" t="str">
        <f>'Data Pemerintah Daerah'!E489</f>
        <v>Kabupaten Maluku Barat Daya</v>
      </c>
      <c r="E604" s="7" t="str">
        <f>'Data Pemerintah Daerah'!H489</f>
        <v>ada</v>
      </c>
      <c r="F604" s="11">
        <f>'Data Pemerintah Daerah'!N489</f>
        <v>45085</v>
      </c>
      <c r="G604" s="7" t="str">
        <f>'Data Pemerintah Daerah'!O489</f>
        <v>Nindy Parinding, S.Kom.</v>
      </c>
      <c r="H604" s="183">
        <f t="shared" si="14"/>
        <v>2023</v>
      </c>
      <c r="I604" s="183">
        <f t="shared" si="15"/>
        <v>6</v>
      </c>
      <c r="J604" s="7" t="str">
        <f t="shared" si="3"/>
        <v>Ada</v>
      </c>
      <c r="K604" s="229" t="str">
        <f t="shared" si="4"/>
        <v>Ada</v>
      </c>
      <c r="L604" s="327" t="str">
        <f>IFNA(VLOOKUP("*"&amp;D603&amp;"",'Laporan Resmi'!$F$2:$G$500,2,FALSE),"")</f>
        <v>ada</v>
      </c>
      <c r="M604" s="7">
        <f>'Data Pemerintah Daerah'!AB489</f>
        <v>0</v>
      </c>
      <c r="N604" s="7">
        <f>'Data Pemerintah Daerah'!AC489</f>
        <v>0</v>
      </c>
      <c r="O604" s="7">
        <f>'Data Pemerintah Daerah'!AD489</f>
        <v>0</v>
      </c>
      <c r="P604" s="7">
        <f>'Data Pemerintah Daerah'!AE489</f>
        <v>1</v>
      </c>
      <c r="Q604" s="7">
        <f>'Data Pemerintah Daerah'!AF489</f>
        <v>1</v>
      </c>
      <c r="R604" s="7">
        <f>'Data Pemerintah Daerah'!AG489</f>
        <v>1</v>
      </c>
      <c r="S604" s="7">
        <f>'Data Pemerintah Daerah'!AH489</f>
        <v>1</v>
      </c>
      <c r="T604" s="7">
        <f>'Data Pemerintah Daerah'!AI489</f>
        <v>1</v>
      </c>
      <c r="U604" s="7">
        <f>'Data Pemerintah Daerah'!AJ489</f>
        <v>1</v>
      </c>
      <c r="V604" s="7">
        <f>'Data Pemerintah Daerah'!AK489</f>
        <v>1</v>
      </c>
      <c r="W604" s="7">
        <f>'Data Pemerintah Daerah'!AL489</f>
        <v>2</v>
      </c>
      <c r="X604" s="7">
        <f>'Data Pemerintah Daerah'!AM489</f>
        <v>1</v>
      </c>
      <c r="Y604" s="7" t="str">
        <f>'Data Pemerintah Daerah'!AA489</f>
        <v/>
      </c>
      <c r="Z604" s="7" t="str">
        <f>'Data Pemerintah Daerah'!Z489</f>
        <v/>
      </c>
      <c r="AA604" s="328" t="str">
        <f>'Data Pemerintah Daerah'!AN489</f>
        <v>diskominfo_malukubaratdayakab</v>
      </c>
      <c r="AB604" s="329" t="str">
        <f>'Data Pemerintah Daerah'!AO489</f>
        <v>malukubaratdayakab.go.id</v>
      </c>
      <c r="AC604" s="7" t="str">
        <f t="shared" si="16"/>
        <v>Kabupaten Maluku Barat Daya</v>
      </c>
      <c r="AD604" s="331" t="str">
        <f>'Data Pemerintah Daerah'!P489</f>
        <v>085395048364</v>
      </c>
      <c r="AE604" s="331" t="str">
        <f>'Data Pemerintah Daerah'!Q489</f>
        <v>199203142019032019</v>
      </c>
      <c r="AF604" s="331" t="str">
        <f>'Data Pemerintah Daerah'!R489</f>
        <v>Fungsional Pengelola Sistem dan Jaringan</v>
      </c>
    </row>
    <row r="605">
      <c r="A605" s="3" t="s">
        <v>4497</v>
      </c>
      <c r="B605" s="7" t="str">
        <f>'Data Pemerintah Daerah'!C490</f>
        <v>Maluku</v>
      </c>
      <c r="C605" s="7" t="str">
        <f>'Data Pemerintah Daerah'!G490</f>
        <v>Kabupaten</v>
      </c>
      <c r="D605" s="7" t="str">
        <f>'Data Pemerintah Daerah'!E490</f>
        <v>Kabupaten Maluku Tengah</v>
      </c>
      <c r="E605" s="7" t="str">
        <f>'Data Pemerintah Daerah'!H490</f>
        <v>ada</v>
      </c>
      <c r="F605" s="15">
        <f>'Data Pemerintah Daerah'!N490</f>
        <v>45077</v>
      </c>
      <c r="G605" s="7" t="str">
        <f>'Data Pemerintah Daerah'!O490</f>
        <v>Harry L. Latupeirissa, S.Kom, SE</v>
      </c>
      <c r="H605" s="183">
        <f t="shared" si="14"/>
        <v>2023</v>
      </c>
      <c r="I605" s="183">
        <f t="shared" si="15"/>
        <v>5</v>
      </c>
      <c r="J605" s="7" t="str">
        <f t="shared" si="3"/>
        <v>Ada</v>
      </c>
      <c r="K605" s="229" t="str">
        <f t="shared" si="4"/>
        <v>Ada</v>
      </c>
      <c r="L605" s="327" t="str">
        <f>IFNA(VLOOKUP("*"&amp;D604&amp;"",'Laporan Resmi'!$F$2:$G$500,2,FALSE),"")</f>
        <v>ada</v>
      </c>
      <c r="M605" s="7">
        <f>'Data Pemerintah Daerah'!AB490</f>
        <v>1</v>
      </c>
      <c r="N605" s="7">
        <f>'Data Pemerintah Daerah'!AC490</f>
        <v>0</v>
      </c>
      <c r="O605" s="7">
        <f>'Data Pemerintah Daerah'!AD490</f>
        <v>0</v>
      </c>
      <c r="P605" s="7" t="str">
        <f>'Data Pemerintah Daerah'!AE490</f>
        <v/>
      </c>
      <c r="Q605" s="7" t="str">
        <f>'Data Pemerintah Daerah'!AF490</f>
        <v/>
      </c>
      <c r="R605" s="7" t="str">
        <f>'Data Pemerintah Daerah'!AG490</f>
        <v/>
      </c>
      <c r="S605" s="7">
        <f>'Data Pemerintah Daerah'!AH490</f>
        <v>1</v>
      </c>
      <c r="T605" s="7">
        <f>'Data Pemerintah Daerah'!AI490</f>
        <v>1</v>
      </c>
      <c r="U605" s="7">
        <f>'Data Pemerintah Daerah'!AJ490</f>
        <v>1</v>
      </c>
      <c r="V605" s="7">
        <f>'Data Pemerintah Daerah'!AK490</f>
        <v>1</v>
      </c>
      <c r="W605" s="7">
        <f>'Data Pemerintah Daerah'!AL490</f>
        <v>1</v>
      </c>
      <c r="X605" s="7">
        <f>'Data Pemerintah Daerah'!AM490</f>
        <v>1</v>
      </c>
      <c r="Y605" s="10" t="str">
        <f>'Data Pemerintah Daerah'!AA490</f>
        <v>https://api-splp.layanan.go.id/t/maltengkab.go.id/sdi_malteng/1.0</v>
      </c>
      <c r="Z605" s="7" t="str">
        <f>'Data Pemerintah Daerah'!Z490</f>
        <v/>
      </c>
      <c r="AA605" s="328" t="str">
        <f>'Data Pemerintah Daerah'!AN490</f>
        <v>diskominfo_maltengkab</v>
      </c>
      <c r="AB605" s="329" t="str">
        <f>'Data Pemerintah Daerah'!AO490</f>
        <v>maltengkab.go.id</v>
      </c>
      <c r="AC605" s="7" t="str">
        <f t="shared" si="16"/>
        <v>Kabupaten Maluku Tengah</v>
      </c>
      <c r="AD605" s="331" t="str">
        <f>'Data Pemerintah Daerah'!P490</f>
        <v>081344854464</v>
      </c>
      <c r="AE605" s="331" t="str">
        <f>'Data Pemerintah Daerah'!Q490</f>
        <v>198112082010011015</v>
      </c>
      <c r="AF605" s="331" t="str">
        <f>'Data Pemerintah Daerah'!R490</f>
        <v>Manggala Informatika</v>
      </c>
    </row>
    <row r="606">
      <c r="A606" s="3" t="s">
        <v>4497</v>
      </c>
      <c r="B606" s="7" t="str">
        <f>'Data Pemerintah Daerah'!C491</f>
        <v>Maluku</v>
      </c>
      <c r="C606" s="7" t="str">
        <f>'Data Pemerintah Daerah'!G491</f>
        <v>Kabupaten</v>
      </c>
      <c r="D606" s="7" t="str">
        <f>'Data Pemerintah Daerah'!E491</f>
        <v>Kabupaten Maluku Tenggara</v>
      </c>
      <c r="E606" s="7" t="str">
        <f>'Data Pemerintah Daerah'!H491</f>
        <v/>
      </c>
      <c r="F606" s="7" t="str">
        <f>'Data Pemerintah Daerah'!N491</f>
        <v/>
      </c>
      <c r="G606" s="7" t="str">
        <f>'Data Pemerintah Daerah'!O491</f>
        <v/>
      </c>
      <c r="H606" s="183" t="str">
        <f t="shared" si="14"/>
        <v/>
      </c>
      <c r="I606" s="183" t="str">
        <f t="shared" si="15"/>
        <v/>
      </c>
      <c r="J606" s="7" t="str">
        <f t="shared" si="3"/>
        <v/>
      </c>
      <c r="K606" s="229" t="str">
        <f t="shared" si="4"/>
        <v/>
      </c>
      <c r="L606" s="327"/>
      <c r="M606" s="7" t="str">
        <f>'Data Pemerintah Daerah'!AB491</f>
        <v/>
      </c>
      <c r="N606" s="7" t="str">
        <f>'Data Pemerintah Daerah'!AC491</f>
        <v/>
      </c>
      <c r="O606" s="7" t="str">
        <f>'Data Pemerintah Daerah'!AD491</f>
        <v/>
      </c>
      <c r="P606" s="7" t="str">
        <f>'Data Pemerintah Daerah'!AE491</f>
        <v/>
      </c>
      <c r="Q606" s="7" t="str">
        <f>'Data Pemerintah Daerah'!AF491</f>
        <v/>
      </c>
      <c r="R606" s="7" t="str">
        <f>'Data Pemerintah Daerah'!AG491</f>
        <v/>
      </c>
      <c r="S606" s="7">
        <f>'Data Pemerintah Daerah'!AH491</f>
        <v>2</v>
      </c>
      <c r="T606" s="7">
        <f>'Data Pemerintah Daerah'!AI491</f>
        <v>1</v>
      </c>
      <c r="U606" s="7">
        <f>'Data Pemerintah Daerah'!AJ491</f>
        <v>1</v>
      </c>
      <c r="V606" s="7">
        <f>'Data Pemerintah Daerah'!AK491</f>
        <v>2</v>
      </c>
      <c r="W606" s="7">
        <f>'Data Pemerintah Daerah'!AL491</f>
        <v>1</v>
      </c>
      <c r="X606" s="7">
        <f>'Data Pemerintah Daerah'!AM491</f>
        <v>1</v>
      </c>
      <c r="Y606" s="7" t="str">
        <f>'Data Pemerintah Daerah'!AA491</f>
        <v/>
      </c>
      <c r="Z606" s="7" t="str">
        <f>'Data Pemerintah Daerah'!Z491</f>
        <v/>
      </c>
      <c r="AA606" s="328" t="str">
        <f>'Data Pemerintah Daerah'!AN491</f>
        <v/>
      </c>
      <c r="AB606" s="18" t="str">
        <f>'Data Pemerintah Daerah'!AO491</f>
        <v/>
      </c>
      <c r="AC606" s="7" t="str">
        <f t="shared" si="16"/>
        <v>Kabupaten Maluku Tenggara</v>
      </c>
      <c r="AD606" s="331" t="str">
        <f>'Data Pemerintah Daerah'!P491</f>
        <v/>
      </c>
      <c r="AE606" s="331" t="str">
        <f>'Data Pemerintah Daerah'!Q491</f>
        <v/>
      </c>
      <c r="AF606" s="331" t="str">
        <f>'Data Pemerintah Daerah'!R491</f>
        <v/>
      </c>
    </row>
    <row r="607">
      <c r="A607" s="3" t="s">
        <v>4497</v>
      </c>
      <c r="B607" s="7" t="str">
        <f>'Data Pemerintah Daerah'!C492</f>
        <v>Maluku</v>
      </c>
      <c r="C607" s="7" t="str">
        <f>'Data Pemerintah Daerah'!G492</f>
        <v>Kabupaten</v>
      </c>
      <c r="D607" s="7" t="str">
        <f>'Data Pemerintah Daerah'!E492</f>
        <v>Kabupaten Maluku Tenggara Barat</v>
      </c>
      <c r="E607" s="7" t="str">
        <f>'Data Pemerintah Daerah'!H492</f>
        <v/>
      </c>
      <c r="F607" s="7" t="str">
        <f>'Data Pemerintah Daerah'!N492</f>
        <v/>
      </c>
      <c r="G607" s="7" t="str">
        <f>'Data Pemerintah Daerah'!O492</f>
        <v/>
      </c>
      <c r="H607" s="183" t="str">
        <f t="shared" si="14"/>
        <v/>
      </c>
      <c r="I607" s="183" t="str">
        <f t="shared" si="15"/>
        <v/>
      </c>
      <c r="J607" s="7" t="str">
        <f t="shared" si="3"/>
        <v/>
      </c>
      <c r="K607" s="229" t="str">
        <f t="shared" si="4"/>
        <v/>
      </c>
      <c r="L607" s="327" t="str">
        <f>IFNA(VLOOKUP("*"&amp;D606&amp;"",'Laporan Resmi'!$F$2:$G$500,2,FALSE),"")</f>
        <v/>
      </c>
      <c r="M607" s="7" t="str">
        <f>'Data Pemerintah Daerah'!AB492</f>
        <v/>
      </c>
      <c r="N607" s="7" t="str">
        <f>'Data Pemerintah Daerah'!AC492</f>
        <v/>
      </c>
      <c r="O607" s="7" t="str">
        <f>'Data Pemerintah Daerah'!AD492</f>
        <v/>
      </c>
      <c r="P607" s="7" t="str">
        <f>'Data Pemerintah Daerah'!AE492</f>
        <v/>
      </c>
      <c r="Q607" s="7" t="str">
        <f>'Data Pemerintah Daerah'!AF492</f>
        <v/>
      </c>
      <c r="R607" s="7" t="str">
        <f>'Data Pemerintah Daerah'!AG492</f>
        <v/>
      </c>
      <c r="S607" s="7">
        <f>'Data Pemerintah Daerah'!AH492</f>
        <v>1</v>
      </c>
      <c r="T607" s="7">
        <f>'Data Pemerintah Daerah'!AI492</f>
        <v>1</v>
      </c>
      <c r="U607" s="7">
        <f>'Data Pemerintah Daerah'!AJ492</f>
        <v>2</v>
      </c>
      <c r="V607" s="7">
        <f>'Data Pemerintah Daerah'!AK492</f>
        <v>3</v>
      </c>
      <c r="W607" s="7">
        <f>'Data Pemerintah Daerah'!AL492</f>
        <v>1</v>
      </c>
      <c r="X607" s="7">
        <f>'Data Pemerintah Daerah'!AM492</f>
        <v>2</v>
      </c>
      <c r="Y607" s="7" t="str">
        <f>'Data Pemerintah Daerah'!AA492</f>
        <v/>
      </c>
      <c r="Z607" s="7" t="str">
        <f>'Data Pemerintah Daerah'!Z492</f>
        <v/>
      </c>
      <c r="AA607" s="328" t="str">
        <f>'Data Pemerintah Daerah'!AN492</f>
        <v/>
      </c>
      <c r="AB607" s="18" t="str">
        <f>'Data Pemerintah Daerah'!AO492</f>
        <v/>
      </c>
      <c r="AC607" s="7" t="str">
        <f t="shared" si="16"/>
        <v>Kabupaten Maluku Tenggara Barat</v>
      </c>
      <c r="AD607" s="331" t="str">
        <f>'Data Pemerintah Daerah'!P492</f>
        <v/>
      </c>
      <c r="AE607" s="331" t="str">
        <f>'Data Pemerintah Daerah'!Q492</f>
        <v/>
      </c>
      <c r="AF607" s="331" t="str">
        <f>'Data Pemerintah Daerah'!R492</f>
        <v/>
      </c>
    </row>
    <row r="608">
      <c r="A608" s="3" t="s">
        <v>4497</v>
      </c>
      <c r="B608" s="7" t="str">
        <f>'Data Pemerintah Daerah'!C493</f>
        <v>Maluku</v>
      </c>
      <c r="C608" s="7" t="str">
        <f>'Data Pemerintah Daerah'!G493</f>
        <v>Kabupaten</v>
      </c>
      <c r="D608" s="7" t="str">
        <f>'Data Pemerintah Daerah'!E493</f>
        <v>Kabupaten Seram Bagian Barat</v>
      </c>
      <c r="E608" s="7" t="str">
        <f>'Data Pemerintah Daerah'!H493</f>
        <v>ada</v>
      </c>
      <c r="F608" s="11">
        <f>'Data Pemerintah Daerah'!N493</f>
        <v>45083</v>
      </c>
      <c r="G608" s="7" t="str">
        <f>'Data Pemerintah Daerah'!O493</f>
        <v>Drs. Muhammad Yusuf Hatala</v>
      </c>
      <c r="H608" s="183">
        <f t="shared" si="14"/>
        <v>2023</v>
      </c>
      <c r="I608" s="183">
        <f t="shared" si="15"/>
        <v>6</v>
      </c>
      <c r="J608" s="7" t="str">
        <f t="shared" si="3"/>
        <v>Ada</v>
      </c>
      <c r="K608" s="229" t="str">
        <f t="shared" si="4"/>
        <v>Ada</v>
      </c>
      <c r="L608" s="323" t="s">
        <v>431</v>
      </c>
      <c r="M608" s="7">
        <f>'Data Pemerintah Daerah'!AB493</f>
        <v>0</v>
      </c>
      <c r="N608" s="7">
        <f>'Data Pemerintah Daerah'!AC493</f>
        <v>0</v>
      </c>
      <c r="O608" s="7">
        <f>'Data Pemerintah Daerah'!AD493</f>
        <v>1</v>
      </c>
      <c r="P608" s="7">
        <f>'Data Pemerintah Daerah'!AE493</f>
        <v>1</v>
      </c>
      <c r="Q608" s="7">
        <f>'Data Pemerintah Daerah'!AF493</f>
        <v>1</v>
      </c>
      <c r="R608" s="7">
        <f>'Data Pemerintah Daerah'!AG493</f>
        <v>1</v>
      </c>
      <c r="S608" s="7">
        <f>'Data Pemerintah Daerah'!AH493</f>
        <v>1</v>
      </c>
      <c r="T608" s="7">
        <f>'Data Pemerintah Daerah'!AI493</f>
        <v>1</v>
      </c>
      <c r="U608" s="7">
        <f>'Data Pemerintah Daerah'!AJ493</f>
        <v>1</v>
      </c>
      <c r="V608" s="7">
        <f>'Data Pemerintah Daerah'!AK493</f>
        <v>1</v>
      </c>
      <c r="W608" s="7">
        <f>'Data Pemerintah Daerah'!AL493</f>
        <v>2</v>
      </c>
      <c r="X608" s="7">
        <f>'Data Pemerintah Daerah'!AM493</f>
        <v>1</v>
      </c>
      <c r="Y608" s="10" t="str">
        <f>'Data Pemerintah Daerah'!AA493</f>
        <v>https://api-splp.layanan.go.id/data-sbb-kab/1.0</v>
      </c>
      <c r="Z608" s="10" t="str">
        <f>'Data Pemerintah Daerah'!Z493</f>
        <v>http://ebphtb.sbbkab.go.id/bpn/api/getBPHTBService</v>
      </c>
      <c r="AA608" s="328" t="str">
        <f>'Data Pemerintah Daerah'!AN493</f>
        <v>diskominfo_sbbkab</v>
      </c>
      <c r="AB608" s="329" t="str">
        <f>'Data Pemerintah Daerah'!AO493</f>
        <v>sbbkab.go.id</v>
      </c>
      <c r="AC608" s="7" t="str">
        <f t="shared" si="16"/>
        <v>Kabupaten Seram Bagian Barat</v>
      </c>
      <c r="AD608" s="331" t="str">
        <f>'Data Pemerintah Daerah'!P493</f>
        <v/>
      </c>
      <c r="AE608" s="331" t="str">
        <f>'Data Pemerintah Daerah'!Q493</f>
        <v>197104111992031003</v>
      </c>
      <c r="AF608" s="331" t="str">
        <f>'Data Pemerintah Daerah'!R493</f>
        <v>Kepala Dinas Komunikasi dan Informatika</v>
      </c>
    </row>
    <row r="609">
      <c r="A609" s="3" t="s">
        <v>4497</v>
      </c>
      <c r="B609" s="7" t="str">
        <f>'Data Pemerintah Daerah'!C494</f>
        <v>Maluku</v>
      </c>
      <c r="C609" s="7" t="str">
        <f>'Data Pemerintah Daerah'!G494</f>
        <v>Kabupaten</v>
      </c>
      <c r="D609" s="7" t="str">
        <f>'Data Pemerintah Daerah'!E494</f>
        <v>Kabupaten Seram Bagian Timur</v>
      </c>
      <c r="E609" s="7" t="str">
        <f>'Data Pemerintah Daerah'!H494</f>
        <v>ada</v>
      </c>
      <c r="F609" s="15">
        <f>'Data Pemerintah Daerah'!N494</f>
        <v>45076</v>
      </c>
      <c r="G609" s="7" t="str">
        <f>'Data Pemerintah Daerah'!O494</f>
        <v>Abdul Gafur Rumagia, S.Pi, M.Si</v>
      </c>
      <c r="H609" s="183">
        <f t="shared" si="14"/>
        <v>2023</v>
      </c>
      <c r="I609" s="183">
        <f t="shared" si="15"/>
        <v>5</v>
      </c>
      <c r="J609" s="7" t="str">
        <f t="shared" si="3"/>
        <v>Ada</v>
      </c>
      <c r="K609" s="229" t="str">
        <f t="shared" si="4"/>
        <v>Ada</v>
      </c>
      <c r="L609" s="327" t="str">
        <f>IFNA(VLOOKUP("*"&amp;D608&amp;"",'Laporan Resmi'!$F$2:$G$500,2,FALSE),"")</f>
        <v>ada</v>
      </c>
      <c r="M609" s="7">
        <f>'Data Pemerintah Daerah'!AB494</f>
        <v>1</v>
      </c>
      <c r="N609" s="7">
        <f>'Data Pemerintah Daerah'!AC494</f>
        <v>0</v>
      </c>
      <c r="O609" s="7">
        <f>'Data Pemerintah Daerah'!AD494</f>
        <v>1</v>
      </c>
      <c r="P609" s="7" t="str">
        <f>'Data Pemerintah Daerah'!AE494</f>
        <v/>
      </c>
      <c r="Q609" s="7" t="str">
        <f>'Data Pemerintah Daerah'!AF494</f>
        <v/>
      </c>
      <c r="R609" s="7" t="str">
        <f>'Data Pemerintah Daerah'!AG494</f>
        <v/>
      </c>
      <c r="S609" s="7">
        <f>'Data Pemerintah Daerah'!AH494</f>
        <v>1</v>
      </c>
      <c r="T609" s="7">
        <f>'Data Pemerintah Daerah'!AI494</f>
        <v>1</v>
      </c>
      <c r="U609" s="7">
        <f>'Data Pemerintah Daerah'!AJ494</f>
        <v>1</v>
      </c>
      <c r="V609" s="7">
        <f>'Data Pemerintah Daerah'!AK494</f>
        <v>1</v>
      </c>
      <c r="W609" s="7">
        <f>'Data Pemerintah Daerah'!AL494</f>
        <v>1</v>
      </c>
      <c r="X609" s="7">
        <f>'Data Pemerintah Daerah'!AM494</f>
        <v>1</v>
      </c>
      <c r="Y609" s="10" t="str">
        <f>'Data Pemerintah Daerah'!AA494</f>
        <v>https://api-splp.layanan.go.id/data-sbt-kab/1.0/</v>
      </c>
      <c r="Z609" s="7" t="str">
        <f>'Data Pemerintah Daerah'!Z494</f>
        <v/>
      </c>
      <c r="AA609" s="328" t="str">
        <f>'Data Pemerintah Daerah'!AN494</f>
        <v>diskominfo_serambagiantimurkab</v>
      </c>
      <c r="AB609" s="329" t="str">
        <f>'Data Pemerintah Daerah'!AO494</f>
        <v>serambagiantimurkab.go.id</v>
      </c>
      <c r="AC609" s="7" t="str">
        <f t="shared" si="16"/>
        <v>Kabupaten Seram Bagian Timur</v>
      </c>
      <c r="AD609" s="331" t="str">
        <f>'Data Pemerintah Daerah'!P494</f>
        <v>0822392866673</v>
      </c>
      <c r="AE609" s="331" t="str">
        <f>'Data Pemerintah Daerah'!Q494</f>
        <v>197908232008011014</v>
      </c>
      <c r="AF609" s="331" t="str">
        <f>'Data Pemerintah Daerah'!R494</f>
        <v>Kepala Bidang Teknologi Informasi dan Komunikasi</v>
      </c>
    </row>
    <row r="610">
      <c r="A610" s="3" t="s">
        <v>4497</v>
      </c>
      <c r="B610" s="7" t="str">
        <f>'Data Pemerintah Daerah'!C495</f>
        <v>Maluku</v>
      </c>
      <c r="C610" s="7" t="str">
        <f>'Data Pemerintah Daerah'!G495</f>
        <v>Kota</v>
      </c>
      <c r="D610" s="7" t="str">
        <f>'Data Pemerintah Daerah'!E495</f>
        <v>Kota Ambon</v>
      </c>
      <c r="E610" s="7" t="str">
        <f>'Data Pemerintah Daerah'!H495</f>
        <v>ada</v>
      </c>
      <c r="F610" s="15">
        <f>'Data Pemerintah Daerah'!N495</f>
        <v>45089</v>
      </c>
      <c r="G610" s="7" t="str">
        <f>'Data Pemerintah Daerah'!O495</f>
        <v>Sulian M. L. Sedubun, S.Kom, M.Eng.</v>
      </c>
      <c r="H610" s="183">
        <f t="shared" si="14"/>
        <v>2023</v>
      </c>
      <c r="I610" s="183">
        <f t="shared" si="15"/>
        <v>6</v>
      </c>
      <c r="J610" s="7" t="str">
        <f t="shared" si="3"/>
        <v>Ada</v>
      </c>
      <c r="K610" s="229" t="str">
        <f t="shared" si="4"/>
        <v>Ada</v>
      </c>
      <c r="L610" s="327" t="str">
        <f>IFNA(VLOOKUP("*"&amp;D609&amp;"",'Laporan Resmi'!$F$2:$G$500,2,FALSE),"")</f>
        <v>ada</v>
      </c>
      <c r="M610" s="7">
        <f>'Data Pemerintah Daerah'!AB495</f>
        <v>1</v>
      </c>
      <c r="N610" s="7">
        <f>'Data Pemerintah Daerah'!AC495</f>
        <v>0</v>
      </c>
      <c r="O610" s="7">
        <f>'Data Pemerintah Daerah'!AD495</f>
        <v>2</v>
      </c>
      <c r="P610" s="7">
        <f>'Data Pemerintah Daerah'!AE495</f>
        <v>3</v>
      </c>
      <c r="Q610" s="7">
        <f>'Data Pemerintah Daerah'!AF495</f>
        <v>1</v>
      </c>
      <c r="R610" s="7">
        <f>'Data Pemerintah Daerah'!AG495</f>
        <v>3</v>
      </c>
      <c r="S610" s="7">
        <f>'Data Pemerintah Daerah'!AH495</f>
        <v>3</v>
      </c>
      <c r="T610" s="7">
        <f>'Data Pemerintah Daerah'!AI495</f>
        <v>1</v>
      </c>
      <c r="U610" s="7">
        <f>'Data Pemerintah Daerah'!AJ495</f>
        <v>3</v>
      </c>
      <c r="V610" s="7">
        <f>'Data Pemerintah Daerah'!AK495</f>
        <v>4</v>
      </c>
      <c r="W610" s="7">
        <f>'Data Pemerintah Daerah'!AL495</f>
        <v>1</v>
      </c>
      <c r="X610" s="7">
        <f>'Data Pemerintah Daerah'!AM495</f>
        <v>3</v>
      </c>
      <c r="Y610" s="10" t="str">
        <f>'Data Pemerintah Daerah'!AA495</f>
        <v>https://api-splp.layanan.go.id/dataambonkota/1.0/</v>
      </c>
      <c r="Z610" s="7" t="str">
        <f>'Data Pemerintah Daerah'!Z495</f>
        <v/>
      </c>
      <c r="AA610" s="328" t="str">
        <f>'Data Pemerintah Daerah'!AN495</f>
        <v>diskominfop_ambonkota</v>
      </c>
      <c r="AB610" s="329" t="str">
        <f>'Data Pemerintah Daerah'!AO495</f>
        <v>ambon.go.id</v>
      </c>
      <c r="AC610" s="7" t="str">
        <f t="shared" si="16"/>
        <v>Kota Ambon</v>
      </c>
      <c r="AD610" s="331" t="str">
        <f>'Data Pemerintah Daerah'!P495</f>
        <v>085243577636</v>
      </c>
      <c r="AE610" s="331" t="str">
        <f>'Data Pemerintah Daerah'!Q495</f>
        <v>198303052006041020</v>
      </c>
      <c r="AF610" s="331" t="str">
        <f>'Data Pemerintah Daerah'!R495</f>
        <v>Kepala Bidang Teknologi Informasi Persandian dan Statistik</v>
      </c>
    </row>
    <row r="611">
      <c r="A611" s="3" t="s">
        <v>4497</v>
      </c>
      <c r="B611" s="7" t="str">
        <f>'Data Pemerintah Daerah'!C496</f>
        <v>Maluku</v>
      </c>
      <c r="C611" s="7" t="str">
        <f>'Data Pemerintah Daerah'!G496</f>
        <v>Kota</v>
      </c>
      <c r="D611" s="7" t="str">
        <f>'Data Pemerintah Daerah'!E496</f>
        <v>Kota Tual</v>
      </c>
      <c r="E611" s="7" t="str">
        <f>'Data Pemerintah Daerah'!H496</f>
        <v>ada</v>
      </c>
      <c r="F611" s="15">
        <f>'Data Pemerintah Daerah'!N496</f>
        <v>45099</v>
      </c>
      <c r="G611" s="7" t="str">
        <f>'Data Pemerintah Daerah'!O496</f>
        <v>Habel Rudolf Sanamasse, ST</v>
      </c>
      <c r="H611" s="183">
        <f t="shared" si="14"/>
        <v>2023</v>
      </c>
      <c r="I611" s="183">
        <f t="shared" si="15"/>
        <v>6</v>
      </c>
      <c r="J611" s="7" t="str">
        <f t="shared" si="3"/>
        <v>Ada</v>
      </c>
      <c r="K611" s="229" t="str">
        <f t="shared" si="4"/>
        <v>Ada</v>
      </c>
      <c r="L611" s="327" t="str">
        <f>IFNA(VLOOKUP("*"&amp;D610&amp;"",'Laporan Resmi'!$F$2:$G$500,2,FALSE),"")</f>
        <v>ada</v>
      </c>
      <c r="M611" s="7">
        <f>'Data Pemerintah Daerah'!AB496</f>
        <v>0</v>
      </c>
      <c r="N611" s="7">
        <f>'Data Pemerintah Daerah'!AC496</f>
        <v>0</v>
      </c>
      <c r="O611" s="7">
        <f>'Data Pemerintah Daerah'!AD496</f>
        <v>1</v>
      </c>
      <c r="P611" s="7" t="str">
        <f>'Data Pemerintah Daerah'!AE496</f>
        <v/>
      </c>
      <c r="Q611" s="7" t="str">
        <f>'Data Pemerintah Daerah'!AF496</f>
        <v/>
      </c>
      <c r="R611" s="7" t="str">
        <f>'Data Pemerintah Daerah'!AG496</f>
        <v/>
      </c>
      <c r="S611" s="7">
        <f>'Data Pemerintah Daerah'!AH496</f>
        <v>1</v>
      </c>
      <c r="T611" s="7">
        <f>'Data Pemerintah Daerah'!AI496</f>
        <v>1</v>
      </c>
      <c r="U611" s="7">
        <f>'Data Pemerintah Daerah'!AJ496</f>
        <v>1</v>
      </c>
      <c r="V611" s="7">
        <f>'Data Pemerintah Daerah'!AK496</f>
        <v>1</v>
      </c>
      <c r="W611" s="7">
        <f>'Data Pemerintah Daerah'!AL496</f>
        <v>1</v>
      </c>
      <c r="X611" s="7">
        <f>'Data Pemerintah Daerah'!AM496</f>
        <v>1</v>
      </c>
      <c r="Y611" s="7" t="str">
        <f>'Data Pemerintah Daerah'!AA496</f>
        <v/>
      </c>
      <c r="Z611" s="7" t="str">
        <f>'Data Pemerintah Daerah'!Z496</f>
        <v/>
      </c>
      <c r="AA611" s="328" t="str">
        <f>'Data Pemerintah Daerah'!AN496</f>
        <v>diskominfo_tualkota</v>
      </c>
      <c r="AB611" s="329" t="str">
        <f>'Data Pemerintah Daerah'!AO496</f>
        <v>tualkota.go.id</v>
      </c>
      <c r="AC611" s="7" t="str">
        <f t="shared" si="16"/>
        <v>Kota Tual</v>
      </c>
      <c r="AD611" s="331" t="str">
        <f>'Data Pemerintah Daerah'!P496</f>
        <v>08124038197</v>
      </c>
      <c r="AE611" s="331" t="str">
        <f>'Data Pemerintah Daerah'!Q496</f>
        <v>197405161999031006</v>
      </c>
      <c r="AF611" s="331" t="str">
        <f>'Data Pemerintah Daerah'!R496</f>
        <v>Kepala Bidang Persandian dan Statistik</v>
      </c>
    </row>
    <row r="612">
      <c r="A612" s="3" t="s">
        <v>4497</v>
      </c>
      <c r="B612" s="7" t="str">
        <f>'Data Pemerintah Daerah'!C497</f>
        <v>Maluku Utara</v>
      </c>
      <c r="C612" s="7" t="str">
        <f>'Data Pemerintah Daerah'!G497</f>
        <v>Provinsi</v>
      </c>
      <c r="D612" s="7" t="str">
        <f>'Data Pemerintah Daerah'!E497</f>
        <v>Provinsi Maluku Utara</v>
      </c>
      <c r="E612" s="7" t="str">
        <f>'Data Pemerintah Daerah'!H497</f>
        <v>ada</v>
      </c>
      <c r="F612" s="11">
        <f>'Data Pemerintah Daerah'!N497</f>
        <v>45477</v>
      </c>
      <c r="G612" s="7" t="str">
        <f>'Data Pemerintah Daerah'!O497</f>
        <v>Muhammad Firman S. Hanafi</v>
      </c>
      <c r="H612" s="183">
        <f t="shared" si="14"/>
        <v>2024</v>
      </c>
      <c r="I612" s="183">
        <f t="shared" si="15"/>
        <v>7</v>
      </c>
      <c r="J612" s="7" t="str">
        <f t="shared" si="3"/>
        <v>Ada</v>
      </c>
      <c r="K612" s="229" t="str">
        <f t="shared" si="4"/>
        <v>Ada</v>
      </c>
      <c r="L612" s="327" t="str">
        <f>IFNA(VLOOKUP("*"&amp;D611&amp;"",'Laporan Resmi'!$F$2:$G$500,2,FALSE),"")</f>
        <v>ada</v>
      </c>
      <c r="M612" s="7">
        <f>'Data Pemerintah Daerah'!AB497</f>
        <v>0</v>
      </c>
      <c r="N612" s="7">
        <f>'Data Pemerintah Daerah'!AC497</f>
        <v>0</v>
      </c>
      <c r="O612" s="7">
        <f>'Data Pemerintah Daerah'!AD497</f>
        <v>0</v>
      </c>
      <c r="P612" s="7">
        <f>'Data Pemerintah Daerah'!AE497</f>
        <v>1</v>
      </c>
      <c r="Q612" s="7">
        <f>'Data Pemerintah Daerah'!AF497</f>
        <v>1</v>
      </c>
      <c r="R612" s="7">
        <f>'Data Pemerintah Daerah'!AG497</f>
        <v>1</v>
      </c>
      <c r="S612" s="7">
        <f>'Data Pemerintah Daerah'!AH497</f>
        <v>3</v>
      </c>
      <c r="T612" s="7">
        <f>'Data Pemerintah Daerah'!AI497</f>
        <v>1</v>
      </c>
      <c r="U612" s="7">
        <f>'Data Pemerintah Daerah'!AJ497</f>
        <v>2</v>
      </c>
      <c r="V612" s="7">
        <f>'Data Pemerintah Daerah'!AK497</f>
        <v>3</v>
      </c>
      <c r="W612" s="7">
        <f>'Data Pemerintah Daerah'!AL497</f>
        <v>1</v>
      </c>
      <c r="X612" s="7">
        <f>'Data Pemerintah Daerah'!AM497</f>
        <v>2</v>
      </c>
      <c r="Y612" s="7" t="str">
        <f>'Data Pemerintah Daerah'!AA497</f>
        <v/>
      </c>
      <c r="Z612" s="7" t="str">
        <f>'Data Pemerintah Daerah'!Z497</f>
        <v/>
      </c>
      <c r="AA612" s="328" t="str">
        <f>'Data Pemerintah Daerah'!AN497</f>
        <v>diskominfosan_malutprov</v>
      </c>
      <c r="AB612" s="329" t="str">
        <f>'Data Pemerintah Daerah'!AO497</f>
        <v>malutprov.go.id</v>
      </c>
      <c r="AC612" s="7" t="str">
        <f t="shared" si="16"/>
        <v>Provinsi Maluku Utara</v>
      </c>
      <c r="AD612" s="330" t="str">
        <f>'Data Pemerintah Daerah'!P497</f>
        <v>085255577886</v>
      </c>
      <c r="AE612" s="331" t="str">
        <f>'Data Pemerintah Daerah'!Q497</f>
        <v>198501272009031001</v>
      </c>
      <c r="AF612" s="331" t="str">
        <f>'Data Pemerintah Daerah'!R497</f>
        <v>Kepala Bidang Infrastruktur, TI dan E-Goverment</v>
      </c>
    </row>
    <row r="613">
      <c r="A613" s="3" t="s">
        <v>4497</v>
      </c>
      <c r="B613" s="7" t="str">
        <f>'Data Pemerintah Daerah'!C498</f>
        <v>Maluku Utara</v>
      </c>
      <c r="C613" s="7" t="str">
        <f>'Data Pemerintah Daerah'!G498</f>
        <v>Kabupaten</v>
      </c>
      <c r="D613" s="7" t="str">
        <f>'Data Pemerintah Daerah'!E498</f>
        <v>Kabupaten Halmahera Barat</v>
      </c>
      <c r="E613" s="7" t="str">
        <f>'Data Pemerintah Daerah'!H498</f>
        <v>ada</v>
      </c>
      <c r="F613" s="21">
        <f>'Data Pemerintah Daerah'!N498</f>
        <v>45027</v>
      </c>
      <c r="G613" s="7" t="str">
        <f>'Data Pemerintah Daerah'!O498</f>
        <v>Triviana Djela, S.SI.</v>
      </c>
      <c r="H613" s="183">
        <f t="shared" si="14"/>
        <v>2023</v>
      </c>
      <c r="I613" s="183">
        <f t="shared" si="15"/>
        <v>4</v>
      </c>
      <c r="J613" s="7" t="str">
        <f t="shared" si="3"/>
        <v>Ada</v>
      </c>
      <c r="K613" s="229" t="str">
        <f t="shared" si="4"/>
        <v>Ada</v>
      </c>
      <c r="L613" s="323" t="s">
        <v>431</v>
      </c>
      <c r="M613" s="7">
        <f>'Data Pemerintah Daerah'!AB498</f>
        <v>0</v>
      </c>
      <c r="N613" s="7">
        <f>'Data Pemerintah Daerah'!AC498</f>
        <v>0</v>
      </c>
      <c r="O613" s="7">
        <f>'Data Pemerintah Daerah'!AD498</f>
        <v>0</v>
      </c>
      <c r="P613" s="7" t="str">
        <f>'Data Pemerintah Daerah'!AE498</f>
        <v/>
      </c>
      <c r="Q613" s="7" t="str">
        <f>'Data Pemerintah Daerah'!AF498</f>
        <v/>
      </c>
      <c r="R613" s="7" t="str">
        <f>'Data Pemerintah Daerah'!AG498</f>
        <v/>
      </c>
      <c r="S613" s="7">
        <f>'Data Pemerintah Daerah'!AH498</f>
        <v>1</v>
      </c>
      <c r="T613" s="7">
        <f>'Data Pemerintah Daerah'!AI498</f>
        <v>1</v>
      </c>
      <c r="U613" s="7">
        <f>'Data Pemerintah Daerah'!AJ498</f>
        <v>1</v>
      </c>
      <c r="V613" s="7">
        <f>'Data Pemerintah Daerah'!AK498</f>
        <v>1</v>
      </c>
      <c r="W613" s="7">
        <f>'Data Pemerintah Daerah'!AL498</f>
        <v>1</v>
      </c>
      <c r="X613" s="7">
        <f>'Data Pemerintah Daerah'!AM498</f>
        <v>2</v>
      </c>
      <c r="Y613" s="7" t="str">
        <f>'Data Pemerintah Daerah'!AA498</f>
        <v/>
      </c>
      <c r="Z613" s="7" t="str">
        <f>'Data Pemerintah Daerah'!Z498</f>
        <v/>
      </c>
      <c r="AA613" s="328" t="str">
        <f>'Data Pemerintah Daerah'!AN498</f>
        <v>diskominfo_halbarkab</v>
      </c>
      <c r="AB613" s="329" t="str">
        <f>'Data Pemerintah Daerah'!AO498</f>
        <v>halbarkab.go.id</v>
      </c>
      <c r="AC613" s="7" t="str">
        <f t="shared" si="16"/>
        <v>Kabupaten Halmahera Barat</v>
      </c>
      <c r="AD613" s="331" t="str">
        <f>'Data Pemerintah Daerah'!P498</f>
        <v>081242966801</v>
      </c>
      <c r="AE613" s="331" t="str">
        <f>'Data Pemerintah Daerah'!Q498</f>
        <v>199410232020122026</v>
      </c>
      <c r="AF613" s="331" t="str">
        <f>'Data Pemerintah Daerah'!R498</f>
        <v>Pelaksana</v>
      </c>
    </row>
    <row r="614">
      <c r="A614" s="3" t="s">
        <v>4497</v>
      </c>
      <c r="B614" s="7" t="str">
        <f>'Data Pemerintah Daerah'!C499</f>
        <v>Maluku Utara</v>
      </c>
      <c r="C614" s="7" t="str">
        <f>'Data Pemerintah Daerah'!G499</f>
        <v>Kabupaten</v>
      </c>
      <c r="D614" s="7" t="str">
        <f>'Data Pemerintah Daerah'!E499</f>
        <v>Kabupaten Halmahera Tengah</v>
      </c>
      <c r="E614" s="7" t="str">
        <f>'Data Pemerintah Daerah'!H499</f>
        <v>ada</v>
      </c>
      <c r="F614" s="15">
        <f>'Data Pemerintah Daerah'!N499</f>
        <v>45334</v>
      </c>
      <c r="G614" s="7" t="str">
        <f>'Data Pemerintah Daerah'!O499</f>
        <v>ANDI ISMAIL AKBAR., S.Kom., M.T</v>
      </c>
      <c r="H614" s="183">
        <f t="shared" si="14"/>
        <v>2024</v>
      </c>
      <c r="I614" s="183">
        <f t="shared" si="15"/>
        <v>2</v>
      </c>
      <c r="J614" s="7" t="str">
        <f t="shared" si="3"/>
        <v>Ada</v>
      </c>
      <c r="K614" s="229" t="str">
        <f t="shared" si="4"/>
        <v>Ada</v>
      </c>
      <c r="L614" s="327" t="str">
        <f>IFNA(VLOOKUP("*"&amp;D613&amp;"",'Laporan Resmi'!$F$2:$G$500,2,FALSE),"")</f>
        <v>ada</v>
      </c>
      <c r="M614" s="7">
        <f>'Data Pemerintah Daerah'!AB499</f>
        <v>0</v>
      </c>
      <c r="N614" s="7">
        <f>'Data Pemerintah Daerah'!AC499</f>
        <v>0</v>
      </c>
      <c r="O614" s="7">
        <f>'Data Pemerintah Daerah'!AD499</f>
        <v>0</v>
      </c>
      <c r="P614" s="7" t="str">
        <f>'Data Pemerintah Daerah'!AE499</f>
        <v/>
      </c>
      <c r="Q614" s="7" t="str">
        <f>'Data Pemerintah Daerah'!AF499</f>
        <v/>
      </c>
      <c r="R614" s="7" t="str">
        <f>'Data Pemerintah Daerah'!AG499</f>
        <v/>
      </c>
      <c r="S614" s="7" t="str">
        <f>'Data Pemerintah Daerah'!AH499</f>
        <v/>
      </c>
      <c r="T614" s="7" t="str">
        <f>'Data Pemerintah Daerah'!AI499</f>
        <v/>
      </c>
      <c r="U614" s="7" t="str">
        <f>'Data Pemerintah Daerah'!AJ499</f>
        <v/>
      </c>
      <c r="V614" s="7">
        <f>'Data Pemerintah Daerah'!AK499</f>
        <v>1</v>
      </c>
      <c r="W614" s="7">
        <f>'Data Pemerintah Daerah'!AL499</f>
        <v>1</v>
      </c>
      <c r="X614" s="7">
        <f>'Data Pemerintah Daerah'!AM499</f>
        <v>1</v>
      </c>
      <c r="Y614" s="7" t="str">
        <f>'Data Pemerintah Daerah'!AA499</f>
        <v/>
      </c>
      <c r="Z614" s="7" t="str">
        <f>'Data Pemerintah Daerah'!Z499</f>
        <v/>
      </c>
      <c r="AA614" s="328" t="str">
        <f>'Data Pemerintah Daerah'!AN499</f>
        <v>diskominfosandi_haltengkab</v>
      </c>
      <c r="AB614" s="329" t="str">
        <f>'Data Pemerintah Daerah'!AO499</f>
        <v>haltengkab.go.id</v>
      </c>
      <c r="AC614" s="7" t="str">
        <f t="shared" si="16"/>
        <v>Kabupaten Halmahera Tengah</v>
      </c>
      <c r="AD614" s="330" t="str">
        <f>'Data Pemerintah Daerah'!P499</f>
        <v>081340360223</v>
      </c>
      <c r="AE614" s="331" t="str">
        <f>'Data Pemerintah Daerah'!Q499</f>
        <v>198001022006041013</v>
      </c>
      <c r="AF614" s="331" t="str">
        <f>'Data Pemerintah Daerah'!R499</f>
        <v>Kepala Bidang Persandian dan Statistik</v>
      </c>
    </row>
    <row r="615">
      <c r="A615" s="3" t="s">
        <v>4497</v>
      </c>
      <c r="B615" s="7" t="str">
        <f>'Data Pemerintah Daerah'!C500</f>
        <v>Maluku Utara</v>
      </c>
      <c r="C615" s="7" t="str">
        <f>'Data Pemerintah Daerah'!G500</f>
        <v>Kabupaten</v>
      </c>
      <c r="D615" s="7" t="str">
        <f>'Data Pemerintah Daerah'!E500</f>
        <v>Kabupaten Halmahera Utara</v>
      </c>
      <c r="E615" s="7" t="str">
        <f>'Data Pemerintah Daerah'!H500</f>
        <v>ada</v>
      </c>
      <c r="F615" s="15">
        <f>'Data Pemerintah Daerah'!N500</f>
        <v>44795</v>
      </c>
      <c r="G615" s="7" t="str">
        <f>'Data Pemerintah Daerah'!O500</f>
        <v>Yandre Sumtaki, ST</v>
      </c>
      <c r="H615" s="183">
        <f t="shared" si="14"/>
        <v>2022</v>
      </c>
      <c r="I615" s="183">
        <f t="shared" si="15"/>
        <v>8</v>
      </c>
      <c r="J615" s="7" t="str">
        <f t="shared" si="3"/>
        <v>Ada</v>
      </c>
      <c r="K615" s="229" t="str">
        <f t="shared" si="4"/>
        <v>Ada</v>
      </c>
      <c r="L615" s="327" t="str">
        <f>IFNA(VLOOKUP("*"&amp;D614&amp;"",'Laporan Resmi'!$F$2:$G$500,2,FALSE),"")</f>
        <v>ada</v>
      </c>
      <c r="M615" s="7">
        <f>'Data Pemerintah Daerah'!AB500</f>
        <v>0</v>
      </c>
      <c r="N615" s="7">
        <f>'Data Pemerintah Daerah'!AC500</f>
        <v>0</v>
      </c>
      <c r="O615" s="7">
        <f>'Data Pemerintah Daerah'!AD500</f>
        <v>0</v>
      </c>
      <c r="P615" s="7">
        <f>'Data Pemerintah Daerah'!AE500</f>
        <v>3</v>
      </c>
      <c r="Q615" s="7">
        <f>'Data Pemerintah Daerah'!AF500</f>
        <v>1</v>
      </c>
      <c r="R615" s="7">
        <f>'Data Pemerintah Daerah'!AG500</f>
        <v>1</v>
      </c>
      <c r="S615" s="7">
        <f>'Data Pemerintah Daerah'!AH500</f>
        <v>3</v>
      </c>
      <c r="T615" s="7">
        <f>'Data Pemerintah Daerah'!AI500</f>
        <v>1</v>
      </c>
      <c r="U615" s="7">
        <f>'Data Pemerintah Daerah'!AJ500</f>
        <v>2</v>
      </c>
      <c r="V615" s="7">
        <f>'Data Pemerintah Daerah'!AK500</f>
        <v>3</v>
      </c>
      <c r="W615" s="7">
        <f>'Data Pemerintah Daerah'!AL500</f>
        <v>1</v>
      </c>
      <c r="X615" s="7">
        <f>'Data Pemerintah Daerah'!AM500</f>
        <v>2</v>
      </c>
      <c r="Y615" s="7" t="str">
        <f>'Data Pemerintah Daerah'!AA500</f>
        <v/>
      </c>
      <c r="Z615" s="7" t="str">
        <f>'Data Pemerintah Daerah'!Z500</f>
        <v/>
      </c>
      <c r="AA615" s="328" t="str">
        <f>'Data Pemerintah Daerah'!AN500</f>
        <v>diskominfo_halmaherautarakab</v>
      </c>
      <c r="AB615" s="329" t="str">
        <f>'Data Pemerintah Daerah'!AO500</f>
        <v>halmaherautarakab.go.id</v>
      </c>
      <c r="AC615" s="7" t="str">
        <f t="shared" si="16"/>
        <v>Kabupaten Halmahera Utara</v>
      </c>
      <c r="AD615" s="331" t="str">
        <f>'Data Pemerintah Daerah'!P500</f>
        <v>082224118688</v>
      </c>
      <c r="AE615" s="331" t="str">
        <f>'Data Pemerintah Daerah'!Q500</f>
        <v>198308252010011010</v>
      </c>
      <c r="AF615" s="331" t="str">
        <f>'Data Pemerintah Daerah'!R500</f>
        <v>Kepala Bidang Layanan Infrastruktur Dasar dan Data Center</v>
      </c>
    </row>
    <row r="616">
      <c r="A616" s="3" t="s">
        <v>4497</v>
      </c>
      <c r="B616" s="7" t="str">
        <f>'Data Pemerintah Daerah'!C501</f>
        <v>Maluku Utara</v>
      </c>
      <c r="C616" s="7" t="str">
        <f>'Data Pemerintah Daerah'!G501</f>
        <v>Kabupaten</v>
      </c>
      <c r="D616" s="7" t="str">
        <f>'Data Pemerintah Daerah'!E501</f>
        <v>Kabupaten Halmahera Selatan</v>
      </c>
      <c r="E616" s="7" t="str">
        <f>'Data Pemerintah Daerah'!H501</f>
        <v>ada</v>
      </c>
      <c r="F616" s="15">
        <f>'Data Pemerintah Daerah'!N501</f>
        <v>45251</v>
      </c>
      <c r="G616" s="7" t="str">
        <f>'Data Pemerintah Daerah'!O501</f>
        <v>Ali Alam Djais, S.Kom</v>
      </c>
      <c r="H616" s="183">
        <f t="shared" si="14"/>
        <v>2023</v>
      </c>
      <c r="I616" s="183">
        <f t="shared" si="15"/>
        <v>11</v>
      </c>
      <c r="J616" s="7" t="str">
        <f t="shared" si="3"/>
        <v>Ada</v>
      </c>
      <c r="K616" s="229" t="str">
        <f t="shared" si="4"/>
        <v>Ada</v>
      </c>
      <c r="L616" s="327" t="str">
        <f>IFNA(VLOOKUP("*"&amp;D615&amp;"",'Laporan Resmi'!$F$2:$G$500,2,FALSE),"")</f>
        <v>ada</v>
      </c>
      <c r="M616" s="7">
        <f>'Data Pemerintah Daerah'!AB501</f>
        <v>0</v>
      </c>
      <c r="N616" s="7">
        <f>'Data Pemerintah Daerah'!AC501</f>
        <v>0</v>
      </c>
      <c r="O616" s="7">
        <f>'Data Pemerintah Daerah'!AD501</f>
        <v>1</v>
      </c>
      <c r="P616" s="7" t="str">
        <f>'Data Pemerintah Daerah'!AE501</f>
        <v/>
      </c>
      <c r="Q616" s="7" t="str">
        <f>'Data Pemerintah Daerah'!AF501</f>
        <v/>
      </c>
      <c r="R616" s="7" t="str">
        <f>'Data Pemerintah Daerah'!AG501</f>
        <v/>
      </c>
      <c r="S616" s="7">
        <f>'Data Pemerintah Daerah'!AH501</f>
        <v>1</v>
      </c>
      <c r="T616" s="7">
        <f>'Data Pemerintah Daerah'!AI501</f>
        <v>2</v>
      </c>
      <c r="U616" s="7">
        <f>'Data Pemerintah Daerah'!AJ501</f>
        <v>1</v>
      </c>
      <c r="V616" s="7">
        <f>'Data Pemerintah Daerah'!AK501</f>
        <v>1</v>
      </c>
      <c r="W616" s="7">
        <f>'Data Pemerintah Daerah'!AL501</f>
        <v>1</v>
      </c>
      <c r="X616" s="7">
        <f>'Data Pemerintah Daerah'!AM501</f>
        <v>2</v>
      </c>
      <c r="Y616" s="7" t="str">
        <f>'Data Pemerintah Daerah'!AA501</f>
        <v/>
      </c>
      <c r="Z616" s="7" t="str">
        <f>'Data Pemerintah Daerah'!Z501</f>
        <v/>
      </c>
      <c r="AA616" s="328" t="str">
        <f>'Data Pemerintah Daerah'!AN501</f>
        <v>diskominfosp_halmaheraselatan</v>
      </c>
      <c r="AB616" s="329" t="str">
        <f>'Data Pemerintah Daerah'!AO501</f>
        <v>halmaheraselatankab.go.id</v>
      </c>
      <c r="AC616" s="7" t="str">
        <f t="shared" si="16"/>
        <v>Kabupaten Halmahera Selatan</v>
      </c>
      <c r="AD616" s="330" t="str">
        <f>'Data Pemerintah Daerah'!P501</f>
        <v>081341452313</v>
      </c>
      <c r="AE616" s="331" t="str">
        <f>'Data Pemerintah Daerah'!Q501</f>
        <v>199412272020121001</v>
      </c>
      <c r="AF616" s="331" t="str">
        <f>'Data Pemerintah Daerah'!R501</f>
        <v>Analis Data Dan Informasi</v>
      </c>
    </row>
    <row r="617">
      <c r="A617" s="3" t="s">
        <v>4497</v>
      </c>
      <c r="B617" s="7" t="str">
        <f>'Data Pemerintah Daerah'!C502</f>
        <v>Maluku Utara</v>
      </c>
      <c r="C617" s="7" t="str">
        <f>'Data Pemerintah Daerah'!G502</f>
        <v>Kabupaten</v>
      </c>
      <c r="D617" s="7" t="str">
        <f>'Data Pemerintah Daerah'!E502</f>
        <v>Kabupaten Kepulauan Sula</v>
      </c>
      <c r="E617" s="7" t="str">
        <f>'Data Pemerintah Daerah'!H502</f>
        <v/>
      </c>
      <c r="F617" s="7" t="str">
        <f>'Data Pemerintah Daerah'!N502</f>
        <v/>
      </c>
      <c r="G617" s="7" t="str">
        <f>'Data Pemerintah Daerah'!O502</f>
        <v/>
      </c>
      <c r="H617" s="183" t="str">
        <f t="shared" si="14"/>
        <v/>
      </c>
      <c r="I617" s="183" t="str">
        <f t="shared" si="15"/>
        <v/>
      </c>
      <c r="J617" s="7" t="str">
        <f t="shared" si="3"/>
        <v/>
      </c>
      <c r="K617" s="229" t="str">
        <f t="shared" si="4"/>
        <v/>
      </c>
      <c r="L617" s="327"/>
      <c r="M617" s="7" t="str">
        <f>'Data Pemerintah Daerah'!AB502</f>
        <v/>
      </c>
      <c r="N617" s="7" t="str">
        <f>'Data Pemerintah Daerah'!AC502</f>
        <v/>
      </c>
      <c r="O617" s="7" t="str">
        <f>'Data Pemerintah Daerah'!AD502</f>
        <v/>
      </c>
      <c r="P617" s="7" t="str">
        <f>'Data Pemerintah Daerah'!AE502</f>
        <v/>
      </c>
      <c r="Q617" s="7" t="str">
        <f>'Data Pemerintah Daerah'!AF502</f>
        <v/>
      </c>
      <c r="R617" s="7" t="str">
        <f>'Data Pemerintah Daerah'!AG502</f>
        <v/>
      </c>
      <c r="S617" s="7" t="str">
        <f>'Data Pemerintah Daerah'!AH502</f>
        <v/>
      </c>
      <c r="T617" s="7" t="str">
        <f>'Data Pemerintah Daerah'!AI502</f>
        <v/>
      </c>
      <c r="U617" s="7" t="str">
        <f>'Data Pemerintah Daerah'!AJ502</f>
        <v/>
      </c>
      <c r="V617" s="7">
        <f>'Data Pemerintah Daerah'!AK502</f>
        <v>1</v>
      </c>
      <c r="W617" s="7">
        <f>'Data Pemerintah Daerah'!AL502</f>
        <v>1</v>
      </c>
      <c r="X617" s="7">
        <f>'Data Pemerintah Daerah'!AM502</f>
        <v>1</v>
      </c>
      <c r="Y617" s="7" t="str">
        <f>'Data Pemerintah Daerah'!AA502</f>
        <v/>
      </c>
      <c r="Z617" s="7" t="str">
        <f>'Data Pemerintah Daerah'!Z502</f>
        <v/>
      </c>
      <c r="AA617" s="328" t="str">
        <f>'Data Pemerintah Daerah'!AN502</f>
        <v/>
      </c>
      <c r="AB617" s="18" t="str">
        <f>'Data Pemerintah Daerah'!AO502</f>
        <v/>
      </c>
      <c r="AC617" s="7" t="str">
        <f t="shared" si="16"/>
        <v>Kabupaten Kepulauan Sula</v>
      </c>
      <c r="AD617" s="331" t="str">
        <f>'Data Pemerintah Daerah'!P502</f>
        <v/>
      </c>
      <c r="AE617" s="331" t="str">
        <f>'Data Pemerintah Daerah'!Q502</f>
        <v/>
      </c>
      <c r="AF617" s="331" t="str">
        <f>'Data Pemerintah Daerah'!R502</f>
        <v/>
      </c>
    </row>
    <row r="618">
      <c r="A618" s="3" t="s">
        <v>4497</v>
      </c>
      <c r="B618" s="7" t="str">
        <f>'Data Pemerintah Daerah'!C503</f>
        <v>Maluku Utara</v>
      </c>
      <c r="C618" s="7" t="str">
        <f>'Data Pemerintah Daerah'!G503</f>
        <v>Kabupaten</v>
      </c>
      <c r="D618" s="7" t="str">
        <f>'Data Pemerintah Daerah'!E503</f>
        <v>Kabupaten Halmahera Timur</v>
      </c>
      <c r="E618" s="7" t="str">
        <f>'Data Pemerintah Daerah'!H503</f>
        <v/>
      </c>
      <c r="F618" s="7" t="str">
        <f>'Data Pemerintah Daerah'!N503</f>
        <v/>
      </c>
      <c r="G618" s="7" t="str">
        <f>'Data Pemerintah Daerah'!O503</f>
        <v/>
      </c>
      <c r="H618" s="183" t="str">
        <f t="shared" si="14"/>
        <v/>
      </c>
      <c r="I618" s="183" t="str">
        <f t="shared" si="15"/>
        <v/>
      </c>
      <c r="J618" s="7" t="str">
        <f t="shared" si="3"/>
        <v/>
      </c>
      <c r="K618" s="229" t="str">
        <f t="shared" si="4"/>
        <v/>
      </c>
      <c r="L618" s="327" t="str">
        <f>IFNA(VLOOKUP("*"&amp;D617&amp;"",'Laporan Resmi'!$F$2:$G$500,2,FALSE),"")</f>
        <v/>
      </c>
      <c r="M618" s="7" t="str">
        <f>'Data Pemerintah Daerah'!AB503</f>
        <v/>
      </c>
      <c r="N618" s="7" t="str">
        <f>'Data Pemerintah Daerah'!AC503</f>
        <v/>
      </c>
      <c r="O618" s="7" t="str">
        <f>'Data Pemerintah Daerah'!AD503</f>
        <v/>
      </c>
      <c r="P618" s="7" t="str">
        <f>'Data Pemerintah Daerah'!AE503</f>
        <v/>
      </c>
      <c r="Q618" s="7" t="str">
        <f>'Data Pemerintah Daerah'!AF503</f>
        <v/>
      </c>
      <c r="R618" s="7" t="str">
        <f>'Data Pemerintah Daerah'!AG503</f>
        <v/>
      </c>
      <c r="S618" s="7" t="str">
        <f>'Data Pemerintah Daerah'!AH503</f>
        <v/>
      </c>
      <c r="T618" s="7" t="str">
        <f>'Data Pemerintah Daerah'!AI503</f>
        <v/>
      </c>
      <c r="U618" s="7" t="str">
        <f>'Data Pemerintah Daerah'!AJ503</f>
        <v/>
      </c>
      <c r="V618" s="7">
        <f>'Data Pemerintah Daerah'!AK503</f>
        <v>1</v>
      </c>
      <c r="W618" s="7">
        <f>'Data Pemerintah Daerah'!AL503</f>
        <v>1</v>
      </c>
      <c r="X618" s="7">
        <f>'Data Pemerintah Daerah'!AM503</f>
        <v>1</v>
      </c>
      <c r="Y618" s="7" t="str">
        <f>'Data Pemerintah Daerah'!AA503</f>
        <v/>
      </c>
      <c r="Z618" s="7" t="str">
        <f>'Data Pemerintah Daerah'!Z503</f>
        <v/>
      </c>
      <c r="AA618" s="328" t="str">
        <f>'Data Pemerintah Daerah'!AN503</f>
        <v/>
      </c>
      <c r="AB618" s="18" t="str">
        <f>'Data Pemerintah Daerah'!AO503</f>
        <v/>
      </c>
      <c r="AC618" s="7" t="str">
        <f t="shared" si="16"/>
        <v>Kabupaten Halmahera Timur</v>
      </c>
      <c r="AD618" s="331" t="str">
        <f>'Data Pemerintah Daerah'!P503</f>
        <v/>
      </c>
      <c r="AE618" s="331" t="str">
        <f>'Data Pemerintah Daerah'!Q503</f>
        <v/>
      </c>
      <c r="AF618" s="331" t="str">
        <f>'Data Pemerintah Daerah'!R503</f>
        <v/>
      </c>
    </row>
    <row r="619">
      <c r="A619" s="3" t="s">
        <v>4497</v>
      </c>
      <c r="B619" s="7" t="str">
        <f>'Data Pemerintah Daerah'!C504</f>
        <v>Maluku Utara</v>
      </c>
      <c r="C619" s="7" t="str">
        <f>'Data Pemerintah Daerah'!G504</f>
        <v>Kabupaten</v>
      </c>
      <c r="D619" s="7" t="str">
        <f>'Data Pemerintah Daerah'!E504</f>
        <v>Kabupaten Pulau Morotai</v>
      </c>
      <c r="E619" s="7" t="str">
        <f>'Data Pemerintah Daerah'!H504</f>
        <v>ada</v>
      </c>
      <c r="F619" s="15">
        <f>'Data Pemerintah Daerah'!N504</f>
        <v>45471</v>
      </c>
      <c r="G619" s="7" t="str">
        <f>'Data Pemerintah Daerah'!O504</f>
        <v>FEBRIYANTI GAMTOHE</v>
      </c>
      <c r="H619" s="183">
        <f t="shared" si="14"/>
        <v>2024</v>
      </c>
      <c r="I619" s="183">
        <f t="shared" si="15"/>
        <v>6</v>
      </c>
      <c r="J619" s="7" t="str">
        <f t="shared" si="3"/>
        <v>Ada</v>
      </c>
      <c r="K619" s="229" t="str">
        <f t="shared" si="4"/>
        <v>Ada</v>
      </c>
      <c r="L619" s="327" t="str">
        <f>IFNA(VLOOKUP("*"&amp;D618&amp;"",'Laporan Resmi'!$F$2:$G$500,2,FALSE),"")</f>
        <v/>
      </c>
      <c r="M619" s="7">
        <f>'Data Pemerintah Daerah'!AB504</f>
        <v>1</v>
      </c>
      <c r="N619" s="7">
        <f>'Data Pemerintah Daerah'!AC504</f>
        <v>1</v>
      </c>
      <c r="O619" s="7">
        <f>'Data Pemerintah Daerah'!AD504</f>
        <v>1</v>
      </c>
      <c r="P619" s="7" t="str">
        <f>'Data Pemerintah Daerah'!AE504</f>
        <v/>
      </c>
      <c r="Q619" s="7" t="str">
        <f>'Data Pemerintah Daerah'!AF504</f>
        <v/>
      </c>
      <c r="R619" s="7" t="str">
        <f>'Data Pemerintah Daerah'!AG504</f>
        <v/>
      </c>
      <c r="S619" s="7">
        <f>'Data Pemerintah Daerah'!AH504</f>
        <v>1</v>
      </c>
      <c r="T619" s="7">
        <f>'Data Pemerintah Daerah'!AI504</f>
        <v>1</v>
      </c>
      <c r="U619" s="7">
        <f>'Data Pemerintah Daerah'!AJ504</f>
        <v>1</v>
      </c>
      <c r="V619" s="7">
        <f>'Data Pemerintah Daerah'!AK504</f>
        <v>1</v>
      </c>
      <c r="W619" s="7">
        <f>'Data Pemerintah Daerah'!AL504</f>
        <v>1</v>
      </c>
      <c r="X619" s="7">
        <f>'Data Pemerintah Daerah'!AM504</f>
        <v>1</v>
      </c>
      <c r="Y619" s="7" t="str">
        <f>'Data Pemerintah Daerah'!AA504</f>
        <v/>
      </c>
      <c r="Z619" s="7" t="str">
        <f>'Data Pemerintah Daerah'!Z504</f>
        <v/>
      </c>
      <c r="AA619" s="328" t="str">
        <f>'Data Pemerintah Daerah'!AN504</f>
        <v>diskominfo_pulaumorotaikab</v>
      </c>
      <c r="AB619" s="329" t="str">
        <f>'Data Pemerintah Daerah'!AO504</f>
        <v>pulaumorotaikab.go.id</v>
      </c>
      <c r="AC619" s="7" t="str">
        <f t="shared" si="16"/>
        <v>Kabupaten Pulau Morotai</v>
      </c>
      <c r="AD619" s="330" t="str">
        <f>'Data Pemerintah Daerah'!P504</f>
        <v>085145799472</v>
      </c>
      <c r="AE619" s="331" t="str">
        <f>'Data Pemerintah Daerah'!Q504</f>
        <v>199802192020122007</v>
      </c>
      <c r="AF619" s="331" t="str">
        <f>'Data Pemerintah Daerah'!R504</f>
        <v>Staf</v>
      </c>
    </row>
    <row r="620">
      <c r="A620" s="3" t="s">
        <v>4497</v>
      </c>
      <c r="B620" s="7" t="str">
        <f>'Data Pemerintah Daerah'!C505</f>
        <v>Maluku Utara</v>
      </c>
      <c r="C620" s="7" t="str">
        <f>'Data Pemerintah Daerah'!G505</f>
        <v>Kabupaten</v>
      </c>
      <c r="D620" s="7" t="str">
        <f>'Data Pemerintah Daerah'!E505</f>
        <v>Kabupaten Pulau Taliabu</v>
      </c>
      <c r="E620" s="7" t="str">
        <f>'Data Pemerintah Daerah'!H505</f>
        <v/>
      </c>
      <c r="F620" s="7" t="str">
        <f>'Data Pemerintah Daerah'!N505</f>
        <v/>
      </c>
      <c r="G620" s="7" t="str">
        <f>'Data Pemerintah Daerah'!O505</f>
        <v/>
      </c>
      <c r="H620" s="183" t="str">
        <f t="shared" si="14"/>
        <v/>
      </c>
      <c r="I620" s="183" t="str">
        <f t="shared" si="15"/>
        <v/>
      </c>
      <c r="J620" s="7" t="str">
        <f t="shared" si="3"/>
        <v/>
      </c>
      <c r="K620" s="229" t="str">
        <f t="shared" si="4"/>
        <v/>
      </c>
      <c r="L620" s="327" t="str">
        <f>IFNA(VLOOKUP("*"&amp;D619&amp;"",'Laporan Resmi'!$F$2:$G$500,2,FALSE),"")</f>
        <v/>
      </c>
      <c r="M620" s="7" t="str">
        <f>'Data Pemerintah Daerah'!AB505</f>
        <v/>
      </c>
      <c r="N620" s="7" t="str">
        <f>'Data Pemerintah Daerah'!AC505</f>
        <v/>
      </c>
      <c r="O620" s="7" t="str">
        <f>'Data Pemerintah Daerah'!AD505</f>
        <v/>
      </c>
      <c r="P620" s="7" t="str">
        <f>'Data Pemerintah Daerah'!AE505</f>
        <v/>
      </c>
      <c r="Q620" s="7" t="str">
        <f>'Data Pemerintah Daerah'!AF505</f>
        <v/>
      </c>
      <c r="R620" s="7" t="str">
        <f>'Data Pemerintah Daerah'!AG505</f>
        <v/>
      </c>
      <c r="S620" s="7">
        <f>'Data Pemerintah Daerah'!AH505</f>
        <v>1</v>
      </c>
      <c r="T620" s="7">
        <f>'Data Pemerintah Daerah'!AI505</f>
        <v>1</v>
      </c>
      <c r="U620" s="7">
        <f>'Data Pemerintah Daerah'!AJ505</f>
        <v>1</v>
      </c>
      <c r="V620" s="7">
        <f>'Data Pemerintah Daerah'!AK505</f>
        <v>1</v>
      </c>
      <c r="W620" s="7">
        <f>'Data Pemerintah Daerah'!AL505</f>
        <v>1</v>
      </c>
      <c r="X620" s="7">
        <f>'Data Pemerintah Daerah'!AM505</f>
        <v>1</v>
      </c>
      <c r="Y620" s="7" t="str">
        <f>'Data Pemerintah Daerah'!AA505</f>
        <v/>
      </c>
      <c r="Z620" s="7" t="str">
        <f>'Data Pemerintah Daerah'!Z505</f>
        <v/>
      </c>
      <c r="AA620" s="328" t="str">
        <f>'Data Pemerintah Daerah'!AN505</f>
        <v/>
      </c>
      <c r="AB620" s="18" t="str">
        <f>'Data Pemerintah Daerah'!AO505</f>
        <v/>
      </c>
      <c r="AC620" s="7" t="str">
        <f t="shared" si="16"/>
        <v>Kabupaten Pulau Taliabu</v>
      </c>
      <c r="AD620" s="331" t="str">
        <f>'Data Pemerintah Daerah'!P505</f>
        <v/>
      </c>
      <c r="AE620" s="331" t="str">
        <f>'Data Pemerintah Daerah'!Q505</f>
        <v/>
      </c>
      <c r="AF620" s="331" t="str">
        <f>'Data Pemerintah Daerah'!R505</f>
        <v/>
      </c>
    </row>
    <row r="621">
      <c r="A621" s="3" t="s">
        <v>4497</v>
      </c>
      <c r="B621" s="7" t="str">
        <f>'Data Pemerintah Daerah'!C506</f>
        <v>Maluku Utara</v>
      </c>
      <c r="C621" s="7" t="str">
        <f>'Data Pemerintah Daerah'!G506</f>
        <v>Kota</v>
      </c>
      <c r="D621" s="7" t="str">
        <f>'Data Pemerintah Daerah'!E506</f>
        <v>Kota Ternate</v>
      </c>
      <c r="E621" s="7" t="str">
        <f>'Data Pemerintah Daerah'!H506</f>
        <v>ada</v>
      </c>
      <c r="F621" s="15">
        <f>'Data Pemerintah Daerah'!N506</f>
        <v>45439</v>
      </c>
      <c r="G621" s="23" t="str">
        <f>'Data Pemerintah Daerah'!O506</f>
        <v>Fanny, A.Md</v>
      </c>
      <c r="H621" s="183">
        <f t="shared" si="14"/>
        <v>2024</v>
      </c>
      <c r="I621" s="183">
        <f t="shared" si="15"/>
        <v>5</v>
      </c>
      <c r="J621" s="7" t="str">
        <f t="shared" si="3"/>
        <v>Ada</v>
      </c>
      <c r="K621" s="229" t="str">
        <f t="shared" si="4"/>
        <v>Ada</v>
      </c>
      <c r="L621" s="323" t="s">
        <v>431</v>
      </c>
      <c r="M621" s="7">
        <f>'Data Pemerintah Daerah'!AB506</f>
        <v>0</v>
      </c>
      <c r="N621" s="7">
        <f>'Data Pemerintah Daerah'!AC506</f>
        <v>0</v>
      </c>
      <c r="O621" s="7">
        <f>'Data Pemerintah Daerah'!AD506</f>
        <v>1</v>
      </c>
      <c r="P621" s="7" t="str">
        <f>'Data Pemerintah Daerah'!AE506</f>
        <v/>
      </c>
      <c r="Q621" s="7" t="str">
        <f>'Data Pemerintah Daerah'!AF506</f>
        <v/>
      </c>
      <c r="R621" s="7" t="str">
        <f>'Data Pemerintah Daerah'!AG506</f>
        <v/>
      </c>
      <c r="S621" s="7">
        <f>'Data Pemerintah Daerah'!AH506</f>
        <v>1</v>
      </c>
      <c r="T621" s="7">
        <f>'Data Pemerintah Daerah'!AI506</f>
        <v>1</v>
      </c>
      <c r="U621" s="7">
        <f>'Data Pemerintah Daerah'!AJ506</f>
        <v>1</v>
      </c>
      <c r="V621" s="7">
        <f>'Data Pemerintah Daerah'!AK506</f>
        <v>1</v>
      </c>
      <c r="W621" s="7">
        <f>'Data Pemerintah Daerah'!AL506</f>
        <v>1</v>
      </c>
      <c r="X621" s="7">
        <f>'Data Pemerintah Daerah'!AM506</f>
        <v>1</v>
      </c>
      <c r="Y621" s="7" t="str">
        <f>'Data Pemerintah Daerah'!AA506</f>
        <v/>
      </c>
      <c r="Z621" s="7" t="str">
        <f>'Data Pemerintah Daerah'!Z506</f>
        <v/>
      </c>
      <c r="AA621" s="328" t="str">
        <f>'Data Pemerintah Daerah'!AN506</f>
        <v>diskominfo_ternatekota</v>
      </c>
      <c r="AB621" s="329" t="str">
        <f>'Data Pemerintah Daerah'!AO506</f>
        <v>ternatekota.go.id</v>
      </c>
      <c r="AC621" s="7" t="str">
        <f t="shared" si="16"/>
        <v>Kota Ternate</v>
      </c>
      <c r="AD621" s="330" t="str">
        <f>'Data Pemerintah Daerah'!P506</f>
        <v>081215600030</v>
      </c>
      <c r="AE621" s="331" t="str">
        <f>'Data Pemerintah Daerah'!Q506</f>
        <v>197909242024212004</v>
      </c>
      <c r="AF621" s="331" t="str">
        <f>'Data Pemerintah Daerah'!R506</f>
        <v>Pranata Komputer Terampil</v>
      </c>
    </row>
    <row r="622">
      <c r="A622" s="3" t="s">
        <v>4497</v>
      </c>
      <c r="B622" s="7" t="str">
        <f>'Data Pemerintah Daerah'!C507</f>
        <v>Maluku Utara</v>
      </c>
      <c r="C622" s="7" t="str">
        <f>'Data Pemerintah Daerah'!G507</f>
        <v>Kota</v>
      </c>
      <c r="D622" s="7" t="str">
        <f>'Data Pemerintah Daerah'!E507</f>
        <v>Kota Tidore Kepulauan</v>
      </c>
      <c r="E622" s="7" t="str">
        <f>'Data Pemerintah Daerah'!H507</f>
        <v>ada</v>
      </c>
      <c r="F622" s="15">
        <f>'Data Pemerintah Daerah'!N507</f>
        <v>45495</v>
      </c>
      <c r="G622" s="7" t="str">
        <f>'Data Pemerintah Daerah'!O507</f>
        <v>Moh Ramadhan Syahrani, S.Kom</v>
      </c>
      <c r="H622" s="183">
        <f t="shared" si="14"/>
        <v>2024</v>
      </c>
      <c r="I622" s="183">
        <f t="shared" si="15"/>
        <v>7</v>
      </c>
      <c r="J622" s="7" t="str">
        <f t="shared" si="3"/>
        <v>Ada</v>
      </c>
      <c r="K622" s="229" t="str">
        <f t="shared" si="4"/>
        <v>Ada</v>
      </c>
      <c r="L622" s="327" t="str">
        <f>IFNA(VLOOKUP("*"&amp;D621&amp;"",'Laporan Resmi'!$F$2:$G$500,2,FALSE),"")</f>
        <v>ada</v>
      </c>
      <c r="M622" s="7">
        <f>'Data Pemerintah Daerah'!AB507</f>
        <v>0</v>
      </c>
      <c r="N622" s="7">
        <f>'Data Pemerintah Daerah'!AC507</f>
        <v>0</v>
      </c>
      <c r="O622" s="7">
        <f>'Data Pemerintah Daerah'!AD507</f>
        <v>0</v>
      </c>
      <c r="P622" s="7">
        <f>'Data Pemerintah Daerah'!AE507</f>
        <v>1</v>
      </c>
      <c r="Q622" s="7">
        <f>'Data Pemerintah Daerah'!AF507</f>
        <v>1</v>
      </c>
      <c r="R622" s="7">
        <f>'Data Pemerintah Daerah'!AG507</f>
        <v>1</v>
      </c>
      <c r="S622" s="7">
        <f>'Data Pemerintah Daerah'!AH507</f>
        <v>1</v>
      </c>
      <c r="T622" s="7">
        <f>'Data Pemerintah Daerah'!AI507</f>
        <v>1</v>
      </c>
      <c r="U622" s="7">
        <f>'Data Pemerintah Daerah'!AJ507</f>
        <v>1</v>
      </c>
      <c r="V622" s="7">
        <f>'Data Pemerintah Daerah'!AK507</f>
        <v>1</v>
      </c>
      <c r="W622" s="7">
        <f>'Data Pemerintah Daerah'!AL507</f>
        <v>2</v>
      </c>
      <c r="X622" s="7">
        <f>'Data Pemerintah Daerah'!AM507</f>
        <v>1</v>
      </c>
      <c r="Y622" s="7" t="str">
        <f>'Data Pemerintah Daerah'!AA507</f>
        <v/>
      </c>
      <c r="Z622" s="7" t="str">
        <f>'Data Pemerintah Daerah'!Z507</f>
        <v/>
      </c>
      <c r="AA622" s="328" t="str">
        <f>'Data Pemerintah Daerah'!AN507</f>
        <v>diskominfops_tidorekota</v>
      </c>
      <c r="AB622" s="329" t="str">
        <f>'Data Pemerintah Daerah'!AO507</f>
        <v>tidorekota.go.id</v>
      </c>
      <c r="AC622" s="7" t="str">
        <f t="shared" si="16"/>
        <v>Kota Tidore Kepulauan</v>
      </c>
      <c r="AD622" s="330" t="str">
        <f>'Data Pemerintah Daerah'!P507</f>
        <v>082188000865</v>
      </c>
      <c r="AE622" s="331" t="str">
        <f>'Data Pemerintah Daerah'!Q507</f>
        <v>199502142020121001</v>
      </c>
      <c r="AF622" s="331" t="str">
        <f>'Data Pemerintah Daerah'!R507</f>
        <v>Analis Informasi</v>
      </c>
    </row>
    <row r="623">
      <c r="A623" s="3" t="s">
        <v>4497</v>
      </c>
      <c r="B623" s="7" t="str">
        <f>'Data Pemerintah Daerah'!C508</f>
        <v>Papua Barat</v>
      </c>
      <c r="C623" s="7" t="str">
        <f>'Data Pemerintah Daerah'!G508</f>
        <v>Provinsi</v>
      </c>
      <c r="D623" s="7" t="str">
        <f>'Data Pemerintah Daerah'!E508</f>
        <v>Provinsi Papua Barat</v>
      </c>
      <c r="E623" s="7" t="str">
        <f>'Data Pemerintah Daerah'!H508</f>
        <v/>
      </c>
      <c r="F623" s="7" t="str">
        <f>'Data Pemerintah Daerah'!N508</f>
        <v/>
      </c>
      <c r="G623" s="7" t="str">
        <f>'Data Pemerintah Daerah'!O508</f>
        <v/>
      </c>
      <c r="H623" s="183" t="str">
        <f t="shared" si="14"/>
        <v/>
      </c>
      <c r="I623" s="183" t="str">
        <f t="shared" si="15"/>
        <v/>
      </c>
      <c r="J623" s="7" t="str">
        <f t="shared" si="3"/>
        <v/>
      </c>
      <c r="K623" s="229" t="str">
        <f t="shared" si="4"/>
        <v/>
      </c>
      <c r="L623" s="327" t="str">
        <f>IFNA(VLOOKUP("*"&amp;D622&amp;"",'Laporan Resmi'!$F$2:$G$500,2,FALSE),"")</f>
        <v/>
      </c>
      <c r="M623" s="7" t="str">
        <f>'Data Pemerintah Daerah'!AB508</f>
        <v/>
      </c>
      <c r="N623" s="7" t="str">
        <f>'Data Pemerintah Daerah'!AC508</f>
        <v/>
      </c>
      <c r="O623" s="7" t="str">
        <f>'Data Pemerintah Daerah'!AD508</f>
        <v/>
      </c>
      <c r="P623" s="7">
        <f>'Data Pemerintah Daerah'!AE508</f>
        <v>1</v>
      </c>
      <c r="Q623" s="7">
        <f>'Data Pemerintah Daerah'!AF508</f>
        <v>1</v>
      </c>
      <c r="R623" s="7">
        <f>'Data Pemerintah Daerah'!AG508</f>
        <v>1</v>
      </c>
      <c r="S623" s="7">
        <f>'Data Pemerintah Daerah'!AH508</f>
        <v>1</v>
      </c>
      <c r="T623" s="7">
        <f>'Data Pemerintah Daerah'!AI508</f>
        <v>1</v>
      </c>
      <c r="U623" s="7">
        <f>'Data Pemerintah Daerah'!AJ508</f>
        <v>1</v>
      </c>
      <c r="V623" s="7">
        <f>'Data Pemerintah Daerah'!AK508</f>
        <v>1</v>
      </c>
      <c r="W623" s="7">
        <f>'Data Pemerintah Daerah'!AL508</f>
        <v>1</v>
      </c>
      <c r="X623" s="7">
        <f>'Data Pemerintah Daerah'!AM508</f>
        <v>1</v>
      </c>
      <c r="Y623" s="7" t="str">
        <f>'Data Pemerintah Daerah'!AA508</f>
        <v/>
      </c>
      <c r="Z623" s="7" t="str">
        <f>'Data Pemerintah Daerah'!Z508</f>
        <v/>
      </c>
      <c r="AA623" s="328" t="str">
        <f>'Data Pemerintah Daerah'!AN508</f>
        <v/>
      </c>
      <c r="AB623" s="18" t="str">
        <f>'Data Pemerintah Daerah'!AO508</f>
        <v/>
      </c>
      <c r="AC623" s="7" t="str">
        <f t="shared" si="16"/>
        <v>Provinsi Papua Barat</v>
      </c>
      <c r="AD623" s="331" t="str">
        <f>'Data Pemerintah Daerah'!P508</f>
        <v/>
      </c>
      <c r="AE623" s="331" t="str">
        <f>'Data Pemerintah Daerah'!Q508</f>
        <v/>
      </c>
      <c r="AF623" s="331" t="str">
        <f>'Data Pemerintah Daerah'!R508</f>
        <v/>
      </c>
    </row>
    <row r="624">
      <c r="A624" s="3" t="s">
        <v>4497</v>
      </c>
      <c r="B624" s="7" t="str">
        <f>'Data Pemerintah Daerah'!C509</f>
        <v>Papua Barat</v>
      </c>
      <c r="C624" s="7" t="str">
        <f>'Data Pemerintah Daerah'!G509</f>
        <v>Kabupaten</v>
      </c>
      <c r="D624" s="7" t="str">
        <f>'Data Pemerintah Daerah'!E509</f>
        <v>Kabupaten Fakfak</v>
      </c>
      <c r="E624" s="7" t="str">
        <f>'Data Pemerintah Daerah'!H509</f>
        <v/>
      </c>
      <c r="F624" s="7" t="str">
        <f>'Data Pemerintah Daerah'!N509</f>
        <v/>
      </c>
      <c r="G624" s="7" t="str">
        <f>'Data Pemerintah Daerah'!O509</f>
        <v/>
      </c>
      <c r="H624" s="183" t="str">
        <f t="shared" si="14"/>
        <v/>
      </c>
      <c r="I624" s="183" t="str">
        <f t="shared" si="15"/>
        <v/>
      </c>
      <c r="J624" s="7" t="str">
        <f t="shared" si="3"/>
        <v/>
      </c>
      <c r="K624" s="229" t="str">
        <f t="shared" si="4"/>
        <v/>
      </c>
      <c r="L624" s="327" t="str">
        <f>IFNA(VLOOKUP("*"&amp;D623&amp;"",'Laporan Resmi'!$F$2:$G$500,2,FALSE),"")</f>
        <v/>
      </c>
      <c r="M624" s="7" t="str">
        <f>'Data Pemerintah Daerah'!AB509</f>
        <v/>
      </c>
      <c r="N624" s="7" t="str">
        <f>'Data Pemerintah Daerah'!AC509</f>
        <v/>
      </c>
      <c r="O624" s="7" t="str">
        <f>'Data Pemerintah Daerah'!AD509</f>
        <v/>
      </c>
      <c r="P624" s="7">
        <f>'Data Pemerintah Daerah'!AE509</f>
        <v>3</v>
      </c>
      <c r="Q624" s="7">
        <f>'Data Pemerintah Daerah'!AF509</f>
        <v>1</v>
      </c>
      <c r="R624" s="7">
        <f>'Data Pemerintah Daerah'!AG509</f>
        <v>1</v>
      </c>
      <c r="S624" s="7">
        <f>'Data Pemerintah Daerah'!AH509</f>
        <v>3</v>
      </c>
      <c r="T624" s="7">
        <f>'Data Pemerintah Daerah'!AI509</f>
        <v>1</v>
      </c>
      <c r="U624" s="7">
        <f>'Data Pemerintah Daerah'!AJ509</f>
        <v>1</v>
      </c>
      <c r="V624" s="7">
        <f>'Data Pemerintah Daerah'!AK509</f>
        <v>1</v>
      </c>
      <c r="W624" s="7">
        <f>'Data Pemerintah Daerah'!AL509</f>
        <v>1</v>
      </c>
      <c r="X624" s="7">
        <f>'Data Pemerintah Daerah'!AM509</f>
        <v>1</v>
      </c>
      <c r="Y624" s="7" t="str">
        <f>'Data Pemerintah Daerah'!AA509</f>
        <v/>
      </c>
      <c r="Z624" s="7" t="str">
        <f>'Data Pemerintah Daerah'!Z509</f>
        <v/>
      </c>
      <c r="AA624" s="328" t="str">
        <f>'Data Pemerintah Daerah'!AN509</f>
        <v/>
      </c>
      <c r="AB624" s="18" t="str">
        <f>'Data Pemerintah Daerah'!AO509</f>
        <v/>
      </c>
      <c r="AC624" s="7" t="str">
        <f t="shared" si="16"/>
        <v>Kabupaten Fakfak</v>
      </c>
      <c r="AD624" s="331" t="str">
        <f>'Data Pemerintah Daerah'!P509</f>
        <v/>
      </c>
      <c r="AE624" s="331" t="str">
        <f>'Data Pemerintah Daerah'!Q509</f>
        <v/>
      </c>
      <c r="AF624" s="331" t="str">
        <f>'Data Pemerintah Daerah'!R509</f>
        <v/>
      </c>
    </row>
    <row r="625">
      <c r="A625" s="3" t="s">
        <v>4497</v>
      </c>
      <c r="B625" s="7" t="str">
        <f>'Data Pemerintah Daerah'!C510</f>
        <v>Papua Barat</v>
      </c>
      <c r="C625" s="7" t="str">
        <f>'Data Pemerintah Daerah'!G510</f>
        <v>Kabupaten</v>
      </c>
      <c r="D625" s="7" t="str">
        <f>'Data Pemerintah Daerah'!E510</f>
        <v>Kabupaten Kaimana</v>
      </c>
      <c r="E625" s="7" t="str">
        <f>'Data Pemerintah Daerah'!H510</f>
        <v/>
      </c>
      <c r="F625" s="7" t="str">
        <f>'Data Pemerintah Daerah'!N510</f>
        <v/>
      </c>
      <c r="G625" s="7" t="str">
        <f>'Data Pemerintah Daerah'!O510</f>
        <v/>
      </c>
      <c r="H625" s="183" t="str">
        <f t="shared" si="14"/>
        <v/>
      </c>
      <c r="I625" s="183" t="str">
        <f t="shared" si="15"/>
        <v/>
      </c>
      <c r="J625" s="7" t="str">
        <f t="shared" si="3"/>
        <v/>
      </c>
      <c r="K625" s="229" t="str">
        <f t="shared" si="4"/>
        <v/>
      </c>
      <c r="L625" s="327" t="str">
        <f>IFNA(VLOOKUP("*"&amp;D624&amp;"",'Laporan Resmi'!$F$2:$G$500,2,FALSE),"")</f>
        <v/>
      </c>
      <c r="M625" s="7" t="str">
        <f>'Data Pemerintah Daerah'!AB510</f>
        <v/>
      </c>
      <c r="N625" s="7" t="str">
        <f>'Data Pemerintah Daerah'!AC510</f>
        <v/>
      </c>
      <c r="O625" s="7" t="str">
        <f>'Data Pemerintah Daerah'!AD510</f>
        <v/>
      </c>
      <c r="P625" s="7">
        <f>'Data Pemerintah Daerah'!AE510</f>
        <v>1</v>
      </c>
      <c r="Q625" s="7">
        <f>'Data Pemerintah Daerah'!AF510</f>
        <v>1</v>
      </c>
      <c r="R625" s="7">
        <f>'Data Pemerintah Daerah'!AG510</f>
        <v>1</v>
      </c>
      <c r="S625" s="7">
        <f>'Data Pemerintah Daerah'!AH510</f>
        <v>1</v>
      </c>
      <c r="T625" s="7">
        <f>'Data Pemerintah Daerah'!AI510</f>
        <v>1</v>
      </c>
      <c r="U625" s="7">
        <f>'Data Pemerintah Daerah'!AJ510</f>
        <v>1</v>
      </c>
      <c r="V625" s="7">
        <f>'Data Pemerintah Daerah'!AK510</f>
        <v>1</v>
      </c>
      <c r="W625" s="7">
        <f>'Data Pemerintah Daerah'!AL510</f>
        <v>1</v>
      </c>
      <c r="X625" s="7">
        <f>'Data Pemerintah Daerah'!AM510</f>
        <v>1</v>
      </c>
      <c r="Y625" s="7" t="str">
        <f>'Data Pemerintah Daerah'!AA510</f>
        <v/>
      </c>
      <c r="Z625" s="7" t="str">
        <f>'Data Pemerintah Daerah'!Z510</f>
        <v/>
      </c>
      <c r="AA625" s="328" t="str">
        <f>'Data Pemerintah Daerah'!AN510</f>
        <v/>
      </c>
      <c r="AB625" s="18" t="str">
        <f>'Data Pemerintah Daerah'!AO510</f>
        <v/>
      </c>
      <c r="AC625" s="7" t="str">
        <f t="shared" si="16"/>
        <v>Kabupaten Kaimana</v>
      </c>
      <c r="AD625" s="331" t="str">
        <f>'Data Pemerintah Daerah'!P510</f>
        <v/>
      </c>
      <c r="AE625" s="331" t="str">
        <f>'Data Pemerintah Daerah'!Q510</f>
        <v/>
      </c>
      <c r="AF625" s="331" t="str">
        <f>'Data Pemerintah Daerah'!R510</f>
        <v/>
      </c>
    </row>
    <row r="626">
      <c r="A626" s="3" t="s">
        <v>4497</v>
      </c>
      <c r="B626" s="7" t="str">
        <f>'Data Pemerintah Daerah'!C511</f>
        <v>Papua Barat</v>
      </c>
      <c r="C626" s="7" t="str">
        <f>'Data Pemerintah Daerah'!G511</f>
        <v>Kabupaten</v>
      </c>
      <c r="D626" s="7" t="str">
        <f>'Data Pemerintah Daerah'!E511</f>
        <v>Kabupaten Manokwari</v>
      </c>
      <c r="E626" s="7" t="str">
        <f>'Data Pemerintah Daerah'!H511</f>
        <v>ada</v>
      </c>
      <c r="F626" s="21">
        <f>'Data Pemerintah Daerah'!N511</f>
        <v>44879</v>
      </c>
      <c r="G626" s="7" t="str">
        <f>'Data Pemerintah Daerah'!O511</f>
        <v>Teofilus Marpaung, S.Kom,. M.Sc.</v>
      </c>
      <c r="H626" s="183">
        <f t="shared" si="14"/>
        <v>2022</v>
      </c>
      <c r="I626" s="183">
        <f t="shared" si="15"/>
        <v>11</v>
      </c>
      <c r="J626" s="7" t="str">
        <f t="shared" si="3"/>
        <v>Ada</v>
      </c>
      <c r="K626" s="229" t="str">
        <f t="shared" si="4"/>
        <v>Ada</v>
      </c>
      <c r="L626" s="323" t="s">
        <v>431</v>
      </c>
      <c r="M626" s="7">
        <f>'Data Pemerintah Daerah'!AB511</f>
        <v>0</v>
      </c>
      <c r="N626" s="7">
        <f>'Data Pemerintah Daerah'!AC511</f>
        <v>0</v>
      </c>
      <c r="O626" s="7">
        <f>'Data Pemerintah Daerah'!AD511</f>
        <v>0</v>
      </c>
      <c r="P626" s="7">
        <f>'Data Pemerintah Daerah'!AE511</f>
        <v>3</v>
      </c>
      <c r="Q626" s="7">
        <f>'Data Pemerintah Daerah'!AF511</f>
        <v>2</v>
      </c>
      <c r="R626" s="7">
        <f>'Data Pemerintah Daerah'!AG511</f>
        <v>1</v>
      </c>
      <c r="S626" s="7">
        <f>'Data Pemerintah Daerah'!AH511</f>
        <v>3</v>
      </c>
      <c r="T626" s="7">
        <f>'Data Pemerintah Daerah'!AI511</f>
        <v>1</v>
      </c>
      <c r="U626" s="7">
        <f>'Data Pemerintah Daerah'!AJ511</f>
        <v>1</v>
      </c>
      <c r="V626" s="7">
        <f>'Data Pemerintah Daerah'!AK511</f>
        <v>3</v>
      </c>
      <c r="W626" s="7">
        <f>'Data Pemerintah Daerah'!AL511</f>
        <v>1</v>
      </c>
      <c r="X626" s="7">
        <f>'Data Pemerintah Daerah'!AM511</f>
        <v>1</v>
      </c>
      <c r="Y626" s="7" t="str">
        <f>'Data Pemerintah Daerah'!AA511</f>
        <v/>
      </c>
      <c r="Z626" s="10" t="str">
        <f>'Data Pemerintah Daerah'!Z511</f>
        <v>http://bphtb.manselkab.go.id/api/bphtb/getBPHTBService</v>
      </c>
      <c r="AA626" s="328" t="str">
        <f>'Data Pemerintah Daerah'!AN511</f>
        <v>diskominfo_manokwarikab</v>
      </c>
      <c r="AB626" s="329" t="str">
        <f>'Data Pemerintah Daerah'!AO511</f>
        <v>manokwarikab.go.id</v>
      </c>
      <c r="AC626" s="7" t="str">
        <f t="shared" si="16"/>
        <v>Kabupaten Manokwari</v>
      </c>
      <c r="AD626" s="331" t="str">
        <f>'Data Pemerintah Daerah'!P511</f>
        <v>081344179854</v>
      </c>
      <c r="AE626" s="331" t="str">
        <f>'Data Pemerintah Daerah'!Q511</f>
        <v>198604102010041005</v>
      </c>
      <c r="AF626" s="331" t="str">
        <f>'Data Pemerintah Daerah'!R511</f>
        <v>Kepala Seksi Pengembangan dan Pengelolaan Data dan Aplikasi</v>
      </c>
    </row>
    <row r="627">
      <c r="A627" s="3" t="s">
        <v>4497</v>
      </c>
      <c r="B627" s="7" t="str">
        <f>'Data Pemerintah Daerah'!C512</f>
        <v>Papua Barat</v>
      </c>
      <c r="C627" s="7" t="str">
        <f>'Data Pemerintah Daerah'!G512</f>
        <v>Kabupaten</v>
      </c>
      <c r="D627" s="7" t="str">
        <f>'Data Pemerintah Daerah'!E512</f>
        <v>Kabupaten Teluk Bintuni</v>
      </c>
      <c r="E627" s="7" t="str">
        <f>'Data Pemerintah Daerah'!H512</f>
        <v/>
      </c>
      <c r="F627" s="7" t="str">
        <f>'Data Pemerintah Daerah'!N512</f>
        <v/>
      </c>
      <c r="G627" s="7" t="str">
        <f>'Data Pemerintah Daerah'!O512</f>
        <v/>
      </c>
      <c r="H627" s="183" t="str">
        <f t="shared" si="14"/>
        <v/>
      </c>
      <c r="I627" s="183" t="str">
        <f t="shared" si="15"/>
        <v/>
      </c>
      <c r="J627" s="7" t="str">
        <f t="shared" si="3"/>
        <v/>
      </c>
      <c r="K627" s="229" t="str">
        <f t="shared" si="4"/>
        <v/>
      </c>
      <c r="L627" s="327"/>
      <c r="M627" s="7" t="str">
        <f>'Data Pemerintah Daerah'!AB512</f>
        <v/>
      </c>
      <c r="N627" s="7" t="str">
        <f>'Data Pemerintah Daerah'!AC512</f>
        <v/>
      </c>
      <c r="O627" s="7" t="str">
        <f>'Data Pemerintah Daerah'!AD512</f>
        <v/>
      </c>
      <c r="P627" s="7" t="str">
        <f>'Data Pemerintah Daerah'!AE512</f>
        <v/>
      </c>
      <c r="Q627" s="7" t="str">
        <f>'Data Pemerintah Daerah'!AF512</f>
        <v/>
      </c>
      <c r="R627" s="7" t="str">
        <f>'Data Pemerintah Daerah'!AG512</f>
        <v/>
      </c>
      <c r="S627" s="7" t="str">
        <f>'Data Pemerintah Daerah'!AH512</f>
        <v/>
      </c>
      <c r="T627" s="7" t="str">
        <f>'Data Pemerintah Daerah'!AI512</f>
        <v/>
      </c>
      <c r="U627" s="7" t="str">
        <f>'Data Pemerintah Daerah'!AJ512</f>
        <v/>
      </c>
      <c r="V627" s="7">
        <f>'Data Pemerintah Daerah'!AK512</f>
        <v>1</v>
      </c>
      <c r="W627" s="7">
        <f>'Data Pemerintah Daerah'!AL512</f>
        <v>1</v>
      </c>
      <c r="X627" s="7">
        <f>'Data Pemerintah Daerah'!AM512</f>
        <v>3</v>
      </c>
      <c r="Y627" s="7" t="str">
        <f>'Data Pemerintah Daerah'!AA512</f>
        <v/>
      </c>
      <c r="Z627" s="7" t="str">
        <f>'Data Pemerintah Daerah'!Z512</f>
        <v/>
      </c>
      <c r="AA627" s="328" t="str">
        <f>'Data Pemerintah Daerah'!AN512</f>
        <v/>
      </c>
      <c r="AB627" s="18" t="str">
        <f>'Data Pemerintah Daerah'!AO512</f>
        <v/>
      </c>
      <c r="AC627" s="7" t="str">
        <f t="shared" si="16"/>
        <v>Kabupaten Teluk Bintuni</v>
      </c>
      <c r="AD627" s="331" t="str">
        <f>'Data Pemerintah Daerah'!P512</f>
        <v/>
      </c>
      <c r="AE627" s="331" t="str">
        <f>'Data Pemerintah Daerah'!Q512</f>
        <v/>
      </c>
      <c r="AF627" s="331" t="str">
        <f>'Data Pemerintah Daerah'!R512</f>
        <v/>
      </c>
    </row>
    <row r="628">
      <c r="A628" s="3" t="s">
        <v>4497</v>
      </c>
      <c r="B628" s="7" t="str">
        <f>'Data Pemerintah Daerah'!C513</f>
        <v>Papua Barat</v>
      </c>
      <c r="C628" s="7" t="str">
        <f>'Data Pemerintah Daerah'!G513</f>
        <v>Kabupaten</v>
      </c>
      <c r="D628" s="7" t="str">
        <f>'Data Pemerintah Daerah'!E513</f>
        <v>Kabupaten Pegunungan Arfak </v>
      </c>
      <c r="E628" s="7" t="str">
        <f>'Data Pemerintah Daerah'!H513</f>
        <v/>
      </c>
      <c r="F628" s="7" t="str">
        <f>'Data Pemerintah Daerah'!N513</f>
        <v/>
      </c>
      <c r="G628" s="7" t="str">
        <f>'Data Pemerintah Daerah'!O513</f>
        <v/>
      </c>
      <c r="H628" s="183" t="str">
        <f t="shared" si="14"/>
        <v/>
      </c>
      <c r="I628" s="183" t="str">
        <f t="shared" si="15"/>
        <v/>
      </c>
      <c r="J628" s="7" t="str">
        <f t="shared" si="3"/>
        <v/>
      </c>
      <c r="K628" s="229" t="str">
        <f t="shared" si="4"/>
        <v/>
      </c>
      <c r="L628" s="327" t="str">
        <f>IFNA(VLOOKUP("*"&amp;D627&amp;"",'Laporan Resmi'!$F$2:$G$500,2,FALSE),"")</f>
        <v/>
      </c>
      <c r="M628" s="7" t="str">
        <f>'Data Pemerintah Daerah'!AB513</f>
        <v/>
      </c>
      <c r="N628" s="7" t="str">
        <f>'Data Pemerintah Daerah'!AC513</f>
        <v/>
      </c>
      <c r="O628" s="7" t="str">
        <f>'Data Pemerintah Daerah'!AD513</f>
        <v/>
      </c>
      <c r="P628" s="7" t="str">
        <f>'Data Pemerintah Daerah'!AE513</f>
        <v/>
      </c>
      <c r="Q628" s="7" t="str">
        <f>'Data Pemerintah Daerah'!AF513</f>
        <v/>
      </c>
      <c r="R628" s="7" t="str">
        <f>'Data Pemerintah Daerah'!AG513</f>
        <v/>
      </c>
      <c r="S628" s="7" t="str">
        <f>'Data Pemerintah Daerah'!AH513</f>
        <v/>
      </c>
      <c r="T628" s="7" t="str">
        <f>'Data Pemerintah Daerah'!AI513</f>
        <v/>
      </c>
      <c r="U628" s="7" t="str">
        <f>'Data Pemerintah Daerah'!AJ513</f>
        <v/>
      </c>
      <c r="V628" s="7">
        <f>'Data Pemerintah Daerah'!AK513</f>
        <v>1</v>
      </c>
      <c r="W628" s="7">
        <f>'Data Pemerintah Daerah'!AL513</f>
        <v>1</v>
      </c>
      <c r="X628" s="7">
        <f>'Data Pemerintah Daerah'!AM513</f>
        <v>1</v>
      </c>
      <c r="Y628" s="7" t="str">
        <f>'Data Pemerintah Daerah'!AA513</f>
        <v/>
      </c>
      <c r="Z628" s="7" t="str">
        <f>'Data Pemerintah Daerah'!Z513</f>
        <v/>
      </c>
      <c r="AA628" s="328" t="str">
        <f>'Data Pemerintah Daerah'!AN513</f>
        <v/>
      </c>
      <c r="AB628" s="18" t="str">
        <f>'Data Pemerintah Daerah'!AO513</f>
        <v/>
      </c>
      <c r="AC628" s="7" t="str">
        <f t="shared" si="16"/>
        <v>Kabupaten Pegunungan Arfak </v>
      </c>
      <c r="AD628" s="331" t="str">
        <f>'Data Pemerintah Daerah'!P513</f>
        <v/>
      </c>
      <c r="AE628" s="331" t="str">
        <f>'Data Pemerintah Daerah'!Q513</f>
        <v/>
      </c>
      <c r="AF628" s="331" t="str">
        <f>'Data Pemerintah Daerah'!R513</f>
        <v/>
      </c>
    </row>
    <row r="629">
      <c r="A629" s="3" t="s">
        <v>4497</v>
      </c>
      <c r="B629" s="7" t="str">
        <f>'Data Pemerintah Daerah'!C514</f>
        <v>Papua Barat</v>
      </c>
      <c r="C629" s="7" t="str">
        <f>'Data Pemerintah Daerah'!G514</f>
        <v>Kabupaten</v>
      </c>
      <c r="D629" s="7" t="str">
        <f>'Data Pemerintah Daerah'!E514</f>
        <v>Kabupaten Teluk Wondama</v>
      </c>
      <c r="E629" s="7" t="str">
        <f>'Data Pemerintah Daerah'!H514</f>
        <v/>
      </c>
      <c r="F629" s="7" t="str">
        <f>'Data Pemerintah Daerah'!N514</f>
        <v/>
      </c>
      <c r="G629" s="7" t="str">
        <f>'Data Pemerintah Daerah'!O514</f>
        <v/>
      </c>
      <c r="H629" s="183" t="str">
        <f t="shared" si="14"/>
        <v/>
      </c>
      <c r="I629" s="183" t="str">
        <f t="shared" si="15"/>
        <v/>
      </c>
      <c r="J629" s="7" t="str">
        <f t="shared" si="3"/>
        <v/>
      </c>
      <c r="K629" s="229" t="str">
        <f t="shared" si="4"/>
        <v/>
      </c>
      <c r="L629" s="327" t="str">
        <f>IFNA(VLOOKUP("*"&amp;D628&amp;"",'Laporan Resmi'!$F$2:$G$500,2,FALSE),"")</f>
        <v/>
      </c>
      <c r="M629" s="7" t="str">
        <f>'Data Pemerintah Daerah'!AB514</f>
        <v/>
      </c>
      <c r="N629" s="7" t="str">
        <f>'Data Pemerintah Daerah'!AC514</f>
        <v/>
      </c>
      <c r="O629" s="7" t="str">
        <f>'Data Pemerintah Daerah'!AD514</f>
        <v/>
      </c>
      <c r="P629" s="7">
        <f>'Data Pemerintah Daerah'!AE514</f>
        <v>1</v>
      </c>
      <c r="Q629" s="7">
        <f>'Data Pemerintah Daerah'!AF514</f>
        <v>1</v>
      </c>
      <c r="R629" s="7">
        <f>'Data Pemerintah Daerah'!AG514</f>
        <v>1</v>
      </c>
      <c r="S629" s="7" t="str">
        <f>'Data Pemerintah Daerah'!AH514</f>
        <v/>
      </c>
      <c r="T629" s="7" t="str">
        <f>'Data Pemerintah Daerah'!AI514</f>
        <v/>
      </c>
      <c r="U629" s="7" t="str">
        <f>'Data Pemerintah Daerah'!AJ514</f>
        <v/>
      </c>
      <c r="V629" s="7">
        <f>'Data Pemerintah Daerah'!AK514</f>
        <v>1</v>
      </c>
      <c r="W629" s="7">
        <f>'Data Pemerintah Daerah'!AL514</f>
        <v>1</v>
      </c>
      <c r="X629" s="7">
        <f>'Data Pemerintah Daerah'!AM514</f>
        <v>2</v>
      </c>
      <c r="Y629" s="7" t="str">
        <f>'Data Pemerintah Daerah'!AA514</f>
        <v/>
      </c>
      <c r="Z629" s="7" t="str">
        <f>'Data Pemerintah Daerah'!Z514</f>
        <v/>
      </c>
      <c r="AA629" s="328" t="str">
        <f>'Data Pemerintah Daerah'!AN514</f>
        <v/>
      </c>
      <c r="AB629" s="18" t="str">
        <f>'Data Pemerintah Daerah'!AO514</f>
        <v/>
      </c>
      <c r="AC629" s="7" t="str">
        <f t="shared" si="16"/>
        <v>Kabupaten Teluk Wondama</v>
      </c>
      <c r="AD629" s="331" t="str">
        <f>'Data Pemerintah Daerah'!P514</f>
        <v/>
      </c>
      <c r="AE629" s="331" t="str">
        <f>'Data Pemerintah Daerah'!Q514</f>
        <v/>
      </c>
      <c r="AF629" s="331" t="str">
        <f>'Data Pemerintah Daerah'!R514</f>
        <v/>
      </c>
    </row>
    <row r="630">
      <c r="A630" s="3" t="s">
        <v>4497</v>
      </c>
      <c r="B630" s="7" t="str">
        <f>'Data Pemerintah Daerah'!C515</f>
        <v>Papua Barat</v>
      </c>
      <c r="C630" s="7" t="str">
        <f>'Data Pemerintah Daerah'!G515</f>
        <v>Kabupaten</v>
      </c>
      <c r="D630" s="7" t="str">
        <f>'Data Pemerintah Daerah'!E515</f>
        <v>Kabupaten Manokwari Selatan</v>
      </c>
      <c r="E630" s="7" t="str">
        <f>'Data Pemerintah Daerah'!H515</f>
        <v/>
      </c>
      <c r="F630" s="7" t="str">
        <f>'Data Pemerintah Daerah'!N515</f>
        <v/>
      </c>
      <c r="G630" s="7" t="str">
        <f>'Data Pemerintah Daerah'!O515</f>
        <v/>
      </c>
      <c r="H630" s="183" t="str">
        <f t="shared" si="14"/>
        <v/>
      </c>
      <c r="I630" s="183" t="str">
        <f t="shared" si="15"/>
        <v/>
      </c>
      <c r="J630" s="7" t="str">
        <f t="shared" si="3"/>
        <v/>
      </c>
      <c r="K630" s="229" t="str">
        <f t="shared" si="4"/>
        <v/>
      </c>
      <c r="L630" s="327" t="str">
        <f>IFNA(VLOOKUP("*"&amp;D629&amp;"",'Laporan Resmi'!$F$2:$G$500,2,FALSE),"")</f>
        <v/>
      </c>
      <c r="M630" s="7" t="str">
        <f>'Data Pemerintah Daerah'!AB515</f>
        <v/>
      </c>
      <c r="N630" s="7" t="str">
        <f>'Data Pemerintah Daerah'!AC515</f>
        <v/>
      </c>
      <c r="O630" s="7" t="str">
        <f>'Data Pemerintah Daerah'!AD515</f>
        <v/>
      </c>
      <c r="P630" s="7">
        <f>'Data Pemerintah Daerah'!AE515</f>
        <v>1</v>
      </c>
      <c r="Q630" s="7">
        <f>'Data Pemerintah Daerah'!AF515</f>
        <v>1</v>
      </c>
      <c r="R630" s="7">
        <f>'Data Pemerintah Daerah'!AG515</f>
        <v>1</v>
      </c>
      <c r="S630" s="7">
        <f>'Data Pemerintah Daerah'!AH515</f>
        <v>1</v>
      </c>
      <c r="T630" s="7">
        <f>'Data Pemerintah Daerah'!AI515</f>
        <v>1</v>
      </c>
      <c r="U630" s="7">
        <f>'Data Pemerintah Daerah'!AJ515</f>
        <v>1</v>
      </c>
      <c r="V630" s="7">
        <f>'Data Pemerintah Daerah'!AK515</f>
        <v>1</v>
      </c>
      <c r="W630" s="7">
        <f>'Data Pemerintah Daerah'!AL515</f>
        <v>1</v>
      </c>
      <c r="X630" s="7">
        <f>'Data Pemerintah Daerah'!AM515</f>
        <v>1</v>
      </c>
      <c r="Y630" s="7" t="str">
        <f>'Data Pemerintah Daerah'!AA515</f>
        <v/>
      </c>
      <c r="Z630" s="7" t="str">
        <f>'Data Pemerintah Daerah'!Z515</f>
        <v/>
      </c>
      <c r="AA630" s="328" t="str">
        <f>'Data Pemerintah Daerah'!AN515</f>
        <v/>
      </c>
      <c r="AB630" s="18" t="str">
        <f>'Data Pemerintah Daerah'!AO515</f>
        <v/>
      </c>
      <c r="AC630" s="7" t="str">
        <f t="shared" si="16"/>
        <v>Kabupaten Manokwari Selatan</v>
      </c>
      <c r="AD630" s="331" t="str">
        <f>'Data Pemerintah Daerah'!P515</f>
        <v/>
      </c>
      <c r="AE630" s="331" t="str">
        <f>'Data Pemerintah Daerah'!Q515</f>
        <v/>
      </c>
      <c r="AF630" s="331" t="str">
        <f>'Data Pemerintah Daerah'!R515</f>
        <v/>
      </c>
    </row>
    <row r="631">
      <c r="A631" s="3" t="s">
        <v>4497</v>
      </c>
      <c r="B631" s="7" t="str">
        <f>'Data Pemerintah Daerah'!C516</f>
        <v>Papua Barat Daya</v>
      </c>
      <c r="C631" s="7" t="str">
        <f>'Data Pemerintah Daerah'!G516</f>
        <v>Provinsi</v>
      </c>
      <c r="D631" s="7" t="str">
        <f>'Data Pemerintah Daerah'!E516</f>
        <v>Provinsi Papua Barat Daya</v>
      </c>
      <c r="E631" s="7" t="str">
        <f>'Data Pemerintah Daerah'!H516</f>
        <v/>
      </c>
      <c r="F631" s="7" t="str">
        <f>'Data Pemerintah Daerah'!N516</f>
        <v/>
      </c>
      <c r="G631" s="7" t="str">
        <f>'Data Pemerintah Daerah'!O516</f>
        <v/>
      </c>
      <c r="H631" s="183" t="str">
        <f t="shared" si="14"/>
        <v/>
      </c>
      <c r="I631" s="183" t="str">
        <f t="shared" si="15"/>
        <v/>
      </c>
      <c r="J631" s="7" t="str">
        <f t="shared" si="3"/>
        <v/>
      </c>
      <c r="K631" s="229" t="str">
        <f t="shared" si="4"/>
        <v/>
      </c>
      <c r="L631" s="327" t="str">
        <f>IFNA(VLOOKUP("*"&amp;D630&amp;"",'Laporan Resmi'!$F$2:$G$500,2,FALSE),"")</f>
        <v/>
      </c>
      <c r="M631" s="7" t="str">
        <f>'Data Pemerintah Daerah'!AB516</f>
        <v/>
      </c>
      <c r="N631" s="7" t="str">
        <f>'Data Pemerintah Daerah'!AC516</f>
        <v/>
      </c>
      <c r="O631" s="7" t="str">
        <f>'Data Pemerintah Daerah'!AD516</f>
        <v/>
      </c>
      <c r="P631" s="7" t="str">
        <f>'Data Pemerintah Daerah'!AE516</f>
        <v/>
      </c>
      <c r="Q631" s="7" t="str">
        <f>'Data Pemerintah Daerah'!AF516</f>
        <v/>
      </c>
      <c r="R631" s="7" t="str">
        <f>'Data Pemerintah Daerah'!AG516</f>
        <v/>
      </c>
      <c r="S631" s="7" t="str">
        <f>'Data Pemerintah Daerah'!AH516</f>
        <v/>
      </c>
      <c r="T631" s="7" t="str">
        <f>'Data Pemerintah Daerah'!AI516</f>
        <v/>
      </c>
      <c r="U631" s="7" t="str">
        <f>'Data Pemerintah Daerah'!AJ516</f>
        <v/>
      </c>
      <c r="V631" s="7">
        <f>'Data Pemerintah Daerah'!AK516</f>
        <v>3</v>
      </c>
      <c r="W631" s="7">
        <f>'Data Pemerintah Daerah'!AL516</f>
        <v>1</v>
      </c>
      <c r="X631" s="7">
        <f>'Data Pemerintah Daerah'!AM516</f>
        <v>1</v>
      </c>
      <c r="Y631" s="7" t="str">
        <f>'Data Pemerintah Daerah'!AA516</f>
        <v/>
      </c>
      <c r="Z631" s="7" t="str">
        <f>'Data Pemerintah Daerah'!Z516</f>
        <v/>
      </c>
      <c r="AA631" s="328" t="str">
        <f>'Data Pemerintah Daerah'!AN516</f>
        <v/>
      </c>
      <c r="AB631" s="18" t="str">
        <f>'Data Pemerintah Daerah'!AO516</f>
        <v/>
      </c>
      <c r="AC631" s="7" t="str">
        <f t="shared" si="16"/>
        <v>Provinsi Papua Barat Daya</v>
      </c>
      <c r="AD631" s="331" t="str">
        <f>'Data Pemerintah Daerah'!P516</f>
        <v/>
      </c>
      <c r="AE631" s="331" t="str">
        <f>'Data Pemerintah Daerah'!Q516</f>
        <v/>
      </c>
      <c r="AF631" s="331" t="str">
        <f>'Data Pemerintah Daerah'!R516</f>
        <v/>
      </c>
    </row>
    <row r="632">
      <c r="A632" s="3" t="s">
        <v>4497</v>
      </c>
      <c r="B632" s="7" t="str">
        <f>'Data Pemerintah Daerah'!C517</f>
        <v>Papua Barat Daya</v>
      </c>
      <c r="C632" s="7" t="str">
        <f>'Data Pemerintah Daerah'!G517</f>
        <v>Kabupaten</v>
      </c>
      <c r="D632" s="7" t="str">
        <f>'Data Pemerintah Daerah'!E517</f>
        <v>Kabupaten Tambrauw</v>
      </c>
      <c r="E632" s="7" t="str">
        <f>'Data Pemerintah Daerah'!H517</f>
        <v/>
      </c>
      <c r="F632" s="7" t="str">
        <f>'Data Pemerintah Daerah'!N517</f>
        <v/>
      </c>
      <c r="G632" s="7" t="str">
        <f>'Data Pemerintah Daerah'!O517</f>
        <v/>
      </c>
      <c r="H632" s="183" t="str">
        <f t="shared" si="14"/>
        <v/>
      </c>
      <c r="I632" s="183" t="str">
        <f t="shared" si="15"/>
        <v/>
      </c>
      <c r="J632" s="7" t="str">
        <f t="shared" si="3"/>
        <v/>
      </c>
      <c r="K632" s="229" t="str">
        <f t="shared" si="4"/>
        <v/>
      </c>
      <c r="L632" s="327" t="str">
        <f>IFNA(VLOOKUP("*"&amp;D631&amp;"",'Laporan Resmi'!$F$2:$G$500,2,FALSE),"")</f>
        <v/>
      </c>
      <c r="M632" s="7" t="str">
        <f>'Data Pemerintah Daerah'!AB517</f>
        <v/>
      </c>
      <c r="N632" s="7" t="str">
        <f>'Data Pemerintah Daerah'!AC517</f>
        <v/>
      </c>
      <c r="O632" s="7" t="str">
        <f>'Data Pemerintah Daerah'!AD517</f>
        <v/>
      </c>
      <c r="P632" s="7">
        <f>'Data Pemerintah Daerah'!AE517</f>
        <v>1</v>
      </c>
      <c r="Q632" s="7">
        <f>'Data Pemerintah Daerah'!AF517</f>
        <v>1</v>
      </c>
      <c r="R632" s="7">
        <f>'Data Pemerintah Daerah'!AG517</f>
        <v>1</v>
      </c>
      <c r="S632" s="7" t="str">
        <f>'Data Pemerintah Daerah'!AH517</f>
        <v/>
      </c>
      <c r="T632" s="7" t="str">
        <f>'Data Pemerintah Daerah'!AI517</f>
        <v/>
      </c>
      <c r="U632" s="7" t="str">
        <f>'Data Pemerintah Daerah'!AJ517</f>
        <v/>
      </c>
      <c r="V632" s="7">
        <f>'Data Pemerintah Daerah'!AK517</f>
        <v>1</v>
      </c>
      <c r="W632" s="7">
        <f>'Data Pemerintah Daerah'!AL517</f>
        <v>1</v>
      </c>
      <c r="X632" s="7">
        <f>'Data Pemerintah Daerah'!AM517</f>
        <v>1</v>
      </c>
      <c r="Y632" s="7" t="str">
        <f>'Data Pemerintah Daerah'!AA517</f>
        <v/>
      </c>
      <c r="Z632" s="7" t="str">
        <f>'Data Pemerintah Daerah'!Z517</f>
        <v/>
      </c>
      <c r="AA632" s="328" t="str">
        <f>'Data Pemerintah Daerah'!AN517</f>
        <v/>
      </c>
      <c r="AB632" s="18" t="str">
        <f>'Data Pemerintah Daerah'!AO517</f>
        <v/>
      </c>
      <c r="AC632" s="7" t="str">
        <f t="shared" si="16"/>
        <v>Kabupaten Tambrauw</v>
      </c>
      <c r="AD632" s="331" t="str">
        <f>'Data Pemerintah Daerah'!P517</f>
        <v/>
      </c>
      <c r="AE632" s="331" t="str">
        <f>'Data Pemerintah Daerah'!Q517</f>
        <v/>
      </c>
      <c r="AF632" s="331" t="str">
        <f>'Data Pemerintah Daerah'!R517</f>
        <v/>
      </c>
    </row>
    <row r="633">
      <c r="A633" s="3" t="s">
        <v>4497</v>
      </c>
      <c r="B633" s="7" t="str">
        <f>'Data Pemerintah Daerah'!C518</f>
        <v>Papua Barat Daya</v>
      </c>
      <c r="C633" s="7" t="str">
        <f>'Data Pemerintah Daerah'!G518</f>
        <v>Kabupaten</v>
      </c>
      <c r="D633" s="7" t="str">
        <f>'Data Pemerintah Daerah'!E518</f>
        <v>Kabupaten Maybrat</v>
      </c>
      <c r="E633" s="7" t="str">
        <f>'Data Pemerintah Daerah'!H518</f>
        <v/>
      </c>
      <c r="F633" s="7" t="str">
        <f>'Data Pemerintah Daerah'!N518</f>
        <v/>
      </c>
      <c r="G633" s="7" t="str">
        <f>'Data Pemerintah Daerah'!O518</f>
        <v/>
      </c>
      <c r="H633" s="183" t="str">
        <f t="shared" si="14"/>
        <v/>
      </c>
      <c r="I633" s="183" t="str">
        <f t="shared" si="15"/>
        <v/>
      </c>
      <c r="J633" s="7" t="str">
        <f t="shared" si="3"/>
        <v/>
      </c>
      <c r="K633" s="229" t="str">
        <f t="shared" si="4"/>
        <v/>
      </c>
      <c r="L633" s="327" t="str">
        <f>IFNA(VLOOKUP("*"&amp;D632&amp;"",'Laporan Resmi'!$F$2:$G$500,2,FALSE),"")</f>
        <v/>
      </c>
      <c r="M633" s="7" t="str">
        <f>'Data Pemerintah Daerah'!AB518</f>
        <v/>
      </c>
      <c r="N633" s="7" t="str">
        <f>'Data Pemerintah Daerah'!AC518</f>
        <v/>
      </c>
      <c r="O633" s="7" t="str">
        <f>'Data Pemerintah Daerah'!AD518</f>
        <v/>
      </c>
      <c r="P633" s="7">
        <f>'Data Pemerintah Daerah'!AE518</f>
        <v>1</v>
      </c>
      <c r="Q633" s="7">
        <f>'Data Pemerintah Daerah'!AF518</f>
        <v>1</v>
      </c>
      <c r="R633" s="7">
        <f>'Data Pemerintah Daerah'!AG518</f>
        <v>1</v>
      </c>
      <c r="S633" s="7" t="str">
        <f>'Data Pemerintah Daerah'!AH518</f>
        <v/>
      </c>
      <c r="T633" s="7" t="str">
        <f>'Data Pemerintah Daerah'!AI518</f>
        <v/>
      </c>
      <c r="U633" s="7" t="str">
        <f>'Data Pemerintah Daerah'!AJ518</f>
        <v/>
      </c>
      <c r="V633" s="7">
        <f>'Data Pemerintah Daerah'!AK518</f>
        <v>1</v>
      </c>
      <c r="W633" s="7">
        <f>'Data Pemerintah Daerah'!AL518</f>
        <v>1</v>
      </c>
      <c r="X633" s="7">
        <f>'Data Pemerintah Daerah'!AM518</f>
        <v>1</v>
      </c>
      <c r="Y633" s="7" t="str">
        <f>'Data Pemerintah Daerah'!AA518</f>
        <v/>
      </c>
      <c r="Z633" s="7" t="str">
        <f>'Data Pemerintah Daerah'!Z518</f>
        <v/>
      </c>
      <c r="AA633" s="328" t="str">
        <f>'Data Pemerintah Daerah'!AN518</f>
        <v/>
      </c>
      <c r="AB633" s="18" t="str">
        <f>'Data Pemerintah Daerah'!AO518</f>
        <v/>
      </c>
      <c r="AC633" s="7" t="str">
        <f t="shared" si="16"/>
        <v>Kabupaten Maybrat</v>
      </c>
      <c r="AD633" s="331" t="str">
        <f>'Data Pemerintah Daerah'!P518</f>
        <v/>
      </c>
      <c r="AE633" s="331" t="str">
        <f>'Data Pemerintah Daerah'!Q518</f>
        <v/>
      </c>
      <c r="AF633" s="331" t="str">
        <f>'Data Pemerintah Daerah'!R518</f>
        <v/>
      </c>
    </row>
    <row r="634">
      <c r="A634" s="3" t="s">
        <v>4497</v>
      </c>
      <c r="B634" s="7" t="str">
        <f>'Data Pemerintah Daerah'!C519</f>
        <v>Papua Barat Daya</v>
      </c>
      <c r="C634" s="7" t="str">
        <f>'Data Pemerintah Daerah'!G519</f>
        <v>Kabupaten</v>
      </c>
      <c r="D634" s="7" t="str">
        <f>'Data Pemerintah Daerah'!E519</f>
        <v>Kabupaten Sorong Selatan</v>
      </c>
      <c r="E634" s="7" t="str">
        <f>'Data Pemerintah Daerah'!H519</f>
        <v/>
      </c>
      <c r="F634" s="7" t="str">
        <f>'Data Pemerintah Daerah'!N519</f>
        <v/>
      </c>
      <c r="G634" s="7" t="str">
        <f>'Data Pemerintah Daerah'!O519</f>
        <v/>
      </c>
      <c r="H634" s="183" t="str">
        <f t="shared" si="14"/>
        <v/>
      </c>
      <c r="I634" s="183" t="str">
        <f t="shared" si="15"/>
        <v/>
      </c>
      <c r="J634" s="7" t="str">
        <f t="shared" si="3"/>
        <v/>
      </c>
      <c r="K634" s="229" t="str">
        <f t="shared" si="4"/>
        <v/>
      </c>
      <c r="L634" s="327" t="str">
        <f>IFNA(VLOOKUP("*"&amp;D633&amp;"",'Laporan Resmi'!$F$2:$G$500,2,FALSE),"")</f>
        <v/>
      </c>
      <c r="M634" s="7" t="str">
        <f>'Data Pemerintah Daerah'!AB519</f>
        <v/>
      </c>
      <c r="N634" s="7" t="str">
        <f>'Data Pemerintah Daerah'!AC519</f>
        <v/>
      </c>
      <c r="O634" s="7" t="str">
        <f>'Data Pemerintah Daerah'!AD519</f>
        <v/>
      </c>
      <c r="P634" s="7">
        <f>'Data Pemerintah Daerah'!AE519</f>
        <v>1</v>
      </c>
      <c r="Q634" s="7">
        <f>'Data Pemerintah Daerah'!AF519</f>
        <v>1</v>
      </c>
      <c r="R634" s="7">
        <f>'Data Pemerintah Daerah'!AG519</f>
        <v>1</v>
      </c>
      <c r="S634" s="7" t="str">
        <f>'Data Pemerintah Daerah'!AH519</f>
        <v/>
      </c>
      <c r="T634" s="7" t="str">
        <f>'Data Pemerintah Daerah'!AI519</f>
        <v/>
      </c>
      <c r="U634" s="7" t="str">
        <f>'Data Pemerintah Daerah'!AJ519</f>
        <v/>
      </c>
      <c r="V634" s="7">
        <f>'Data Pemerintah Daerah'!AK519</f>
        <v>1</v>
      </c>
      <c r="W634" s="7">
        <f>'Data Pemerintah Daerah'!AL519</f>
        <v>1</v>
      </c>
      <c r="X634" s="7">
        <f>'Data Pemerintah Daerah'!AM519</f>
        <v>1</v>
      </c>
      <c r="Y634" s="7" t="str">
        <f>'Data Pemerintah Daerah'!AA519</f>
        <v/>
      </c>
      <c r="Z634" s="7" t="str">
        <f>'Data Pemerintah Daerah'!Z519</f>
        <v/>
      </c>
      <c r="AA634" s="328" t="str">
        <f>'Data Pemerintah Daerah'!AN519</f>
        <v/>
      </c>
      <c r="AB634" s="18" t="str">
        <f>'Data Pemerintah Daerah'!AO519</f>
        <v/>
      </c>
      <c r="AC634" s="7" t="str">
        <f t="shared" si="16"/>
        <v>Kabupaten Sorong Selatan</v>
      </c>
      <c r="AD634" s="331" t="str">
        <f>'Data Pemerintah Daerah'!P519</f>
        <v/>
      </c>
      <c r="AE634" s="331" t="str">
        <f>'Data Pemerintah Daerah'!Q519</f>
        <v/>
      </c>
      <c r="AF634" s="331" t="str">
        <f>'Data Pemerintah Daerah'!R519</f>
        <v/>
      </c>
    </row>
    <row r="635">
      <c r="A635" s="3" t="s">
        <v>4497</v>
      </c>
      <c r="B635" s="7" t="str">
        <f>'Data Pemerintah Daerah'!C520</f>
        <v>Papua Barat Daya</v>
      </c>
      <c r="C635" s="7" t="str">
        <f>'Data Pemerintah Daerah'!G520</f>
        <v>Kabupaten</v>
      </c>
      <c r="D635" s="7" t="str">
        <f>'Data Pemerintah Daerah'!E520</f>
        <v>Kabupaten Sorong </v>
      </c>
      <c r="E635" s="7" t="str">
        <f>'Data Pemerintah Daerah'!H520</f>
        <v>ada</v>
      </c>
      <c r="F635" s="15">
        <f>'Data Pemerintah Daerah'!N520</f>
        <v>45117</v>
      </c>
      <c r="G635" s="7" t="str">
        <f>'Data Pemerintah Daerah'!O520</f>
        <v>Stanley L. F. Ayal</v>
      </c>
      <c r="H635" s="183">
        <f t="shared" si="14"/>
        <v>2023</v>
      </c>
      <c r="I635" s="183">
        <f t="shared" si="15"/>
        <v>7</v>
      </c>
      <c r="J635" s="7" t="str">
        <f t="shared" si="3"/>
        <v>Ada</v>
      </c>
      <c r="K635" s="229" t="str">
        <f t="shared" si="4"/>
        <v>Ada</v>
      </c>
      <c r="L635" s="327" t="str">
        <f>IFNA(VLOOKUP("*"&amp;D634&amp;"",'Laporan Resmi'!$F$2:$G$500,2,FALSE),"")</f>
        <v/>
      </c>
      <c r="M635" s="7">
        <f>'Data Pemerintah Daerah'!AB520</f>
        <v>0</v>
      </c>
      <c r="N635" s="7">
        <f>'Data Pemerintah Daerah'!AC520</f>
        <v>0</v>
      </c>
      <c r="O635" s="7">
        <f>'Data Pemerintah Daerah'!AD520</f>
        <v>0</v>
      </c>
      <c r="P635" s="7">
        <f>'Data Pemerintah Daerah'!AE520</f>
        <v>1</v>
      </c>
      <c r="Q635" s="7">
        <f>'Data Pemerintah Daerah'!AF520</f>
        <v>1</v>
      </c>
      <c r="R635" s="7">
        <f>'Data Pemerintah Daerah'!AG520</f>
        <v>1</v>
      </c>
      <c r="S635" s="7">
        <f>'Data Pemerintah Daerah'!AH520</f>
        <v>3</v>
      </c>
      <c r="T635" s="7">
        <f>'Data Pemerintah Daerah'!AI520</f>
        <v>1</v>
      </c>
      <c r="U635" s="7">
        <f>'Data Pemerintah Daerah'!AJ520</f>
        <v>1</v>
      </c>
      <c r="V635" s="7">
        <f>'Data Pemerintah Daerah'!AK520</f>
        <v>3</v>
      </c>
      <c r="W635" s="7">
        <f>'Data Pemerintah Daerah'!AL520</f>
        <v>1</v>
      </c>
      <c r="X635" s="7">
        <f>'Data Pemerintah Daerah'!AM520</f>
        <v>1</v>
      </c>
      <c r="Y635" s="7" t="str">
        <f>'Data Pemerintah Daerah'!AA520</f>
        <v/>
      </c>
      <c r="Z635" s="10" t="str">
        <f>'Data Pemerintah Daerah'!Z520</f>
        <v>https://bphtb.sorongkab.go.id/bpn-service/getBPHTBService</v>
      </c>
      <c r="AA635" s="328" t="str">
        <f>'Data Pemerintah Daerah'!AN520</f>
        <v>diskominfo_sorongkab</v>
      </c>
      <c r="AB635" s="329" t="str">
        <f>'Data Pemerintah Daerah'!AO520</f>
        <v>sorongkab.go.id</v>
      </c>
      <c r="AC635" s="7" t="str">
        <f t="shared" si="16"/>
        <v>Kabupaten Sorong </v>
      </c>
      <c r="AD635" s="331" t="str">
        <f>'Data Pemerintah Daerah'!P520</f>
        <v>081241413183</v>
      </c>
      <c r="AE635" s="331" t="str">
        <f>'Data Pemerintah Daerah'!Q520</f>
        <v>198409062009091001</v>
      </c>
      <c r="AF635" s="331" t="str">
        <f>'Data Pemerintah Daerah'!R520</f>
        <v>Kepala Seksi Pengelolaan Informasi Komunikasi Publik Dan Layanan e-Government</v>
      </c>
    </row>
    <row r="636">
      <c r="A636" s="3" t="s">
        <v>4497</v>
      </c>
      <c r="B636" s="7" t="str">
        <f>'Data Pemerintah Daerah'!C521</f>
        <v>Papua Barat Daya</v>
      </c>
      <c r="C636" s="7" t="str">
        <f>'Data Pemerintah Daerah'!G521</f>
        <v>Kabupaten</v>
      </c>
      <c r="D636" s="7" t="str">
        <f>'Data Pemerintah Daerah'!E521</f>
        <v>Kabupaten Raja Ampat</v>
      </c>
      <c r="E636" s="7" t="str">
        <f>'Data Pemerintah Daerah'!H521</f>
        <v/>
      </c>
      <c r="F636" s="7" t="str">
        <f>'Data Pemerintah Daerah'!N521</f>
        <v/>
      </c>
      <c r="G636" s="7" t="str">
        <f>'Data Pemerintah Daerah'!O521</f>
        <v/>
      </c>
      <c r="H636" s="183" t="str">
        <f t="shared" si="14"/>
        <v/>
      </c>
      <c r="I636" s="183" t="str">
        <f t="shared" si="15"/>
        <v/>
      </c>
      <c r="J636" s="7" t="str">
        <f t="shared" si="3"/>
        <v/>
      </c>
      <c r="K636" s="229" t="str">
        <f t="shared" si="4"/>
        <v/>
      </c>
      <c r="L636" s="327"/>
      <c r="M636" s="7" t="str">
        <f>'Data Pemerintah Daerah'!AB521</f>
        <v/>
      </c>
      <c r="N636" s="7" t="str">
        <f>'Data Pemerintah Daerah'!AC521</f>
        <v/>
      </c>
      <c r="O636" s="7" t="str">
        <f>'Data Pemerintah Daerah'!AD521</f>
        <v/>
      </c>
      <c r="P636" s="7">
        <f>'Data Pemerintah Daerah'!AE521</f>
        <v>1</v>
      </c>
      <c r="Q636" s="7">
        <f>'Data Pemerintah Daerah'!AF521</f>
        <v>1</v>
      </c>
      <c r="R636" s="7">
        <f>'Data Pemerintah Daerah'!AG521</f>
        <v>1</v>
      </c>
      <c r="S636" s="7" t="str">
        <f>'Data Pemerintah Daerah'!AH521</f>
        <v/>
      </c>
      <c r="T636" s="7" t="str">
        <f>'Data Pemerintah Daerah'!AI521</f>
        <v/>
      </c>
      <c r="U636" s="7" t="str">
        <f>'Data Pemerintah Daerah'!AJ521</f>
        <v/>
      </c>
      <c r="V636" s="7">
        <f>'Data Pemerintah Daerah'!AK521</f>
        <v>1</v>
      </c>
      <c r="W636" s="7">
        <f>'Data Pemerintah Daerah'!AL521</f>
        <v>1</v>
      </c>
      <c r="X636" s="7">
        <f>'Data Pemerintah Daerah'!AM521</f>
        <v>1</v>
      </c>
      <c r="Y636" s="7" t="str">
        <f>'Data Pemerintah Daerah'!AA521</f>
        <v/>
      </c>
      <c r="Z636" s="10" t="str">
        <f>'Data Pemerintah Daerah'!Z521</f>
        <v>http://bp2rd.rajaampatkab.go.id/api/getBPHTBService</v>
      </c>
      <c r="AA636" s="328" t="str">
        <f>'Data Pemerintah Daerah'!AN521</f>
        <v/>
      </c>
      <c r="AB636" s="18" t="str">
        <f>'Data Pemerintah Daerah'!AO521</f>
        <v/>
      </c>
      <c r="AC636" s="7" t="str">
        <f t="shared" si="16"/>
        <v>Kabupaten Raja Ampat</v>
      </c>
      <c r="AD636" s="331" t="str">
        <f>'Data Pemerintah Daerah'!P521</f>
        <v/>
      </c>
      <c r="AE636" s="331" t="str">
        <f>'Data Pemerintah Daerah'!Q521</f>
        <v/>
      </c>
      <c r="AF636" s="331" t="str">
        <f>'Data Pemerintah Daerah'!R521</f>
        <v/>
      </c>
    </row>
    <row r="637">
      <c r="A637" s="3" t="s">
        <v>4497</v>
      </c>
      <c r="B637" s="7" t="str">
        <f>'Data Pemerintah Daerah'!C522</f>
        <v>Papua Barat Daya</v>
      </c>
      <c r="C637" s="7" t="str">
        <f>'Data Pemerintah Daerah'!G522</f>
        <v>Kota</v>
      </c>
      <c r="D637" s="7" t="str">
        <f>'Data Pemerintah Daerah'!E522</f>
        <v>Kota Sorong</v>
      </c>
      <c r="E637" s="7" t="str">
        <f>'Data Pemerintah Daerah'!H522</f>
        <v/>
      </c>
      <c r="F637" s="7" t="str">
        <f>'Data Pemerintah Daerah'!N522</f>
        <v/>
      </c>
      <c r="G637" s="7" t="str">
        <f>'Data Pemerintah Daerah'!O522</f>
        <v/>
      </c>
      <c r="H637" s="183" t="str">
        <f t="shared" si="14"/>
        <v/>
      </c>
      <c r="I637" s="183" t="str">
        <f t="shared" si="15"/>
        <v/>
      </c>
      <c r="J637" s="7" t="str">
        <f t="shared" si="3"/>
        <v/>
      </c>
      <c r="K637" s="229" t="str">
        <f t="shared" si="4"/>
        <v/>
      </c>
      <c r="L637" s="327" t="str">
        <f>IFNA(VLOOKUP("*"&amp;D636&amp;"",'Laporan Resmi'!$F$2:$G$500,2,FALSE),"")</f>
        <v/>
      </c>
      <c r="M637" s="7" t="str">
        <f>'Data Pemerintah Daerah'!AB522</f>
        <v/>
      </c>
      <c r="N637" s="7" t="str">
        <f>'Data Pemerintah Daerah'!AC522</f>
        <v/>
      </c>
      <c r="O637" s="7" t="str">
        <f>'Data Pemerintah Daerah'!AD522</f>
        <v/>
      </c>
      <c r="P637" s="7">
        <f>'Data Pemerintah Daerah'!AE522</f>
        <v>1</v>
      </c>
      <c r="Q637" s="7">
        <f>'Data Pemerintah Daerah'!AF522</f>
        <v>1</v>
      </c>
      <c r="R637" s="7">
        <f>'Data Pemerintah Daerah'!AG522</f>
        <v>1</v>
      </c>
      <c r="S637" s="7">
        <f>'Data Pemerintah Daerah'!AH522</f>
        <v>1</v>
      </c>
      <c r="T637" s="7">
        <f>'Data Pemerintah Daerah'!AI522</f>
        <v>1</v>
      </c>
      <c r="U637" s="7">
        <f>'Data Pemerintah Daerah'!AJ522</f>
        <v>1</v>
      </c>
      <c r="V637" s="7">
        <f>'Data Pemerintah Daerah'!AK522</f>
        <v>1</v>
      </c>
      <c r="W637" s="7">
        <f>'Data Pemerintah Daerah'!AL522</f>
        <v>1</v>
      </c>
      <c r="X637" s="7">
        <f>'Data Pemerintah Daerah'!AM522</f>
        <v>1</v>
      </c>
      <c r="Y637" s="7" t="str">
        <f>'Data Pemerintah Daerah'!AA522</f>
        <v/>
      </c>
      <c r="Z637" s="7" t="str">
        <f>'Data Pemerintah Daerah'!Z522</f>
        <v/>
      </c>
      <c r="AA637" s="328" t="str">
        <f>'Data Pemerintah Daerah'!AN522</f>
        <v/>
      </c>
      <c r="AB637" s="18" t="str">
        <f>'Data Pemerintah Daerah'!AO522</f>
        <v/>
      </c>
      <c r="AC637" s="7" t="str">
        <f t="shared" si="16"/>
        <v>Kota Sorong</v>
      </c>
      <c r="AD637" s="331" t="str">
        <f>'Data Pemerintah Daerah'!P522</f>
        <v/>
      </c>
      <c r="AE637" s="331" t="str">
        <f>'Data Pemerintah Daerah'!Q522</f>
        <v/>
      </c>
      <c r="AF637" s="331" t="str">
        <f>'Data Pemerintah Daerah'!R522</f>
        <v/>
      </c>
    </row>
    <row r="638">
      <c r="A638" s="3" t="s">
        <v>4497</v>
      </c>
      <c r="B638" s="7" t="str">
        <f>'Data Pemerintah Daerah'!C523</f>
        <v>Papua</v>
      </c>
      <c r="C638" s="7" t="str">
        <f>'Data Pemerintah Daerah'!G523</f>
        <v>Provinsi</v>
      </c>
      <c r="D638" s="7" t="str">
        <f>'Data Pemerintah Daerah'!E523</f>
        <v>Provinsi Papua</v>
      </c>
      <c r="E638" s="7" t="str">
        <f>'Data Pemerintah Daerah'!H523</f>
        <v>ada</v>
      </c>
      <c r="F638" s="15">
        <f>'Data Pemerintah Daerah'!N523</f>
        <v>45552</v>
      </c>
      <c r="G638" s="7" t="str">
        <f>'Data Pemerintah Daerah'!O523</f>
        <v>Andronikus Hendra Samori</v>
      </c>
      <c r="H638" s="183">
        <f t="shared" si="14"/>
        <v>2024</v>
      </c>
      <c r="I638" s="183">
        <f t="shared" si="15"/>
        <v>9</v>
      </c>
      <c r="J638" s="7" t="str">
        <f t="shared" si="3"/>
        <v>Ada</v>
      </c>
      <c r="K638" s="229" t="str">
        <f t="shared" si="4"/>
        <v>Ada</v>
      </c>
      <c r="L638" s="327" t="str">
        <f>IFNA(VLOOKUP("*"&amp;D637&amp;"",'Laporan Resmi'!$F$2:$G$500,2,FALSE),"")</f>
        <v/>
      </c>
      <c r="M638" s="7">
        <f>'Data Pemerintah Daerah'!AB523</f>
        <v>0</v>
      </c>
      <c r="N638" s="7">
        <f>'Data Pemerintah Daerah'!AC523</f>
        <v>0</v>
      </c>
      <c r="O638" s="7">
        <f>'Data Pemerintah Daerah'!AD523</f>
        <v>0</v>
      </c>
      <c r="P638" s="7">
        <f>'Data Pemerintah Daerah'!AE523</f>
        <v>1</v>
      </c>
      <c r="Q638" s="7">
        <f>'Data Pemerintah Daerah'!AF523</f>
        <v>1</v>
      </c>
      <c r="R638" s="7">
        <f>'Data Pemerintah Daerah'!AG523</f>
        <v>1</v>
      </c>
      <c r="S638" s="7">
        <f>'Data Pemerintah Daerah'!AH523</f>
        <v>1</v>
      </c>
      <c r="T638" s="7">
        <f>'Data Pemerintah Daerah'!AI523</f>
        <v>1</v>
      </c>
      <c r="U638" s="7">
        <f>'Data Pemerintah Daerah'!AJ523</f>
        <v>1</v>
      </c>
      <c r="V638" s="7">
        <f>'Data Pemerintah Daerah'!AK523</f>
        <v>1</v>
      </c>
      <c r="W638" s="7">
        <f>'Data Pemerintah Daerah'!AL523</f>
        <v>1</v>
      </c>
      <c r="X638" s="7">
        <f>'Data Pemerintah Daerah'!AM523</f>
        <v>1</v>
      </c>
      <c r="Y638" s="7" t="str">
        <f>'Data Pemerintah Daerah'!AA523</f>
        <v/>
      </c>
      <c r="Z638" s="7" t="str">
        <f>'Data Pemerintah Daerah'!Z523</f>
        <v/>
      </c>
      <c r="AA638" s="328" t="str">
        <f>'Data Pemerintah Daerah'!AN523</f>
        <v>diskominfo_papuaprov</v>
      </c>
      <c r="AB638" s="329" t="str">
        <f>'Data Pemerintah Daerah'!AO523</f>
        <v>papua.go.id</v>
      </c>
      <c r="AC638" s="7" t="str">
        <f t="shared" si="16"/>
        <v>Provinsi Papua</v>
      </c>
      <c r="AD638" s="330" t="str">
        <f>'Data Pemerintah Daerah'!P523</f>
        <v>081344098682</v>
      </c>
      <c r="AE638" s="331" t="str">
        <f>'Data Pemerintah Daerah'!Q523</f>
        <v>198507182011041001</v>
      </c>
      <c r="AF638" s="331" t="str">
        <f>'Data Pemerintah Daerah'!R523</f>
        <v>Kepala Seksi Tata Kelola Pemerintahan Berbasis Elektronik</v>
      </c>
    </row>
    <row r="639">
      <c r="A639" s="3" t="s">
        <v>4497</v>
      </c>
      <c r="B639" s="7" t="str">
        <f>'Data Pemerintah Daerah'!C524</f>
        <v>Papua</v>
      </c>
      <c r="C639" s="7" t="str">
        <f>'Data Pemerintah Daerah'!G524</f>
        <v>Kabupaten</v>
      </c>
      <c r="D639" s="7" t="str">
        <f>'Data Pemerintah Daerah'!E524</f>
        <v>Kabupaten supiori</v>
      </c>
      <c r="E639" s="7" t="str">
        <f>'Data Pemerintah Daerah'!H524</f>
        <v/>
      </c>
      <c r="F639" s="7" t="str">
        <f>'Data Pemerintah Daerah'!N524</f>
        <v/>
      </c>
      <c r="G639" s="7" t="str">
        <f>'Data Pemerintah Daerah'!O524</f>
        <v/>
      </c>
      <c r="H639" s="183" t="str">
        <f t="shared" si="14"/>
        <v/>
      </c>
      <c r="I639" s="183" t="str">
        <f t="shared" si="15"/>
        <v/>
      </c>
      <c r="J639" s="7" t="str">
        <f t="shared" si="3"/>
        <v/>
      </c>
      <c r="K639" s="229" t="str">
        <f t="shared" si="4"/>
        <v/>
      </c>
      <c r="L639" s="323"/>
      <c r="M639" s="7" t="str">
        <f>'Data Pemerintah Daerah'!AB524</f>
        <v/>
      </c>
      <c r="N639" s="7" t="str">
        <f>'Data Pemerintah Daerah'!AC524</f>
        <v/>
      </c>
      <c r="O639" s="7" t="str">
        <f>'Data Pemerintah Daerah'!AD524</f>
        <v/>
      </c>
      <c r="P639" s="7" t="str">
        <f>'Data Pemerintah Daerah'!AE524</f>
        <v/>
      </c>
      <c r="Q639" s="7" t="str">
        <f>'Data Pemerintah Daerah'!AF524</f>
        <v/>
      </c>
      <c r="R639" s="7" t="str">
        <f>'Data Pemerintah Daerah'!AG524</f>
        <v/>
      </c>
      <c r="S639" s="7">
        <f>'Data Pemerintah Daerah'!AH524</f>
        <v>1</v>
      </c>
      <c r="T639" s="7">
        <f>'Data Pemerintah Daerah'!AI524</f>
        <v>1</v>
      </c>
      <c r="U639" s="7">
        <f>'Data Pemerintah Daerah'!AJ524</f>
        <v>1</v>
      </c>
      <c r="V639" s="7">
        <f>'Data Pemerintah Daerah'!AK524</f>
        <v>1</v>
      </c>
      <c r="W639" s="7">
        <f>'Data Pemerintah Daerah'!AL524</f>
        <v>1</v>
      </c>
      <c r="X639" s="7">
        <f>'Data Pemerintah Daerah'!AM524</f>
        <v>1</v>
      </c>
      <c r="Y639" s="7" t="str">
        <f>'Data Pemerintah Daerah'!AA524</f>
        <v/>
      </c>
      <c r="Z639" s="7" t="str">
        <f>'Data Pemerintah Daerah'!Z524</f>
        <v/>
      </c>
      <c r="AA639" s="328" t="str">
        <f>'Data Pemerintah Daerah'!AN524</f>
        <v/>
      </c>
      <c r="AB639" s="18" t="str">
        <f>'Data Pemerintah Daerah'!AO524</f>
        <v/>
      </c>
      <c r="AC639" s="7" t="str">
        <f t="shared" si="16"/>
        <v>Kabupaten supiori</v>
      </c>
      <c r="AD639" s="331" t="str">
        <f>'Data Pemerintah Daerah'!P524</f>
        <v/>
      </c>
      <c r="AE639" s="331" t="str">
        <f>'Data Pemerintah Daerah'!Q524</f>
        <v/>
      </c>
      <c r="AF639" s="331" t="str">
        <f>'Data Pemerintah Daerah'!R524</f>
        <v/>
      </c>
    </row>
    <row r="640">
      <c r="A640" s="3" t="s">
        <v>4497</v>
      </c>
      <c r="B640" s="7" t="str">
        <f>'Data Pemerintah Daerah'!C525</f>
        <v>Papua</v>
      </c>
      <c r="C640" s="7" t="str">
        <f>'Data Pemerintah Daerah'!G525</f>
        <v>Kabupaten</v>
      </c>
      <c r="D640" s="7" t="str">
        <f>'Data Pemerintah Daerah'!E525</f>
        <v>Kabupaten Biak Numfor</v>
      </c>
      <c r="E640" s="7" t="str">
        <f>'Data Pemerintah Daerah'!H525</f>
        <v/>
      </c>
      <c r="F640" s="7" t="str">
        <f>'Data Pemerintah Daerah'!N525</f>
        <v/>
      </c>
      <c r="G640" s="7" t="str">
        <f>'Data Pemerintah Daerah'!O525</f>
        <v/>
      </c>
      <c r="H640" s="183" t="str">
        <f t="shared" si="14"/>
        <v/>
      </c>
      <c r="I640" s="183" t="str">
        <f t="shared" si="15"/>
        <v/>
      </c>
      <c r="J640" s="7" t="str">
        <f t="shared" si="3"/>
        <v/>
      </c>
      <c r="K640" s="229" t="str">
        <f t="shared" si="4"/>
        <v/>
      </c>
      <c r="L640" s="327" t="str">
        <f>IFNA(VLOOKUP("*"&amp;D639&amp;"",'Laporan Resmi'!$F$2:$G$500,2,FALSE),"")</f>
        <v/>
      </c>
      <c r="M640" s="7" t="str">
        <f>'Data Pemerintah Daerah'!AB525</f>
        <v/>
      </c>
      <c r="N640" s="7" t="str">
        <f>'Data Pemerintah Daerah'!AC525</f>
        <v/>
      </c>
      <c r="O640" s="7" t="str">
        <f>'Data Pemerintah Daerah'!AD525</f>
        <v/>
      </c>
      <c r="P640" s="7">
        <f>'Data Pemerintah Daerah'!AE525</f>
        <v>1</v>
      </c>
      <c r="Q640" s="7">
        <f>'Data Pemerintah Daerah'!AF525</f>
        <v>1</v>
      </c>
      <c r="R640" s="7">
        <f>'Data Pemerintah Daerah'!AG525</f>
        <v>1</v>
      </c>
      <c r="S640" s="7" t="str">
        <f>'Data Pemerintah Daerah'!AH525</f>
        <v/>
      </c>
      <c r="T640" s="7" t="str">
        <f>'Data Pemerintah Daerah'!AI525</f>
        <v/>
      </c>
      <c r="U640" s="7" t="str">
        <f>'Data Pemerintah Daerah'!AJ525</f>
        <v/>
      </c>
      <c r="V640" s="7">
        <f>'Data Pemerintah Daerah'!AK525</f>
        <v>1</v>
      </c>
      <c r="W640" s="7">
        <f>'Data Pemerintah Daerah'!AL525</f>
        <v>1</v>
      </c>
      <c r="X640" s="7">
        <f>'Data Pemerintah Daerah'!AM525</f>
        <v>1</v>
      </c>
      <c r="Y640" s="7" t="str">
        <f>'Data Pemerintah Daerah'!AA525</f>
        <v/>
      </c>
      <c r="Z640" s="7" t="str">
        <f>'Data Pemerintah Daerah'!Z525</f>
        <v/>
      </c>
      <c r="AA640" s="328" t="str">
        <f>'Data Pemerintah Daerah'!AN525</f>
        <v/>
      </c>
      <c r="AB640" s="18" t="str">
        <f>'Data Pemerintah Daerah'!AO525</f>
        <v/>
      </c>
      <c r="AC640" s="7" t="str">
        <f t="shared" si="16"/>
        <v>Kabupaten Biak Numfor</v>
      </c>
      <c r="AD640" s="331" t="str">
        <f>'Data Pemerintah Daerah'!P525</f>
        <v/>
      </c>
      <c r="AE640" s="331" t="str">
        <f>'Data Pemerintah Daerah'!Q525</f>
        <v/>
      </c>
      <c r="AF640" s="331" t="str">
        <f>'Data Pemerintah Daerah'!R525</f>
        <v/>
      </c>
    </row>
    <row r="641">
      <c r="A641" s="3" t="s">
        <v>4497</v>
      </c>
      <c r="B641" s="7" t="str">
        <f>'Data Pemerintah Daerah'!C526</f>
        <v>Papua</v>
      </c>
      <c r="C641" s="7" t="str">
        <f>'Data Pemerintah Daerah'!G526</f>
        <v>Kabupaten</v>
      </c>
      <c r="D641" s="7" t="str">
        <f>'Data Pemerintah Daerah'!E526</f>
        <v>Kabupaten Memberano Raya</v>
      </c>
      <c r="E641" s="7" t="str">
        <f>'Data Pemerintah Daerah'!H526</f>
        <v/>
      </c>
      <c r="F641" s="7" t="str">
        <f>'Data Pemerintah Daerah'!N526</f>
        <v/>
      </c>
      <c r="G641" s="7" t="str">
        <f>'Data Pemerintah Daerah'!O526</f>
        <v/>
      </c>
      <c r="H641" s="183" t="str">
        <f t="shared" si="14"/>
        <v/>
      </c>
      <c r="I641" s="183" t="str">
        <f t="shared" si="15"/>
        <v/>
      </c>
      <c r="J641" s="7" t="str">
        <f t="shared" si="3"/>
        <v/>
      </c>
      <c r="K641" s="229" t="str">
        <f t="shared" si="4"/>
        <v/>
      </c>
      <c r="L641" s="327" t="str">
        <f>IFNA(VLOOKUP("*"&amp;D640&amp;"",'Laporan Resmi'!$F$2:$G$500,2,FALSE),"")</f>
        <v/>
      </c>
      <c r="M641" s="7" t="str">
        <f>'Data Pemerintah Daerah'!AB526</f>
        <v/>
      </c>
      <c r="N641" s="7" t="str">
        <f>'Data Pemerintah Daerah'!AC526</f>
        <v/>
      </c>
      <c r="O641" s="7" t="str">
        <f>'Data Pemerintah Daerah'!AD526</f>
        <v/>
      </c>
      <c r="P641" s="7" t="str">
        <f>'Data Pemerintah Daerah'!AE526</f>
        <v/>
      </c>
      <c r="Q641" s="7" t="str">
        <f>'Data Pemerintah Daerah'!AF526</f>
        <v/>
      </c>
      <c r="R641" s="7" t="str">
        <f>'Data Pemerintah Daerah'!AG526</f>
        <v/>
      </c>
      <c r="S641" s="7" t="str">
        <f>'Data Pemerintah Daerah'!AH526</f>
        <v/>
      </c>
      <c r="T641" s="7" t="str">
        <f>'Data Pemerintah Daerah'!AI526</f>
        <v/>
      </c>
      <c r="U641" s="7" t="str">
        <f>'Data Pemerintah Daerah'!AJ526</f>
        <v/>
      </c>
      <c r="V641" s="7" t="str">
        <f>'Data Pemerintah Daerah'!AK526</f>
        <v/>
      </c>
      <c r="W641" s="7" t="str">
        <f>'Data Pemerintah Daerah'!AL526</f>
        <v/>
      </c>
      <c r="X641" s="7" t="str">
        <f>'Data Pemerintah Daerah'!AM526</f>
        <v/>
      </c>
      <c r="Y641" s="7" t="str">
        <f>'Data Pemerintah Daerah'!AA526</f>
        <v/>
      </c>
      <c r="Z641" s="7" t="str">
        <f>'Data Pemerintah Daerah'!Z526</f>
        <v/>
      </c>
      <c r="AA641" s="328" t="str">
        <f>'Data Pemerintah Daerah'!AN526</f>
        <v/>
      </c>
      <c r="AB641" s="18" t="str">
        <f>'Data Pemerintah Daerah'!AO526</f>
        <v/>
      </c>
      <c r="AC641" s="7" t="str">
        <f t="shared" si="16"/>
        <v>Kabupaten Memberano Raya</v>
      </c>
      <c r="AD641" s="331" t="str">
        <f>'Data Pemerintah Daerah'!P526</f>
        <v/>
      </c>
      <c r="AE641" s="331" t="str">
        <f>'Data Pemerintah Daerah'!Q526</f>
        <v/>
      </c>
      <c r="AF641" s="331" t="str">
        <f>'Data Pemerintah Daerah'!R526</f>
        <v/>
      </c>
    </row>
    <row r="642">
      <c r="A642" s="3" t="s">
        <v>4497</v>
      </c>
      <c r="B642" s="7" t="str">
        <f>'Data Pemerintah Daerah'!C527</f>
        <v>Papua</v>
      </c>
      <c r="C642" s="7" t="str">
        <f>'Data Pemerintah Daerah'!G527</f>
        <v>Kabupaten</v>
      </c>
      <c r="D642" s="7" t="str">
        <f>'Data Pemerintah Daerah'!E527</f>
        <v>Kabupaten Sarmi </v>
      </c>
      <c r="E642" s="7" t="str">
        <f>'Data Pemerintah Daerah'!H527</f>
        <v/>
      </c>
      <c r="F642" s="7" t="str">
        <f>'Data Pemerintah Daerah'!N527</f>
        <v/>
      </c>
      <c r="G642" s="7" t="str">
        <f>'Data Pemerintah Daerah'!O527</f>
        <v/>
      </c>
      <c r="H642" s="183" t="str">
        <f t="shared" si="14"/>
        <v/>
      </c>
      <c r="I642" s="183" t="str">
        <f t="shared" si="15"/>
        <v/>
      </c>
      <c r="J642" s="7" t="str">
        <f t="shared" si="3"/>
        <v/>
      </c>
      <c r="K642" s="229" t="str">
        <f t="shared" si="4"/>
        <v/>
      </c>
      <c r="L642" s="327" t="str">
        <f>IFNA(VLOOKUP("*"&amp;D641&amp;"",'Laporan Resmi'!$F$2:$G$500,2,FALSE),"")</f>
        <v/>
      </c>
      <c r="M642" s="7" t="str">
        <f>'Data Pemerintah Daerah'!AB527</f>
        <v/>
      </c>
      <c r="N642" s="7" t="str">
        <f>'Data Pemerintah Daerah'!AC527</f>
        <v/>
      </c>
      <c r="O642" s="7" t="str">
        <f>'Data Pemerintah Daerah'!AD527</f>
        <v/>
      </c>
      <c r="P642" s="7" t="str">
        <f>'Data Pemerintah Daerah'!AE527</f>
        <v/>
      </c>
      <c r="Q642" s="7" t="str">
        <f>'Data Pemerintah Daerah'!AF527</f>
        <v/>
      </c>
      <c r="R642" s="7" t="str">
        <f>'Data Pemerintah Daerah'!AG527</f>
        <v/>
      </c>
      <c r="S642" s="7" t="str">
        <f>'Data Pemerintah Daerah'!AH527</f>
        <v/>
      </c>
      <c r="T642" s="7" t="str">
        <f>'Data Pemerintah Daerah'!AI527</f>
        <v/>
      </c>
      <c r="U642" s="7" t="str">
        <f>'Data Pemerintah Daerah'!AJ527</f>
        <v/>
      </c>
      <c r="V642" s="7" t="str">
        <f>'Data Pemerintah Daerah'!AK527</f>
        <v/>
      </c>
      <c r="W642" s="7" t="str">
        <f>'Data Pemerintah Daerah'!AL527</f>
        <v/>
      </c>
      <c r="X642" s="7" t="str">
        <f>'Data Pemerintah Daerah'!AM527</f>
        <v/>
      </c>
      <c r="Y642" s="7" t="str">
        <f>'Data Pemerintah Daerah'!AA527</f>
        <v/>
      </c>
      <c r="Z642" s="7" t="str">
        <f>'Data Pemerintah Daerah'!Z527</f>
        <v/>
      </c>
      <c r="AA642" s="328" t="str">
        <f>'Data Pemerintah Daerah'!AN527</f>
        <v/>
      </c>
      <c r="AB642" s="18" t="str">
        <f>'Data Pemerintah Daerah'!AO527</f>
        <v/>
      </c>
      <c r="AC642" s="7" t="str">
        <f t="shared" si="16"/>
        <v>Kabupaten Sarmi </v>
      </c>
      <c r="AD642" s="331" t="str">
        <f>'Data Pemerintah Daerah'!P527</f>
        <v/>
      </c>
      <c r="AE642" s="331" t="str">
        <f>'Data Pemerintah Daerah'!Q527</f>
        <v/>
      </c>
      <c r="AF642" s="331" t="str">
        <f>'Data Pemerintah Daerah'!R527</f>
        <v/>
      </c>
    </row>
    <row r="643">
      <c r="A643" s="3" t="s">
        <v>4497</v>
      </c>
      <c r="B643" s="7" t="str">
        <f>'Data Pemerintah Daerah'!C528</f>
        <v>Papua</v>
      </c>
      <c r="C643" s="7" t="str">
        <f>'Data Pemerintah Daerah'!G528</f>
        <v>Kota</v>
      </c>
      <c r="D643" s="7" t="str">
        <f>'Data Pemerintah Daerah'!E528</f>
        <v>Kota Jayapura</v>
      </c>
      <c r="E643" s="7" t="str">
        <f>'Data Pemerintah Daerah'!H528</f>
        <v/>
      </c>
      <c r="F643" s="7" t="str">
        <f>'Data Pemerintah Daerah'!N528</f>
        <v/>
      </c>
      <c r="G643" s="7" t="str">
        <f>'Data Pemerintah Daerah'!O528</f>
        <v/>
      </c>
      <c r="H643" s="183" t="str">
        <f t="shared" si="14"/>
        <v/>
      </c>
      <c r="I643" s="183" t="str">
        <f t="shared" si="15"/>
        <v/>
      </c>
      <c r="J643" s="7" t="str">
        <f t="shared" si="3"/>
        <v/>
      </c>
      <c r="K643" s="229" t="str">
        <f t="shared" si="4"/>
        <v/>
      </c>
      <c r="L643" s="327" t="str">
        <f>IFNA(VLOOKUP("*"&amp;D642&amp;"",'Laporan Resmi'!$F$2:$G$500,2,FALSE),"")</f>
        <v/>
      </c>
      <c r="M643" s="7" t="str">
        <f>'Data Pemerintah Daerah'!AB528</f>
        <v/>
      </c>
      <c r="N643" s="7" t="str">
        <f>'Data Pemerintah Daerah'!AC528</f>
        <v/>
      </c>
      <c r="O643" s="7" t="str">
        <f>'Data Pemerintah Daerah'!AD528</f>
        <v/>
      </c>
      <c r="P643" s="7">
        <f>'Data Pemerintah Daerah'!AE528</f>
        <v>1</v>
      </c>
      <c r="Q643" s="7">
        <f>'Data Pemerintah Daerah'!AF528</f>
        <v>1</v>
      </c>
      <c r="R643" s="7">
        <f>'Data Pemerintah Daerah'!AG528</f>
        <v>1</v>
      </c>
      <c r="S643" s="7">
        <f>'Data Pemerintah Daerah'!AH528</f>
        <v>1</v>
      </c>
      <c r="T643" s="7">
        <f>'Data Pemerintah Daerah'!AI528</f>
        <v>1</v>
      </c>
      <c r="U643" s="7">
        <f>'Data Pemerintah Daerah'!AJ528</f>
        <v>2</v>
      </c>
      <c r="V643" s="7">
        <f>'Data Pemerintah Daerah'!AK528</f>
        <v>3</v>
      </c>
      <c r="W643" s="7">
        <f>'Data Pemerintah Daerah'!AL528</f>
        <v>1</v>
      </c>
      <c r="X643" s="7">
        <f>'Data Pemerintah Daerah'!AM528</f>
        <v>2</v>
      </c>
      <c r="Y643" s="7" t="str">
        <f>'Data Pemerintah Daerah'!AA528</f>
        <v/>
      </c>
      <c r="Z643" s="7" t="str">
        <f>'Data Pemerintah Daerah'!Z528</f>
        <v/>
      </c>
      <c r="AA643" s="328" t="str">
        <f>'Data Pemerintah Daerah'!AN528</f>
        <v/>
      </c>
      <c r="AB643" s="18" t="str">
        <f>'Data Pemerintah Daerah'!AO528</f>
        <v/>
      </c>
      <c r="AC643" s="7" t="str">
        <f t="shared" si="16"/>
        <v>Kota Jayapura</v>
      </c>
      <c r="AD643" s="331" t="str">
        <f>'Data Pemerintah Daerah'!P528</f>
        <v/>
      </c>
      <c r="AE643" s="331" t="str">
        <f>'Data Pemerintah Daerah'!Q528</f>
        <v/>
      </c>
      <c r="AF643" s="331" t="str">
        <f>'Data Pemerintah Daerah'!R528</f>
        <v/>
      </c>
    </row>
    <row r="644">
      <c r="A644" s="3" t="s">
        <v>4497</v>
      </c>
      <c r="B644" s="7" t="str">
        <f>'Data Pemerintah Daerah'!C529</f>
        <v>Papua</v>
      </c>
      <c r="C644" s="7" t="str">
        <f>'Data Pemerintah Daerah'!G529</f>
        <v>Kabupaten</v>
      </c>
      <c r="D644" s="7" t="str">
        <f>'Data Pemerintah Daerah'!E529</f>
        <v>Kabupaten Jayapura</v>
      </c>
      <c r="E644" s="7" t="str">
        <f>'Data Pemerintah Daerah'!H529</f>
        <v/>
      </c>
      <c r="F644" s="7" t="str">
        <f>'Data Pemerintah Daerah'!N529</f>
        <v/>
      </c>
      <c r="G644" s="7" t="str">
        <f>'Data Pemerintah Daerah'!O529</f>
        <v/>
      </c>
      <c r="H644" s="183" t="str">
        <f t="shared" si="14"/>
        <v/>
      </c>
      <c r="I644" s="183" t="str">
        <f t="shared" si="15"/>
        <v/>
      </c>
      <c r="J644" s="7" t="str">
        <f t="shared" si="3"/>
        <v/>
      </c>
      <c r="K644" s="229" t="str">
        <f t="shared" si="4"/>
        <v/>
      </c>
      <c r="L644" s="327" t="str">
        <f>IFNA(VLOOKUP("*"&amp;D643&amp;"",'Laporan Resmi'!$F$2:$G$500,2,FALSE),"")</f>
        <v/>
      </c>
      <c r="M644" s="7" t="str">
        <f>'Data Pemerintah Daerah'!AB529</f>
        <v/>
      </c>
      <c r="N644" s="7" t="str">
        <f>'Data Pemerintah Daerah'!AC529</f>
        <v/>
      </c>
      <c r="O644" s="7" t="str">
        <f>'Data Pemerintah Daerah'!AD529</f>
        <v/>
      </c>
      <c r="P644" s="7">
        <f>'Data Pemerintah Daerah'!AE529</f>
        <v>1</v>
      </c>
      <c r="Q644" s="7">
        <f>'Data Pemerintah Daerah'!AF529</f>
        <v>1</v>
      </c>
      <c r="R644" s="7">
        <f>'Data Pemerintah Daerah'!AG529</f>
        <v>1</v>
      </c>
      <c r="S644" s="7">
        <f>'Data Pemerintah Daerah'!AH529</f>
        <v>3</v>
      </c>
      <c r="T644" s="7">
        <f>'Data Pemerintah Daerah'!AI529</f>
        <v>2</v>
      </c>
      <c r="U644" s="7">
        <f>'Data Pemerintah Daerah'!AJ529</f>
        <v>2</v>
      </c>
      <c r="V644" s="7">
        <f>'Data Pemerintah Daerah'!AK529</f>
        <v>4</v>
      </c>
      <c r="W644" s="7">
        <f>'Data Pemerintah Daerah'!AL529</f>
        <v>2</v>
      </c>
      <c r="X644" s="7">
        <f>'Data Pemerintah Daerah'!AM529</f>
        <v>2</v>
      </c>
      <c r="Y644" s="7" t="str">
        <f>'Data Pemerintah Daerah'!AA529</f>
        <v/>
      </c>
      <c r="Z644" s="7" t="str">
        <f>'Data Pemerintah Daerah'!Z529</f>
        <v/>
      </c>
      <c r="AA644" s="328" t="str">
        <f>'Data Pemerintah Daerah'!AN529</f>
        <v/>
      </c>
      <c r="AB644" s="18" t="str">
        <f>'Data Pemerintah Daerah'!AO529</f>
        <v/>
      </c>
      <c r="AC644" s="7" t="str">
        <f t="shared" si="16"/>
        <v>Kabupaten Jayapura</v>
      </c>
      <c r="AD644" s="331" t="str">
        <f>'Data Pemerintah Daerah'!P529</f>
        <v/>
      </c>
      <c r="AE644" s="331" t="str">
        <f>'Data Pemerintah Daerah'!Q529</f>
        <v/>
      </c>
      <c r="AF644" s="331" t="str">
        <f>'Data Pemerintah Daerah'!R529</f>
        <v/>
      </c>
    </row>
    <row r="645">
      <c r="A645" s="3" t="s">
        <v>4497</v>
      </c>
      <c r="B645" s="7" t="str">
        <f>'Data Pemerintah Daerah'!C530</f>
        <v>Papua</v>
      </c>
      <c r="C645" s="7" t="str">
        <f>'Data Pemerintah Daerah'!G530</f>
        <v>Kabupaten</v>
      </c>
      <c r="D645" s="7" t="str">
        <f>'Data Pemerintah Daerah'!E530</f>
        <v>Kabupaten Waropen</v>
      </c>
      <c r="E645" s="7" t="str">
        <f>'Data Pemerintah Daerah'!H530</f>
        <v/>
      </c>
      <c r="F645" s="7" t="str">
        <f>'Data Pemerintah Daerah'!N530</f>
        <v/>
      </c>
      <c r="G645" s="7" t="str">
        <f>'Data Pemerintah Daerah'!O530</f>
        <v/>
      </c>
      <c r="H645" s="183" t="str">
        <f t="shared" si="14"/>
        <v/>
      </c>
      <c r="I645" s="183" t="str">
        <f t="shared" si="15"/>
        <v/>
      </c>
      <c r="J645" s="7" t="str">
        <f t="shared" si="3"/>
        <v/>
      </c>
      <c r="K645" s="229" t="str">
        <f t="shared" si="4"/>
        <v/>
      </c>
      <c r="L645" s="327" t="str">
        <f>IFNA(VLOOKUP("*"&amp;D644&amp;"",'Laporan Resmi'!$F$2:$G$500,2,FALSE),"")</f>
        <v/>
      </c>
      <c r="M645" s="7" t="str">
        <f>'Data Pemerintah Daerah'!AB530</f>
        <v/>
      </c>
      <c r="N645" s="7" t="str">
        <f>'Data Pemerintah Daerah'!AC530</f>
        <v/>
      </c>
      <c r="O645" s="7" t="str">
        <f>'Data Pemerintah Daerah'!AD530</f>
        <v/>
      </c>
      <c r="P645" s="7">
        <f>'Data Pemerintah Daerah'!AE531</f>
        <v>1</v>
      </c>
      <c r="Q645" s="7">
        <f>'Data Pemerintah Daerah'!AF531</f>
        <v>1</v>
      </c>
      <c r="R645" s="7">
        <f>'Data Pemerintah Daerah'!AG531</f>
        <v>1</v>
      </c>
      <c r="S645" s="7" t="str">
        <f>'Data Pemerintah Daerah'!AH530</f>
        <v/>
      </c>
      <c r="T645" s="7" t="str">
        <f>'Data Pemerintah Daerah'!AI530</f>
        <v/>
      </c>
      <c r="U645" s="7" t="str">
        <f>'Data Pemerintah Daerah'!AJ530</f>
        <v/>
      </c>
      <c r="V645" s="7" t="str">
        <f>'Data Pemerintah Daerah'!AK530</f>
        <v/>
      </c>
      <c r="W645" s="7" t="str">
        <f>'Data Pemerintah Daerah'!AL530</f>
        <v/>
      </c>
      <c r="X645" s="7" t="str">
        <f>'Data Pemerintah Daerah'!AM530</f>
        <v/>
      </c>
      <c r="Y645" s="7" t="str">
        <f>'Data Pemerintah Daerah'!AA530</f>
        <v/>
      </c>
      <c r="Z645" s="7" t="str">
        <f>'Data Pemerintah Daerah'!Z530</f>
        <v/>
      </c>
      <c r="AA645" s="328" t="str">
        <f>'Data Pemerintah Daerah'!AN530</f>
        <v/>
      </c>
      <c r="AB645" s="18" t="str">
        <f>'Data Pemerintah Daerah'!AO530</f>
        <v/>
      </c>
      <c r="AC645" s="7" t="str">
        <f t="shared" si="16"/>
        <v>Kabupaten Waropen</v>
      </c>
      <c r="AD645" s="331" t="str">
        <f>'Data Pemerintah Daerah'!P530</f>
        <v/>
      </c>
      <c r="AE645" s="331" t="str">
        <f>'Data Pemerintah Daerah'!Q530</f>
        <v/>
      </c>
      <c r="AF645" s="331" t="str">
        <f>'Data Pemerintah Daerah'!R530</f>
        <v/>
      </c>
    </row>
    <row r="646">
      <c r="A646" s="3" t="s">
        <v>4497</v>
      </c>
      <c r="B646" s="7" t="str">
        <f>'Data Pemerintah Daerah'!C531</f>
        <v>Papua</v>
      </c>
      <c r="C646" s="7" t="str">
        <f>'Data Pemerintah Daerah'!G531</f>
        <v>Kabupaten</v>
      </c>
      <c r="D646" s="7" t="str">
        <f>'Data Pemerintah Daerah'!E531</f>
        <v>Kabupaten Keerom</v>
      </c>
      <c r="E646" s="7" t="str">
        <f>'Data Pemerintah Daerah'!H531</f>
        <v/>
      </c>
      <c r="F646" s="7" t="str">
        <f>'Data Pemerintah Daerah'!N531</f>
        <v/>
      </c>
      <c r="G646" s="7" t="str">
        <f>'Data Pemerintah Daerah'!O531</f>
        <v/>
      </c>
      <c r="H646" s="183" t="str">
        <f t="shared" si="14"/>
        <v/>
      </c>
      <c r="I646" s="183" t="str">
        <f t="shared" si="15"/>
        <v/>
      </c>
      <c r="J646" s="7" t="str">
        <f t="shared" si="3"/>
        <v/>
      </c>
      <c r="K646" s="229" t="str">
        <f t="shared" si="4"/>
        <v/>
      </c>
      <c r="L646" s="327" t="str">
        <f>IFNA(VLOOKUP("*"&amp;D645&amp;"",'Laporan Resmi'!$F$2:$G$500,2,FALSE),"")</f>
        <v/>
      </c>
      <c r="M646" s="7" t="str">
        <f>'Data Pemerintah Daerah'!AB531</f>
        <v/>
      </c>
      <c r="N646" s="7" t="str">
        <f>'Data Pemerintah Daerah'!AC531</f>
        <v/>
      </c>
      <c r="O646" s="7" t="str">
        <f>'Data Pemerintah Daerah'!AD531</f>
        <v/>
      </c>
      <c r="P646" s="7">
        <f>'Data Pemerintah Daerah'!AE531</f>
        <v>1</v>
      </c>
      <c r="Q646" s="7">
        <f>'Data Pemerintah Daerah'!AF531</f>
        <v>1</v>
      </c>
      <c r="R646" s="7">
        <f>'Data Pemerintah Daerah'!AG531</f>
        <v>1</v>
      </c>
      <c r="S646" s="7">
        <f>'Data Pemerintah Daerah'!AH531</f>
        <v>1</v>
      </c>
      <c r="T646" s="7">
        <f>'Data Pemerintah Daerah'!AI531</f>
        <v>1</v>
      </c>
      <c r="U646" s="7">
        <f>'Data Pemerintah Daerah'!AJ531</f>
        <v>1</v>
      </c>
      <c r="V646" s="7">
        <f>'Data Pemerintah Daerah'!AK531</f>
        <v>1</v>
      </c>
      <c r="W646" s="7">
        <f>'Data Pemerintah Daerah'!AL531</f>
        <v>1</v>
      </c>
      <c r="X646" s="7">
        <f>'Data Pemerintah Daerah'!AM531</f>
        <v>1</v>
      </c>
      <c r="Y646" s="7" t="str">
        <f>'Data Pemerintah Daerah'!AA531</f>
        <v/>
      </c>
      <c r="Z646" s="10" t="str">
        <f>'Data Pemerintah Daerah'!Z531</f>
        <v>http://ependapatan.keeromkab.go.id:8080/Api/getBPHTBService</v>
      </c>
      <c r="AA646" s="328" t="str">
        <f>'Data Pemerintah Daerah'!AN531</f>
        <v/>
      </c>
      <c r="AB646" s="18" t="str">
        <f>'Data Pemerintah Daerah'!AO531</f>
        <v/>
      </c>
      <c r="AC646" s="7" t="str">
        <f t="shared" si="16"/>
        <v>Kabupaten Keerom</v>
      </c>
      <c r="AD646" s="331" t="str">
        <f>'Data Pemerintah Daerah'!P531</f>
        <v/>
      </c>
      <c r="AE646" s="331" t="str">
        <f>'Data Pemerintah Daerah'!Q531</f>
        <v/>
      </c>
      <c r="AF646" s="331" t="str">
        <f>'Data Pemerintah Daerah'!R531</f>
        <v/>
      </c>
    </row>
    <row r="647">
      <c r="A647" s="3" t="s">
        <v>4497</v>
      </c>
      <c r="B647" s="7" t="str">
        <f>'Data Pemerintah Daerah'!C532</f>
        <v>Papua</v>
      </c>
      <c r="C647" s="7" t="str">
        <f>'Data Pemerintah Daerah'!G532</f>
        <v>Kabupaten</v>
      </c>
      <c r="D647" s="7" t="str">
        <f>'Data Pemerintah Daerah'!E532</f>
        <v>Kabupaten Kepulauan Yapen</v>
      </c>
      <c r="E647" s="7" t="str">
        <f>'Data Pemerintah Daerah'!H532</f>
        <v/>
      </c>
      <c r="F647" s="7" t="str">
        <f>'Data Pemerintah Daerah'!N532</f>
        <v/>
      </c>
      <c r="G647" s="7" t="str">
        <f>'Data Pemerintah Daerah'!O532</f>
        <v/>
      </c>
      <c r="H647" s="183" t="str">
        <f t="shared" si="14"/>
        <v/>
      </c>
      <c r="I647" s="183" t="str">
        <f t="shared" si="15"/>
        <v/>
      </c>
      <c r="J647" s="7" t="str">
        <f t="shared" si="3"/>
        <v/>
      </c>
      <c r="K647" s="229" t="str">
        <f t="shared" si="4"/>
        <v/>
      </c>
      <c r="L647" s="327" t="str">
        <f>IFNA(VLOOKUP("*"&amp;D646&amp;"",'Laporan Resmi'!$F$2:$G$500,2,FALSE),"")</f>
        <v/>
      </c>
      <c r="M647" s="7" t="str">
        <f>'Data Pemerintah Daerah'!AB532</f>
        <v/>
      </c>
      <c r="N647" s="7" t="str">
        <f>'Data Pemerintah Daerah'!AC532</f>
        <v/>
      </c>
      <c r="O647" s="7" t="str">
        <f>'Data Pemerintah Daerah'!AD532</f>
        <v/>
      </c>
      <c r="P647" s="7" t="str">
        <f>'Data Pemerintah Daerah'!AE532</f>
        <v/>
      </c>
      <c r="Q647" s="7" t="str">
        <f>'Data Pemerintah Daerah'!AF532</f>
        <v/>
      </c>
      <c r="R647" s="7" t="str">
        <f>'Data Pemerintah Daerah'!AG532</f>
        <v/>
      </c>
      <c r="S647" s="7" t="str">
        <f>'Data Pemerintah Daerah'!AH532</f>
        <v/>
      </c>
      <c r="T647" s="7" t="str">
        <f>'Data Pemerintah Daerah'!AI532</f>
        <v/>
      </c>
      <c r="U647" s="7" t="str">
        <f>'Data Pemerintah Daerah'!AJ532</f>
        <v/>
      </c>
      <c r="V647" s="7" t="str">
        <f>'Data Pemerintah Daerah'!AK532</f>
        <v/>
      </c>
      <c r="W647" s="7" t="str">
        <f>'Data Pemerintah Daerah'!AL532</f>
        <v/>
      </c>
      <c r="X647" s="7" t="str">
        <f>'Data Pemerintah Daerah'!AM532</f>
        <v/>
      </c>
      <c r="Y647" s="7" t="str">
        <f>'Data Pemerintah Daerah'!AA532</f>
        <v/>
      </c>
      <c r="Z647" s="7" t="str">
        <f>'Data Pemerintah Daerah'!Z532</f>
        <v/>
      </c>
      <c r="AA647" s="328" t="str">
        <f>'Data Pemerintah Daerah'!AN532</f>
        <v/>
      </c>
      <c r="AB647" s="18" t="str">
        <f>'Data Pemerintah Daerah'!AO532</f>
        <v/>
      </c>
      <c r="AC647" s="7" t="str">
        <f t="shared" si="16"/>
        <v>Kabupaten Kepulauan Yapen</v>
      </c>
      <c r="AD647" s="331" t="str">
        <f>'Data Pemerintah Daerah'!P532</f>
        <v/>
      </c>
      <c r="AE647" s="331" t="str">
        <f>'Data Pemerintah Daerah'!Q532</f>
        <v/>
      </c>
      <c r="AF647" s="331" t="str">
        <f>'Data Pemerintah Daerah'!R532</f>
        <v/>
      </c>
    </row>
    <row r="648">
      <c r="A648" s="3" t="s">
        <v>4497</v>
      </c>
      <c r="B648" s="7" t="str">
        <f>'Data Pemerintah Daerah'!C533</f>
        <v>Papua Selatan</v>
      </c>
      <c r="C648" s="7" t="str">
        <f>'Data Pemerintah Daerah'!G533</f>
        <v>Provinsi</v>
      </c>
      <c r="D648" s="7" t="str">
        <f>'Data Pemerintah Daerah'!E533</f>
        <v>Provinsi Papua Selatan</v>
      </c>
      <c r="E648" s="7" t="str">
        <f>'Data Pemerintah Daerah'!H533</f>
        <v/>
      </c>
      <c r="F648" s="7" t="str">
        <f>'Data Pemerintah Daerah'!N533</f>
        <v/>
      </c>
      <c r="G648" s="7" t="str">
        <f>'Data Pemerintah Daerah'!O533</f>
        <v/>
      </c>
      <c r="H648" s="183" t="str">
        <f t="shared" si="14"/>
        <v/>
      </c>
      <c r="I648" s="183" t="str">
        <f t="shared" si="15"/>
        <v/>
      </c>
      <c r="J648" s="7" t="str">
        <f t="shared" si="3"/>
        <v/>
      </c>
      <c r="K648" s="229" t="str">
        <f t="shared" si="4"/>
        <v/>
      </c>
      <c r="L648" s="327" t="str">
        <f>IFNA(VLOOKUP("*"&amp;D647&amp;"",'Laporan Resmi'!$F$2:$G$500,2,FALSE),"")</f>
        <v/>
      </c>
      <c r="M648" s="7" t="str">
        <f>'Data Pemerintah Daerah'!AB533</f>
        <v/>
      </c>
      <c r="N648" s="7" t="str">
        <f>'Data Pemerintah Daerah'!AC533</f>
        <v/>
      </c>
      <c r="O648" s="7" t="str">
        <f>'Data Pemerintah Daerah'!AD533</f>
        <v/>
      </c>
      <c r="P648" s="7" t="str">
        <f>'Data Pemerintah Daerah'!AE533</f>
        <v/>
      </c>
      <c r="Q648" s="7" t="str">
        <f>'Data Pemerintah Daerah'!AF533</f>
        <v/>
      </c>
      <c r="R648" s="7" t="str">
        <f>'Data Pemerintah Daerah'!AG533</f>
        <v/>
      </c>
      <c r="S648" s="7" t="str">
        <f>'Data Pemerintah Daerah'!AH533</f>
        <v/>
      </c>
      <c r="T648" s="7" t="str">
        <f>'Data Pemerintah Daerah'!AI533</f>
        <v/>
      </c>
      <c r="U648" s="7" t="str">
        <f>'Data Pemerintah Daerah'!AJ533</f>
        <v/>
      </c>
      <c r="V648" s="7">
        <f>'Data Pemerintah Daerah'!AK533</f>
        <v>1</v>
      </c>
      <c r="W648" s="7">
        <f>'Data Pemerintah Daerah'!AL533</f>
        <v>1</v>
      </c>
      <c r="X648" s="7">
        <f>'Data Pemerintah Daerah'!AM533</f>
        <v>1</v>
      </c>
      <c r="Y648" s="7" t="str">
        <f>'Data Pemerintah Daerah'!AA533</f>
        <v/>
      </c>
      <c r="Z648" s="7" t="str">
        <f>'Data Pemerintah Daerah'!Z533</f>
        <v/>
      </c>
      <c r="AA648" s="328" t="str">
        <f>'Data Pemerintah Daerah'!AN533</f>
        <v/>
      </c>
      <c r="AB648" s="18" t="str">
        <f>'Data Pemerintah Daerah'!AO533</f>
        <v/>
      </c>
      <c r="AC648" s="7" t="str">
        <f t="shared" si="16"/>
        <v>Provinsi Papua Selatan</v>
      </c>
      <c r="AD648" s="331" t="str">
        <f>'Data Pemerintah Daerah'!P533</f>
        <v/>
      </c>
      <c r="AE648" s="331" t="str">
        <f>'Data Pemerintah Daerah'!Q533</f>
        <v/>
      </c>
      <c r="AF648" s="331" t="str">
        <f>'Data Pemerintah Daerah'!R533</f>
        <v/>
      </c>
    </row>
    <row r="649">
      <c r="A649" s="3" t="s">
        <v>4497</v>
      </c>
      <c r="B649" s="7" t="str">
        <f>'Data Pemerintah Daerah'!C534</f>
        <v>Papua Selatan</v>
      </c>
      <c r="C649" s="7" t="str">
        <f>'Data Pemerintah Daerah'!G534</f>
        <v>Kabupaten</v>
      </c>
      <c r="D649" s="7" t="str">
        <f>'Data Pemerintah Daerah'!E534</f>
        <v>Kabupaten Boven Digoel</v>
      </c>
      <c r="E649" s="7" t="str">
        <f>'Data Pemerintah Daerah'!H534</f>
        <v/>
      </c>
      <c r="F649" s="7" t="str">
        <f>'Data Pemerintah Daerah'!N534</f>
        <v/>
      </c>
      <c r="G649" s="7" t="str">
        <f>'Data Pemerintah Daerah'!O534</f>
        <v/>
      </c>
      <c r="H649" s="183" t="str">
        <f t="shared" si="14"/>
        <v/>
      </c>
      <c r="I649" s="183" t="str">
        <f t="shared" si="15"/>
        <v/>
      </c>
      <c r="J649" s="7" t="str">
        <f t="shared" si="3"/>
        <v/>
      </c>
      <c r="K649" s="229" t="str">
        <f t="shared" si="4"/>
        <v/>
      </c>
      <c r="L649" s="327" t="str">
        <f>IFNA(VLOOKUP("*"&amp;D648&amp;"",'Laporan Resmi'!$F$2:$G$500,2,FALSE),"")</f>
        <v/>
      </c>
      <c r="M649" s="7" t="str">
        <f>'Data Pemerintah Daerah'!AB534</f>
        <v/>
      </c>
      <c r="N649" s="7" t="str">
        <f>'Data Pemerintah Daerah'!AC534</f>
        <v/>
      </c>
      <c r="O649" s="7" t="str">
        <f>'Data Pemerintah Daerah'!AD534</f>
        <v/>
      </c>
      <c r="P649" s="7" t="str">
        <f>'Data Pemerintah Daerah'!AE534</f>
        <v/>
      </c>
      <c r="Q649" s="7" t="str">
        <f>'Data Pemerintah Daerah'!AF534</f>
        <v/>
      </c>
      <c r="R649" s="7" t="str">
        <f>'Data Pemerintah Daerah'!AG534</f>
        <v/>
      </c>
      <c r="S649" s="7">
        <f>'Data Pemerintah Daerah'!AH534</f>
        <v>2</v>
      </c>
      <c r="T649" s="7">
        <f>'Data Pemerintah Daerah'!AI534</f>
        <v>1</v>
      </c>
      <c r="U649" s="7">
        <f>'Data Pemerintah Daerah'!AJ534</f>
        <v>1</v>
      </c>
      <c r="V649" s="7">
        <f>'Data Pemerintah Daerah'!AK534</f>
        <v>1</v>
      </c>
      <c r="W649" s="7">
        <f>'Data Pemerintah Daerah'!AL534</f>
        <v>1</v>
      </c>
      <c r="X649" s="7">
        <f>'Data Pemerintah Daerah'!AM534</f>
        <v>1</v>
      </c>
      <c r="Y649" s="7" t="str">
        <f>'Data Pemerintah Daerah'!AA534</f>
        <v/>
      </c>
      <c r="Z649" s="7" t="str">
        <f>'Data Pemerintah Daerah'!Z534</f>
        <v/>
      </c>
      <c r="AA649" s="328" t="str">
        <f>'Data Pemerintah Daerah'!AN534</f>
        <v/>
      </c>
      <c r="AB649" s="18" t="str">
        <f>'Data Pemerintah Daerah'!AO534</f>
        <v/>
      </c>
      <c r="AC649" s="7" t="str">
        <f t="shared" si="16"/>
        <v>Kabupaten Boven Digoel</v>
      </c>
      <c r="AD649" s="331" t="str">
        <f>'Data Pemerintah Daerah'!P534</f>
        <v/>
      </c>
      <c r="AE649" s="331" t="str">
        <f>'Data Pemerintah Daerah'!Q534</f>
        <v/>
      </c>
      <c r="AF649" s="331" t="str">
        <f>'Data Pemerintah Daerah'!R534</f>
        <v/>
      </c>
    </row>
    <row r="650">
      <c r="A650" s="3" t="s">
        <v>4497</v>
      </c>
      <c r="B650" s="7" t="str">
        <f>'Data Pemerintah Daerah'!C535</f>
        <v>Papua Selatan</v>
      </c>
      <c r="C650" s="7" t="str">
        <f>'Data Pemerintah Daerah'!G535</f>
        <v>Kabupaten</v>
      </c>
      <c r="D650" s="7" t="str">
        <f>'Data Pemerintah Daerah'!E535</f>
        <v>Kabupaten Asmat</v>
      </c>
      <c r="E650" s="7" t="str">
        <f>'Data Pemerintah Daerah'!H535</f>
        <v/>
      </c>
      <c r="F650" s="7" t="str">
        <f>'Data Pemerintah Daerah'!N535</f>
        <v/>
      </c>
      <c r="G650" s="7" t="str">
        <f>'Data Pemerintah Daerah'!O535</f>
        <v/>
      </c>
      <c r="H650" s="183" t="str">
        <f t="shared" si="14"/>
        <v/>
      </c>
      <c r="I650" s="183" t="str">
        <f t="shared" si="15"/>
        <v/>
      </c>
      <c r="J650" s="7" t="str">
        <f t="shared" si="3"/>
        <v/>
      </c>
      <c r="K650" s="229" t="str">
        <f t="shared" si="4"/>
        <v/>
      </c>
      <c r="L650" s="327" t="str">
        <f>IFNA(VLOOKUP("*"&amp;D649&amp;"",'Laporan Resmi'!$F$2:$G$500,2,FALSE),"")</f>
        <v/>
      </c>
      <c r="M650" s="7" t="str">
        <f>'Data Pemerintah Daerah'!AB535</f>
        <v/>
      </c>
      <c r="N650" s="7" t="str">
        <f>'Data Pemerintah Daerah'!AC535</f>
        <v/>
      </c>
      <c r="O650" s="7" t="str">
        <f>'Data Pemerintah Daerah'!AD535</f>
        <v/>
      </c>
      <c r="P650" s="7" t="str">
        <f>'Data Pemerintah Daerah'!AE535</f>
        <v/>
      </c>
      <c r="Q650" s="7" t="str">
        <f>'Data Pemerintah Daerah'!AF535</f>
        <v/>
      </c>
      <c r="R650" s="7" t="str">
        <f>'Data Pemerintah Daerah'!AG535</f>
        <v/>
      </c>
      <c r="S650" s="7" t="str">
        <f>'Data Pemerintah Daerah'!AH535</f>
        <v/>
      </c>
      <c r="T650" s="7" t="str">
        <f>'Data Pemerintah Daerah'!AI535</f>
        <v/>
      </c>
      <c r="U650" s="7" t="str">
        <f>'Data Pemerintah Daerah'!AJ535</f>
        <v/>
      </c>
      <c r="V650" s="7">
        <f>'Data Pemerintah Daerah'!AK535</f>
        <v>1</v>
      </c>
      <c r="W650" s="7">
        <f>'Data Pemerintah Daerah'!AL535</f>
        <v>1</v>
      </c>
      <c r="X650" s="7">
        <f>'Data Pemerintah Daerah'!AM535</f>
        <v>1</v>
      </c>
      <c r="Y650" s="7" t="str">
        <f>'Data Pemerintah Daerah'!AA535</f>
        <v/>
      </c>
      <c r="Z650" s="7" t="str">
        <f>'Data Pemerintah Daerah'!Z535</f>
        <v/>
      </c>
      <c r="AA650" s="328" t="str">
        <f>'Data Pemerintah Daerah'!AN535</f>
        <v/>
      </c>
      <c r="AB650" s="18" t="str">
        <f>'Data Pemerintah Daerah'!AO535</f>
        <v/>
      </c>
      <c r="AC650" s="7" t="str">
        <f t="shared" si="16"/>
        <v>Kabupaten Asmat</v>
      </c>
      <c r="AD650" s="331" t="str">
        <f>'Data Pemerintah Daerah'!P535</f>
        <v/>
      </c>
      <c r="AE650" s="331" t="str">
        <f>'Data Pemerintah Daerah'!Q535</f>
        <v/>
      </c>
      <c r="AF650" s="331" t="str">
        <f>'Data Pemerintah Daerah'!R535</f>
        <v/>
      </c>
    </row>
    <row r="651">
      <c r="A651" s="3" t="s">
        <v>4497</v>
      </c>
      <c r="B651" s="7" t="str">
        <f>'Data Pemerintah Daerah'!C536</f>
        <v>Papua Selatan</v>
      </c>
      <c r="C651" s="7" t="str">
        <f>'Data Pemerintah Daerah'!G536</f>
        <v>Kabupaten</v>
      </c>
      <c r="D651" s="7" t="str">
        <f>'Data Pemerintah Daerah'!E536</f>
        <v>Kabupaten Mappi</v>
      </c>
      <c r="E651" s="7" t="str">
        <f>'Data Pemerintah Daerah'!H536</f>
        <v/>
      </c>
      <c r="F651" s="7" t="str">
        <f>'Data Pemerintah Daerah'!N536</f>
        <v/>
      </c>
      <c r="G651" s="7" t="str">
        <f>'Data Pemerintah Daerah'!O536</f>
        <v/>
      </c>
      <c r="H651" s="183" t="str">
        <f t="shared" si="14"/>
        <v/>
      </c>
      <c r="I651" s="183" t="str">
        <f t="shared" si="15"/>
        <v/>
      </c>
      <c r="J651" s="7" t="str">
        <f t="shared" si="3"/>
        <v/>
      </c>
      <c r="K651" s="229" t="str">
        <f t="shared" si="4"/>
        <v/>
      </c>
      <c r="L651" s="327" t="str">
        <f>IFNA(VLOOKUP("*"&amp;D650&amp;"",'Laporan Resmi'!$F$2:$G$500,2,FALSE),"")</f>
        <v/>
      </c>
      <c r="M651" s="7" t="str">
        <f>'Data Pemerintah Daerah'!AB536</f>
        <v/>
      </c>
      <c r="N651" s="7" t="str">
        <f>'Data Pemerintah Daerah'!AC536</f>
        <v/>
      </c>
      <c r="O651" s="7" t="str">
        <f>'Data Pemerintah Daerah'!AD536</f>
        <v/>
      </c>
      <c r="P651" s="7" t="str">
        <f>'Data Pemerintah Daerah'!AE536</f>
        <v/>
      </c>
      <c r="Q651" s="7" t="str">
        <f>'Data Pemerintah Daerah'!AF536</f>
        <v/>
      </c>
      <c r="R651" s="7" t="str">
        <f>'Data Pemerintah Daerah'!AG536</f>
        <v/>
      </c>
      <c r="S651" s="7">
        <f>'Data Pemerintah Daerah'!AH536</f>
        <v>1</v>
      </c>
      <c r="T651" s="7">
        <f>'Data Pemerintah Daerah'!AI536</f>
        <v>1</v>
      </c>
      <c r="U651" s="7">
        <f>'Data Pemerintah Daerah'!AJ536</f>
        <v>1</v>
      </c>
      <c r="V651" s="7">
        <f>'Data Pemerintah Daerah'!AK536</f>
        <v>1</v>
      </c>
      <c r="W651" s="7">
        <f>'Data Pemerintah Daerah'!AL536</f>
        <v>1</v>
      </c>
      <c r="X651" s="7">
        <f>'Data Pemerintah Daerah'!AM536</f>
        <v>1</v>
      </c>
      <c r="Y651" s="7" t="str">
        <f>'Data Pemerintah Daerah'!AA536</f>
        <v/>
      </c>
      <c r="Z651" s="7" t="str">
        <f>'Data Pemerintah Daerah'!Z536</f>
        <v/>
      </c>
      <c r="AA651" s="328" t="str">
        <f>'Data Pemerintah Daerah'!AN536</f>
        <v/>
      </c>
      <c r="AB651" s="18" t="str">
        <f>'Data Pemerintah Daerah'!AO536</f>
        <v/>
      </c>
      <c r="AC651" s="7" t="str">
        <f t="shared" si="16"/>
        <v>Kabupaten Mappi</v>
      </c>
      <c r="AD651" s="331" t="str">
        <f>'Data Pemerintah Daerah'!P536</f>
        <v/>
      </c>
      <c r="AE651" s="331" t="str">
        <f>'Data Pemerintah Daerah'!Q536</f>
        <v/>
      </c>
      <c r="AF651" s="331" t="str">
        <f>'Data Pemerintah Daerah'!R536</f>
        <v/>
      </c>
    </row>
    <row r="652">
      <c r="A652" s="3" t="s">
        <v>4497</v>
      </c>
      <c r="B652" s="7" t="str">
        <f>'Data Pemerintah Daerah'!C537</f>
        <v>Papua Selatan</v>
      </c>
      <c r="C652" s="7" t="str">
        <f>'Data Pemerintah Daerah'!G537</f>
        <v>Kabupaten</v>
      </c>
      <c r="D652" s="7" t="str">
        <f>'Data Pemerintah Daerah'!E537</f>
        <v>Kabupaten Merauke</v>
      </c>
      <c r="E652" s="7" t="str">
        <f>'Data Pemerintah Daerah'!H537</f>
        <v/>
      </c>
      <c r="F652" s="7" t="str">
        <f>'Data Pemerintah Daerah'!N537</f>
        <v/>
      </c>
      <c r="G652" s="7" t="str">
        <f>'Data Pemerintah Daerah'!O537</f>
        <v/>
      </c>
      <c r="H652" s="183" t="str">
        <f t="shared" si="14"/>
        <v/>
      </c>
      <c r="I652" s="183" t="str">
        <f t="shared" si="15"/>
        <v/>
      </c>
      <c r="J652" s="7" t="str">
        <f t="shared" si="3"/>
        <v/>
      </c>
      <c r="K652" s="229" t="str">
        <f t="shared" si="4"/>
        <v/>
      </c>
      <c r="L652" s="327" t="str">
        <f>IFNA(VLOOKUP("*"&amp;D651&amp;"",'Laporan Resmi'!$F$2:$G$500,2,FALSE),"")</f>
        <v/>
      </c>
      <c r="M652" s="7" t="str">
        <f>'Data Pemerintah Daerah'!AB537</f>
        <v/>
      </c>
      <c r="N652" s="7" t="str">
        <f>'Data Pemerintah Daerah'!AC537</f>
        <v/>
      </c>
      <c r="O652" s="7" t="str">
        <f>'Data Pemerintah Daerah'!AD537</f>
        <v/>
      </c>
      <c r="P652" s="7" t="str">
        <f>'Data Pemerintah Daerah'!AE537</f>
        <v/>
      </c>
      <c r="Q652" s="7" t="str">
        <f>'Data Pemerintah Daerah'!AF537</f>
        <v/>
      </c>
      <c r="R652" s="7" t="str">
        <f>'Data Pemerintah Daerah'!AG537</f>
        <v/>
      </c>
      <c r="S652" s="7">
        <f>'Data Pemerintah Daerah'!AH537</f>
        <v>1</v>
      </c>
      <c r="T652" s="7">
        <f>'Data Pemerintah Daerah'!AI537</f>
        <v>1</v>
      </c>
      <c r="U652" s="7">
        <f>'Data Pemerintah Daerah'!AJ537</f>
        <v>1</v>
      </c>
      <c r="V652" s="7">
        <f>'Data Pemerintah Daerah'!AK537</f>
        <v>1</v>
      </c>
      <c r="W652" s="7">
        <f>'Data Pemerintah Daerah'!AL537</f>
        <v>1</v>
      </c>
      <c r="X652" s="7">
        <f>'Data Pemerintah Daerah'!AM537</f>
        <v>1</v>
      </c>
      <c r="Y652" s="7" t="str">
        <f>'Data Pemerintah Daerah'!AA537</f>
        <v/>
      </c>
      <c r="Z652" s="7" t="str">
        <f>'Data Pemerintah Daerah'!Z537</f>
        <v/>
      </c>
      <c r="AA652" s="328" t="str">
        <f>'Data Pemerintah Daerah'!AN537</f>
        <v/>
      </c>
      <c r="AB652" s="18" t="str">
        <f>'Data Pemerintah Daerah'!AO537</f>
        <v/>
      </c>
      <c r="AC652" s="7" t="str">
        <f t="shared" si="16"/>
        <v>Kabupaten Merauke</v>
      </c>
      <c r="AD652" s="331" t="str">
        <f>'Data Pemerintah Daerah'!P537</f>
        <v/>
      </c>
      <c r="AE652" s="331" t="str">
        <f>'Data Pemerintah Daerah'!Q537</f>
        <v/>
      </c>
      <c r="AF652" s="331" t="str">
        <f>'Data Pemerintah Daerah'!R537</f>
        <v/>
      </c>
    </row>
    <row r="653">
      <c r="A653" s="3" t="s">
        <v>4497</v>
      </c>
      <c r="B653" s="7" t="str">
        <f>'Data Pemerintah Daerah'!C538</f>
        <v>Papua Tengah</v>
      </c>
      <c r="C653" s="7" t="str">
        <f>'Data Pemerintah Daerah'!G538</f>
        <v>Provinsi</v>
      </c>
      <c r="D653" s="7" t="str">
        <f>'Data Pemerintah Daerah'!E538</f>
        <v>Provinsi Papua Tengah</v>
      </c>
      <c r="E653" s="7" t="str">
        <f>'Data Pemerintah Daerah'!H538</f>
        <v/>
      </c>
      <c r="F653" s="7" t="str">
        <f>'Data Pemerintah Daerah'!N538</f>
        <v/>
      </c>
      <c r="G653" s="7" t="str">
        <f>'Data Pemerintah Daerah'!O538</f>
        <v/>
      </c>
      <c r="H653" s="183" t="str">
        <f t="shared" si="14"/>
        <v/>
      </c>
      <c r="I653" s="183" t="str">
        <f t="shared" si="15"/>
        <v/>
      </c>
      <c r="J653" s="7" t="str">
        <f t="shared" si="3"/>
        <v/>
      </c>
      <c r="K653" s="229" t="str">
        <f t="shared" si="4"/>
        <v/>
      </c>
      <c r="L653" s="327" t="str">
        <f>IFNA(VLOOKUP("*"&amp;D652&amp;"",'Laporan Resmi'!$F$2:$G$500,2,FALSE),"")</f>
        <v/>
      </c>
      <c r="M653" s="7" t="str">
        <f>'Data Pemerintah Daerah'!AB538</f>
        <v/>
      </c>
      <c r="N653" s="7" t="str">
        <f>'Data Pemerintah Daerah'!AC538</f>
        <v/>
      </c>
      <c r="O653" s="7" t="str">
        <f>'Data Pemerintah Daerah'!AD538</f>
        <v/>
      </c>
      <c r="P653" s="7" t="str">
        <f>'Data Pemerintah Daerah'!AE538</f>
        <v/>
      </c>
      <c r="Q653" s="7" t="str">
        <f>'Data Pemerintah Daerah'!AF538</f>
        <v/>
      </c>
      <c r="R653" s="7" t="str">
        <f>'Data Pemerintah Daerah'!AG538</f>
        <v/>
      </c>
      <c r="S653" s="7" t="str">
        <f>'Data Pemerintah Daerah'!AH538</f>
        <v/>
      </c>
      <c r="T653" s="7" t="str">
        <f>'Data Pemerintah Daerah'!AI538</f>
        <v/>
      </c>
      <c r="U653" s="7" t="str">
        <f>'Data Pemerintah Daerah'!AJ538</f>
        <v/>
      </c>
      <c r="V653" s="7">
        <f>'Data Pemerintah Daerah'!AK538</f>
        <v>1</v>
      </c>
      <c r="W653" s="7">
        <f>'Data Pemerintah Daerah'!AL538</f>
        <v>1</v>
      </c>
      <c r="X653" s="7">
        <f>'Data Pemerintah Daerah'!AM538</f>
        <v>1</v>
      </c>
      <c r="Y653" s="7" t="str">
        <f>'Data Pemerintah Daerah'!AA538</f>
        <v/>
      </c>
      <c r="Z653" s="3" t="s">
        <v>4500</v>
      </c>
      <c r="AA653" s="328" t="str">
        <f>'Data Pemerintah Daerah'!AN538</f>
        <v/>
      </c>
      <c r="AB653" s="18" t="str">
        <f>'Data Pemerintah Daerah'!AO538</f>
        <v/>
      </c>
      <c r="AC653" s="7" t="str">
        <f t="shared" si="16"/>
        <v>Provinsi Papua Tengah</v>
      </c>
      <c r="AD653" s="331" t="str">
        <f>'Data Pemerintah Daerah'!P538</f>
        <v/>
      </c>
      <c r="AE653" s="331" t="str">
        <f>'Data Pemerintah Daerah'!Q538</f>
        <v/>
      </c>
      <c r="AF653" s="331" t="str">
        <f>'Data Pemerintah Daerah'!R538</f>
        <v/>
      </c>
    </row>
    <row r="654">
      <c r="A654" s="3" t="s">
        <v>4497</v>
      </c>
      <c r="B654" s="7" t="str">
        <f>'Data Pemerintah Daerah'!C539</f>
        <v>Papua Tengah</v>
      </c>
      <c r="C654" s="7" t="str">
        <f>'Data Pemerintah Daerah'!G539</f>
        <v>Kabupaten</v>
      </c>
      <c r="D654" s="7" t="str">
        <f>'Data Pemerintah Daerah'!E539</f>
        <v>Kabupaten Dogiyai</v>
      </c>
      <c r="E654" s="7" t="str">
        <f>'Data Pemerintah Daerah'!H539</f>
        <v/>
      </c>
      <c r="F654" s="7" t="str">
        <f>'Data Pemerintah Daerah'!N539</f>
        <v/>
      </c>
      <c r="G654" s="7" t="str">
        <f>'Data Pemerintah Daerah'!O539</f>
        <v/>
      </c>
      <c r="H654" s="183" t="str">
        <f t="shared" si="14"/>
        <v/>
      </c>
      <c r="I654" s="183" t="str">
        <f t="shared" si="15"/>
        <v/>
      </c>
      <c r="J654" s="7" t="str">
        <f t="shared" si="3"/>
        <v/>
      </c>
      <c r="K654" s="229" t="str">
        <f t="shared" si="4"/>
        <v/>
      </c>
      <c r="L654" s="327" t="str">
        <f>IFNA(VLOOKUP("*"&amp;D653&amp;"",'Laporan Resmi'!$F$2:$G$500,2,FALSE),"")</f>
        <v/>
      </c>
      <c r="M654" s="7" t="str">
        <f>'Data Pemerintah Daerah'!AB539</f>
        <v/>
      </c>
      <c r="N654" s="7" t="str">
        <f>'Data Pemerintah Daerah'!AC539</f>
        <v/>
      </c>
      <c r="O654" s="7" t="str">
        <f>'Data Pemerintah Daerah'!AD539</f>
        <v/>
      </c>
      <c r="P654" s="7" t="str">
        <f>'Data Pemerintah Daerah'!AE539</f>
        <v/>
      </c>
      <c r="Q654" s="7" t="str">
        <f>'Data Pemerintah Daerah'!AF539</f>
        <v/>
      </c>
      <c r="R654" s="7" t="str">
        <f>'Data Pemerintah Daerah'!AG539</f>
        <v/>
      </c>
      <c r="S654" s="7" t="str">
        <f>'Data Pemerintah Daerah'!AH539</f>
        <v/>
      </c>
      <c r="T654" s="7" t="str">
        <f>'Data Pemerintah Daerah'!AI539</f>
        <v/>
      </c>
      <c r="U654" s="7" t="str">
        <f>'Data Pemerintah Daerah'!AJ539</f>
        <v/>
      </c>
      <c r="V654" s="7" t="str">
        <f>'Data Pemerintah Daerah'!AK539</f>
        <v/>
      </c>
      <c r="W654" s="7" t="str">
        <f>'Data Pemerintah Daerah'!AL539</f>
        <v/>
      </c>
      <c r="X654" s="7" t="str">
        <f>'Data Pemerintah Daerah'!AM539</f>
        <v/>
      </c>
      <c r="Y654" s="7" t="str">
        <f>'Data Pemerintah Daerah'!AA539</f>
        <v/>
      </c>
      <c r="Z654" s="3" t="s">
        <v>4501</v>
      </c>
      <c r="AA654" s="328" t="str">
        <f>'Data Pemerintah Daerah'!AN539</f>
        <v/>
      </c>
      <c r="AB654" s="18" t="str">
        <f>'Data Pemerintah Daerah'!AO539</f>
        <v/>
      </c>
      <c r="AC654" s="7" t="str">
        <f t="shared" si="16"/>
        <v>Kabupaten Dogiyai</v>
      </c>
      <c r="AD654" s="331" t="str">
        <f>'Data Pemerintah Daerah'!P539</f>
        <v/>
      </c>
      <c r="AE654" s="331" t="str">
        <f>'Data Pemerintah Daerah'!Q539</f>
        <v/>
      </c>
      <c r="AF654" s="331" t="str">
        <f>'Data Pemerintah Daerah'!R539</f>
        <v/>
      </c>
    </row>
    <row r="655">
      <c r="A655" s="3" t="s">
        <v>4497</v>
      </c>
      <c r="B655" s="7" t="str">
        <f>'Data Pemerintah Daerah'!C540</f>
        <v>Papua Tengah</v>
      </c>
      <c r="C655" s="7" t="str">
        <f>'Data Pemerintah Daerah'!G540</f>
        <v>Kabupaten</v>
      </c>
      <c r="D655" s="7" t="str">
        <f>'Data Pemerintah Daerah'!E540</f>
        <v>Kabupaten Nabire </v>
      </c>
      <c r="E655" s="7" t="str">
        <f>'Data Pemerintah Daerah'!H540</f>
        <v>ada</v>
      </c>
      <c r="F655" s="7" t="str">
        <f>'Data Pemerintah Daerah'!N540</f>
        <v/>
      </c>
      <c r="G655" s="7" t="str">
        <f>'Data Pemerintah Daerah'!O540</f>
        <v>Mursalim Daeng Ngalle</v>
      </c>
      <c r="H655" s="183" t="str">
        <f t="shared" si="14"/>
        <v/>
      </c>
      <c r="I655" s="183" t="str">
        <f t="shared" si="15"/>
        <v/>
      </c>
      <c r="J655" s="7" t="str">
        <f t="shared" si="3"/>
        <v>Ada</v>
      </c>
      <c r="K655" s="229" t="str">
        <f t="shared" si="4"/>
        <v/>
      </c>
      <c r="L655" s="327" t="str">
        <f>IFNA(VLOOKUP("*"&amp;D654&amp;"",'Laporan Resmi'!$F$2:$G$500,2,FALSE),"")</f>
        <v/>
      </c>
      <c r="M655" s="7">
        <f>'Data Pemerintah Daerah'!AB540</f>
        <v>0</v>
      </c>
      <c r="N655" s="7">
        <f>'Data Pemerintah Daerah'!AC540</f>
        <v>0</v>
      </c>
      <c r="O655" s="7">
        <f>'Data Pemerintah Daerah'!AD540</f>
        <v>0</v>
      </c>
      <c r="P655" s="7" t="str">
        <f>'Data Pemerintah Daerah'!AE540</f>
        <v/>
      </c>
      <c r="Q655" s="7" t="str">
        <f>'Data Pemerintah Daerah'!AF540</f>
        <v/>
      </c>
      <c r="R655" s="7" t="str">
        <f>'Data Pemerintah Daerah'!AG540</f>
        <v/>
      </c>
      <c r="S655" s="7">
        <f>'Data Pemerintah Daerah'!AH540</f>
        <v>1</v>
      </c>
      <c r="T655" s="7">
        <f>'Data Pemerintah Daerah'!AI540</f>
        <v>1</v>
      </c>
      <c r="U655" s="7">
        <f>'Data Pemerintah Daerah'!AJ540</f>
        <v>1</v>
      </c>
      <c r="V655" s="7">
        <f>'Data Pemerintah Daerah'!AK540</f>
        <v>1</v>
      </c>
      <c r="W655" s="7">
        <f>'Data Pemerintah Daerah'!AL540</f>
        <v>1</v>
      </c>
      <c r="X655" s="7">
        <f>'Data Pemerintah Daerah'!AM540</f>
        <v>1</v>
      </c>
      <c r="Y655" s="7" t="str">
        <f>'Data Pemerintah Daerah'!AA540</f>
        <v/>
      </c>
      <c r="Z655" s="3" t="s">
        <v>4502</v>
      </c>
      <c r="AA655" s="328" t="str">
        <f>'Data Pemerintah Daerah'!AN540</f>
        <v>diskominfo_nabirekab</v>
      </c>
      <c r="AB655" s="329" t="str">
        <f>'Data Pemerintah Daerah'!AO540</f>
        <v>nabirekab.go.id</v>
      </c>
      <c r="AC655" s="7" t="str">
        <f t="shared" si="16"/>
        <v>Kabupaten Nabire </v>
      </c>
      <c r="AD655" s="331" t="str">
        <f>'Data Pemerintah Daerah'!P540</f>
        <v/>
      </c>
      <c r="AE655" s="331" t="str">
        <f>'Data Pemerintah Daerah'!Q540</f>
        <v/>
      </c>
      <c r="AF655" s="331" t="str">
        <f>'Data Pemerintah Daerah'!R540</f>
        <v/>
      </c>
    </row>
    <row r="656">
      <c r="A656" s="3" t="s">
        <v>4497</v>
      </c>
      <c r="B656" s="7" t="str">
        <f>'Data Pemerintah Daerah'!C541</f>
        <v>Papua Tengah</v>
      </c>
      <c r="C656" s="7" t="str">
        <f>'Data Pemerintah Daerah'!G541</f>
        <v>Kabupaten</v>
      </c>
      <c r="D656" s="7" t="str">
        <f>'Data Pemerintah Daerah'!E541</f>
        <v>Kabupaten Deiyai</v>
      </c>
      <c r="E656" s="7" t="str">
        <f>'Data Pemerintah Daerah'!H541</f>
        <v/>
      </c>
      <c r="F656" s="7" t="str">
        <f>'Data Pemerintah Daerah'!N541</f>
        <v/>
      </c>
      <c r="G656" s="7" t="str">
        <f>'Data Pemerintah Daerah'!O541</f>
        <v/>
      </c>
      <c r="H656" s="183" t="str">
        <f t="shared" si="14"/>
        <v/>
      </c>
      <c r="I656" s="183" t="str">
        <f t="shared" si="15"/>
        <v/>
      </c>
      <c r="J656" s="7" t="str">
        <f t="shared" si="3"/>
        <v/>
      </c>
      <c r="K656" s="229" t="str">
        <f t="shared" si="4"/>
        <v/>
      </c>
      <c r="L656" s="327" t="str">
        <f>IFNA(VLOOKUP("*"&amp;D655&amp;"",'Laporan Resmi'!$F$2:$G$500,2,FALSE),"")</f>
        <v/>
      </c>
      <c r="M656" s="7" t="str">
        <f>'Data Pemerintah Daerah'!AB541</f>
        <v/>
      </c>
      <c r="N656" s="7" t="str">
        <f>'Data Pemerintah Daerah'!AC541</f>
        <v/>
      </c>
      <c r="O656" s="7" t="str">
        <f>'Data Pemerintah Daerah'!AD541</f>
        <v/>
      </c>
      <c r="P656" s="7" t="str">
        <f>'Data Pemerintah Daerah'!AE541</f>
        <v/>
      </c>
      <c r="Q656" s="7" t="str">
        <f>'Data Pemerintah Daerah'!AF541</f>
        <v/>
      </c>
      <c r="R656" s="7" t="str">
        <f>'Data Pemerintah Daerah'!AG541</f>
        <v/>
      </c>
      <c r="S656" s="7" t="str">
        <f>'Data Pemerintah Daerah'!AH541</f>
        <v/>
      </c>
      <c r="T656" s="7" t="str">
        <f>'Data Pemerintah Daerah'!AI541</f>
        <v/>
      </c>
      <c r="U656" s="7" t="str">
        <f>'Data Pemerintah Daerah'!AJ541</f>
        <v/>
      </c>
      <c r="V656" s="7">
        <f>'Data Pemerintah Daerah'!AK541</f>
        <v>1</v>
      </c>
      <c r="W656" s="7">
        <f>'Data Pemerintah Daerah'!AL541</f>
        <v>1</v>
      </c>
      <c r="X656" s="7">
        <f>'Data Pemerintah Daerah'!AM541</f>
        <v>1</v>
      </c>
      <c r="Y656" s="7" t="str">
        <f>'Data Pemerintah Daerah'!AA541</f>
        <v/>
      </c>
      <c r="Z656" s="7" t="str">
        <f>'Data Pemerintah Daerah'!Z541</f>
        <v/>
      </c>
      <c r="AA656" s="328" t="str">
        <f>'Data Pemerintah Daerah'!AN541</f>
        <v/>
      </c>
      <c r="AB656" s="18" t="str">
        <f>'Data Pemerintah Daerah'!AO541</f>
        <v/>
      </c>
      <c r="AC656" s="7" t="str">
        <f t="shared" si="16"/>
        <v>Kabupaten Deiyai</v>
      </c>
      <c r="AD656" s="331" t="str">
        <f>'Data Pemerintah Daerah'!P541</f>
        <v/>
      </c>
      <c r="AE656" s="331" t="str">
        <f>'Data Pemerintah Daerah'!Q541</f>
        <v/>
      </c>
      <c r="AF656" s="331" t="str">
        <f>'Data Pemerintah Daerah'!R541</f>
        <v/>
      </c>
    </row>
    <row r="657">
      <c r="A657" s="3" t="s">
        <v>4497</v>
      </c>
      <c r="B657" s="7" t="str">
        <f>'Data Pemerintah Daerah'!C542</f>
        <v>Papua Tengah</v>
      </c>
      <c r="C657" s="7" t="str">
        <f>'Data Pemerintah Daerah'!G542</f>
        <v>Kabupaten</v>
      </c>
      <c r="D657" s="7" t="str">
        <f>'Data Pemerintah Daerah'!E542</f>
        <v>Kabupaten Paniai</v>
      </c>
      <c r="E657" s="7" t="str">
        <f>'Data Pemerintah Daerah'!H542</f>
        <v/>
      </c>
      <c r="F657" s="7" t="str">
        <f>'Data Pemerintah Daerah'!N542</f>
        <v/>
      </c>
      <c r="G657" s="7" t="str">
        <f>'Data Pemerintah Daerah'!O542</f>
        <v/>
      </c>
      <c r="H657" s="183" t="str">
        <f t="shared" si="14"/>
        <v/>
      </c>
      <c r="I657" s="183" t="str">
        <f t="shared" si="15"/>
        <v/>
      </c>
      <c r="J657" s="7" t="str">
        <f t="shared" si="3"/>
        <v/>
      </c>
      <c r="K657" s="229" t="str">
        <f t="shared" si="4"/>
        <v/>
      </c>
      <c r="L657" s="327" t="str">
        <f>IFNA(VLOOKUP("*"&amp;D656&amp;"",'Laporan Resmi'!$F$2:$G$500,2,FALSE),"")</f>
        <v/>
      </c>
      <c r="M657" s="7" t="str">
        <f>'Data Pemerintah Daerah'!AB542</f>
        <v/>
      </c>
      <c r="N657" s="7" t="str">
        <f>'Data Pemerintah Daerah'!AC542</f>
        <v/>
      </c>
      <c r="O657" s="7" t="str">
        <f>'Data Pemerintah Daerah'!AD542</f>
        <v/>
      </c>
      <c r="P657" s="7" t="str">
        <f>'Data Pemerintah Daerah'!AE542</f>
        <v/>
      </c>
      <c r="Q657" s="7" t="str">
        <f>'Data Pemerintah Daerah'!AF542</f>
        <v/>
      </c>
      <c r="R657" s="7" t="str">
        <f>'Data Pemerintah Daerah'!AG542</f>
        <v/>
      </c>
      <c r="S657" s="7" t="str">
        <f>'Data Pemerintah Daerah'!AH542</f>
        <v/>
      </c>
      <c r="T657" s="7" t="str">
        <f>'Data Pemerintah Daerah'!AI542</f>
        <v/>
      </c>
      <c r="U657" s="7" t="str">
        <f>'Data Pemerintah Daerah'!AJ542</f>
        <v/>
      </c>
      <c r="V657" s="7">
        <f>'Data Pemerintah Daerah'!AK542</f>
        <v>1</v>
      </c>
      <c r="W657" s="7">
        <f>'Data Pemerintah Daerah'!AL542</f>
        <v>1</v>
      </c>
      <c r="X657" s="7">
        <f>'Data Pemerintah Daerah'!AM542</f>
        <v>1</v>
      </c>
      <c r="Y657" s="7" t="str">
        <f>'Data Pemerintah Daerah'!AA542</f>
        <v/>
      </c>
      <c r="Z657" s="7" t="str">
        <f>'Data Pemerintah Daerah'!Z542</f>
        <v/>
      </c>
      <c r="AA657" s="328" t="str">
        <f>'Data Pemerintah Daerah'!AN542</f>
        <v/>
      </c>
      <c r="AB657" s="18" t="str">
        <f>'Data Pemerintah Daerah'!AO542</f>
        <v/>
      </c>
      <c r="AC657" s="7" t="str">
        <f t="shared" si="16"/>
        <v>Kabupaten Paniai</v>
      </c>
      <c r="AD657" s="331" t="str">
        <f>'Data Pemerintah Daerah'!P542</f>
        <v/>
      </c>
      <c r="AE657" s="331" t="str">
        <f>'Data Pemerintah Daerah'!Q542</f>
        <v/>
      </c>
      <c r="AF657" s="331" t="str">
        <f>'Data Pemerintah Daerah'!R542</f>
        <v/>
      </c>
    </row>
    <row r="658">
      <c r="A658" s="3" t="s">
        <v>4497</v>
      </c>
      <c r="B658" s="7" t="str">
        <f>'Data Pemerintah Daerah'!C543</f>
        <v>Papua Tengah</v>
      </c>
      <c r="C658" s="7" t="str">
        <f>'Data Pemerintah Daerah'!G543</f>
        <v>Kabupaten</v>
      </c>
      <c r="D658" s="7" t="str">
        <f>'Data Pemerintah Daerah'!E543</f>
        <v>Kabupaten Intan Jaya</v>
      </c>
      <c r="E658" s="7" t="str">
        <f>'Data Pemerintah Daerah'!H543</f>
        <v/>
      </c>
      <c r="F658" s="7" t="str">
        <f>'Data Pemerintah Daerah'!N543</f>
        <v/>
      </c>
      <c r="G658" s="7" t="str">
        <f>'Data Pemerintah Daerah'!O543</f>
        <v/>
      </c>
      <c r="H658" s="183" t="str">
        <f t="shared" si="14"/>
        <v/>
      </c>
      <c r="I658" s="183" t="str">
        <f t="shared" si="15"/>
        <v/>
      </c>
      <c r="J658" s="7" t="str">
        <f t="shared" si="3"/>
        <v/>
      </c>
      <c r="K658" s="229" t="str">
        <f t="shared" si="4"/>
        <v/>
      </c>
      <c r="L658" s="327" t="str">
        <f>IFNA(VLOOKUP("*"&amp;D657&amp;"",'Laporan Resmi'!$F$2:$G$500,2,FALSE),"")</f>
        <v/>
      </c>
      <c r="M658" s="7" t="str">
        <f>'Data Pemerintah Daerah'!AB543</f>
        <v/>
      </c>
      <c r="N658" s="7" t="str">
        <f>'Data Pemerintah Daerah'!AC543</f>
        <v/>
      </c>
      <c r="O658" s="7" t="str">
        <f>'Data Pemerintah Daerah'!AD543</f>
        <v/>
      </c>
      <c r="P658" s="7" t="str">
        <f>'Data Pemerintah Daerah'!AE543</f>
        <v/>
      </c>
      <c r="Q658" s="7" t="str">
        <f>'Data Pemerintah Daerah'!AF543</f>
        <v/>
      </c>
      <c r="R658" s="7" t="str">
        <f>'Data Pemerintah Daerah'!AG543</f>
        <v/>
      </c>
      <c r="S658" s="7">
        <f>'Data Pemerintah Daerah'!AH543</f>
        <v>1</v>
      </c>
      <c r="T658" s="7">
        <f>'Data Pemerintah Daerah'!AI543</f>
        <v>1</v>
      </c>
      <c r="U658" s="7">
        <f>'Data Pemerintah Daerah'!AJ543</f>
        <v>1</v>
      </c>
      <c r="V658" s="7">
        <f>'Data Pemerintah Daerah'!AK543</f>
        <v>1</v>
      </c>
      <c r="W658" s="7">
        <f>'Data Pemerintah Daerah'!AL543</f>
        <v>1</v>
      </c>
      <c r="X658" s="7">
        <f>'Data Pemerintah Daerah'!AM543</f>
        <v>1</v>
      </c>
      <c r="Y658" s="7" t="str">
        <f>'Data Pemerintah Daerah'!AA543</f>
        <v/>
      </c>
      <c r="Z658" s="7" t="str">
        <f>'Data Pemerintah Daerah'!Z543</f>
        <v/>
      </c>
      <c r="AA658" s="328" t="str">
        <f>'Data Pemerintah Daerah'!AN543</f>
        <v/>
      </c>
      <c r="AB658" s="18" t="str">
        <f>'Data Pemerintah Daerah'!AO543</f>
        <v/>
      </c>
      <c r="AC658" s="7" t="str">
        <f t="shared" si="16"/>
        <v>Kabupaten Intan Jaya</v>
      </c>
      <c r="AD658" s="331" t="str">
        <f>'Data Pemerintah Daerah'!P543</f>
        <v/>
      </c>
      <c r="AE658" s="331" t="str">
        <f>'Data Pemerintah Daerah'!Q543</f>
        <v/>
      </c>
      <c r="AF658" s="331" t="str">
        <f>'Data Pemerintah Daerah'!R543</f>
        <v/>
      </c>
    </row>
    <row r="659">
      <c r="A659" s="3" t="s">
        <v>4497</v>
      </c>
      <c r="B659" s="7" t="str">
        <f>'Data Pemerintah Daerah'!C544</f>
        <v>Papua Tengah</v>
      </c>
      <c r="C659" s="7" t="str">
        <f>'Data Pemerintah Daerah'!G544</f>
        <v>Kabupaten</v>
      </c>
      <c r="D659" s="7" t="str">
        <f>'Data Pemerintah Daerah'!E544</f>
        <v>Kabupaten Puncak</v>
      </c>
      <c r="E659" s="7" t="str">
        <f>'Data Pemerintah Daerah'!H544</f>
        <v/>
      </c>
      <c r="F659" s="7" t="str">
        <f>'Data Pemerintah Daerah'!N544</f>
        <v/>
      </c>
      <c r="G659" s="7" t="str">
        <f>'Data Pemerintah Daerah'!O544</f>
        <v/>
      </c>
      <c r="H659" s="183" t="str">
        <f t="shared" si="14"/>
        <v/>
      </c>
      <c r="I659" s="183" t="str">
        <f t="shared" si="15"/>
        <v/>
      </c>
      <c r="J659" s="7" t="str">
        <f t="shared" si="3"/>
        <v/>
      </c>
      <c r="K659" s="229" t="str">
        <f t="shared" si="4"/>
        <v/>
      </c>
      <c r="L659" s="327" t="str">
        <f>IFNA(VLOOKUP("*"&amp;D658&amp;"",'Laporan Resmi'!$F$2:$G$500,2,FALSE),"")</f>
        <v/>
      </c>
      <c r="M659" s="7" t="str">
        <f>'Data Pemerintah Daerah'!AB544</f>
        <v/>
      </c>
      <c r="N659" s="7" t="str">
        <f>'Data Pemerintah Daerah'!AC544</f>
        <v/>
      </c>
      <c r="O659" s="7" t="str">
        <f>'Data Pemerintah Daerah'!AD544</f>
        <v/>
      </c>
      <c r="P659" s="7" t="str">
        <f>'Data Pemerintah Daerah'!AE544</f>
        <v/>
      </c>
      <c r="Q659" s="7" t="str">
        <f>'Data Pemerintah Daerah'!AF544</f>
        <v/>
      </c>
      <c r="R659" s="7" t="str">
        <f>'Data Pemerintah Daerah'!AG544</f>
        <v/>
      </c>
      <c r="S659" s="7" t="str">
        <f>'Data Pemerintah Daerah'!AH544</f>
        <v/>
      </c>
      <c r="T659" s="7" t="str">
        <f>'Data Pemerintah Daerah'!AI544</f>
        <v/>
      </c>
      <c r="U659" s="7" t="str">
        <f>'Data Pemerintah Daerah'!AJ544</f>
        <v/>
      </c>
      <c r="V659" s="7">
        <f>'Data Pemerintah Daerah'!AK544</f>
        <v>1</v>
      </c>
      <c r="W659" s="7">
        <f>'Data Pemerintah Daerah'!AL544</f>
        <v>1</v>
      </c>
      <c r="X659" s="7">
        <f>'Data Pemerintah Daerah'!AM544</f>
        <v>1</v>
      </c>
      <c r="Y659" s="7" t="str">
        <f>'Data Pemerintah Daerah'!AA544</f>
        <v/>
      </c>
      <c r="Z659" s="7" t="str">
        <f>'Data Pemerintah Daerah'!Z544</f>
        <v/>
      </c>
      <c r="AA659" s="328" t="str">
        <f>'Data Pemerintah Daerah'!AN544</f>
        <v/>
      </c>
      <c r="AB659" s="18" t="str">
        <f>'Data Pemerintah Daerah'!AO544</f>
        <v/>
      </c>
      <c r="AC659" s="7" t="str">
        <f t="shared" si="16"/>
        <v>Kabupaten Puncak</v>
      </c>
      <c r="AD659" s="331" t="str">
        <f>'Data Pemerintah Daerah'!P544</f>
        <v/>
      </c>
      <c r="AE659" s="331" t="str">
        <f>'Data Pemerintah Daerah'!Q544</f>
        <v/>
      </c>
      <c r="AF659" s="331" t="str">
        <f>'Data Pemerintah Daerah'!R544</f>
        <v/>
      </c>
    </row>
    <row r="660">
      <c r="A660" s="3" t="s">
        <v>4497</v>
      </c>
      <c r="B660" s="7" t="str">
        <f>'Data Pemerintah Daerah'!C545</f>
        <v>Papua Tengah</v>
      </c>
      <c r="C660" s="7" t="str">
        <f>'Data Pemerintah Daerah'!G545</f>
        <v>Kabupaten</v>
      </c>
      <c r="D660" s="7" t="str">
        <f>'Data Pemerintah Daerah'!E545</f>
        <v>Kabupaten Puncak Jaya</v>
      </c>
      <c r="E660" s="7" t="str">
        <f>'Data Pemerintah Daerah'!H545</f>
        <v/>
      </c>
      <c r="F660" s="7" t="str">
        <f>'Data Pemerintah Daerah'!N545</f>
        <v/>
      </c>
      <c r="G660" s="7" t="str">
        <f>'Data Pemerintah Daerah'!O545</f>
        <v/>
      </c>
      <c r="H660" s="183" t="str">
        <f t="shared" si="14"/>
        <v/>
      </c>
      <c r="I660" s="183" t="str">
        <f t="shared" si="15"/>
        <v/>
      </c>
      <c r="J660" s="7" t="str">
        <f t="shared" si="3"/>
        <v/>
      </c>
      <c r="K660" s="229" t="str">
        <f t="shared" si="4"/>
        <v/>
      </c>
      <c r="L660" s="327" t="str">
        <f>IFNA(VLOOKUP("*"&amp;D659&amp;"",'Laporan Resmi'!$F$2:$G$500,2,FALSE),"")</f>
        <v/>
      </c>
      <c r="M660" s="7" t="str">
        <f>'Data Pemerintah Daerah'!AB545</f>
        <v/>
      </c>
      <c r="N660" s="7" t="str">
        <f>'Data Pemerintah Daerah'!AC545</f>
        <v/>
      </c>
      <c r="O660" s="7" t="str">
        <f>'Data Pemerintah Daerah'!AD545</f>
        <v/>
      </c>
      <c r="P660" s="7" t="str">
        <f>'Data Pemerintah Daerah'!AE545</f>
        <v/>
      </c>
      <c r="Q660" s="7" t="str">
        <f>'Data Pemerintah Daerah'!AF545</f>
        <v/>
      </c>
      <c r="R660" s="7" t="str">
        <f>'Data Pemerintah Daerah'!AG545</f>
        <v/>
      </c>
      <c r="S660" s="7">
        <f>'Data Pemerintah Daerah'!AH545</f>
        <v>1</v>
      </c>
      <c r="T660" s="7">
        <f>'Data Pemerintah Daerah'!AI545</f>
        <v>1</v>
      </c>
      <c r="U660" s="7">
        <f>'Data Pemerintah Daerah'!AJ545</f>
        <v>1</v>
      </c>
      <c r="V660" s="7">
        <f>'Data Pemerintah Daerah'!AK545</f>
        <v>3</v>
      </c>
      <c r="W660" s="7">
        <f>'Data Pemerintah Daerah'!AL545</f>
        <v>1</v>
      </c>
      <c r="X660" s="7">
        <f>'Data Pemerintah Daerah'!AM545</f>
        <v>2</v>
      </c>
      <c r="Y660" s="7" t="str">
        <f>'Data Pemerintah Daerah'!AA545</f>
        <v/>
      </c>
      <c r="Z660" s="7" t="str">
        <f>'Data Pemerintah Daerah'!Z545</f>
        <v/>
      </c>
      <c r="AA660" s="328" t="str">
        <f>'Data Pemerintah Daerah'!AN545</f>
        <v/>
      </c>
      <c r="AB660" s="18" t="str">
        <f>'Data Pemerintah Daerah'!AO545</f>
        <v/>
      </c>
      <c r="AC660" s="7" t="str">
        <f t="shared" si="16"/>
        <v>Kabupaten Puncak Jaya</v>
      </c>
      <c r="AD660" s="331" t="str">
        <f>'Data Pemerintah Daerah'!P545</f>
        <v/>
      </c>
      <c r="AE660" s="331" t="str">
        <f>'Data Pemerintah Daerah'!Q545</f>
        <v/>
      </c>
      <c r="AF660" s="331" t="str">
        <f>'Data Pemerintah Daerah'!R545</f>
        <v/>
      </c>
    </row>
    <row r="661">
      <c r="A661" s="3" t="s">
        <v>4497</v>
      </c>
      <c r="B661" s="7" t="str">
        <f>'Data Pemerintah Daerah'!C546</f>
        <v>Papua Tengah</v>
      </c>
      <c r="C661" s="7" t="str">
        <f>'Data Pemerintah Daerah'!G546</f>
        <v>Kabupaten</v>
      </c>
      <c r="D661" s="7" t="str">
        <f>'Data Pemerintah Daerah'!E546</f>
        <v>Kabupaten Mimika</v>
      </c>
      <c r="E661" s="7" t="str">
        <f>'Data Pemerintah Daerah'!H546</f>
        <v/>
      </c>
      <c r="F661" s="7" t="str">
        <f>'Data Pemerintah Daerah'!N546</f>
        <v/>
      </c>
      <c r="G661" s="7" t="str">
        <f>'Data Pemerintah Daerah'!O546</f>
        <v/>
      </c>
      <c r="H661" s="183" t="str">
        <f t="shared" si="14"/>
        <v/>
      </c>
      <c r="I661" s="183" t="str">
        <f t="shared" si="15"/>
        <v/>
      </c>
      <c r="J661" s="7" t="str">
        <f t="shared" si="3"/>
        <v/>
      </c>
      <c r="K661" s="229" t="str">
        <f t="shared" si="4"/>
        <v/>
      </c>
      <c r="L661" s="327" t="str">
        <f>IFNA(VLOOKUP("*"&amp;D660&amp;"",'Laporan Resmi'!$F$2:$G$500,2,FALSE),"")</f>
        <v/>
      </c>
      <c r="M661" s="7" t="str">
        <f>'Data Pemerintah Daerah'!AB546</f>
        <v/>
      </c>
      <c r="N661" s="7" t="str">
        <f>'Data Pemerintah Daerah'!AC546</f>
        <v/>
      </c>
      <c r="O661" s="7" t="str">
        <f>'Data Pemerintah Daerah'!AD546</f>
        <v/>
      </c>
      <c r="P661" s="7" t="str">
        <f>'Data Pemerintah Daerah'!AE546</f>
        <v/>
      </c>
      <c r="Q661" s="7" t="str">
        <f>'Data Pemerintah Daerah'!AF546</f>
        <v/>
      </c>
      <c r="R661" s="7" t="str">
        <f>'Data Pemerintah Daerah'!AG546</f>
        <v/>
      </c>
      <c r="S661" s="7">
        <f>'Data Pemerintah Daerah'!AH546</f>
        <v>1</v>
      </c>
      <c r="T661" s="7">
        <f>'Data Pemerintah Daerah'!AI546</f>
        <v>1</v>
      </c>
      <c r="U661" s="7">
        <f>'Data Pemerintah Daerah'!AJ546</f>
        <v>1</v>
      </c>
      <c r="V661" s="7">
        <f>'Data Pemerintah Daerah'!AK546</f>
        <v>3</v>
      </c>
      <c r="W661" s="7">
        <f>'Data Pemerintah Daerah'!AL546</f>
        <v>1</v>
      </c>
      <c r="X661" s="7">
        <f>'Data Pemerintah Daerah'!AM546</f>
        <v>1</v>
      </c>
      <c r="Y661" s="7" t="str">
        <f>'Data Pemerintah Daerah'!AA546</f>
        <v/>
      </c>
      <c r="Z661" s="7" t="str">
        <f>'Data Pemerintah Daerah'!Z546</f>
        <v/>
      </c>
      <c r="AA661" s="328" t="str">
        <f>'Data Pemerintah Daerah'!AN546</f>
        <v/>
      </c>
      <c r="AB661" s="18" t="str">
        <f>'Data Pemerintah Daerah'!AO546</f>
        <v/>
      </c>
      <c r="AC661" s="7" t="str">
        <f t="shared" si="16"/>
        <v>Kabupaten Mimika</v>
      </c>
      <c r="AD661" s="331" t="str">
        <f>'Data Pemerintah Daerah'!P546</f>
        <v/>
      </c>
      <c r="AE661" s="331" t="str">
        <f>'Data Pemerintah Daerah'!Q546</f>
        <v/>
      </c>
      <c r="AF661" s="331" t="str">
        <f>'Data Pemerintah Daerah'!R546</f>
        <v/>
      </c>
    </row>
    <row r="662">
      <c r="A662" s="3" t="s">
        <v>4497</v>
      </c>
      <c r="B662" s="7" t="str">
        <f>'Data Pemerintah Daerah'!C547</f>
        <v>Papua Pegunungan</v>
      </c>
      <c r="C662" s="7" t="str">
        <f>'Data Pemerintah Daerah'!G547</f>
        <v>Provinsi</v>
      </c>
      <c r="D662" s="7" t="str">
        <f>'Data Pemerintah Daerah'!E547</f>
        <v>Provinsi Papua Pegunungan</v>
      </c>
      <c r="E662" s="7" t="str">
        <f>'Data Pemerintah Daerah'!H547</f>
        <v/>
      </c>
      <c r="F662" s="7" t="str">
        <f>'Data Pemerintah Daerah'!N547</f>
        <v/>
      </c>
      <c r="G662" s="7" t="str">
        <f>'Data Pemerintah Daerah'!O547</f>
        <v/>
      </c>
      <c r="H662" s="183" t="str">
        <f t="shared" si="14"/>
        <v/>
      </c>
      <c r="I662" s="183" t="str">
        <f t="shared" si="15"/>
        <v/>
      </c>
      <c r="J662" s="7" t="str">
        <f t="shared" si="3"/>
        <v/>
      </c>
      <c r="K662" s="229" t="str">
        <f t="shared" si="4"/>
        <v/>
      </c>
      <c r="L662" s="327" t="str">
        <f>IFNA(VLOOKUP("*"&amp;D661&amp;"",'Laporan Resmi'!$F$2:$G$500,2,FALSE),"")</f>
        <v/>
      </c>
      <c r="M662" s="7" t="str">
        <f>'Data Pemerintah Daerah'!AB547</f>
        <v/>
      </c>
      <c r="N662" s="7" t="str">
        <f>'Data Pemerintah Daerah'!AC547</f>
        <v/>
      </c>
      <c r="O662" s="7" t="str">
        <f>'Data Pemerintah Daerah'!AD547</f>
        <v/>
      </c>
      <c r="P662" s="7" t="str">
        <f>'Data Pemerintah Daerah'!AE547</f>
        <v/>
      </c>
      <c r="Q662" s="7" t="str">
        <f>'Data Pemerintah Daerah'!AF547</f>
        <v/>
      </c>
      <c r="R662" s="7" t="str">
        <f>'Data Pemerintah Daerah'!AG547</f>
        <v/>
      </c>
      <c r="S662" s="7" t="str">
        <f>'Data Pemerintah Daerah'!AH547</f>
        <v/>
      </c>
      <c r="T662" s="7" t="str">
        <f>'Data Pemerintah Daerah'!AI547</f>
        <v/>
      </c>
      <c r="U662" s="7" t="str">
        <f>'Data Pemerintah Daerah'!AJ547</f>
        <v/>
      </c>
      <c r="V662" s="7">
        <f>'Data Pemerintah Daerah'!AK547</f>
        <v>1</v>
      </c>
      <c r="W662" s="7">
        <f>'Data Pemerintah Daerah'!AL547</f>
        <v>1</v>
      </c>
      <c r="X662" s="7">
        <f>'Data Pemerintah Daerah'!AM547</f>
        <v>1</v>
      </c>
      <c r="Y662" s="7" t="str">
        <f>'Data Pemerintah Daerah'!AA547</f>
        <v/>
      </c>
      <c r="Z662" s="7" t="str">
        <f>'Data Pemerintah Daerah'!Z547</f>
        <v/>
      </c>
      <c r="AA662" s="328" t="str">
        <f>'Data Pemerintah Daerah'!AN547</f>
        <v/>
      </c>
      <c r="AB662" s="18" t="str">
        <f>'Data Pemerintah Daerah'!AO547</f>
        <v/>
      </c>
      <c r="AC662" s="7" t="str">
        <f t="shared" si="16"/>
        <v>Provinsi Papua Pegunungan</v>
      </c>
      <c r="AD662" s="331" t="str">
        <f>'Data Pemerintah Daerah'!P547</f>
        <v/>
      </c>
      <c r="AE662" s="331" t="str">
        <f>'Data Pemerintah Daerah'!Q547</f>
        <v/>
      </c>
      <c r="AF662" s="331" t="str">
        <f>'Data Pemerintah Daerah'!R547</f>
        <v/>
      </c>
    </row>
    <row r="663">
      <c r="A663" s="3" t="s">
        <v>4497</v>
      </c>
      <c r="B663" s="7" t="str">
        <f>'Data Pemerintah Daerah'!C548</f>
        <v>Papua Pegunungan</v>
      </c>
      <c r="C663" s="7" t="str">
        <f>'Data Pemerintah Daerah'!G548</f>
        <v>Kabupaten</v>
      </c>
      <c r="D663" s="7" t="str">
        <f>'Data Pemerintah Daerah'!E548</f>
        <v>Kabupaten Mamberamo Tengah</v>
      </c>
      <c r="E663" s="7" t="str">
        <f>'Data Pemerintah Daerah'!H548</f>
        <v/>
      </c>
      <c r="F663" s="7" t="str">
        <f>'Data Pemerintah Daerah'!N548</f>
        <v/>
      </c>
      <c r="G663" s="7" t="str">
        <f>'Data Pemerintah Daerah'!O548</f>
        <v/>
      </c>
      <c r="H663" s="183" t="str">
        <f t="shared" si="14"/>
        <v/>
      </c>
      <c r="I663" s="183" t="str">
        <f t="shared" si="15"/>
        <v/>
      </c>
      <c r="J663" s="7" t="str">
        <f t="shared" si="3"/>
        <v/>
      </c>
      <c r="K663" s="229" t="str">
        <f t="shared" si="4"/>
        <v/>
      </c>
      <c r="L663" s="327" t="str">
        <f>IFNA(VLOOKUP("*"&amp;D662&amp;"",'Laporan Resmi'!$F$2:$G$500,2,FALSE),"")</f>
        <v/>
      </c>
      <c r="M663" s="7" t="str">
        <f>'Data Pemerintah Daerah'!AB548</f>
        <v/>
      </c>
      <c r="N663" s="7" t="str">
        <f>'Data Pemerintah Daerah'!AC548</f>
        <v/>
      </c>
      <c r="O663" s="7" t="str">
        <f>'Data Pemerintah Daerah'!AD548</f>
        <v/>
      </c>
      <c r="P663" s="7" t="str">
        <f>'Data Pemerintah Daerah'!AE548</f>
        <v/>
      </c>
      <c r="Q663" s="7" t="str">
        <f>'Data Pemerintah Daerah'!AF548</f>
        <v/>
      </c>
      <c r="R663" s="7" t="str">
        <f>'Data Pemerintah Daerah'!AG548</f>
        <v/>
      </c>
      <c r="S663" s="7">
        <f>'Data Pemerintah Daerah'!AH548</f>
        <v>1</v>
      </c>
      <c r="T663" s="7">
        <f>'Data Pemerintah Daerah'!AI548</f>
        <v>1</v>
      </c>
      <c r="U663" s="7">
        <f>'Data Pemerintah Daerah'!AJ548</f>
        <v>1</v>
      </c>
      <c r="V663" s="7">
        <f>'Data Pemerintah Daerah'!AK548</f>
        <v>1</v>
      </c>
      <c r="W663" s="7">
        <f>'Data Pemerintah Daerah'!AL548</f>
        <v>1</v>
      </c>
      <c r="X663" s="7">
        <f>'Data Pemerintah Daerah'!AM548</f>
        <v>1</v>
      </c>
      <c r="Y663" s="7" t="str">
        <f>'Data Pemerintah Daerah'!AA548</f>
        <v/>
      </c>
      <c r="Z663" s="7" t="str">
        <f>'Data Pemerintah Daerah'!Z548</f>
        <v/>
      </c>
      <c r="AA663" s="328" t="str">
        <f>'Data Pemerintah Daerah'!AN548</f>
        <v/>
      </c>
      <c r="AB663" s="18" t="str">
        <f>'Data Pemerintah Daerah'!AO548</f>
        <v/>
      </c>
      <c r="AC663" s="7" t="str">
        <f t="shared" si="16"/>
        <v>Kabupaten Mamberamo Tengah</v>
      </c>
      <c r="AD663" s="331" t="str">
        <f>'Data Pemerintah Daerah'!P548</f>
        <v/>
      </c>
      <c r="AE663" s="331" t="str">
        <f>'Data Pemerintah Daerah'!Q548</f>
        <v/>
      </c>
      <c r="AF663" s="331" t="str">
        <f>'Data Pemerintah Daerah'!R548</f>
        <v/>
      </c>
    </row>
    <row r="664">
      <c r="A664" s="3" t="s">
        <v>4497</v>
      </c>
      <c r="B664" s="7" t="str">
        <f>'Data Pemerintah Daerah'!C549</f>
        <v>Papua Pegunungan</v>
      </c>
      <c r="C664" s="7" t="str">
        <f>'Data Pemerintah Daerah'!G549</f>
        <v>Kabupaten</v>
      </c>
      <c r="D664" s="7" t="str">
        <f>'Data Pemerintah Daerah'!E549</f>
        <v>Kabupaten Tolikara</v>
      </c>
      <c r="E664" s="7" t="str">
        <f>'Data Pemerintah Daerah'!H549</f>
        <v/>
      </c>
      <c r="F664" s="7" t="str">
        <f>'Data Pemerintah Daerah'!N549</f>
        <v/>
      </c>
      <c r="G664" s="7" t="str">
        <f>'Data Pemerintah Daerah'!O549</f>
        <v/>
      </c>
      <c r="H664" s="183" t="str">
        <f t="shared" si="14"/>
        <v/>
      </c>
      <c r="I664" s="183" t="str">
        <f t="shared" si="15"/>
        <v/>
      </c>
      <c r="J664" s="7" t="str">
        <f t="shared" si="3"/>
        <v/>
      </c>
      <c r="K664" s="229" t="str">
        <f t="shared" si="4"/>
        <v/>
      </c>
      <c r="L664" s="327" t="str">
        <f>IFNA(VLOOKUP("*"&amp;D663&amp;"",'Laporan Resmi'!$F$2:$G$500,2,FALSE),"")</f>
        <v/>
      </c>
      <c r="M664" s="7" t="str">
        <f>'Data Pemerintah Daerah'!AB549</f>
        <v/>
      </c>
      <c r="N664" s="7" t="str">
        <f>'Data Pemerintah Daerah'!AC549</f>
        <v/>
      </c>
      <c r="O664" s="7" t="str">
        <f>'Data Pemerintah Daerah'!AD549</f>
        <v/>
      </c>
      <c r="P664" s="7" t="str">
        <f>'Data Pemerintah Daerah'!AE549</f>
        <v/>
      </c>
      <c r="Q664" s="7" t="str">
        <f>'Data Pemerintah Daerah'!AF549</f>
        <v/>
      </c>
      <c r="R664" s="7" t="str">
        <f>'Data Pemerintah Daerah'!AG549</f>
        <v/>
      </c>
      <c r="S664" s="7" t="str">
        <f>'Data Pemerintah Daerah'!AH549</f>
        <v/>
      </c>
      <c r="T664" s="7" t="str">
        <f>'Data Pemerintah Daerah'!AI549</f>
        <v/>
      </c>
      <c r="U664" s="7" t="str">
        <f>'Data Pemerintah Daerah'!AJ549</f>
        <v/>
      </c>
      <c r="V664" s="7" t="str">
        <f>'Data Pemerintah Daerah'!AK549</f>
        <v/>
      </c>
      <c r="W664" s="7" t="str">
        <f>'Data Pemerintah Daerah'!AL549</f>
        <v/>
      </c>
      <c r="X664" s="7" t="str">
        <f>'Data Pemerintah Daerah'!AM549</f>
        <v/>
      </c>
      <c r="Y664" s="7" t="str">
        <f>'Data Pemerintah Daerah'!AA549</f>
        <v/>
      </c>
      <c r="Z664" s="7" t="str">
        <f>'Data Pemerintah Daerah'!Z549</f>
        <v/>
      </c>
      <c r="AA664" s="328" t="str">
        <f>'Data Pemerintah Daerah'!AN549</f>
        <v/>
      </c>
      <c r="AB664" s="18" t="str">
        <f>'Data Pemerintah Daerah'!AO549</f>
        <v/>
      </c>
      <c r="AC664" s="7" t="str">
        <f t="shared" si="16"/>
        <v>Kabupaten Tolikara</v>
      </c>
      <c r="AD664" s="331" t="str">
        <f>'Data Pemerintah Daerah'!P549</f>
        <v/>
      </c>
      <c r="AE664" s="331" t="str">
        <f>'Data Pemerintah Daerah'!Q549</f>
        <v/>
      </c>
      <c r="AF664" s="331" t="str">
        <f>'Data Pemerintah Daerah'!R549</f>
        <v/>
      </c>
    </row>
    <row r="665">
      <c r="A665" s="3" t="s">
        <v>4497</v>
      </c>
      <c r="B665" s="7" t="str">
        <f>'Data Pemerintah Daerah'!C550</f>
        <v>Papua Pegunungan</v>
      </c>
      <c r="C665" s="7" t="str">
        <f>'Data Pemerintah Daerah'!G550</f>
        <v>Kabupaten</v>
      </c>
      <c r="D665" s="7" t="str">
        <f>'Data Pemerintah Daerah'!E550</f>
        <v>Kabupaten Jayawijaya</v>
      </c>
      <c r="E665" s="7" t="str">
        <f>'Data Pemerintah Daerah'!H550</f>
        <v/>
      </c>
      <c r="F665" s="7" t="str">
        <f>'Data Pemerintah Daerah'!N550</f>
        <v/>
      </c>
      <c r="G665" s="7" t="str">
        <f>'Data Pemerintah Daerah'!O550</f>
        <v/>
      </c>
      <c r="H665" s="183" t="str">
        <f t="shared" si="14"/>
        <v/>
      </c>
      <c r="I665" s="183" t="str">
        <f t="shared" si="15"/>
        <v/>
      </c>
      <c r="J665" s="7" t="str">
        <f t="shared" si="3"/>
        <v/>
      </c>
      <c r="K665" s="229" t="str">
        <f t="shared" si="4"/>
        <v/>
      </c>
      <c r="L665" s="327" t="str">
        <f>IFNA(VLOOKUP("*"&amp;D664&amp;"",'Laporan Resmi'!$F$2:$G$500,2,FALSE),"")</f>
        <v/>
      </c>
      <c r="M665" s="7" t="str">
        <f>'Data Pemerintah Daerah'!AB550</f>
        <v/>
      </c>
      <c r="N665" s="7" t="str">
        <f>'Data Pemerintah Daerah'!AC550</f>
        <v/>
      </c>
      <c r="O665" s="7" t="str">
        <f>'Data Pemerintah Daerah'!AD550</f>
        <v/>
      </c>
      <c r="P665" s="7">
        <f>'Data Pemerintah Daerah'!AE550</f>
        <v>2</v>
      </c>
      <c r="Q665" s="7">
        <f>'Data Pemerintah Daerah'!AF550</f>
        <v>1</v>
      </c>
      <c r="R665" s="7">
        <f>'Data Pemerintah Daerah'!AG550</f>
        <v>1</v>
      </c>
      <c r="S665" s="7">
        <f>'Data Pemerintah Daerah'!AH550</f>
        <v>2</v>
      </c>
      <c r="T665" s="7">
        <f>'Data Pemerintah Daerah'!AI550</f>
        <v>1</v>
      </c>
      <c r="U665" s="7">
        <f>'Data Pemerintah Daerah'!AJ550</f>
        <v>1</v>
      </c>
      <c r="V665" s="7">
        <f>'Data Pemerintah Daerah'!AK550</f>
        <v>1</v>
      </c>
      <c r="W665" s="7">
        <f>'Data Pemerintah Daerah'!AL550</f>
        <v>1</v>
      </c>
      <c r="X665" s="7">
        <f>'Data Pemerintah Daerah'!AM550</f>
        <v>1</v>
      </c>
      <c r="Y665" s="7" t="str">
        <f>'Data Pemerintah Daerah'!AA550</f>
        <v/>
      </c>
      <c r="Z665" s="7" t="str">
        <f>'Data Pemerintah Daerah'!Z550</f>
        <v/>
      </c>
      <c r="AA665" s="328" t="str">
        <f>'Data Pemerintah Daerah'!AN550</f>
        <v/>
      </c>
      <c r="AB665" s="18" t="str">
        <f>'Data Pemerintah Daerah'!AO550</f>
        <v/>
      </c>
      <c r="AC665" s="7" t="str">
        <f t="shared" si="16"/>
        <v>Kabupaten Jayawijaya</v>
      </c>
      <c r="AD665" s="331" t="str">
        <f>'Data Pemerintah Daerah'!P550</f>
        <v/>
      </c>
      <c r="AE665" s="331" t="str">
        <f>'Data Pemerintah Daerah'!Q550</f>
        <v/>
      </c>
      <c r="AF665" s="331" t="str">
        <f>'Data Pemerintah Daerah'!R550</f>
        <v/>
      </c>
    </row>
    <row r="666">
      <c r="A666" s="3" t="s">
        <v>4497</v>
      </c>
      <c r="B666" s="7" t="str">
        <f>'Data Pemerintah Daerah'!C551</f>
        <v>Papua Pegunungan</v>
      </c>
      <c r="C666" s="7" t="str">
        <f>'Data Pemerintah Daerah'!G551</f>
        <v>Kabupaten</v>
      </c>
      <c r="D666" s="7" t="str">
        <f>'Data Pemerintah Daerah'!E551</f>
        <v>Kabupaten Yahukimo</v>
      </c>
      <c r="E666" s="7" t="str">
        <f>'Data Pemerintah Daerah'!H551</f>
        <v/>
      </c>
      <c r="F666" s="7" t="str">
        <f>'Data Pemerintah Daerah'!N551</f>
        <v/>
      </c>
      <c r="G666" s="7" t="str">
        <f>'Data Pemerintah Daerah'!O551</f>
        <v/>
      </c>
      <c r="H666" s="183" t="str">
        <f t="shared" si="14"/>
        <v/>
      </c>
      <c r="I666" s="183" t="str">
        <f t="shared" si="15"/>
        <v/>
      </c>
      <c r="J666" s="7" t="str">
        <f t="shared" si="3"/>
        <v/>
      </c>
      <c r="K666" s="229" t="str">
        <f t="shared" si="4"/>
        <v/>
      </c>
      <c r="L666" s="327" t="str">
        <f>IFNA(VLOOKUP("*"&amp;D665&amp;"",'Laporan Resmi'!$F$2:$G$500,2,FALSE),"")</f>
        <v/>
      </c>
      <c r="M666" s="7" t="str">
        <f>'Data Pemerintah Daerah'!AB551</f>
        <v/>
      </c>
      <c r="N666" s="7" t="str">
        <f>'Data Pemerintah Daerah'!AC551</f>
        <v/>
      </c>
      <c r="O666" s="7" t="str">
        <f>'Data Pemerintah Daerah'!AD551</f>
        <v/>
      </c>
      <c r="P666" s="7" t="str">
        <f>'Data Pemerintah Daerah'!AE551</f>
        <v/>
      </c>
      <c r="Q666" s="7" t="str">
        <f>'Data Pemerintah Daerah'!AF551</f>
        <v/>
      </c>
      <c r="R666" s="7" t="str">
        <f>'Data Pemerintah Daerah'!AG551</f>
        <v/>
      </c>
      <c r="S666" s="7">
        <f>'Data Pemerintah Daerah'!AH551</f>
        <v>1</v>
      </c>
      <c r="T666" s="7">
        <f>'Data Pemerintah Daerah'!AI551</f>
        <v>1</v>
      </c>
      <c r="U666" s="7">
        <f>'Data Pemerintah Daerah'!AJ551</f>
        <v>1</v>
      </c>
      <c r="V666" s="7">
        <f>'Data Pemerintah Daerah'!AK551</f>
        <v>1</v>
      </c>
      <c r="W666" s="7">
        <f>'Data Pemerintah Daerah'!AL551</f>
        <v>1</v>
      </c>
      <c r="X666" s="7">
        <f>'Data Pemerintah Daerah'!AM551</f>
        <v>1</v>
      </c>
      <c r="Y666" s="7" t="str">
        <f>'Data Pemerintah Daerah'!AA551</f>
        <v/>
      </c>
      <c r="Z666" s="7" t="str">
        <f>'Data Pemerintah Daerah'!Z551</f>
        <v/>
      </c>
      <c r="AA666" s="328" t="str">
        <f>'Data Pemerintah Daerah'!AN551</f>
        <v/>
      </c>
      <c r="AB666" s="18" t="str">
        <f>'Data Pemerintah Daerah'!AO551</f>
        <v/>
      </c>
      <c r="AC666" s="7" t="str">
        <f t="shared" si="16"/>
        <v>Kabupaten Yahukimo</v>
      </c>
      <c r="AD666" s="331" t="str">
        <f>'Data Pemerintah Daerah'!P551</f>
        <v/>
      </c>
      <c r="AE666" s="331" t="str">
        <f>'Data Pemerintah Daerah'!Q551</f>
        <v/>
      </c>
      <c r="AF666" s="331" t="str">
        <f>'Data Pemerintah Daerah'!R551</f>
        <v/>
      </c>
    </row>
    <row r="667">
      <c r="A667" s="3" t="s">
        <v>4497</v>
      </c>
      <c r="B667" s="7" t="str">
        <f>'Data Pemerintah Daerah'!C552</f>
        <v>Papua Pegunungan</v>
      </c>
      <c r="C667" s="7" t="str">
        <f>'Data Pemerintah Daerah'!G552</f>
        <v>Kabupaten</v>
      </c>
      <c r="D667" s="7" t="str">
        <f>'Data Pemerintah Daerah'!E552</f>
        <v>Kabupaten Yalimo</v>
      </c>
      <c r="E667" s="7" t="str">
        <f>'Data Pemerintah Daerah'!H552</f>
        <v/>
      </c>
      <c r="F667" s="7" t="str">
        <f>'Data Pemerintah Daerah'!N552</f>
        <v/>
      </c>
      <c r="G667" s="7" t="str">
        <f>'Data Pemerintah Daerah'!O552</f>
        <v/>
      </c>
      <c r="H667" s="183" t="str">
        <f t="shared" si="14"/>
        <v/>
      </c>
      <c r="I667" s="183" t="str">
        <f t="shared" si="15"/>
        <v/>
      </c>
      <c r="J667" s="7" t="str">
        <f t="shared" si="3"/>
        <v/>
      </c>
      <c r="K667" s="229" t="str">
        <f t="shared" si="4"/>
        <v/>
      </c>
      <c r="L667" s="327" t="str">
        <f>IFNA(VLOOKUP("*"&amp;D666&amp;"",'Laporan Resmi'!$F$2:$G$500,2,FALSE),"")</f>
        <v/>
      </c>
      <c r="M667" s="7" t="str">
        <f>'Data Pemerintah Daerah'!AB552</f>
        <v/>
      </c>
      <c r="N667" s="7" t="str">
        <f>'Data Pemerintah Daerah'!AC552</f>
        <v/>
      </c>
      <c r="O667" s="7" t="str">
        <f>'Data Pemerintah Daerah'!AD552</f>
        <v/>
      </c>
      <c r="P667" s="7" t="str">
        <f>'Data Pemerintah Daerah'!AE552</f>
        <v/>
      </c>
      <c r="Q667" s="7" t="str">
        <f>'Data Pemerintah Daerah'!AF552</f>
        <v/>
      </c>
      <c r="R667" s="7" t="str">
        <f>'Data Pemerintah Daerah'!AG552</f>
        <v/>
      </c>
      <c r="S667" s="7" t="str">
        <f>'Data Pemerintah Daerah'!AH552</f>
        <v/>
      </c>
      <c r="T667" s="7" t="str">
        <f>'Data Pemerintah Daerah'!AI552</f>
        <v/>
      </c>
      <c r="U667" s="7" t="str">
        <f>'Data Pemerintah Daerah'!AJ552</f>
        <v/>
      </c>
      <c r="V667" s="7" t="str">
        <f>'Data Pemerintah Daerah'!AK552</f>
        <v/>
      </c>
      <c r="W667" s="7" t="str">
        <f>'Data Pemerintah Daerah'!AL552</f>
        <v/>
      </c>
      <c r="X667" s="7" t="str">
        <f>'Data Pemerintah Daerah'!AM552</f>
        <v/>
      </c>
      <c r="Y667" s="7" t="str">
        <f>'Data Pemerintah Daerah'!AA552</f>
        <v/>
      </c>
      <c r="Z667" s="7" t="str">
        <f>'Data Pemerintah Daerah'!Z552</f>
        <v/>
      </c>
      <c r="AA667" s="328" t="str">
        <f>'Data Pemerintah Daerah'!AN552</f>
        <v/>
      </c>
      <c r="AB667" s="18" t="str">
        <f>'Data Pemerintah Daerah'!AO552</f>
        <v/>
      </c>
      <c r="AC667" s="7" t="str">
        <f t="shared" si="16"/>
        <v>Kabupaten Yalimo</v>
      </c>
      <c r="AD667" s="331" t="str">
        <f>'Data Pemerintah Daerah'!P552</f>
        <v/>
      </c>
      <c r="AE667" s="331" t="str">
        <f>'Data Pemerintah Daerah'!Q552</f>
        <v/>
      </c>
      <c r="AF667" s="331" t="str">
        <f>'Data Pemerintah Daerah'!R552</f>
        <v/>
      </c>
    </row>
    <row r="668">
      <c r="A668" s="3" t="s">
        <v>4497</v>
      </c>
      <c r="B668" s="7" t="str">
        <f>'Data Pemerintah Daerah'!C553</f>
        <v>Papua Pegunungan</v>
      </c>
      <c r="C668" s="7" t="str">
        <f>'Data Pemerintah Daerah'!G553</f>
        <v>Kabupaten</v>
      </c>
      <c r="D668" s="7" t="str">
        <f>'Data Pemerintah Daerah'!E553</f>
        <v>Kabupaten Pegunungan Bintang</v>
      </c>
      <c r="E668" s="7" t="str">
        <f>'Data Pemerintah Daerah'!H553</f>
        <v/>
      </c>
      <c r="F668" s="7" t="str">
        <f>'Data Pemerintah Daerah'!N553</f>
        <v/>
      </c>
      <c r="G668" s="7" t="str">
        <f>'Data Pemerintah Daerah'!O553</f>
        <v/>
      </c>
      <c r="H668" s="183" t="str">
        <f t="shared" si="14"/>
        <v/>
      </c>
      <c r="I668" s="183" t="str">
        <f t="shared" si="15"/>
        <v/>
      </c>
      <c r="J668" s="7" t="str">
        <f t="shared" si="3"/>
        <v/>
      </c>
      <c r="K668" s="229" t="str">
        <f t="shared" si="4"/>
        <v/>
      </c>
      <c r="L668" s="327" t="str">
        <f>IFNA(VLOOKUP("*"&amp;D667&amp;"",'Laporan Resmi'!$F$2:$G$500,2,FALSE),"")</f>
        <v/>
      </c>
      <c r="M668" s="7" t="str">
        <f>'Data Pemerintah Daerah'!AB553</f>
        <v/>
      </c>
      <c r="N668" s="7" t="str">
        <f>'Data Pemerintah Daerah'!AC553</f>
        <v/>
      </c>
      <c r="O668" s="7" t="str">
        <f>'Data Pemerintah Daerah'!AD553</f>
        <v/>
      </c>
      <c r="P668" s="7" t="str">
        <f>'Data Pemerintah Daerah'!AE553</f>
        <v/>
      </c>
      <c r="Q668" s="7" t="str">
        <f>'Data Pemerintah Daerah'!AF553</f>
        <v/>
      </c>
      <c r="R668" s="7" t="str">
        <f>'Data Pemerintah Daerah'!AG553</f>
        <v/>
      </c>
      <c r="S668" s="7">
        <f>'Data Pemerintah Daerah'!AH553</f>
        <v>1</v>
      </c>
      <c r="T668" s="7">
        <f>'Data Pemerintah Daerah'!AI553</f>
        <v>1</v>
      </c>
      <c r="U668" s="7">
        <f>'Data Pemerintah Daerah'!AJ553</f>
        <v>1</v>
      </c>
      <c r="V668" s="7">
        <f>'Data Pemerintah Daerah'!AK553</f>
        <v>1</v>
      </c>
      <c r="W668" s="7">
        <f>'Data Pemerintah Daerah'!AL553</f>
        <v>1</v>
      </c>
      <c r="X668" s="7">
        <f>'Data Pemerintah Daerah'!AM553</f>
        <v>1</v>
      </c>
      <c r="Y668" s="7" t="str">
        <f>'Data Pemerintah Daerah'!AA553</f>
        <v/>
      </c>
      <c r="Z668" s="7" t="str">
        <f>'Data Pemerintah Daerah'!Z553</f>
        <v/>
      </c>
      <c r="AA668" s="328" t="str">
        <f>'Data Pemerintah Daerah'!AN553</f>
        <v/>
      </c>
      <c r="AB668" s="18" t="str">
        <f>'Data Pemerintah Daerah'!AO553</f>
        <v/>
      </c>
      <c r="AC668" s="7" t="str">
        <f t="shared" si="16"/>
        <v>Kabupaten Pegunungan Bintang</v>
      </c>
      <c r="AD668" s="331" t="str">
        <f>'Data Pemerintah Daerah'!P553</f>
        <v/>
      </c>
      <c r="AE668" s="331" t="str">
        <f>'Data Pemerintah Daerah'!Q553</f>
        <v/>
      </c>
      <c r="AF668" s="331" t="str">
        <f>'Data Pemerintah Daerah'!R553</f>
        <v/>
      </c>
    </row>
    <row r="669">
      <c r="A669" s="3" t="s">
        <v>4497</v>
      </c>
      <c r="B669" s="7" t="str">
        <f>'Data Pemerintah Daerah'!C554</f>
        <v>Papua Pegunungan</v>
      </c>
      <c r="C669" s="7" t="str">
        <f>'Data Pemerintah Daerah'!G554</f>
        <v>Kabupaten</v>
      </c>
      <c r="D669" s="7" t="str">
        <f>'Data Pemerintah Daerah'!E554</f>
        <v>Kabupaten Lanny Jaya</v>
      </c>
      <c r="E669" s="7" t="str">
        <f>'Data Pemerintah Daerah'!H554</f>
        <v/>
      </c>
      <c r="F669" s="7" t="str">
        <f>'Data Pemerintah Daerah'!N554</f>
        <v/>
      </c>
      <c r="G669" s="7" t="str">
        <f>'Data Pemerintah Daerah'!O554</f>
        <v/>
      </c>
      <c r="H669" s="183" t="str">
        <f t="shared" si="14"/>
        <v/>
      </c>
      <c r="I669" s="183" t="str">
        <f t="shared" si="15"/>
        <v/>
      </c>
      <c r="J669" s="7" t="str">
        <f t="shared" si="3"/>
        <v/>
      </c>
      <c r="K669" s="229" t="str">
        <f t="shared" si="4"/>
        <v/>
      </c>
      <c r="L669" s="327" t="str">
        <f>IFNA(VLOOKUP("*"&amp;D668&amp;"",'Laporan Resmi'!$F$2:$G$500,2,FALSE),"")</f>
        <v/>
      </c>
      <c r="M669" s="7" t="str">
        <f>'Data Pemerintah Daerah'!AB554</f>
        <v/>
      </c>
      <c r="N669" s="7" t="str">
        <f>'Data Pemerintah Daerah'!AC554</f>
        <v/>
      </c>
      <c r="O669" s="7" t="str">
        <f>'Data Pemerintah Daerah'!AD554</f>
        <v/>
      </c>
      <c r="P669" s="7" t="str">
        <f>'Data Pemerintah Daerah'!AE554</f>
        <v/>
      </c>
      <c r="Q669" s="7" t="str">
        <f>'Data Pemerintah Daerah'!AF554</f>
        <v/>
      </c>
      <c r="R669" s="7" t="str">
        <f>'Data Pemerintah Daerah'!AG554</f>
        <v/>
      </c>
      <c r="S669" s="7">
        <f>'Data Pemerintah Daerah'!AH554</f>
        <v>1</v>
      </c>
      <c r="T669" s="7">
        <f>'Data Pemerintah Daerah'!AI554</f>
        <v>1</v>
      </c>
      <c r="U669" s="7">
        <f>'Data Pemerintah Daerah'!AJ554</f>
        <v>1</v>
      </c>
      <c r="V669" s="7">
        <f>'Data Pemerintah Daerah'!AK554</f>
        <v>1</v>
      </c>
      <c r="W669" s="7">
        <f>'Data Pemerintah Daerah'!AL554</f>
        <v>1</v>
      </c>
      <c r="X669" s="7">
        <f>'Data Pemerintah Daerah'!AM554</f>
        <v>1</v>
      </c>
      <c r="Y669" s="7" t="str">
        <f>'Data Pemerintah Daerah'!AA554</f>
        <v/>
      </c>
      <c r="Z669" s="7" t="str">
        <f>'Data Pemerintah Daerah'!Z554</f>
        <v/>
      </c>
      <c r="AA669" s="328" t="str">
        <f>'Data Pemerintah Daerah'!AN554</f>
        <v/>
      </c>
      <c r="AB669" s="18" t="str">
        <f>'Data Pemerintah Daerah'!AO554</f>
        <v/>
      </c>
      <c r="AC669" s="7" t="str">
        <f t="shared" si="16"/>
        <v>Kabupaten Lanny Jaya</v>
      </c>
      <c r="AD669" s="331" t="str">
        <f>'Data Pemerintah Daerah'!P554</f>
        <v/>
      </c>
      <c r="AE669" s="331" t="str">
        <f>'Data Pemerintah Daerah'!Q554</f>
        <v/>
      </c>
      <c r="AF669" s="331" t="str">
        <f>'Data Pemerintah Daerah'!R554</f>
        <v/>
      </c>
    </row>
    <row r="670">
      <c r="A670" s="3" t="s">
        <v>4497</v>
      </c>
      <c r="B670" s="7" t="str">
        <f>'Data Pemerintah Daerah'!C555</f>
        <v>Papua Pegunungan</v>
      </c>
      <c r="C670" s="7" t="str">
        <f>'Data Pemerintah Daerah'!G555</f>
        <v>Kabupaten</v>
      </c>
      <c r="D670" s="7" t="str">
        <f>'Data Pemerintah Daerah'!E555</f>
        <v>Kabupaten Nduga</v>
      </c>
      <c r="L670" s="327" t="str">
        <f>IFNA(VLOOKUP("*"&amp;D669&amp;"",'Laporan Resmi'!$F$2:$G$500,2,FALSE),"")</f>
        <v/>
      </c>
      <c r="AA670" s="328" t="str">
        <f>'Data Pemerintah Daerah'!AN555</f>
        <v/>
      </c>
      <c r="AB670" s="18" t="str">
        <f>'Data Pemerintah Daerah'!AO555</f>
        <v/>
      </c>
      <c r="AC670" s="7" t="str">
        <f t="shared" si="16"/>
        <v>Kabupaten Nduga</v>
      </c>
      <c r="AD670" s="331" t="str">
        <f>'Data Pemerintah Daerah'!P555</f>
        <v/>
      </c>
      <c r="AE670" s="331" t="str">
        <f>'Data Pemerintah Daerah'!Q555</f>
        <v/>
      </c>
      <c r="AF670" s="331" t="str">
        <f>'Data Pemerintah Daerah'!R555</f>
        <v/>
      </c>
    </row>
    <row r="671">
      <c r="L671" s="327"/>
      <c r="AA671" s="328" t="str">
        <f>'Data Pemerintah Daerah'!AN556</f>
        <v/>
      </c>
      <c r="AB671" s="18" t="str">
        <f>'Data Pemerintah Daerah'!AO556</f>
        <v/>
      </c>
      <c r="AC671" s="7" t="str">
        <f t="shared" si="16"/>
        <v/>
      </c>
    </row>
    <row r="672">
      <c r="L672" s="327"/>
      <c r="AA672" s="328" t="str">
        <f>'Data Pemerintah Daerah'!AN557</f>
        <v/>
      </c>
      <c r="AB672" s="18" t="str">
        <f>'Data Pemerintah Daerah'!AO557</f>
        <v/>
      </c>
      <c r="AC672" s="7" t="str">
        <f t="shared" si="16"/>
        <v/>
      </c>
    </row>
    <row r="673">
      <c r="L673" s="327"/>
      <c r="AA673" s="328" t="str">
        <f>'Data Pemerintah Daerah'!AN558</f>
        <v/>
      </c>
      <c r="AB673" s="18" t="str">
        <f>'Data Pemerintah Daerah'!AO558</f>
        <v/>
      </c>
      <c r="AC673" s="7" t="str">
        <f t="shared" si="16"/>
        <v/>
      </c>
    </row>
    <row r="674">
      <c r="L674" s="327"/>
      <c r="AA674" s="328" t="str">
        <f>'Data Pemerintah Daerah'!AN559</f>
        <v/>
      </c>
      <c r="AB674" s="18" t="str">
        <f>'Data Pemerintah Daerah'!AO559</f>
        <v/>
      </c>
      <c r="AC674" s="7" t="str">
        <f t="shared" si="16"/>
        <v/>
      </c>
    </row>
    <row r="675">
      <c r="L675" s="327"/>
      <c r="AA675" s="328" t="str">
        <f>'Data Pemerintah Daerah'!AN560</f>
        <v/>
      </c>
      <c r="AB675" s="18" t="str">
        <f>'Data Pemerintah Daerah'!AO560</f>
        <v/>
      </c>
      <c r="AC675" s="7" t="str">
        <f t="shared" si="16"/>
        <v/>
      </c>
    </row>
    <row r="676">
      <c r="L676" s="327"/>
      <c r="AA676" s="328" t="str">
        <f>'Data Pemerintah Daerah'!AN561</f>
        <v/>
      </c>
      <c r="AB676" s="18" t="str">
        <f>'Data Pemerintah Daerah'!AO561</f>
        <v/>
      </c>
      <c r="AC676" s="7" t="str">
        <f t="shared" si="16"/>
        <v/>
      </c>
    </row>
    <row r="677">
      <c r="L677" s="327"/>
      <c r="AA677" s="328" t="str">
        <f>'Data Pemerintah Daerah'!AN562</f>
        <v/>
      </c>
      <c r="AB677" s="18" t="str">
        <f>'Data Pemerintah Daerah'!AO562</f>
        <v/>
      </c>
      <c r="AC677" s="7" t="str">
        <f t="shared" si="16"/>
        <v/>
      </c>
    </row>
    <row r="678">
      <c r="L678" s="327"/>
      <c r="AA678" s="328" t="str">
        <f>'Data Pemerintah Daerah'!AN563</f>
        <v/>
      </c>
      <c r="AB678" s="18" t="str">
        <f>'Data Pemerintah Daerah'!AO563</f>
        <v/>
      </c>
      <c r="AC678" s="7" t="str">
        <f t="shared" si="16"/>
        <v/>
      </c>
    </row>
    <row r="679">
      <c r="L679" s="327"/>
      <c r="AA679" s="328" t="str">
        <f>'Data Pemerintah Daerah'!AN564</f>
        <v/>
      </c>
      <c r="AB679" s="18" t="str">
        <f>'Data Pemerintah Daerah'!AO564</f>
        <v/>
      </c>
      <c r="AC679" s="7" t="str">
        <f t="shared" si="16"/>
        <v/>
      </c>
    </row>
    <row r="680">
      <c r="L680" s="327"/>
      <c r="AA680" s="328" t="str">
        <f>'Data Pemerintah Daerah'!AN565</f>
        <v/>
      </c>
      <c r="AB680" s="18" t="str">
        <f>'Data Pemerintah Daerah'!AO565</f>
        <v/>
      </c>
      <c r="AC680" s="7" t="str">
        <f t="shared" si="16"/>
        <v/>
      </c>
    </row>
    <row r="681">
      <c r="L681" s="327"/>
      <c r="AA681" s="328" t="str">
        <f>'Data Pemerintah Daerah'!AN566</f>
        <v/>
      </c>
      <c r="AB681" s="18" t="str">
        <f>'Data Pemerintah Daerah'!AO566</f>
        <v/>
      </c>
      <c r="AC681" s="7" t="str">
        <f t="shared" si="16"/>
        <v/>
      </c>
    </row>
    <row r="682">
      <c r="L682" s="327"/>
      <c r="AA682" s="328" t="str">
        <f>'Data Pemerintah Daerah'!AN567</f>
        <v/>
      </c>
      <c r="AB682" s="18" t="str">
        <f>'Data Pemerintah Daerah'!AO567</f>
        <v/>
      </c>
      <c r="AC682" s="7" t="str">
        <f t="shared" si="16"/>
        <v/>
      </c>
    </row>
    <row r="683">
      <c r="L683" s="327"/>
      <c r="AA683" s="328" t="str">
        <f>'Data Pemerintah Daerah'!AN568</f>
        <v/>
      </c>
      <c r="AB683" s="18" t="str">
        <f>'Data Pemerintah Daerah'!AO568</f>
        <v/>
      </c>
      <c r="AC683" s="7" t="str">
        <f t="shared" si="16"/>
        <v/>
      </c>
    </row>
    <row r="684">
      <c r="L684" s="327"/>
      <c r="AA684" s="328" t="str">
        <f>'Data Pemerintah Daerah'!AN569</f>
        <v/>
      </c>
      <c r="AB684" s="18" t="str">
        <f>'Data Pemerintah Daerah'!AO569</f>
        <v/>
      </c>
      <c r="AC684" s="7" t="str">
        <f t="shared" si="16"/>
        <v/>
      </c>
    </row>
    <row r="685">
      <c r="L685" s="327"/>
      <c r="AA685" s="328" t="str">
        <f>'Data Pemerintah Daerah'!AN570</f>
        <v/>
      </c>
      <c r="AB685" s="18" t="str">
        <f>'Data Pemerintah Daerah'!AO570</f>
        <v/>
      </c>
      <c r="AC685" s="7" t="str">
        <f t="shared" si="16"/>
        <v/>
      </c>
    </row>
    <row r="686">
      <c r="L686" s="327"/>
      <c r="AA686" s="328" t="str">
        <f>'Data Pemerintah Daerah'!AN571</f>
        <v/>
      </c>
      <c r="AB686" s="18" t="str">
        <f>'Data Pemerintah Daerah'!AO571</f>
        <v/>
      </c>
      <c r="AC686" s="7" t="str">
        <f t="shared" si="16"/>
        <v/>
      </c>
    </row>
    <row r="687">
      <c r="L687" s="327"/>
      <c r="AA687" s="328" t="str">
        <f>'Data Pemerintah Daerah'!AN572</f>
        <v/>
      </c>
      <c r="AB687" s="18" t="str">
        <f>'Data Pemerintah Daerah'!AO572</f>
        <v/>
      </c>
      <c r="AC687" s="7" t="str">
        <f t="shared" si="16"/>
        <v/>
      </c>
    </row>
    <row r="688">
      <c r="L688" s="327"/>
      <c r="AA688" s="328" t="str">
        <f>'Data Pemerintah Daerah'!AN573</f>
        <v/>
      </c>
      <c r="AB688" s="18" t="str">
        <f>'Data Pemerintah Daerah'!AO573</f>
        <v/>
      </c>
      <c r="AC688" s="7" t="str">
        <f t="shared" si="16"/>
        <v/>
      </c>
    </row>
    <row r="689">
      <c r="L689" s="327"/>
      <c r="AA689" s="328" t="str">
        <f>'Data Pemerintah Daerah'!AN574</f>
        <v/>
      </c>
      <c r="AB689" s="18" t="str">
        <f>'Data Pemerintah Daerah'!AO574</f>
        <v/>
      </c>
      <c r="AC689" s="7" t="str">
        <f t="shared" si="16"/>
        <v/>
      </c>
    </row>
    <row r="690">
      <c r="L690" s="327"/>
      <c r="AA690" s="328" t="str">
        <f>'Data Pemerintah Daerah'!AN575</f>
        <v/>
      </c>
      <c r="AB690" s="18" t="str">
        <f>'Data Pemerintah Daerah'!AO575</f>
        <v/>
      </c>
      <c r="AC690" s="7" t="str">
        <f t="shared" si="16"/>
        <v/>
      </c>
    </row>
    <row r="691">
      <c r="L691" s="327"/>
      <c r="AA691" s="328" t="str">
        <f>'Data Pemerintah Daerah'!AN576</f>
        <v/>
      </c>
      <c r="AB691" s="18" t="str">
        <f>'Data Pemerintah Daerah'!AO576</f>
        <v/>
      </c>
      <c r="AC691" s="7" t="str">
        <f t="shared" si="16"/>
        <v/>
      </c>
    </row>
    <row r="692">
      <c r="L692" s="327"/>
      <c r="AA692" s="328" t="str">
        <f>'Data Pemerintah Daerah'!AN577</f>
        <v/>
      </c>
      <c r="AB692" s="18" t="str">
        <f>'Data Pemerintah Daerah'!AO577</f>
        <v/>
      </c>
      <c r="AC692" s="7" t="str">
        <f t="shared" si="16"/>
        <v/>
      </c>
    </row>
    <row r="693">
      <c r="L693" s="327"/>
      <c r="AA693" s="328" t="str">
        <f>'Data Pemerintah Daerah'!AN578</f>
        <v/>
      </c>
      <c r="AB693" s="18" t="str">
        <f>'Data Pemerintah Daerah'!AO578</f>
        <v/>
      </c>
      <c r="AC693" s="7" t="str">
        <f t="shared" si="16"/>
        <v/>
      </c>
    </row>
    <row r="694">
      <c r="L694" s="327"/>
      <c r="AA694" s="328" t="str">
        <f>'Data Pemerintah Daerah'!AN579</f>
        <v/>
      </c>
      <c r="AB694" s="18" t="str">
        <f>'Data Pemerintah Daerah'!AO579</f>
        <v/>
      </c>
      <c r="AC694" s="7" t="str">
        <f t="shared" si="16"/>
        <v/>
      </c>
    </row>
    <row r="695">
      <c r="L695" s="327"/>
      <c r="AA695" s="328" t="str">
        <f>'Data Pemerintah Daerah'!AN580</f>
        <v/>
      </c>
      <c r="AB695" s="18" t="str">
        <f>'Data Pemerintah Daerah'!AO580</f>
        <v/>
      </c>
      <c r="AC695" s="7" t="str">
        <f t="shared" si="16"/>
        <v/>
      </c>
    </row>
    <row r="696">
      <c r="L696" s="327"/>
      <c r="AA696" s="328" t="str">
        <f>'Data Pemerintah Daerah'!AN581</f>
        <v/>
      </c>
      <c r="AB696" s="18" t="str">
        <f>'Data Pemerintah Daerah'!AO581</f>
        <v/>
      </c>
      <c r="AC696" s="7" t="str">
        <f t="shared" si="16"/>
        <v/>
      </c>
    </row>
    <row r="697">
      <c r="L697" s="327"/>
      <c r="AA697" s="328" t="str">
        <f>'Data Pemerintah Daerah'!AN582</f>
        <v/>
      </c>
      <c r="AB697" s="18" t="str">
        <f>'Data Pemerintah Daerah'!AO582</f>
        <v/>
      </c>
      <c r="AC697" s="7" t="str">
        <f t="shared" si="16"/>
        <v/>
      </c>
    </row>
    <row r="698">
      <c r="L698" s="327"/>
      <c r="AA698" s="328" t="str">
        <f>'Data Pemerintah Daerah'!AN583</f>
        <v/>
      </c>
      <c r="AB698" s="18" t="str">
        <f>'Data Pemerintah Daerah'!AO583</f>
        <v/>
      </c>
      <c r="AC698" s="7" t="str">
        <f t="shared" si="16"/>
        <v/>
      </c>
    </row>
    <row r="699">
      <c r="L699" s="327"/>
      <c r="AA699" s="328" t="str">
        <f>'Data Pemerintah Daerah'!AN584</f>
        <v/>
      </c>
      <c r="AB699" s="18" t="str">
        <f>'Data Pemerintah Daerah'!AO584</f>
        <v/>
      </c>
      <c r="AC699" s="7" t="str">
        <f t="shared" si="16"/>
        <v/>
      </c>
    </row>
    <row r="700">
      <c r="L700" s="327"/>
      <c r="AA700" s="328" t="str">
        <f>'Data Pemerintah Daerah'!AN585</f>
        <v/>
      </c>
      <c r="AB700" s="18" t="str">
        <f>'Data Pemerintah Daerah'!AO585</f>
        <v/>
      </c>
      <c r="AC700" s="7" t="str">
        <f t="shared" si="16"/>
        <v/>
      </c>
    </row>
    <row r="701">
      <c r="L701" s="327"/>
      <c r="AA701" s="328" t="str">
        <f>'Data Pemerintah Daerah'!AN586</f>
        <v/>
      </c>
      <c r="AB701" s="18" t="str">
        <f>'Data Pemerintah Daerah'!AO586</f>
        <v/>
      </c>
      <c r="AC701" s="7" t="str">
        <f t="shared" si="16"/>
        <v/>
      </c>
    </row>
    <row r="702">
      <c r="L702" s="327"/>
      <c r="AA702" s="328" t="str">
        <f>'Data Pemerintah Daerah'!AN587</f>
        <v/>
      </c>
      <c r="AB702" s="18" t="str">
        <f>'Data Pemerintah Daerah'!AO587</f>
        <v/>
      </c>
      <c r="AC702" s="7" t="str">
        <f t="shared" si="16"/>
        <v/>
      </c>
    </row>
    <row r="703">
      <c r="L703" s="327"/>
      <c r="AA703" s="328" t="str">
        <f>'Data Pemerintah Daerah'!AN588</f>
        <v/>
      </c>
      <c r="AB703" s="18" t="str">
        <f>'Data Pemerintah Daerah'!AO588</f>
        <v/>
      </c>
      <c r="AC703" s="7" t="str">
        <f t="shared" si="16"/>
        <v/>
      </c>
    </row>
    <row r="704">
      <c r="L704" s="327"/>
      <c r="AA704" s="328" t="str">
        <f>'Data Pemerintah Daerah'!AN589</f>
        <v/>
      </c>
      <c r="AB704" s="18" t="str">
        <f>'Data Pemerintah Daerah'!AO589</f>
        <v/>
      </c>
      <c r="AC704" s="7" t="str">
        <f t="shared" si="16"/>
        <v/>
      </c>
    </row>
    <row r="705">
      <c r="L705" s="327"/>
      <c r="AA705" s="328" t="str">
        <f>'Data Pemerintah Daerah'!AN590</f>
        <v/>
      </c>
      <c r="AB705" s="18" t="str">
        <f>'Data Pemerintah Daerah'!AO590</f>
        <v/>
      </c>
      <c r="AC705" s="7" t="str">
        <f t="shared" si="16"/>
        <v/>
      </c>
    </row>
    <row r="706">
      <c r="L706" s="327"/>
      <c r="AA706" s="328" t="str">
        <f>'Data Pemerintah Daerah'!AN591</f>
        <v/>
      </c>
      <c r="AB706" s="18" t="str">
        <f>'Data Pemerintah Daerah'!AO591</f>
        <v/>
      </c>
      <c r="AC706" s="7" t="str">
        <f t="shared" si="16"/>
        <v/>
      </c>
    </row>
    <row r="707">
      <c r="L707" s="327"/>
      <c r="AA707" s="328" t="str">
        <f>'Data Pemerintah Daerah'!AN592</f>
        <v/>
      </c>
      <c r="AB707" s="18" t="str">
        <f>'Data Pemerintah Daerah'!AO592</f>
        <v/>
      </c>
      <c r="AC707" s="7" t="str">
        <f t="shared" si="16"/>
        <v/>
      </c>
    </row>
    <row r="708">
      <c r="L708" s="327"/>
      <c r="AA708" s="328" t="str">
        <f>'Data Pemerintah Daerah'!AN593</f>
        <v/>
      </c>
      <c r="AB708" s="18" t="str">
        <f>'Data Pemerintah Daerah'!AO593</f>
        <v/>
      </c>
      <c r="AC708" s="7" t="str">
        <f t="shared" si="16"/>
        <v/>
      </c>
    </row>
    <row r="709">
      <c r="L709" s="327"/>
      <c r="AA709" s="328" t="str">
        <f>'Data Pemerintah Daerah'!AN594</f>
        <v/>
      </c>
      <c r="AB709" s="18" t="str">
        <f>'Data Pemerintah Daerah'!AO594</f>
        <v/>
      </c>
      <c r="AC709" s="7" t="str">
        <f t="shared" si="16"/>
        <v/>
      </c>
    </row>
    <row r="710">
      <c r="L710" s="327"/>
      <c r="AA710" s="328" t="str">
        <f>'Data Pemerintah Daerah'!AN595</f>
        <v/>
      </c>
      <c r="AB710" s="18" t="str">
        <f>'Data Pemerintah Daerah'!AO595</f>
        <v/>
      </c>
      <c r="AC710" s="7" t="str">
        <f t="shared" si="16"/>
        <v/>
      </c>
    </row>
    <row r="711">
      <c r="L711" s="327"/>
      <c r="AA711" s="328" t="str">
        <f>'Data Pemerintah Daerah'!AN596</f>
        <v/>
      </c>
      <c r="AB711" s="18" t="str">
        <f>'Data Pemerintah Daerah'!AO596</f>
        <v/>
      </c>
      <c r="AC711" s="7" t="str">
        <f t="shared" si="16"/>
        <v/>
      </c>
    </row>
    <row r="712">
      <c r="L712" s="327"/>
      <c r="AA712" s="328" t="str">
        <f>'Data Pemerintah Daerah'!AN597</f>
        <v/>
      </c>
      <c r="AB712" s="18" t="str">
        <f>'Data Pemerintah Daerah'!AO597</f>
        <v/>
      </c>
      <c r="AC712" s="7" t="str">
        <f t="shared" si="16"/>
        <v/>
      </c>
    </row>
    <row r="713">
      <c r="L713" s="327"/>
      <c r="AA713" s="328" t="str">
        <f>'Data Pemerintah Daerah'!AN598</f>
        <v/>
      </c>
      <c r="AB713" s="18" t="str">
        <f>'Data Pemerintah Daerah'!AO598</f>
        <v/>
      </c>
      <c r="AC713" s="7" t="str">
        <f t="shared" si="16"/>
        <v/>
      </c>
    </row>
    <row r="714">
      <c r="L714" s="327"/>
      <c r="AA714" s="328" t="str">
        <f>'Data Pemerintah Daerah'!AN599</f>
        <v/>
      </c>
      <c r="AB714" s="18" t="str">
        <f>'Data Pemerintah Daerah'!AO599</f>
        <v/>
      </c>
      <c r="AC714" s="7" t="str">
        <f t="shared" si="16"/>
        <v/>
      </c>
    </row>
    <row r="715">
      <c r="L715" s="327"/>
      <c r="AA715" s="328" t="str">
        <f>'Data Pemerintah Daerah'!AN600</f>
        <v/>
      </c>
      <c r="AB715" s="18" t="str">
        <f>'Data Pemerintah Daerah'!AO600</f>
        <v/>
      </c>
      <c r="AC715" s="7" t="str">
        <f t="shared" si="16"/>
        <v/>
      </c>
    </row>
    <row r="716">
      <c r="L716" s="327"/>
      <c r="AA716" s="328" t="str">
        <f>'Data Pemerintah Daerah'!AN601</f>
        <v/>
      </c>
      <c r="AB716" s="18" t="str">
        <f>'Data Pemerintah Daerah'!AO601</f>
        <v/>
      </c>
      <c r="AC716" s="7" t="str">
        <f t="shared" si="16"/>
        <v/>
      </c>
    </row>
    <row r="717">
      <c r="L717" s="327"/>
      <c r="AA717" s="328" t="str">
        <f>'Data Pemerintah Daerah'!AN602</f>
        <v/>
      </c>
      <c r="AB717" s="18" t="str">
        <f>'Data Pemerintah Daerah'!AO602</f>
        <v/>
      </c>
      <c r="AC717" s="7" t="str">
        <f t="shared" si="16"/>
        <v/>
      </c>
    </row>
    <row r="718">
      <c r="L718" s="327"/>
      <c r="AA718" s="328" t="str">
        <f>'Data Pemerintah Daerah'!AN603</f>
        <v/>
      </c>
      <c r="AB718" s="18" t="str">
        <f>'Data Pemerintah Daerah'!AO603</f>
        <v/>
      </c>
      <c r="AC718" s="7" t="str">
        <f t="shared" si="16"/>
        <v/>
      </c>
    </row>
    <row r="719">
      <c r="L719" s="327"/>
      <c r="AA719" s="328" t="str">
        <f>'Data Pemerintah Daerah'!AN604</f>
        <v/>
      </c>
      <c r="AB719" s="18" t="str">
        <f>'Data Pemerintah Daerah'!AO604</f>
        <v/>
      </c>
      <c r="AC719" s="7" t="str">
        <f t="shared" si="16"/>
        <v/>
      </c>
    </row>
    <row r="720">
      <c r="L720" s="327"/>
      <c r="AA720" s="328" t="str">
        <f>'Data Pemerintah Daerah'!AN605</f>
        <v/>
      </c>
      <c r="AB720" s="18" t="str">
        <f>'Data Pemerintah Daerah'!AO605</f>
        <v/>
      </c>
      <c r="AC720" s="7" t="str">
        <f t="shared" si="16"/>
        <v/>
      </c>
    </row>
    <row r="721">
      <c r="L721" s="327"/>
      <c r="AA721" s="328" t="str">
        <f>'Data Pemerintah Daerah'!AN606</f>
        <v/>
      </c>
      <c r="AB721" s="18" t="str">
        <f>'Data Pemerintah Daerah'!AO606</f>
        <v/>
      </c>
      <c r="AC721" s="7" t="str">
        <f t="shared" si="16"/>
        <v/>
      </c>
    </row>
    <row r="722">
      <c r="L722" s="327"/>
      <c r="AA722" s="328" t="str">
        <f>'Data Pemerintah Daerah'!AN607</f>
        <v/>
      </c>
      <c r="AB722" s="18" t="str">
        <f>'Data Pemerintah Daerah'!AO607</f>
        <v/>
      </c>
      <c r="AC722" s="7" t="str">
        <f t="shared" si="16"/>
        <v/>
      </c>
    </row>
    <row r="723">
      <c r="L723" s="327"/>
      <c r="AA723" s="328" t="str">
        <f>'Data Pemerintah Daerah'!AN608</f>
        <v/>
      </c>
      <c r="AB723" s="18" t="str">
        <f>'Data Pemerintah Daerah'!AO608</f>
        <v/>
      </c>
      <c r="AC723" s="7" t="str">
        <f t="shared" si="16"/>
        <v/>
      </c>
    </row>
    <row r="724">
      <c r="L724" s="327"/>
      <c r="AA724" s="328" t="str">
        <f>'Data Pemerintah Daerah'!AN609</f>
        <v/>
      </c>
      <c r="AB724" s="18" t="str">
        <f>'Data Pemerintah Daerah'!AO609</f>
        <v/>
      </c>
      <c r="AC724" s="7" t="str">
        <f t="shared" si="16"/>
        <v/>
      </c>
    </row>
    <row r="725">
      <c r="L725" s="327"/>
      <c r="AA725" s="328" t="str">
        <f>'Data Pemerintah Daerah'!AN610</f>
        <v/>
      </c>
      <c r="AB725" s="18" t="str">
        <f>'Data Pemerintah Daerah'!AO610</f>
        <v/>
      </c>
      <c r="AC725" s="7" t="str">
        <f t="shared" si="16"/>
        <v/>
      </c>
    </row>
    <row r="726">
      <c r="L726" s="327"/>
      <c r="AA726" s="328" t="str">
        <f>'Data Pemerintah Daerah'!AN611</f>
        <v/>
      </c>
      <c r="AB726" s="18" t="str">
        <f>'Data Pemerintah Daerah'!AO611</f>
        <v/>
      </c>
      <c r="AC726" s="7" t="str">
        <f t="shared" si="16"/>
        <v/>
      </c>
    </row>
    <row r="727">
      <c r="L727" s="327"/>
      <c r="AA727" s="328" t="str">
        <f>'Data Pemerintah Daerah'!AN612</f>
        <v/>
      </c>
      <c r="AB727" s="18" t="str">
        <f>'Data Pemerintah Daerah'!AO612</f>
        <v/>
      </c>
      <c r="AC727" s="7" t="str">
        <f t="shared" si="16"/>
        <v/>
      </c>
    </row>
    <row r="728">
      <c r="L728" s="327"/>
      <c r="AA728" s="328" t="str">
        <f>'Data Pemerintah Daerah'!AN613</f>
        <v/>
      </c>
      <c r="AB728" s="18" t="str">
        <f>'Data Pemerintah Daerah'!AO613</f>
        <v/>
      </c>
      <c r="AC728" s="7" t="str">
        <f t="shared" si="16"/>
        <v/>
      </c>
    </row>
    <row r="729">
      <c r="L729" s="327"/>
      <c r="AA729" s="328" t="str">
        <f>'Data Pemerintah Daerah'!AN614</f>
        <v/>
      </c>
      <c r="AB729" s="18" t="str">
        <f>'Data Pemerintah Daerah'!AO614</f>
        <v/>
      </c>
      <c r="AC729" s="7" t="str">
        <f t="shared" si="16"/>
        <v/>
      </c>
    </row>
    <row r="730">
      <c r="L730" s="327"/>
      <c r="AA730" s="328" t="str">
        <f>'Data Pemerintah Daerah'!AN615</f>
        <v/>
      </c>
      <c r="AB730" s="18" t="str">
        <f>'Data Pemerintah Daerah'!AO615</f>
        <v/>
      </c>
      <c r="AC730" s="7" t="str">
        <f t="shared" si="16"/>
        <v/>
      </c>
    </row>
    <row r="731">
      <c r="L731" s="327"/>
      <c r="AA731" s="328" t="str">
        <f>'Data Pemerintah Daerah'!AN616</f>
        <v/>
      </c>
      <c r="AB731" s="18" t="str">
        <f>'Data Pemerintah Daerah'!AO616</f>
        <v/>
      </c>
      <c r="AC731" s="7" t="str">
        <f t="shared" si="16"/>
        <v/>
      </c>
    </row>
    <row r="732">
      <c r="L732" s="327"/>
      <c r="AA732" s="328" t="str">
        <f>'Data Pemerintah Daerah'!AN617</f>
        <v/>
      </c>
      <c r="AB732" s="18" t="str">
        <f>'Data Pemerintah Daerah'!AO617</f>
        <v/>
      </c>
      <c r="AC732" s="7" t="str">
        <f t="shared" si="16"/>
        <v/>
      </c>
    </row>
    <row r="733">
      <c r="L733" s="327"/>
      <c r="AA733" s="328" t="str">
        <f>'Data Pemerintah Daerah'!AN618</f>
        <v/>
      </c>
      <c r="AB733" s="18" t="str">
        <f>'Data Pemerintah Daerah'!AO618</f>
        <v/>
      </c>
      <c r="AC733" s="7" t="str">
        <f t="shared" si="16"/>
        <v/>
      </c>
    </row>
    <row r="734">
      <c r="L734" s="327"/>
      <c r="AA734" s="328" t="str">
        <f>'Data Pemerintah Daerah'!AN619</f>
        <v/>
      </c>
      <c r="AB734" s="18" t="str">
        <f>'Data Pemerintah Daerah'!AO619</f>
        <v/>
      </c>
      <c r="AC734" s="7" t="str">
        <f t="shared" si="16"/>
        <v/>
      </c>
    </row>
    <row r="735">
      <c r="L735" s="327"/>
      <c r="AA735" s="328" t="str">
        <f>'Data Pemerintah Daerah'!AN620</f>
        <v/>
      </c>
      <c r="AB735" s="18" t="str">
        <f>'Data Pemerintah Daerah'!AO620</f>
        <v/>
      </c>
      <c r="AC735" s="7" t="str">
        <f t="shared" si="16"/>
        <v/>
      </c>
    </row>
    <row r="736">
      <c r="L736" s="327"/>
      <c r="AA736" s="328" t="str">
        <f>'Data Pemerintah Daerah'!AN621</f>
        <v/>
      </c>
      <c r="AB736" s="18" t="str">
        <f>'Data Pemerintah Daerah'!AO621</f>
        <v/>
      </c>
      <c r="AC736" s="7" t="str">
        <f t="shared" si="16"/>
        <v/>
      </c>
    </row>
    <row r="737">
      <c r="L737" s="327"/>
      <c r="AA737" s="328" t="str">
        <f>'Data Pemerintah Daerah'!AN622</f>
        <v/>
      </c>
      <c r="AB737" s="18" t="str">
        <f>'Data Pemerintah Daerah'!AO622</f>
        <v/>
      </c>
      <c r="AC737" s="7" t="str">
        <f t="shared" si="16"/>
        <v/>
      </c>
    </row>
    <row r="738">
      <c r="L738" s="327"/>
      <c r="AA738" s="328" t="str">
        <f>'Data Pemerintah Daerah'!AN623</f>
        <v/>
      </c>
      <c r="AB738" s="18" t="str">
        <f>'Data Pemerintah Daerah'!AO623</f>
        <v/>
      </c>
      <c r="AC738" s="7" t="str">
        <f t="shared" si="16"/>
        <v/>
      </c>
    </row>
    <row r="739">
      <c r="L739" s="327"/>
      <c r="AA739" s="328" t="str">
        <f>'Data Pemerintah Daerah'!AN624</f>
        <v/>
      </c>
      <c r="AB739" s="18" t="str">
        <f>'Data Pemerintah Daerah'!AO624</f>
        <v/>
      </c>
      <c r="AC739" s="7" t="str">
        <f t="shared" si="16"/>
        <v/>
      </c>
    </row>
    <row r="740">
      <c r="L740" s="327"/>
      <c r="AA740" s="328" t="str">
        <f>'Data Pemerintah Daerah'!AN625</f>
        <v/>
      </c>
      <c r="AB740" s="18" t="str">
        <f>'Data Pemerintah Daerah'!AO625</f>
        <v/>
      </c>
      <c r="AC740" s="7" t="str">
        <f t="shared" si="16"/>
        <v/>
      </c>
    </row>
    <row r="741">
      <c r="L741" s="327"/>
      <c r="AA741" s="328" t="str">
        <f>'Data Pemerintah Daerah'!AN626</f>
        <v/>
      </c>
      <c r="AB741" s="18" t="str">
        <f>'Data Pemerintah Daerah'!AO626</f>
        <v/>
      </c>
      <c r="AC741" s="7" t="str">
        <f t="shared" si="16"/>
        <v/>
      </c>
    </row>
    <row r="742">
      <c r="L742" s="327"/>
      <c r="AA742" s="328" t="str">
        <f>'Data Pemerintah Daerah'!AN627</f>
        <v/>
      </c>
      <c r="AB742" s="18" t="str">
        <f>'Data Pemerintah Daerah'!AO627</f>
        <v/>
      </c>
      <c r="AC742" s="7" t="str">
        <f t="shared" si="16"/>
        <v/>
      </c>
    </row>
    <row r="743">
      <c r="L743" s="327"/>
      <c r="AA743" s="328" t="str">
        <f>'Data Pemerintah Daerah'!AN628</f>
        <v/>
      </c>
      <c r="AB743" s="18" t="str">
        <f>'Data Pemerintah Daerah'!AO628</f>
        <v/>
      </c>
      <c r="AC743" s="7" t="str">
        <f t="shared" si="16"/>
        <v/>
      </c>
    </row>
    <row r="744">
      <c r="L744" s="327"/>
      <c r="AA744" s="328" t="str">
        <f>'Data Pemerintah Daerah'!AN629</f>
        <v/>
      </c>
      <c r="AB744" s="18" t="str">
        <f>'Data Pemerintah Daerah'!AO629</f>
        <v/>
      </c>
      <c r="AC744" s="7" t="str">
        <f t="shared" si="16"/>
        <v/>
      </c>
    </row>
    <row r="745">
      <c r="L745" s="327"/>
      <c r="AA745" s="328" t="str">
        <f>'Data Pemerintah Daerah'!AN630</f>
        <v/>
      </c>
      <c r="AB745" s="18" t="str">
        <f>'Data Pemerintah Daerah'!AO630</f>
        <v/>
      </c>
      <c r="AC745" s="7" t="str">
        <f t="shared" si="16"/>
        <v/>
      </c>
    </row>
    <row r="746">
      <c r="L746" s="327"/>
      <c r="AA746" s="328" t="str">
        <f>'Data Pemerintah Daerah'!AN631</f>
        <v/>
      </c>
      <c r="AB746" s="18" t="str">
        <f>'Data Pemerintah Daerah'!AO631</f>
        <v/>
      </c>
      <c r="AC746" s="7" t="str">
        <f t="shared" si="16"/>
        <v/>
      </c>
    </row>
    <row r="747">
      <c r="L747" s="327"/>
      <c r="AA747" s="328" t="str">
        <f>'Data Pemerintah Daerah'!AN632</f>
        <v/>
      </c>
      <c r="AB747" s="18" t="str">
        <f>'Data Pemerintah Daerah'!AO632</f>
        <v/>
      </c>
      <c r="AC747" s="7" t="str">
        <f t="shared" si="16"/>
        <v/>
      </c>
    </row>
    <row r="748">
      <c r="L748" s="327"/>
      <c r="AA748" s="328" t="str">
        <f>'Data Pemerintah Daerah'!AN633</f>
        <v/>
      </c>
      <c r="AB748" s="18" t="str">
        <f>'Data Pemerintah Daerah'!AO633</f>
        <v/>
      </c>
      <c r="AC748" s="7" t="str">
        <f t="shared" si="16"/>
        <v/>
      </c>
    </row>
    <row r="749">
      <c r="L749" s="327"/>
      <c r="AA749" s="328" t="str">
        <f>'Data Pemerintah Daerah'!AN634</f>
        <v/>
      </c>
      <c r="AB749" s="18" t="str">
        <f>'Data Pemerintah Daerah'!AO634</f>
        <v/>
      </c>
      <c r="AC749" s="7" t="str">
        <f t="shared" si="16"/>
        <v/>
      </c>
    </row>
    <row r="750">
      <c r="L750" s="327"/>
      <c r="AA750" s="328" t="str">
        <f>'Data Pemerintah Daerah'!AN635</f>
        <v/>
      </c>
      <c r="AB750" s="18" t="str">
        <f>'Data Pemerintah Daerah'!AO635</f>
        <v/>
      </c>
      <c r="AC750" s="7" t="str">
        <f t="shared" si="16"/>
        <v/>
      </c>
    </row>
    <row r="751">
      <c r="L751" s="327"/>
      <c r="AA751" s="328" t="str">
        <f>'Data Pemerintah Daerah'!AN636</f>
        <v/>
      </c>
      <c r="AB751" s="18" t="str">
        <f>'Data Pemerintah Daerah'!AO636</f>
        <v/>
      </c>
      <c r="AC751" s="7" t="str">
        <f t="shared" si="16"/>
        <v/>
      </c>
    </row>
    <row r="752">
      <c r="L752" s="327"/>
      <c r="AA752" s="328" t="str">
        <f>'Data Pemerintah Daerah'!AN637</f>
        <v/>
      </c>
      <c r="AB752" s="18" t="str">
        <f>'Data Pemerintah Daerah'!AO637</f>
        <v/>
      </c>
      <c r="AC752" s="7" t="str">
        <f t="shared" si="16"/>
        <v/>
      </c>
    </row>
    <row r="753">
      <c r="L753" s="327"/>
      <c r="AA753" s="328" t="str">
        <f>'Data Pemerintah Daerah'!AN638</f>
        <v/>
      </c>
      <c r="AB753" s="18" t="str">
        <f>'Data Pemerintah Daerah'!AO638</f>
        <v/>
      </c>
      <c r="AC753" s="7" t="str">
        <f t="shared" si="16"/>
        <v/>
      </c>
    </row>
    <row r="754">
      <c r="L754" s="327"/>
      <c r="AA754" s="328" t="str">
        <f>'Data Pemerintah Daerah'!AN639</f>
        <v/>
      </c>
      <c r="AB754" s="18" t="str">
        <f>'Data Pemerintah Daerah'!AO639</f>
        <v/>
      </c>
      <c r="AC754" s="7" t="str">
        <f t="shared" si="16"/>
        <v/>
      </c>
    </row>
    <row r="755">
      <c r="L755" s="327"/>
      <c r="AA755" s="328" t="str">
        <f>'Data Pemerintah Daerah'!AN640</f>
        <v/>
      </c>
      <c r="AB755" s="18" t="str">
        <f>'Data Pemerintah Daerah'!AO640</f>
        <v/>
      </c>
      <c r="AC755" s="7" t="str">
        <f t="shared" si="16"/>
        <v/>
      </c>
    </row>
    <row r="756">
      <c r="L756" s="327"/>
      <c r="AA756" s="328" t="str">
        <f>'Data Pemerintah Daerah'!AN641</f>
        <v/>
      </c>
      <c r="AB756" s="18" t="str">
        <f>'Data Pemerintah Daerah'!AO641</f>
        <v/>
      </c>
      <c r="AC756" s="7" t="str">
        <f t="shared" si="16"/>
        <v/>
      </c>
    </row>
    <row r="757">
      <c r="L757" s="327"/>
      <c r="AA757" s="328" t="str">
        <f>'Data Pemerintah Daerah'!AN642</f>
        <v/>
      </c>
      <c r="AB757" s="18" t="str">
        <f>'Data Pemerintah Daerah'!AO642</f>
        <v/>
      </c>
      <c r="AC757" s="7" t="str">
        <f t="shared" si="16"/>
        <v/>
      </c>
    </row>
    <row r="758">
      <c r="L758" s="327"/>
      <c r="AA758" s="328" t="str">
        <f>'Data Pemerintah Daerah'!AN643</f>
        <v/>
      </c>
      <c r="AB758" s="18" t="str">
        <f>'Data Pemerintah Daerah'!AO643</f>
        <v/>
      </c>
      <c r="AC758" s="7" t="str">
        <f t="shared" si="16"/>
        <v/>
      </c>
    </row>
    <row r="759">
      <c r="L759" s="327"/>
      <c r="AA759" s="328" t="str">
        <f>'Data Pemerintah Daerah'!AN644</f>
        <v/>
      </c>
      <c r="AB759" s="18" t="str">
        <f>'Data Pemerintah Daerah'!AO644</f>
        <v/>
      </c>
      <c r="AC759" s="7" t="str">
        <f t="shared" si="16"/>
        <v/>
      </c>
    </row>
    <row r="760">
      <c r="L760" s="327"/>
      <c r="AA760" s="328" t="str">
        <f>'Data Pemerintah Daerah'!AN645</f>
        <v/>
      </c>
      <c r="AB760" s="18" t="str">
        <f>'Data Pemerintah Daerah'!AO645</f>
        <v/>
      </c>
      <c r="AC760" s="7" t="str">
        <f t="shared" si="16"/>
        <v/>
      </c>
    </row>
    <row r="761">
      <c r="L761" s="327"/>
      <c r="AA761" s="328" t="str">
        <f>'Data Pemerintah Daerah'!AN646</f>
        <v/>
      </c>
      <c r="AB761" s="18" t="str">
        <f>'Data Pemerintah Daerah'!AO646</f>
        <v/>
      </c>
      <c r="AC761" s="7" t="str">
        <f t="shared" si="16"/>
        <v/>
      </c>
    </row>
    <row r="762">
      <c r="L762" s="327"/>
      <c r="AA762" s="328" t="str">
        <f>'Data Pemerintah Daerah'!AN647</f>
        <v/>
      </c>
      <c r="AB762" s="18" t="str">
        <f>'Data Pemerintah Daerah'!AO647</f>
        <v/>
      </c>
      <c r="AC762" s="7" t="str">
        <f t="shared" si="16"/>
        <v/>
      </c>
    </row>
    <row r="763">
      <c r="L763" s="327"/>
      <c r="AA763" s="328" t="str">
        <f>'Data Pemerintah Daerah'!AN648</f>
        <v/>
      </c>
      <c r="AB763" s="18" t="str">
        <f>'Data Pemerintah Daerah'!AO648</f>
        <v/>
      </c>
      <c r="AC763" s="7" t="str">
        <f t="shared" si="16"/>
        <v/>
      </c>
    </row>
    <row r="764">
      <c r="L764" s="327"/>
      <c r="AA764" s="328" t="str">
        <f>'Data Pemerintah Daerah'!AN649</f>
        <v/>
      </c>
      <c r="AB764" s="18" t="str">
        <f>'Data Pemerintah Daerah'!AO649</f>
        <v/>
      </c>
      <c r="AC764" s="7" t="str">
        <f t="shared" si="16"/>
        <v/>
      </c>
    </row>
    <row r="765">
      <c r="L765" s="327"/>
      <c r="AA765" s="328" t="str">
        <f>'Data Pemerintah Daerah'!AN650</f>
        <v/>
      </c>
      <c r="AB765" s="18" t="str">
        <f>'Data Pemerintah Daerah'!AO650</f>
        <v/>
      </c>
      <c r="AC765" s="7" t="str">
        <f t="shared" si="16"/>
        <v/>
      </c>
    </row>
    <row r="766">
      <c r="L766" s="327"/>
      <c r="AA766" s="328" t="str">
        <f>'Data Pemerintah Daerah'!AN651</f>
        <v/>
      </c>
      <c r="AB766" s="18" t="str">
        <f>'Data Pemerintah Daerah'!AO651</f>
        <v/>
      </c>
      <c r="AC766" s="7" t="str">
        <f t="shared" si="16"/>
        <v/>
      </c>
    </row>
    <row r="767">
      <c r="L767" s="327"/>
      <c r="AA767" s="328" t="str">
        <f>'Data Pemerintah Daerah'!AN652</f>
        <v/>
      </c>
      <c r="AB767" s="18" t="str">
        <f>'Data Pemerintah Daerah'!AO652</f>
        <v/>
      </c>
      <c r="AC767" s="7" t="str">
        <f t="shared" si="16"/>
        <v/>
      </c>
    </row>
    <row r="768">
      <c r="L768" s="327"/>
      <c r="AA768" s="328" t="str">
        <f>'Data Pemerintah Daerah'!AN653</f>
        <v/>
      </c>
      <c r="AB768" s="18" t="str">
        <f>'Data Pemerintah Daerah'!AO653</f>
        <v/>
      </c>
      <c r="AC768" s="7" t="str">
        <f t="shared" si="16"/>
        <v/>
      </c>
    </row>
    <row r="769">
      <c r="L769" s="327"/>
      <c r="AA769" s="328" t="str">
        <f>'Data Pemerintah Daerah'!AN654</f>
        <v/>
      </c>
      <c r="AB769" s="18" t="str">
        <f>'Data Pemerintah Daerah'!AO654</f>
        <v/>
      </c>
      <c r="AC769" s="7" t="str">
        <f t="shared" si="16"/>
        <v/>
      </c>
    </row>
    <row r="770">
      <c r="L770" s="327"/>
      <c r="AA770" s="328" t="str">
        <f>'Data Pemerintah Daerah'!AN655</f>
        <v/>
      </c>
      <c r="AB770" s="18" t="str">
        <f>'Data Pemerintah Daerah'!AO655</f>
        <v/>
      </c>
      <c r="AC770" s="7" t="str">
        <f t="shared" si="16"/>
        <v/>
      </c>
    </row>
    <row r="771">
      <c r="L771" s="327"/>
      <c r="AA771" s="328" t="str">
        <f>'Data Pemerintah Daerah'!AN656</f>
        <v/>
      </c>
      <c r="AB771" s="18" t="str">
        <f>'Data Pemerintah Daerah'!AO656</f>
        <v/>
      </c>
      <c r="AC771" s="7" t="str">
        <f t="shared" si="16"/>
        <v/>
      </c>
    </row>
    <row r="772">
      <c r="L772" s="327"/>
      <c r="AA772" s="328" t="str">
        <f>'Data Pemerintah Daerah'!AN657</f>
        <v/>
      </c>
      <c r="AB772" s="18" t="str">
        <f>'Data Pemerintah Daerah'!AO657</f>
        <v/>
      </c>
      <c r="AC772" s="7" t="str">
        <f t="shared" si="16"/>
        <v/>
      </c>
    </row>
    <row r="773">
      <c r="L773" s="327"/>
      <c r="AA773" s="328" t="str">
        <f>'Data Pemerintah Daerah'!AN658</f>
        <v/>
      </c>
      <c r="AB773" s="18" t="str">
        <f>'Data Pemerintah Daerah'!AO658</f>
        <v/>
      </c>
      <c r="AC773" s="7" t="str">
        <f t="shared" si="16"/>
        <v/>
      </c>
    </row>
    <row r="774">
      <c r="L774" s="327"/>
      <c r="AA774" s="328" t="str">
        <f>'Data Pemerintah Daerah'!AN659</f>
        <v/>
      </c>
      <c r="AB774" s="18" t="str">
        <f>'Data Pemerintah Daerah'!AO659</f>
        <v/>
      </c>
      <c r="AC774" s="7" t="str">
        <f t="shared" si="16"/>
        <v/>
      </c>
    </row>
    <row r="775">
      <c r="L775" s="327"/>
      <c r="AA775" s="328" t="str">
        <f>'Data Pemerintah Daerah'!AN660</f>
        <v/>
      </c>
      <c r="AB775" s="18" t="str">
        <f>'Data Pemerintah Daerah'!AO660</f>
        <v/>
      </c>
      <c r="AC775" s="7" t="str">
        <f t="shared" si="16"/>
        <v/>
      </c>
    </row>
    <row r="776">
      <c r="L776" s="327"/>
      <c r="AA776" s="328" t="str">
        <f>'Data Pemerintah Daerah'!AN661</f>
        <v/>
      </c>
      <c r="AB776" s="18" t="str">
        <f>'Data Pemerintah Daerah'!AO661</f>
        <v/>
      </c>
      <c r="AC776" s="7" t="str">
        <f t="shared" si="16"/>
        <v/>
      </c>
    </row>
    <row r="777">
      <c r="L777" s="327"/>
      <c r="AA777" s="328" t="str">
        <f>'Data Pemerintah Daerah'!AN662</f>
        <v/>
      </c>
      <c r="AB777" s="18" t="str">
        <f>'Data Pemerintah Daerah'!AO662</f>
        <v/>
      </c>
      <c r="AC777" s="7" t="str">
        <f t="shared" si="16"/>
        <v/>
      </c>
    </row>
    <row r="778">
      <c r="L778" s="327"/>
      <c r="AA778" s="328" t="str">
        <f>'Data Pemerintah Daerah'!AN663</f>
        <v/>
      </c>
      <c r="AB778" s="18" t="str">
        <f>'Data Pemerintah Daerah'!AO663</f>
        <v/>
      </c>
      <c r="AC778" s="7" t="str">
        <f t="shared" si="16"/>
        <v/>
      </c>
    </row>
    <row r="779">
      <c r="L779" s="327"/>
      <c r="AA779" s="328" t="str">
        <f>'Data Pemerintah Daerah'!AN664</f>
        <v/>
      </c>
      <c r="AB779" s="18" t="str">
        <f>'Data Pemerintah Daerah'!AO664</f>
        <v/>
      </c>
      <c r="AC779" s="7" t="str">
        <f t="shared" si="16"/>
        <v/>
      </c>
    </row>
    <row r="780">
      <c r="L780" s="327"/>
      <c r="AA780" s="328" t="str">
        <f>'Data Pemerintah Daerah'!AN665</f>
        <v/>
      </c>
      <c r="AB780" s="18" t="str">
        <f>'Data Pemerintah Daerah'!AO665</f>
        <v/>
      </c>
      <c r="AC780" s="7" t="str">
        <f t="shared" si="16"/>
        <v/>
      </c>
    </row>
    <row r="781">
      <c r="L781" s="327"/>
      <c r="AA781" s="328" t="str">
        <f>'Data Pemerintah Daerah'!AN666</f>
        <v/>
      </c>
      <c r="AB781" s="18" t="str">
        <f>'Data Pemerintah Daerah'!AO666</f>
        <v/>
      </c>
      <c r="AC781" s="7" t="str">
        <f t="shared" si="16"/>
        <v/>
      </c>
    </row>
    <row r="782">
      <c r="L782" s="327"/>
      <c r="AA782" s="328" t="str">
        <f>'Data Pemerintah Daerah'!AN667</f>
        <v/>
      </c>
      <c r="AB782" s="18" t="str">
        <f>'Data Pemerintah Daerah'!AO667</f>
        <v/>
      </c>
      <c r="AC782" s="7" t="str">
        <f t="shared" si="16"/>
        <v/>
      </c>
    </row>
    <row r="783">
      <c r="L783" s="327"/>
      <c r="AA783" s="328" t="str">
        <f>'Data Pemerintah Daerah'!AN668</f>
        <v/>
      </c>
      <c r="AB783" s="18" t="str">
        <f>'Data Pemerintah Daerah'!AO668</f>
        <v/>
      </c>
      <c r="AC783" s="7" t="str">
        <f t="shared" si="16"/>
        <v/>
      </c>
    </row>
    <row r="784">
      <c r="L784" s="327"/>
      <c r="AA784" s="328" t="str">
        <f>'Data Pemerintah Daerah'!AN669</f>
        <v/>
      </c>
      <c r="AB784" s="18" t="str">
        <f>'Data Pemerintah Daerah'!AO669</f>
        <v/>
      </c>
      <c r="AC784" s="7" t="str">
        <f t="shared" si="16"/>
        <v/>
      </c>
    </row>
    <row r="785">
      <c r="L785" s="327"/>
      <c r="AA785" s="328" t="str">
        <f>'Data Pemerintah Daerah'!AN670</f>
        <v/>
      </c>
      <c r="AB785" s="18" t="str">
        <f>'Data Pemerintah Daerah'!AO670</f>
        <v/>
      </c>
      <c r="AC785" s="7" t="str">
        <f t="shared" si="16"/>
        <v/>
      </c>
    </row>
    <row r="786">
      <c r="L786" s="327"/>
      <c r="AA786" s="328" t="str">
        <f>'Data Pemerintah Daerah'!AN671</f>
        <v/>
      </c>
      <c r="AB786" s="18" t="str">
        <f>'Data Pemerintah Daerah'!AO671</f>
        <v/>
      </c>
      <c r="AC786" s="7" t="str">
        <f t="shared" si="16"/>
        <v/>
      </c>
    </row>
    <row r="787">
      <c r="L787" s="327"/>
      <c r="AA787" s="328" t="str">
        <f>'Data Pemerintah Daerah'!AN672</f>
        <v/>
      </c>
      <c r="AB787" s="18" t="str">
        <f>'Data Pemerintah Daerah'!AO672</f>
        <v/>
      </c>
      <c r="AC787" s="7" t="str">
        <f t="shared" si="16"/>
        <v/>
      </c>
    </row>
    <row r="788">
      <c r="L788" s="327"/>
      <c r="AA788" s="328"/>
      <c r="AB788" s="18"/>
    </row>
  </sheetData>
  <hyperlinks>
    <hyperlink r:id="rId1" ref="AB50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3" t="s">
        <v>4503</v>
      </c>
      <c r="C3" s="223" t="s">
        <v>4504</v>
      </c>
    </row>
    <row r="4">
      <c r="B4" s="3" t="s">
        <v>4505</v>
      </c>
      <c r="C4" s="223" t="s">
        <v>4506</v>
      </c>
    </row>
    <row r="5">
      <c r="B5" s="3" t="s">
        <v>4507</v>
      </c>
      <c r="C5" s="101" t="s">
        <v>4508</v>
      </c>
    </row>
  </sheetData>
  <hyperlinks>
    <hyperlink r:id="rId1" ref="C3"/>
    <hyperlink r:id="rId2" ref="C4"/>
    <hyperlink r:id="rId3" ref="C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0" max="10" width="35.63"/>
    <col customWidth="1" min="11" max="11" width="21.38"/>
    <col customWidth="1" min="12" max="12" width="24.25"/>
    <col customWidth="1" min="18" max="18" width="36.13"/>
    <col customWidth="1" min="19" max="19" width="15.13"/>
  </cols>
  <sheetData>
    <row r="1">
      <c r="A1" s="345" t="s">
        <v>4509</v>
      </c>
      <c r="B1" s="345" t="s">
        <v>4510</v>
      </c>
      <c r="C1" s="345" t="s">
        <v>4511</v>
      </c>
      <c r="D1" s="345" t="s">
        <v>4512</v>
      </c>
      <c r="E1" s="345" t="s">
        <v>4513</v>
      </c>
      <c r="F1" s="345" t="s">
        <v>4514</v>
      </c>
      <c r="G1" s="345" t="s">
        <v>4515</v>
      </c>
      <c r="H1" s="345" t="s">
        <v>4516</v>
      </c>
      <c r="I1" s="345" t="s">
        <v>4517</v>
      </c>
      <c r="J1" s="345" t="s">
        <v>4518</v>
      </c>
      <c r="K1" s="345" t="s">
        <v>4519</v>
      </c>
      <c r="L1" s="345" t="s">
        <v>4520</v>
      </c>
      <c r="M1" s="345" t="s">
        <v>4521</v>
      </c>
      <c r="N1" s="345" t="s">
        <v>4522</v>
      </c>
      <c r="O1" s="345" t="s">
        <v>4523</v>
      </c>
      <c r="P1" s="345" t="s">
        <v>4524</v>
      </c>
      <c r="Q1" s="345" t="s">
        <v>4525</v>
      </c>
      <c r="R1" s="345" t="s">
        <v>4526</v>
      </c>
      <c r="S1" s="3" t="s">
        <v>5</v>
      </c>
    </row>
    <row r="2">
      <c r="A2" s="346">
        <v>1.0</v>
      </c>
      <c r="B2" s="347" t="s">
        <v>4527</v>
      </c>
      <c r="C2" s="347" t="s">
        <v>4528</v>
      </c>
      <c r="D2" s="347" t="s">
        <v>4529</v>
      </c>
      <c r="E2" s="347" t="s">
        <v>4530</v>
      </c>
      <c r="F2" s="347" t="s">
        <v>4531</v>
      </c>
      <c r="G2" s="347" t="s">
        <v>4532</v>
      </c>
      <c r="H2" s="348"/>
      <c r="I2" s="347" t="s">
        <v>4533</v>
      </c>
      <c r="J2" s="347" t="s">
        <v>4528</v>
      </c>
      <c r="K2" s="349">
        <v>44374.06268347222</v>
      </c>
      <c r="L2" s="347" t="s">
        <v>4528</v>
      </c>
      <c r="M2" s="349">
        <v>44374.062701863426</v>
      </c>
      <c r="N2" s="347" t="s">
        <v>4534</v>
      </c>
      <c r="O2" s="346">
        <v>1.0</v>
      </c>
      <c r="P2" s="347" t="s">
        <v>4535</v>
      </c>
      <c r="Q2" s="348"/>
      <c r="R2" s="348"/>
      <c r="S2" s="7" t="str">
        <f>IF(P2="nasional",VLOOKUP("*"&amp;J2&amp;"",'IPPD ALL'!$AA$2:$AC$787,3,FALSE),VLOOKUP("*"&amp;P2&amp;"",'IPPD ALL'!$AB$2:$AC$787,2,FALSE))</f>
        <v>#N/A</v>
      </c>
      <c r="T2" s="229"/>
    </row>
    <row r="3">
      <c r="A3" s="346">
        <v>3.0</v>
      </c>
      <c r="B3" s="347" t="s">
        <v>4536</v>
      </c>
      <c r="C3" s="347" t="s">
        <v>4528</v>
      </c>
      <c r="D3" s="347" t="s">
        <v>4537</v>
      </c>
      <c r="E3" s="347">
        <v>0.1</v>
      </c>
      <c r="F3" s="347" t="s">
        <v>4538</v>
      </c>
      <c r="G3" s="347" t="s">
        <v>4539</v>
      </c>
      <c r="H3" s="347" t="s">
        <v>4540</v>
      </c>
      <c r="I3" s="347" t="s">
        <v>4533</v>
      </c>
      <c r="J3" s="347" t="s">
        <v>4528</v>
      </c>
      <c r="K3" s="349">
        <v>44374.342807534726</v>
      </c>
      <c r="L3" s="347" t="s">
        <v>4528</v>
      </c>
      <c r="M3" s="349">
        <v>45118.16459623843</v>
      </c>
      <c r="N3" s="347" t="s">
        <v>4534</v>
      </c>
      <c r="O3" s="346">
        <v>13.0</v>
      </c>
      <c r="P3" s="347" t="s">
        <v>4535</v>
      </c>
      <c r="Q3" s="348"/>
      <c r="R3" s="348"/>
      <c r="S3" s="7" t="str">
        <f>IF(P3="nasional",VLOOKUP("*"&amp;J3&amp;"",'IPPD ALL'!$AA$2:$AC$787,3,FALSE),VLOOKUP("*"&amp;P3&amp;"",'IPPD ALL'!$AB$2:$AC$787,2,FALSE))</f>
        <v>#N/A</v>
      </c>
    </row>
    <row r="4">
      <c r="A4" s="346">
        <v>4.0</v>
      </c>
      <c r="B4" s="347" t="s">
        <v>4541</v>
      </c>
      <c r="C4" s="347" t="s">
        <v>4528</v>
      </c>
      <c r="D4" s="347" t="s">
        <v>4542</v>
      </c>
      <c r="E4" s="347">
        <v>0.1</v>
      </c>
      <c r="F4" s="347" t="s">
        <v>4543</v>
      </c>
      <c r="G4" s="347" t="s">
        <v>4544</v>
      </c>
      <c r="H4" s="347" t="s">
        <v>4540</v>
      </c>
      <c r="I4" s="347" t="s">
        <v>4533</v>
      </c>
      <c r="J4" s="347" t="s">
        <v>4528</v>
      </c>
      <c r="K4" s="349">
        <v>44374.357634444445</v>
      </c>
      <c r="L4" s="347" t="s">
        <v>4528</v>
      </c>
      <c r="M4" s="349">
        <v>45380.67711099537</v>
      </c>
      <c r="N4" s="347" t="s">
        <v>4545</v>
      </c>
      <c r="O4" s="346">
        <v>5.0</v>
      </c>
      <c r="P4" s="347" t="s">
        <v>4535</v>
      </c>
      <c r="Q4" s="348"/>
      <c r="R4" s="348"/>
      <c r="S4" s="7" t="str">
        <f>IF(P4="nasional",VLOOKUP("*"&amp;J4&amp;"",'IPPD ALL'!$AA$2:$AC$787,3,FALSE),VLOOKUP("*"&amp;P4&amp;"",'IPPD ALL'!$AB$2:$AC$787,2,FALSE))</f>
        <v>#N/A</v>
      </c>
      <c r="T4" s="229"/>
    </row>
    <row r="5">
      <c r="A5" s="346">
        <v>5.0</v>
      </c>
      <c r="B5" s="347" t="s">
        <v>4546</v>
      </c>
      <c r="C5" s="347" t="s">
        <v>4528</v>
      </c>
      <c r="D5" s="347" t="s">
        <v>4547</v>
      </c>
      <c r="E5" s="347">
        <v>0.1</v>
      </c>
      <c r="F5" s="347" t="s">
        <v>4548</v>
      </c>
      <c r="G5" s="347" t="s">
        <v>4549</v>
      </c>
      <c r="H5" s="347" t="s">
        <v>4550</v>
      </c>
      <c r="I5" s="347" t="s">
        <v>4533</v>
      </c>
      <c r="J5" s="347" t="s">
        <v>4528</v>
      </c>
      <c r="K5" s="349">
        <v>44374.37024604167</v>
      </c>
      <c r="L5" s="347" t="s">
        <v>4528</v>
      </c>
      <c r="M5" s="349">
        <v>44391.216041631946</v>
      </c>
      <c r="N5" s="347" t="s">
        <v>4551</v>
      </c>
      <c r="O5" s="346">
        <v>1.0</v>
      </c>
      <c r="P5" s="347" t="s">
        <v>4535</v>
      </c>
      <c r="Q5" s="348"/>
      <c r="R5" s="348"/>
      <c r="S5" s="7" t="str">
        <f>IF(P5="nasional",VLOOKUP("*"&amp;J5&amp;"",'IPPD ALL'!$AA$2:$AC$787,3,FALSE),VLOOKUP("*"&amp;P5&amp;"",'IPPD ALL'!$AB$2:$AC$787,2,FALSE))</f>
        <v>#N/A</v>
      </c>
      <c r="T5" s="229"/>
    </row>
    <row r="6">
      <c r="A6" s="346">
        <v>6.0</v>
      </c>
      <c r="B6" s="347" t="s">
        <v>4552</v>
      </c>
      <c r="C6" s="347" t="s">
        <v>4528</v>
      </c>
      <c r="D6" s="347" t="s">
        <v>4547</v>
      </c>
      <c r="E6" s="347">
        <v>0.2</v>
      </c>
      <c r="F6" s="347" t="s">
        <v>4553</v>
      </c>
      <c r="G6" s="347" t="s">
        <v>4549</v>
      </c>
      <c r="H6" s="347" t="s">
        <v>4550</v>
      </c>
      <c r="I6" s="347" t="s">
        <v>4533</v>
      </c>
      <c r="J6" s="347" t="s">
        <v>4528</v>
      </c>
      <c r="K6" s="349">
        <v>44374.400886689815</v>
      </c>
      <c r="L6" s="347" t="s">
        <v>4528</v>
      </c>
      <c r="M6" s="349">
        <v>44374.4269468287</v>
      </c>
      <c r="N6" s="347" t="s">
        <v>4551</v>
      </c>
      <c r="O6" s="346">
        <v>2.0</v>
      </c>
      <c r="P6" s="347" t="s">
        <v>4535</v>
      </c>
      <c r="Q6" s="348"/>
      <c r="R6" s="348"/>
      <c r="S6" s="7" t="str">
        <f>IF(P6="nasional",VLOOKUP("*"&amp;J6&amp;"",'IPPD ALL'!$AA$2:$AC$787,3,FALSE),VLOOKUP("*"&amp;P6&amp;"",'IPPD ALL'!$AB$2:$AC$787,2,FALSE))</f>
        <v>#N/A</v>
      </c>
      <c r="T6" s="229"/>
    </row>
    <row r="7">
      <c r="A7" s="346">
        <v>7.0</v>
      </c>
      <c r="B7" s="347" t="s">
        <v>4554</v>
      </c>
      <c r="C7" s="347" t="s">
        <v>4528</v>
      </c>
      <c r="D7" s="347" t="s">
        <v>4547</v>
      </c>
      <c r="E7" s="346">
        <v>1.0</v>
      </c>
      <c r="F7" s="347" t="s">
        <v>4555</v>
      </c>
      <c r="G7" s="347" t="s">
        <v>4549</v>
      </c>
      <c r="H7" s="347" t="s">
        <v>4550</v>
      </c>
      <c r="I7" s="347" t="s">
        <v>4533</v>
      </c>
      <c r="J7" s="347" t="s">
        <v>4528</v>
      </c>
      <c r="K7" s="349">
        <v>44374.42739708333</v>
      </c>
      <c r="L7" s="347" t="s">
        <v>4528</v>
      </c>
      <c r="M7" s="349">
        <v>44374.435320185185</v>
      </c>
      <c r="N7" s="347" t="s">
        <v>4534</v>
      </c>
      <c r="O7" s="346">
        <v>1.0</v>
      </c>
      <c r="P7" s="347" t="s">
        <v>4535</v>
      </c>
      <c r="Q7" s="348"/>
      <c r="R7" s="348"/>
      <c r="S7" s="7" t="str">
        <f>IF(P7="nasional",VLOOKUP("*"&amp;J7&amp;"",'IPPD ALL'!$AA$2:$AC$787,3,FALSE),VLOOKUP("*"&amp;P7&amp;"",'IPPD ALL'!$AB$2:$AC$787,2,FALSE))</f>
        <v>#N/A</v>
      </c>
      <c r="T7" s="229"/>
    </row>
    <row r="8">
      <c r="A8" s="346">
        <v>8.0</v>
      </c>
      <c r="B8" s="347" t="s">
        <v>4556</v>
      </c>
      <c r="C8" s="347" t="s">
        <v>4528</v>
      </c>
      <c r="D8" s="347" t="s">
        <v>4547</v>
      </c>
      <c r="E8" s="347">
        <v>1.0</v>
      </c>
      <c r="F8" s="347" t="s">
        <v>4557</v>
      </c>
      <c r="G8" s="347" t="s">
        <v>4549</v>
      </c>
      <c r="H8" s="347" t="s">
        <v>4550</v>
      </c>
      <c r="I8" s="347" t="s">
        <v>4533</v>
      </c>
      <c r="J8" s="347" t="s">
        <v>4528</v>
      </c>
      <c r="K8" s="349">
        <v>44374.43611159722</v>
      </c>
      <c r="L8" s="347" t="s">
        <v>4528</v>
      </c>
      <c r="M8" s="349">
        <v>44374.46754638889</v>
      </c>
      <c r="N8" s="347" t="s">
        <v>4551</v>
      </c>
      <c r="O8" s="346">
        <v>1.0</v>
      </c>
      <c r="P8" s="347" t="s">
        <v>4535</v>
      </c>
      <c r="Q8" s="348"/>
      <c r="R8" s="348"/>
      <c r="S8" s="7" t="str">
        <f>IF(P8="nasional",VLOOKUP("*"&amp;J8&amp;"",'IPPD ALL'!$AA$2:$AC$787,3,FALSE),VLOOKUP("*"&amp;P8&amp;"",'IPPD ALL'!$AB$2:$AC$787,2,FALSE))</f>
        <v>#N/A</v>
      </c>
      <c r="T8" s="229"/>
    </row>
    <row r="9">
      <c r="A9" s="346">
        <v>9.0</v>
      </c>
      <c r="B9" s="347" t="s">
        <v>4558</v>
      </c>
      <c r="C9" s="347" t="s">
        <v>4528</v>
      </c>
      <c r="D9" s="347" t="s">
        <v>4547</v>
      </c>
      <c r="E9" s="347">
        <v>1.1</v>
      </c>
      <c r="F9" s="347" t="s">
        <v>4559</v>
      </c>
      <c r="G9" s="347" t="s">
        <v>4549</v>
      </c>
      <c r="H9" s="347" t="s">
        <v>4550</v>
      </c>
      <c r="I9" s="347" t="s">
        <v>4533</v>
      </c>
      <c r="J9" s="347" t="s">
        <v>4528</v>
      </c>
      <c r="K9" s="349">
        <v>44374.46838693287</v>
      </c>
      <c r="L9" s="347" t="s">
        <v>4528</v>
      </c>
      <c r="M9" s="349">
        <v>44840.27994961805</v>
      </c>
      <c r="N9" s="347" t="s">
        <v>4545</v>
      </c>
      <c r="O9" s="346">
        <v>3.0</v>
      </c>
      <c r="P9" s="347" t="s">
        <v>4535</v>
      </c>
      <c r="Q9" s="348"/>
      <c r="R9" s="348"/>
      <c r="S9" s="7" t="str">
        <f>IF(P9="nasional",VLOOKUP("*"&amp;J9&amp;"",'IPPD ALL'!$AA$2:$AC$787,3,FALSE),VLOOKUP("*"&amp;P9&amp;"",'IPPD ALL'!$AB$2:$AC$787,2,FALSE))</f>
        <v>#N/A</v>
      </c>
      <c r="T9" s="229"/>
    </row>
    <row r="10">
      <c r="A10" s="346">
        <v>10.0</v>
      </c>
      <c r="B10" s="347" t="s">
        <v>4560</v>
      </c>
      <c r="C10" s="347" t="s">
        <v>4528</v>
      </c>
      <c r="D10" s="347" t="s">
        <v>4561</v>
      </c>
      <c r="E10" s="347" t="s">
        <v>4530</v>
      </c>
      <c r="F10" s="347" t="s">
        <v>4562</v>
      </c>
      <c r="G10" s="348"/>
      <c r="H10" s="348"/>
      <c r="I10" s="347" t="s">
        <v>4563</v>
      </c>
      <c r="J10" s="347" t="s">
        <v>4528</v>
      </c>
      <c r="K10" s="349">
        <v>44374.59916921296</v>
      </c>
      <c r="L10" s="347" t="s">
        <v>4528</v>
      </c>
      <c r="M10" s="349">
        <v>44391.20420869213</v>
      </c>
      <c r="N10" s="347" t="s">
        <v>4545</v>
      </c>
      <c r="O10" s="346">
        <v>2.0</v>
      </c>
      <c r="P10" s="347" t="s">
        <v>4535</v>
      </c>
      <c r="Q10" s="348"/>
      <c r="R10" s="348"/>
      <c r="S10" s="7" t="str">
        <f>IF(P10="nasional",VLOOKUP("*"&amp;J10&amp;"",'IPPD ALL'!$AA$2:$AC$787,3,FALSE),VLOOKUP("*"&amp;P10&amp;"",'IPPD ALL'!$AB$2:$AC$787,2,FALSE))</f>
        <v>#N/A</v>
      </c>
      <c r="T10" s="229"/>
    </row>
    <row r="11">
      <c r="A11" s="346">
        <v>15.0</v>
      </c>
      <c r="B11" s="347" t="s">
        <v>4564</v>
      </c>
      <c r="C11" s="347" t="s">
        <v>4528</v>
      </c>
      <c r="D11" s="347" t="s">
        <v>4565</v>
      </c>
      <c r="E11" s="347">
        <v>0.1</v>
      </c>
      <c r="F11" s="347" t="s">
        <v>4566</v>
      </c>
      <c r="G11" s="347" t="s">
        <v>4567</v>
      </c>
      <c r="H11" s="348"/>
      <c r="I11" s="347" t="s">
        <v>4568</v>
      </c>
      <c r="J11" s="347" t="s">
        <v>4528</v>
      </c>
      <c r="K11" s="349">
        <v>44378.556461747685</v>
      </c>
      <c r="L11" s="347" t="s">
        <v>4528</v>
      </c>
      <c r="M11" s="349">
        <v>45122.45795282407</v>
      </c>
      <c r="N11" s="347" t="s">
        <v>4534</v>
      </c>
      <c r="O11" s="346">
        <v>6.0</v>
      </c>
      <c r="P11" s="347" t="s">
        <v>4535</v>
      </c>
      <c r="Q11" s="348"/>
      <c r="R11" s="348"/>
      <c r="S11" s="7" t="str">
        <f>IF(P11="nasional",VLOOKUP("*"&amp;J11&amp;"",'IPPD ALL'!$AA$2:$AC$787,3,FALSE),VLOOKUP("*"&amp;P11&amp;"",'IPPD ALL'!$AB$2:$AC$787,2,FALSE))</f>
        <v>#N/A</v>
      </c>
      <c r="T11" s="229"/>
    </row>
    <row r="12">
      <c r="A12" s="346">
        <v>20.0</v>
      </c>
      <c r="B12" s="347" t="s">
        <v>4569</v>
      </c>
      <c r="C12" s="347" t="s">
        <v>4528</v>
      </c>
      <c r="D12" s="347" t="s">
        <v>4570</v>
      </c>
      <c r="E12" s="347">
        <v>0.1</v>
      </c>
      <c r="F12" s="347" t="s">
        <v>4571</v>
      </c>
      <c r="G12" s="347" t="s">
        <v>4572</v>
      </c>
      <c r="H12" s="348"/>
      <c r="I12" s="347" t="s">
        <v>4533</v>
      </c>
      <c r="J12" s="347" t="s">
        <v>4528</v>
      </c>
      <c r="K12" s="349">
        <v>44389.47727668982</v>
      </c>
      <c r="L12" s="347" t="s">
        <v>4528</v>
      </c>
      <c r="M12" s="349">
        <v>44389.51677525463</v>
      </c>
      <c r="N12" s="347" t="s">
        <v>4534</v>
      </c>
      <c r="O12" s="346">
        <v>1.0</v>
      </c>
      <c r="P12" s="347" t="s">
        <v>4535</v>
      </c>
      <c r="Q12" s="348"/>
      <c r="R12" s="348"/>
      <c r="S12" s="7" t="str">
        <f>IF(P12="nasional",VLOOKUP("*"&amp;J12&amp;"",'IPPD ALL'!$AA$2:$AC$787,3,FALSE),VLOOKUP("*"&amp;P12&amp;"",'IPPD ALL'!$AB$2:$AC$787,2,FALSE))</f>
        <v>#N/A</v>
      </c>
      <c r="T12" s="229"/>
    </row>
    <row r="13">
      <c r="A13" s="346">
        <v>23.0</v>
      </c>
      <c r="B13" s="347" t="s">
        <v>4573</v>
      </c>
      <c r="C13" s="347" t="s">
        <v>4528</v>
      </c>
      <c r="D13" s="347" t="s">
        <v>4561</v>
      </c>
      <c r="E13" s="347">
        <v>1.0</v>
      </c>
      <c r="F13" s="347" t="s">
        <v>4574</v>
      </c>
      <c r="G13" s="347" t="s">
        <v>4562</v>
      </c>
      <c r="H13" s="348"/>
      <c r="I13" s="347" t="s">
        <v>4533</v>
      </c>
      <c r="J13" s="347" t="s">
        <v>4528</v>
      </c>
      <c r="K13" s="349">
        <v>44391.232191030096</v>
      </c>
      <c r="L13" s="347" t="s">
        <v>4528</v>
      </c>
      <c r="M13" s="349">
        <v>45122.45212515046</v>
      </c>
      <c r="N13" s="347" t="s">
        <v>4534</v>
      </c>
      <c r="O13" s="346">
        <v>7.0</v>
      </c>
      <c r="P13" s="347" t="s">
        <v>4535</v>
      </c>
      <c r="Q13" s="348"/>
      <c r="R13" s="348"/>
      <c r="S13" s="7" t="str">
        <f>IF(P13="nasional",VLOOKUP("*"&amp;J13&amp;"",'IPPD ALL'!$AA$2:$AC$787,3,FALSE),VLOOKUP("*"&amp;P13&amp;"",'IPPD ALL'!$AB$2:$AC$787,2,FALSE))</f>
        <v>#N/A</v>
      </c>
    </row>
    <row r="14">
      <c r="A14" s="346">
        <v>24.0</v>
      </c>
      <c r="B14" s="347" t="s">
        <v>4575</v>
      </c>
      <c r="C14" s="347" t="s">
        <v>4576</v>
      </c>
      <c r="D14" s="347" t="s">
        <v>4577</v>
      </c>
      <c r="E14" s="347">
        <v>1.0</v>
      </c>
      <c r="F14" s="347" t="s">
        <v>4578</v>
      </c>
      <c r="G14" s="347" t="s">
        <v>4579</v>
      </c>
      <c r="H14" s="347" t="s">
        <v>4580</v>
      </c>
      <c r="I14" s="347" t="s">
        <v>4533</v>
      </c>
      <c r="J14" s="347" t="s">
        <v>4576</v>
      </c>
      <c r="K14" s="349">
        <v>44391.26600130787</v>
      </c>
      <c r="L14" s="347" t="s">
        <v>4576</v>
      </c>
      <c r="M14" s="349">
        <v>44391.27172341435</v>
      </c>
      <c r="N14" s="347" t="s">
        <v>4534</v>
      </c>
      <c r="O14" s="346">
        <v>1.0</v>
      </c>
      <c r="P14" s="347" t="s">
        <v>4535</v>
      </c>
      <c r="Q14" s="348"/>
      <c r="R14" s="348"/>
      <c r="S14" s="7" t="str">
        <f>IF(P14="nasional",VLOOKUP("*"&amp;J14&amp;"",'IPPD ALL'!$AA$2:$AC$787,3,FALSE),VLOOKUP("*"&amp;P14&amp;"",'IPPD ALL'!$AB$2:$AC$787,2,FALSE))</f>
        <v>#N/A</v>
      </c>
      <c r="T14" s="229"/>
    </row>
    <row r="15">
      <c r="A15" s="346">
        <v>52.0</v>
      </c>
      <c r="B15" s="347" t="s">
        <v>4581</v>
      </c>
      <c r="C15" s="347" t="s">
        <v>4528</v>
      </c>
      <c r="D15" s="347" t="s">
        <v>4582</v>
      </c>
      <c r="E15" s="347">
        <v>0.1</v>
      </c>
      <c r="F15" s="347" t="s">
        <v>4583</v>
      </c>
      <c r="G15" s="347" t="s">
        <v>4584</v>
      </c>
      <c r="H15" s="348"/>
      <c r="I15" s="347" t="s">
        <v>4533</v>
      </c>
      <c r="J15" s="347" t="s">
        <v>4528</v>
      </c>
      <c r="K15" s="349">
        <v>44412.16989900463</v>
      </c>
      <c r="L15" s="347" t="s">
        <v>4528</v>
      </c>
      <c r="M15" s="349">
        <v>44840.283615127315</v>
      </c>
      <c r="N15" s="347" t="s">
        <v>4551</v>
      </c>
      <c r="O15" s="346">
        <v>1.0</v>
      </c>
      <c r="P15" s="347" t="s">
        <v>4535</v>
      </c>
      <c r="Q15" s="348"/>
      <c r="R15" s="348"/>
      <c r="S15" s="7" t="str">
        <f>IF(P15="nasional",VLOOKUP("*"&amp;J15&amp;"",'IPPD ALL'!$AA$2:$AC$787,3,FALSE),VLOOKUP("*"&amp;P15&amp;"",'IPPD ALL'!$AB$2:$AC$787,2,FALSE))</f>
        <v>#N/A</v>
      </c>
      <c r="T15" s="229"/>
    </row>
    <row r="16">
      <c r="A16" s="346">
        <v>54.0</v>
      </c>
      <c r="B16" s="347" t="s">
        <v>4585</v>
      </c>
      <c r="C16" s="347" t="s">
        <v>4528</v>
      </c>
      <c r="D16" s="347" t="s">
        <v>4586</v>
      </c>
      <c r="E16" s="347">
        <v>0.1</v>
      </c>
      <c r="F16" s="347" t="s">
        <v>4587</v>
      </c>
      <c r="G16" s="347" t="s">
        <v>4588</v>
      </c>
      <c r="H16" s="348"/>
      <c r="I16" s="347" t="s">
        <v>4533</v>
      </c>
      <c r="J16" s="347" t="s">
        <v>4528</v>
      </c>
      <c r="K16" s="349">
        <v>44412.18357480324</v>
      </c>
      <c r="L16" s="347" t="s">
        <v>4528</v>
      </c>
      <c r="M16" s="349">
        <v>44840.2819484838</v>
      </c>
      <c r="N16" s="347" t="s">
        <v>4534</v>
      </c>
      <c r="O16" s="346">
        <v>3.0</v>
      </c>
      <c r="P16" s="347" t="s">
        <v>4535</v>
      </c>
      <c r="Q16" s="348"/>
      <c r="R16" s="348"/>
      <c r="S16" s="7" t="str">
        <f>IF(P16="nasional",VLOOKUP("*"&amp;J16&amp;"",'IPPD ALL'!$AA$2:$AC$787,3,FALSE),VLOOKUP("*"&amp;P16&amp;"",'IPPD ALL'!$AB$2:$AC$787,2,FALSE))</f>
        <v>#N/A</v>
      </c>
      <c r="T16" s="229"/>
    </row>
    <row r="17">
      <c r="A17" s="346">
        <v>55.0</v>
      </c>
      <c r="B17" s="347" t="s">
        <v>4589</v>
      </c>
      <c r="C17" s="347" t="s">
        <v>4528</v>
      </c>
      <c r="D17" s="347" t="s">
        <v>4582</v>
      </c>
      <c r="E17" s="347">
        <v>0.2</v>
      </c>
      <c r="F17" s="347" t="s">
        <v>4590</v>
      </c>
      <c r="G17" s="347" t="s">
        <v>4584</v>
      </c>
      <c r="H17" s="348"/>
      <c r="I17" s="347" t="s">
        <v>4533</v>
      </c>
      <c r="J17" s="347" t="s">
        <v>4528</v>
      </c>
      <c r="K17" s="349">
        <v>44412.20613460648</v>
      </c>
      <c r="L17" s="347" t="s">
        <v>4528</v>
      </c>
      <c r="M17" s="349">
        <v>44840.28409853009</v>
      </c>
      <c r="N17" s="347" t="s">
        <v>4534</v>
      </c>
      <c r="O17" s="346">
        <v>10.0</v>
      </c>
      <c r="P17" s="347" t="s">
        <v>4535</v>
      </c>
      <c r="Q17" s="348"/>
      <c r="R17" s="348"/>
      <c r="S17" s="7" t="str">
        <f>IF(P17="nasional",VLOOKUP("*"&amp;J17&amp;"",'IPPD ALL'!$AA$2:$AC$787,3,FALSE),VLOOKUP("*"&amp;P17&amp;"",'IPPD ALL'!$AB$2:$AC$787,2,FALSE))</f>
        <v>#N/A</v>
      </c>
      <c r="T17" s="229"/>
    </row>
    <row r="18">
      <c r="A18" s="346">
        <v>86.0</v>
      </c>
      <c r="B18" s="347" t="s">
        <v>4591</v>
      </c>
      <c r="C18" s="347" t="s">
        <v>4528</v>
      </c>
      <c r="D18" s="347" t="s">
        <v>4592</v>
      </c>
      <c r="E18" s="347">
        <v>1.0</v>
      </c>
      <c r="F18" s="347" t="s">
        <v>4593</v>
      </c>
      <c r="G18" s="347" t="s">
        <v>4594</v>
      </c>
      <c r="H18" s="347" t="s">
        <v>4550</v>
      </c>
      <c r="I18" s="347" t="s">
        <v>4533</v>
      </c>
      <c r="J18" s="347" t="s">
        <v>4528</v>
      </c>
      <c r="K18" s="349">
        <v>44459.30467039352</v>
      </c>
      <c r="L18" s="347" t="s">
        <v>4528</v>
      </c>
      <c r="M18" s="349">
        <v>44459.34046733796</v>
      </c>
      <c r="N18" s="347" t="s">
        <v>4534</v>
      </c>
      <c r="O18" s="346">
        <v>2.0</v>
      </c>
      <c r="P18" s="347" t="s">
        <v>4535</v>
      </c>
      <c r="Q18" s="348"/>
      <c r="R18" s="348"/>
      <c r="S18" s="7" t="str">
        <f>IF(P18="nasional",VLOOKUP("*"&amp;J18&amp;"",'IPPD ALL'!$AA$2:$AC$787,3,FALSE),VLOOKUP("*"&amp;P18&amp;"",'IPPD ALL'!$AB$2:$AC$787,2,FALSE))</f>
        <v>#N/A</v>
      </c>
      <c r="T18" s="229"/>
    </row>
    <row r="19">
      <c r="A19" s="346">
        <v>88.0</v>
      </c>
      <c r="B19" s="347" t="s">
        <v>4595</v>
      </c>
      <c r="C19" s="347" t="s">
        <v>4528</v>
      </c>
      <c r="D19" s="347" t="s">
        <v>4596</v>
      </c>
      <c r="E19" s="347" t="s">
        <v>4597</v>
      </c>
      <c r="F19" s="347" t="s">
        <v>4598</v>
      </c>
      <c r="G19" s="347" t="s">
        <v>4599</v>
      </c>
      <c r="H19" s="348"/>
      <c r="I19" s="347" t="s">
        <v>4533</v>
      </c>
      <c r="J19" s="347" t="s">
        <v>4528</v>
      </c>
      <c r="K19" s="349">
        <v>44463.32925952546</v>
      </c>
      <c r="L19" s="347" t="s">
        <v>4528</v>
      </c>
      <c r="M19" s="349">
        <v>45323.61254596065</v>
      </c>
      <c r="N19" s="347" t="s">
        <v>4545</v>
      </c>
      <c r="O19" s="346">
        <v>56.0</v>
      </c>
      <c r="P19" s="347" t="s">
        <v>4535</v>
      </c>
      <c r="Q19" s="348"/>
      <c r="R19" s="348"/>
      <c r="S19" s="7" t="str">
        <f>IF(P19="nasional",VLOOKUP("*"&amp;J19&amp;"",'IPPD ALL'!$AA$2:$AC$787,3,FALSE),VLOOKUP("*"&amp;P19&amp;"",'IPPD ALL'!$AB$2:$AC$787,2,FALSE))</f>
        <v>#N/A</v>
      </c>
      <c r="T19" s="229"/>
    </row>
    <row r="20">
      <c r="A20" s="346">
        <v>89.0</v>
      </c>
      <c r="B20" s="347" t="s">
        <v>4600</v>
      </c>
      <c r="C20" s="347" t="s">
        <v>4528</v>
      </c>
      <c r="D20" s="347" t="s">
        <v>4601</v>
      </c>
      <c r="E20" s="347" t="s">
        <v>4602</v>
      </c>
      <c r="F20" s="347" t="s">
        <v>4603</v>
      </c>
      <c r="G20" s="347" t="s">
        <v>4604</v>
      </c>
      <c r="H20" s="348"/>
      <c r="I20" s="347" t="s">
        <v>4533</v>
      </c>
      <c r="J20" s="347" t="s">
        <v>4528</v>
      </c>
      <c r="K20" s="349">
        <v>44466.349656666665</v>
      </c>
      <c r="L20" s="347" t="s">
        <v>4528</v>
      </c>
      <c r="M20" s="349">
        <v>44840.303448125</v>
      </c>
      <c r="N20" s="347" t="s">
        <v>4551</v>
      </c>
      <c r="O20" s="346">
        <v>1.0</v>
      </c>
      <c r="P20" s="347" t="s">
        <v>4535</v>
      </c>
      <c r="Q20" s="348"/>
      <c r="R20" s="348"/>
      <c r="S20" s="7" t="str">
        <f>IF(P20="nasional",VLOOKUP("*"&amp;J20&amp;"",'IPPD ALL'!$AA$2:$AC$787,3,FALSE),VLOOKUP("*"&amp;P20&amp;"",'IPPD ALL'!$AB$2:$AC$787,2,FALSE))</f>
        <v>#N/A</v>
      </c>
      <c r="T20" s="229"/>
    </row>
    <row r="21">
      <c r="A21" s="346">
        <v>90.0</v>
      </c>
      <c r="B21" s="347" t="s">
        <v>4605</v>
      </c>
      <c r="C21" s="347" t="s">
        <v>4528</v>
      </c>
      <c r="D21" s="347" t="s">
        <v>4606</v>
      </c>
      <c r="E21" s="347">
        <v>1.0</v>
      </c>
      <c r="F21" s="347" t="s">
        <v>4607</v>
      </c>
      <c r="G21" s="347" t="s">
        <v>4608</v>
      </c>
      <c r="H21" s="347" t="s">
        <v>4609</v>
      </c>
      <c r="I21" s="347" t="s">
        <v>4533</v>
      </c>
      <c r="J21" s="347" t="s">
        <v>4528</v>
      </c>
      <c r="K21" s="349">
        <v>44481.748832847225</v>
      </c>
      <c r="L21" s="347" t="s">
        <v>4528</v>
      </c>
      <c r="M21" s="349">
        <v>45198.123180752315</v>
      </c>
      <c r="N21" s="347" t="s">
        <v>4545</v>
      </c>
      <c r="O21" s="346">
        <v>20.0</v>
      </c>
      <c r="P21" s="347" t="s">
        <v>4535</v>
      </c>
      <c r="Q21" s="348"/>
      <c r="R21" s="348"/>
      <c r="S21" s="7" t="str">
        <f>IF(P21="nasional",VLOOKUP("*"&amp;J21&amp;"",'IPPD ALL'!$AA$2:$AC$787,3,FALSE),VLOOKUP("*"&amp;P21&amp;"",'IPPD ALL'!$AB$2:$AC$787,2,FALSE))</f>
        <v>#N/A</v>
      </c>
      <c r="T21" s="229"/>
    </row>
    <row r="22">
      <c r="A22" s="346">
        <v>92.0</v>
      </c>
      <c r="B22" s="347" t="s">
        <v>4610</v>
      </c>
      <c r="C22" s="347" t="s">
        <v>4528</v>
      </c>
      <c r="D22" s="347" t="s">
        <v>4611</v>
      </c>
      <c r="E22" s="347">
        <v>1.0</v>
      </c>
      <c r="F22" s="347" t="s">
        <v>4612</v>
      </c>
      <c r="G22" s="347" t="s">
        <v>4613</v>
      </c>
      <c r="H22" s="348"/>
      <c r="I22" s="347" t="s">
        <v>4533</v>
      </c>
      <c r="J22" s="347" t="s">
        <v>4528</v>
      </c>
      <c r="K22" s="349">
        <v>44494.34238796296</v>
      </c>
      <c r="L22" s="347" t="s">
        <v>4528</v>
      </c>
      <c r="M22" s="349">
        <v>44840.2985715625</v>
      </c>
      <c r="N22" s="347" t="s">
        <v>4534</v>
      </c>
      <c r="O22" s="346">
        <v>4.0</v>
      </c>
      <c r="P22" s="347" t="s">
        <v>4535</v>
      </c>
      <c r="Q22" s="348"/>
      <c r="R22" s="348"/>
      <c r="S22" s="7" t="str">
        <f>IF(P22="nasional",VLOOKUP("*"&amp;J22&amp;"",'IPPD ALL'!$AA$2:$AC$787,3,FALSE),VLOOKUP("*"&amp;P22&amp;"",'IPPD ALL'!$AB$2:$AC$787,2,FALSE))</f>
        <v>#N/A</v>
      </c>
      <c r="T22" s="229"/>
    </row>
    <row r="23">
      <c r="A23" s="346">
        <v>94.0</v>
      </c>
      <c r="B23" s="347" t="s">
        <v>4614</v>
      </c>
      <c r="C23" s="347" t="s">
        <v>4528</v>
      </c>
      <c r="D23" s="347" t="s">
        <v>4615</v>
      </c>
      <c r="E23" s="347">
        <v>1.0</v>
      </c>
      <c r="F23" s="347" t="s">
        <v>4616</v>
      </c>
      <c r="G23" s="347" t="s">
        <v>4617</v>
      </c>
      <c r="H23" s="348"/>
      <c r="I23" s="347" t="s">
        <v>4533</v>
      </c>
      <c r="J23" s="347" t="s">
        <v>4528</v>
      </c>
      <c r="K23" s="349">
        <v>44516.24046405093</v>
      </c>
      <c r="L23" s="347" t="s">
        <v>4528</v>
      </c>
      <c r="M23" s="349">
        <v>45217.27373303241</v>
      </c>
      <c r="N23" s="347" t="s">
        <v>4545</v>
      </c>
      <c r="O23" s="346">
        <v>48.0</v>
      </c>
      <c r="P23" s="347" t="s">
        <v>4535</v>
      </c>
      <c r="Q23" s="348"/>
      <c r="R23" s="348"/>
      <c r="S23" s="7" t="str">
        <f>IF(P23="nasional",VLOOKUP("*"&amp;J23&amp;"",'IPPD ALL'!$AA$2:$AC$787,3,FALSE),VLOOKUP("*"&amp;P23&amp;"",'IPPD ALL'!$AB$2:$AC$787,2,FALSE))</f>
        <v>#N/A</v>
      </c>
      <c r="T23" s="229"/>
    </row>
    <row r="24">
      <c r="A24" s="346">
        <v>95.0</v>
      </c>
      <c r="B24" s="347" t="s">
        <v>4618</v>
      </c>
      <c r="C24" s="347" t="s">
        <v>4528</v>
      </c>
      <c r="D24" s="347" t="s">
        <v>4619</v>
      </c>
      <c r="E24" s="347">
        <v>1.0</v>
      </c>
      <c r="F24" s="347" t="s">
        <v>4620</v>
      </c>
      <c r="G24" s="347" t="s">
        <v>4621</v>
      </c>
      <c r="H24" s="347" t="s">
        <v>4609</v>
      </c>
      <c r="I24" s="347" t="s">
        <v>4533</v>
      </c>
      <c r="J24" s="347" t="s">
        <v>4528</v>
      </c>
      <c r="K24" s="349">
        <v>44548.74985086806</v>
      </c>
      <c r="L24" s="347" t="s">
        <v>4528</v>
      </c>
      <c r="M24" s="349">
        <v>44895.20371592593</v>
      </c>
      <c r="N24" s="347" t="s">
        <v>4545</v>
      </c>
      <c r="O24" s="346">
        <v>32.0</v>
      </c>
      <c r="P24" s="347" t="s">
        <v>4535</v>
      </c>
      <c r="Q24" s="348"/>
      <c r="R24" s="348"/>
      <c r="S24" s="7" t="str">
        <f>IF(P24="nasional",VLOOKUP("*"&amp;J24&amp;"",'IPPD ALL'!$AA$2:$AC$787,3,FALSE),VLOOKUP("*"&amp;P24&amp;"",'IPPD ALL'!$AB$2:$AC$787,2,FALSE))</f>
        <v>#N/A</v>
      </c>
      <c r="T24" s="229"/>
    </row>
    <row r="25">
      <c r="A25" s="346">
        <v>96.0</v>
      </c>
      <c r="B25" s="347" t="s">
        <v>4622</v>
      </c>
      <c r="C25" s="347" t="s">
        <v>4528</v>
      </c>
      <c r="D25" s="347" t="s">
        <v>4623</v>
      </c>
      <c r="E25" s="347">
        <v>1.0</v>
      </c>
      <c r="F25" s="347" t="s">
        <v>4624</v>
      </c>
      <c r="G25" s="347" t="s">
        <v>4625</v>
      </c>
      <c r="H25" s="348"/>
      <c r="I25" s="347" t="s">
        <v>4533</v>
      </c>
      <c r="J25" s="347" t="s">
        <v>4528</v>
      </c>
      <c r="K25" s="349">
        <v>44548.79688193287</v>
      </c>
      <c r="L25" s="347" t="s">
        <v>4528</v>
      </c>
      <c r="M25" s="349">
        <v>44848.65257696759</v>
      </c>
      <c r="N25" s="347" t="s">
        <v>4545</v>
      </c>
      <c r="O25" s="346">
        <v>21.0</v>
      </c>
      <c r="P25" s="347" t="s">
        <v>4535</v>
      </c>
      <c r="Q25" s="348"/>
      <c r="R25" s="348"/>
      <c r="S25" s="7" t="str">
        <f>IF(P25="nasional",VLOOKUP("*"&amp;J25&amp;"",'IPPD ALL'!$AA$2:$AC$787,3,FALSE),VLOOKUP("*"&amp;P25&amp;"",'IPPD ALL'!$AB$2:$AC$787,2,FALSE))</f>
        <v>#N/A</v>
      </c>
      <c r="T25" s="229"/>
    </row>
    <row r="26">
      <c r="A26" s="346">
        <v>97.0</v>
      </c>
      <c r="B26" s="347" t="s">
        <v>4626</v>
      </c>
      <c r="C26" s="347" t="s">
        <v>4528</v>
      </c>
      <c r="D26" s="347" t="s">
        <v>4627</v>
      </c>
      <c r="E26" s="347">
        <v>1.0</v>
      </c>
      <c r="F26" s="347" t="s">
        <v>4628</v>
      </c>
      <c r="G26" s="347" t="s">
        <v>4629</v>
      </c>
      <c r="H26" s="347" t="s">
        <v>4609</v>
      </c>
      <c r="I26" s="347" t="s">
        <v>4533</v>
      </c>
      <c r="J26" s="347" t="s">
        <v>4528</v>
      </c>
      <c r="K26" s="349">
        <v>44548.8003871875</v>
      </c>
      <c r="L26" s="347" t="s">
        <v>4528</v>
      </c>
      <c r="M26" s="349">
        <v>44848.65345061343</v>
      </c>
      <c r="N26" s="347" t="s">
        <v>4545</v>
      </c>
      <c r="O26" s="346">
        <v>12.0</v>
      </c>
      <c r="P26" s="347" t="s">
        <v>4535</v>
      </c>
      <c r="Q26" s="348"/>
      <c r="R26" s="348"/>
      <c r="S26" s="7" t="str">
        <f>IF(P26="nasional",VLOOKUP("*"&amp;J26&amp;"",'IPPD ALL'!$AA$2:$AC$787,3,FALSE),VLOOKUP("*"&amp;P26&amp;"",'IPPD ALL'!$AB$2:$AC$787,2,FALSE))</f>
        <v>#N/A</v>
      </c>
      <c r="T26" s="229"/>
    </row>
    <row r="27">
      <c r="A27" s="346">
        <v>98.0</v>
      </c>
      <c r="B27" s="347" t="s">
        <v>4630</v>
      </c>
      <c r="C27" s="347" t="s">
        <v>4528</v>
      </c>
      <c r="D27" s="347" t="s">
        <v>4631</v>
      </c>
      <c r="E27" s="347">
        <v>1.0</v>
      </c>
      <c r="F27" s="347" t="s">
        <v>4632</v>
      </c>
      <c r="G27" s="347" t="s">
        <v>4633</v>
      </c>
      <c r="H27" s="347" t="s">
        <v>4609</v>
      </c>
      <c r="I27" s="347" t="s">
        <v>4533</v>
      </c>
      <c r="J27" s="347" t="s">
        <v>4528</v>
      </c>
      <c r="K27" s="349">
        <v>44548.80406238426</v>
      </c>
      <c r="L27" s="347" t="s">
        <v>4528</v>
      </c>
      <c r="M27" s="349">
        <v>44895.2173522338</v>
      </c>
      <c r="N27" s="347" t="s">
        <v>4545</v>
      </c>
      <c r="O27" s="346">
        <v>11.0</v>
      </c>
      <c r="P27" s="347" t="s">
        <v>4535</v>
      </c>
      <c r="Q27" s="348"/>
      <c r="R27" s="348"/>
      <c r="S27" s="7" t="str">
        <f>IF(P27="nasional",VLOOKUP("*"&amp;J27&amp;"",'IPPD ALL'!$AA$2:$AC$787,3,FALSE),VLOOKUP("*"&amp;P27&amp;"",'IPPD ALL'!$AB$2:$AC$787,2,FALSE))</f>
        <v>#N/A</v>
      </c>
      <c r="T27" s="229"/>
    </row>
    <row r="28">
      <c r="A28" s="346">
        <v>99.0</v>
      </c>
      <c r="B28" s="347" t="s">
        <v>4634</v>
      </c>
      <c r="C28" s="347" t="s">
        <v>4528</v>
      </c>
      <c r="D28" s="347" t="s">
        <v>4635</v>
      </c>
      <c r="E28" s="347">
        <v>1.0</v>
      </c>
      <c r="F28" s="347" t="s">
        <v>4636</v>
      </c>
      <c r="G28" s="347" t="s">
        <v>4637</v>
      </c>
      <c r="H28" s="347" t="s">
        <v>4609</v>
      </c>
      <c r="I28" s="347" t="s">
        <v>4533</v>
      </c>
      <c r="J28" s="347" t="s">
        <v>4528</v>
      </c>
      <c r="K28" s="349">
        <v>44548.80810158565</v>
      </c>
      <c r="L28" s="347" t="s">
        <v>4528</v>
      </c>
      <c r="M28" s="349">
        <v>44848.65413957176</v>
      </c>
      <c r="N28" s="347" t="s">
        <v>4545</v>
      </c>
      <c r="O28" s="346">
        <v>10.0</v>
      </c>
      <c r="P28" s="347" t="s">
        <v>4535</v>
      </c>
      <c r="Q28" s="348"/>
      <c r="R28" s="348"/>
      <c r="S28" s="7" t="str">
        <f>IF(P28="nasional",VLOOKUP("*"&amp;J28&amp;"",'IPPD ALL'!$AA$2:$AC$787,3,FALSE),VLOOKUP("*"&amp;P28&amp;"",'IPPD ALL'!$AB$2:$AC$787,2,FALSE))</f>
        <v>#N/A</v>
      </c>
      <c r="T28" s="229"/>
    </row>
    <row r="29">
      <c r="A29" s="346">
        <v>100.0</v>
      </c>
      <c r="B29" s="347" t="s">
        <v>4638</v>
      </c>
      <c r="C29" s="347" t="s">
        <v>4528</v>
      </c>
      <c r="D29" s="347" t="s">
        <v>4639</v>
      </c>
      <c r="E29" s="347">
        <v>1.0</v>
      </c>
      <c r="F29" s="347" t="s">
        <v>4640</v>
      </c>
      <c r="G29" s="347" t="s">
        <v>4641</v>
      </c>
      <c r="H29" s="348"/>
      <c r="I29" s="347" t="s">
        <v>4533</v>
      </c>
      <c r="J29" s="347" t="s">
        <v>4528</v>
      </c>
      <c r="K29" s="349">
        <v>44548.81081318287</v>
      </c>
      <c r="L29" s="347" t="s">
        <v>4528</v>
      </c>
      <c r="M29" s="349">
        <v>44847.43148673611</v>
      </c>
      <c r="N29" s="347" t="s">
        <v>4545</v>
      </c>
      <c r="O29" s="346">
        <v>4.0</v>
      </c>
      <c r="P29" s="347" t="s">
        <v>4535</v>
      </c>
      <c r="Q29" s="348"/>
      <c r="R29" s="348"/>
      <c r="S29" s="7" t="str">
        <f>IF(P29="nasional",VLOOKUP("*"&amp;J29&amp;"",'IPPD ALL'!$AA$2:$AC$787,3,FALSE),VLOOKUP("*"&amp;P29&amp;"",'IPPD ALL'!$AB$2:$AC$787,2,FALSE))</f>
        <v>#N/A</v>
      </c>
      <c r="T29" s="229"/>
    </row>
    <row r="30">
      <c r="A30" s="346">
        <v>101.0</v>
      </c>
      <c r="B30" s="347" t="s">
        <v>4642</v>
      </c>
      <c r="C30" s="347" t="s">
        <v>4528</v>
      </c>
      <c r="D30" s="347" t="s">
        <v>4643</v>
      </c>
      <c r="E30" s="347">
        <v>1.0</v>
      </c>
      <c r="F30" s="347" t="s">
        <v>4644</v>
      </c>
      <c r="G30" s="347" t="s">
        <v>4645</v>
      </c>
      <c r="H30" s="347" t="s">
        <v>4609</v>
      </c>
      <c r="I30" s="347" t="s">
        <v>4533</v>
      </c>
      <c r="J30" s="347" t="s">
        <v>4528</v>
      </c>
      <c r="K30" s="349">
        <v>44548.81512864583</v>
      </c>
      <c r="L30" s="347" t="s">
        <v>4528</v>
      </c>
      <c r="M30" s="349">
        <v>44848.65546165509</v>
      </c>
      <c r="N30" s="347" t="s">
        <v>4545</v>
      </c>
      <c r="O30" s="346">
        <v>12.0</v>
      </c>
      <c r="P30" s="347" t="s">
        <v>4535</v>
      </c>
      <c r="Q30" s="348"/>
      <c r="R30" s="348"/>
      <c r="S30" s="7" t="str">
        <f>IF(P30="nasional",VLOOKUP("*"&amp;J30&amp;"",'IPPD ALL'!$AA$2:$AC$787,3,FALSE),VLOOKUP("*"&amp;P30&amp;"",'IPPD ALL'!$AB$2:$AC$787,2,FALSE))</f>
        <v>#N/A</v>
      </c>
      <c r="T30" s="229"/>
    </row>
    <row r="31">
      <c r="A31" s="346">
        <v>102.0</v>
      </c>
      <c r="B31" s="347" t="s">
        <v>4646</v>
      </c>
      <c r="C31" s="347" t="s">
        <v>4528</v>
      </c>
      <c r="D31" s="347" t="s">
        <v>4647</v>
      </c>
      <c r="E31" s="347">
        <v>1.0</v>
      </c>
      <c r="F31" s="347" t="s">
        <v>4648</v>
      </c>
      <c r="G31" s="347" t="s">
        <v>4649</v>
      </c>
      <c r="H31" s="348"/>
      <c r="I31" s="347" t="s">
        <v>4533</v>
      </c>
      <c r="J31" s="347" t="s">
        <v>4528</v>
      </c>
      <c r="K31" s="349">
        <v>44548.82002200231</v>
      </c>
      <c r="L31" s="347" t="s">
        <v>4528</v>
      </c>
      <c r="M31" s="349">
        <v>44840.21184409722</v>
      </c>
      <c r="N31" s="347" t="s">
        <v>4545</v>
      </c>
      <c r="O31" s="346">
        <v>2.0</v>
      </c>
      <c r="P31" s="347" t="s">
        <v>4535</v>
      </c>
      <c r="Q31" s="348"/>
      <c r="R31" s="348"/>
      <c r="S31" s="7" t="str">
        <f>IF(P31="nasional",VLOOKUP("*"&amp;J31&amp;"",'IPPD ALL'!$AA$2:$AC$787,3,FALSE),VLOOKUP("*"&amp;P31&amp;"",'IPPD ALL'!$AB$2:$AC$787,2,FALSE))</f>
        <v>#N/A</v>
      </c>
      <c r="T31" s="229"/>
    </row>
    <row r="32">
      <c r="A32" s="346">
        <v>103.0</v>
      </c>
      <c r="B32" s="347" t="s">
        <v>4650</v>
      </c>
      <c r="C32" s="347" t="s">
        <v>4528</v>
      </c>
      <c r="D32" s="347" t="s">
        <v>4651</v>
      </c>
      <c r="E32" s="347">
        <v>1.0</v>
      </c>
      <c r="F32" s="347" t="s">
        <v>4652</v>
      </c>
      <c r="G32" s="347" t="s">
        <v>4653</v>
      </c>
      <c r="H32" s="348"/>
      <c r="I32" s="347" t="s">
        <v>4533</v>
      </c>
      <c r="J32" s="347" t="s">
        <v>4528</v>
      </c>
      <c r="K32" s="349">
        <v>44548.822416724535</v>
      </c>
      <c r="L32" s="347" t="s">
        <v>4528</v>
      </c>
      <c r="M32" s="349">
        <v>44847.43376305555</v>
      </c>
      <c r="N32" s="347" t="s">
        <v>4545</v>
      </c>
      <c r="O32" s="346">
        <v>6.0</v>
      </c>
      <c r="P32" s="347" t="s">
        <v>4535</v>
      </c>
      <c r="Q32" s="348"/>
      <c r="R32" s="348"/>
      <c r="S32" s="7" t="str">
        <f>IF(P32="nasional",VLOOKUP("*"&amp;J32&amp;"",'IPPD ALL'!$AA$2:$AC$787,3,FALSE),VLOOKUP("*"&amp;P32&amp;"",'IPPD ALL'!$AB$2:$AC$787,2,FALSE))</f>
        <v>#N/A</v>
      </c>
      <c r="T32" s="229"/>
    </row>
    <row r="33">
      <c r="A33" s="346">
        <v>104.0</v>
      </c>
      <c r="B33" s="347" t="s">
        <v>4654</v>
      </c>
      <c r="C33" s="347" t="s">
        <v>4528</v>
      </c>
      <c r="D33" s="347" t="s">
        <v>4655</v>
      </c>
      <c r="E33" s="347">
        <v>1.0</v>
      </c>
      <c r="F33" s="347" t="s">
        <v>4656</v>
      </c>
      <c r="G33" s="347" t="s">
        <v>4657</v>
      </c>
      <c r="H33" s="348"/>
      <c r="I33" s="347" t="s">
        <v>4533</v>
      </c>
      <c r="J33" s="347" t="s">
        <v>4528</v>
      </c>
      <c r="K33" s="349">
        <v>44548.8250403125</v>
      </c>
      <c r="L33" s="347" t="s">
        <v>4528</v>
      </c>
      <c r="M33" s="349">
        <v>44895.209586516205</v>
      </c>
      <c r="N33" s="347" t="s">
        <v>4545</v>
      </c>
      <c r="O33" s="346">
        <v>9.0</v>
      </c>
      <c r="P33" s="347" t="s">
        <v>4535</v>
      </c>
      <c r="Q33" s="348"/>
      <c r="R33" s="348"/>
      <c r="S33" s="7" t="str">
        <f>IF(P33="nasional",VLOOKUP("*"&amp;J33&amp;"",'IPPD ALL'!$AA$2:$AC$787,3,FALSE),VLOOKUP("*"&amp;P33&amp;"",'IPPD ALL'!$AB$2:$AC$787,2,FALSE))</f>
        <v>#N/A</v>
      </c>
      <c r="T33" s="229"/>
    </row>
    <row r="34">
      <c r="A34" s="346">
        <v>105.0</v>
      </c>
      <c r="B34" s="347" t="s">
        <v>4658</v>
      </c>
      <c r="C34" s="347" t="s">
        <v>4528</v>
      </c>
      <c r="D34" s="347" t="s">
        <v>4659</v>
      </c>
      <c r="E34" s="347">
        <v>1.0</v>
      </c>
      <c r="F34" s="347" t="s">
        <v>4660</v>
      </c>
      <c r="G34" s="347" t="s">
        <v>4661</v>
      </c>
      <c r="H34" s="347" t="s">
        <v>4609</v>
      </c>
      <c r="I34" s="347" t="s">
        <v>4533</v>
      </c>
      <c r="J34" s="347" t="s">
        <v>4528</v>
      </c>
      <c r="K34" s="349">
        <v>44548.82738082176</v>
      </c>
      <c r="L34" s="347" t="s">
        <v>4528</v>
      </c>
      <c r="M34" s="349">
        <v>44895.203294976855</v>
      </c>
      <c r="N34" s="347" t="s">
        <v>4545</v>
      </c>
      <c r="O34" s="346">
        <v>12.0</v>
      </c>
      <c r="P34" s="347" t="s">
        <v>4535</v>
      </c>
      <c r="Q34" s="348"/>
      <c r="R34" s="348"/>
      <c r="S34" s="7" t="str">
        <f>IF(P34="nasional",VLOOKUP("*"&amp;J34&amp;"",'IPPD ALL'!$AA$2:$AC$787,3,FALSE),VLOOKUP("*"&amp;P34&amp;"",'IPPD ALL'!$AB$2:$AC$787,2,FALSE))</f>
        <v>#N/A</v>
      </c>
      <c r="T34" s="229"/>
    </row>
    <row r="35">
      <c r="A35" s="346">
        <v>107.0</v>
      </c>
      <c r="B35" s="347" t="s">
        <v>4662</v>
      </c>
      <c r="C35" s="347" t="s">
        <v>4528</v>
      </c>
      <c r="D35" s="347" t="s">
        <v>4663</v>
      </c>
      <c r="E35" s="347">
        <v>1.0</v>
      </c>
      <c r="F35" s="347" t="s">
        <v>4664</v>
      </c>
      <c r="G35" s="347" t="s">
        <v>4665</v>
      </c>
      <c r="H35" s="348"/>
      <c r="I35" s="347" t="s">
        <v>4533</v>
      </c>
      <c r="J35" s="347" t="s">
        <v>4528</v>
      </c>
      <c r="K35" s="349">
        <v>44548.831604976855</v>
      </c>
      <c r="L35" s="347" t="s">
        <v>4528</v>
      </c>
      <c r="M35" s="349">
        <v>44840.254172800924</v>
      </c>
      <c r="N35" s="347" t="s">
        <v>4545</v>
      </c>
      <c r="O35" s="346">
        <v>2.0</v>
      </c>
      <c r="P35" s="347" t="s">
        <v>4535</v>
      </c>
      <c r="Q35" s="348"/>
      <c r="R35" s="348"/>
      <c r="S35" s="7" t="str">
        <f>IF(P35="nasional",VLOOKUP("*"&amp;J35&amp;"",'IPPD ALL'!$AA$2:$AC$787,3,FALSE),VLOOKUP("*"&amp;P35&amp;"",'IPPD ALL'!$AB$2:$AC$787,2,FALSE))</f>
        <v>#N/A</v>
      </c>
      <c r="T35" s="229"/>
    </row>
    <row r="36">
      <c r="A36" s="346">
        <v>108.0</v>
      </c>
      <c r="B36" s="347" t="s">
        <v>4666</v>
      </c>
      <c r="C36" s="347" t="s">
        <v>4528</v>
      </c>
      <c r="D36" s="347" t="s">
        <v>4667</v>
      </c>
      <c r="E36" s="347">
        <v>1.0</v>
      </c>
      <c r="F36" s="347" t="s">
        <v>4668</v>
      </c>
      <c r="G36" s="347" t="s">
        <v>4669</v>
      </c>
      <c r="H36" s="348"/>
      <c r="I36" s="347" t="s">
        <v>4533</v>
      </c>
      <c r="J36" s="347" t="s">
        <v>4528</v>
      </c>
      <c r="K36" s="349">
        <v>44548.8336746875</v>
      </c>
      <c r="L36" s="347" t="s">
        <v>4528</v>
      </c>
      <c r="M36" s="349">
        <v>44895.307722777776</v>
      </c>
      <c r="N36" s="347" t="s">
        <v>4545</v>
      </c>
      <c r="O36" s="346">
        <v>13.0</v>
      </c>
      <c r="P36" s="347" t="s">
        <v>4535</v>
      </c>
      <c r="Q36" s="348"/>
      <c r="R36" s="348"/>
      <c r="S36" s="7" t="str">
        <f>IF(P36="nasional",VLOOKUP("*"&amp;J36&amp;"",'IPPD ALL'!$AA$2:$AC$787,3,FALSE),VLOOKUP("*"&amp;P36&amp;"",'IPPD ALL'!$AB$2:$AC$787,2,FALSE))</f>
        <v>#N/A</v>
      </c>
      <c r="T36" s="229"/>
    </row>
    <row r="37">
      <c r="A37" s="346">
        <v>109.0</v>
      </c>
      <c r="B37" s="347" t="s">
        <v>4670</v>
      </c>
      <c r="C37" s="347" t="s">
        <v>4528</v>
      </c>
      <c r="D37" s="347" t="s">
        <v>4671</v>
      </c>
      <c r="E37" s="347">
        <v>1.0</v>
      </c>
      <c r="F37" s="347" t="s">
        <v>4672</v>
      </c>
      <c r="G37" s="347" t="s">
        <v>4673</v>
      </c>
      <c r="H37" s="347" t="s">
        <v>4609</v>
      </c>
      <c r="I37" s="347" t="s">
        <v>4533</v>
      </c>
      <c r="J37" s="347" t="s">
        <v>4528</v>
      </c>
      <c r="K37" s="349">
        <v>44548.835652037036</v>
      </c>
      <c r="L37" s="347" t="s">
        <v>4528</v>
      </c>
      <c r="M37" s="349">
        <v>44847.43570155092</v>
      </c>
      <c r="N37" s="347" t="s">
        <v>4545</v>
      </c>
      <c r="O37" s="346">
        <v>7.0</v>
      </c>
      <c r="P37" s="347" t="s">
        <v>4535</v>
      </c>
      <c r="Q37" s="348"/>
      <c r="R37" s="348"/>
      <c r="S37" s="7" t="str">
        <f>IF(P37="nasional",VLOOKUP("*"&amp;J37&amp;"",'IPPD ALL'!$AA$2:$AC$787,3,FALSE),VLOOKUP("*"&amp;P37&amp;"",'IPPD ALL'!$AB$2:$AC$787,2,FALSE))</f>
        <v>#N/A</v>
      </c>
      <c r="T37" s="229"/>
    </row>
    <row r="38">
      <c r="A38" s="346">
        <v>110.0</v>
      </c>
      <c r="B38" s="347" t="s">
        <v>4674</v>
      </c>
      <c r="C38" s="347" t="s">
        <v>4528</v>
      </c>
      <c r="D38" s="347" t="s">
        <v>4675</v>
      </c>
      <c r="E38" s="347">
        <v>1.0</v>
      </c>
      <c r="F38" s="347" t="s">
        <v>4676</v>
      </c>
      <c r="G38" s="347" t="s">
        <v>4677</v>
      </c>
      <c r="H38" s="348"/>
      <c r="I38" s="347" t="s">
        <v>4533</v>
      </c>
      <c r="J38" s="347" t="s">
        <v>4528</v>
      </c>
      <c r="K38" s="349">
        <v>44548.83862396991</v>
      </c>
      <c r="L38" s="347" t="s">
        <v>4528</v>
      </c>
      <c r="M38" s="349">
        <v>44840.255600729164</v>
      </c>
      <c r="N38" s="347" t="s">
        <v>4545</v>
      </c>
      <c r="O38" s="346">
        <v>3.0</v>
      </c>
      <c r="P38" s="347" t="s">
        <v>4535</v>
      </c>
      <c r="Q38" s="348"/>
      <c r="R38" s="348"/>
      <c r="S38" s="7" t="str">
        <f>IF(P38="nasional",VLOOKUP("*"&amp;J38&amp;"",'IPPD ALL'!$AA$2:$AC$787,3,FALSE),VLOOKUP("*"&amp;P38&amp;"",'IPPD ALL'!$AB$2:$AC$787,2,FALSE))</f>
        <v>#N/A</v>
      </c>
      <c r="T38" s="229"/>
    </row>
    <row r="39">
      <c r="A39" s="346">
        <v>111.0</v>
      </c>
      <c r="B39" s="347" t="s">
        <v>4678</v>
      </c>
      <c r="C39" s="347" t="s">
        <v>4528</v>
      </c>
      <c r="D39" s="347" t="s">
        <v>4679</v>
      </c>
      <c r="E39" s="347">
        <v>1.0</v>
      </c>
      <c r="F39" s="347" t="s">
        <v>4680</v>
      </c>
      <c r="G39" s="347" t="s">
        <v>4681</v>
      </c>
      <c r="H39" s="348"/>
      <c r="I39" s="347" t="s">
        <v>4533</v>
      </c>
      <c r="J39" s="347" t="s">
        <v>4528</v>
      </c>
      <c r="K39" s="349">
        <v>44548.84038030093</v>
      </c>
      <c r="L39" s="347" t="s">
        <v>4528</v>
      </c>
      <c r="M39" s="349">
        <v>44848.66217040509</v>
      </c>
      <c r="N39" s="347" t="s">
        <v>4545</v>
      </c>
      <c r="O39" s="346">
        <v>17.0</v>
      </c>
      <c r="P39" s="347" t="s">
        <v>4535</v>
      </c>
      <c r="Q39" s="348"/>
      <c r="R39" s="348"/>
      <c r="S39" s="7" t="str">
        <f>IF(P39="nasional",VLOOKUP("*"&amp;J39&amp;"",'IPPD ALL'!$AA$2:$AC$787,3,FALSE),VLOOKUP("*"&amp;P39&amp;"",'IPPD ALL'!$AB$2:$AC$787,2,FALSE))</f>
        <v>#N/A</v>
      </c>
      <c r="T39" s="229"/>
    </row>
    <row r="40">
      <c r="A40" s="346">
        <v>112.0</v>
      </c>
      <c r="B40" s="347" t="s">
        <v>4682</v>
      </c>
      <c r="C40" s="347" t="s">
        <v>4528</v>
      </c>
      <c r="D40" s="347" t="s">
        <v>4683</v>
      </c>
      <c r="E40" s="347">
        <v>1.0</v>
      </c>
      <c r="F40" s="347" t="s">
        <v>4684</v>
      </c>
      <c r="G40" s="347" t="s">
        <v>4685</v>
      </c>
      <c r="H40" s="347" t="s">
        <v>4609</v>
      </c>
      <c r="I40" s="347" t="s">
        <v>4533</v>
      </c>
      <c r="J40" s="347" t="s">
        <v>4528</v>
      </c>
      <c r="K40" s="349">
        <v>44548.843539016205</v>
      </c>
      <c r="L40" s="347" t="s">
        <v>4528</v>
      </c>
      <c r="M40" s="349">
        <v>44880.29338929398</v>
      </c>
      <c r="N40" s="347" t="s">
        <v>4545</v>
      </c>
      <c r="O40" s="346">
        <v>10.0</v>
      </c>
      <c r="P40" s="347" t="s">
        <v>4535</v>
      </c>
      <c r="Q40" s="348"/>
      <c r="R40" s="348"/>
      <c r="S40" s="7" t="str">
        <f>IF(P40="nasional",VLOOKUP("*"&amp;J40&amp;"",'IPPD ALL'!$AA$2:$AC$787,3,FALSE),VLOOKUP("*"&amp;P40&amp;"",'IPPD ALL'!$AB$2:$AC$787,2,FALSE))</f>
        <v>#N/A</v>
      </c>
      <c r="T40" s="229"/>
    </row>
    <row r="41">
      <c r="A41" s="346">
        <v>113.0</v>
      </c>
      <c r="B41" s="347" t="s">
        <v>4686</v>
      </c>
      <c r="C41" s="347" t="s">
        <v>4528</v>
      </c>
      <c r="D41" s="347" t="s">
        <v>4687</v>
      </c>
      <c r="E41" s="347">
        <v>1.0</v>
      </c>
      <c r="F41" s="347" t="s">
        <v>4688</v>
      </c>
      <c r="G41" s="347" t="s">
        <v>4689</v>
      </c>
      <c r="H41" s="348"/>
      <c r="I41" s="347" t="s">
        <v>4533</v>
      </c>
      <c r="J41" s="347" t="s">
        <v>4528</v>
      </c>
      <c r="K41" s="349">
        <v>44548.84557928241</v>
      </c>
      <c r="L41" s="347" t="s">
        <v>4528</v>
      </c>
      <c r="M41" s="349">
        <v>45208.64088018519</v>
      </c>
      <c r="N41" s="347" t="s">
        <v>4545</v>
      </c>
      <c r="O41" s="346">
        <v>5.0</v>
      </c>
      <c r="P41" s="347" t="s">
        <v>4535</v>
      </c>
      <c r="Q41" s="348"/>
      <c r="R41" s="348"/>
      <c r="S41" s="7" t="str">
        <f>IF(P41="nasional",VLOOKUP("*"&amp;J41&amp;"",'IPPD ALL'!$AA$2:$AC$787,3,FALSE),VLOOKUP("*"&amp;P41&amp;"",'IPPD ALL'!$AB$2:$AC$787,2,FALSE))</f>
        <v>#N/A</v>
      </c>
      <c r="T41" s="229"/>
    </row>
    <row r="42">
      <c r="A42" s="346">
        <v>114.0</v>
      </c>
      <c r="B42" s="347" t="s">
        <v>4690</v>
      </c>
      <c r="C42" s="347" t="s">
        <v>4528</v>
      </c>
      <c r="D42" s="347" t="s">
        <v>4691</v>
      </c>
      <c r="E42" s="347">
        <v>1.0</v>
      </c>
      <c r="F42" s="347" t="s">
        <v>4692</v>
      </c>
      <c r="G42" s="347" t="s">
        <v>4693</v>
      </c>
      <c r="H42" s="348"/>
      <c r="I42" s="347" t="s">
        <v>4533</v>
      </c>
      <c r="J42" s="347" t="s">
        <v>4528</v>
      </c>
      <c r="K42" s="349">
        <v>44548.85304699074</v>
      </c>
      <c r="L42" s="347" t="s">
        <v>4528</v>
      </c>
      <c r="M42" s="349">
        <v>44895.20678634259</v>
      </c>
      <c r="N42" s="347" t="s">
        <v>4545</v>
      </c>
      <c r="O42" s="346">
        <v>3.0</v>
      </c>
      <c r="P42" s="347" t="s">
        <v>4535</v>
      </c>
      <c r="Q42" s="348"/>
      <c r="R42" s="348"/>
      <c r="S42" s="7" t="str">
        <f>IF(P42="nasional",VLOOKUP("*"&amp;J42&amp;"",'IPPD ALL'!$AA$2:$AC$787,3,FALSE),VLOOKUP("*"&amp;P42&amp;"",'IPPD ALL'!$AB$2:$AC$787,2,FALSE))</f>
        <v>#N/A</v>
      </c>
      <c r="T42" s="229"/>
    </row>
    <row r="43">
      <c r="A43" s="346">
        <v>115.0</v>
      </c>
      <c r="B43" s="347" t="s">
        <v>4694</v>
      </c>
      <c r="C43" s="347" t="s">
        <v>4528</v>
      </c>
      <c r="D43" s="347" t="s">
        <v>4695</v>
      </c>
      <c r="E43" s="347">
        <v>1.0</v>
      </c>
      <c r="F43" s="347" t="s">
        <v>4696</v>
      </c>
      <c r="G43" s="347" t="s">
        <v>4697</v>
      </c>
      <c r="H43" s="347" t="s">
        <v>4609</v>
      </c>
      <c r="I43" s="347" t="s">
        <v>4533</v>
      </c>
      <c r="J43" s="347" t="s">
        <v>4528</v>
      </c>
      <c r="K43" s="349">
        <v>44548.85507730324</v>
      </c>
      <c r="L43" s="347" t="s">
        <v>4528</v>
      </c>
      <c r="M43" s="349">
        <v>45076.13653042824</v>
      </c>
      <c r="N43" s="347" t="s">
        <v>4545</v>
      </c>
      <c r="O43" s="346">
        <v>13.0</v>
      </c>
      <c r="P43" s="347" t="s">
        <v>4535</v>
      </c>
      <c r="Q43" s="348"/>
      <c r="R43" s="348"/>
      <c r="S43" s="7" t="str">
        <f>IF(P43="nasional",VLOOKUP("*"&amp;J43&amp;"",'IPPD ALL'!$AA$2:$AC$787,3,FALSE),VLOOKUP("*"&amp;P43&amp;"",'IPPD ALL'!$AB$2:$AC$787,2,FALSE))</f>
        <v>#N/A</v>
      </c>
      <c r="T43" s="229"/>
    </row>
    <row r="44">
      <c r="A44" s="346">
        <v>116.0</v>
      </c>
      <c r="B44" s="347" t="s">
        <v>4698</v>
      </c>
      <c r="C44" s="347" t="s">
        <v>4528</v>
      </c>
      <c r="D44" s="347" t="s">
        <v>4699</v>
      </c>
      <c r="E44" s="347">
        <v>1.0</v>
      </c>
      <c r="F44" s="347" t="s">
        <v>4700</v>
      </c>
      <c r="G44" s="347" t="s">
        <v>4701</v>
      </c>
      <c r="H44" s="347" t="s">
        <v>4609</v>
      </c>
      <c r="I44" s="347" t="s">
        <v>4533</v>
      </c>
      <c r="J44" s="347" t="s">
        <v>4528</v>
      </c>
      <c r="K44" s="349">
        <v>44548.85773488426</v>
      </c>
      <c r="L44" s="347" t="s">
        <v>4528</v>
      </c>
      <c r="M44" s="349">
        <v>44895.22133966435</v>
      </c>
      <c r="N44" s="347" t="s">
        <v>4545</v>
      </c>
      <c r="O44" s="346">
        <v>7.0</v>
      </c>
      <c r="P44" s="347" t="s">
        <v>4535</v>
      </c>
      <c r="Q44" s="348"/>
      <c r="R44" s="348"/>
      <c r="S44" s="7" t="str">
        <f>IF(P44="nasional",VLOOKUP("*"&amp;J44&amp;"",'IPPD ALL'!$AA$2:$AC$787,3,FALSE),VLOOKUP("*"&amp;P44&amp;"",'IPPD ALL'!$AB$2:$AC$787,2,FALSE))</f>
        <v>#N/A</v>
      </c>
      <c r="T44" s="229"/>
    </row>
    <row r="45">
      <c r="A45" s="346">
        <v>117.0</v>
      </c>
      <c r="B45" s="347" t="s">
        <v>4702</v>
      </c>
      <c r="C45" s="347" t="s">
        <v>4528</v>
      </c>
      <c r="D45" s="347" t="s">
        <v>4703</v>
      </c>
      <c r="E45" s="347">
        <v>1.0</v>
      </c>
      <c r="F45" s="347" t="s">
        <v>4704</v>
      </c>
      <c r="G45" s="347" t="s">
        <v>4705</v>
      </c>
      <c r="H45" s="348"/>
      <c r="I45" s="347" t="s">
        <v>4533</v>
      </c>
      <c r="J45" s="347" t="s">
        <v>4528</v>
      </c>
      <c r="K45" s="349">
        <v>44548.86071576389</v>
      </c>
      <c r="L45" s="347" t="s">
        <v>4528</v>
      </c>
      <c r="M45" s="349">
        <v>44847.43962586806</v>
      </c>
      <c r="N45" s="347" t="s">
        <v>4534</v>
      </c>
      <c r="O45" s="346">
        <v>6.0</v>
      </c>
      <c r="P45" s="347" t="s">
        <v>4535</v>
      </c>
      <c r="Q45" s="348"/>
      <c r="R45" s="348"/>
      <c r="S45" s="7" t="str">
        <f>IF(P45="nasional",VLOOKUP("*"&amp;J45&amp;"",'IPPD ALL'!$AA$2:$AC$787,3,FALSE),VLOOKUP("*"&amp;P45&amp;"",'IPPD ALL'!$AB$2:$AC$787,2,FALSE))</f>
        <v>#N/A</v>
      </c>
      <c r="T45" s="229"/>
    </row>
    <row r="46">
      <c r="A46" s="346">
        <v>118.0</v>
      </c>
      <c r="B46" s="347" t="s">
        <v>4706</v>
      </c>
      <c r="C46" s="347" t="s">
        <v>4528</v>
      </c>
      <c r="D46" s="347" t="s">
        <v>4707</v>
      </c>
      <c r="E46" s="347">
        <v>1.0</v>
      </c>
      <c r="F46" s="347" t="s">
        <v>4708</v>
      </c>
      <c r="G46" s="347" t="s">
        <v>4709</v>
      </c>
      <c r="H46" s="347" t="s">
        <v>4609</v>
      </c>
      <c r="I46" s="347" t="s">
        <v>4533</v>
      </c>
      <c r="J46" s="347" t="s">
        <v>4528</v>
      </c>
      <c r="K46" s="349">
        <v>44548.86308672454</v>
      </c>
      <c r="L46" s="347" t="s">
        <v>4528</v>
      </c>
      <c r="M46" s="349">
        <v>44847.44011831019</v>
      </c>
      <c r="N46" s="347" t="s">
        <v>4545</v>
      </c>
      <c r="O46" s="346">
        <v>6.0</v>
      </c>
      <c r="P46" s="347" t="s">
        <v>4535</v>
      </c>
      <c r="Q46" s="348"/>
      <c r="R46" s="348"/>
      <c r="S46" s="7" t="str">
        <f>IF(P46="nasional",VLOOKUP("*"&amp;J46&amp;"",'IPPD ALL'!$AA$2:$AC$787,3,FALSE),VLOOKUP("*"&amp;P46&amp;"",'IPPD ALL'!$AB$2:$AC$787,2,FALSE))</f>
        <v>#N/A</v>
      </c>
      <c r="T46" s="229"/>
    </row>
    <row r="47">
      <c r="A47" s="346">
        <v>119.0</v>
      </c>
      <c r="B47" s="347" t="s">
        <v>4710</v>
      </c>
      <c r="C47" s="347" t="s">
        <v>4528</v>
      </c>
      <c r="D47" s="347" t="s">
        <v>4711</v>
      </c>
      <c r="E47" s="347">
        <v>1.0</v>
      </c>
      <c r="F47" s="347" t="s">
        <v>4712</v>
      </c>
      <c r="G47" s="347" t="s">
        <v>4713</v>
      </c>
      <c r="H47" s="348"/>
      <c r="I47" s="347" t="s">
        <v>4533</v>
      </c>
      <c r="J47" s="347" t="s">
        <v>4528</v>
      </c>
      <c r="K47" s="349">
        <v>44548.86476896991</v>
      </c>
      <c r="L47" s="347" t="s">
        <v>4528</v>
      </c>
      <c r="M47" s="349">
        <v>44851.203739247685</v>
      </c>
      <c r="N47" s="347" t="s">
        <v>4545</v>
      </c>
      <c r="O47" s="346">
        <v>5.0</v>
      </c>
      <c r="P47" s="347" t="s">
        <v>4535</v>
      </c>
      <c r="Q47" s="348"/>
      <c r="R47" s="348"/>
      <c r="S47" s="7" t="str">
        <f>IF(P47="nasional",VLOOKUP("*"&amp;J47&amp;"",'IPPD ALL'!$AA$2:$AC$787,3,FALSE),VLOOKUP("*"&amp;P47&amp;"",'IPPD ALL'!$AB$2:$AC$787,2,FALSE))</f>
        <v>#N/A</v>
      </c>
    </row>
    <row r="48">
      <c r="A48" s="346">
        <v>120.0</v>
      </c>
      <c r="B48" s="347" t="s">
        <v>4714</v>
      </c>
      <c r="C48" s="347" t="s">
        <v>4528</v>
      </c>
      <c r="D48" s="347" t="s">
        <v>4715</v>
      </c>
      <c r="E48" s="347">
        <v>1.0</v>
      </c>
      <c r="F48" s="347" t="s">
        <v>4716</v>
      </c>
      <c r="G48" s="347" t="s">
        <v>4717</v>
      </c>
      <c r="H48" s="347" t="s">
        <v>4609</v>
      </c>
      <c r="I48" s="347" t="s">
        <v>4533</v>
      </c>
      <c r="J48" s="347" t="s">
        <v>4528</v>
      </c>
      <c r="K48" s="349">
        <v>44548.86738751157</v>
      </c>
      <c r="L48" s="347" t="s">
        <v>4528</v>
      </c>
      <c r="M48" s="349">
        <v>44848.66850083333</v>
      </c>
      <c r="N48" s="347" t="s">
        <v>4545</v>
      </c>
      <c r="O48" s="346">
        <v>10.0</v>
      </c>
      <c r="P48" s="347" t="s">
        <v>4535</v>
      </c>
      <c r="Q48" s="348"/>
      <c r="R48" s="348"/>
      <c r="S48" s="7" t="str">
        <f>IF(P48="nasional",VLOOKUP("*"&amp;J48&amp;"",'IPPD ALL'!$AA$2:$AC$787,3,FALSE),VLOOKUP("*"&amp;P48&amp;"",'IPPD ALL'!$AB$2:$AC$787,2,FALSE))</f>
        <v>#N/A</v>
      </c>
    </row>
    <row r="49">
      <c r="A49" s="346">
        <v>121.0</v>
      </c>
      <c r="B49" s="347" t="s">
        <v>4718</v>
      </c>
      <c r="C49" s="347" t="s">
        <v>4528</v>
      </c>
      <c r="D49" s="347" t="s">
        <v>4719</v>
      </c>
      <c r="E49" s="347">
        <v>1.0</v>
      </c>
      <c r="F49" s="347" t="s">
        <v>4720</v>
      </c>
      <c r="G49" s="347" t="s">
        <v>4721</v>
      </c>
      <c r="H49" s="348"/>
      <c r="I49" s="347" t="s">
        <v>4533</v>
      </c>
      <c r="J49" s="347" t="s">
        <v>4528</v>
      </c>
      <c r="K49" s="349">
        <v>44548.868913819446</v>
      </c>
      <c r="L49" s="347" t="s">
        <v>4528</v>
      </c>
      <c r="M49" s="349">
        <v>44848.66874498843</v>
      </c>
      <c r="N49" s="347" t="s">
        <v>4545</v>
      </c>
      <c r="O49" s="346">
        <v>6.0</v>
      </c>
      <c r="P49" s="347" t="s">
        <v>4535</v>
      </c>
      <c r="Q49" s="348"/>
      <c r="R49" s="348"/>
      <c r="S49" s="7" t="str">
        <f>IF(P49="nasional",VLOOKUP("*"&amp;J49&amp;"",'IPPD ALL'!$AA$2:$AC$787,3,FALSE),VLOOKUP("*"&amp;P49&amp;"",'IPPD ALL'!$AB$2:$AC$787,2,FALSE))</f>
        <v>#N/A</v>
      </c>
    </row>
    <row r="50">
      <c r="A50" s="346">
        <v>122.0</v>
      </c>
      <c r="B50" s="347" t="s">
        <v>4722</v>
      </c>
      <c r="C50" s="347" t="s">
        <v>4528</v>
      </c>
      <c r="D50" s="347" t="s">
        <v>4723</v>
      </c>
      <c r="E50" s="347">
        <v>1.0</v>
      </c>
      <c r="F50" s="347" t="s">
        <v>4724</v>
      </c>
      <c r="G50" s="347" t="s">
        <v>4725</v>
      </c>
      <c r="H50" s="348"/>
      <c r="I50" s="347" t="s">
        <v>4533</v>
      </c>
      <c r="J50" s="347" t="s">
        <v>4528</v>
      </c>
      <c r="K50" s="349">
        <v>44548.87086119213</v>
      </c>
      <c r="L50" s="347" t="s">
        <v>4528</v>
      </c>
      <c r="M50" s="349">
        <v>44848.66912756945</v>
      </c>
      <c r="N50" s="347" t="s">
        <v>4545</v>
      </c>
      <c r="O50" s="346">
        <v>6.0</v>
      </c>
      <c r="P50" s="347" t="s">
        <v>4535</v>
      </c>
      <c r="Q50" s="348"/>
      <c r="R50" s="348"/>
      <c r="S50" s="7" t="str">
        <f>IF(P50="nasional",VLOOKUP("*"&amp;J50&amp;"",'IPPD ALL'!$AA$2:$AC$787,3,FALSE),VLOOKUP("*"&amp;P50&amp;"",'IPPD ALL'!$AB$2:$AC$787,2,FALSE))</f>
        <v>#N/A</v>
      </c>
    </row>
    <row r="51">
      <c r="A51" s="346">
        <v>123.0</v>
      </c>
      <c r="B51" s="347" t="s">
        <v>4726</v>
      </c>
      <c r="C51" s="347" t="s">
        <v>4528</v>
      </c>
      <c r="D51" s="347" t="s">
        <v>4727</v>
      </c>
      <c r="E51" s="347">
        <v>1.0</v>
      </c>
      <c r="F51" s="347" t="s">
        <v>4728</v>
      </c>
      <c r="G51" s="347" t="s">
        <v>4729</v>
      </c>
      <c r="H51" s="348"/>
      <c r="I51" s="347" t="s">
        <v>4533</v>
      </c>
      <c r="J51" s="347" t="s">
        <v>4528</v>
      </c>
      <c r="K51" s="349">
        <v>44548.87320905093</v>
      </c>
      <c r="L51" s="347" t="s">
        <v>4528</v>
      </c>
      <c r="M51" s="349">
        <v>44847.44214335648</v>
      </c>
      <c r="N51" s="347" t="s">
        <v>4545</v>
      </c>
      <c r="O51" s="346">
        <v>4.0</v>
      </c>
      <c r="P51" s="347" t="s">
        <v>4535</v>
      </c>
      <c r="Q51" s="348"/>
      <c r="R51" s="348"/>
      <c r="S51" s="7" t="str">
        <f>IF(P51="nasional",VLOOKUP("*"&amp;J51&amp;"",'IPPD ALL'!$AA$2:$AC$787,3,FALSE),VLOOKUP("*"&amp;P51&amp;"",'IPPD ALL'!$AB$2:$AC$787,2,FALSE))</f>
        <v>#N/A</v>
      </c>
      <c r="T51" s="229"/>
    </row>
    <row r="52">
      <c r="A52" s="346">
        <v>124.0</v>
      </c>
      <c r="B52" s="347" t="s">
        <v>4730</v>
      </c>
      <c r="C52" s="347" t="s">
        <v>4528</v>
      </c>
      <c r="D52" s="347" t="s">
        <v>4731</v>
      </c>
      <c r="E52" s="347">
        <v>1.0</v>
      </c>
      <c r="F52" s="347" t="s">
        <v>4732</v>
      </c>
      <c r="G52" s="347" t="s">
        <v>4733</v>
      </c>
      <c r="H52" s="347" t="s">
        <v>4609</v>
      </c>
      <c r="I52" s="347" t="s">
        <v>4533</v>
      </c>
      <c r="J52" s="347" t="s">
        <v>4528</v>
      </c>
      <c r="K52" s="349">
        <v>44549.42894164352</v>
      </c>
      <c r="L52" s="347" t="s">
        <v>4528</v>
      </c>
      <c r="M52" s="349">
        <v>44847.442491180554</v>
      </c>
      <c r="N52" s="347" t="s">
        <v>4545</v>
      </c>
      <c r="O52" s="346">
        <v>10.0</v>
      </c>
      <c r="P52" s="347" t="s">
        <v>4535</v>
      </c>
      <c r="Q52" s="348"/>
      <c r="R52" s="348"/>
      <c r="S52" s="7" t="str">
        <f>IF(P52="nasional",VLOOKUP("*"&amp;J52&amp;"",'IPPD ALL'!$AA$2:$AC$787,3,FALSE),VLOOKUP("*"&amp;P52&amp;"",'IPPD ALL'!$AB$2:$AC$787,2,FALSE))</f>
        <v>#N/A</v>
      </c>
      <c r="T52" s="229"/>
    </row>
    <row r="53">
      <c r="A53" s="346">
        <v>125.0</v>
      </c>
      <c r="B53" s="347" t="s">
        <v>4734</v>
      </c>
      <c r="C53" s="347" t="s">
        <v>4528</v>
      </c>
      <c r="D53" s="347" t="s">
        <v>4735</v>
      </c>
      <c r="E53" s="347">
        <v>1.0</v>
      </c>
      <c r="F53" s="347" t="s">
        <v>4736</v>
      </c>
      <c r="G53" s="347" t="s">
        <v>4737</v>
      </c>
      <c r="H53" s="347" t="s">
        <v>4609</v>
      </c>
      <c r="I53" s="347" t="s">
        <v>4533</v>
      </c>
      <c r="J53" s="347" t="s">
        <v>4528</v>
      </c>
      <c r="K53" s="349">
        <v>44549.43122741898</v>
      </c>
      <c r="L53" s="347" t="s">
        <v>4528</v>
      </c>
      <c r="M53" s="349">
        <v>44851.22076244213</v>
      </c>
      <c r="N53" s="347" t="s">
        <v>4545</v>
      </c>
      <c r="O53" s="346">
        <v>12.0</v>
      </c>
      <c r="P53" s="347" t="s">
        <v>4535</v>
      </c>
      <c r="Q53" s="348"/>
      <c r="R53" s="348"/>
      <c r="S53" s="7" t="str">
        <f>IF(P53="nasional",VLOOKUP("*"&amp;J53&amp;"",'IPPD ALL'!$AA$2:$AC$787,3,FALSE),VLOOKUP("*"&amp;P53&amp;"",'IPPD ALL'!$AB$2:$AC$787,2,FALSE))</f>
        <v>#N/A</v>
      </c>
    </row>
    <row r="54">
      <c r="A54" s="346">
        <v>126.0</v>
      </c>
      <c r="B54" s="347" t="s">
        <v>4738</v>
      </c>
      <c r="C54" s="347" t="s">
        <v>4528</v>
      </c>
      <c r="D54" s="347" t="s">
        <v>4739</v>
      </c>
      <c r="E54" s="347">
        <v>1.0</v>
      </c>
      <c r="F54" s="347" t="s">
        <v>4740</v>
      </c>
      <c r="G54" s="347" t="s">
        <v>4741</v>
      </c>
      <c r="H54" s="347" t="s">
        <v>4609</v>
      </c>
      <c r="I54" s="347" t="s">
        <v>4533</v>
      </c>
      <c r="J54" s="347" t="s">
        <v>4528</v>
      </c>
      <c r="K54" s="349">
        <v>44549.43379831019</v>
      </c>
      <c r="L54" s="347" t="s">
        <v>4528</v>
      </c>
      <c r="M54" s="349">
        <v>44848.671823425924</v>
      </c>
      <c r="N54" s="347" t="s">
        <v>4545</v>
      </c>
      <c r="O54" s="346">
        <v>8.0</v>
      </c>
      <c r="P54" s="347" t="s">
        <v>4535</v>
      </c>
      <c r="Q54" s="348"/>
      <c r="R54" s="348"/>
      <c r="S54" s="7" t="str">
        <f>IF(P54="nasional",VLOOKUP("*"&amp;J54&amp;"",'IPPD ALL'!$AA$2:$AC$787,3,FALSE),VLOOKUP("*"&amp;P54&amp;"",'IPPD ALL'!$AB$2:$AC$787,2,FALSE))</f>
        <v>#N/A</v>
      </c>
    </row>
    <row r="55">
      <c r="A55" s="346">
        <v>127.0</v>
      </c>
      <c r="B55" s="347" t="s">
        <v>4742</v>
      </c>
      <c r="C55" s="347" t="s">
        <v>4528</v>
      </c>
      <c r="D55" s="347" t="s">
        <v>4743</v>
      </c>
      <c r="E55" s="347">
        <v>1.0</v>
      </c>
      <c r="F55" s="347" t="s">
        <v>4744</v>
      </c>
      <c r="G55" s="347" t="s">
        <v>4745</v>
      </c>
      <c r="H55" s="347" t="s">
        <v>4609</v>
      </c>
      <c r="I55" s="347" t="s">
        <v>4533</v>
      </c>
      <c r="J55" s="347" t="s">
        <v>4528</v>
      </c>
      <c r="K55" s="349">
        <v>44549.435746331015</v>
      </c>
      <c r="L55" s="347" t="s">
        <v>4528</v>
      </c>
      <c r="M55" s="349">
        <v>44840.270902777775</v>
      </c>
      <c r="N55" s="347" t="s">
        <v>4545</v>
      </c>
      <c r="O55" s="346">
        <v>5.0</v>
      </c>
      <c r="P55" s="347" t="s">
        <v>4535</v>
      </c>
      <c r="Q55" s="348"/>
      <c r="R55" s="348"/>
      <c r="S55" s="7" t="str">
        <f>IF(P55="nasional",VLOOKUP("*"&amp;J55&amp;"",'IPPD ALL'!$AA$2:$AC$787,3,FALSE),VLOOKUP("*"&amp;P55&amp;"",'IPPD ALL'!$AB$2:$AC$787,2,FALSE))</f>
        <v>#N/A</v>
      </c>
      <c r="T55" s="229"/>
    </row>
    <row r="56">
      <c r="A56" s="346">
        <v>128.0</v>
      </c>
      <c r="B56" s="347" t="s">
        <v>4746</v>
      </c>
      <c r="C56" s="347" t="s">
        <v>4528</v>
      </c>
      <c r="D56" s="347" t="s">
        <v>4747</v>
      </c>
      <c r="E56" s="347">
        <v>1.0</v>
      </c>
      <c r="F56" s="347" t="s">
        <v>4748</v>
      </c>
      <c r="G56" s="347" t="s">
        <v>4749</v>
      </c>
      <c r="H56" s="348"/>
      <c r="I56" s="347" t="s">
        <v>4533</v>
      </c>
      <c r="J56" s="347" t="s">
        <v>4528</v>
      </c>
      <c r="K56" s="349">
        <v>44549.437597303244</v>
      </c>
      <c r="L56" s="347" t="s">
        <v>4528</v>
      </c>
      <c r="M56" s="349">
        <v>44840.27496862268</v>
      </c>
      <c r="N56" s="347" t="s">
        <v>4545</v>
      </c>
      <c r="O56" s="346">
        <v>2.0</v>
      </c>
      <c r="P56" s="347" t="s">
        <v>4535</v>
      </c>
      <c r="Q56" s="348"/>
      <c r="R56" s="348"/>
      <c r="S56" s="7" t="str">
        <f>IF(P56="nasional",VLOOKUP("*"&amp;J56&amp;"",'IPPD ALL'!$AA$2:$AC$787,3,FALSE),VLOOKUP("*"&amp;P56&amp;"",'IPPD ALL'!$AB$2:$AC$787,2,FALSE))</f>
        <v>#N/A</v>
      </c>
      <c r="T56" s="229"/>
    </row>
    <row r="57">
      <c r="A57" s="346">
        <v>130.0</v>
      </c>
      <c r="B57" s="347" t="s">
        <v>4750</v>
      </c>
      <c r="C57" s="347" t="s">
        <v>4528</v>
      </c>
      <c r="D57" s="347" t="s">
        <v>4751</v>
      </c>
      <c r="E57" s="347">
        <v>1.0</v>
      </c>
      <c r="F57" s="347" t="s">
        <v>4752</v>
      </c>
      <c r="G57" s="347" t="s">
        <v>4753</v>
      </c>
      <c r="H57" s="348"/>
      <c r="I57" s="347" t="s">
        <v>4533</v>
      </c>
      <c r="J57" s="347" t="s">
        <v>4528</v>
      </c>
      <c r="K57" s="349">
        <v>44549.444694467595</v>
      </c>
      <c r="L57" s="347" t="s">
        <v>4528</v>
      </c>
      <c r="M57" s="349">
        <v>44840.29199788194</v>
      </c>
      <c r="N57" s="347" t="s">
        <v>4545</v>
      </c>
      <c r="O57" s="346">
        <v>2.0</v>
      </c>
      <c r="P57" s="347" t="s">
        <v>4535</v>
      </c>
      <c r="Q57" s="348"/>
      <c r="R57" s="348"/>
      <c r="S57" s="7" t="str">
        <f>IF(P57="nasional",VLOOKUP("*"&amp;J57&amp;"",'IPPD ALL'!$AA$2:$AC$787,3,FALSE),VLOOKUP("*"&amp;P57&amp;"",'IPPD ALL'!$AB$2:$AC$787,2,FALSE))</f>
        <v>#N/A</v>
      </c>
      <c r="T57" s="229"/>
    </row>
    <row r="58">
      <c r="A58" s="346">
        <v>131.0</v>
      </c>
      <c r="B58" s="347" t="s">
        <v>4754</v>
      </c>
      <c r="C58" s="347" t="s">
        <v>4528</v>
      </c>
      <c r="D58" s="347" t="s">
        <v>4755</v>
      </c>
      <c r="E58" s="347">
        <v>1.0</v>
      </c>
      <c r="F58" s="347" t="s">
        <v>4756</v>
      </c>
      <c r="G58" s="347" t="s">
        <v>4757</v>
      </c>
      <c r="H58" s="348"/>
      <c r="I58" s="347" t="s">
        <v>4533</v>
      </c>
      <c r="J58" s="347" t="s">
        <v>4528</v>
      </c>
      <c r="K58" s="349">
        <v>44549.44645024306</v>
      </c>
      <c r="L58" s="347" t="s">
        <v>4528</v>
      </c>
      <c r="M58" s="349">
        <v>44840.292147858796</v>
      </c>
      <c r="N58" s="347" t="s">
        <v>4545</v>
      </c>
      <c r="O58" s="346">
        <v>2.0</v>
      </c>
      <c r="P58" s="347" t="s">
        <v>4535</v>
      </c>
      <c r="Q58" s="348"/>
      <c r="R58" s="348"/>
      <c r="S58" s="7" t="str">
        <f>IF(P58="nasional",VLOOKUP("*"&amp;J58&amp;"",'IPPD ALL'!$AA$2:$AC$787,3,FALSE),VLOOKUP("*"&amp;P58&amp;"",'IPPD ALL'!$AB$2:$AC$787,2,FALSE))</f>
        <v>#N/A</v>
      </c>
      <c r="T58" s="229"/>
    </row>
    <row r="59">
      <c r="A59" s="346">
        <v>132.0</v>
      </c>
      <c r="B59" s="347" t="s">
        <v>4758</v>
      </c>
      <c r="C59" s="347" t="s">
        <v>4528</v>
      </c>
      <c r="D59" s="347" t="s">
        <v>4759</v>
      </c>
      <c r="E59" s="347">
        <v>1.0</v>
      </c>
      <c r="F59" s="347" t="s">
        <v>4760</v>
      </c>
      <c r="G59" s="347" t="s">
        <v>4761</v>
      </c>
      <c r="H59" s="347" t="s">
        <v>4609</v>
      </c>
      <c r="I59" s="347" t="s">
        <v>4533</v>
      </c>
      <c r="J59" s="347" t="s">
        <v>4528</v>
      </c>
      <c r="K59" s="349">
        <v>44549.44920998842</v>
      </c>
      <c r="L59" s="347" t="s">
        <v>4528</v>
      </c>
      <c r="M59" s="349">
        <v>44894.640790763886</v>
      </c>
      <c r="N59" s="347" t="s">
        <v>4545</v>
      </c>
      <c r="O59" s="346">
        <v>3.0</v>
      </c>
      <c r="P59" s="347" t="s">
        <v>4535</v>
      </c>
      <c r="Q59" s="348"/>
      <c r="R59" s="348"/>
      <c r="S59" s="7" t="str">
        <f>IF(P59="nasional",VLOOKUP("*"&amp;J59&amp;"",'IPPD ALL'!$AA$2:$AC$787,3,FALSE),VLOOKUP("*"&amp;P59&amp;"",'IPPD ALL'!$AB$2:$AC$787,2,FALSE))</f>
        <v>#N/A</v>
      </c>
      <c r="T59" s="229"/>
    </row>
    <row r="60">
      <c r="A60" s="346">
        <v>134.0</v>
      </c>
      <c r="B60" s="347" t="s">
        <v>4762</v>
      </c>
      <c r="C60" s="347" t="s">
        <v>4528</v>
      </c>
      <c r="D60" s="347" t="s">
        <v>4763</v>
      </c>
      <c r="E60" s="347">
        <v>1.0</v>
      </c>
      <c r="F60" s="347" t="s">
        <v>4764</v>
      </c>
      <c r="G60" s="347" t="s">
        <v>4765</v>
      </c>
      <c r="H60" s="347" t="s">
        <v>4609</v>
      </c>
      <c r="I60" s="347" t="s">
        <v>4533</v>
      </c>
      <c r="J60" s="347" t="s">
        <v>4528</v>
      </c>
      <c r="K60" s="349">
        <v>44549.453460613426</v>
      </c>
      <c r="L60" s="347" t="s">
        <v>4528</v>
      </c>
      <c r="M60" s="349">
        <v>44840.29281979167</v>
      </c>
      <c r="N60" s="347" t="s">
        <v>4545</v>
      </c>
      <c r="O60" s="346">
        <v>4.0</v>
      </c>
      <c r="P60" s="347" t="s">
        <v>4535</v>
      </c>
      <c r="Q60" s="348"/>
      <c r="R60" s="348"/>
      <c r="S60" s="7" t="str">
        <f>IF(P60="nasional",VLOOKUP("*"&amp;J60&amp;"",'IPPD ALL'!$AA$2:$AC$787,3,FALSE),VLOOKUP("*"&amp;P60&amp;"",'IPPD ALL'!$AB$2:$AC$787,2,FALSE))</f>
        <v>#N/A</v>
      </c>
      <c r="T60" s="229"/>
    </row>
    <row r="61">
      <c r="A61" s="346">
        <v>135.0</v>
      </c>
      <c r="B61" s="347" t="s">
        <v>4766</v>
      </c>
      <c r="C61" s="347" t="s">
        <v>4528</v>
      </c>
      <c r="D61" s="347" t="s">
        <v>4767</v>
      </c>
      <c r="E61" s="347">
        <v>1.0</v>
      </c>
      <c r="F61" s="347" t="s">
        <v>4768</v>
      </c>
      <c r="G61" s="347" t="s">
        <v>4769</v>
      </c>
      <c r="H61" s="347" t="s">
        <v>4609</v>
      </c>
      <c r="I61" s="347" t="s">
        <v>4533</v>
      </c>
      <c r="J61" s="347" t="s">
        <v>4528</v>
      </c>
      <c r="K61" s="349">
        <v>44549.4552834375</v>
      </c>
      <c r="L61" s="347" t="s">
        <v>4528</v>
      </c>
      <c r="M61" s="349">
        <v>44840.293213564815</v>
      </c>
      <c r="N61" s="347" t="s">
        <v>4545</v>
      </c>
      <c r="O61" s="346">
        <v>3.0</v>
      </c>
      <c r="P61" s="347" t="s">
        <v>4535</v>
      </c>
      <c r="Q61" s="348"/>
      <c r="R61" s="348"/>
      <c r="S61" s="7" t="str">
        <f>IF(P61="nasional",VLOOKUP("*"&amp;J61&amp;"",'IPPD ALL'!$AA$2:$AC$787,3,FALSE),VLOOKUP("*"&amp;P61&amp;"",'IPPD ALL'!$AB$2:$AC$787,2,FALSE))</f>
        <v>#N/A</v>
      </c>
      <c r="T61" s="229"/>
    </row>
    <row r="62">
      <c r="A62" s="346">
        <v>136.0</v>
      </c>
      <c r="B62" s="347" t="s">
        <v>4770</v>
      </c>
      <c r="C62" s="347" t="s">
        <v>4528</v>
      </c>
      <c r="D62" s="347" t="s">
        <v>4771</v>
      </c>
      <c r="E62" s="347">
        <v>1.0</v>
      </c>
      <c r="F62" s="347" t="s">
        <v>4772</v>
      </c>
      <c r="G62" s="347" t="s">
        <v>4773</v>
      </c>
      <c r="H62" s="348"/>
      <c r="I62" s="347" t="s">
        <v>4533</v>
      </c>
      <c r="J62" s="347" t="s">
        <v>4528</v>
      </c>
      <c r="K62" s="349">
        <v>44549.45715545139</v>
      </c>
      <c r="L62" s="347" t="s">
        <v>2856</v>
      </c>
      <c r="M62" s="349">
        <v>45043.08190123842</v>
      </c>
      <c r="N62" s="347" t="s">
        <v>4545</v>
      </c>
      <c r="O62" s="346">
        <v>9.0</v>
      </c>
      <c r="P62" s="347" t="s">
        <v>4535</v>
      </c>
      <c r="Q62" s="348"/>
      <c r="R62" s="348"/>
      <c r="S62" s="7" t="str">
        <f>IF(P62="nasional",VLOOKUP("*"&amp;J62&amp;"",'IPPD ALL'!$AA$2:$AC$787,3,FALSE),VLOOKUP("*"&amp;P62&amp;"",'IPPD ALL'!$AB$2:$AC$787,2,FALSE))</f>
        <v>#N/A</v>
      </c>
      <c r="T62" s="229"/>
    </row>
    <row r="63">
      <c r="A63" s="346">
        <v>137.0</v>
      </c>
      <c r="B63" s="347" t="s">
        <v>4774</v>
      </c>
      <c r="C63" s="347" t="s">
        <v>4528</v>
      </c>
      <c r="D63" s="347" t="s">
        <v>4775</v>
      </c>
      <c r="E63" s="347">
        <v>1.0</v>
      </c>
      <c r="F63" s="347" t="s">
        <v>4776</v>
      </c>
      <c r="G63" s="347" t="s">
        <v>4777</v>
      </c>
      <c r="H63" s="348"/>
      <c r="I63" s="347" t="s">
        <v>4533</v>
      </c>
      <c r="J63" s="347" t="s">
        <v>4528</v>
      </c>
      <c r="K63" s="349">
        <v>44549.45908313657</v>
      </c>
      <c r="L63" s="347" t="s">
        <v>4528</v>
      </c>
      <c r="M63" s="349">
        <v>44840.29367019676</v>
      </c>
      <c r="N63" s="347" t="s">
        <v>4545</v>
      </c>
      <c r="O63" s="346">
        <v>4.0</v>
      </c>
      <c r="P63" s="347" t="s">
        <v>4535</v>
      </c>
      <c r="Q63" s="348"/>
      <c r="R63" s="348"/>
      <c r="S63" s="7" t="str">
        <f>IF(P63="nasional",VLOOKUP("*"&amp;J63&amp;"",'IPPD ALL'!$AA$2:$AC$787,3,FALSE),VLOOKUP("*"&amp;P63&amp;"",'IPPD ALL'!$AB$2:$AC$787,2,FALSE))</f>
        <v>#N/A</v>
      </c>
      <c r="T63" s="229"/>
    </row>
    <row r="64">
      <c r="A64" s="346">
        <v>138.0</v>
      </c>
      <c r="B64" s="347" t="s">
        <v>4778</v>
      </c>
      <c r="C64" s="347" t="s">
        <v>4528</v>
      </c>
      <c r="D64" s="347" t="s">
        <v>4779</v>
      </c>
      <c r="E64" s="347">
        <v>1.0</v>
      </c>
      <c r="F64" s="347" t="s">
        <v>4780</v>
      </c>
      <c r="G64" s="347" t="s">
        <v>4781</v>
      </c>
      <c r="H64" s="348"/>
      <c r="I64" s="347" t="s">
        <v>4533</v>
      </c>
      <c r="J64" s="347" t="s">
        <v>4528</v>
      </c>
      <c r="K64" s="349">
        <v>44549.46154681713</v>
      </c>
      <c r="L64" s="347" t="s">
        <v>4528</v>
      </c>
      <c r="M64" s="349">
        <v>44840.29393571759</v>
      </c>
      <c r="N64" s="347" t="s">
        <v>4545</v>
      </c>
      <c r="O64" s="346">
        <v>2.0</v>
      </c>
      <c r="P64" s="347" t="s">
        <v>4535</v>
      </c>
      <c r="Q64" s="348"/>
      <c r="R64" s="348"/>
      <c r="S64" s="7" t="str">
        <f>IF(P64="nasional",VLOOKUP("*"&amp;J64&amp;"",'IPPD ALL'!$AA$2:$AC$787,3,FALSE),VLOOKUP("*"&amp;P64&amp;"",'IPPD ALL'!$AB$2:$AC$787,2,FALSE))</f>
        <v>#N/A</v>
      </c>
      <c r="T64" s="229"/>
    </row>
    <row r="65">
      <c r="A65" s="346">
        <v>139.0</v>
      </c>
      <c r="B65" s="347" t="s">
        <v>4782</v>
      </c>
      <c r="C65" s="347" t="s">
        <v>4528</v>
      </c>
      <c r="D65" s="347" t="s">
        <v>4783</v>
      </c>
      <c r="E65" s="347">
        <v>1.0</v>
      </c>
      <c r="F65" s="347" t="s">
        <v>4784</v>
      </c>
      <c r="G65" s="347" t="s">
        <v>4785</v>
      </c>
      <c r="H65" s="348"/>
      <c r="I65" s="347" t="s">
        <v>4533</v>
      </c>
      <c r="J65" s="347" t="s">
        <v>4528</v>
      </c>
      <c r="K65" s="349">
        <v>44549.463279131945</v>
      </c>
      <c r="L65" s="347" t="s">
        <v>4528</v>
      </c>
      <c r="M65" s="349">
        <v>44840.29506841435</v>
      </c>
      <c r="N65" s="347" t="s">
        <v>4545</v>
      </c>
      <c r="O65" s="346">
        <v>1.0</v>
      </c>
      <c r="P65" s="347" t="s">
        <v>4535</v>
      </c>
      <c r="Q65" s="348"/>
      <c r="R65" s="348"/>
      <c r="S65" s="7" t="str">
        <f>IF(P65="nasional",VLOOKUP("*"&amp;J65&amp;"",'IPPD ALL'!$AA$2:$AC$787,3,FALSE),VLOOKUP("*"&amp;P65&amp;"",'IPPD ALL'!$AB$2:$AC$787,2,FALSE))</f>
        <v>#N/A</v>
      </c>
      <c r="T65" s="229"/>
    </row>
    <row r="66">
      <c r="A66" s="346">
        <v>140.0</v>
      </c>
      <c r="B66" s="347" t="s">
        <v>4786</v>
      </c>
      <c r="C66" s="347" t="s">
        <v>4528</v>
      </c>
      <c r="D66" s="347" t="s">
        <v>4787</v>
      </c>
      <c r="E66" s="347">
        <v>1.0</v>
      </c>
      <c r="F66" s="347" t="s">
        <v>4788</v>
      </c>
      <c r="G66" s="347" t="s">
        <v>4789</v>
      </c>
      <c r="H66" s="348"/>
      <c r="I66" s="347" t="s">
        <v>4533</v>
      </c>
      <c r="J66" s="347" t="s">
        <v>4528</v>
      </c>
      <c r="K66" s="349">
        <v>44549.46465055556</v>
      </c>
      <c r="L66" s="347" t="s">
        <v>4528</v>
      </c>
      <c r="M66" s="349">
        <v>44840.29432302083</v>
      </c>
      <c r="N66" s="347" t="s">
        <v>4545</v>
      </c>
      <c r="O66" s="346">
        <v>2.0</v>
      </c>
      <c r="P66" s="347" t="s">
        <v>4535</v>
      </c>
      <c r="Q66" s="348"/>
      <c r="R66" s="348"/>
      <c r="S66" s="7" t="str">
        <f>IF(P66="nasional",VLOOKUP("*"&amp;J66&amp;"",'IPPD ALL'!$AA$2:$AC$787,3,FALSE),VLOOKUP("*"&amp;P66&amp;"",'IPPD ALL'!$AB$2:$AC$787,2,FALSE))</f>
        <v>#N/A</v>
      </c>
      <c r="T66" s="229"/>
    </row>
    <row r="67">
      <c r="A67" s="346">
        <v>141.0</v>
      </c>
      <c r="B67" s="347" t="s">
        <v>4790</v>
      </c>
      <c r="C67" s="347" t="s">
        <v>4528</v>
      </c>
      <c r="D67" s="347" t="s">
        <v>4791</v>
      </c>
      <c r="E67" s="347">
        <v>1.0</v>
      </c>
      <c r="F67" s="347" t="s">
        <v>4792</v>
      </c>
      <c r="G67" s="347" t="s">
        <v>4793</v>
      </c>
      <c r="H67" s="348"/>
      <c r="I67" s="347" t="s">
        <v>4533</v>
      </c>
      <c r="J67" s="347" t="s">
        <v>4528</v>
      </c>
      <c r="K67" s="349">
        <v>44549.46685099537</v>
      </c>
      <c r="L67" s="347" t="s">
        <v>4528</v>
      </c>
      <c r="M67" s="349">
        <v>45071.17807805556</v>
      </c>
      <c r="N67" s="347" t="s">
        <v>4545</v>
      </c>
      <c r="O67" s="346">
        <v>2.0</v>
      </c>
      <c r="P67" s="347" t="s">
        <v>4535</v>
      </c>
      <c r="Q67" s="348"/>
      <c r="R67" s="348"/>
      <c r="S67" s="7" t="str">
        <f>IF(P67="nasional",VLOOKUP("*"&amp;J67&amp;"",'IPPD ALL'!$AA$2:$AC$787,3,FALSE),VLOOKUP("*"&amp;P67&amp;"",'IPPD ALL'!$AB$2:$AC$787,2,FALSE))</f>
        <v>#N/A</v>
      </c>
      <c r="T67" s="229"/>
    </row>
    <row r="68">
      <c r="A68" s="346">
        <v>142.0</v>
      </c>
      <c r="B68" s="347" t="s">
        <v>4794</v>
      </c>
      <c r="C68" s="347" t="s">
        <v>4528</v>
      </c>
      <c r="D68" s="347" t="s">
        <v>4795</v>
      </c>
      <c r="E68" s="347">
        <v>1.0</v>
      </c>
      <c r="F68" s="347" t="s">
        <v>4796</v>
      </c>
      <c r="G68" s="347" t="s">
        <v>4797</v>
      </c>
      <c r="H68" s="348"/>
      <c r="I68" s="347" t="s">
        <v>4533</v>
      </c>
      <c r="J68" s="347" t="s">
        <v>4528</v>
      </c>
      <c r="K68" s="349">
        <v>44549.468544375</v>
      </c>
      <c r="L68" s="347" t="s">
        <v>4528</v>
      </c>
      <c r="M68" s="349">
        <v>44851.22270510417</v>
      </c>
      <c r="N68" s="347" t="s">
        <v>4545</v>
      </c>
      <c r="O68" s="346">
        <v>6.0</v>
      </c>
      <c r="P68" s="347" t="s">
        <v>4535</v>
      </c>
      <c r="Q68" s="348"/>
      <c r="R68" s="348"/>
      <c r="S68" s="7" t="str">
        <f>IF(P68="nasional",VLOOKUP("*"&amp;J68&amp;"",'IPPD ALL'!$AA$2:$AC$787,3,FALSE),VLOOKUP("*"&amp;P68&amp;"",'IPPD ALL'!$AB$2:$AC$787,2,FALSE))</f>
        <v>#N/A</v>
      </c>
    </row>
    <row r="69">
      <c r="A69" s="346">
        <v>143.0</v>
      </c>
      <c r="B69" s="347" t="s">
        <v>4798</v>
      </c>
      <c r="C69" s="347" t="s">
        <v>4528</v>
      </c>
      <c r="D69" s="347" t="s">
        <v>4799</v>
      </c>
      <c r="E69" s="347">
        <v>1.0</v>
      </c>
      <c r="F69" s="347" t="s">
        <v>4800</v>
      </c>
      <c r="G69" s="347" t="s">
        <v>4801</v>
      </c>
      <c r="H69" s="347" t="s">
        <v>4609</v>
      </c>
      <c r="I69" s="347" t="s">
        <v>4533</v>
      </c>
      <c r="J69" s="347" t="s">
        <v>4528</v>
      </c>
      <c r="K69" s="349">
        <v>44549.47032119213</v>
      </c>
      <c r="L69" s="347" t="s">
        <v>4528</v>
      </c>
      <c r="M69" s="349">
        <v>44840.29640840278</v>
      </c>
      <c r="N69" s="347" t="s">
        <v>4545</v>
      </c>
      <c r="O69" s="346">
        <v>3.0</v>
      </c>
      <c r="P69" s="347" t="s">
        <v>4535</v>
      </c>
      <c r="Q69" s="348"/>
      <c r="R69" s="348"/>
      <c r="S69" s="7" t="str">
        <f>IF(P69="nasional",VLOOKUP("*"&amp;J69&amp;"",'IPPD ALL'!$AA$2:$AC$787,3,FALSE),VLOOKUP("*"&amp;P69&amp;"",'IPPD ALL'!$AB$2:$AC$787,2,FALSE))</f>
        <v>#N/A</v>
      </c>
      <c r="T69" s="229"/>
    </row>
    <row r="70">
      <c r="A70" s="346">
        <v>144.0</v>
      </c>
      <c r="B70" s="347" t="s">
        <v>4802</v>
      </c>
      <c r="C70" s="347" t="s">
        <v>4528</v>
      </c>
      <c r="D70" s="347" t="s">
        <v>4803</v>
      </c>
      <c r="E70" s="347">
        <v>1.0</v>
      </c>
      <c r="F70" s="347" t="s">
        <v>4804</v>
      </c>
      <c r="G70" s="347" t="s">
        <v>4805</v>
      </c>
      <c r="H70" s="347" t="s">
        <v>4609</v>
      </c>
      <c r="I70" s="347" t="s">
        <v>4533</v>
      </c>
      <c r="J70" s="347" t="s">
        <v>4528</v>
      </c>
      <c r="K70" s="349">
        <v>44549.47204381944</v>
      </c>
      <c r="L70" s="347" t="s">
        <v>4528</v>
      </c>
      <c r="M70" s="349">
        <v>44894.326286041665</v>
      </c>
      <c r="N70" s="347" t="s">
        <v>4545</v>
      </c>
      <c r="O70" s="346">
        <v>7.0</v>
      </c>
      <c r="P70" s="347" t="s">
        <v>4535</v>
      </c>
      <c r="Q70" s="348"/>
      <c r="R70" s="348"/>
      <c r="S70" s="7" t="str">
        <f>IF(P70="nasional",VLOOKUP("*"&amp;J70&amp;"",'IPPD ALL'!$AA$2:$AC$787,3,FALSE),VLOOKUP("*"&amp;P70&amp;"",'IPPD ALL'!$AB$2:$AC$787,2,FALSE))</f>
        <v>#N/A</v>
      </c>
      <c r="T70" s="229"/>
    </row>
    <row r="71">
      <c r="A71" s="346">
        <v>145.0</v>
      </c>
      <c r="B71" s="347" t="s">
        <v>4806</v>
      </c>
      <c r="C71" s="347" t="s">
        <v>4528</v>
      </c>
      <c r="D71" s="347" t="s">
        <v>4807</v>
      </c>
      <c r="E71" s="347">
        <v>1.0</v>
      </c>
      <c r="F71" s="347" t="s">
        <v>4808</v>
      </c>
      <c r="G71" s="347" t="s">
        <v>4809</v>
      </c>
      <c r="H71" s="348"/>
      <c r="I71" s="347" t="s">
        <v>4533</v>
      </c>
      <c r="J71" s="347" t="s">
        <v>4528</v>
      </c>
      <c r="K71" s="349">
        <v>44549.475413113425</v>
      </c>
      <c r="L71" s="347" t="s">
        <v>4528</v>
      </c>
      <c r="M71" s="349">
        <v>45210.33653832176</v>
      </c>
      <c r="N71" s="347" t="s">
        <v>4545</v>
      </c>
      <c r="O71" s="346">
        <v>2.0</v>
      </c>
      <c r="P71" s="347" t="s">
        <v>4535</v>
      </c>
      <c r="Q71" s="348"/>
      <c r="R71" s="348"/>
      <c r="S71" s="7" t="str">
        <f>IF(P71="nasional",VLOOKUP("*"&amp;J71&amp;"",'IPPD ALL'!$AA$2:$AC$787,3,FALSE),VLOOKUP("*"&amp;P71&amp;"",'IPPD ALL'!$AB$2:$AC$787,2,FALSE))</f>
        <v>#N/A</v>
      </c>
      <c r="T71" s="229"/>
    </row>
    <row r="72">
      <c r="A72" s="346">
        <v>146.0</v>
      </c>
      <c r="B72" s="347" t="s">
        <v>4810</v>
      </c>
      <c r="C72" s="347" t="s">
        <v>4528</v>
      </c>
      <c r="D72" s="347" t="s">
        <v>4811</v>
      </c>
      <c r="E72" s="347">
        <v>1.0</v>
      </c>
      <c r="F72" s="347" t="s">
        <v>4812</v>
      </c>
      <c r="G72" s="347" t="s">
        <v>4813</v>
      </c>
      <c r="H72" s="347" t="s">
        <v>4609</v>
      </c>
      <c r="I72" s="347" t="s">
        <v>4533</v>
      </c>
      <c r="J72" s="347" t="s">
        <v>4528</v>
      </c>
      <c r="K72" s="349">
        <v>44549.47730925926</v>
      </c>
      <c r="L72" s="347" t="s">
        <v>4528</v>
      </c>
      <c r="M72" s="349">
        <v>44895.235495381945</v>
      </c>
      <c r="N72" s="347" t="s">
        <v>4545</v>
      </c>
      <c r="O72" s="346">
        <v>8.0</v>
      </c>
      <c r="P72" s="347" t="s">
        <v>4535</v>
      </c>
      <c r="Q72" s="348"/>
      <c r="R72" s="348"/>
      <c r="S72" s="7" t="str">
        <f>IF(P72="nasional",VLOOKUP("*"&amp;J72&amp;"",'IPPD ALL'!$AA$2:$AC$787,3,FALSE),VLOOKUP("*"&amp;P72&amp;"",'IPPD ALL'!$AB$2:$AC$787,2,FALSE))</f>
        <v>#N/A</v>
      </c>
      <c r="T72" s="229"/>
    </row>
    <row r="73">
      <c r="A73" s="346">
        <v>147.0</v>
      </c>
      <c r="B73" s="347" t="s">
        <v>4814</v>
      </c>
      <c r="C73" s="347" t="s">
        <v>4528</v>
      </c>
      <c r="D73" s="347" t="s">
        <v>4815</v>
      </c>
      <c r="E73" s="347">
        <v>1.0</v>
      </c>
      <c r="F73" s="347" t="s">
        <v>4816</v>
      </c>
      <c r="G73" s="347" t="s">
        <v>4817</v>
      </c>
      <c r="H73" s="348"/>
      <c r="I73" s="347" t="s">
        <v>4533</v>
      </c>
      <c r="J73" s="347" t="s">
        <v>4528</v>
      </c>
      <c r="K73" s="349">
        <v>44549.47950568287</v>
      </c>
      <c r="L73" s="347" t="s">
        <v>4528</v>
      </c>
      <c r="M73" s="349">
        <v>44840.30251023148</v>
      </c>
      <c r="N73" s="347" t="s">
        <v>4545</v>
      </c>
      <c r="O73" s="346">
        <v>2.0</v>
      </c>
      <c r="P73" s="347" t="s">
        <v>4535</v>
      </c>
      <c r="Q73" s="348"/>
      <c r="R73" s="348"/>
      <c r="S73" s="7" t="str">
        <f>IF(P73="nasional",VLOOKUP("*"&amp;J73&amp;"",'IPPD ALL'!$AA$2:$AC$787,3,FALSE),VLOOKUP("*"&amp;P73&amp;"",'IPPD ALL'!$AB$2:$AC$787,2,FALSE))</f>
        <v>#N/A</v>
      </c>
      <c r="T73" s="229"/>
    </row>
    <row r="74">
      <c r="A74" s="346">
        <v>148.0</v>
      </c>
      <c r="B74" s="347" t="s">
        <v>4818</v>
      </c>
      <c r="C74" s="347" t="s">
        <v>4528</v>
      </c>
      <c r="D74" s="347" t="s">
        <v>4819</v>
      </c>
      <c r="E74" s="347">
        <v>1.0</v>
      </c>
      <c r="F74" s="347" t="s">
        <v>4820</v>
      </c>
      <c r="G74" s="347" t="s">
        <v>4821</v>
      </c>
      <c r="H74" s="347" t="s">
        <v>4609</v>
      </c>
      <c r="I74" s="347" t="s">
        <v>4533</v>
      </c>
      <c r="J74" s="347" t="s">
        <v>4528</v>
      </c>
      <c r="K74" s="349">
        <v>44549.481162986114</v>
      </c>
      <c r="L74" s="347" t="s">
        <v>4528</v>
      </c>
      <c r="M74" s="349">
        <v>44840.30279793982</v>
      </c>
      <c r="N74" s="347" t="s">
        <v>4545</v>
      </c>
      <c r="O74" s="346">
        <v>3.0</v>
      </c>
      <c r="P74" s="347" t="s">
        <v>4535</v>
      </c>
      <c r="Q74" s="348"/>
      <c r="R74" s="348"/>
      <c r="S74" s="7" t="str">
        <f>IF(P74="nasional",VLOOKUP("*"&amp;J74&amp;"",'IPPD ALL'!$AA$2:$AC$787,3,FALSE),VLOOKUP("*"&amp;P74&amp;"",'IPPD ALL'!$AB$2:$AC$787,2,FALSE))</f>
        <v>#N/A</v>
      </c>
      <c r="T74" s="229"/>
    </row>
    <row r="75">
      <c r="A75" s="346">
        <v>150.0</v>
      </c>
      <c r="B75" s="347" t="s">
        <v>4822</v>
      </c>
      <c r="C75" s="347" t="s">
        <v>4528</v>
      </c>
      <c r="D75" s="347" t="s">
        <v>4823</v>
      </c>
      <c r="E75" s="347">
        <v>1.0</v>
      </c>
      <c r="F75" s="347" t="s">
        <v>4824</v>
      </c>
      <c r="G75" s="347" t="s">
        <v>4825</v>
      </c>
      <c r="H75" s="348"/>
      <c r="I75" s="347" t="s">
        <v>4533</v>
      </c>
      <c r="J75" s="347" t="s">
        <v>4528</v>
      </c>
      <c r="K75" s="349">
        <v>44556.677483680556</v>
      </c>
      <c r="L75" s="347" t="s">
        <v>4528</v>
      </c>
      <c r="M75" s="349">
        <v>44840.189722766205</v>
      </c>
      <c r="N75" s="347" t="s">
        <v>4545</v>
      </c>
      <c r="O75" s="346">
        <v>4.0</v>
      </c>
      <c r="P75" s="347" t="s">
        <v>4535</v>
      </c>
      <c r="Q75" s="348"/>
      <c r="R75" s="348"/>
      <c r="S75" s="7" t="str">
        <f>IF(P75="nasional",VLOOKUP("*"&amp;J75&amp;"",'IPPD ALL'!$AA$2:$AC$787,3,FALSE),VLOOKUP("*"&amp;P75&amp;"",'IPPD ALL'!$AB$2:$AC$787,2,FALSE))</f>
        <v>#N/A</v>
      </c>
      <c r="T75" s="229"/>
    </row>
    <row r="76">
      <c r="A76" s="346">
        <v>151.0</v>
      </c>
      <c r="B76" s="347" t="s">
        <v>4826</v>
      </c>
      <c r="C76" s="347" t="s">
        <v>4528</v>
      </c>
      <c r="D76" s="347" t="s">
        <v>4827</v>
      </c>
      <c r="E76" s="347">
        <v>1.0</v>
      </c>
      <c r="F76" s="347" t="s">
        <v>4828</v>
      </c>
      <c r="G76" s="347" t="s">
        <v>4829</v>
      </c>
      <c r="H76" s="348"/>
      <c r="I76" s="347" t="s">
        <v>4533</v>
      </c>
      <c r="J76" s="347" t="s">
        <v>4528</v>
      </c>
      <c r="K76" s="349">
        <v>44557.2053440625</v>
      </c>
      <c r="L76" s="347" t="s">
        <v>4528</v>
      </c>
      <c r="M76" s="349">
        <v>44840.30643984953</v>
      </c>
      <c r="N76" s="347" t="s">
        <v>4551</v>
      </c>
      <c r="O76" s="346">
        <v>2.0</v>
      </c>
      <c r="P76" s="347" t="s">
        <v>4535</v>
      </c>
      <c r="Q76" s="348"/>
      <c r="R76" s="348"/>
      <c r="S76" s="7" t="str">
        <f>IF(P76="nasional",VLOOKUP("*"&amp;J76&amp;"",'IPPD ALL'!$AA$2:$AC$787,3,FALSE),VLOOKUP("*"&amp;P76&amp;"",'IPPD ALL'!$AB$2:$AC$787,2,FALSE))</f>
        <v>#N/A</v>
      </c>
      <c r="T76" s="229"/>
    </row>
    <row r="77">
      <c r="A77" s="346">
        <v>152.0</v>
      </c>
      <c r="B77" s="347" t="s">
        <v>4830</v>
      </c>
      <c r="C77" s="347" t="s">
        <v>4528</v>
      </c>
      <c r="D77" s="347" t="s">
        <v>4831</v>
      </c>
      <c r="E77" s="347">
        <v>1.0</v>
      </c>
      <c r="F77" s="347" t="s">
        <v>4832</v>
      </c>
      <c r="G77" s="347" t="s">
        <v>4833</v>
      </c>
      <c r="H77" s="348"/>
      <c r="I77" s="347" t="s">
        <v>4533</v>
      </c>
      <c r="J77" s="347" t="s">
        <v>4528</v>
      </c>
      <c r="K77" s="349">
        <v>44557.266620752314</v>
      </c>
      <c r="L77" s="347" t="s">
        <v>4528</v>
      </c>
      <c r="M77" s="349">
        <v>45123.626953645835</v>
      </c>
      <c r="N77" s="347" t="s">
        <v>4545</v>
      </c>
      <c r="O77" s="346">
        <v>27.0</v>
      </c>
      <c r="P77" s="347" t="s">
        <v>4535</v>
      </c>
      <c r="Q77" s="348"/>
      <c r="R77" s="348"/>
      <c r="S77" s="7" t="str">
        <f>IF(P77="nasional",VLOOKUP("*"&amp;J77&amp;"",'IPPD ALL'!$AA$2:$AC$787,3,FALSE),VLOOKUP("*"&amp;P77&amp;"",'IPPD ALL'!$AB$2:$AC$787,2,FALSE))</f>
        <v>#N/A</v>
      </c>
      <c r="T77" s="229"/>
    </row>
    <row r="78">
      <c r="A78" s="346">
        <v>155.0</v>
      </c>
      <c r="B78" s="347" t="s">
        <v>4834</v>
      </c>
      <c r="C78" s="347" t="s">
        <v>4528</v>
      </c>
      <c r="D78" s="347" t="s">
        <v>4835</v>
      </c>
      <c r="E78" s="347">
        <v>1.0</v>
      </c>
      <c r="F78" s="347" t="s">
        <v>4836</v>
      </c>
      <c r="G78" s="347" t="s">
        <v>4837</v>
      </c>
      <c r="H78" s="348"/>
      <c r="I78" s="347" t="s">
        <v>4533</v>
      </c>
      <c r="J78" s="347" t="s">
        <v>4528</v>
      </c>
      <c r="K78" s="349">
        <v>44564.57980883102</v>
      </c>
      <c r="L78" s="347" t="s">
        <v>2248</v>
      </c>
      <c r="M78" s="349">
        <v>45282.363852152776</v>
      </c>
      <c r="N78" s="347" t="s">
        <v>4545</v>
      </c>
      <c r="O78" s="346">
        <v>17.0</v>
      </c>
      <c r="P78" s="347" t="s">
        <v>4535</v>
      </c>
      <c r="Q78" s="348"/>
      <c r="R78" s="348"/>
      <c r="S78" s="7" t="str">
        <f>IF(P78="nasional",VLOOKUP("*"&amp;J78&amp;"",'IPPD ALL'!$AA$2:$AC$787,3,FALSE),VLOOKUP("*"&amp;P78&amp;"",'IPPD ALL'!$AB$2:$AC$787,2,FALSE))</f>
        <v>#N/A</v>
      </c>
      <c r="T78" s="229"/>
    </row>
    <row r="79">
      <c r="A79" s="346">
        <v>173.0</v>
      </c>
      <c r="B79" s="347" t="s">
        <v>4838</v>
      </c>
      <c r="C79" s="347" t="s">
        <v>4839</v>
      </c>
      <c r="D79" s="347" t="s">
        <v>4840</v>
      </c>
      <c r="E79" s="346">
        <v>1.0</v>
      </c>
      <c r="F79" s="347" t="s">
        <v>4841</v>
      </c>
      <c r="G79" s="347" t="s">
        <v>4842</v>
      </c>
      <c r="H79" s="348"/>
      <c r="I79" s="347" t="s">
        <v>4533</v>
      </c>
      <c r="J79" s="347" t="s">
        <v>4839</v>
      </c>
      <c r="K79" s="349">
        <v>44615.35893998843</v>
      </c>
      <c r="L79" s="347" t="s">
        <v>4839</v>
      </c>
      <c r="M79" s="349">
        <v>45558.32550767361</v>
      </c>
      <c r="N79" s="347" t="s">
        <v>4534</v>
      </c>
      <c r="O79" s="346">
        <v>23.0</v>
      </c>
      <c r="P79" s="350" t="s">
        <v>4843</v>
      </c>
      <c r="Q79" s="346">
        <v>242.0</v>
      </c>
      <c r="R79" s="347" t="s">
        <v>4844</v>
      </c>
      <c r="S79" s="7" t="str">
        <f>IF(P79="nasional",VLOOKUP("*"&amp;J79&amp;"",'IPPD ALL'!$AA$2:$AC$787,3,FALSE),VLOOKUP("*"&amp;P79&amp;"",'IPPD ALL'!$AB$2:$AC$787,2,FALSE))</f>
        <v>#N/A</v>
      </c>
    </row>
    <row r="80">
      <c r="A80" s="346">
        <v>174.0</v>
      </c>
      <c r="B80" s="347" t="s">
        <v>4845</v>
      </c>
      <c r="C80" s="347" t="s">
        <v>4839</v>
      </c>
      <c r="D80" s="347" t="s">
        <v>4846</v>
      </c>
      <c r="E80" s="346">
        <v>1.0</v>
      </c>
      <c r="F80" s="347" t="s">
        <v>4847</v>
      </c>
      <c r="G80" s="347" t="s">
        <v>4848</v>
      </c>
      <c r="H80" s="347" t="s">
        <v>4609</v>
      </c>
      <c r="I80" s="347" t="s">
        <v>4533</v>
      </c>
      <c r="J80" s="347" t="s">
        <v>4839</v>
      </c>
      <c r="K80" s="349">
        <v>44616.08957851852</v>
      </c>
      <c r="L80" s="347" t="s">
        <v>4839</v>
      </c>
      <c r="M80" s="349">
        <v>44960.17497267361</v>
      </c>
      <c r="N80" s="347" t="s">
        <v>4534</v>
      </c>
      <c r="O80" s="346">
        <v>10.0</v>
      </c>
      <c r="P80" s="350" t="s">
        <v>4843</v>
      </c>
      <c r="Q80" s="346">
        <v>242.0</v>
      </c>
      <c r="R80" s="347" t="s">
        <v>4844</v>
      </c>
      <c r="S80" s="7" t="str">
        <f>IF(P80="nasional",VLOOKUP("*"&amp;J80&amp;"",'IPPD ALL'!$AA$2:$AC$787,3,FALSE),VLOOKUP("*"&amp;P80&amp;"",'IPPD ALL'!$AB$2:$AC$787,2,FALSE))</f>
        <v>#N/A</v>
      </c>
    </row>
    <row r="81">
      <c r="A81" s="346">
        <v>178.0</v>
      </c>
      <c r="B81" s="347" t="s">
        <v>4849</v>
      </c>
      <c r="C81" s="347" t="s">
        <v>4528</v>
      </c>
      <c r="D81" s="347" t="s">
        <v>4850</v>
      </c>
      <c r="E81" s="347" t="s">
        <v>4851</v>
      </c>
      <c r="F81" s="347" t="s">
        <v>4852</v>
      </c>
      <c r="G81" s="347" t="s">
        <v>4853</v>
      </c>
      <c r="H81" s="347" t="s">
        <v>4609</v>
      </c>
      <c r="I81" s="347" t="s">
        <v>4533</v>
      </c>
      <c r="J81" s="347" t="s">
        <v>4528</v>
      </c>
      <c r="K81" s="349">
        <v>44621.26749351852</v>
      </c>
      <c r="L81" s="347" t="s">
        <v>4528</v>
      </c>
      <c r="M81" s="349">
        <v>44840.190344814815</v>
      </c>
      <c r="N81" s="347" t="s">
        <v>4551</v>
      </c>
      <c r="O81" s="346">
        <v>2.0</v>
      </c>
      <c r="P81" s="347" t="s">
        <v>4535</v>
      </c>
      <c r="Q81" s="348"/>
      <c r="R81" s="348"/>
      <c r="S81" s="7" t="str">
        <f>IF(P81="nasional",VLOOKUP("*"&amp;J81&amp;"",'IPPD ALL'!$AA$2:$AC$787,3,FALSE),VLOOKUP("*"&amp;P81&amp;"",'IPPD ALL'!$AB$2:$AC$787,2,FALSE))</f>
        <v>#N/A</v>
      </c>
      <c r="T81" s="229"/>
    </row>
    <row r="82">
      <c r="A82" s="346">
        <v>189.0</v>
      </c>
      <c r="B82" s="347" t="s">
        <v>4854</v>
      </c>
      <c r="C82" s="347" t="s">
        <v>4528</v>
      </c>
      <c r="D82" s="347" t="s">
        <v>4855</v>
      </c>
      <c r="E82" s="347" t="s">
        <v>4856</v>
      </c>
      <c r="F82" s="347" t="s">
        <v>4857</v>
      </c>
      <c r="G82" s="347" t="s">
        <v>4858</v>
      </c>
      <c r="H82" s="348"/>
      <c r="I82" s="347" t="s">
        <v>4533</v>
      </c>
      <c r="J82" s="347" t="s">
        <v>4528</v>
      </c>
      <c r="K82" s="349">
        <v>44627.257602349535</v>
      </c>
      <c r="L82" s="347" t="s">
        <v>4528</v>
      </c>
      <c r="M82" s="349">
        <v>44627.2586956713</v>
      </c>
      <c r="N82" s="347" t="s">
        <v>4545</v>
      </c>
      <c r="O82" s="346">
        <v>2.0</v>
      </c>
      <c r="P82" s="347" t="s">
        <v>4535</v>
      </c>
      <c r="Q82" s="348"/>
      <c r="R82" s="348"/>
      <c r="S82" s="7" t="str">
        <f>IF(P82="nasional",VLOOKUP("*"&amp;J82&amp;"",'IPPD ALL'!$AA$2:$AC$787,3,FALSE),VLOOKUP("*"&amp;P82&amp;"",'IPPD ALL'!$AB$2:$AC$787,2,FALSE))</f>
        <v>#N/A</v>
      </c>
      <c r="T82" s="229"/>
    </row>
    <row r="83">
      <c r="A83" s="346">
        <v>190.0</v>
      </c>
      <c r="B83" s="347" t="s">
        <v>4859</v>
      </c>
      <c r="C83" s="347" t="s">
        <v>4528</v>
      </c>
      <c r="D83" s="347" t="s">
        <v>4860</v>
      </c>
      <c r="E83" s="347" t="s">
        <v>4861</v>
      </c>
      <c r="F83" s="347" t="s">
        <v>4862</v>
      </c>
      <c r="G83" s="347" t="s">
        <v>4863</v>
      </c>
      <c r="H83" s="348"/>
      <c r="I83" s="347" t="s">
        <v>4533</v>
      </c>
      <c r="J83" s="347" t="s">
        <v>4528</v>
      </c>
      <c r="K83" s="349">
        <v>44627.2948740625</v>
      </c>
      <c r="L83" s="347" t="s">
        <v>4528</v>
      </c>
      <c r="M83" s="349">
        <v>44840.28990454861</v>
      </c>
      <c r="N83" s="347" t="s">
        <v>4551</v>
      </c>
      <c r="O83" s="346">
        <v>1.0</v>
      </c>
      <c r="P83" s="347" t="s">
        <v>4535</v>
      </c>
      <c r="Q83" s="348"/>
      <c r="R83" s="348"/>
      <c r="S83" s="7" t="str">
        <f>IF(P83="nasional",VLOOKUP("*"&amp;J83&amp;"",'IPPD ALL'!$AA$2:$AC$787,3,FALSE),VLOOKUP("*"&amp;P83&amp;"",'IPPD ALL'!$AB$2:$AC$787,2,FALSE))</f>
        <v>#N/A</v>
      </c>
      <c r="T83" s="229"/>
    </row>
    <row r="84">
      <c r="A84" s="346">
        <v>191.0</v>
      </c>
      <c r="B84" s="347" t="s">
        <v>4864</v>
      </c>
      <c r="C84" s="347" t="s">
        <v>4528</v>
      </c>
      <c r="D84" s="347" t="s">
        <v>4865</v>
      </c>
      <c r="E84" s="347" t="s">
        <v>4851</v>
      </c>
      <c r="F84" s="347" t="s">
        <v>4866</v>
      </c>
      <c r="G84" s="347" t="s">
        <v>4867</v>
      </c>
      <c r="H84" s="348"/>
      <c r="I84" s="347" t="s">
        <v>4533</v>
      </c>
      <c r="J84" s="347" t="s">
        <v>4528</v>
      </c>
      <c r="K84" s="349">
        <v>44628.21608871528</v>
      </c>
      <c r="L84" s="347" t="s">
        <v>4528</v>
      </c>
      <c r="M84" s="349">
        <v>44840.284340844904</v>
      </c>
      <c r="N84" s="347" t="s">
        <v>4534</v>
      </c>
      <c r="O84" s="346">
        <v>2.0</v>
      </c>
      <c r="P84" s="347" t="s">
        <v>4535</v>
      </c>
      <c r="Q84" s="348"/>
      <c r="R84" s="348"/>
      <c r="S84" s="7" t="str">
        <f>IF(P84="nasional",VLOOKUP("*"&amp;J84&amp;"",'IPPD ALL'!$AA$2:$AC$787,3,FALSE),VLOOKUP("*"&amp;P84&amp;"",'IPPD ALL'!$AB$2:$AC$787,2,FALSE))</f>
        <v>#N/A</v>
      </c>
      <c r="T84" s="229"/>
    </row>
    <row r="85">
      <c r="A85" s="346">
        <v>192.0</v>
      </c>
      <c r="B85" s="347" t="s">
        <v>4868</v>
      </c>
      <c r="C85" s="347" t="s">
        <v>4528</v>
      </c>
      <c r="D85" s="347" t="s">
        <v>4869</v>
      </c>
      <c r="E85" s="347" t="s">
        <v>4851</v>
      </c>
      <c r="F85" s="347" t="s">
        <v>4870</v>
      </c>
      <c r="G85" s="347" t="s">
        <v>4871</v>
      </c>
      <c r="H85" s="348"/>
      <c r="I85" s="347" t="s">
        <v>4533</v>
      </c>
      <c r="J85" s="347" t="s">
        <v>4528</v>
      </c>
      <c r="K85" s="349">
        <v>44628.22048196759</v>
      </c>
      <c r="L85" s="347" t="s">
        <v>4528</v>
      </c>
      <c r="M85" s="349">
        <v>44894.18842173611</v>
      </c>
      <c r="N85" s="347" t="s">
        <v>4534</v>
      </c>
      <c r="O85" s="346">
        <v>1.0</v>
      </c>
      <c r="P85" s="347" t="s">
        <v>4535</v>
      </c>
      <c r="Q85" s="348"/>
      <c r="R85" s="348"/>
      <c r="S85" s="7" t="str">
        <f>IF(P85="nasional",VLOOKUP("*"&amp;J85&amp;"",'IPPD ALL'!$AA$2:$AC$787,3,FALSE),VLOOKUP("*"&amp;P85&amp;"",'IPPD ALL'!$AB$2:$AC$787,2,FALSE))</f>
        <v>#N/A</v>
      </c>
      <c r="T85" s="229"/>
    </row>
    <row r="86">
      <c r="A86" s="346">
        <v>193.0</v>
      </c>
      <c r="B86" s="347" t="s">
        <v>4872</v>
      </c>
      <c r="C86" s="347" t="s">
        <v>4528</v>
      </c>
      <c r="D86" s="347" t="s">
        <v>4873</v>
      </c>
      <c r="E86" s="347" t="s">
        <v>4874</v>
      </c>
      <c r="F86" s="347" t="s">
        <v>4875</v>
      </c>
      <c r="G86" s="347" t="s">
        <v>4876</v>
      </c>
      <c r="H86" s="348"/>
      <c r="I86" s="347" t="s">
        <v>4533</v>
      </c>
      <c r="J86" s="347" t="s">
        <v>4528</v>
      </c>
      <c r="K86" s="349">
        <v>44628.222526481484</v>
      </c>
      <c r="L86" s="347" t="s">
        <v>4528</v>
      </c>
      <c r="M86" s="349">
        <v>44840.306043715274</v>
      </c>
      <c r="N86" s="347" t="s">
        <v>4534</v>
      </c>
      <c r="O86" s="346">
        <v>1.0</v>
      </c>
      <c r="P86" s="347" t="s">
        <v>4535</v>
      </c>
      <c r="Q86" s="348"/>
      <c r="R86" s="348"/>
      <c r="S86" s="7" t="str">
        <f>IF(P86="nasional",VLOOKUP("*"&amp;J86&amp;"",'IPPD ALL'!$AA$2:$AC$787,3,FALSE),VLOOKUP("*"&amp;P86&amp;"",'IPPD ALL'!$AB$2:$AC$787,2,FALSE))</f>
        <v>#N/A</v>
      </c>
    </row>
    <row r="87">
      <c r="A87" s="346">
        <v>256.0</v>
      </c>
      <c r="B87" s="347" t="s">
        <v>4877</v>
      </c>
      <c r="C87" s="347" t="s">
        <v>4528</v>
      </c>
      <c r="D87" s="347" t="s">
        <v>4878</v>
      </c>
      <c r="E87" s="347">
        <v>1.0</v>
      </c>
      <c r="F87" s="347" t="s">
        <v>4879</v>
      </c>
      <c r="G87" s="347" t="s">
        <v>4880</v>
      </c>
      <c r="H87" s="347" t="s">
        <v>4609</v>
      </c>
      <c r="I87" s="347" t="s">
        <v>4533</v>
      </c>
      <c r="J87" s="347" t="s">
        <v>4528</v>
      </c>
      <c r="K87" s="349">
        <v>44671.23315908565</v>
      </c>
      <c r="L87" s="347" t="s">
        <v>4528</v>
      </c>
      <c r="M87" s="349">
        <v>44840.28740768519</v>
      </c>
      <c r="N87" s="347" t="s">
        <v>4534</v>
      </c>
      <c r="O87" s="346">
        <v>0.0</v>
      </c>
      <c r="P87" s="347" t="s">
        <v>4535</v>
      </c>
      <c r="Q87" s="348"/>
      <c r="R87" s="348"/>
      <c r="S87" s="7" t="str">
        <f>IF(P87="nasional",VLOOKUP("*"&amp;J87&amp;"",'IPPD ALL'!$AA$2:$AC$787,3,FALSE),VLOOKUP("*"&amp;P87&amp;"",'IPPD ALL'!$AB$2:$AC$787,2,FALSE))</f>
        <v>#N/A</v>
      </c>
      <c r="T87" s="229"/>
    </row>
    <row r="88">
      <c r="A88" s="346">
        <v>257.0</v>
      </c>
      <c r="B88" s="347" t="s">
        <v>4881</v>
      </c>
      <c r="C88" s="347" t="s">
        <v>4882</v>
      </c>
      <c r="D88" s="347" t="s">
        <v>4883</v>
      </c>
      <c r="E88" s="346">
        <v>1.0</v>
      </c>
      <c r="F88" s="347" t="s">
        <v>4884</v>
      </c>
      <c r="G88" s="347" t="s">
        <v>4885</v>
      </c>
      <c r="H88" s="348"/>
      <c r="I88" s="347" t="s">
        <v>4533</v>
      </c>
      <c r="J88" s="347" t="s">
        <v>4882</v>
      </c>
      <c r="K88" s="349">
        <v>44671.243827708335</v>
      </c>
      <c r="L88" s="347" t="s">
        <v>4882</v>
      </c>
      <c r="M88" s="349">
        <v>44671.25096105324</v>
      </c>
      <c r="N88" s="347" t="s">
        <v>4545</v>
      </c>
      <c r="O88" s="346">
        <v>1.0</v>
      </c>
      <c r="P88" s="350" t="s">
        <v>4886</v>
      </c>
      <c r="Q88" s="346">
        <v>217.0</v>
      </c>
      <c r="R88" s="347" t="s">
        <v>4887</v>
      </c>
      <c r="S88" s="7" t="str">
        <f>IF(P88="nasional",VLOOKUP("*"&amp;J88&amp;"",'IPPD ALL'!$AA$2:$AC$787,3,FALSE),VLOOKUP("*"&amp;P88&amp;"",'IPPD ALL'!$AB$2:$AC$787,2,FALSE))</f>
        <v>#N/A</v>
      </c>
    </row>
    <row r="89">
      <c r="A89" s="346">
        <v>258.0</v>
      </c>
      <c r="B89" s="347" t="s">
        <v>4888</v>
      </c>
      <c r="C89" s="347" t="s">
        <v>4839</v>
      </c>
      <c r="D89" s="347" t="s">
        <v>4889</v>
      </c>
      <c r="E89" s="347">
        <v>0.1</v>
      </c>
      <c r="F89" s="347" t="s">
        <v>4890</v>
      </c>
      <c r="G89" s="347" t="s">
        <v>4891</v>
      </c>
      <c r="H89" s="348"/>
      <c r="I89" s="347" t="s">
        <v>4533</v>
      </c>
      <c r="J89" s="347" t="s">
        <v>4839</v>
      </c>
      <c r="K89" s="349">
        <v>44671.297049305555</v>
      </c>
      <c r="L89" s="347" t="s">
        <v>4839</v>
      </c>
      <c r="M89" s="349">
        <v>45477.381753877315</v>
      </c>
      <c r="N89" s="347" t="s">
        <v>4534</v>
      </c>
      <c r="O89" s="346">
        <v>2.0</v>
      </c>
      <c r="P89" s="350" t="s">
        <v>4843</v>
      </c>
      <c r="Q89" s="346">
        <v>242.0</v>
      </c>
      <c r="R89" s="347" t="s">
        <v>4844</v>
      </c>
      <c r="S89" s="7" t="str">
        <f>IF(P89="nasional",VLOOKUP("*"&amp;J89&amp;"",'IPPD ALL'!$AA$2:$AC$787,3,FALSE),VLOOKUP("*"&amp;P89&amp;"",'IPPD ALL'!$AB$2:$AC$787,2,FALSE))</f>
        <v>#N/A</v>
      </c>
    </row>
    <row r="90">
      <c r="A90" s="346">
        <v>261.0</v>
      </c>
      <c r="B90" s="347" t="s">
        <v>4892</v>
      </c>
      <c r="C90" s="347" t="s">
        <v>4528</v>
      </c>
      <c r="D90" s="347" t="s">
        <v>4893</v>
      </c>
      <c r="E90" s="347">
        <v>1.0</v>
      </c>
      <c r="F90" s="347" t="s">
        <v>4894</v>
      </c>
      <c r="G90" s="347" t="s">
        <v>4895</v>
      </c>
      <c r="H90" s="348"/>
      <c r="I90" s="347" t="s">
        <v>4533</v>
      </c>
      <c r="J90" s="347" t="s">
        <v>4528</v>
      </c>
      <c r="K90" s="349">
        <v>44672.14713996528</v>
      </c>
      <c r="L90" s="347" t="s">
        <v>4528</v>
      </c>
      <c r="M90" s="349">
        <v>44859.19446348379</v>
      </c>
      <c r="N90" s="347" t="s">
        <v>4545</v>
      </c>
      <c r="O90" s="346">
        <v>15.0</v>
      </c>
      <c r="P90" s="347" t="s">
        <v>4535</v>
      </c>
      <c r="Q90" s="348"/>
      <c r="R90" s="348"/>
      <c r="S90" s="7" t="str">
        <f>IF(P90="nasional",VLOOKUP("*"&amp;J90&amp;"",'IPPD ALL'!$AA$2:$AC$787,3,FALSE),VLOOKUP("*"&amp;P90&amp;"",'IPPD ALL'!$AB$2:$AC$787,2,FALSE))</f>
        <v>#N/A</v>
      </c>
    </row>
    <row r="91">
      <c r="A91" s="346">
        <v>262.0</v>
      </c>
      <c r="B91" s="347" t="s">
        <v>4896</v>
      </c>
      <c r="C91" s="347" t="s">
        <v>4528</v>
      </c>
      <c r="D91" s="347" t="s">
        <v>4897</v>
      </c>
      <c r="E91" s="347">
        <v>1.0</v>
      </c>
      <c r="F91" s="347" t="s">
        <v>4898</v>
      </c>
      <c r="G91" s="347" t="s">
        <v>4899</v>
      </c>
      <c r="H91" s="347" t="s">
        <v>4609</v>
      </c>
      <c r="I91" s="347" t="s">
        <v>4533</v>
      </c>
      <c r="J91" s="347" t="s">
        <v>4528</v>
      </c>
      <c r="K91" s="349">
        <v>44672.16524065972</v>
      </c>
      <c r="L91" s="347" t="s">
        <v>4528</v>
      </c>
      <c r="M91" s="349">
        <v>44848.66062510417</v>
      </c>
      <c r="N91" s="347" t="s">
        <v>4545</v>
      </c>
      <c r="O91" s="346">
        <v>7.0</v>
      </c>
      <c r="P91" s="347" t="s">
        <v>4535</v>
      </c>
      <c r="Q91" s="348"/>
      <c r="R91" s="348"/>
      <c r="S91" s="7" t="str">
        <f>IF(P91="nasional",VLOOKUP("*"&amp;J91&amp;"",'IPPD ALL'!$AA$2:$AC$787,3,FALSE),VLOOKUP("*"&amp;P91&amp;"",'IPPD ALL'!$AB$2:$AC$787,2,FALSE))</f>
        <v>#N/A</v>
      </c>
    </row>
    <row r="92">
      <c r="A92" s="346">
        <v>263.0</v>
      </c>
      <c r="B92" s="347" t="s">
        <v>4900</v>
      </c>
      <c r="C92" s="347" t="s">
        <v>4528</v>
      </c>
      <c r="D92" s="347" t="s">
        <v>4901</v>
      </c>
      <c r="E92" s="347">
        <v>1.0</v>
      </c>
      <c r="F92" s="347" t="s">
        <v>4902</v>
      </c>
      <c r="G92" s="347" t="s">
        <v>4903</v>
      </c>
      <c r="H92" s="347" t="s">
        <v>4609</v>
      </c>
      <c r="I92" s="347" t="s">
        <v>4533</v>
      </c>
      <c r="J92" s="347" t="s">
        <v>4528</v>
      </c>
      <c r="K92" s="349">
        <v>44672.16781435185</v>
      </c>
      <c r="L92" s="347" t="s">
        <v>4528</v>
      </c>
      <c r="M92" s="349">
        <v>44848.65608177083</v>
      </c>
      <c r="N92" s="347" t="s">
        <v>4545</v>
      </c>
      <c r="O92" s="346">
        <v>6.0</v>
      </c>
      <c r="P92" s="347" t="s">
        <v>4535</v>
      </c>
      <c r="Q92" s="348"/>
      <c r="R92" s="348"/>
      <c r="S92" s="7" t="str">
        <f>IF(P92="nasional",VLOOKUP("*"&amp;J92&amp;"",'IPPD ALL'!$AA$2:$AC$787,3,FALSE),VLOOKUP("*"&amp;P92&amp;"",'IPPD ALL'!$AB$2:$AC$787,2,FALSE))</f>
        <v>#N/A</v>
      </c>
    </row>
    <row r="93">
      <c r="A93" s="346">
        <v>264.0</v>
      </c>
      <c r="B93" s="347" t="s">
        <v>4904</v>
      </c>
      <c r="C93" s="347" t="s">
        <v>4528</v>
      </c>
      <c r="D93" s="347" t="s">
        <v>4905</v>
      </c>
      <c r="E93" s="347">
        <v>1.0</v>
      </c>
      <c r="F93" s="347" t="s">
        <v>4906</v>
      </c>
      <c r="G93" s="347" t="s">
        <v>4907</v>
      </c>
      <c r="H93" s="347" t="s">
        <v>4609</v>
      </c>
      <c r="I93" s="347" t="s">
        <v>4533</v>
      </c>
      <c r="J93" s="347" t="s">
        <v>4528</v>
      </c>
      <c r="K93" s="349">
        <v>44672.176107141204</v>
      </c>
      <c r="L93" s="347" t="s">
        <v>4528</v>
      </c>
      <c r="M93" s="349">
        <v>44847.432232314815</v>
      </c>
      <c r="N93" s="347" t="s">
        <v>4545</v>
      </c>
      <c r="O93" s="346">
        <v>6.0</v>
      </c>
      <c r="P93" s="347" t="s">
        <v>4535</v>
      </c>
      <c r="Q93" s="348"/>
      <c r="R93" s="348"/>
      <c r="S93" s="7" t="str">
        <f>IF(P93="nasional",VLOOKUP("*"&amp;J93&amp;"",'IPPD ALL'!$AA$2:$AC$787,3,FALSE),VLOOKUP("*"&amp;P93&amp;"",'IPPD ALL'!$AB$2:$AC$787,2,FALSE))</f>
        <v>#N/A</v>
      </c>
      <c r="T93" s="229"/>
    </row>
    <row r="94">
      <c r="A94" s="346">
        <v>265.0</v>
      </c>
      <c r="B94" s="347" t="s">
        <v>4908</v>
      </c>
      <c r="C94" s="347" t="s">
        <v>4528</v>
      </c>
      <c r="D94" s="347" t="s">
        <v>4909</v>
      </c>
      <c r="E94" s="347">
        <v>1.0</v>
      </c>
      <c r="F94" s="347" t="s">
        <v>4910</v>
      </c>
      <c r="G94" s="347" t="s">
        <v>4911</v>
      </c>
      <c r="H94" s="347" t="s">
        <v>4609</v>
      </c>
      <c r="I94" s="347" t="s">
        <v>4533</v>
      </c>
      <c r="J94" s="347" t="s">
        <v>4528</v>
      </c>
      <c r="K94" s="349">
        <v>44672.18457243055</v>
      </c>
      <c r="L94" s="347" t="s">
        <v>4528</v>
      </c>
      <c r="M94" s="349">
        <v>45071.21139271991</v>
      </c>
      <c r="N94" s="347" t="s">
        <v>4545</v>
      </c>
      <c r="O94" s="346">
        <v>4.0</v>
      </c>
      <c r="P94" s="347" t="s">
        <v>4535</v>
      </c>
      <c r="Q94" s="348"/>
      <c r="R94" s="348"/>
      <c r="S94" s="7" t="str">
        <f>IF(P94="nasional",VLOOKUP("*"&amp;J94&amp;"",'IPPD ALL'!$AA$2:$AC$787,3,FALSE),VLOOKUP("*"&amp;P94&amp;"",'IPPD ALL'!$AB$2:$AC$787,2,FALSE))</f>
        <v>#N/A</v>
      </c>
      <c r="T94" s="229"/>
    </row>
    <row r="95">
      <c r="A95" s="346">
        <v>266.0</v>
      </c>
      <c r="B95" s="347" t="s">
        <v>4912</v>
      </c>
      <c r="C95" s="347" t="s">
        <v>4528</v>
      </c>
      <c r="D95" s="347" t="s">
        <v>4913</v>
      </c>
      <c r="E95" s="347">
        <v>1.0</v>
      </c>
      <c r="F95" s="347" t="s">
        <v>4914</v>
      </c>
      <c r="G95" s="347" t="s">
        <v>4915</v>
      </c>
      <c r="H95" s="347" t="s">
        <v>4609</v>
      </c>
      <c r="I95" s="347" t="s">
        <v>4533</v>
      </c>
      <c r="J95" s="347" t="s">
        <v>4528</v>
      </c>
      <c r="K95" s="349">
        <v>44672.188587777775</v>
      </c>
      <c r="L95" s="347" t="s">
        <v>4528</v>
      </c>
      <c r="M95" s="349">
        <v>44847.43098469907</v>
      </c>
      <c r="N95" s="347" t="s">
        <v>4545</v>
      </c>
      <c r="O95" s="346">
        <v>9.0</v>
      </c>
      <c r="P95" s="347" t="s">
        <v>4535</v>
      </c>
      <c r="Q95" s="348"/>
      <c r="R95" s="348"/>
      <c r="S95" s="7" t="str">
        <f>IF(P95="nasional",VLOOKUP("*"&amp;J95&amp;"",'IPPD ALL'!$AA$2:$AC$787,3,FALSE),VLOOKUP("*"&amp;P95&amp;"",'IPPD ALL'!$AB$2:$AC$787,2,FALSE))</f>
        <v>#N/A</v>
      </c>
      <c r="T95" s="229"/>
    </row>
    <row r="96">
      <c r="A96" s="346">
        <v>267.0</v>
      </c>
      <c r="B96" s="347" t="s">
        <v>4916</v>
      </c>
      <c r="C96" s="347" t="s">
        <v>4528</v>
      </c>
      <c r="D96" s="347" t="s">
        <v>4917</v>
      </c>
      <c r="E96" s="347">
        <v>1.0</v>
      </c>
      <c r="F96" s="347" t="s">
        <v>4918</v>
      </c>
      <c r="G96" s="347" t="s">
        <v>4919</v>
      </c>
      <c r="H96" s="347" t="s">
        <v>4609</v>
      </c>
      <c r="I96" s="347" t="s">
        <v>4533</v>
      </c>
      <c r="J96" s="347" t="s">
        <v>4528</v>
      </c>
      <c r="K96" s="349">
        <v>44672.19117599537</v>
      </c>
      <c r="L96" s="347" t="s">
        <v>4528</v>
      </c>
      <c r="M96" s="349">
        <v>44840.21165675926</v>
      </c>
      <c r="N96" s="347" t="s">
        <v>4545</v>
      </c>
      <c r="O96" s="346">
        <v>3.0</v>
      </c>
      <c r="P96" s="347" t="s">
        <v>4535</v>
      </c>
      <c r="Q96" s="348"/>
      <c r="R96" s="348"/>
      <c r="S96" s="7" t="str">
        <f>IF(P96="nasional",VLOOKUP("*"&amp;J96&amp;"",'IPPD ALL'!$AA$2:$AC$787,3,FALSE),VLOOKUP("*"&amp;P96&amp;"",'IPPD ALL'!$AB$2:$AC$787,2,FALSE))</f>
        <v>#N/A</v>
      </c>
      <c r="T96" s="229"/>
    </row>
    <row r="97">
      <c r="A97" s="346">
        <v>268.0</v>
      </c>
      <c r="B97" s="347" t="s">
        <v>4920</v>
      </c>
      <c r="C97" s="347" t="s">
        <v>4528</v>
      </c>
      <c r="D97" s="347" t="s">
        <v>4921</v>
      </c>
      <c r="E97" s="347">
        <v>1.0</v>
      </c>
      <c r="F97" s="347" t="s">
        <v>4922</v>
      </c>
      <c r="G97" s="347" t="s">
        <v>4923</v>
      </c>
      <c r="H97" s="347" t="s">
        <v>4609</v>
      </c>
      <c r="I97" s="347" t="s">
        <v>4533</v>
      </c>
      <c r="J97" s="347" t="s">
        <v>4528</v>
      </c>
      <c r="K97" s="349">
        <v>44672.19574758102</v>
      </c>
      <c r="L97" s="347" t="s">
        <v>4528</v>
      </c>
      <c r="M97" s="349">
        <v>44840.29708256944</v>
      </c>
      <c r="N97" s="347" t="s">
        <v>4924</v>
      </c>
      <c r="O97" s="346">
        <v>1.0</v>
      </c>
      <c r="P97" s="347" t="s">
        <v>4535</v>
      </c>
      <c r="Q97" s="348"/>
      <c r="R97" s="348"/>
      <c r="S97" s="7" t="str">
        <f>IF(P97="nasional",VLOOKUP("*"&amp;J97&amp;"",'IPPD ALL'!$AA$2:$AC$787,3,FALSE),VLOOKUP("*"&amp;P97&amp;"",'IPPD ALL'!$AB$2:$AC$787,2,FALSE))</f>
        <v>#N/A</v>
      </c>
      <c r="T97" s="229"/>
    </row>
    <row r="98">
      <c r="A98" s="346">
        <v>269.0</v>
      </c>
      <c r="B98" s="347" t="s">
        <v>4925</v>
      </c>
      <c r="C98" s="347" t="s">
        <v>4528</v>
      </c>
      <c r="D98" s="347" t="s">
        <v>4926</v>
      </c>
      <c r="E98" s="347">
        <v>1.0</v>
      </c>
      <c r="F98" s="347" t="s">
        <v>4927</v>
      </c>
      <c r="G98" s="347" t="s">
        <v>4928</v>
      </c>
      <c r="H98" s="347" t="s">
        <v>4609</v>
      </c>
      <c r="I98" s="347" t="s">
        <v>4533</v>
      </c>
      <c r="J98" s="347" t="s">
        <v>4528</v>
      </c>
      <c r="K98" s="349">
        <v>44672.197955104166</v>
      </c>
      <c r="L98" s="347" t="s">
        <v>4528</v>
      </c>
      <c r="M98" s="349">
        <v>44840.25434763889</v>
      </c>
      <c r="N98" s="347" t="s">
        <v>4545</v>
      </c>
      <c r="O98" s="346">
        <v>2.0</v>
      </c>
      <c r="P98" s="347" t="s">
        <v>4535</v>
      </c>
      <c r="Q98" s="348"/>
      <c r="R98" s="348"/>
      <c r="S98" s="7" t="str">
        <f>IF(P98="nasional",VLOOKUP("*"&amp;J98&amp;"",'IPPD ALL'!$AA$2:$AC$787,3,FALSE),VLOOKUP("*"&amp;P98&amp;"",'IPPD ALL'!$AB$2:$AC$787,2,FALSE))</f>
        <v>#N/A</v>
      </c>
      <c r="T98" s="229"/>
    </row>
    <row r="99">
      <c r="A99" s="346">
        <v>270.0</v>
      </c>
      <c r="B99" s="347" t="s">
        <v>4929</v>
      </c>
      <c r="C99" s="347" t="s">
        <v>4528</v>
      </c>
      <c r="D99" s="347" t="s">
        <v>4930</v>
      </c>
      <c r="E99" s="347">
        <v>1.0</v>
      </c>
      <c r="F99" s="347" t="s">
        <v>4931</v>
      </c>
      <c r="G99" s="347" t="s">
        <v>4932</v>
      </c>
      <c r="H99" s="347" t="s">
        <v>4609</v>
      </c>
      <c r="I99" s="347" t="s">
        <v>4533</v>
      </c>
      <c r="J99" s="347" t="s">
        <v>4528</v>
      </c>
      <c r="K99" s="349">
        <v>44672.57266854167</v>
      </c>
      <c r="L99" s="347" t="s">
        <v>4528</v>
      </c>
      <c r="M99" s="349">
        <v>44848.666340104166</v>
      </c>
      <c r="N99" s="347" t="s">
        <v>4545</v>
      </c>
      <c r="O99" s="346">
        <v>7.0</v>
      </c>
      <c r="P99" s="347" t="s">
        <v>4535</v>
      </c>
      <c r="Q99" s="348"/>
      <c r="R99" s="348"/>
      <c r="S99" s="7" t="str">
        <f>IF(P99="nasional",VLOOKUP("*"&amp;J99&amp;"",'IPPD ALL'!$AA$2:$AC$787,3,FALSE),VLOOKUP("*"&amp;P99&amp;"",'IPPD ALL'!$AB$2:$AC$787,2,FALSE))</f>
        <v>#N/A</v>
      </c>
    </row>
    <row r="100">
      <c r="A100" s="346">
        <v>271.0</v>
      </c>
      <c r="B100" s="347" t="s">
        <v>4933</v>
      </c>
      <c r="C100" s="347" t="s">
        <v>4528</v>
      </c>
      <c r="D100" s="347" t="s">
        <v>4934</v>
      </c>
      <c r="E100" s="347">
        <v>1.0</v>
      </c>
      <c r="F100" s="347" t="s">
        <v>4935</v>
      </c>
      <c r="G100" s="347" t="s">
        <v>4936</v>
      </c>
      <c r="H100" s="347" t="s">
        <v>4609</v>
      </c>
      <c r="I100" s="347" t="s">
        <v>4533</v>
      </c>
      <c r="J100" s="347" t="s">
        <v>4528</v>
      </c>
      <c r="K100" s="349">
        <v>44672.5746959375</v>
      </c>
      <c r="L100" s="347" t="s">
        <v>4528</v>
      </c>
      <c r="M100" s="349">
        <v>44840.21286634259</v>
      </c>
      <c r="N100" s="347" t="s">
        <v>4545</v>
      </c>
      <c r="O100" s="346">
        <v>2.0</v>
      </c>
      <c r="P100" s="347" t="s">
        <v>4535</v>
      </c>
      <c r="Q100" s="348"/>
      <c r="R100" s="348"/>
      <c r="S100" s="7" t="str">
        <f>IF(P100="nasional",VLOOKUP("*"&amp;J100&amp;"",'IPPD ALL'!$AA$2:$AC$787,3,FALSE),VLOOKUP("*"&amp;P100&amp;"",'IPPD ALL'!$AB$2:$AC$787,2,FALSE))</f>
        <v>#N/A</v>
      </c>
      <c r="T100" s="229"/>
    </row>
    <row r="101">
      <c r="A101" s="346">
        <v>272.0</v>
      </c>
      <c r="B101" s="347" t="s">
        <v>4937</v>
      </c>
      <c r="C101" s="347" t="s">
        <v>4528</v>
      </c>
      <c r="D101" s="347" t="s">
        <v>4938</v>
      </c>
      <c r="E101" s="347">
        <v>1.0</v>
      </c>
      <c r="F101" s="347" t="s">
        <v>4939</v>
      </c>
      <c r="G101" s="347" t="s">
        <v>4940</v>
      </c>
      <c r="H101" s="347" t="s">
        <v>4609</v>
      </c>
      <c r="I101" s="347" t="s">
        <v>4533</v>
      </c>
      <c r="J101" s="347" t="s">
        <v>4528</v>
      </c>
      <c r="K101" s="349">
        <v>44672.5769971412</v>
      </c>
      <c r="L101" s="347" t="s">
        <v>4528</v>
      </c>
      <c r="M101" s="349">
        <v>44894.31671116898</v>
      </c>
      <c r="N101" s="347" t="s">
        <v>4924</v>
      </c>
      <c r="O101" s="346">
        <v>4.0</v>
      </c>
      <c r="P101" s="347" t="s">
        <v>4535</v>
      </c>
      <c r="Q101" s="348"/>
      <c r="R101" s="348"/>
      <c r="S101" s="7" t="str">
        <f>IF(P101="nasional",VLOOKUP("*"&amp;J101&amp;"",'IPPD ALL'!$AA$2:$AC$787,3,FALSE),VLOOKUP("*"&amp;P101&amp;"",'IPPD ALL'!$AB$2:$AC$787,2,FALSE))</f>
        <v>#N/A</v>
      </c>
      <c r="T101" s="229"/>
    </row>
    <row r="102">
      <c r="A102" s="346">
        <v>321.0</v>
      </c>
      <c r="B102" s="347" t="s">
        <v>4941</v>
      </c>
      <c r="C102" s="347" t="s">
        <v>4942</v>
      </c>
      <c r="D102" s="347" t="s">
        <v>4943</v>
      </c>
      <c r="E102" s="346">
        <v>1.0</v>
      </c>
      <c r="F102" s="347" t="s">
        <v>4944</v>
      </c>
      <c r="G102" s="347" t="s">
        <v>4945</v>
      </c>
      <c r="H102" s="348"/>
      <c r="I102" s="347" t="s">
        <v>4533</v>
      </c>
      <c r="J102" s="347" t="s">
        <v>4942</v>
      </c>
      <c r="K102" s="349">
        <v>44719.31891903935</v>
      </c>
      <c r="L102" s="347" t="s">
        <v>4528</v>
      </c>
      <c r="M102" s="349">
        <v>45504.16574635416</v>
      </c>
      <c r="N102" s="347" t="s">
        <v>4534</v>
      </c>
      <c r="O102" s="346">
        <v>2.0</v>
      </c>
      <c r="P102" s="347" t="s">
        <v>4535</v>
      </c>
      <c r="Q102" s="348"/>
      <c r="R102" s="348"/>
      <c r="S102" s="7" t="str">
        <f>IF(P102="nasional",VLOOKUP("*"&amp;J102&amp;"",'IPPD ALL'!$AA$2:$AC$787,3,FALSE),VLOOKUP("*"&amp;P102&amp;"",'IPPD ALL'!$AB$2:$AC$787,2,FALSE))</f>
        <v>#N/A</v>
      </c>
    </row>
    <row r="103">
      <c r="A103" s="346">
        <v>322.0</v>
      </c>
      <c r="B103" s="347" t="s">
        <v>4946</v>
      </c>
      <c r="C103" s="347" t="s">
        <v>4942</v>
      </c>
      <c r="D103" s="347" t="s">
        <v>4947</v>
      </c>
      <c r="E103" s="346">
        <v>1.0</v>
      </c>
      <c r="F103" s="347" t="s">
        <v>4948</v>
      </c>
      <c r="G103" s="347" t="s">
        <v>4949</v>
      </c>
      <c r="H103" s="347" t="s">
        <v>4609</v>
      </c>
      <c r="I103" s="347" t="s">
        <v>4533</v>
      </c>
      <c r="J103" s="347" t="s">
        <v>4942</v>
      </c>
      <c r="K103" s="349">
        <v>44719.32587422454</v>
      </c>
      <c r="L103" s="347" t="s">
        <v>4942</v>
      </c>
      <c r="M103" s="349">
        <v>45056.17529663195</v>
      </c>
      <c r="N103" s="347" t="s">
        <v>4534</v>
      </c>
      <c r="O103" s="346">
        <v>5.0</v>
      </c>
      <c r="P103" s="347" t="s">
        <v>4535</v>
      </c>
      <c r="Q103" s="348"/>
      <c r="R103" s="348"/>
      <c r="S103" s="7" t="str">
        <f>IF(P103="nasional",VLOOKUP("*"&amp;J103&amp;"",'IPPD ALL'!$AA$2:$AC$787,3,FALSE),VLOOKUP("*"&amp;P103&amp;"",'IPPD ALL'!$AB$2:$AC$787,2,FALSE))</f>
        <v>#N/A</v>
      </c>
    </row>
    <row r="104">
      <c r="A104" s="346">
        <v>324.0</v>
      </c>
      <c r="B104" s="347" t="s">
        <v>4950</v>
      </c>
      <c r="C104" s="347" t="s">
        <v>4951</v>
      </c>
      <c r="D104" s="347" t="s">
        <v>4952</v>
      </c>
      <c r="E104" s="346">
        <v>1.0</v>
      </c>
      <c r="F104" s="347" t="s">
        <v>4953</v>
      </c>
      <c r="G104" s="347" t="s">
        <v>4954</v>
      </c>
      <c r="H104" s="347" t="s">
        <v>4609</v>
      </c>
      <c r="I104" s="347" t="s">
        <v>4533</v>
      </c>
      <c r="J104" s="347" t="s">
        <v>4951</v>
      </c>
      <c r="K104" s="349">
        <v>44729.58651461806</v>
      </c>
      <c r="L104" s="347" t="s">
        <v>4951</v>
      </c>
      <c r="M104" s="349">
        <v>44729.61178532407</v>
      </c>
      <c r="N104" s="347" t="s">
        <v>4551</v>
      </c>
      <c r="O104" s="346">
        <v>3.0</v>
      </c>
      <c r="P104" s="350" t="s">
        <v>3309</v>
      </c>
      <c r="Q104" s="346">
        <v>254.0</v>
      </c>
      <c r="R104" s="347" t="s">
        <v>4955</v>
      </c>
      <c r="S104" s="7" t="str">
        <f>IF(P104="nasional",VLOOKUP("*"&amp;J104&amp;"",'IPPD ALL'!$AA$2:$AC$787,3,FALSE),VLOOKUP("*"&amp;P104&amp;"",'IPPD ALL'!$AB$2:$AC$787,2,FALSE))</f>
        <v>Kabupaten Kotawaringin Timur</v>
      </c>
      <c r="T104" s="229"/>
    </row>
    <row r="105">
      <c r="A105" s="346">
        <v>325.0</v>
      </c>
      <c r="B105" s="347" t="s">
        <v>4956</v>
      </c>
      <c r="C105" s="347" t="s">
        <v>2662</v>
      </c>
      <c r="D105" s="347" t="s">
        <v>4957</v>
      </c>
      <c r="E105" s="347" t="s">
        <v>4530</v>
      </c>
      <c r="F105" s="347" t="s">
        <v>4958</v>
      </c>
      <c r="G105" s="347" t="s">
        <v>4959</v>
      </c>
      <c r="H105" s="348"/>
      <c r="I105" s="347" t="s">
        <v>4533</v>
      </c>
      <c r="J105" s="347" t="s">
        <v>2662</v>
      </c>
      <c r="K105" s="349">
        <v>44733.025750381945</v>
      </c>
      <c r="L105" s="347" t="s">
        <v>4528</v>
      </c>
      <c r="M105" s="349">
        <v>44840.30773946759</v>
      </c>
      <c r="N105" s="347" t="s">
        <v>4534</v>
      </c>
      <c r="O105" s="346">
        <v>0.0</v>
      </c>
      <c r="P105" s="347" t="s">
        <v>4535</v>
      </c>
      <c r="Q105" s="348"/>
      <c r="R105" s="348"/>
      <c r="S105" s="7" t="str">
        <f>IF(P105="nasional",VLOOKUP("*"&amp;J105&amp;"",'IPPD ALL'!$AA$2:$AC$787,3,FALSE),VLOOKUP("*"&amp;P105&amp;"",'IPPD ALL'!$AB$2:$AC$787,2,FALSE))</f>
        <v>Kabupaten Kudus</v>
      </c>
      <c r="T105" s="229"/>
    </row>
    <row r="106">
      <c r="A106" s="346">
        <v>327.0</v>
      </c>
      <c r="B106" s="347" t="s">
        <v>4960</v>
      </c>
      <c r="C106" s="347" t="s">
        <v>4961</v>
      </c>
      <c r="D106" s="347" t="s">
        <v>4962</v>
      </c>
      <c r="E106" s="347" t="s">
        <v>4530</v>
      </c>
      <c r="F106" s="347" t="s">
        <v>4963</v>
      </c>
      <c r="G106" s="347" t="s">
        <v>4964</v>
      </c>
      <c r="H106" s="348"/>
      <c r="I106" s="347" t="s">
        <v>4533</v>
      </c>
      <c r="J106" s="347" t="s">
        <v>4961</v>
      </c>
      <c r="K106" s="349">
        <v>44733.069721712964</v>
      </c>
      <c r="L106" s="347" t="s">
        <v>4961</v>
      </c>
      <c r="M106" s="349">
        <v>44733.07854993056</v>
      </c>
      <c r="N106" s="347" t="s">
        <v>4545</v>
      </c>
      <c r="O106" s="346">
        <v>1.0</v>
      </c>
      <c r="P106" s="350" t="s">
        <v>2663</v>
      </c>
      <c r="Q106" s="346">
        <v>253.0</v>
      </c>
      <c r="R106" s="347" t="s">
        <v>4965</v>
      </c>
      <c r="S106" s="7" t="str">
        <f>IF(P106="nasional",VLOOKUP("*"&amp;J106&amp;"",'IPPD ALL'!$AA$2:$AC$787,3,FALSE),VLOOKUP("*"&amp;P106&amp;"",'IPPD ALL'!$AB$2:$AC$787,2,FALSE))</f>
        <v>Kabupaten Kudus</v>
      </c>
      <c r="T106" s="229"/>
    </row>
    <row r="107">
      <c r="A107" s="346">
        <v>336.0</v>
      </c>
      <c r="B107" s="347" t="s">
        <v>4966</v>
      </c>
      <c r="C107" s="347" t="s">
        <v>4967</v>
      </c>
      <c r="D107" s="347" t="s">
        <v>4968</v>
      </c>
      <c r="E107" s="347">
        <v>1.0</v>
      </c>
      <c r="F107" s="347" t="s">
        <v>4969</v>
      </c>
      <c r="G107" s="347" t="s">
        <v>4970</v>
      </c>
      <c r="H107" s="348"/>
      <c r="I107" s="347" t="s">
        <v>4533</v>
      </c>
      <c r="J107" s="347" t="s">
        <v>4967</v>
      </c>
      <c r="K107" s="349">
        <v>44740.30278708333</v>
      </c>
      <c r="L107" s="347" t="s">
        <v>4967</v>
      </c>
      <c r="M107" s="349">
        <v>45511.38583494213</v>
      </c>
      <c r="N107" s="347" t="s">
        <v>4545</v>
      </c>
      <c r="O107" s="346">
        <v>2.0</v>
      </c>
      <c r="P107" s="350" t="s">
        <v>2532</v>
      </c>
      <c r="Q107" s="346">
        <v>251.0</v>
      </c>
      <c r="R107" s="347" t="s">
        <v>4971</v>
      </c>
      <c r="S107" s="7" t="str">
        <f>IF(P107="nasional",VLOOKUP("*"&amp;J107&amp;"",'IPPD ALL'!$AA$2:$AC$787,3,FALSE),VLOOKUP("*"&amp;P107&amp;"",'IPPD ALL'!$AB$2:$AC$787,2,FALSE))</f>
        <v>Provinsi DKI Jakarta</v>
      </c>
    </row>
    <row r="108">
      <c r="A108" s="346">
        <v>341.0</v>
      </c>
      <c r="B108" s="347" t="s">
        <v>4972</v>
      </c>
      <c r="C108" s="347" t="s">
        <v>4973</v>
      </c>
      <c r="D108" s="347" t="s">
        <v>4974</v>
      </c>
      <c r="E108" s="347">
        <v>1.0</v>
      </c>
      <c r="F108" s="347" t="s">
        <v>4975</v>
      </c>
      <c r="G108" s="347" t="s">
        <v>4976</v>
      </c>
      <c r="H108" s="347" t="s">
        <v>4609</v>
      </c>
      <c r="I108" s="347" t="s">
        <v>4533</v>
      </c>
      <c r="J108" s="347" t="s">
        <v>4973</v>
      </c>
      <c r="K108" s="349">
        <v>44742.56119550926</v>
      </c>
      <c r="L108" s="347" t="s">
        <v>4973</v>
      </c>
      <c r="M108" s="349">
        <v>45103.19977002315</v>
      </c>
      <c r="N108" s="347" t="s">
        <v>4545</v>
      </c>
      <c r="O108" s="346">
        <v>9.0</v>
      </c>
      <c r="P108" s="350" t="s">
        <v>2418</v>
      </c>
      <c r="Q108" s="346">
        <v>258.0</v>
      </c>
      <c r="R108" s="347" t="s">
        <v>4977</v>
      </c>
      <c r="S108" s="7" t="str">
        <f>IF(P108="nasional",VLOOKUP("*"&amp;J108&amp;"",'IPPD ALL'!$AA$2:$AC$787,3,FALSE),VLOOKUP("*"&amp;P108&amp;"",'IPPD ALL'!$AB$2:$AC$787,2,FALSE))</f>
        <v>Kota Bogor</v>
      </c>
      <c r="T108" s="229"/>
    </row>
    <row r="109">
      <c r="A109" s="346">
        <v>342.0</v>
      </c>
      <c r="B109" s="347" t="s">
        <v>4978</v>
      </c>
      <c r="C109" s="347" t="s">
        <v>4961</v>
      </c>
      <c r="D109" s="347" t="s">
        <v>4979</v>
      </c>
      <c r="E109" s="347" t="s">
        <v>4530</v>
      </c>
      <c r="F109" s="347" t="s">
        <v>4980</v>
      </c>
      <c r="G109" s="347" t="s">
        <v>4981</v>
      </c>
      <c r="H109" s="347" t="s">
        <v>4609</v>
      </c>
      <c r="I109" s="347" t="s">
        <v>4533</v>
      </c>
      <c r="J109" s="347" t="s">
        <v>4961</v>
      </c>
      <c r="K109" s="349">
        <v>44743.01244391203</v>
      </c>
      <c r="L109" s="347" t="s">
        <v>4961</v>
      </c>
      <c r="M109" s="349">
        <v>44743.014997962964</v>
      </c>
      <c r="N109" s="347" t="s">
        <v>4545</v>
      </c>
      <c r="O109" s="346">
        <v>2.0</v>
      </c>
      <c r="P109" s="350" t="s">
        <v>2663</v>
      </c>
      <c r="Q109" s="346">
        <v>253.0</v>
      </c>
      <c r="R109" s="347" t="s">
        <v>4965</v>
      </c>
      <c r="S109" s="7" t="str">
        <f>IF(P109="nasional",VLOOKUP("*"&amp;J109&amp;"",'IPPD ALL'!$AA$2:$AC$787,3,FALSE),VLOOKUP("*"&amp;P109&amp;"",'IPPD ALL'!$AB$2:$AC$787,2,FALSE))</f>
        <v>Kabupaten Kudus</v>
      </c>
      <c r="T109" s="229"/>
    </row>
    <row r="110">
      <c r="A110" s="346">
        <v>346.0</v>
      </c>
      <c r="B110" s="347" t="s">
        <v>4982</v>
      </c>
      <c r="C110" s="347" t="s">
        <v>4983</v>
      </c>
      <c r="D110" s="347" t="s">
        <v>4984</v>
      </c>
      <c r="E110" s="346">
        <v>1.0</v>
      </c>
      <c r="F110" s="347" t="s">
        <v>4985</v>
      </c>
      <c r="G110" s="347" t="s">
        <v>4986</v>
      </c>
      <c r="H110" s="348"/>
      <c r="I110" s="347" t="s">
        <v>4533</v>
      </c>
      <c r="J110" s="347" t="s">
        <v>4983</v>
      </c>
      <c r="K110" s="349">
        <v>44747.2061712963</v>
      </c>
      <c r="L110" s="347" t="s">
        <v>4983</v>
      </c>
      <c r="M110" s="349">
        <v>44747.25272414352</v>
      </c>
      <c r="N110" s="347" t="s">
        <v>4534</v>
      </c>
      <c r="O110" s="346">
        <v>1.0</v>
      </c>
      <c r="P110" s="350" t="s">
        <v>4987</v>
      </c>
      <c r="Q110" s="346">
        <v>243.0</v>
      </c>
      <c r="R110" s="347" t="s">
        <v>4988</v>
      </c>
      <c r="S110" s="7" t="str">
        <f>IF(P110="nasional",VLOOKUP("*"&amp;J110&amp;"",'IPPD ALL'!$AA$2:$AC$787,3,FALSE),VLOOKUP("*"&amp;P110&amp;"",'IPPD ALL'!$AB$2:$AC$787,2,FALSE))</f>
        <v>#N/A</v>
      </c>
    </row>
    <row r="111">
      <c r="A111" s="346">
        <v>348.0</v>
      </c>
      <c r="B111" s="347" t="s">
        <v>4989</v>
      </c>
      <c r="C111" s="347" t="s">
        <v>4973</v>
      </c>
      <c r="D111" s="347" t="s">
        <v>4990</v>
      </c>
      <c r="E111" s="347">
        <v>1.0</v>
      </c>
      <c r="F111" s="347" t="s">
        <v>4991</v>
      </c>
      <c r="G111" s="347" t="s">
        <v>4992</v>
      </c>
      <c r="H111" s="348"/>
      <c r="I111" s="347" t="s">
        <v>4533</v>
      </c>
      <c r="J111" s="347" t="s">
        <v>4973</v>
      </c>
      <c r="K111" s="349">
        <v>44747.35891587963</v>
      </c>
      <c r="L111" s="347" t="s">
        <v>4973</v>
      </c>
      <c r="M111" s="349">
        <v>45208.35423195602</v>
      </c>
      <c r="N111" s="347" t="s">
        <v>4545</v>
      </c>
      <c r="O111" s="346">
        <v>20.0</v>
      </c>
      <c r="P111" s="350" t="s">
        <v>2418</v>
      </c>
      <c r="Q111" s="346">
        <v>258.0</v>
      </c>
      <c r="R111" s="347" t="s">
        <v>4977</v>
      </c>
      <c r="S111" s="7" t="str">
        <f>IF(P111="nasional",VLOOKUP("*"&amp;J111&amp;"",'IPPD ALL'!$AA$2:$AC$787,3,FALSE),VLOOKUP("*"&amp;P111&amp;"",'IPPD ALL'!$AB$2:$AC$787,2,FALSE))</f>
        <v>Kota Bogor</v>
      </c>
      <c r="T111" s="229"/>
    </row>
    <row r="112">
      <c r="A112" s="346">
        <v>349.0</v>
      </c>
      <c r="B112" s="347" t="s">
        <v>4993</v>
      </c>
      <c r="C112" s="347" t="s">
        <v>4973</v>
      </c>
      <c r="D112" s="347" t="s">
        <v>4994</v>
      </c>
      <c r="E112" s="347">
        <v>1.0</v>
      </c>
      <c r="F112" s="347" t="s">
        <v>4995</v>
      </c>
      <c r="G112" s="347" t="s">
        <v>4996</v>
      </c>
      <c r="H112" s="348"/>
      <c r="I112" s="347" t="s">
        <v>4533</v>
      </c>
      <c r="J112" s="347" t="s">
        <v>4973</v>
      </c>
      <c r="K112" s="349">
        <v>44747.36889946759</v>
      </c>
      <c r="L112" s="347" t="s">
        <v>4973</v>
      </c>
      <c r="M112" s="349">
        <v>44749.41551075232</v>
      </c>
      <c r="N112" s="347" t="s">
        <v>4545</v>
      </c>
      <c r="O112" s="346">
        <v>29.0</v>
      </c>
      <c r="P112" s="350" t="s">
        <v>2418</v>
      </c>
      <c r="Q112" s="346">
        <v>258.0</v>
      </c>
      <c r="R112" s="347" t="s">
        <v>4977</v>
      </c>
      <c r="S112" s="7" t="str">
        <f>IF(P112="nasional",VLOOKUP("*"&amp;J112&amp;"",'IPPD ALL'!$AA$2:$AC$787,3,FALSE),VLOOKUP("*"&amp;P112&amp;"",'IPPD ALL'!$AB$2:$AC$787,2,FALSE))</f>
        <v>Kota Bogor</v>
      </c>
      <c r="T112" s="229"/>
    </row>
    <row r="113">
      <c r="A113" s="346">
        <v>356.0</v>
      </c>
      <c r="B113" s="347" t="s">
        <v>4997</v>
      </c>
      <c r="C113" s="347" t="s">
        <v>4973</v>
      </c>
      <c r="D113" s="347" t="s">
        <v>4998</v>
      </c>
      <c r="E113" s="347">
        <v>1.0</v>
      </c>
      <c r="F113" s="347" t="s">
        <v>4999</v>
      </c>
      <c r="G113" s="347" t="s">
        <v>5000</v>
      </c>
      <c r="H113" s="348"/>
      <c r="I113" s="347" t="s">
        <v>4533</v>
      </c>
      <c r="J113" s="347" t="s">
        <v>4973</v>
      </c>
      <c r="K113" s="349">
        <v>44748.12331430556</v>
      </c>
      <c r="L113" s="347" t="s">
        <v>4973</v>
      </c>
      <c r="M113" s="349">
        <v>44907.152241296295</v>
      </c>
      <c r="N113" s="347" t="s">
        <v>4545</v>
      </c>
      <c r="O113" s="346">
        <v>18.0</v>
      </c>
      <c r="P113" s="350" t="s">
        <v>2418</v>
      </c>
      <c r="Q113" s="346">
        <v>258.0</v>
      </c>
      <c r="R113" s="347" t="s">
        <v>4977</v>
      </c>
      <c r="S113" s="7" t="str">
        <f>IF(P113="nasional",VLOOKUP("*"&amp;J113&amp;"",'IPPD ALL'!$AA$2:$AC$787,3,FALSE),VLOOKUP("*"&amp;P113&amp;"",'IPPD ALL'!$AB$2:$AC$787,2,FALSE))</f>
        <v>Kota Bogor</v>
      </c>
      <c r="T113" s="229"/>
    </row>
    <row r="114">
      <c r="A114" s="346">
        <v>394.0</v>
      </c>
      <c r="B114" s="347" t="s">
        <v>5001</v>
      </c>
      <c r="C114" s="347" t="s">
        <v>4967</v>
      </c>
      <c r="D114" s="347" t="s">
        <v>5002</v>
      </c>
      <c r="E114" s="347">
        <v>1.0</v>
      </c>
      <c r="F114" s="347" t="s">
        <v>5003</v>
      </c>
      <c r="G114" s="347" t="s">
        <v>5004</v>
      </c>
      <c r="H114" s="348"/>
      <c r="I114" s="347" t="s">
        <v>4533</v>
      </c>
      <c r="J114" s="347" t="s">
        <v>4967</v>
      </c>
      <c r="K114" s="349">
        <v>44748.25774743056</v>
      </c>
      <c r="L114" s="347" t="s">
        <v>4967</v>
      </c>
      <c r="M114" s="349">
        <v>45148.35434758102</v>
      </c>
      <c r="N114" s="347" t="s">
        <v>4545</v>
      </c>
      <c r="O114" s="346">
        <v>5.0</v>
      </c>
      <c r="P114" s="350" t="s">
        <v>2532</v>
      </c>
      <c r="Q114" s="346">
        <v>251.0</v>
      </c>
      <c r="R114" s="347" t="s">
        <v>4971</v>
      </c>
      <c r="S114" s="7" t="str">
        <f>IF(P114="nasional",VLOOKUP("*"&amp;J114&amp;"",'IPPD ALL'!$AA$2:$AC$787,3,FALSE),VLOOKUP("*"&amp;P114&amp;"",'IPPD ALL'!$AB$2:$AC$787,2,FALSE))</f>
        <v>Provinsi DKI Jakarta</v>
      </c>
    </row>
    <row r="115">
      <c r="A115" s="346">
        <v>395.0</v>
      </c>
      <c r="B115" s="347" t="s">
        <v>5005</v>
      </c>
      <c r="C115" s="347" t="s">
        <v>4967</v>
      </c>
      <c r="D115" s="347" t="s">
        <v>5006</v>
      </c>
      <c r="E115" s="347">
        <v>1.0</v>
      </c>
      <c r="F115" s="347" t="s">
        <v>5007</v>
      </c>
      <c r="G115" s="347" t="s">
        <v>5008</v>
      </c>
      <c r="H115" s="348"/>
      <c r="I115" s="347" t="s">
        <v>4533</v>
      </c>
      <c r="J115" s="347" t="s">
        <v>4967</v>
      </c>
      <c r="K115" s="349">
        <v>44748.28031444445</v>
      </c>
      <c r="L115" s="347" t="s">
        <v>4967</v>
      </c>
      <c r="M115" s="349">
        <v>45511.38723260417</v>
      </c>
      <c r="N115" s="347" t="s">
        <v>4545</v>
      </c>
      <c r="O115" s="346">
        <v>3.0</v>
      </c>
      <c r="P115" s="350" t="s">
        <v>2532</v>
      </c>
      <c r="Q115" s="346">
        <v>251.0</v>
      </c>
      <c r="R115" s="347" t="s">
        <v>4971</v>
      </c>
      <c r="S115" s="7" t="str">
        <f>IF(P115="nasional",VLOOKUP("*"&amp;J115&amp;"",'IPPD ALL'!$AA$2:$AC$787,3,FALSE),VLOOKUP("*"&amp;P115&amp;"",'IPPD ALL'!$AB$2:$AC$787,2,FALSE))</f>
        <v>Provinsi DKI Jakarta</v>
      </c>
    </row>
    <row r="116">
      <c r="A116" s="346">
        <v>397.0</v>
      </c>
      <c r="B116" s="347" t="s">
        <v>5009</v>
      </c>
      <c r="C116" s="347" t="s">
        <v>4967</v>
      </c>
      <c r="D116" s="347" t="s">
        <v>5010</v>
      </c>
      <c r="E116" s="347">
        <v>1.0</v>
      </c>
      <c r="F116" s="347" t="s">
        <v>5011</v>
      </c>
      <c r="G116" s="347" t="s">
        <v>5012</v>
      </c>
      <c r="H116" s="348"/>
      <c r="I116" s="347" t="s">
        <v>4533</v>
      </c>
      <c r="J116" s="347" t="s">
        <v>4967</v>
      </c>
      <c r="K116" s="349">
        <v>44748.33205798611</v>
      </c>
      <c r="L116" s="347" t="s">
        <v>4967</v>
      </c>
      <c r="M116" s="349">
        <v>45511.38758333334</v>
      </c>
      <c r="N116" s="347" t="s">
        <v>4545</v>
      </c>
      <c r="O116" s="346">
        <v>2.0</v>
      </c>
      <c r="P116" s="350" t="s">
        <v>2532</v>
      </c>
      <c r="Q116" s="346">
        <v>251.0</v>
      </c>
      <c r="R116" s="347" t="s">
        <v>4971</v>
      </c>
      <c r="S116" s="7" t="str">
        <f>IF(P116="nasional",VLOOKUP("*"&amp;J116&amp;"",'IPPD ALL'!$AA$2:$AC$787,3,FALSE),VLOOKUP("*"&amp;P116&amp;"",'IPPD ALL'!$AB$2:$AC$787,2,FALSE))</f>
        <v>Provinsi DKI Jakarta</v>
      </c>
    </row>
    <row r="117">
      <c r="A117" s="346">
        <v>398.0</v>
      </c>
      <c r="B117" s="347" t="s">
        <v>5013</v>
      </c>
      <c r="C117" s="347" t="s">
        <v>2531</v>
      </c>
      <c r="D117" s="347" t="s">
        <v>5002</v>
      </c>
      <c r="E117" s="347">
        <v>1.0</v>
      </c>
      <c r="F117" s="347" t="s">
        <v>5014</v>
      </c>
      <c r="G117" s="347" t="s">
        <v>5015</v>
      </c>
      <c r="H117" s="348"/>
      <c r="I117" s="347" t="s">
        <v>4533</v>
      </c>
      <c r="J117" s="347" t="s">
        <v>2531</v>
      </c>
      <c r="K117" s="349">
        <v>44748.338800798614</v>
      </c>
      <c r="L117" s="347" t="s">
        <v>2531</v>
      </c>
      <c r="M117" s="349">
        <v>45147.357541770834</v>
      </c>
      <c r="N117" s="347" t="s">
        <v>4924</v>
      </c>
      <c r="O117" s="346">
        <v>6.0</v>
      </c>
      <c r="P117" s="347" t="s">
        <v>4535</v>
      </c>
      <c r="Q117" s="348"/>
      <c r="R117" s="348"/>
      <c r="S117" s="7" t="str">
        <f>IF(P117="nasional",VLOOKUP("*"&amp;J117&amp;"",'IPPD ALL'!$AA$2:$AC$787,3,FALSE),VLOOKUP("*"&amp;P117&amp;"",'IPPD ALL'!$AB$2:$AC$787,2,FALSE))</f>
        <v>Provinsi DKI Jakarta</v>
      </c>
      <c r="T117" s="229"/>
    </row>
    <row r="118">
      <c r="A118" s="346">
        <v>400.0</v>
      </c>
      <c r="B118" s="347" t="s">
        <v>5016</v>
      </c>
      <c r="C118" s="347" t="s">
        <v>5017</v>
      </c>
      <c r="D118" s="347" t="s">
        <v>5018</v>
      </c>
      <c r="E118" s="346">
        <v>1.0</v>
      </c>
      <c r="F118" s="347" t="s">
        <v>5019</v>
      </c>
      <c r="G118" s="347" t="s">
        <v>5020</v>
      </c>
      <c r="H118" s="348"/>
      <c r="I118" s="347" t="s">
        <v>4533</v>
      </c>
      <c r="J118" s="347" t="s">
        <v>5017</v>
      </c>
      <c r="K118" s="349">
        <v>44749.12994118055</v>
      </c>
      <c r="L118" s="347" t="s">
        <v>5017</v>
      </c>
      <c r="M118" s="349">
        <v>44754.797519594904</v>
      </c>
      <c r="N118" s="347" t="s">
        <v>4545</v>
      </c>
      <c r="O118" s="346">
        <v>7.0</v>
      </c>
      <c r="P118" s="350" t="s">
        <v>1831</v>
      </c>
      <c r="Q118" s="346">
        <v>262.0</v>
      </c>
      <c r="R118" s="347" t="s">
        <v>5021</v>
      </c>
      <c r="S118" s="7" t="str">
        <f>IF(P118="nasional",VLOOKUP("*"&amp;J118&amp;"",'IPPD ALL'!$AA$2:$AC$787,3,FALSE),VLOOKUP("*"&amp;P118&amp;"",'IPPD ALL'!$AB$2:$AC$787,2,FALSE))</f>
        <v>Kabupaten Batanghari</v>
      </c>
    </row>
    <row r="119">
      <c r="A119" s="346">
        <v>407.0</v>
      </c>
      <c r="B119" s="347" t="s">
        <v>5022</v>
      </c>
      <c r="C119" s="347" t="s">
        <v>4973</v>
      </c>
      <c r="D119" s="347" t="s">
        <v>5023</v>
      </c>
      <c r="E119" s="347">
        <v>1.0</v>
      </c>
      <c r="F119" s="347" t="s">
        <v>5024</v>
      </c>
      <c r="G119" s="347" t="s">
        <v>5025</v>
      </c>
      <c r="H119" s="348"/>
      <c r="I119" s="347" t="s">
        <v>4533</v>
      </c>
      <c r="J119" s="347" t="s">
        <v>4973</v>
      </c>
      <c r="K119" s="349">
        <v>44749.268394189814</v>
      </c>
      <c r="L119" s="347" t="s">
        <v>4973</v>
      </c>
      <c r="M119" s="349">
        <v>44749.27002105324</v>
      </c>
      <c r="N119" s="347" t="s">
        <v>4545</v>
      </c>
      <c r="O119" s="346">
        <v>4.0</v>
      </c>
      <c r="P119" s="350" t="s">
        <v>2418</v>
      </c>
      <c r="Q119" s="346">
        <v>258.0</v>
      </c>
      <c r="R119" s="347" t="s">
        <v>4977</v>
      </c>
      <c r="S119" s="7" t="str">
        <f>IF(P119="nasional",VLOOKUP("*"&amp;J119&amp;"",'IPPD ALL'!$AA$2:$AC$787,3,FALSE),VLOOKUP("*"&amp;P119&amp;"",'IPPD ALL'!$AB$2:$AC$787,2,FALSE))</f>
        <v>Kota Bogor</v>
      </c>
      <c r="T119" s="229"/>
    </row>
    <row r="120">
      <c r="A120" s="346">
        <v>408.0</v>
      </c>
      <c r="B120" s="347" t="s">
        <v>5026</v>
      </c>
      <c r="C120" s="347" t="s">
        <v>5017</v>
      </c>
      <c r="D120" s="347" t="s">
        <v>5027</v>
      </c>
      <c r="E120" s="347">
        <v>0.1</v>
      </c>
      <c r="F120" s="347" t="s">
        <v>5028</v>
      </c>
      <c r="G120" s="347" t="s">
        <v>5029</v>
      </c>
      <c r="H120" s="348"/>
      <c r="I120" s="347" t="s">
        <v>4533</v>
      </c>
      <c r="J120" s="347" t="s">
        <v>5017</v>
      </c>
      <c r="K120" s="349">
        <v>44749.30798082176</v>
      </c>
      <c r="L120" s="347" t="s">
        <v>5017</v>
      </c>
      <c r="M120" s="349">
        <v>44755.38462788195</v>
      </c>
      <c r="N120" s="347" t="s">
        <v>4545</v>
      </c>
      <c r="O120" s="346">
        <v>9.0</v>
      </c>
      <c r="P120" s="350" t="s">
        <v>1831</v>
      </c>
      <c r="Q120" s="346">
        <v>262.0</v>
      </c>
      <c r="R120" s="347" t="s">
        <v>5021</v>
      </c>
      <c r="S120" s="7" t="str">
        <f>IF(P120="nasional",VLOOKUP("*"&amp;J120&amp;"",'IPPD ALL'!$AA$2:$AC$787,3,FALSE),VLOOKUP("*"&amp;P120&amp;"",'IPPD ALL'!$AB$2:$AC$787,2,FALSE))</f>
        <v>Kabupaten Batanghari</v>
      </c>
    </row>
    <row r="121">
      <c r="A121" s="346">
        <v>419.0</v>
      </c>
      <c r="B121" s="347" t="s">
        <v>5030</v>
      </c>
      <c r="C121" s="347" t="s">
        <v>2531</v>
      </c>
      <c r="D121" s="347" t="s">
        <v>5006</v>
      </c>
      <c r="E121" s="347">
        <v>1.0</v>
      </c>
      <c r="F121" s="347" t="s">
        <v>5031</v>
      </c>
      <c r="G121" s="347" t="s">
        <v>5032</v>
      </c>
      <c r="H121" s="348"/>
      <c r="I121" s="347" t="s">
        <v>4533</v>
      </c>
      <c r="J121" s="347" t="s">
        <v>2531</v>
      </c>
      <c r="K121" s="349">
        <v>44750.15257420139</v>
      </c>
      <c r="L121" s="347" t="s">
        <v>2531</v>
      </c>
      <c r="M121" s="349">
        <v>45302.097721805556</v>
      </c>
      <c r="N121" s="347" t="s">
        <v>4545</v>
      </c>
      <c r="O121" s="346">
        <v>2.0</v>
      </c>
      <c r="P121" s="347" t="s">
        <v>4535</v>
      </c>
      <c r="Q121" s="348"/>
      <c r="R121" s="348"/>
      <c r="S121" s="7" t="str">
        <f>IF(P121="nasional",VLOOKUP("*"&amp;J121&amp;"",'IPPD ALL'!$AA$2:$AC$787,3,FALSE),VLOOKUP("*"&amp;P121&amp;"",'IPPD ALL'!$AB$2:$AC$787,2,FALSE))</f>
        <v>Provinsi DKI Jakarta</v>
      </c>
      <c r="T121" s="229"/>
    </row>
    <row r="122">
      <c r="A122" s="346">
        <v>448.0</v>
      </c>
      <c r="B122" s="347" t="s">
        <v>5033</v>
      </c>
      <c r="C122" s="347" t="s">
        <v>4967</v>
      </c>
      <c r="D122" s="347" t="s">
        <v>5034</v>
      </c>
      <c r="E122" s="347">
        <v>1.0</v>
      </c>
      <c r="F122" s="347" t="s">
        <v>5035</v>
      </c>
      <c r="G122" s="347" t="s">
        <v>5036</v>
      </c>
      <c r="H122" s="348"/>
      <c r="I122" s="347" t="s">
        <v>4533</v>
      </c>
      <c r="J122" s="347" t="s">
        <v>4967</v>
      </c>
      <c r="K122" s="349">
        <v>44750.28167300926</v>
      </c>
      <c r="L122" s="347" t="s">
        <v>4967</v>
      </c>
      <c r="M122" s="349">
        <v>44755.19757797453</v>
      </c>
      <c r="N122" s="347" t="s">
        <v>4545</v>
      </c>
      <c r="O122" s="346">
        <v>2.0</v>
      </c>
      <c r="P122" s="350" t="s">
        <v>2532</v>
      </c>
      <c r="Q122" s="346">
        <v>251.0</v>
      </c>
      <c r="R122" s="347" t="s">
        <v>4971</v>
      </c>
      <c r="S122" s="7" t="str">
        <f>IF(P122="nasional",VLOOKUP("*"&amp;J122&amp;"",'IPPD ALL'!$AA$2:$AC$787,3,FALSE),VLOOKUP("*"&amp;P122&amp;"",'IPPD ALL'!$AB$2:$AC$787,2,FALSE))</f>
        <v>Provinsi DKI Jakarta</v>
      </c>
    </row>
    <row r="123">
      <c r="A123" s="346">
        <v>449.0</v>
      </c>
      <c r="B123" s="347" t="s">
        <v>5037</v>
      </c>
      <c r="C123" s="347" t="s">
        <v>5017</v>
      </c>
      <c r="D123" s="347" t="s">
        <v>5038</v>
      </c>
      <c r="E123" s="346">
        <v>1.0</v>
      </c>
      <c r="F123" s="347" t="s">
        <v>5039</v>
      </c>
      <c r="G123" s="347" t="s">
        <v>5040</v>
      </c>
      <c r="H123" s="348"/>
      <c r="I123" s="347" t="s">
        <v>4533</v>
      </c>
      <c r="J123" s="347" t="s">
        <v>5017</v>
      </c>
      <c r="K123" s="349">
        <v>44750.302921284725</v>
      </c>
      <c r="L123" s="347" t="s">
        <v>5017</v>
      </c>
      <c r="M123" s="349">
        <v>44753.18755771991</v>
      </c>
      <c r="N123" s="347" t="s">
        <v>4545</v>
      </c>
      <c r="O123" s="346">
        <v>3.0</v>
      </c>
      <c r="P123" s="350" t="s">
        <v>1831</v>
      </c>
      <c r="Q123" s="346">
        <v>262.0</v>
      </c>
      <c r="R123" s="347" t="s">
        <v>5021</v>
      </c>
      <c r="S123" s="7" t="str">
        <f>IF(P123="nasional",VLOOKUP("*"&amp;J123&amp;"",'IPPD ALL'!$AA$2:$AC$787,3,FALSE),VLOOKUP("*"&amp;P123&amp;"",'IPPD ALL'!$AB$2:$AC$787,2,FALSE))</f>
        <v>Kabupaten Batanghari</v>
      </c>
    </row>
    <row r="124">
      <c r="A124" s="346">
        <v>453.0</v>
      </c>
      <c r="B124" s="347" t="s">
        <v>5041</v>
      </c>
      <c r="C124" s="347" t="s">
        <v>4973</v>
      </c>
      <c r="D124" s="347" t="s">
        <v>5042</v>
      </c>
      <c r="E124" s="347">
        <v>1.0</v>
      </c>
      <c r="F124" s="347" t="s">
        <v>5043</v>
      </c>
      <c r="G124" s="347" t="s">
        <v>5044</v>
      </c>
      <c r="H124" s="348"/>
      <c r="I124" s="347" t="s">
        <v>4533</v>
      </c>
      <c r="J124" s="347" t="s">
        <v>4973</v>
      </c>
      <c r="K124" s="349">
        <v>44750.316286030094</v>
      </c>
      <c r="L124" s="347" t="s">
        <v>4973</v>
      </c>
      <c r="M124" s="349">
        <v>45454.31089438657</v>
      </c>
      <c r="N124" s="347" t="s">
        <v>4534</v>
      </c>
      <c r="O124" s="346">
        <v>1.0</v>
      </c>
      <c r="P124" s="350" t="s">
        <v>2418</v>
      </c>
      <c r="Q124" s="346">
        <v>258.0</v>
      </c>
      <c r="R124" s="347" t="s">
        <v>4977</v>
      </c>
      <c r="S124" s="7" t="str">
        <f>IF(P124="nasional",VLOOKUP("*"&amp;J124&amp;"",'IPPD ALL'!$AA$2:$AC$787,3,FALSE),VLOOKUP("*"&amp;P124&amp;"",'IPPD ALL'!$AB$2:$AC$787,2,FALSE))</f>
        <v>Kota Bogor</v>
      </c>
      <c r="T124" s="229"/>
    </row>
    <row r="125">
      <c r="A125" s="346">
        <v>488.0</v>
      </c>
      <c r="B125" s="347" t="s">
        <v>5045</v>
      </c>
      <c r="C125" s="347" t="s">
        <v>5017</v>
      </c>
      <c r="D125" s="347" t="s">
        <v>5046</v>
      </c>
      <c r="E125" s="346">
        <v>1.0</v>
      </c>
      <c r="F125" s="347" t="s">
        <v>5047</v>
      </c>
      <c r="G125" s="347" t="s">
        <v>5048</v>
      </c>
      <c r="H125" s="348"/>
      <c r="I125" s="347" t="s">
        <v>4533</v>
      </c>
      <c r="J125" s="347" t="s">
        <v>5017</v>
      </c>
      <c r="K125" s="349">
        <v>44753.48578649305</v>
      </c>
      <c r="L125" s="347" t="s">
        <v>5017</v>
      </c>
      <c r="M125" s="349">
        <v>44753.48901724537</v>
      </c>
      <c r="N125" s="347" t="s">
        <v>4545</v>
      </c>
      <c r="O125" s="346">
        <v>2.0</v>
      </c>
      <c r="P125" s="350" t="s">
        <v>1831</v>
      </c>
      <c r="Q125" s="346">
        <v>262.0</v>
      </c>
      <c r="R125" s="347" t="s">
        <v>5021</v>
      </c>
      <c r="S125" s="7" t="str">
        <f>IF(P125="nasional",VLOOKUP("*"&amp;J125&amp;"",'IPPD ALL'!$AA$2:$AC$787,3,FALSE),VLOOKUP("*"&amp;P125&amp;"",'IPPD ALL'!$AB$2:$AC$787,2,FALSE))</f>
        <v>Kabupaten Batanghari</v>
      </c>
    </row>
    <row r="126">
      <c r="A126" s="346">
        <v>489.0</v>
      </c>
      <c r="B126" s="347" t="s">
        <v>5049</v>
      </c>
      <c r="C126" s="347" t="s">
        <v>4951</v>
      </c>
      <c r="D126" s="347" t="s">
        <v>5050</v>
      </c>
      <c r="E126" s="346">
        <v>1.0</v>
      </c>
      <c r="F126" s="347" t="s">
        <v>5051</v>
      </c>
      <c r="G126" s="347" t="s">
        <v>5052</v>
      </c>
      <c r="H126" s="348"/>
      <c r="I126" s="347" t="s">
        <v>4533</v>
      </c>
      <c r="J126" s="347" t="s">
        <v>4951</v>
      </c>
      <c r="K126" s="349">
        <v>44754.06484935185</v>
      </c>
      <c r="L126" s="347" t="s">
        <v>4951</v>
      </c>
      <c r="M126" s="349">
        <v>44754.0766834838</v>
      </c>
      <c r="N126" s="347" t="s">
        <v>4545</v>
      </c>
      <c r="O126" s="346">
        <v>2.0</v>
      </c>
      <c r="P126" s="350" t="s">
        <v>3309</v>
      </c>
      <c r="Q126" s="346">
        <v>254.0</v>
      </c>
      <c r="R126" s="347" t="s">
        <v>4955</v>
      </c>
      <c r="S126" s="7" t="str">
        <f>IF(P126="nasional",VLOOKUP("*"&amp;J126&amp;"",'IPPD ALL'!$AA$2:$AC$787,3,FALSE),VLOOKUP("*"&amp;P126&amp;"",'IPPD ALL'!$AB$2:$AC$787,2,FALSE))</f>
        <v>Kabupaten Kotawaringin Timur</v>
      </c>
      <c r="T126" s="229"/>
    </row>
    <row r="127">
      <c r="A127" s="346">
        <v>496.0</v>
      </c>
      <c r="B127" s="347" t="s">
        <v>5053</v>
      </c>
      <c r="C127" s="347" t="s">
        <v>2531</v>
      </c>
      <c r="D127" s="347" t="s">
        <v>4968</v>
      </c>
      <c r="E127" s="347">
        <v>1.0</v>
      </c>
      <c r="F127" s="347" t="s">
        <v>5054</v>
      </c>
      <c r="G127" s="347" t="s">
        <v>5055</v>
      </c>
      <c r="H127" s="348"/>
      <c r="I127" s="347" t="s">
        <v>4533</v>
      </c>
      <c r="J127" s="347" t="s">
        <v>2531</v>
      </c>
      <c r="K127" s="349">
        <v>44755.05972049769</v>
      </c>
      <c r="L127" s="347" t="s">
        <v>2531</v>
      </c>
      <c r="M127" s="349">
        <v>44819.063110787036</v>
      </c>
      <c r="N127" s="347" t="s">
        <v>4545</v>
      </c>
      <c r="O127" s="346">
        <v>1.0</v>
      </c>
      <c r="P127" s="347" t="s">
        <v>4535</v>
      </c>
      <c r="Q127" s="348"/>
      <c r="R127" s="348"/>
      <c r="S127" s="7" t="str">
        <f>IF(P127="nasional",VLOOKUP("*"&amp;J127&amp;"",'IPPD ALL'!$AA$2:$AC$787,3,FALSE),VLOOKUP("*"&amp;P127&amp;"",'IPPD ALL'!$AB$2:$AC$787,2,FALSE))</f>
        <v>Provinsi DKI Jakarta</v>
      </c>
      <c r="T127" s="229"/>
    </row>
    <row r="128">
      <c r="A128" s="346">
        <v>497.0</v>
      </c>
      <c r="B128" s="347" t="s">
        <v>5056</v>
      </c>
      <c r="C128" s="347" t="s">
        <v>2531</v>
      </c>
      <c r="D128" s="347" t="s">
        <v>5010</v>
      </c>
      <c r="E128" s="347">
        <v>1.0</v>
      </c>
      <c r="F128" s="347" t="s">
        <v>5057</v>
      </c>
      <c r="G128" s="347" t="s">
        <v>5058</v>
      </c>
      <c r="H128" s="348"/>
      <c r="I128" s="347" t="s">
        <v>4533</v>
      </c>
      <c r="J128" s="347" t="s">
        <v>2531</v>
      </c>
      <c r="K128" s="349">
        <v>44755.062198645835</v>
      </c>
      <c r="L128" s="347" t="s">
        <v>2531</v>
      </c>
      <c r="M128" s="349">
        <v>44819.06359212963</v>
      </c>
      <c r="N128" s="347" t="s">
        <v>4545</v>
      </c>
      <c r="O128" s="346">
        <v>1.0</v>
      </c>
      <c r="P128" s="347" t="s">
        <v>4535</v>
      </c>
      <c r="Q128" s="348"/>
      <c r="R128" s="348"/>
      <c r="S128" s="7" t="str">
        <f>IF(P128="nasional",VLOOKUP("*"&amp;J128&amp;"",'IPPD ALL'!$AA$2:$AC$787,3,FALSE),VLOOKUP("*"&amp;P128&amp;"",'IPPD ALL'!$AB$2:$AC$787,2,FALSE))</f>
        <v>Provinsi DKI Jakarta</v>
      </c>
      <c r="T128" s="229"/>
    </row>
    <row r="129">
      <c r="A129" s="346">
        <v>498.0</v>
      </c>
      <c r="B129" s="347" t="s">
        <v>5059</v>
      </c>
      <c r="C129" s="347" t="s">
        <v>2531</v>
      </c>
      <c r="D129" s="347" t="s">
        <v>5034</v>
      </c>
      <c r="E129" s="347">
        <v>1.0</v>
      </c>
      <c r="F129" s="347" t="s">
        <v>5060</v>
      </c>
      <c r="G129" s="347" t="s">
        <v>5061</v>
      </c>
      <c r="H129" s="348"/>
      <c r="I129" s="347" t="s">
        <v>4533</v>
      </c>
      <c r="J129" s="347" t="s">
        <v>2531</v>
      </c>
      <c r="K129" s="349">
        <v>44755.06446069445</v>
      </c>
      <c r="L129" s="347" t="s">
        <v>2531</v>
      </c>
      <c r="M129" s="349">
        <v>44819.06373405093</v>
      </c>
      <c r="N129" s="347" t="s">
        <v>4545</v>
      </c>
      <c r="O129" s="346">
        <v>4.0</v>
      </c>
      <c r="P129" s="347" t="s">
        <v>4535</v>
      </c>
      <c r="Q129" s="348"/>
      <c r="R129" s="348"/>
      <c r="S129" s="7" t="str">
        <f>IF(P129="nasional",VLOOKUP("*"&amp;J129&amp;"",'IPPD ALL'!$AA$2:$AC$787,3,FALSE),VLOOKUP("*"&amp;P129&amp;"",'IPPD ALL'!$AB$2:$AC$787,2,FALSE))</f>
        <v>Provinsi DKI Jakarta</v>
      </c>
      <c r="T129" s="229"/>
    </row>
    <row r="130">
      <c r="A130" s="346">
        <v>503.0</v>
      </c>
      <c r="B130" s="347" t="s">
        <v>5062</v>
      </c>
      <c r="C130" s="347" t="s">
        <v>5063</v>
      </c>
      <c r="D130" s="347" t="s">
        <v>5064</v>
      </c>
      <c r="E130" s="347" t="s">
        <v>4530</v>
      </c>
      <c r="F130" s="347" t="s">
        <v>5065</v>
      </c>
      <c r="G130" s="347" t="s">
        <v>5066</v>
      </c>
      <c r="H130" s="348"/>
      <c r="I130" s="347" t="s">
        <v>4533</v>
      </c>
      <c r="J130" s="347" t="s">
        <v>5063</v>
      </c>
      <c r="K130" s="349">
        <v>44756.150614467595</v>
      </c>
      <c r="L130" s="347" t="s">
        <v>5063</v>
      </c>
      <c r="M130" s="349">
        <v>44756.16278875</v>
      </c>
      <c r="N130" s="347" t="s">
        <v>4545</v>
      </c>
      <c r="O130" s="346">
        <v>3.0</v>
      </c>
      <c r="P130" s="350" t="s">
        <v>1525</v>
      </c>
      <c r="Q130" s="346">
        <v>247.0</v>
      </c>
      <c r="R130" s="347" t="s">
        <v>5067</v>
      </c>
      <c r="S130" s="7" t="str">
        <f>IF(P130="nasional",VLOOKUP("*"&amp;J130&amp;"",'IPPD ALL'!$AA$2:$AC$787,3,FALSE),VLOOKUP("*"&amp;P130&amp;"",'IPPD ALL'!$AB$2:$AC$787,2,FALSE))</f>
        <v>Provinsi Sumatera Barat</v>
      </c>
    </row>
    <row r="131">
      <c r="A131" s="346" t="s">
        <v>5068</v>
      </c>
      <c r="B131" s="347" t="s">
        <v>5069</v>
      </c>
      <c r="C131" s="347" t="s">
        <v>4528</v>
      </c>
      <c r="D131" s="347" t="s">
        <v>5070</v>
      </c>
      <c r="E131" s="347">
        <v>1.0</v>
      </c>
      <c r="F131" s="347" t="s">
        <v>5071</v>
      </c>
      <c r="G131" s="347" t="s">
        <v>5072</v>
      </c>
      <c r="H131" s="348"/>
      <c r="I131" s="347" t="s">
        <v>4533</v>
      </c>
      <c r="J131" s="347" t="s">
        <v>4528</v>
      </c>
      <c r="K131" s="349">
        <v>44757.4318053588</v>
      </c>
      <c r="L131" s="347" t="s">
        <v>4528</v>
      </c>
      <c r="M131" s="349">
        <v>45138.79693015046</v>
      </c>
      <c r="N131" s="347" t="s">
        <v>4545</v>
      </c>
      <c r="O131" s="346">
        <v>6.0</v>
      </c>
      <c r="P131" s="347" t="s">
        <v>4535</v>
      </c>
      <c r="Q131" s="348"/>
      <c r="R131" s="348"/>
      <c r="S131" s="7" t="str">
        <f>IF(P131="nasional",VLOOKUP("*"&amp;J131&amp;"",'IPPD ALL'!$AA$2:$AC$787,3,FALSE),VLOOKUP("*"&amp;P131&amp;"",'IPPD ALL'!$AB$2:$AC$787,2,FALSE))</f>
        <v>#N/A</v>
      </c>
    </row>
    <row r="132">
      <c r="A132" s="346">
        <v>507.0</v>
      </c>
      <c r="B132" s="347" t="s">
        <v>5073</v>
      </c>
      <c r="C132" s="347" t="s">
        <v>4973</v>
      </c>
      <c r="D132" s="347" t="s">
        <v>5074</v>
      </c>
      <c r="E132" s="347">
        <v>1.0</v>
      </c>
      <c r="F132" s="347" t="s">
        <v>5075</v>
      </c>
      <c r="G132" s="347" t="s">
        <v>5076</v>
      </c>
      <c r="H132" s="348"/>
      <c r="I132" s="347" t="s">
        <v>4533</v>
      </c>
      <c r="J132" s="347" t="s">
        <v>4973</v>
      </c>
      <c r="K132" s="349">
        <v>44760.26875023148</v>
      </c>
      <c r="L132" s="347" t="s">
        <v>4973</v>
      </c>
      <c r="M132" s="349">
        <v>45502.20171509259</v>
      </c>
      <c r="N132" s="347" t="s">
        <v>4545</v>
      </c>
      <c r="O132" s="346">
        <v>21.0</v>
      </c>
      <c r="P132" s="350" t="s">
        <v>2418</v>
      </c>
      <c r="Q132" s="346">
        <v>258.0</v>
      </c>
      <c r="R132" s="347" t="s">
        <v>4977</v>
      </c>
      <c r="S132" s="7" t="str">
        <f>IF(P132="nasional",VLOOKUP("*"&amp;J132&amp;"",'IPPD ALL'!$AA$2:$AC$787,3,FALSE),VLOOKUP("*"&amp;P132&amp;"",'IPPD ALL'!$AB$2:$AC$787,2,FALSE))</f>
        <v>Kota Bogor</v>
      </c>
      <c r="T132" s="229"/>
    </row>
    <row r="133">
      <c r="A133" s="346">
        <v>513.0</v>
      </c>
      <c r="B133" s="347" t="s">
        <v>5077</v>
      </c>
      <c r="C133" s="347" t="s">
        <v>4528</v>
      </c>
      <c r="D133" s="347" t="s">
        <v>5078</v>
      </c>
      <c r="E133" s="347">
        <v>1.0</v>
      </c>
      <c r="F133" s="347" t="s">
        <v>5079</v>
      </c>
      <c r="G133" s="347" t="s">
        <v>5080</v>
      </c>
      <c r="H133" s="348"/>
      <c r="I133" s="347" t="s">
        <v>4533</v>
      </c>
      <c r="J133" s="347" t="s">
        <v>4528</v>
      </c>
      <c r="K133" s="349">
        <v>44768.3621571875</v>
      </c>
      <c r="L133" s="347" t="s">
        <v>4528</v>
      </c>
      <c r="M133" s="349">
        <v>44895.19600732639</v>
      </c>
      <c r="N133" s="347" t="s">
        <v>4545</v>
      </c>
      <c r="O133" s="346">
        <v>5.0</v>
      </c>
      <c r="P133" s="347" t="s">
        <v>4535</v>
      </c>
      <c r="Q133" s="348"/>
      <c r="R133" s="348"/>
      <c r="S133" s="7" t="str">
        <f>IF(P133="nasional",VLOOKUP("*"&amp;J133&amp;"",'IPPD ALL'!$AA$2:$AC$787,3,FALSE),VLOOKUP("*"&amp;P133&amp;"",'IPPD ALL'!$AB$2:$AC$787,2,FALSE))</f>
        <v>#N/A</v>
      </c>
      <c r="T133" s="229"/>
    </row>
    <row r="134">
      <c r="A134" s="346">
        <v>514.0</v>
      </c>
      <c r="B134" s="347" t="s">
        <v>5081</v>
      </c>
      <c r="C134" s="347" t="s">
        <v>4528</v>
      </c>
      <c r="D134" s="347" t="s">
        <v>5082</v>
      </c>
      <c r="E134" s="347">
        <v>1.0</v>
      </c>
      <c r="F134" s="347" t="s">
        <v>5083</v>
      </c>
      <c r="G134" s="347" t="s">
        <v>5084</v>
      </c>
      <c r="H134" s="348"/>
      <c r="I134" s="347" t="s">
        <v>4533</v>
      </c>
      <c r="J134" s="347" t="s">
        <v>4528</v>
      </c>
      <c r="K134" s="349">
        <v>44768.37054293982</v>
      </c>
      <c r="L134" s="347" t="s">
        <v>4528</v>
      </c>
      <c r="M134" s="349">
        <v>45071.17015534722</v>
      </c>
      <c r="N134" s="347" t="s">
        <v>4545</v>
      </c>
      <c r="O134" s="346">
        <v>3.0</v>
      </c>
      <c r="P134" s="347" t="s">
        <v>4535</v>
      </c>
      <c r="Q134" s="348"/>
      <c r="R134" s="348"/>
      <c r="S134" s="7" t="str">
        <f>IF(P134="nasional",VLOOKUP("*"&amp;J134&amp;"",'IPPD ALL'!$AA$2:$AC$787,3,FALSE),VLOOKUP("*"&amp;P134&amp;"",'IPPD ALL'!$AB$2:$AC$787,2,FALSE))</f>
        <v>#N/A</v>
      </c>
    </row>
    <row r="135">
      <c r="A135" s="346">
        <v>515.0</v>
      </c>
      <c r="B135" s="347" t="s">
        <v>5085</v>
      </c>
      <c r="C135" s="347" t="s">
        <v>4528</v>
      </c>
      <c r="D135" s="347" t="s">
        <v>5086</v>
      </c>
      <c r="E135" s="347">
        <v>1.0</v>
      </c>
      <c r="F135" s="347" t="s">
        <v>5087</v>
      </c>
      <c r="G135" s="347" t="s">
        <v>5088</v>
      </c>
      <c r="H135" s="348"/>
      <c r="I135" s="347" t="s">
        <v>4533</v>
      </c>
      <c r="J135" s="347" t="s">
        <v>4528</v>
      </c>
      <c r="K135" s="349">
        <v>44768.374026770834</v>
      </c>
      <c r="L135" s="347" t="s">
        <v>4528</v>
      </c>
      <c r="M135" s="349">
        <v>44895.18479636574</v>
      </c>
      <c r="N135" s="347" t="s">
        <v>4545</v>
      </c>
      <c r="O135" s="346">
        <v>5.0</v>
      </c>
      <c r="P135" s="347" t="s">
        <v>4535</v>
      </c>
      <c r="Q135" s="348"/>
      <c r="R135" s="348"/>
      <c r="S135" s="7" t="str">
        <f>IF(P135="nasional",VLOOKUP("*"&amp;J135&amp;"",'IPPD ALL'!$AA$2:$AC$787,3,FALSE),VLOOKUP("*"&amp;P135&amp;"",'IPPD ALL'!$AB$2:$AC$787,2,FALSE))</f>
        <v>#N/A</v>
      </c>
      <c r="T135" s="229"/>
    </row>
    <row r="136">
      <c r="A136" s="346">
        <v>516.0</v>
      </c>
      <c r="B136" s="347" t="s">
        <v>5089</v>
      </c>
      <c r="C136" s="347" t="s">
        <v>4528</v>
      </c>
      <c r="D136" s="347" t="s">
        <v>5090</v>
      </c>
      <c r="E136" s="347">
        <v>1.0</v>
      </c>
      <c r="F136" s="347" t="s">
        <v>5091</v>
      </c>
      <c r="G136" s="347" t="s">
        <v>5092</v>
      </c>
      <c r="H136" s="348"/>
      <c r="I136" s="347" t="s">
        <v>4533</v>
      </c>
      <c r="J136" s="347" t="s">
        <v>4528</v>
      </c>
      <c r="K136" s="349">
        <v>44768.37681834491</v>
      </c>
      <c r="L136" s="347" t="s">
        <v>4528</v>
      </c>
      <c r="M136" s="349">
        <v>44848.67356831019</v>
      </c>
      <c r="N136" s="347" t="s">
        <v>4545</v>
      </c>
      <c r="O136" s="346">
        <v>3.0</v>
      </c>
      <c r="P136" s="347" t="s">
        <v>4535</v>
      </c>
      <c r="Q136" s="348"/>
      <c r="R136" s="348"/>
      <c r="S136" s="7" t="str">
        <f>IF(P136="nasional",VLOOKUP("*"&amp;J136&amp;"",'IPPD ALL'!$AA$2:$AC$787,3,FALSE),VLOOKUP("*"&amp;P136&amp;"",'IPPD ALL'!$AB$2:$AC$787,2,FALSE))</f>
        <v>#N/A</v>
      </c>
    </row>
    <row r="137">
      <c r="A137" s="346">
        <v>517.0</v>
      </c>
      <c r="B137" s="347" t="s">
        <v>5093</v>
      </c>
      <c r="C137" s="347" t="s">
        <v>4528</v>
      </c>
      <c r="D137" s="347" t="s">
        <v>5094</v>
      </c>
      <c r="E137" s="347">
        <v>1.0</v>
      </c>
      <c r="F137" s="347" t="s">
        <v>5095</v>
      </c>
      <c r="G137" s="347" t="s">
        <v>5096</v>
      </c>
      <c r="H137" s="348"/>
      <c r="I137" s="347" t="s">
        <v>4533</v>
      </c>
      <c r="J137" s="347" t="s">
        <v>4528</v>
      </c>
      <c r="K137" s="349">
        <v>44768.378512256946</v>
      </c>
      <c r="L137" s="347" t="s">
        <v>4528</v>
      </c>
      <c r="M137" s="349">
        <v>44848.66599659722</v>
      </c>
      <c r="N137" s="347" t="s">
        <v>4545</v>
      </c>
      <c r="O137" s="346">
        <v>3.0</v>
      </c>
      <c r="P137" s="347" t="s">
        <v>4535</v>
      </c>
      <c r="Q137" s="348"/>
      <c r="R137" s="348"/>
      <c r="S137" s="7" t="str">
        <f>IF(P137="nasional",VLOOKUP("*"&amp;J137&amp;"",'IPPD ALL'!$AA$2:$AC$787,3,FALSE),VLOOKUP("*"&amp;P137&amp;"",'IPPD ALL'!$AB$2:$AC$787,2,FALSE))</f>
        <v>#N/A</v>
      </c>
    </row>
    <row r="138">
      <c r="A138" s="346">
        <v>518.0</v>
      </c>
      <c r="B138" s="347" t="s">
        <v>5097</v>
      </c>
      <c r="C138" s="347" t="s">
        <v>4528</v>
      </c>
      <c r="D138" s="347" t="s">
        <v>5098</v>
      </c>
      <c r="E138" s="347">
        <v>1.0</v>
      </c>
      <c r="F138" s="347" t="s">
        <v>5099</v>
      </c>
      <c r="G138" s="347" t="s">
        <v>5100</v>
      </c>
      <c r="H138" s="348"/>
      <c r="I138" s="347" t="s">
        <v>4533</v>
      </c>
      <c r="J138" s="347" t="s">
        <v>4528</v>
      </c>
      <c r="K138" s="349">
        <v>44768.382779039355</v>
      </c>
      <c r="L138" s="347" t="s">
        <v>4528</v>
      </c>
      <c r="M138" s="349">
        <v>44848.672085949074</v>
      </c>
      <c r="N138" s="347" t="s">
        <v>4545</v>
      </c>
      <c r="O138" s="346">
        <v>3.0</v>
      </c>
      <c r="P138" s="347" t="s">
        <v>4535</v>
      </c>
      <c r="Q138" s="348"/>
      <c r="R138" s="348"/>
      <c r="S138" s="7" t="str">
        <f>IF(P138="nasional",VLOOKUP("*"&amp;J138&amp;"",'IPPD ALL'!$AA$2:$AC$787,3,FALSE),VLOOKUP("*"&amp;P138&amp;"",'IPPD ALL'!$AB$2:$AC$787,2,FALSE))</f>
        <v>#N/A</v>
      </c>
    </row>
    <row r="139">
      <c r="A139" s="346">
        <v>520.0</v>
      </c>
      <c r="B139" s="347" t="s">
        <v>5101</v>
      </c>
      <c r="C139" s="347" t="s">
        <v>4528</v>
      </c>
      <c r="D139" s="347" t="s">
        <v>5102</v>
      </c>
      <c r="E139" s="347">
        <v>1.0</v>
      </c>
      <c r="F139" s="347" t="s">
        <v>5103</v>
      </c>
      <c r="G139" s="347" t="s">
        <v>5104</v>
      </c>
      <c r="H139" s="348"/>
      <c r="I139" s="347" t="s">
        <v>4533</v>
      </c>
      <c r="J139" s="347" t="s">
        <v>4528</v>
      </c>
      <c r="K139" s="349">
        <v>44768.38646184028</v>
      </c>
      <c r="L139" s="347" t="s">
        <v>4528</v>
      </c>
      <c r="M139" s="349">
        <v>44848.67378025463</v>
      </c>
      <c r="N139" s="347" t="s">
        <v>4545</v>
      </c>
      <c r="O139" s="346">
        <v>3.0</v>
      </c>
      <c r="P139" s="347" t="s">
        <v>4535</v>
      </c>
      <c r="Q139" s="348"/>
      <c r="R139" s="348"/>
      <c r="S139" s="7" t="str">
        <f>IF(P139="nasional",VLOOKUP("*"&amp;J139&amp;"",'IPPD ALL'!$AA$2:$AC$787,3,FALSE),VLOOKUP("*"&amp;P139&amp;"",'IPPD ALL'!$AB$2:$AC$787,2,FALSE))</f>
        <v>#N/A</v>
      </c>
    </row>
    <row r="140">
      <c r="A140" s="346">
        <v>521.0</v>
      </c>
      <c r="B140" s="347" t="s">
        <v>5105</v>
      </c>
      <c r="C140" s="347" t="s">
        <v>4528</v>
      </c>
      <c r="D140" s="347" t="s">
        <v>5106</v>
      </c>
      <c r="E140" s="347">
        <v>1.0</v>
      </c>
      <c r="F140" s="347" t="s">
        <v>5107</v>
      </c>
      <c r="G140" s="347" t="s">
        <v>5108</v>
      </c>
      <c r="H140" s="348"/>
      <c r="I140" s="347" t="s">
        <v>4533</v>
      </c>
      <c r="J140" s="347" t="s">
        <v>4528</v>
      </c>
      <c r="K140" s="349">
        <v>44768.38955252315</v>
      </c>
      <c r="L140" s="347" t="s">
        <v>4528</v>
      </c>
      <c r="M140" s="349">
        <v>44851.2230922338</v>
      </c>
      <c r="N140" s="347" t="s">
        <v>4545</v>
      </c>
      <c r="O140" s="346">
        <v>6.0</v>
      </c>
      <c r="P140" s="347" t="s">
        <v>4535</v>
      </c>
      <c r="Q140" s="348"/>
      <c r="R140" s="348"/>
      <c r="S140" s="7" t="str">
        <f>IF(P140="nasional",VLOOKUP("*"&amp;J140&amp;"",'IPPD ALL'!$AA$2:$AC$787,3,FALSE),VLOOKUP("*"&amp;P140&amp;"",'IPPD ALL'!$AB$2:$AC$787,2,FALSE))</f>
        <v>#N/A</v>
      </c>
    </row>
    <row r="141">
      <c r="A141" s="346">
        <v>522.0</v>
      </c>
      <c r="B141" s="347" t="s">
        <v>5109</v>
      </c>
      <c r="C141" s="347" t="s">
        <v>4528</v>
      </c>
      <c r="D141" s="347" t="s">
        <v>5110</v>
      </c>
      <c r="E141" s="347">
        <v>1.0</v>
      </c>
      <c r="F141" s="347" t="s">
        <v>5111</v>
      </c>
      <c r="G141" s="347" t="s">
        <v>5112</v>
      </c>
      <c r="H141" s="348"/>
      <c r="I141" s="347" t="s">
        <v>4533</v>
      </c>
      <c r="J141" s="347" t="s">
        <v>4528</v>
      </c>
      <c r="K141" s="349">
        <v>44768.39116792824</v>
      </c>
      <c r="L141" s="347" t="s">
        <v>4528</v>
      </c>
      <c r="M141" s="349">
        <v>45003.63436</v>
      </c>
      <c r="N141" s="347" t="s">
        <v>4545</v>
      </c>
      <c r="O141" s="346">
        <v>5.0</v>
      </c>
      <c r="P141" s="347" t="s">
        <v>4535</v>
      </c>
      <c r="Q141" s="348"/>
      <c r="R141" s="348"/>
      <c r="S141" s="7" t="str">
        <f>IF(P141="nasional",VLOOKUP("*"&amp;J141&amp;"",'IPPD ALL'!$AA$2:$AC$787,3,FALSE),VLOOKUP("*"&amp;P141&amp;"",'IPPD ALL'!$AB$2:$AC$787,2,FALSE))</f>
        <v>#N/A</v>
      </c>
      <c r="T141" s="229"/>
    </row>
    <row r="142">
      <c r="A142" s="346">
        <v>523.0</v>
      </c>
      <c r="B142" s="347" t="s">
        <v>5113</v>
      </c>
      <c r="C142" s="347" t="s">
        <v>4528</v>
      </c>
      <c r="D142" s="347" t="s">
        <v>5114</v>
      </c>
      <c r="E142" s="347">
        <v>1.0</v>
      </c>
      <c r="F142" s="347" t="s">
        <v>5115</v>
      </c>
      <c r="G142" s="347" t="s">
        <v>5116</v>
      </c>
      <c r="H142" s="348"/>
      <c r="I142" s="347" t="s">
        <v>4533</v>
      </c>
      <c r="J142" s="347" t="s">
        <v>4528</v>
      </c>
      <c r="K142" s="349">
        <v>44768.39576148148</v>
      </c>
      <c r="L142" s="347" t="s">
        <v>4528</v>
      </c>
      <c r="M142" s="349">
        <v>44848.65504240741</v>
      </c>
      <c r="N142" s="347" t="s">
        <v>4545</v>
      </c>
      <c r="O142" s="346">
        <v>3.0</v>
      </c>
      <c r="P142" s="347" t="s">
        <v>4535</v>
      </c>
      <c r="Q142" s="348"/>
      <c r="R142" s="348"/>
      <c r="S142" s="7" t="str">
        <f>IF(P142="nasional",VLOOKUP("*"&amp;J142&amp;"",'IPPD ALL'!$AA$2:$AC$787,3,FALSE),VLOOKUP("*"&amp;P142&amp;"",'IPPD ALL'!$AB$2:$AC$787,2,FALSE))</f>
        <v>#N/A</v>
      </c>
    </row>
    <row r="143">
      <c r="A143" s="346">
        <v>525.0</v>
      </c>
      <c r="B143" s="347" t="s">
        <v>5117</v>
      </c>
      <c r="C143" s="347" t="s">
        <v>4528</v>
      </c>
      <c r="D143" s="347" t="s">
        <v>5118</v>
      </c>
      <c r="E143" s="347">
        <v>1.0</v>
      </c>
      <c r="F143" s="347" t="s">
        <v>5119</v>
      </c>
      <c r="G143" s="347" t="s">
        <v>5120</v>
      </c>
      <c r="H143" s="348"/>
      <c r="I143" s="347" t="s">
        <v>4533</v>
      </c>
      <c r="J143" s="347" t="s">
        <v>4528</v>
      </c>
      <c r="K143" s="349">
        <v>44768.40135283565</v>
      </c>
      <c r="L143" s="347" t="s">
        <v>4528</v>
      </c>
      <c r="M143" s="349">
        <v>44848.66281594907</v>
      </c>
      <c r="N143" s="347" t="s">
        <v>4545</v>
      </c>
      <c r="O143" s="346">
        <v>3.0</v>
      </c>
      <c r="P143" s="347" t="s">
        <v>4535</v>
      </c>
      <c r="Q143" s="348"/>
      <c r="R143" s="348"/>
      <c r="S143" s="7" t="str">
        <f>IF(P143="nasional",VLOOKUP("*"&amp;J143&amp;"",'IPPD ALL'!$AA$2:$AC$787,3,FALSE),VLOOKUP("*"&amp;P143&amp;"",'IPPD ALL'!$AB$2:$AC$787,2,FALSE))</f>
        <v>#N/A</v>
      </c>
    </row>
    <row r="144">
      <c r="A144" s="346">
        <v>526.0</v>
      </c>
      <c r="B144" s="347" t="s">
        <v>5121</v>
      </c>
      <c r="C144" s="347" t="s">
        <v>4528</v>
      </c>
      <c r="D144" s="347" t="s">
        <v>5122</v>
      </c>
      <c r="E144" s="347">
        <v>1.0</v>
      </c>
      <c r="F144" s="347" t="s">
        <v>5123</v>
      </c>
      <c r="G144" s="347" t="s">
        <v>5124</v>
      </c>
      <c r="H144" s="348"/>
      <c r="I144" s="347" t="s">
        <v>4533</v>
      </c>
      <c r="J144" s="347" t="s">
        <v>4528</v>
      </c>
      <c r="K144" s="349">
        <v>44768.40334287037</v>
      </c>
      <c r="L144" s="347" t="s">
        <v>4528</v>
      </c>
      <c r="M144" s="349">
        <v>44848.67433763889</v>
      </c>
      <c r="N144" s="347" t="s">
        <v>4545</v>
      </c>
      <c r="O144" s="346">
        <v>3.0</v>
      </c>
      <c r="P144" s="347" t="s">
        <v>4535</v>
      </c>
      <c r="Q144" s="348"/>
      <c r="R144" s="348"/>
      <c r="S144" s="7" t="str">
        <f>IF(P144="nasional",VLOOKUP("*"&amp;J144&amp;"",'IPPD ALL'!$AA$2:$AC$787,3,FALSE),VLOOKUP("*"&amp;P144&amp;"",'IPPD ALL'!$AB$2:$AC$787,2,FALSE))</f>
        <v>#N/A</v>
      </c>
    </row>
    <row r="145">
      <c r="A145" s="346">
        <v>527.0</v>
      </c>
      <c r="B145" s="347" t="s">
        <v>5125</v>
      </c>
      <c r="C145" s="347" t="s">
        <v>4528</v>
      </c>
      <c r="D145" s="347" t="s">
        <v>5126</v>
      </c>
      <c r="E145" s="347">
        <v>1.0</v>
      </c>
      <c r="F145" s="347" t="s">
        <v>5127</v>
      </c>
      <c r="G145" s="347" t="s">
        <v>5128</v>
      </c>
      <c r="H145" s="348"/>
      <c r="I145" s="347" t="s">
        <v>4533</v>
      </c>
      <c r="J145" s="347" t="s">
        <v>4528</v>
      </c>
      <c r="K145" s="349">
        <v>44768.40458292824</v>
      </c>
      <c r="L145" s="347" t="s">
        <v>4528</v>
      </c>
      <c r="M145" s="349">
        <v>44848.66547966435</v>
      </c>
      <c r="N145" s="347" t="s">
        <v>4545</v>
      </c>
      <c r="O145" s="346">
        <v>3.0</v>
      </c>
      <c r="P145" s="347" t="s">
        <v>4535</v>
      </c>
      <c r="Q145" s="348"/>
      <c r="R145" s="348"/>
      <c r="S145" s="7" t="str">
        <f>IF(P145="nasional",VLOOKUP("*"&amp;J145&amp;"",'IPPD ALL'!$AA$2:$AC$787,3,FALSE),VLOOKUP("*"&amp;P145&amp;"",'IPPD ALL'!$AB$2:$AC$787,2,FALSE))</f>
        <v>#N/A</v>
      </c>
    </row>
    <row r="146">
      <c r="A146" s="346">
        <v>528.0</v>
      </c>
      <c r="B146" s="347" t="s">
        <v>5129</v>
      </c>
      <c r="C146" s="347" t="s">
        <v>4528</v>
      </c>
      <c r="D146" s="347" t="s">
        <v>5130</v>
      </c>
      <c r="E146" s="347">
        <v>1.0</v>
      </c>
      <c r="F146" s="347" t="s">
        <v>5131</v>
      </c>
      <c r="G146" s="347" t="s">
        <v>5132</v>
      </c>
      <c r="H146" s="348"/>
      <c r="I146" s="347" t="s">
        <v>4533</v>
      </c>
      <c r="J146" s="347" t="s">
        <v>4528</v>
      </c>
      <c r="K146" s="349">
        <v>44768.40802658565</v>
      </c>
      <c r="L146" s="347" t="s">
        <v>4528</v>
      </c>
      <c r="M146" s="349">
        <v>44848.67312659722</v>
      </c>
      <c r="N146" s="347" t="s">
        <v>4545</v>
      </c>
      <c r="O146" s="346">
        <v>3.0</v>
      </c>
      <c r="P146" s="347" t="s">
        <v>4535</v>
      </c>
      <c r="Q146" s="348"/>
      <c r="R146" s="348"/>
      <c r="S146" s="7" t="str">
        <f>IF(P146="nasional",VLOOKUP("*"&amp;J146&amp;"",'IPPD ALL'!$AA$2:$AC$787,3,FALSE),VLOOKUP("*"&amp;P146&amp;"",'IPPD ALL'!$AB$2:$AC$787,2,FALSE))</f>
        <v>#N/A</v>
      </c>
    </row>
    <row r="147">
      <c r="A147" s="346">
        <v>529.0</v>
      </c>
      <c r="B147" s="347" t="s">
        <v>5133</v>
      </c>
      <c r="C147" s="347" t="s">
        <v>4528</v>
      </c>
      <c r="D147" s="347" t="s">
        <v>5134</v>
      </c>
      <c r="E147" s="347">
        <v>1.0</v>
      </c>
      <c r="F147" s="347" t="s">
        <v>5135</v>
      </c>
      <c r="G147" s="347" t="s">
        <v>5136</v>
      </c>
      <c r="H147" s="348"/>
      <c r="I147" s="347" t="s">
        <v>4533</v>
      </c>
      <c r="J147" s="347" t="s">
        <v>4528</v>
      </c>
      <c r="K147" s="349">
        <v>44768.40952422454</v>
      </c>
      <c r="L147" s="347" t="s">
        <v>4528</v>
      </c>
      <c r="M147" s="349">
        <v>44848.66245017361</v>
      </c>
      <c r="N147" s="347" t="s">
        <v>4545</v>
      </c>
      <c r="O147" s="346">
        <v>5.0</v>
      </c>
      <c r="P147" s="347" t="s">
        <v>4535</v>
      </c>
      <c r="Q147" s="348"/>
      <c r="R147" s="348"/>
      <c r="S147" s="7" t="str">
        <f>IF(P147="nasional",VLOOKUP("*"&amp;J147&amp;"",'IPPD ALL'!$AA$2:$AC$787,3,FALSE),VLOOKUP("*"&amp;P147&amp;"",'IPPD ALL'!$AB$2:$AC$787,2,FALSE))</f>
        <v>#N/A</v>
      </c>
    </row>
    <row r="148">
      <c r="A148" s="346">
        <v>530.0</v>
      </c>
      <c r="B148" s="347" t="s">
        <v>5137</v>
      </c>
      <c r="C148" s="347" t="s">
        <v>4528</v>
      </c>
      <c r="D148" s="347" t="s">
        <v>5138</v>
      </c>
      <c r="E148" s="347">
        <v>1.0</v>
      </c>
      <c r="F148" s="347" t="s">
        <v>5139</v>
      </c>
      <c r="G148" s="347" t="s">
        <v>5140</v>
      </c>
      <c r="H148" s="348"/>
      <c r="I148" s="347" t="s">
        <v>4533</v>
      </c>
      <c r="J148" s="347" t="s">
        <v>4528</v>
      </c>
      <c r="K148" s="349">
        <v>44768.414351273146</v>
      </c>
      <c r="L148" s="347" t="s">
        <v>4528</v>
      </c>
      <c r="M148" s="349">
        <v>44848.67335297454</v>
      </c>
      <c r="N148" s="347" t="s">
        <v>4545</v>
      </c>
      <c r="O148" s="346">
        <v>4.0</v>
      </c>
      <c r="P148" s="347" t="s">
        <v>4535</v>
      </c>
      <c r="Q148" s="348"/>
      <c r="R148" s="348"/>
      <c r="S148" s="7" t="str">
        <f>IF(P148="nasional",VLOOKUP("*"&amp;J148&amp;"",'IPPD ALL'!$AA$2:$AC$787,3,FALSE),VLOOKUP("*"&amp;P148&amp;"",'IPPD ALL'!$AB$2:$AC$787,2,FALSE))</f>
        <v>#N/A</v>
      </c>
    </row>
    <row r="149">
      <c r="A149" s="346">
        <v>531.0</v>
      </c>
      <c r="B149" s="347" t="s">
        <v>5141</v>
      </c>
      <c r="C149" s="347" t="s">
        <v>4528</v>
      </c>
      <c r="D149" s="347" t="s">
        <v>5142</v>
      </c>
      <c r="E149" s="347">
        <v>1.0</v>
      </c>
      <c r="F149" s="347" t="s">
        <v>5143</v>
      </c>
      <c r="G149" s="347" t="s">
        <v>5144</v>
      </c>
      <c r="H149" s="348"/>
      <c r="I149" s="347" t="s">
        <v>4533</v>
      </c>
      <c r="J149" s="347" t="s">
        <v>4528</v>
      </c>
      <c r="K149" s="349">
        <v>44768.415897025465</v>
      </c>
      <c r="L149" s="347" t="s">
        <v>4528</v>
      </c>
      <c r="M149" s="349">
        <v>44851.22341766204</v>
      </c>
      <c r="N149" s="347" t="s">
        <v>4545</v>
      </c>
      <c r="O149" s="346">
        <v>7.0</v>
      </c>
      <c r="P149" s="347" t="s">
        <v>4535</v>
      </c>
      <c r="Q149" s="348"/>
      <c r="R149" s="348"/>
      <c r="S149" s="7" t="str">
        <f>IF(P149="nasional",VLOOKUP("*"&amp;J149&amp;"",'IPPD ALL'!$AA$2:$AC$787,3,FALSE),VLOOKUP("*"&amp;P149&amp;"",'IPPD ALL'!$AB$2:$AC$787,2,FALSE))</f>
        <v>#N/A</v>
      </c>
    </row>
    <row r="150">
      <c r="A150" s="346">
        <v>532.0</v>
      </c>
      <c r="B150" s="347" t="s">
        <v>5145</v>
      </c>
      <c r="C150" s="347" t="s">
        <v>4528</v>
      </c>
      <c r="D150" s="347" t="s">
        <v>5146</v>
      </c>
      <c r="E150" s="347">
        <v>1.0</v>
      </c>
      <c r="F150" s="347" t="s">
        <v>5147</v>
      </c>
      <c r="G150" s="347" t="s">
        <v>5148</v>
      </c>
      <c r="H150" s="348"/>
      <c r="I150" s="347" t="s">
        <v>4533</v>
      </c>
      <c r="J150" s="347" t="s">
        <v>4528</v>
      </c>
      <c r="K150" s="349">
        <v>44768.417770277774</v>
      </c>
      <c r="L150" s="347" t="s">
        <v>4528</v>
      </c>
      <c r="M150" s="349">
        <v>44848.67086148148</v>
      </c>
      <c r="N150" s="347" t="s">
        <v>4545</v>
      </c>
      <c r="O150" s="346">
        <v>3.0</v>
      </c>
      <c r="P150" s="347" t="s">
        <v>4535</v>
      </c>
      <c r="Q150" s="348"/>
      <c r="R150" s="348"/>
      <c r="S150" s="7" t="str">
        <f>IF(P150="nasional",VLOOKUP("*"&amp;J150&amp;"",'IPPD ALL'!$AA$2:$AC$787,3,FALSE),VLOOKUP("*"&amp;P150&amp;"",'IPPD ALL'!$AB$2:$AC$787,2,FALSE))</f>
        <v>#N/A</v>
      </c>
    </row>
    <row r="151">
      <c r="A151" s="346">
        <v>533.0</v>
      </c>
      <c r="B151" s="347" t="s">
        <v>5149</v>
      </c>
      <c r="C151" s="347" t="s">
        <v>4528</v>
      </c>
      <c r="D151" s="347" t="s">
        <v>5150</v>
      </c>
      <c r="E151" s="347">
        <v>1.0</v>
      </c>
      <c r="F151" s="347" t="s">
        <v>5151</v>
      </c>
      <c r="G151" s="347" t="s">
        <v>5152</v>
      </c>
      <c r="H151" s="348"/>
      <c r="I151" s="347" t="s">
        <v>4533</v>
      </c>
      <c r="J151" s="347" t="s">
        <v>4528</v>
      </c>
      <c r="K151" s="349">
        <v>44768.419118425925</v>
      </c>
      <c r="L151" s="347" t="s">
        <v>4528</v>
      </c>
      <c r="M151" s="349">
        <v>44848.65445908565</v>
      </c>
      <c r="N151" s="347" t="s">
        <v>4545</v>
      </c>
      <c r="O151" s="346">
        <v>3.0</v>
      </c>
      <c r="P151" s="347" t="s">
        <v>4535</v>
      </c>
      <c r="Q151" s="348"/>
      <c r="R151" s="348"/>
      <c r="S151" s="7" t="str">
        <f>IF(P151="nasional",VLOOKUP("*"&amp;J151&amp;"",'IPPD ALL'!$AA$2:$AC$787,3,FALSE),VLOOKUP("*"&amp;P151&amp;"",'IPPD ALL'!$AB$2:$AC$787,2,FALSE))</f>
        <v>#N/A</v>
      </c>
    </row>
    <row r="152">
      <c r="A152" s="346">
        <v>534.0</v>
      </c>
      <c r="B152" s="347" t="s">
        <v>5153</v>
      </c>
      <c r="C152" s="347" t="s">
        <v>4528</v>
      </c>
      <c r="D152" s="347" t="s">
        <v>5154</v>
      </c>
      <c r="E152" s="347">
        <v>1.0</v>
      </c>
      <c r="F152" s="347" t="s">
        <v>5155</v>
      </c>
      <c r="G152" s="347" t="s">
        <v>5156</v>
      </c>
      <c r="H152" s="348"/>
      <c r="I152" s="347" t="s">
        <v>4533</v>
      </c>
      <c r="J152" s="347" t="s">
        <v>4528</v>
      </c>
      <c r="K152" s="349">
        <v>44768.42020775463</v>
      </c>
      <c r="L152" s="347" t="s">
        <v>4528</v>
      </c>
      <c r="M152" s="349">
        <v>44848.65671465278</v>
      </c>
      <c r="N152" s="347" t="s">
        <v>4545</v>
      </c>
      <c r="O152" s="346">
        <v>3.0</v>
      </c>
      <c r="P152" s="347" t="s">
        <v>4535</v>
      </c>
      <c r="Q152" s="348"/>
      <c r="R152" s="348"/>
      <c r="S152" s="7" t="str">
        <f>IF(P152="nasional",VLOOKUP("*"&amp;J152&amp;"",'IPPD ALL'!$AA$2:$AC$787,3,FALSE),VLOOKUP("*"&amp;P152&amp;"",'IPPD ALL'!$AB$2:$AC$787,2,FALSE))</f>
        <v>#N/A</v>
      </c>
    </row>
    <row r="153">
      <c r="A153" s="346">
        <v>536.0</v>
      </c>
      <c r="B153" s="347" t="s">
        <v>5157</v>
      </c>
      <c r="C153" s="347" t="s">
        <v>4528</v>
      </c>
      <c r="D153" s="347" t="s">
        <v>5158</v>
      </c>
      <c r="E153" s="347">
        <v>1.0</v>
      </c>
      <c r="F153" s="347" t="s">
        <v>5159</v>
      </c>
      <c r="G153" s="347" t="s">
        <v>5160</v>
      </c>
      <c r="H153" s="348"/>
      <c r="I153" s="347" t="s">
        <v>4533</v>
      </c>
      <c r="J153" s="347" t="s">
        <v>4528</v>
      </c>
      <c r="K153" s="349">
        <v>44768.427564074074</v>
      </c>
      <c r="L153" s="347" t="s">
        <v>4528</v>
      </c>
      <c r="M153" s="349">
        <v>44895.28488082176</v>
      </c>
      <c r="N153" s="347" t="s">
        <v>4545</v>
      </c>
      <c r="O153" s="346">
        <v>5.0</v>
      </c>
      <c r="P153" s="347" t="s">
        <v>4535</v>
      </c>
      <c r="Q153" s="348"/>
      <c r="R153" s="348"/>
      <c r="S153" s="7" t="str">
        <f>IF(P153="nasional",VLOOKUP("*"&amp;J153&amp;"",'IPPD ALL'!$AA$2:$AC$787,3,FALSE),VLOOKUP("*"&amp;P153&amp;"",'IPPD ALL'!$AB$2:$AC$787,2,FALSE))</f>
        <v>#N/A</v>
      </c>
      <c r="T153" s="229"/>
    </row>
    <row r="154">
      <c r="A154" s="346">
        <v>538.0</v>
      </c>
      <c r="B154" s="347" t="s">
        <v>5161</v>
      </c>
      <c r="C154" s="347" t="s">
        <v>4528</v>
      </c>
      <c r="D154" s="347" t="s">
        <v>5162</v>
      </c>
      <c r="E154" s="347">
        <v>1.0</v>
      </c>
      <c r="F154" s="347" t="s">
        <v>5163</v>
      </c>
      <c r="G154" s="347" t="s">
        <v>5164</v>
      </c>
      <c r="H154" s="348"/>
      <c r="I154" s="347" t="s">
        <v>4533</v>
      </c>
      <c r="J154" s="347" t="s">
        <v>4528</v>
      </c>
      <c r="K154" s="349">
        <v>44768.43019067129</v>
      </c>
      <c r="L154" s="347" t="s">
        <v>4528</v>
      </c>
      <c r="M154" s="349">
        <v>44895.28032747685</v>
      </c>
      <c r="N154" s="347" t="s">
        <v>4545</v>
      </c>
      <c r="O154" s="346">
        <v>4.0</v>
      </c>
      <c r="P154" s="347" t="s">
        <v>4535</v>
      </c>
      <c r="Q154" s="348"/>
      <c r="R154" s="348"/>
      <c r="S154" s="7" t="str">
        <f>IF(P154="nasional",VLOOKUP("*"&amp;J154&amp;"",'IPPD ALL'!$AA$2:$AC$787,3,FALSE),VLOOKUP("*"&amp;P154&amp;"",'IPPD ALL'!$AB$2:$AC$787,2,FALSE))</f>
        <v>#N/A</v>
      </c>
      <c r="T154" s="229"/>
    </row>
    <row r="155">
      <c r="A155" s="346">
        <v>540.0</v>
      </c>
      <c r="B155" s="347" t="s">
        <v>5165</v>
      </c>
      <c r="C155" s="347" t="s">
        <v>4528</v>
      </c>
      <c r="D155" s="347" t="s">
        <v>5166</v>
      </c>
      <c r="E155" s="347">
        <v>1.0</v>
      </c>
      <c r="F155" s="347" t="s">
        <v>5167</v>
      </c>
      <c r="G155" s="347" t="s">
        <v>5168</v>
      </c>
      <c r="H155" s="348"/>
      <c r="I155" s="347" t="s">
        <v>4533</v>
      </c>
      <c r="J155" s="347" t="s">
        <v>4528</v>
      </c>
      <c r="K155" s="349">
        <v>44768.433706331016</v>
      </c>
      <c r="L155" s="347" t="s">
        <v>4528</v>
      </c>
      <c r="M155" s="349">
        <v>44895.19038511574</v>
      </c>
      <c r="N155" s="347" t="s">
        <v>4545</v>
      </c>
      <c r="O155" s="346">
        <v>7.0</v>
      </c>
      <c r="P155" s="347" t="s">
        <v>4535</v>
      </c>
      <c r="Q155" s="348"/>
      <c r="R155" s="348"/>
      <c r="S155" s="7" t="str">
        <f>IF(P155="nasional",VLOOKUP("*"&amp;J155&amp;"",'IPPD ALL'!$AA$2:$AC$787,3,FALSE),VLOOKUP("*"&amp;P155&amp;"",'IPPD ALL'!$AB$2:$AC$787,2,FALSE))</f>
        <v>#N/A</v>
      </c>
      <c r="T155" s="229"/>
    </row>
    <row r="156">
      <c r="A156" s="346">
        <v>541.0</v>
      </c>
      <c r="B156" s="347" t="s">
        <v>5169</v>
      </c>
      <c r="C156" s="347" t="s">
        <v>4528</v>
      </c>
      <c r="D156" s="347" t="s">
        <v>5170</v>
      </c>
      <c r="E156" s="347">
        <v>1.0</v>
      </c>
      <c r="F156" s="347" t="s">
        <v>5171</v>
      </c>
      <c r="G156" s="347" t="s">
        <v>5172</v>
      </c>
      <c r="H156" s="348"/>
      <c r="I156" s="347" t="s">
        <v>4533</v>
      </c>
      <c r="J156" s="347" t="s">
        <v>4528</v>
      </c>
      <c r="K156" s="349">
        <v>44768.43669189815</v>
      </c>
      <c r="L156" s="347" t="s">
        <v>4528</v>
      </c>
      <c r="M156" s="349">
        <v>44895.21493451389</v>
      </c>
      <c r="N156" s="347" t="s">
        <v>4545</v>
      </c>
      <c r="O156" s="346">
        <v>5.0</v>
      </c>
      <c r="P156" s="347" t="s">
        <v>4535</v>
      </c>
      <c r="Q156" s="348"/>
      <c r="R156" s="348"/>
      <c r="S156" s="7" t="str">
        <f>IF(P156="nasional",VLOOKUP("*"&amp;J156&amp;"",'IPPD ALL'!$AA$2:$AC$787,3,FALSE),VLOOKUP("*"&amp;P156&amp;"",'IPPD ALL'!$AB$2:$AC$787,2,FALSE))</f>
        <v>#N/A</v>
      </c>
      <c r="T156" s="229"/>
    </row>
    <row r="157">
      <c r="A157" s="346">
        <v>543.0</v>
      </c>
      <c r="B157" s="347" t="s">
        <v>5173</v>
      </c>
      <c r="C157" s="347" t="s">
        <v>4528</v>
      </c>
      <c r="D157" s="347" t="s">
        <v>5174</v>
      </c>
      <c r="E157" s="347">
        <v>1.0</v>
      </c>
      <c r="F157" s="347" t="s">
        <v>5175</v>
      </c>
      <c r="G157" s="347" t="s">
        <v>5176</v>
      </c>
      <c r="H157" s="348"/>
      <c r="I157" s="347" t="s">
        <v>4533</v>
      </c>
      <c r="J157" s="347" t="s">
        <v>4528</v>
      </c>
      <c r="K157" s="349">
        <v>44770.91198060185</v>
      </c>
      <c r="L157" s="347" t="s">
        <v>4528</v>
      </c>
      <c r="M157" s="349">
        <v>44846.16314554398</v>
      </c>
      <c r="N157" s="347" t="s">
        <v>4551</v>
      </c>
      <c r="O157" s="346">
        <v>8.0</v>
      </c>
      <c r="P157" s="347" t="s">
        <v>4535</v>
      </c>
      <c r="Q157" s="348"/>
      <c r="R157" s="348"/>
      <c r="S157" s="7" t="str">
        <f>IF(P157="nasional",VLOOKUP("*"&amp;J157&amp;"",'IPPD ALL'!$AA$2:$AC$787,3,FALSE),VLOOKUP("*"&amp;P157&amp;"",'IPPD ALL'!$AB$2:$AC$787,2,FALSE))</f>
        <v>#N/A</v>
      </c>
      <c r="T157" s="229"/>
    </row>
    <row r="158">
      <c r="A158" s="346">
        <v>546.0</v>
      </c>
      <c r="B158" s="347" t="s">
        <v>5177</v>
      </c>
      <c r="C158" s="347" t="s">
        <v>4528</v>
      </c>
      <c r="D158" s="347" t="s">
        <v>5178</v>
      </c>
      <c r="E158" s="347">
        <v>1.0</v>
      </c>
      <c r="F158" s="347" t="s">
        <v>5179</v>
      </c>
      <c r="G158" s="347" t="s">
        <v>5180</v>
      </c>
      <c r="H158" s="348"/>
      <c r="I158" s="347" t="s">
        <v>4533</v>
      </c>
      <c r="J158" s="347" t="s">
        <v>4528</v>
      </c>
      <c r="K158" s="349">
        <v>44771.67106296296</v>
      </c>
      <c r="L158" s="347" t="s">
        <v>4528</v>
      </c>
      <c r="M158" s="349">
        <v>44840.2878187963</v>
      </c>
      <c r="N158" s="347" t="s">
        <v>4545</v>
      </c>
      <c r="O158" s="346">
        <v>1.0</v>
      </c>
      <c r="P158" s="347" t="s">
        <v>4535</v>
      </c>
      <c r="Q158" s="348"/>
      <c r="R158" s="348"/>
      <c r="S158" s="7" t="str">
        <f>IF(P158="nasional",VLOOKUP("*"&amp;J158&amp;"",'IPPD ALL'!$AA$2:$AC$787,3,FALSE),VLOOKUP("*"&amp;P158&amp;"",'IPPD ALL'!$AB$2:$AC$787,2,FALSE))</f>
        <v>#N/A</v>
      </c>
      <c r="T158" s="229"/>
    </row>
    <row r="159">
      <c r="A159" s="346">
        <v>550.0</v>
      </c>
      <c r="B159" s="347" t="s">
        <v>5181</v>
      </c>
      <c r="C159" s="347" t="s">
        <v>4973</v>
      </c>
      <c r="D159" s="347" t="s">
        <v>5182</v>
      </c>
      <c r="E159" s="347">
        <v>1.0</v>
      </c>
      <c r="F159" s="347" t="s">
        <v>5183</v>
      </c>
      <c r="G159" s="347" t="s">
        <v>5184</v>
      </c>
      <c r="H159" s="348"/>
      <c r="I159" s="347" t="s">
        <v>4533</v>
      </c>
      <c r="J159" s="347" t="s">
        <v>4973</v>
      </c>
      <c r="K159" s="349">
        <v>44775.19974841435</v>
      </c>
      <c r="L159" s="347" t="s">
        <v>4973</v>
      </c>
      <c r="M159" s="349">
        <v>44775.20206525463</v>
      </c>
      <c r="N159" s="347" t="s">
        <v>4545</v>
      </c>
      <c r="O159" s="346">
        <v>1.0</v>
      </c>
      <c r="P159" s="350" t="s">
        <v>2418</v>
      </c>
      <c r="Q159" s="346">
        <v>258.0</v>
      </c>
      <c r="R159" s="347" t="s">
        <v>4977</v>
      </c>
      <c r="S159" s="7" t="str">
        <f>IF(P159="nasional",VLOOKUP("*"&amp;J159&amp;"",'IPPD ALL'!$AA$2:$AC$787,3,FALSE),VLOOKUP("*"&amp;P159&amp;"",'IPPD ALL'!$AB$2:$AC$787,2,FALSE))</f>
        <v>Kota Bogor</v>
      </c>
      <c r="T159" s="229"/>
    </row>
    <row r="160">
      <c r="A160" s="346">
        <v>551.0</v>
      </c>
      <c r="B160" s="347" t="s">
        <v>5185</v>
      </c>
      <c r="C160" s="347" t="s">
        <v>4528</v>
      </c>
      <c r="D160" s="347" t="s">
        <v>5186</v>
      </c>
      <c r="E160" s="347">
        <v>1.0</v>
      </c>
      <c r="F160" s="347" t="s">
        <v>5187</v>
      </c>
      <c r="G160" s="347" t="s">
        <v>5188</v>
      </c>
      <c r="H160" s="348"/>
      <c r="I160" s="347" t="s">
        <v>4533</v>
      </c>
      <c r="J160" s="347" t="s">
        <v>4528</v>
      </c>
      <c r="K160" s="349">
        <v>44796.35327261574</v>
      </c>
      <c r="L160" s="347" t="s">
        <v>4528</v>
      </c>
      <c r="M160" s="349">
        <v>45096.20943069444</v>
      </c>
      <c r="N160" s="347" t="s">
        <v>4545</v>
      </c>
      <c r="O160" s="346">
        <v>20.0</v>
      </c>
      <c r="P160" s="347" t="s">
        <v>4535</v>
      </c>
      <c r="Q160" s="348"/>
      <c r="R160" s="348"/>
      <c r="S160" s="7" t="str">
        <f>IF(P160="nasional",VLOOKUP("*"&amp;J160&amp;"",'IPPD ALL'!$AA$2:$AC$787,3,FALSE),VLOOKUP("*"&amp;P160&amp;"",'IPPD ALL'!$AB$2:$AC$787,2,FALSE))</f>
        <v>#N/A</v>
      </c>
      <c r="T160" s="229"/>
    </row>
    <row r="161">
      <c r="A161" s="346">
        <v>552.0</v>
      </c>
      <c r="B161" s="347" t="s">
        <v>5189</v>
      </c>
      <c r="C161" s="347" t="s">
        <v>5190</v>
      </c>
      <c r="D161" s="347" t="s">
        <v>5191</v>
      </c>
      <c r="E161" s="347">
        <v>1.0</v>
      </c>
      <c r="F161" s="347" t="s">
        <v>5192</v>
      </c>
      <c r="G161" s="347" t="s">
        <v>5193</v>
      </c>
      <c r="H161" s="348"/>
      <c r="I161" s="347" t="s">
        <v>4533</v>
      </c>
      <c r="J161" s="347" t="s">
        <v>5190</v>
      </c>
      <c r="K161" s="349">
        <v>44800.576057673614</v>
      </c>
      <c r="L161" s="347" t="s">
        <v>5190</v>
      </c>
      <c r="M161" s="349">
        <v>44800.57908106482</v>
      </c>
      <c r="N161" s="347" t="s">
        <v>4545</v>
      </c>
      <c r="O161" s="346">
        <v>2.0</v>
      </c>
      <c r="P161" s="350" t="s">
        <v>5194</v>
      </c>
      <c r="Q161" s="346">
        <v>343.0</v>
      </c>
      <c r="R161" s="347" t="s">
        <v>5195</v>
      </c>
      <c r="S161" s="7" t="str">
        <f>IF(P161="nasional",VLOOKUP("*"&amp;J161&amp;"",'IPPD ALL'!$AA$2:$AC$787,3,FALSE),VLOOKUP("*"&amp;P161&amp;"",'IPPD ALL'!$AB$2:$AC$787,2,FALSE))</f>
        <v>#N/A</v>
      </c>
    </row>
    <row r="162">
      <c r="A162" s="346">
        <v>553.0</v>
      </c>
      <c r="B162" s="347" t="s">
        <v>5196</v>
      </c>
      <c r="C162" s="347" t="s">
        <v>5190</v>
      </c>
      <c r="D162" s="347" t="s">
        <v>5197</v>
      </c>
      <c r="E162" s="347">
        <v>1.0</v>
      </c>
      <c r="F162" s="347" t="s">
        <v>5198</v>
      </c>
      <c r="G162" s="347" t="s">
        <v>5199</v>
      </c>
      <c r="H162" s="348"/>
      <c r="I162" s="347" t="s">
        <v>4533</v>
      </c>
      <c r="J162" s="347" t="s">
        <v>5190</v>
      </c>
      <c r="K162" s="349">
        <v>44802.39664072917</v>
      </c>
      <c r="L162" s="347" t="s">
        <v>5190</v>
      </c>
      <c r="M162" s="349">
        <v>44802.397122662034</v>
      </c>
      <c r="N162" s="347" t="s">
        <v>4545</v>
      </c>
      <c r="O162" s="346">
        <v>1.0</v>
      </c>
      <c r="P162" s="350" t="s">
        <v>5194</v>
      </c>
      <c r="Q162" s="346">
        <v>343.0</v>
      </c>
      <c r="R162" s="347" t="s">
        <v>5195</v>
      </c>
      <c r="S162" s="7" t="str">
        <f>IF(P162="nasional",VLOOKUP("*"&amp;J162&amp;"",'IPPD ALL'!$AA$2:$AC$787,3,FALSE),VLOOKUP("*"&amp;P162&amp;"",'IPPD ALL'!$AB$2:$AC$787,2,FALSE))</f>
        <v>#N/A</v>
      </c>
    </row>
    <row r="163">
      <c r="A163" s="346">
        <v>557.0</v>
      </c>
      <c r="B163" s="347" t="s">
        <v>5200</v>
      </c>
      <c r="C163" s="347" t="s">
        <v>5201</v>
      </c>
      <c r="D163" s="347" t="s">
        <v>5202</v>
      </c>
      <c r="E163" s="347">
        <v>1.0</v>
      </c>
      <c r="F163" s="347" t="s">
        <v>5203</v>
      </c>
      <c r="G163" s="347" t="s">
        <v>5204</v>
      </c>
      <c r="H163" s="348"/>
      <c r="I163" s="347" t="s">
        <v>4533</v>
      </c>
      <c r="J163" s="347" t="s">
        <v>5201</v>
      </c>
      <c r="K163" s="349">
        <v>44806.676172685184</v>
      </c>
      <c r="L163" s="347" t="s">
        <v>5201</v>
      </c>
      <c r="M163" s="349">
        <v>44824.38547554398</v>
      </c>
      <c r="N163" s="347" t="s">
        <v>4534</v>
      </c>
      <c r="O163" s="346">
        <v>1.0</v>
      </c>
      <c r="P163" s="350" t="s">
        <v>5205</v>
      </c>
      <c r="Q163" s="346">
        <v>1.0</v>
      </c>
      <c r="R163" s="347" t="s">
        <v>5206</v>
      </c>
      <c r="S163" s="7" t="str">
        <f>IF(P163="nasional",VLOOKUP("*"&amp;J163&amp;"",'IPPD ALL'!$AA$2:$AC$787,3,FALSE),VLOOKUP("*"&amp;P163&amp;"",'IPPD ALL'!$AB$2:$AC$787,2,FALSE))</f>
        <v>#N/A</v>
      </c>
    </row>
    <row r="164">
      <c r="A164" s="346">
        <v>558.0</v>
      </c>
      <c r="B164" s="347" t="s">
        <v>5207</v>
      </c>
      <c r="C164" s="347" t="s">
        <v>5208</v>
      </c>
      <c r="D164" s="347" t="s">
        <v>5209</v>
      </c>
      <c r="E164" s="346">
        <v>1.0</v>
      </c>
      <c r="F164" s="347" t="s">
        <v>5210</v>
      </c>
      <c r="G164" s="347" t="s">
        <v>5211</v>
      </c>
      <c r="H164" s="347" t="s">
        <v>4609</v>
      </c>
      <c r="I164" s="347" t="s">
        <v>4533</v>
      </c>
      <c r="J164" s="347" t="s">
        <v>5208</v>
      </c>
      <c r="K164" s="349">
        <v>44813.08498054398</v>
      </c>
      <c r="L164" s="347" t="s">
        <v>5208</v>
      </c>
      <c r="M164" s="349">
        <v>44818.062046770836</v>
      </c>
      <c r="N164" s="347" t="s">
        <v>4545</v>
      </c>
      <c r="O164" s="346">
        <v>5.0</v>
      </c>
      <c r="P164" s="350" t="s">
        <v>2811</v>
      </c>
      <c r="Q164" s="346">
        <v>256.0</v>
      </c>
      <c r="R164" s="347" t="s">
        <v>5212</v>
      </c>
      <c r="S164" s="7" t="str">
        <f>IF(P164="nasional",VLOOKUP("*"&amp;J164&amp;"",'IPPD ALL'!$AA$2:$AC$787,3,FALSE),VLOOKUP("*"&amp;P164&amp;"",'IPPD ALL'!$AB$2:$AC$787,2,FALSE))</f>
        <v>Kota Tegal</v>
      </c>
    </row>
    <row r="165">
      <c r="A165" s="346">
        <v>559.0</v>
      </c>
      <c r="B165" s="347" t="s">
        <v>5213</v>
      </c>
      <c r="C165" s="347" t="s">
        <v>5208</v>
      </c>
      <c r="D165" s="347" t="s">
        <v>5214</v>
      </c>
      <c r="E165" s="346">
        <v>1.0</v>
      </c>
      <c r="F165" s="347" t="s">
        <v>5215</v>
      </c>
      <c r="G165" s="347" t="s">
        <v>5216</v>
      </c>
      <c r="H165" s="347" t="s">
        <v>4609</v>
      </c>
      <c r="I165" s="347" t="s">
        <v>4533</v>
      </c>
      <c r="J165" s="347" t="s">
        <v>5208</v>
      </c>
      <c r="K165" s="349">
        <v>44813.1245253588</v>
      </c>
      <c r="L165" s="347" t="s">
        <v>5208</v>
      </c>
      <c r="M165" s="349">
        <v>44813.126247314816</v>
      </c>
      <c r="N165" s="347" t="s">
        <v>4545</v>
      </c>
      <c r="O165" s="346">
        <v>1.0</v>
      </c>
      <c r="P165" s="350" t="s">
        <v>2811</v>
      </c>
      <c r="Q165" s="346">
        <v>256.0</v>
      </c>
      <c r="R165" s="347" t="s">
        <v>5212</v>
      </c>
      <c r="S165" s="7" t="str">
        <f>IF(P165="nasional",VLOOKUP("*"&amp;J165&amp;"",'IPPD ALL'!$AA$2:$AC$787,3,FALSE),VLOOKUP("*"&amp;P165&amp;"",'IPPD ALL'!$AB$2:$AC$787,2,FALSE))</f>
        <v>Kota Tegal</v>
      </c>
    </row>
    <row r="166">
      <c r="A166" s="346">
        <v>560.0</v>
      </c>
      <c r="B166" s="347" t="s">
        <v>5217</v>
      </c>
      <c r="C166" s="347" t="s">
        <v>5208</v>
      </c>
      <c r="D166" s="347" t="s">
        <v>5218</v>
      </c>
      <c r="E166" s="346">
        <v>1.0</v>
      </c>
      <c r="F166" s="347" t="s">
        <v>5219</v>
      </c>
      <c r="G166" s="347" t="s">
        <v>5220</v>
      </c>
      <c r="H166" s="348"/>
      <c r="I166" s="347" t="s">
        <v>4533</v>
      </c>
      <c r="J166" s="347" t="s">
        <v>5208</v>
      </c>
      <c r="K166" s="349">
        <v>44819.05695684028</v>
      </c>
      <c r="L166" s="347" t="s">
        <v>5208</v>
      </c>
      <c r="M166" s="349">
        <v>44991.24880530093</v>
      </c>
      <c r="N166" s="347" t="s">
        <v>4545</v>
      </c>
      <c r="O166" s="346">
        <v>3.0</v>
      </c>
      <c r="P166" s="350" t="s">
        <v>2811</v>
      </c>
      <c r="Q166" s="346">
        <v>256.0</v>
      </c>
      <c r="R166" s="347" t="s">
        <v>5212</v>
      </c>
      <c r="S166" s="7" t="str">
        <f>IF(P166="nasional",VLOOKUP("*"&amp;J166&amp;"",'IPPD ALL'!$AA$2:$AC$787,3,FALSE),VLOOKUP("*"&amp;P166&amp;"",'IPPD ALL'!$AB$2:$AC$787,2,FALSE))</f>
        <v>Kota Tegal</v>
      </c>
    </row>
    <row r="167">
      <c r="A167" s="346">
        <v>562.0</v>
      </c>
      <c r="B167" s="347" t="s">
        <v>5221</v>
      </c>
      <c r="C167" s="347" t="s">
        <v>4528</v>
      </c>
      <c r="D167" s="347" t="s">
        <v>5222</v>
      </c>
      <c r="E167" s="347">
        <v>1.0</v>
      </c>
      <c r="F167" s="347" t="s">
        <v>5223</v>
      </c>
      <c r="G167" s="347" t="s">
        <v>5224</v>
      </c>
      <c r="H167" s="348"/>
      <c r="I167" s="347" t="s">
        <v>4533</v>
      </c>
      <c r="J167" s="347" t="s">
        <v>4528</v>
      </c>
      <c r="K167" s="349">
        <v>44819.33045880787</v>
      </c>
      <c r="L167" s="347" t="s">
        <v>4528</v>
      </c>
      <c r="M167" s="349">
        <v>44840.185288622684</v>
      </c>
      <c r="N167" s="347" t="s">
        <v>4545</v>
      </c>
      <c r="O167" s="346">
        <v>1.0</v>
      </c>
      <c r="P167" s="347" t="s">
        <v>4535</v>
      </c>
      <c r="Q167" s="348"/>
      <c r="R167" s="348"/>
      <c r="S167" s="7" t="str">
        <f>IF(P167="nasional",VLOOKUP("*"&amp;J167&amp;"",'IPPD ALL'!$AA$2:$AC$787,3,FALSE),VLOOKUP("*"&amp;P167&amp;"",'IPPD ALL'!$AB$2:$AC$787,2,FALSE))</f>
        <v>#N/A</v>
      </c>
      <c r="T167" s="229"/>
    </row>
    <row r="168">
      <c r="A168" s="346">
        <v>566.0</v>
      </c>
      <c r="B168" s="347" t="s">
        <v>5225</v>
      </c>
      <c r="C168" s="347" t="s">
        <v>4528</v>
      </c>
      <c r="D168" s="347" t="s">
        <v>5226</v>
      </c>
      <c r="E168" s="347">
        <v>1.0</v>
      </c>
      <c r="F168" s="347" t="s">
        <v>5227</v>
      </c>
      <c r="G168" s="347" t="s">
        <v>5228</v>
      </c>
      <c r="H168" s="348"/>
      <c r="I168" s="347" t="s">
        <v>4533</v>
      </c>
      <c r="J168" s="347" t="s">
        <v>4528</v>
      </c>
      <c r="K168" s="349">
        <v>44839.224874988424</v>
      </c>
      <c r="L168" s="347" t="s">
        <v>4528</v>
      </c>
      <c r="M168" s="349">
        <v>44840.19694340278</v>
      </c>
      <c r="N168" s="347" t="s">
        <v>4534</v>
      </c>
      <c r="O168" s="346">
        <v>6.0</v>
      </c>
      <c r="P168" s="347" t="s">
        <v>4535</v>
      </c>
      <c r="Q168" s="348"/>
      <c r="R168" s="348"/>
      <c r="S168" s="7" t="str">
        <f>IF(P168="nasional",VLOOKUP("*"&amp;J168&amp;"",'IPPD ALL'!$AA$2:$AC$787,3,FALSE),VLOOKUP("*"&amp;P168&amp;"",'IPPD ALL'!$AB$2:$AC$787,2,FALSE))</f>
        <v>#N/A</v>
      </c>
    </row>
    <row r="169">
      <c r="A169" s="346">
        <v>602.0</v>
      </c>
      <c r="B169" s="347" t="s">
        <v>5229</v>
      </c>
      <c r="C169" s="347" t="s">
        <v>4973</v>
      </c>
      <c r="D169" s="347" t="s">
        <v>5230</v>
      </c>
      <c r="E169" s="347">
        <v>1.0</v>
      </c>
      <c r="F169" s="347" t="s">
        <v>5231</v>
      </c>
      <c r="G169" s="347" t="s">
        <v>5232</v>
      </c>
      <c r="H169" s="348"/>
      <c r="I169" s="347" t="s">
        <v>4533</v>
      </c>
      <c r="J169" s="347" t="s">
        <v>4973</v>
      </c>
      <c r="K169" s="349">
        <v>44841.14546021991</v>
      </c>
      <c r="L169" s="347" t="s">
        <v>4973</v>
      </c>
      <c r="M169" s="349">
        <v>44844.31622753472</v>
      </c>
      <c r="N169" s="347" t="s">
        <v>4545</v>
      </c>
      <c r="O169" s="346">
        <v>7.0</v>
      </c>
      <c r="P169" s="350" t="s">
        <v>2418</v>
      </c>
      <c r="Q169" s="346">
        <v>258.0</v>
      </c>
      <c r="R169" s="347" t="s">
        <v>4977</v>
      </c>
      <c r="S169" s="7" t="str">
        <f>IF(P169="nasional",VLOOKUP("*"&amp;J169&amp;"",'IPPD ALL'!$AA$2:$AC$787,3,FALSE),VLOOKUP("*"&amp;P169&amp;"",'IPPD ALL'!$AB$2:$AC$787,2,FALSE))</f>
        <v>Kota Bogor</v>
      </c>
      <c r="T169" s="229"/>
    </row>
    <row r="170">
      <c r="A170" s="346">
        <v>605.0</v>
      </c>
      <c r="B170" s="347" t="s">
        <v>5233</v>
      </c>
      <c r="C170" s="347" t="s">
        <v>4528</v>
      </c>
      <c r="D170" s="347" t="s">
        <v>5234</v>
      </c>
      <c r="E170" s="347">
        <v>1.0</v>
      </c>
      <c r="F170" s="347" t="s">
        <v>5235</v>
      </c>
      <c r="G170" s="347" t="s">
        <v>5236</v>
      </c>
      <c r="H170" s="347" t="s">
        <v>4609</v>
      </c>
      <c r="I170" s="347" t="s">
        <v>4533</v>
      </c>
      <c r="J170" s="347" t="s">
        <v>4528</v>
      </c>
      <c r="K170" s="349">
        <v>44844.28632724537</v>
      </c>
      <c r="L170" s="347" t="s">
        <v>4528</v>
      </c>
      <c r="M170" s="349">
        <v>44857.9380290625</v>
      </c>
      <c r="N170" s="347" t="s">
        <v>4534</v>
      </c>
      <c r="O170" s="346">
        <v>2.0</v>
      </c>
      <c r="P170" s="347" t="s">
        <v>4535</v>
      </c>
      <c r="Q170" s="348"/>
      <c r="R170" s="348"/>
      <c r="S170" s="7" t="str">
        <f>IF(P170="nasional",VLOOKUP("*"&amp;J170&amp;"",'IPPD ALL'!$AA$2:$AC$787,3,FALSE),VLOOKUP("*"&amp;P170&amp;"",'IPPD ALL'!$AB$2:$AC$787,2,FALSE))</f>
        <v>#N/A</v>
      </c>
    </row>
    <row r="171">
      <c r="A171" s="346">
        <v>607.0</v>
      </c>
      <c r="B171" s="347" t="s">
        <v>5237</v>
      </c>
      <c r="C171" s="347" t="s">
        <v>4528</v>
      </c>
      <c r="D171" s="347" t="s">
        <v>5238</v>
      </c>
      <c r="E171" s="347">
        <v>1.0</v>
      </c>
      <c r="F171" s="347" t="s">
        <v>5239</v>
      </c>
      <c r="G171" s="347" t="s">
        <v>5240</v>
      </c>
      <c r="H171" s="347" t="s">
        <v>4609</v>
      </c>
      <c r="I171" s="347" t="s">
        <v>4533</v>
      </c>
      <c r="J171" s="347" t="s">
        <v>4528</v>
      </c>
      <c r="K171" s="349">
        <v>44844.29752989583</v>
      </c>
      <c r="L171" s="347" t="s">
        <v>4528</v>
      </c>
      <c r="M171" s="349">
        <v>45138.72794247685</v>
      </c>
      <c r="N171" s="347" t="s">
        <v>4534</v>
      </c>
      <c r="O171" s="346">
        <v>5.0</v>
      </c>
      <c r="P171" s="347" t="s">
        <v>4535</v>
      </c>
      <c r="Q171" s="348"/>
      <c r="R171" s="348"/>
      <c r="S171" s="7" t="str">
        <f>IF(P171="nasional",VLOOKUP("*"&amp;J171&amp;"",'IPPD ALL'!$AA$2:$AC$787,3,FALSE),VLOOKUP("*"&amp;P171&amp;"",'IPPD ALL'!$AB$2:$AC$787,2,FALSE))</f>
        <v>#N/A</v>
      </c>
    </row>
    <row r="172">
      <c r="A172" s="346">
        <v>608.0</v>
      </c>
      <c r="B172" s="347" t="s">
        <v>5241</v>
      </c>
      <c r="C172" s="347" t="s">
        <v>4528</v>
      </c>
      <c r="D172" s="347" t="s">
        <v>5242</v>
      </c>
      <c r="E172" s="347">
        <v>1.0</v>
      </c>
      <c r="F172" s="347" t="s">
        <v>5243</v>
      </c>
      <c r="G172" s="347" t="s">
        <v>5244</v>
      </c>
      <c r="H172" s="347" t="s">
        <v>4609</v>
      </c>
      <c r="I172" s="347" t="s">
        <v>4533</v>
      </c>
      <c r="J172" s="347" t="s">
        <v>4528</v>
      </c>
      <c r="K172" s="349">
        <v>44844.31501388889</v>
      </c>
      <c r="L172" s="347" t="s">
        <v>4528</v>
      </c>
      <c r="M172" s="349">
        <v>44857.93987589121</v>
      </c>
      <c r="N172" s="347" t="s">
        <v>4534</v>
      </c>
      <c r="O172" s="346">
        <v>1.0</v>
      </c>
      <c r="P172" s="347" t="s">
        <v>4535</v>
      </c>
      <c r="Q172" s="348"/>
      <c r="R172" s="348"/>
      <c r="S172" s="7" t="str">
        <f>IF(P172="nasional",VLOOKUP("*"&amp;J172&amp;"",'IPPD ALL'!$AA$2:$AC$787,3,FALSE),VLOOKUP("*"&amp;P172&amp;"",'IPPD ALL'!$AB$2:$AC$787,2,FALSE))</f>
        <v>#N/A</v>
      </c>
    </row>
    <row r="173">
      <c r="A173" s="346">
        <v>611.0</v>
      </c>
      <c r="B173" s="347" t="s">
        <v>5245</v>
      </c>
      <c r="C173" s="347" t="s">
        <v>4528</v>
      </c>
      <c r="D173" s="347" t="s">
        <v>5246</v>
      </c>
      <c r="E173" s="347">
        <v>1.0</v>
      </c>
      <c r="F173" s="347" t="s">
        <v>5247</v>
      </c>
      <c r="G173" s="347" t="s">
        <v>5248</v>
      </c>
      <c r="H173" s="348"/>
      <c r="I173" s="347" t="s">
        <v>4533</v>
      </c>
      <c r="J173" s="347" t="s">
        <v>4528</v>
      </c>
      <c r="K173" s="349">
        <v>44845.285534675924</v>
      </c>
      <c r="L173" s="347" t="s">
        <v>4528</v>
      </c>
      <c r="M173" s="349">
        <v>44847.455230810185</v>
      </c>
      <c r="N173" s="347" t="s">
        <v>4545</v>
      </c>
      <c r="O173" s="346">
        <v>3.0</v>
      </c>
      <c r="P173" s="347" t="s">
        <v>4535</v>
      </c>
      <c r="Q173" s="348"/>
      <c r="R173" s="348"/>
      <c r="S173" s="7" t="str">
        <f>IF(P173="nasional",VLOOKUP("*"&amp;J173&amp;"",'IPPD ALL'!$AA$2:$AC$787,3,FALSE),VLOOKUP("*"&amp;P173&amp;"",'IPPD ALL'!$AB$2:$AC$787,2,FALSE))</f>
        <v>#N/A</v>
      </c>
      <c r="T173" s="229"/>
    </row>
    <row r="174">
      <c r="A174" s="346">
        <v>612.0</v>
      </c>
      <c r="B174" s="347" t="s">
        <v>5249</v>
      </c>
      <c r="C174" s="347" t="s">
        <v>5250</v>
      </c>
      <c r="D174" s="347" t="s">
        <v>5251</v>
      </c>
      <c r="E174" s="347" t="s">
        <v>4530</v>
      </c>
      <c r="F174" s="347" t="s">
        <v>5252</v>
      </c>
      <c r="G174" s="347" t="s">
        <v>5253</v>
      </c>
      <c r="H174" s="348"/>
      <c r="I174" s="347" t="s">
        <v>4533</v>
      </c>
      <c r="J174" s="347" t="s">
        <v>5250</v>
      </c>
      <c r="K174" s="349">
        <v>44847.17680086805</v>
      </c>
      <c r="L174" s="347" t="s">
        <v>5250</v>
      </c>
      <c r="M174" s="349">
        <v>44847.291838784724</v>
      </c>
      <c r="N174" s="347" t="s">
        <v>4545</v>
      </c>
      <c r="O174" s="346">
        <v>2.0</v>
      </c>
      <c r="P174" s="350" t="s">
        <v>1525</v>
      </c>
      <c r="Q174" s="346">
        <v>247.0</v>
      </c>
      <c r="R174" s="347" t="s">
        <v>5067</v>
      </c>
      <c r="S174" s="7" t="str">
        <f>IF(P174="nasional",VLOOKUP("*"&amp;J174&amp;"",'IPPD ALL'!$AA$2:$AC$787,3,FALSE),VLOOKUP("*"&amp;P174&amp;"",'IPPD ALL'!$AB$2:$AC$787,2,FALSE))</f>
        <v>Provinsi Sumatera Barat</v>
      </c>
    </row>
    <row r="175">
      <c r="A175" s="346">
        <v>645.0</v>
      </c>
      <c r="B175" s="347" t="s">
        <v>5254</v>
      </c>
      <c r="C175" s="347" t="s">
        <v>4528</v>
      </c>
      <c r="D175" s="347" t="s">
        <v>5255</v>
      </c>
      <c r="E175" s="347">
        <v>1.0</v>
      </c>
      <c r="F175" s="347" t="s">
        <v>5256</v>
      </c>
      <c r="G175" s="347" t="s">
        <v>5257</v>
      </c>
      <c r="H175" s="348"/>
      <c r="I175" s="347" t="s">
        <v>4533</v>
      </c>
      <c r="J175" s="347" t="s">
        <v>4528</v>
      </c>
      <c r="K175" s="349">
        <v>44853.62659079861</v>
      </c>
      <c r="L175" s="347" t="s">
        <v>4528</v>
      </c>
      <c r="M175" s="349">
        <v>44858.102439664355</v>
      </c>
      <c r="N175" s="347" t="s">
        <v>4545</v>
      </c>
      <c r="O175" s="346">
        <v>2.0</v>
      </c>
      <c r="P175" s="347" t="s">
        <v>4535</v>
      </c>
      <c r="Q175" s="348"/>
      <c r="R175" s="348"/>
      <c r="S175" s="7" t="str">
        <f>IF(P175="nasional",VLOOKUP("*"&amp;J175&amp;"",'IPPD ALL'!$AA$2:$AC$787,3,FALSE),VLOOKUP("*"&amp;P175&amp;"",'IPPD ALL'!$AB$2:$AC$787,2,FALSE))</f>
        <v>#N/A</v>
      </c>
    </row>
    <row r="176">
      <c r="A176" s="346">
        <v>690.0</v>
      </c>
      <c r="B176" s="347" t="s">
        <v>5258</v>
      </c>
      <c r="C176" s="347" t="s">
        <v>5259</v>
      </c>
      <c r="D176" s="347" t="s">
        <v>5260</v>
      </c>
      <c r="E176" s="347">
        <v>1.0</v>
      </c>
      <c r="F176" s="347" t="s">
        <v>5261</v>
      </c>
      <c r="G176" s="347" t="s">
        <v>5262</v>
      </c>
      <c r="H176" s="348"/>
      <c r="I176" s="347" t="s">
        <v>4533</v>
      </c>
      <c r="J176" s="347" t="s">
        <v>5259</v>
      </c>
      <c r="K176" s="349">
        <v>44871.48715184028</v>
      </c>
      <c r="L176" s="347" t="s">
        <v>5259</v>
      </c>
      <c r="M176" s="349">
        <v>44871.490653043984</v>
      </c>
      <c r="N176" s="347" t="s">
        <v>4545</v>
      </c>
      <c r="O176" s="346">
        <v>1.0</v>
      </c>
      <c r="P176" s="350" t="s">
        <v>4499</v>
      </c>
      <c r="Q176" s="346">
        <v>536.0</v>
      </c>
      <c r="R176" s="347" t="s">
        <v>5263</v>
      </c>
      <c r="S176" s="7" t="str">
        <f>IF(P176="nasional",VLOOKUP("*"&amp;J176&amp;"",'IPPD ALL'!$AA$2:$AC$787,3,FALSE),VLOOKUP("*"&amp;P176&amp;"",'IPPD ALL'!$AB$2:$AC$787,2,FALSE))</f>
        <v>Kabupaten Kolaka</v>
      </c>
      <c r="T176" s="229"/>
    </row>
    <row r="177">
      <c r="A177" s="346">
        <v>757.0</v>
      </c>
      <c r="B177" s="347" t="s">
        <v>5264</v>
      </c>
      <c r="C177" s="347" t="s">
        <v>504</v>
      </c>
      <c r="D177" s="347" t="s">
        <v>5265</v>
      </c>
      <c r="E177" s="347">
        <v>1.0</v>
      </c>
      <c r="F177" s="347" t="s">
        <v>5266</v>
      </c>
      <c r="G177" s="347" t="s">
        <v>5267</v>
      </c>
      <c r="H177" s="348"/>
      <c r="I177" s="347" t="s">
        <v>4533</v>
      </c>
      <c r="J177" s="347" t="s">
        <v>504</v>
      </c>
      <c r="K177" s="349">
        <v>44880.40550241898</v>
      </c>
      <c r="L177" s="347" t="s">
        <v>504</v>
      </c>
      <c r="M177" s="349">
        <v>44880.40936912037</v>
      </c>
      <c r="N177" s="347" t="s">
        <v>4545</v>
      </c>
      <c r="O177" s="346">
        <v>2.0</v>
      </c>
      <c r="P177" s="347" t="s">
        <v>4535</v>
      </c>
      <c r="Q177" s="348"/>
      <c r="R177" s="348"/>
      <c r="S177" s="7" t="str">
        <f>IF(P177="nasional",VLOOKUP("*"&amp;J177&amp;"",'IPPD ALL'!$AA$2:$AC$787,3,FALSE),VLOOKUP("*"&amp;P177&amp;"",'IPPD ALL'!$AB$2:$AC$787,2,FALSE))</f>
        <v>Kementerian Perindustrian</v>
      </c>
      <c r="T177" s="229"/>
    </row>
    <row r="178">
      <c r="A178" s="346">
        <v>759.0</v>
      </c>
      <c r="B178" s="347" t="s">
        <v>5268</v>
      </c>
      <c r="C178" s="347" t="s">
        <v>892</v>
      </c>
      <c r="D178" s="347" t="s">
        <v>5269</v>
      </c>
      <c r="E178" s="347">
        <v>1.0</v>
      </c>
      <c r="F178" s="347" t="s">
        <v>5270</v>
      </c>
      <c r="G178" s="347" t="s">
        <v>5271</v>
      </c>
      <c r="H178" s="348"/>
      <c r="I178" s="347" t="s">
        <v>4533</v>
      </c>
      <c r="J178" s="347" t="s">
        <v>892</v>
      </c>
      <c r="K178" s="349">
        <v>44881.236508981485</v>
      </c>
      <c r="L178" s="347" t="s">
        <v>892</v>
      </c>
      <c r="M178" s="349">
        <v>45201.307843912036</v>
      </c>
      <c r="N178" s="347" t="s">
        <v>4545</v>
      </c>
      <c r="O178" s="346">
        <v>6.0</v>
      </c>
      <c r="P178" s="347" t="s">
        <v>4535</v>
      </c>
      <c r="Q178" s="348"/>
      <c r="R178" s="348"/>
      <c r="S178" s="7" t="str">
        <f>IF(P178="nasional",VLOOKUP("*"&amp;J178&amp;"",'IPPD ALL'!$AA$2:$AC$787,3,FALSE),VLOOKUP("*"&amp;P178&amp;"",'IPPD ALL'!$AB$2:$AC$787,2,FALSE))</f>
        <v>Sekretariat Jenderal MPR</v>
      </c>
    </row>
    <row r="179">
      <c r="A179" s="346">
        <v>763.0</v>
      </c>
      <c r="B179" s="347" t="s">
        <v>5272</v>
      </c>
      <c r="C179" s="347" t="s">
        <v>892</v>
      </c>
      <c r="D179" s="347" t="s">
        <v>5273</v>
      </c>
      <c r="E179" s="347">
        <v>1.0</v>
      </c>
      <c r="F179" s="347" t="s">
        <v>5274</v>
      </c>
      <c r="G179" s="347" t="s">
        <v>5275</v>
      </c>
      <c r="H179" s="348"/>
      <c r="I179" s="347" t="s">
        <v>4533</v>
      </c>
      <c r="J179" s="347" t="s">
        <v>892</v>
      </c>
      <c r="K179" s="349">
        <v>44882.11291894676</v>
      </c>
      <c r="L179" s="347" t="s">
        <v>892</v>
      </c>
      <c r="M179" s="349">
        <v>45091.36093613426</v>
      </c>
      <c r="N179" s="347" t="s">
        <v>4545</v>
      </c>
      <c r="O179" s="346">
        <v>5.0</v>
      </c>
      <c r="P179" s="347" t="s">
        <v>4535</v>
      </c>
      <c r="Q179" s="348"/>
      <c r="R179" s="348"/>
      <c r="S179" s="7" t="str">
        <f>IF(P179="nasional",VLOOKUP("*"&amp;J179&amp;"",'IPPD ALL'!$AA$2:$AC$787,3,FALSE),VLOOKUP("*"&amp;P179&amp;"",'IPPD ALL'!$AB$2:$AC$787,2,FALSE))</f>
        <v>Sekretariat Jenderal MPR</v>
      </c>
      <c r="T179" s="229"/>
    </row>
    <row r="180">
      <c r="A180" s="346">
        <v>767.0</v>
      </c>
      <c r="B180" s="347" t="s">
        <v>5276</v>
      </c>
      <c r="C180" s="347" t="s">
        <v>5277</v>
      </c>
      <c r="D180" s="347" t="s">
        <v>5278</v>
      </c>
      <c r="E180" s="347">
        <v>1.0</v>
      </c>
      <c r="F180" s="347" t="s">
        <v>5279</v>
      </c>
      <c r="G180" s="347" t="s">
        <v>5280</v>
      </c>
      <c r="H180" s="348"/>
      <c r="I180" s="347" t="s">
        <v>4533</v>
      </c>
      <c r="J180" s="347" t="s">
        <v>5277</v>
      </c>
      <c r="K180" s="349">
        <v>44882.24927627315</v>
      </c>
      <c r="L180" s="347" t="s">
        <v>5277</v>
      </c>
      <c r="M180" s="349">
        <v>44882.28131302083</v>
      </c>
      <c r="N180" s="347" t="s">
        <v>4545</v>
      </c>
      <c r="O180" s="346">
        <v>1.0</v>
      </c>
      <c r="P180" s="350" t="s">
        <v>3837</v>
      </c>
      <c r="Q180" s="346">
        <v>339.0</v>
      </c>
      <c r="R180" s="347" t="s">
        <v>5281</v>
      </c>
      <c r="S180" s="7" t="str">
        <f>IF(P180="nasional",VLOOKUP("*"&amp;J180&amp;"",'IPPD ALL'!$AA$2:$AC$787,3,FALSE),VLOOKUP("*"&amp;P180&amp;"",'IPPD ALL'!$AB$2:$AC$787,2,FALSE))</f>
        <v>Kabupaten Morowali</v>
      </c>
      <c r="T180" s="229"/>
    </row>
    <row r="181">
      <c r="A181" s="346">
        <v>800.0</v>
      </c>
      <c r="B181" s="347" t="s">
        <v>5282</v>
      </c>
      <c r="C181" s="347" t="s">
        <v>5283</v>
      </c>
      <c r="D181" s="347" t="s">
        <v>5284</v>
      </c>
      <c r="E181" s="347">
        <v>1.0</v>
      </c>
      <c r="F181" s="347" t="s">
        <v>5285</v>
      </c>
      <c r="G181" s="347" t="s">
        <v>5286</v>
      </c>
      <c r="H181" s="348"/>
      <c r="I181" s="347" t="s">
        <v>4533</v>
      </c>
      <c r="J181" s="347" t="s">
        <v>5283</v>
      </c>
      <c r="K181" s="349">
        <v>44886.22690443287</v>
      </c>
      <c r="L181" s="347" t="s">
        <v>5283</v>
      </c>
      <c r="M181" s="349">
        <v>44886.23543971065</v>
      </c>
      <c r="N181" s="347" t="s">
        <v>4534</v>
      </c>
      <c r="O181" s="346">
        <v>1.0</v>
      </c>
      <c r="P181" s="350" t="s">
        <v>5287</v>
      </c>
      <c r="Q181" s="346">
        <v>710.0</v>
      </c>
      <c r="R181" s="347" t="s">
        <v>5288</v>
      </c>
      <c r="S181" s="7" t="str">
        <f>IF(P181="nasional",VLOOKUP("*"&amp;J181&amp;"",'IPPD ALL'!$AA$2:$AC$787,3,FALSE),VLOOKUP("*"&amp;P181&amp;"",'IPPD ALL'!$AB$2:$AC$787,2,FALSE))</f>
        <v>#N/A</v>
      </c>
    </row>
    <row r="182">
      <c r="A182" s="346">
        <v>802.0</v>
      </c>
      <c r="B182" s="347" t="s">
        <v>5289</v>
      </c>
      <c r="C182" s="347" t="s">
        <v>5290</v>
      </c>
      <c r="D182" s="347" t="s">
        <v>5291</v>
      </c>
      <c r="E182" s="346">
        <v>1.0</v>
      </c>
      <c r="F182" s="347" t="s">
        <v>5292</v>
      </c>
      <c r="G182" s="347" t="s">
        <v>5293</v>
      </c>
      <c r="H182" s="348"/>
      <c r="I182" s="347" t="s">
        <v>4533</v>
      </c>
      <c r="J182" s="347" t="s">
        <v>5290</v>
      </c>
      <c r="K182" s="349">
        <v>44886.265552916666</v>
      </c>
      <c r="L182" s="347" t="s">
        <v>5290</v>
      </c>
      <c r="M182" s="349">
        <v>44886.2670896875</v>
      </c>
      <c r="N182" s="347" t="s">
        <v>4534</v>
      </c>
      <c r="O182" s="346">
        <v>1.0</v>
      </c>
      <c r="P182" s="350" t="s">
        <v>3093</v>
      </c>
      <c r="Q182" s="346">
        <v>390.0</v>
      </c>
      <c r="R182" s="347" t="s">
        <v>5294</v>
      </c>
      <c r="S182" s="7" t="str">
        <f>IF(P182="nasional",VLOOKUP("*"&amp;J182&amp;"",'IPPD ALL'!$AA$2:$AC$787,3,FALSE),VLOOKUP("*"&amp;P182&amp;"",'IPPD ALL'!$AB$2:$AC$787,2,FALSE))</f>
        <v>Kota Batu</v>
      </c>
    </row>
    <row r="183">
      <c r="A183" s="346">
        <v>803.0</v>
      </c>
      <c r="B183" s="347" t="s">
        <v>5295</v>
      </c>
      <c r="C183" s="347" t="s">
        <v>5290</v>
      </c>
      <c r="D183" s="347" t="s">
        <v>5296</v>
      </c>
      <c r="E183" s="346">
        <v>1.0</v>
      </c>
      <c r="F183" s="347" t="s">
        <v>5297</v>
      </c>
      <c r="G183" s="347" t="s">
        <v>5298</v>
      </c>
      <c r="H183" s="348"/>
      <c r="I183" s="347" t="s">
        <v>4533</v>
      </c>
      <c r="J183" s="347" t="s">
        <v>5290</v>
      </c>
      <c r="K183" s="349">
        <v>44886.28127769676</v>
      </c>
      <c r="L183" s="347" t="s">
        <v>5290</v>
      </c>
      <c r="M183" s="349">
        <v>44886.29731</v>
      </c>
      <c r="N183" s="347" t="s">
        <v>4545</v>
      </c>
      <c r="O183" s="346">
        <v>1.0</v>
      </c>
      <c r="P183" s="350" t="s">
        <v>3093</v>
      </c>
      <c r="Q183" s="346">
        <v>390.0</v>
      </c>
      <c r="R183" s="347" t="s">
        <v>5294</v>
      </c>
      <c r="S183" s="7" t="str">
        <f>IF(P183="nasional",VLOOKUP("*"&amp;J183&amp;"",'IPPD ALL'!$AA$2:$AC$787,3,FALSE),VLOOKUP("*"&amp;P183&amp;"",'IPPD ALL'!$AB$2:$AC$787,2,FALSE))</f>
        <v>Kota Batu</v>
      </c>
    </row>
    <row r="184">
      <c r="A184" s="346">
        <v>805.0</v>
      </c>
      <c r="B184" s="347" t="s">
        <v>5299</v>
      </c>
      <c r="C184" s="347" t="s">
        <v>4528</v>
      </c>
      <c r="D184" s="347" t="s">
        <v>5300</v>
      </c>
      <c r="E184" s="347">
        <v>1.0</v>
      </c>
      <c r="F184" s="347" t="s">
        <v>5301</v>
      </c>
      <c r="G184" s="347" t="s">
        <v>5302</v>
      </c>
      <c r="H184" s="348"/>
      <c r="I184" s="347" t="s">
        <v>4533</v>
      </c>
      <c r="J184" s="347" t="s">
        <v>4528</v>
      </c>
      <c r="K184" s="349">
        <v>44888.32716872685</v>
      </c>
      <c r="L184" s="347" t="s">
        <v>4528</v>
      </c>
      <c r="M184" s="349">
        <v>44888.33499430556</v>
      </c>
      <c r="N184" s="347" t="s">
        <v>4545</v>
      </c>
      <c r="O184" s="346">
        <v>4.0</v>
      </c>
      <c r="P184" s="347" t="s">
        <v>4535</v>
      </c>
      <c r="Q184" s="348"/>
      <c r="R184" s="348"/>
      <c r="S184" s="7" t="str">
        <f>IF(P184="nasional",VLOOKUP("*"&amp;J184&amp;"",'IPPD ALL'!$AA$2:$AC$787,3,FALSE),VLOOKUP("*"&amp;P184&amp;"",'IPPD ALL'!$AB$2:$AC$787,2,FALSE))</f>
        <v>#N/A</v>
      </c>
      <c r="T184" s="229"/>
    </row>
    <row r="185">
      <c r="A185" s="346">
        <v>806.0</v>
      </c>
      <c r="B185" s="347" t="s">
        <v>5303</v>
      </c>
      <c r="C185" s="347" t="s">
        <v>4528</v>
      </c>
      <c r="D185" s="347" t="s">
        <v>5304</v>
      </c>
      <c r="E185" s="347">
        <v>1.0</v>
      </c>
      <c r="F185" s="347" t="s">
        <v>5305</v>
      </c>
      <c r="G185" s="347" t="s">
        <v>5306</v>
      </c>
      <c r="H185" s="348"/>
      <c r="I185" s="347" t="s">
        <v>4533</v>
      </c>
      <c r="J185" s="347" t="s">
        <v>4528</v>
      </c>
      <c r="K185" s="349">
        <v>44888.337549641205</v>
      </c>
      <c r="L185" s="347" t="s">
        <v>4528</v>
      </c>
      <c r="M185" s="349">
        <v>44888.33818773148</v>
      </c>
      <c r="N185" s="347" t="s">
        <v>4534</v>
      </c>
      <c r="O185" s="346">
        <v>2.0</v>
      </c>
      <c r="P185" s="347" t="s">
        <v>4535</v>
      </c>
      <c r="Q185" s="348"/>
      <c r="R185" s="348"/>
      <c r="S185" s="7" t="str">
        <f>IF(P185="nasional",VLOOKUP("*"&amp;J185&amp;"",'IPPD ALL'!$AA$2:$AC$787,3,FALSE),VLOOKUP("*"&amp;P185&amp;"",'IPPD ALL'!$AB$2:$AC$787,2,FALSE))</f>
        <v>#N/A</v>
      </c>
      <c r="T185" s="229"/>
    </row>
    <row r="186">
      <c r="A186" s="346">
        <v>807.0</v>
      </c>
      <c r="B186" s="347" t="s">
        <v>5307</v>
      </c>
      <c r="C186" s="347" t="s">
        <v>4528</v>
      </c>
      <c r="D186" s="347" t="s">
        <v>5308</v>
      </c>
      <c r="E186" s="347">
        <v>1.0</v>
      </c>
      <c r="F186" s="347" t="s">
        <v>5309</v>
      </c>
      <c r="G186" s="347" t="s">
        <v>5310</v>
      </c>
      <c r="H186" s="347" t="s">
        <v>4609</v>
      </c>
      <c r="I186" s="347" t="s">
        <v>4533</v>
      </c>
      <c r="J186" s="347" t="s">
        <v>4528</v>
      </c>
      <c r="K186" s="349">
        <v>44888.33907246528</v>
      </c>
      <c r="L186" s="347" t="s">
        <v>4528</v>
      </c>
      <c r="M186" s="349">
        <v>44888.3398428588</v>
      </c>
      <c r="N186" s="347" t="s">
        <v>4545</v>
      </c>
      <c r="O186" s="346">
        <v>1.0</v>
      </c>
      <c r="P186" s="347" t="s">
        <v>4535</v>
      </c>
      <c r="Q186" s="348"/>
      <c r="R186" s="348"/>
      <c r="S186" s="7" t="str">
        <f>IF(P186="nasional",VLOOKUP("*"&amp;J186&amp;"",'IPPD ALL'!$AA$2:$AC$787,3,FALSE),VLOOKUP("*"&amp;P186&amp;"",'IPPD ALL'!$AB$2:$AC$787,2,FALSE))</f>
        <v>#N/A</v>
      </c>
      <c r="T186" s="229"/>
    </row>
    <row r="187">
      <c r="A187" s="346">
        <v>808.0</v>
      </c>
      <c r="B187" s="347" t="s">
        <v>5311</v>
      </c>
      <c r="C187" s="347" t="s">
        <v>4528</v>
      </c>
      <c r="D187" s="347" t="s">
        <v>5312</v>
      </c>
      <c r="E187" s="347">
        <v>1.0</v>
      </c>
      <c r="F187" s="347" t="s">
        <v>5313</v>
      </c>
      <c r="G187" s="347" t="s">
        <v>5314</v>
      </c>
      <c r="H187" s="347" t="s">
        <v>4609</v>
      </c>
      <c r="I187" s="347" t="s">
        <v>4533</v>
      </c>
      <c r="J187" s="347" t="s">
        <v>4528</v>
      </c>
      <c r="K187" s="349">
        <v>44888.340676782405</v>
      </c>
      <c r="L187" s="347" t="s">
        <v>4528</v>
      </c>
      <c r="M187" s="349">
        <v>44945.536585347225</v>
      </c>
      <c r="N187" s="347" t="s">
        <v>4545</v>
      </c>
      <c r="O187" s="346">
        <v>2.0</v>
      </c>
      <c r="P187" s="347" t="s">
        <v>4535</v>
      </c>
      <c r="Q187" s="348"/>
      <c r="R187" s="348"/>
      <c r="S187" s="7" t="str">
        <f>IF(P187="nasional",VLOOKUP("*"&amp;J187&amp;"",'IPPD ALL'!$AA$2:$AC$787,3,FALSE),VLOOKUP("*"&amp;P187&amp;"",'IPPD ALL'!$AB$2:$AC$787,2,FALSE))</f>
        <v>#N/A</v>
      </c>
      <c r="T187" s="229"/>
    </row>
    <row r="188">
      <c r="A188" s="346">
        <v>810.0</v>
      </c>
      <c r="B188" s="347" t="s">
        <v>5315</v>
      </c>
      <c r="C188" s="347" t="s">
        <v>4528</v>
      </c>
      <c r="D188" s="347" t="s">
        <v>5316</v>
      </c>
      <c r="E188" s="347">
        <v>1.0</v>
      </c>
      <c r="F188" s="347" t="s">
        <v>5317</v>
      </c>
      <c r="G188" s="347" t="s">
        <v>5318</v>
      </c>
      <c r="H188" s="348"/>
      <c r="I188" s="347" t="s">
        <v>4533</v>
      </c>
      <c r="J188" s="347" t="s">
        <v>4528</v>
      </c>
      <c r="K188" s="349">
        <v>44888.36583730324</v>
      </c>
      <c r="L188" s="347" t="s">
        <v>4528</v>
      </c>
      <c r="M188" s="349">
        <v>44888.36610063657</v>
      </c>
      <c r="N188" s="347" t="s">
        <v>4545</v>
      </c>
      <c r="O188" s="346">
        <v>2.0</v>
      </c>
      <c r="P188" s="347" t="s">
        <v>4535</v>
      </c>
      <c r="Q188" s="348"/>
      <c r="R188" s="348"/>
      <c r="S188" s="7" t="str">
        <f>IF(P188="nasional",VLOOKUP("*"&amp;J188&amp;"",'IPPD ALL'!$AA$2:$AC$787,3,FALSE),VLOOKUP("*"&amp;P188&amp;"",'IPPD ALL'!$AB$2:$AC$787,2,FALSE))</f>
        <v>#N/A</v>
      </c>
      <c r="T188" s="229"/>
    </row>
    <row r="189">
      <c r="A189" s="346">
        <v>811.0</v>
      </c>
      <c r="B189" s="347" t="s">
        <v>5319</v>
      </c>
      <c r="C189" s="347" t="s">
        <v>4528</v>
      </c>
      <c r="D189" s="347" t="s">
        <v>5320</v>
      </c>
      <c r="E189" s="347">
        <v>1.0</v>
      </c>
      <c r="F189" s="347" t="s">
        <v>5321</v>
      </c>
      <c r="G189" s="347" t="s">
        <v>5322</v>
      </c>
      <c r="H189" s="348"/>
      <c r="I189" s="347" t="s">
        <v>4533</v>
      </c>
      <c r="J189" s="347" t="s">
        <v>4528</v>
      </c>
      <c r="K189" s="349">
        <v>44888.366926006944</v>
      </c>
      <c r="L189" s="347" t="s">
        <v>4528</v>
      </c>
      <c r="M189" s="349">
        <v>44888.36717159722</v>
      </c>
      <c r="N189" s="347" t="s">
        <v>4545</v>
      </c>
      <c r="O189" s="346">
        <v>1.0</v>
      </c>
      <c r="P189" s="347" t="s">
        <v>4535</v>
      </c>
      <c r="Q189" s="348"/>
      <c r="R189" s="348"/>
      <c r="S189" s="7" t="str">
        <f>IF(P189="nasional",VLOOKUP("*"&amp;J189&amp;"",'IPPD ALL'!$AA$2:$AC$787,3,FALSE),VLOOKUP("*"&amp;P189&amp;"",'IPPD ALL'!$AB$2:$AC$787,2,FALSE))</f>
        <v>#N/A</v>
      </c>
      <c r="T189" s="229"/>
    </row>
    <row r="190">
      <c r="A190" s="346">
        <v>812.0</v>
      </c>
      <c r="B190" s="347" t="s">
        <v>5323</v>
      </c>
      <c r="C190" s="347" t="s">
        <v>4528</v>
      </c>
      <c r="D190" s="347" t="s">
        <v>5324</v>
      </c>
      <c r="E190" s="347">
        <v>1.0</v>
      </c>
      <c r="F190" s="347" t="s">
        <v>5325</v>
      </c>
      <c r="G190" s="347" t="s">
        <v>5326</v>
      </c>
      <c r="H190" s="348"/>
      <c r="I190" s="347" t="s">
        <v>4533</v>
      </c>
      <c r="J190" s="347" t="s">
        <v>4528</v>
      </c>
      <c r="K190" s="349">
        <v>44888.36778986111</v>
      </c>
      <c r="L190" s="347" t="s">
        <v>4528</v>
      </c>
      <c r="M190" s="349">
        <v>44888.3685518287</v>
      </c>
      <c r="N190" s="347" t="s">
        <v>4545</v>
      </c>
      <c r="O190" s="346">
        <v>3.0</v>
      </c>
      <c r="P190" s="347" t="s">
        <v>4535</v>
      </c>
      <c r="Q190" s="348"/>
      <c r="R190" s="348"/>
      <c r="S190" s="7" t="str">
        <f>IF(P190="nasional",VLOOKUP("*"&amp;J190&amp;"",'IPPD ALL'!$AA$2:$AC$787,3,FALSE),VLOOKUP("*"&amp;P190&amp;"",'IPPD ALL'!$AB$2:$AC$787,2,FALSE))</f>
        <v>#N/A</v>
      </c>
      <c r="T190" s="229"/>
    </row>
    <row r="191">
      <c r="A191" s="346">
        <v>813.0</v>
      </c>
      <c r="B191" s="347" t="s">
        <v>5327</v>
      </c>
      <c r="C191" s="347" t="s">
        <v>4528</v>
      </c>
      <c r="D191" s="347" t="s">
        <v>5328</v>
      </c>
      <c r="E191" s="347">
        <v>1.0</v>
      </c>
      <c r="F191" s="347" t="s">
        <v>5329</v>
      </c>
      <c r="G191" s="347" t="s">
        <v>5330</v>
      </c>
      <c r="H191" s="348"/>
      <c r="I191" s="347" t="s">
        <v>4533</v>
      </c>
      <c r="J191" s="347" t="s">
        <v>4528</v>
      </c>
      <c r="K191" s="349">
        <v>44888.37094519676</v>
      </c>
      <c r="L191" s="347" t="s">
        <v>4528</v>
      </c>
      <c r="M191" s="349">
        <v>44888.37118263889</v>
      </c>
      <c r="N191" s="347" t="s">
        <v>4545</v>
      </c>
      <c r="O191" s="346">
        <v>1.0</v>
      </c>
      <c r="P191" s="347" t="s">
        <v>4535</v>
      </c>
      <c r="Q191" s="348"/>
      <c r="R191" s="348"/>
      <c r="S191" s="7" t="str">
        <f>IF(P191="nasional",VLOOKUP("*"&amp;J191&amp;"",'IPPD ALL'!$AA$2:$AC$787,3,FALSE),VLOOKUP("*"&amp;P191&amp;"",'IPPD ALL'!$AB$2:$AC$787,2,FALSE))</f>
        <v>#N/A</v>
      </c>
      <c r="T191" s="229"/>
    </row>
    <row r="192">
      <c r="A192" s="346">
        <v>814.0</v>
      </c>
      <c r="B192" s="347" t="s">
        <v>5331</v>
      </c>
      <c r="C192" s="347" t="s">
        <v>4528</v>
      </c>
      <c r="D192" s="347" t="s">
        <v>5332</v>
      </c>
      <c r="E192" s="347">
        <v>1.0</v>
      </c>
      <c r="F192" s="347" t="s">
        <v>5333</v>
      </c>
      <c r="G192" s="347" t="s">
        <v>5334</v>
      </c>
      <c r="H192" s="348"/>
      <c r="I192" s="347" t="s">
        <v>4533</v>
      </c>
      <c r="J192" s="347" t="s">
        <v>4528</v>
      </c>
      <c r="K192" s="349">
        <v>44888.37208900463</v>
      </c>
      <c r="L192" s="347" t="s">
        <v>4528</v>
      </c>
      <c r="M192" s="349">
        <v>44888.37234645833</v>
      </c>
      <c r="N192" s="347" t="s">
        <v>4545</v>
      </c>
      <c r="O192" s="346">
        <v>1.0</v>
      </c>
      <c r="P192" s="347" t="s">
        <v>4535</v>
      </c>
      <c r="Q192" s="348"/>
      <c r="R192" s="348"/>
      <c r="S192" s="7" t="str">
        <f>IF(P192="nasional",VLOOKUP("*"&amp;J192&amp;"",'IPPD ALL'!$AA$2:$AC$787,3,FALSE),VLOOKUP("*"&amp;P192&amp;"",'IPPD ALL'!$AB$2:$AC$787,2,FALSE))</f>
        <v>#N/A</v>
      </c>
      <c r="T192" s="229"/>
    </row>
    <row r="193">
      <c r="A193" s="346">
        <v>815.0</v>
      </c>
      <c r="B193" s="347" t="s">
        <v>5335</v>
      </c>
      <c r="C193" s="347" t="s">
        <v>4528</v>
      </c>
      <c r="D193" s="347" t="s">
        <v>5336</v>
      </c>
      <c r="E193" s="347">
        <v>1.0</v>
      </c>
      <c r="F193" s="347" t="s">
        <v>5337</v>
      </c>
      <c r="G193" s="347" t="s">
        <v>5338</v>
      </c>
      <c r="H193" s="348"/>
      <c r="I193" s="347" t="s">
        <v>4533</v>
      </c>
      <c r="J193" s="347" t="s">
        <v>4528</v>
      </c>
      <c r="K193" s="349">
        <v>44888.373119895834</v>
      </c>
      <c r="L193" s="347" t="s">
        <v>4528</v>
      </c>
      <c r="M193" s="349">
        <v>44888.3733928588</v>
      </c>
      <c r="N193" s="347" t="s">
        <v>4545</v>
      </c>
      <c r="O193" s="346">
        <v>1.0</v>
      </c>
      <c r="P193" s="347" t="s">
        <v>4535</v>
      </c>
      <c r="Q193" s="348"/>
      <c r="R193" s="348"/>
      <c r="S193" s="7" t="str">
        <f>IF(P193="nasional",VLOOKUP("*"&amp;J193&amp;"",'IPPD ALL'!$AA$2:$AC$787,3,FALSE),VLOOKUP("*"&amp;P193&amp;"",'IPPD ALL'!$AB$2:$AC$787,2,FALSE))</f>
        <v>#N/A</v>
      </c>
      <c r="T193" s="229"/>
    </row>
    <row r="194">
      <c r="A194" s="346">
        <v>816.0</v>
      </c>
      <c r="B194" s="347" t="s">
        <v>5339</v>
      </c>
      <c r="C194" s="347" t="s">
        <v>4528</v>
      </c>
      <c r="D194" s="347" t="s">
        <v>5340</v>
      </c>
      <c r="E194" s="347">
        <v>1.0</v>
      </c>
      <c r="F194" s="347" t="s">
        <v>5341</v>
      </c>
      <c r="G194" s="347" t="s">
        <v>5342</v>
      </c>
      <c r="H194" s="348"/>
      <c r="I194" s="347" t="s">
        <v>4533</v>
      </c>
      <c r="J194" s="347" t="s">
        <v>4528</v>
      </c>
      <c r="K194" s="349">
        <v>44888.3740527662</v>
      </c>
      <c r="L194" s="347" t="s">
        <v>4528</v>
      </c>
      <c r="M194" s="349">
        <v>44888.37435929398</v>
      </c>
      <c r="N194" s="347" t="s">
        <v>4545</v>
      </c>
      <c r="O194" s="346">
        <v>1.0</v>
      </c>
      <c r="P194" s="347" t="s">
        <v>4535</v>
      </c>
      <c r="Q194" s="348"/>
      <c r="R194" s="348"/>
      <c r="S194" s="7" t="str">
        <f>IF(P194="nasional",VLOOKUP("*"&amp;J194&amp;"",'IPPD ALL'!$AA$2:$AC$787,3,FALSE),VLOOKUP("*"&amp;P194&amp;"",'IPPD ALL'!$AB$2:$AC$787,2,FALSE))</f>
        <v>#N/A</v>
      </c>
      <c r="T194" s="229"/>
    </row>
    <row r="195">
      <c r="A195" s="346">
        <v>817.0</v>
      </c>
      <c r="B195" s="347" t="s">
        <v>5343</v>
      </c>
      <c r="C195" s="347" t="s">
        <v>4528</v>
      </c>
      <c r="D195" s="347" t="s">
        <v>5344</v>
      </c>
      <c r="E195" s="347">
        <v>1.0</v>
      </c>
      <c r="F195" s="347" t="s">
        <v>5345</v>
      </c>
      <c r="G195" s="347" t="s">
        <v>5346</v>
      </c>
      <c r="H195" s="348"/>
      <c r="I195" s="347" t="s">
        <v>4533</v>
      </c>
      <c r="J195" s="347" t="s">
        <v>4528</v>
      </c>
      <c r="K195" s="349">
        <v>44888.37507111111</v>
      </c>
      <c r="L195" s="347" t="s">
        <v>4528</v>
      </c>
      <c r="M195" s="349">
        <v>44888.375396793985</v>
      </c>
      <c r="N195" s="347" t="s">
        <v>4545</v>
      </c>
      <c r="O195" s="346">
        <v>1.0</v>
      </c>
      <c r="P195" s="347" t="s">
        <v>4535</v>
      </c>
      <c r="Q195" s="348"/>
      <c r="R195" s="348"/>
      <c r="S195" s="7" t="str">
        <f>IF(P195="nasional",VLOOKUP("*"&amp;J195&amp;"",'IPPD ALL'!$AA$2:$AC$787,3,FALSE),VLOOKUP("*"&amp;P195&amp;"",'IPPD ALL'!$AB$2:$AC$787,2,FALSE))</f>
        <v>#N/A</v>
      </c>
      <c r="T195" s="229"/>
    </row>
    <row r="196">
      <c r="A196" s="346">
        <v>818.0</v>
      </c>
      <c r="B196" s="347" t="s">
        <v>5347</v>
      </c>
      <c r="C196" s="347" t="s">
        <v>4528</v>
      </c>
      <c r="D196" s="347" t="s">
        <v>5348</v>
      </c>
      <c r="E196" s="347">
        <v>1.0</v>
      </c>
      <c r="F196" s="347" t="s">
        <v>5349</v>
      </c>
      <c r="G196" s="347" t="s">
        <v>5350</v>
      </c>
      <c r="H196" s="348"/>
      <c r="I196" s="347" t="s">
        <v>4533</v>
      </c>
      <c r="J196" s="347" t="s">
        <v>4528</v>
      </c>
      <c r="K196" s="349">
        <v>44888.37620263889</v>
      </c>
      <c r="L196" s="347" t="s">
        <v>4528</v>
      </c>
      <c r="M196" s="349">
        <v>44888.37647103009</v>
      </c>
      <c r="N196" s="347" t="s">
        <v>4545</v>
      </c>
      <c r="O196" s="346">
        <v>1.0</v>
      </c>
      <c r="P196" s="347" t="s">
        <v>4535</v>
      </c>
      <c r="Q196" s="348"/>
      <c r="R196" s="348"/>
      <c r="S196" s="7" t="str">
        <f>IF(P196="nasional",VLOOKUP("*"&amp;J196&amp;"",'IPPD ALL'!$AA$2:$AC$787,3,FALSE),VLOOKUP("*"&amp;P196&amp;"",'IPPD ALL'!$AB$2:$AC$787,2,FALSE))</f>
        <v>#N/A</v>
      </c>
      <c r="T196" s="229"/>
    </row>
    <row r="197">
      <c r="A197" s="346">
        <v>819.0</v>
      </c>
      <c r="B197" s="347" t="s">
        <v>5351</v>
      </c>
      <c r="C197" s="347" t="s">
        <v>4528</v>
      </c>
      <c r="D197" s="347" t="s">
        <v>5352</v>
      </c>
      <c r="E197" s="347">
        <v>1.0</v>
      </c>
      <c r="F197" s="347" t="s">
        <v>5353</v>
      </c>
      <c r="G197" s="347" t="s">
        <v>5354</v>
      </c>
      <c r="H197" s="348"/>
      <c r="I197" s="347" t="s">
        <v>4533</v>
      </c>
      <c r="J197" s="347" t="s">
        <v>4528</v>
      </c>
      <c r="K197" s="349">
        <v>44888.37737805556</v>
      </c>
      <c r="L197" s="347" t="s">
        <v>4528</v>
      </c>
      <c r="M197" s="349">
        <v>44888.37763899306</v>
      </c>
      <c r="N197" s="347" t="s">
        <v>4545</v>
      </c>
      <c r="O197" s="346">
        <v>1.0</v>
      </c>
      <c r="P197" s="347" t="s">
        <v>4535</v>
      </c>
      <c r="Q197" s="348"/>
      <c r="R197" s="348"/>
      <c r="S197" s="7" t="str">
        <f>IF(P197="nasional",VLOOKUP("*"&amp;J197&amp;"",'IPPD ALL'!$AA$2:$AC$787,3,FALSE),VLOOKUP("*"&amp;P197&amp;"",'IPPD ALL'!$AB$2:$AC$787,2,FALSE))</f>
        <v>#N/A</v>
      </c>
      <c r="T197" s="229"/>
    </row>
    <row r="198">
      <c r="A198" s="346">
        <v>820.0</v>
      </c>
      <c r="B198" s="347" t="s">
        <v>5355</v>
      </c>
      <c r="C198" s="347" t="s">
        <v>4528</v>
      </c>
      <c r="D198" s="347" t="s">
        <v>5356</v>
      </c>
      <c r="E198" s="347">
        <v>1.0</v>
      </c>
      <c r="F198" s="347" t="s">
        <v>5357</v>
      </c>
      <c r="G198" s="347" t="s">
        <v>5358</v>
      </c>
      <c r="H198" s="348"/>
      <c r="I198" s="347" t="s">
        <v>4533</v>
      </c>
      <c r="J198" s="347" t="s">
        <v>4528</v>
      </c>
      <c r="K198" s="349">
        <v>44888.37825149306</v>
      </c>
      <c r="L198" s="347" t="s">
        <v>4528</v>
      </c>
      <c r="M198" s="349">
        <v>44888.378640497685</v>
      </c>
      <c r="N198" s="347" t="s">
        <v>4545</v>
      </c>
      <c r="O198" s="346">
        <v>1.0</v>
      </c>
      <c r="P198" s="347" t="s">
        <v>4535</v>
      </c>
      <c r="Q198" s="348"/>
      <c r="R198" s="348"/>
      <c r="S198" s="7" t="str">
        <f>IF(P198="nasional",VLOOKUP("*"&amp;J198&amp;"",'IPPD ALL'!$AA$2:$AC$787,3,FALSE),VLOOKUP("*"&amp;P198&amp;"",'IPPD ALL'!$AB$2:$AC$787,2,FALSE))</f>
        <v>#N/A</v>
      </c>
      <c r="T198" s="229"/>
    </row>
    <row r="199">
      <c r="A199" s="346">
        <v>821.0</v>
      </c>
      <c r="B199" s="347" t="s">
        <v>5359</v>
      </c>
      <c r="C199" s="347" t="s">
        <v>4528</v>
      </c>
      <c r="D199" s="347" t="s">
        <v>5360</v>
      </c>
      <c r="E199" s="347">
        <v>1.0</v>
      </c>
      <c r="F199" s="347" t="s">
        <v>5361</v>
      </c>
      <c r="G199" s="347" t="s">
        <v>5362</v>
      </c>
      <c r="H199" s="348"/>
      <c r="I199" s="347" t="s">
        <v>4533</v>
      </c>
      <c r="J199" s="347" t="s">
        <v>4528</v>
      </c>
      <c r="K199" s="349">
        <v>44888.37950527778</v>
      </c>
      <c r="L199" s="347" t="s">
        <v>4528</v>
      </c>
      <c r="M199" s="349">
        <v>44888.37979721065</v>
      </c>
      <c r="N199" s="347" t="s">
        <v>4545</v>
      </c>
      <c r="O199" s="346">
        <v>1.0</v>
      </c>
      <c r="P199" s="347" t="s">
        <v>4535</v>
      </c>
      <c r="Q199" s="348"/>
      <c r="R199" s="348"/>
      <c r="S199" s="7" t="str">
        <f>IF(P199="nasional",VLOOKUP("*"&amp;J199&amp;"",'IPPD ALL'!$AA$2:$AC$787,3,FALSE),VLOOKUP("*"&amp;P199&amp;"",'IPPD ALL'!$AB$2:$AC$787,2,FALSE))</f>
        <v>#N/A</v>
      </c>
      <c r="T199" s="229"/>
    </row>
    <row r="200">
      <c r="A200" s="346">
        <v>822.0</v>
      </c>
      <c r="B200" s="347" t="s">
        <v>5363</v>
      </c>
      <c r="C200" s="347" t="s">
        <v>4528</v>
      </c>
      <c r="D200" s="347" t="s">
        <v>5364</v>
      </c>
      <c r="E200" s="347">
        <v>1.0</v>
      </c>
      <c r="F200" s="347" t="s">
        <v>5365</v>
      </c>
      <c r="G200" s="347" t="s">
        <v>5366</v>
      </c>
      <c r="H200" s="348"/>
      <c r="I200" s="347" t="s">
        <v>4533</v>
      </c>
      <c r="J200" s="347" t="s">
        <v>4528</v>
      </c>
      <c r="K200" s="349">
        <v>44888.38074997685</v>
      </c>
      <c r="L200" s="347" t="s">
        <v>4528</v>
      </c>
      <c r="M200" s="349">
        <v>45003.61666997685</v>
      </c>
      <c r="N200" s="347" t="s">
        <v>4545</v>
      </c>
      <c r="O200" s="346">
        <v>2.0</v>
      </c>
      <c r="P200" s="347" t="s">
        <v>4535</v>
      </c>
      <c r="Q200" s="348"/>
      <c r="R200" s="348"/>
      <c r="S200" s="7" t="str">
        <f>IF(P200="nasional",VLOOKUP("*"&amp;J200&amp;"",'IPPD ALL'!$AA$2:$AC$787,3,FALSE),VLOOKUP("*"&amp;P200&amp;"",'IPPD ALL'!$AB$2:$AC$787,2,FALSE))</f>
        <v>#N/A</v>
      </c>
      <c r="T200" s="229"/>
    </row>
    <row r="201">
      <c r="A201" s="346">
        <v>823.0</v>
      </c>
      <c r="B201" s="347" t="s">
        <v>5367</v>
      </c>
      <c r="C201" s="347" t="s">
        <v>4528</v>
      </c>
      <c r="D201" s="347" t="s">
        <v>5368</v>
      </c>
      <c r="E201" s="347">
        <v>1.0</v>
      </c>
      <c r="F201" s="347" t="s">
        <v>5369</v>
      </c>
      <c r="G201" s="347" t="s">
        <v>5370</v>
      </c>
      <c r="H201" s="348"/>
      <c r="I201" s="347" t="s">
        <v>4533</v>
      </c>
      <c r="J201" s="347" t="s">
        <v>4528</v>
      </c>
      <c r="K201" s="349">
        <v>44888.381654652774</v>
      </c>
      <c r="L201" s="347" t="s">
        <v>4528</v>
      </c>
      <c r="M201" s="349">
        <v>44888.38187486111</v>
      </c>
      <c r="N201" s="347" t="s">
        <v>4545</v>
      </c>
      <c r="O201" s="346">
        <v>1.0</v>
      </c>
      <c r="P201" s="347" t="s">
        <v>4535</v>
      </c>
      <c r="Q201" s="348"/>
      <c r="R201" s="348"/>
      <c r="S201" s="7" t="str">
        <f>IF(P201="nasional",VLOOKUP("*"&amp;J201&amp;"",'IPPD ALL'!$AA$2:$AC$787,3,FALSE),VLOOKUP("*"&amp;P201&amp;"",'IPPD ALL'!$AB$2:$AC$787,2,FALSE))</f>
        <v>#N/A</v>
      </c>
      <c r="T201" s="229"/>
    </row>
    <row r="202">
      <c r="A202" s="346">
        <v>824.0</v>
      </c>
      <c r="B202" s="347" t="s">
        <v>5371</v>
      </c>
      <c r="C202" s="347" t="s">
        <v>4528</v>
      </c>
      <c r="D202" s="347" t="s">
        <v>5372</v>
      </c>
      <c r="E202" s="347">
        <v>1.0</v>
      </c>
      <c r="F202" s="347" t="s">
        <v>5373</v>
      </c>
      <c r="G202" s="347" t="s">
        <v>5374</v>
      </c>
      <c r="H202" s="348"/>
      <c r="I202" s="347" t="s">
        <v>4533</v>
      </c>
      <c r="J202" s="347" t="s">
        <v>4528</v>
      </c>
      <c r="K202" s="349">
        <v>44888.383108125</v>
      </c>
      <c r="L202" s="347" t="s">
        <v>4528</v>
      </c>
      <c r="M202" s="349">
        <v>44888.38347305555</v>
      </c>
      <c r="N202" s="347" t="s">
        <v>4545</v>
      </c>
      <c r="O202" s="346">
        <v>1.0</v>
      </c>
      <c r="P202" s="347" t="s">
        <v>4535</v>
      </c>
      <c r="Q202" s="348"/>
      <c r="R202" s="348"/>
      <c r="S202" s="7" t="str">
        <f>IF(P202="nasional",VLOOKUP("*"&amp;J202&amp;"",'IPPD ALL'!$AA$2:$AC$787,3,FALSE),VLOOKUP("*"&amp;P202&amp;"",'IPPD ALL'!$AB$2:$AC$787,2,FALSE))</f>
        <v>#N/A</v>
      </c>
      <c r="T202" s="229"/>
    </row>
    <row r="203">
      <c r="A203" s="346">
        <v>825.0</v>
      </c>
      <c r="B203" s="347" t="s">
        <v>5375</v>
      </c>
      <c r="C203" s="347" t="s">
        <v>4528</v>
      </c>
      <c r="D203" s="347" t="s">
        <v>5376</v>
      </c>
      <c r="E203" s="347">
        <v>1.0</v>
      </c>
      <c r="F203" s="347" t="s">
        <v>5377</v>
      </c>
      <c r="G203" s="347" t="s">
        <v>5378</v>
      </c>
      <c r="H203" s="348"/>
      <c r="I203" s="347" t="s">
        <v>4533</v>
      </c>
      <c r="J203" s="347" t="s">
        <v>4528</v>
      </c>
      <c r="K203" s="349">
        <v>44888.38418221065</v>
      </c>
      <c r="L203" s="347" t="s">
        <v>4528</v>
      </c>
      <c r="M203" s="349">
        <v>44888.38440986111</v>
      </c>
      <c r="N203" s="347" t="s">
        <v>4545</v>
      </c>
      <c r="O203" s="346">
        <v>1.0</v>
      </c>
      <c r="P203" s="347" t="s">
        <v>4535</v>
      </c>
      <c r="Q203" s="348"/>
      <c r="R203" s="348"/>
      <c r="S203" s="7" t="str">
        <f>IF(P203="nasional",VLOOKUP("*"&amp;J203&amp;"",'IPPD ALL'!$AA$2:$AC$787,3,FALSE),VLOOKUP("*"&amp;P203&amp;"",'IPPD ALL'!$AB$2:$AC$787,2,FALSE))</f>
        <v>#N/A</v>
      </c>
      <c r="T203" s="229"/>
    </row>
    <row r="204">
      <c r="A204" s="346">
        <v>826.0</v>
      </c>
      <c r="B204" s="347" t="s">
        <v>5379</v>
      </c>
      <c r="C204" s="347" t="s">
        <v>4528</v>
      </c>
      <c r="D204" s="347" t="s">
        <v>5380</v>
      </c>
      <c r="E204" s="347">
        <v>1.0</v>
      </c>
      <c r="F204" s="347" t="s">
        <v>5381</v>
      </c>
      <c r="G204" s="347" t="s">
        <v>5382</v>
      </c>
      <c r="H204" s="348"/>
      <c r="I204" s="347" t="s">
        <v>4533</v>
      </c>
      <c r="J204" s="347" t="s">
        <v>4528</v>
      </c>
      <c r="K204" s="349">
        <v>44888.38625575232</v>
      </c>
      <c r="L204" s="347" t="s">
        <v>4528</v>
      </c>
      <c r="M204" s="349">
        <v>44888.386510185184</v>
      </c>
      <c r="N204" s="347" t="s">
        <v>4545</v>
      </c>
      <c r="O204" s="346">
        <v>1.0</v>
      </c>
      <c r="P204" s="347" t="s">
        <v>4535</v>
      </c>
      <c r="Q204" s="348"/>
      <c r="R204" s="348"/>
      <c r="S204" s="7" t="str">
        <f>IF(P204="nasional",VLOOKUP("*"&amp;J204&amp;"",'IPPD ALL'!$AA$2:$AC$787,3,FALSE),VLOOKUP("*"&amp;P204&amp;"",'IPPD ALL'!$AB$2:$AC$787,2,FALSE))</f>
        <v>#N/A</v>
      </c>
      <c r="T204" s="229"/>
    </row>
    <row r="205">
      <c r="A205" s="346">
        <v>827.0</v>
      </c>
      <c r="B205" s="347" t="s">
        <v>5383</v>
      </c>
      <c r="C205" s="347" t="s">
        <v>4528</v>
      </c>
      <c r="D205" s="347" t="s">
        <v>5384</v>
      </c>
      <c r="E205" s="347">
        <v>1.0</v>
      </c>
      <c r="F205" s="347" t="s">
        <v>5385</v>
      </c>
      <c r="G205" s="347" t="s">
        <v>5386</v>
      </c>
      <c r="H205" s="348"/>
      <c r="I205" s="347" t="s">
        <v>4533</v>
      </c>
      <c r="J205" s="347" t="s">
        <v>4528</v>
      </c>
      <c r="K205" s="349">
        <v>44888.38791965278</v>
      </c>
      <c r="L205" s="347" t="s">
        <v>4528</v>
      </c>
      <c r="M205" s="349">
        <v>45092.31150640046</v>
      </c>
      <c r="N205" s="347" t="s">
        <v>4545</v>
      </c>
      <c r="O205" s="346">
        <v>1.0</v>
      </c>
      <c r="P205" s="347" t="s">
        <v>4535</v>
      </c>
      <c r="Q205" s="348"/>
      <c r="R205" s="348"/>
      <c r="S205" s="7" t="str">
        <f>IF(P205="nasional",VLOOKUP("*"&amp;J205&amp;"",'IPPD ALL'!$AA$2:$AC$787,3,FALSE),VLOOKUP("*"&amp;P205&amp;"",'IPPD ALL'!$AB$2:$AC$787,2,FALSE))</f>
        <v>#N/A</v>
      </c>
      <c r="T205" s="229"/>
    </row>
    <row r="206">
      <c r="A206" s="346">
        <v>828.0</v>
      </c>
      <c r="B206" s="347" t="s">
        <v>5387</v>
      </c>
      <c r="C206" s="347" t="s">
        <v>4528</v>
      </c>
      <c r="D206" s="347" t="s">
        <v>5388</v>
      </c>
      <c r="E206" s="347">
        <v>1.0</v>
      </c>
      <c r="F206" s="347" t="s">
        <v>5389</v>
      </c>
      <c r="G206" s="347" t="s">
        <v>5390</v>
      </c>
      <c r="H206" s="348"/>
      <c r="I206" s="347" t="s">
        <v>4533</v>
      </c>
      <c r="J206" s="347" t="s">
        <v>4528</v>
      </c>
      <c r="K206" s="349">
        <v>44888.389569872685</v>
      </c>
      <c r="L206" s="347" t="s">
        <v>4528</v>
      </c>
      <c r="M206" s="349">
        <v>44888.389845150465</v>
      </c>
      <c r="N206" s="347" t="s">
        <v>4545</v>
      </c>
      <c r="O206" s="346">
        <v>1.0</v>
      </c>
      <c r="P206" s="347" t="s">
        <v>4535</v>
      </c>
      <c r="Q206" s="348"/>
      <c r="R206" s="348"/>
      <c r="S206" s="7" t="str">
        <f>IF(P206="nasional",VLOOKUP("*"&amp;J206&amp;"",'IPPD ALL'!$AA$2:$AC$787,3,FALSE),VLOOKUP("*"&amp;P206&amp;"",'IPPD ALL'!$AB$2:$AC$787,2,FALSE))</f>
        <v>#N/A</v>
      </c>
      <c r="T206" s="229"/>
    </row>
    <row r="207">
      <c r="A207" s="346">
        <v>829.0</v>
      </c>
      <c r="B207" s="347" t="s">
        <v>5391</v>
      </c>
      <c r="C207" s="347" t="s">
        <v>4528</v>
      </c>
      <c r="D207" s="347" t="s">
        <v>5392</v>
      </c>
      <c r="E207" s="347">
        <v>1.0</v>
      </c>
      <c r="F207" s="347" t="s">
        <v>5393</v>
      </c>
      <c r="G207" s="347" t="s">
        <v>5394</v>
      </c>
      <c r="H207" s="348"/>
      <c r="I207" s="347" t="s">
        <v>4533</v>
      </c>
      <c r="J207" s="347" t="s">
        <v>4528</v>
      </c>
      <c r="K207" s="349">
        <v>44889.097794849535</v>
      </c>
      <c r="L207" s="347" t="s">
        <v>4528</v>
      </c>
      <c r="M207" s="349">
        <v>44910.35447590278</v>
      </c>
      <c r="N207" s="347" t="s">
        <v>4545</v>
      </c>
      <c r="O207" s="346">
        <v>2.0</v>
      </c>
      <c r="P207" s="347" t="s">
        <v>4535</v>
      </c>
      <c r="Q207" s="348"/>
      <c r="R207" s="348"/>
      <c r="S207" s="7" t="str">
        <f>IF(P207="nasional",VLOOKUP("*"&amp;J207&amp;"",'IPPD ALL'!$AA$2:$AC$787,3,FALSE),VLOOKUP("*"&amp;P207&amp;"",'IPPD ALL'!$AB$2:$AC$787,2,FALSE))</f>
        <v>#N/A</v>
      </c>
      <c r="T207" s="229"/>
    </row>
    <row r="208">
      <c r="A208" s="346">
        <v>830.0</v>
      </c>
      <c r="B208" s="347" t="s">
        <v>5395</v>
      </c>
      <c r="C208" s="347" t="s">
        <v>4528</v>
      </c>
      <c r="D208" s="347" t="s">
        <v>5396</v>
      </c>
      <c r="E208" s="347">
        <v>1.0</v>
      </c>
      <c r="F208" s="347" t="s">
        <v>5397</v>
      </c>
      <c r="G208" s="347" t="s">
        <v>5398</v>
      </c>
      <c r="H208" s="348"/>
      <c r="I208" s="347" t="s">
        <v>4533</v>
      </c>
      <c r="J208" s="347" t="s">
        <v>4528</v>
      </c>
      <c r="K208" s="349">
        <v>44889.1320783912</v>
      </c>
      <c r="L208" s="347" t="s">
        <v>4528</v>
      </c>
      <c r="M208" s="349">
        <v>44889.15394856482</v>
      </c>
      <c r="N208" s="347" t="s">
        <v>4545</v>
      </c>
      <c r="O208" s="346">
        <v>4.0</v>
      </c>
      <c r="P208" s="347" t="s">
        <v>4535</v>
      </c>
      <c r="Q208" s="348"/>
      <c r="R208" s="348"/>
      <c r="S208" s="7" t="str">
        <f>IF(P208="nasional",VLOOKUP("*"&amp;J208&amp;"",'IPPD ALL'!$AA$2:$AC$787,3,FALSE),VLOOKUP("*"&amp;P208&amp;"",'IPPD ALL'!$AB$2:$AC$787,2,FALSE))</f>
        <v>#N/A</v>
      </c>
      <c r="T208" s="229"/>
    </row>
    <row r="209">
      <c r="A209" s="346">
        <v>831.0</v>
      </c>
      <c r="B209" s="347" t="s">
        <v>5399</v>
      </c>
      <c r="C209" s="347" t="s">
        <v>4528</v>
      </c>
      <c r="D209" s="347" t="s">
        <v>5400</v>
      </c>
      <c r="E209" s="347">
        <v>1.0</v>
      </c>
      <c r="F209" s="347" t="s">
        <v>5401</v>
      </c>
      <c r="G209" s="347" t="s">
        <v>5402</v>
      </c>
      <c r="H209" s="348"/>
      <c r="I209" s="347" t="s">
        <v>4533</v>
      </c>
      <c r="J209" s="347" t="s">
        <v>4528</v>
      </c>
      <c r="K209" s="349">
        <v>44889.13846971065</v>
      </c>
      <c r="L209" s="347" t="s">
        <v>4528</v>
      </c>
      <c r="M209" s="349">
        <v>44889.13964528935</v>
      </c>
      <c r="N209" s="347" t="s">
        <v>4545</v>
      </c>
      <c r="O209" s="346">
        <v>3.0</v>
      </c>
      <c r="P209" s="347" t="s">
        <v>4535</v>
      </c>
      <c r="Q209" s="348"/>
      <c r="R209" s="348"/>
      <c r="S209" s="7" t="str">
        <f>IF(P209="nasional",VLOOKUP("*"&amp;J209&amp;"",'IPPD ALL'!$AA$2:$AC$787,3,FALSE),VLOOKUP("*"&amp;P209&amp;"",'IPPD ALL'!$AB$2:$AC$787,2,FALSE))</f>
        <v>#N/A</v>
      </c>
      <c r="T209" s="229"/>
    </row>
    <row r="210">
      <c r="A210" s="346">
        <v>832.0</v>
      </c>
      <c r="B210" s="347" t="s">
        <v>5403</v>
      </c>
      <c r="C210" s="347" t="s">
        <v>4528</v>
      </c>
      <c r="D210" s="347" t="s">
        <v>5404</v>
      </c>
      <c r="E210" s="347">
        <v>1.0</v>
      </c>
      <c r="F210" s="347" t="s">
        <v>5405</v>
      </c>
      <c r="G210" s="347" t="s">
        <v>5406</v>
      </c>
      <c r="H210" s="348"/>
      <c r="I210" s="347" t="s">
        <v>4533</v>
      </c>
      <c r="J210" s="347" t="s">
        <v>4528</v>
      </c>
      <c r="K210" s="349">
        <v>44889.14066243055</v>
      </c>
      <c r="L210" s="347" t="s">
        <v>4528</v>
      </c>
      <c r="M210" s="349">
        <v>44895.238245555556</v>
      </c>
      <c r="N210" s="347" t="s">
        <v>4545</v>
      </c>
      <c r="O210" s="346">
        <v>1.0</v>
      </c>
      <c r="P210" s="347" t="s">
        <v>4535</v>
      </c>
      <c r="Q210" s="348"/>
      <c r="R210" s="348"/>
      <c r="S210" s="7" t="str">
        <f>IF(P210="nasional",VLOOKUP("*"&amp;J210&amp;"",'IPPD ALL'!$AA$2:$AC$787,3,FALSE),VLOOKUP("*"&amp;P210&amp;"",'IPPD ALL'!$AB$2:$AC$787,2,FALSE))</f>
        <v>#N/A</v>
      </c>
      <c r="T210" s="229"/>
    </row>
    <row r="211">
      <c r="A211" s="346">
        <v>834.0</v>
      </c>
      <c r="B211" s="347" t="s">
        <v>5407</v>
      </c>
      <c r="C211" s="347" t="s">
        <v>4528</v>
      </c>
      <c r="D211" s="347" t="s">
        <v>5408</v>
      </c>
      <c r="E211" s="347">
        <v>1.0</v>
      </c>
      <c r="F211" s="347" t="s">
        <v>5409</v>
      </c>
      <c r="G211" s="347" t="s">
        <v>5410</v>
      </c>
      <c r="H211" s="348"/>
      <c r="I211" s="347" t="s">
        <v>4533</v>
      </c>
      <c r="J211" s="347" t="s">
        <v>4528</v>
      </c>
      <c r="K211" s="349">
        <v>44889.14950944445</v>
      </c>
      <c r="L211" s="347" t="s">
        <v>4528</v>
      </c>
      <c r="M211" s="349">
        <v>45380.67775108796</v>
      </c>
      <c r="N211" s="347" t="s">
        <v>4545</v>
      </c>
      <c r="O211" s="346">
        <v>2.0</v>
      </c>
      <c r="P211" s="347" t="s">
        <v>4535</v>
      </c>
      <c r="Q211" s="348"/>
      <c r="R211" s="348"/>
      <c r="S211" s="7" t="str">
        <f>IF(P211="nasional",VLOOKUP("*"&amp;J211&amp;"",'IPPD ALL'!$AA$2:$AC$787,3,FALSE),VLOOKUP("*"&amp;P211&amp;"",'IPPD ALL'!$AB$2:$AC$787,2,FALSE))</f>
        <v>#N/A</v>
      </c>
      <c r="T211" s="229"/>
    </row>
    <row r="212">
      <c r="A212" s="346">
        <v>836.0</v>
      </c>
      <c r="B212" s="347" t="s">
        <v>5411</v>
      </c>
      <c r="C212" s="347" t="s">
        <v>4528</v>
      </c>
      <c r="D212" s="347" t="s">
        <v>5412</v>
      </c>
      <c r="E212" s="347">
        <v>1.0</v>
      </c>
      <c r="F212" s="347" t="s">
        <v>5413</v>
      </c>
      <c r="G212" s="347" t="s">
        <v>5414</v>
      </c>
      <c r="H212" s="348"/>
      <c r="I212" s="347" t="s">
        <v>4533</v>
      </c>
      <c r="J212" s="347" t="s">
        <v>4528</v>
      </c>
      <c r="K212" s="349">
        <v>44889.16435259259</v>
      </c>
      <c r="L212" s="347" t="s">
        <v>4528</v>
      </c>
      <c r="M212" s="349">
        <v>44889.16474832176</v>
      </c>
      <c r="N212" s="347" t="s">
        <v>4545</v>
      </c>
      <c r="O212" s="346">
        <v>1.0</v>
      </c>
      <c r="P212" s="347" t="s">
        <v>4535</v>
      </c>
      <c r="Q212" s="348"/>
      <c r="R212" s="348"/>
      <c r="S212" s="7" t="str">
        <f>IF(P212="nasional",VLOOKUP("*"&amp;J212&amp;"",'IPPD ALL'!$AA$2:$AC$787,3,FALSE),VLOOKUP("*"&amp;P212&amp;"",'IPPD ALL'!$AB$2:$AC$787,2,FALSE))</f>
        <v>#N/A</v>
      </c>
      <c r="T212" s="229"/>
    </row>
    <row r="213">
      <c r="A213" s="346">
        <v>837.0</v>
      </c>
      <c r="B213" s="347" t="s">
        <v>5415</v>
      </c>
      <c r="C213" s="347" t="s">
        <v>4528</v>
      </c>
      <c r="D213" s="347" t="s">
        <v>5416</v>
      </c>
      <c r="E213" s="347">
        <v>1.0</v>
      </c>
      <c r="F213" s="347" t="s">
        <v>5417</v>
      </c>
      <c r="G213" s="347" t="s">
        <v>5418</v>
      </c>
      <c r="H213" s="348"/>
      <c r="I213" s="347" t="s">
        <v>4533</v>
      </c>
      <c r="J213" s="347" t="s">
        <v>4528</v>
      </c>
      <c r="K213" s="349">
        <v>44889.16644238426</v>
      </c>
      <c r="L213" s="347" t="s">
        <v>4528</v>
      </c>
      <c r="M213" s="349">
        <v>44889.16670747685</v>
      </c>
      <c r="N213" s="347" t="s">
        <v>4545</v>
      </c>
      <c r="O213" s="346">
        <v>1.0</v>
      </c>
      <c r="P213" s="347" t="s">
        <v>4535</v>
      </c>
      <c r="Q213" s="348"/>
      <c r="R213" s="348"/>
      <c r="S213" s="7" t="str">
        <f>IF(P213="nasional",VLOOKUP("*"&amp;J213&amp;"",'IPPD ALL'!$AA$2:$AC$787,3,FALSE),VLOOKUP("*"&amp;P213&amp;"",'IPPD ALL'!$AB$2:$AC$787,2,FALSE))</f>
        <v>#N/A</v>
      </c>
      <c r="T213" s="229"/>
    </row>
    <row r="214">
      <c r="A214" s="346">
        <v>838.0</v>
      </c>
      <c r="B214" s="347" t="s">
        <v>5419</v>
      </c>
      <c r="C214" s="347" t="s">
        <v>4528</v>
      </c>
      <c r="D214" s="347" t="s">
        <v>5420</v>
      </c>
      <c r="E214" s="347">
        <v>1.0</v>
      </c>
      <c r="F214" s="347" t="s">
        <v>5421</v>
      </c>
      <c r="G214" s="347" t="s">
        <v>5422</v>
      </c>
      <c r="H214" s="348"/>
      <c r="I214" s="347" t="s">
        <v>4533</v>
      </c>
      <c r="J214" s="347" t="s">
        <v>4528</v>
      </c>
      <c r="K214" s="349">
        <v>44889.16798608796</v>
      </c>
      <c r="L214" s="347" t="s">
        <v>4528</v>
      </c>
      <c r="M214" s="349">
        <v>44889.16824771991</v>
      </c>
      <c r="N214" s="347" t="s">
        <v>4545</v>
      </c>
      <c r="O214" s="346">
        <v>1.0</v>
      </c>
      <c r="P214" s="347" t="s">
        <v>4535</v>
      </c>
      <c r="Q214" s="348"/>
      <c r="R214" s="348"/>
      <c r="S214" s="7" t="str">
        <f>IF(P214="nasional",VLOOKUP("*"&amp;J214&amp;"",'IPPD ALL'!$AA$2:$AC$787,3,FALSE),VLOOKUP("*"&amp;P214&amp;"",'IPPD ALL'!$AB$2:$AC$787,2,FALSE))</f>
        <v>#N/A</v>
      </c>
      <c r="T214" s="229"/>
    </row>
    <row r="215">
      <c r="A215" s="346">
        <v>839.0</v>
      </c>
      <c r="B215" s="347" t="s">
        <v>5423</v>
      </c>
      <c r="C215" s="347" t="s">
        <v>4528</v>
      </c>
      <c r="D215" s="347" t="s">
        <v>5424</v>
      </c>
      <c r="E215" s="347">
        <v>1.0</v>
      </c>
      <c r="F215" s="347" t="s">
        <v>5425</v>
      </c>
      <c r="G215" s="347" t="s">
        <v>5426</v>
      </c>
      <c r="H215" s="348"/>
      <c r="I215" s="347" t="s">
        <v>4533</v>
      </c>
      <c r="J215" s="347" t="s">
        <v>4528</v>
      </c>
      <c r="K215" s="349">
        <v>44889.16926959491</v>
      </c>
      <c r="L215" s="347" t="s">
        <v>4528</v>
      </c>
      <c r="M215" s="349">
        <v>44889.169600381945</v>
      </c>
      <c r="N215" s="347" t="s">
        <v>4545</v>
      </c>
      <c r="O215" s="346">
        <v>1.0</v>
      </c>
      <c r="P215" s="347" t="s">
        <v>4535</v>
      </c>
      <c r="Q215" s="348"/>
      <c r="R215" s="348"/>
      <c r="S215" s="7" t="str">
        <f>IF(P215="nasional",VLOOKUP("*"&amp;J215&amp;"",'IPPD ALL'!$AA$2:$AC$787,3,FALSE),VLOOKUP("*"&amp;P215&amp;"",'IPPD ALL'!$AB$2:$AC$787,2,FALSE))</f>
        <v>#N/A</v>
      </c>
      <c r="T215" s="229"/>
    </row>
    <row r="216">
      <c r="A216" s="346">
        <v>855.0</v>
      </c>
      <c r="B216" s="347" t="s">
        <v>5427</v>
      </c>
      <c r="C216" s="347" t="s">
        <v>4528</v>
      </c>
      <c r="D216" s="347" t="s">
        <v>5428</v>
      </c>
      <c r="E216" s="347">
        <v>1.0</v>
      </c>
      <c r="F216" s="347" t="s">
        <v>5429</v>
      </c>
      <c r="G216" s="347" t="s">
        <v>5430</v>
      </c>
      <c r="H216" s="348"/>
      <c r="I216" s="347" t="s">
        <v>4533</v>
      </c>
      <c r="J216" s="347" t="s">
        <v>4528</v>
      </c>
      <c r="K216" s="349">
        <v>44894.312774618054</v>
      </c>
      <c r="L216" s="347" t="s">
        <v>4528</v>
      </c>
      <c r="M216" s="349">
        <v>44894.313481192126</v>
      </c>
      <c r="N216" s="347" t="s">
        <v>4545</v>
      </c>
      <c r="O216" s="346">
        <v>1.0</v>
      </c>
      <c r="P216" s="347" t="s">
        <v>4535</v>
      </c>
      <c r="Q216" s="348"/>
      <c r="R216" s="348"/>
      <c r="S216" s="7" t="str">
        <f>IF(P216="nasional",VLOOKUP("*"&amp;J216&amp;"",'IPPD ALL'!$AA$2:$AC$787,3,FALSE),VLOOKUP("*"&amp;P216&amp;"",'IPPD ALL'!$AB$2:$AC$787,2,FALSE))</f>
        <v>#N/A</v>
      </c>
      <c r="T216" s="229"/>
    </row>
    <row r="217">
      <c r="A217" s="346">
        <v>856.0</v>
      </c>
      <c r="B217" s="347" t="s">
        <v>5431</v>
      </c>
      <c r="C217" s="347" t="s">
        <v>4528</v>
      </c>
      <c r="D217" s="347" t="s">
        <v>5432</v>
      </c>
      <c r="E217" s="347">
        <v>1.0</v>
      </c>
      <c r="F217" s="347" t="s">
        <v>5433</v>
      </c>
      <c r="G217" s="347" t="s">
        <v>5434</v>
      </c>
      <c r="H217" s="348"/>
      <c r="I217" s="347" t="s">
        <v>4533</v>
      </c>
      <c r="J217" s="347" t="s">
        <v>4528</v>
      </c>
      <c r="K217" s="349">
        <v>44894.357200300925</v>
      </c>
      <c r="L217" s="347" t="s">
        <v>4528</v>
      </c>
      <c r="M217" s="349">
        <v>44894.357638217596</v>
      </c>
      <c r="N217" s="347" t="s">
        <v>4545</v>
      </c>
      <c r="O217" s="346">
        <v>1.0</v>
      </c>
      <c r="P217" s="347" t="s">
        <v>4535</v>
      </c>
      <c r="Q217" s="348"/>
      <c r="R217" s="348"/>
      <c r="S217" s="7" t="str">
        <f>IF(P217="nasional",VLOOKUP("*"&amp;J217&amp;"",'IPPD ALL'!$AA$2:$AC$787,3,FALSE),VLOOKUP("*"&amp;P217&amp;"",'IPPD ALL'!$AB$2:$AC$787,2,FALSE))</f>
        <v>#N/A</v>
      </c>
      <c r="T217" s="229"/>
    </row>
    <row r="218">
      <c r="A218" s="346">
        <v>857.0</v>
      </c>
      <c r="B218" s="347" t="s">
        <v>5435</v>
      </c>
      <c r="C218" s="347" t="s">
        <v>4528</v>
      </c>
      <c r="D218" s="347" t="s">
        <v>5436</v>
      </c>
      <c r="E218" s="347">
        <v>1.0</v>
      </c>
      <c r="F218" s="347" t="s">
        <v>5437</v>
      </c>
      <c r="G218" s="347" t="s">
        <v>5438</v>
      </c>
      <c r="H218" s="348"/>
      <c r="I218" s="347" t="s">
        <v>4533</v>
      </c>
      <c r="J218" s="347" t="s">
        <v>4528</v>
      </c>
      <c r="K218" s="349">
        <v>44894.35890854167</v>
      </c>
      <c r="L218" s="347" t="s">
        <v>4528</v>
      </c>
      <c r="M218" s="349">
        <v>44894.35915927083</v>
      </c>
      <c r="N218" s="347" t="s">
        <v>4545</v>
      </c>
      <c r="O218" s="346">
        <v>1.0</v>
      </c>
      <c r="P218" s="347" t="s">
        <v>4535</v>
      </c>
      <c r="Q218" s="348"/>
      <c r="R218" s="348"/>
      <c r="S218" s="7" t="str">
        <f>IF(P218="nasional",VLOOKUP("*"&amp;J218&amp;"",'IPPD ALL'!$AA$2:$AC$787,3,FALSE),VLOOKUP("*"&amp;P218&amp;"",'IPPD ALL'!$AB$2:$AC$787,2,FALSE))</f>
        <v>#N/A</v>
      </c>
      <c r="T218" s="229"/>
    </row>
    <row r="219">
      <c r="A219" s="346">
        <v>858.0</v>
      </c>
      <c r="B219" s="347" t="s">
        <v>5439</v>
      </c>
      <c r="C219" s="347" t="s">
        <v>4528</v>
      </c>
      <c r="D219" s="347" t="s">
        <v>5440</v>
      </c>
      <c r="E219" s="347">
        <v>1.0</v>
      </c>
      <c r="F219" s="347" t="s">
        <v>5441</v>
      </c>
      <c r="G219" s="347" t="s">
        <v>5442</v>
      </c>
      <c r="H219" s="348"/>
      <c r="I219" s="347" t="s">
        <v>4533</v>
      </c>
      <c r="J219" s="347" t="s">
        <v>4528</v>
      </c>
      <c r="K219" s="349">
        <v>44894.360848703705</v>
      </c>
      <c r="L219" s="347" t="s">
        <v>4528</v>
      </c>
      <c r="M219" s="349">
        <v>44894.361213344906</v>
      </c>
      <c r="N219" s="347" t="s">
        <v>4545</v>
      </c>
      <c r="O219" s="346">
        <v>1.0</v>
      </c>
      <c r="P219" s="347" t="s">
        <v>4535</v>
      </c>
      <c r="Q219" s="348"/>
      <c r="R219" s="348"/>
      <c r="S219" s="7" t="str">
        <f>IF(P219="nasional",VLOOKUP("*"&amp;J219&amp;"",'IPPD ALL'!$AA$2:$AC$787,3,FALSE),VLOOKUP("*"&amp;P219&amp;"",'IPPD ALL'!$AB$2:$AC$787,2,FALSE))</f>
        <v>#N/A</v>
      </c>
      <c r="T219" s="229"/>
    </row>
    <row r="220">
      <c r="A220" s="346">
        <v>859.0</v>
      </c>
      <c r="B220" s="347" t="s">
        <v>5443</v>
      </c>
      <c r="C220" s="347" t="s">
        <v>4528</v>
      </c>
      <c r="D220" s="347" t="s">
        <v>5444</v>
      </c>
      <c r="E220" s="347">
        <v>1.0</v>
      </c>
      <c r="F220" s="347" t="s">
        <v>5445</v>
      </c>
      <c r="G220" s="347" t="s">
        <v>5446</v>
      </c>
      <c r="H220" s="348"/>
      <c r="I220" s="347" t="s">
        <v>4533</v>
      </c>
      <c r="J220" s="347" t="s">
        <v>4528</v>
      </c>
      <c r="K220" s="349">
        <v>44894.362364837965</v>
      </c>
      <c r="L220" s="347" t="s">
        <v>4528</v>
      </c>
      <c r="M220" s="349">
        <v>44894.362688483794</v>
      </c>
      <c r="N220" s="347" t="s">
        <v>4545</v>
      </c>
      <c r="O220" s="346">
        <v>1.0</v>
      </c>
      <c r="P220" s="347" t="s">
        <v>4535</v>
      </c>
      <c r="Q220" s="348"/>
      <c r="R220" s="348"/>
      <c r="S220" s="7" t="str">
        <f>IF(P220="nasional",VLOOKUP("*"&amp;J220&amp;"",'IPPD ALL'!$AA$2:$AC$787,3,FALSE),VLOOKUP("*"&amp;P220&amp;"",'IPPD ALL'!$AB$2:$AC$787,2,FALSE))</f>
        <v>#N/A</v>
      </c>
      <c r="T220" s="229"/>
    </row>
    <row r="221">
      <c r="A221" s="346">
        <v>860.0</v>
      </c>
      <c r="B221" s="347" t="s">
        <v>5447</v>
      </c>
      <c r="C221" s="347" t="s">
        <v>4528</v>
      </c>
      <c r="D221" s="347" t="s">
        <v>5448</v>
      </c>
      <c r="E221" s="347">
        <v>1.0</v>
      </c>
      <c r="F221" s="347" t="s">
        <v>5449</v>
      </c>
      <c r="G221" s="347" t="s">
        <v>5450</v>
      </c>
      <c r="H221" s="348"/>
      <c r="I221" s="347" t="s">
        <v>4533</v>
      </c>
      <c r="J221" s="347" t="s">
        <v>4528</v>
      </c>
      <c r="K221" s="349">
        <v>44894.36415642361</v>
      </c>
      <c r="L221" s="347" t="s">
        <v>4528</v>
      </c>
      <c r="M221" s="349">
        <v>44894.36451025463</v>
      </c>
      <c r="N221" s="347" t="s">
        <v>4545</v>
      </c>
      <c r="O221" s="346">
        <v>1.0</v>
      </c>
      <c r="P221" s="347" t="s">
        <v>4535</v>
      </c>
      <c r="Q221" s="348"/>
      <c r="R221" s="348"/>
      <c r="S221" s="7" t="str">
        <f>IF(P221="nasional",VLOOKUP("*"&amp;J221&amp;"",'IPPD ALL'!$AA$2:$AC$787,3,FALSE),VLOOKUP("*"&amp;P221&amp;"",'IPPD ALL'!$AB$2:$AC$787,2,FALSE))</f>
        <v>#N/A</v>
      </c>
      <c r="T221" s="229"/>
    </row>
    <row r="222">
      <c r="A222" s="346">
        <v>861.0</v>
      </c>
      <c r="B222" s="347" t="s">
        <v>5451</v>
      </c>
      <c r="C222" s="347" t="s">
        <v>4528</v>
      </c>
      <c r="D222" s="347" t="s">
        <v>5452</v>
      </c>
      <c r="E222" s="347">
        <v>1.0</v>
      </c>
      <c r="F222" s="347" t="s">
        <v>5453</v>
      </c>
      <c r="G222" s="347" t="s">
        <v>5454</v>
      </c>
      <c r="H222" s="348"/>
      <c r="I222" s="347" t="s">
        <v>4533</v>
      </c>
      <c r="J222" s="347" t="s">
        <v>4528</v>
      </c>
      <c r="K222" s="349">
        <v>44894.365862094906</v>
      </c>
      <c r="L222" s="347" t="s">
        <v>4528</v>
      </c>
      <c r="M222" s="349">
        <v>44894.36656263889</v>
      </c>
      <c r="N222" s="347" t="s">
        <v>4545</v>
      </c>
      <c r="O222" s="346">
        <v>1.0</v>
      </c>
      <c r="P222" s="347" t="s">
        <v>4535</v>
      </c>
      <c r="Q222" s="348"/>
      <c r="R222" s="348"/>
      <c r="S222" s="7" t="str">
        <f>IF(P222="nasional",VLOOKUP("*"&amp;J222&amp;"",'IPPD ALL'!$AA$2:$AC$787,3,FALSE),VLOOKUP("*"&amp;P222&amp;"",'IPPD ALL'!$AB$2:$AC$787,2,FALSE))</f>
        <v>#N/A</v>
      </c>
      <c r="T222" s="229"/>
    </row>
    <row r="223">
      <c r="A223" s="346">
        <v>862.0</v>
      </c>
      <c r="B223" s="347" t="s">
        <v>5455</v>
      </c>
      <c r="C223" s="347" t="s">
        <v>4528</v>
      </c>
      <c r="D223" s="347" t="s">
        <v>5456</v>
      </c>
      <c r="E223" s="347">
        <v>1.0</v>
      </c>
      <c r="F223" s="347" t="s">
        <v>5457</v>
      </c>
      <c r="G223" s="347" t="s">
        <v>5458</v>
      </c>
      <c r="H223" s="348"/>
      <c r="I223" s="347" t="s">
        <v>4533</v>
      </c>
      <c r="J223" s="347" t="s">
        <v>4528</v>
      </c>
      <c r="K223" s="349">
        <v>44894.36802591435</v>
      </c>
      <c r="L223" s="347" t="s">
        <v>4528</v>
      </c>
      <c r="M223" s="349">
        <v>44894.36840795139</v>
      </c>
      <c r="N223" s="347" t="s">
        <v>4545</v>
      </c>
      <c r="O223" s="346">
        <v>1.0</v>
      </c>
      <c r="P223" s="347" t="s">
        <v>4535</v>
      </c>
      <c r="Q223" s="348"/>
      <c r="R223" s="348"/>
      <c r="S223" s="7" t="str">
        <f>IF(P223="nasional",VLOOKUP("*"&amp;J223&amp;"",'IPPD ALL'!$AA$2:$AC$787,3,FALSE),VLOOKUP("*"&amp;P223&amp;"",'IPPD ALL'!$AB$2:$AC$787,2,FALSE))</f>
        <v>#N/A</v>
      </c>
      <c r="T223" s="229"/>
    </row>
    <row r="224">
      <c r="A224" s="346">
        <v>863.0</v>
      </c>
      <c r="B224" s="347" t="s">
        <v>5459</v>
      </c>
      <c r="C224" s="347" t="s">
        <v>4528</v>
      </c>
      <c r="D224" s="347" t="s">
        <v>5460</v>
      </c>
      <c r="E224" s="347">
        <v>1.0</v>
      </c>
      <c r="F224" s="347" t="s">
        <v>5461</v>
      </c>
      <c r="G224" s="347" t="s">
        <v>5462</v>
      </c>
      <c r="H224" s="348"/>
      <c r="I224" s="347" t="s">
        <v>4533</v>
      </c>
      <c r="J224" s="347" t="s">
        <v>4528</v>
      </c>
      <c r="K224" s="349">
        <v>44894.369764745374</v>
      </c>
      <c r="L224" s="347" t="s">
        <v>4528</v>
      </c>
      <c r="M224" s="349">
        <v>44894.37056444444</v>
      </c>
      <c r="N224" s="347" t="s">
        <v>4545</v>
      </c>
      <c r="O224" s="346">
        <v>1.0</v>
      </c>
      <c r="P224" s="347" t="s">
        <v>4535</v>
      </c>
      <c r="Q224" s="348"/>
      <c r="R224" s="348"/>
      <c r="S224" s="7" t="str">
        <f>IF(P224="nasional",VLOOKUP("*"&amp;J224&amp;"",'IPPD ALL'!$AA$2:$AC$787,3,FALSE),VLOOKUP("*"&amp;P224&amp;"",'IPPD ALL'!$AB$2:$AC$787,2,FALSE))</f>
        <v>#N/A</v>
      </c>
      <c r="T224" s="229"/>
    </row>
    <row r="225">
      <c r="A225" s="346">
        <v>864.0</v>
      </c>
      <c r="B225" s="347" t="s">
        <v>5463</v>
      </c>
      <c r="C225" s="347" t="s">
        <v>4528</v>
      </c>
      <c r="D225" s="347" t="s">
        <v>5464</v>
      </c>
      <c r="E225" s="347">
        <v>1.0</v>
      </c>
      <c r="F225" s="347" t="s">
        <v>5465</v>
      </c>
      <c r="G225" s="347" t="s">
        <v>5466</v>
      </c>
      <c r="H225" s="348"/>
      <c r="I225" s="347" t="s">
        <v>4533</v>
      </c>
      <c r="J225" s="347" t="s">
        <v>4528</v>
      </c>
      <c r="K225" s="349">
        <v>44894.371524780094</v>
      </c>
      <c r="L225" s="347" t="s">
        <v>4528</v>
      </c>
      <c r="M225" s="349">
        <v>44894.371777824075</v>
      </c>
      <c r="N225" s="347" t="s">
        <v>4545</v>
      </c>
      <c r="O225" s="346">
        <v>1.0</v>
      </c>
      <c r="P225" s="347" t="s">
        <v>4535</v>
      </c>
      <c r="Q225" s="348"/>
      <c r="R225" s="348"/>
      <c r="S225" s="7" t="str">
        <f>IF(P225="nasional",VLOOKUP("*"&amp;J225&amp;"",'IPPD ALL'!$AA$2:$AC$787,3,FALSE),VLOOKUP("*"&amp;P225&amp;"",'IPPD ALL'!$AB$2:$AC$787,2,FALSE))</f>
        <v>#N/A</v>
      </c>
      <c r="T225" s="229"/>
    </row>
    <row r="226">
      <c r="A226" s="346">
        <v>865.0</v>
      </c>
      <c r="B226" s="347" t="s">
        <v>5467</v>
      </c>
      <c r="C226" s="347" t="s">
        <v>4528</v>
      </c>
      <c r="D226" s="347" t="s">
        <v>5468</v>
      </c>
      <c r="E226" s="347">
        <v>1.0</v>
      </c>
      <c r="F226" s="347" t="s">
        <v>5469</v>
      </c>
      <c r="G226" s="347" t="s">
        <v>5470</v>
      </c>
      <c r="H226" s="348"/>
      <c r="I226" s="347" t="s">
        <v>4533</v>
      </c>
      <c r="J226" s="347" t="s">
        <v>4528</v>
      </c>
      <c r="K226" s="349">
        <v>44894.37281075231</v>
      </c>
      <c r="L226" s="347" t="s">
        <v>4528</v>
      </c>
      <c r="M226" s="349">
        <v>44894.37320040509</v>
      </c>
      <c r="N226" s="347" t="s">
        <v>4545</v>
      </c>
      <c r="O226" s="346">
        <v>1.0</v>
      </c>
      <c r="P226" s="347" t="s">
        <v>4535</v>
      </c>
      <c r="Q226" s="348"/>
      <c r="R226" s="348"/>
      <c r="S226" s="7" t="str">
        <f>IF(P226="nasional",VLOOKUP("*"&amp;J226&amp;"",'IPPD ALL'!$AA$2:$AC$787,3,FALSE),VLOOKUP("*"&amp;P226&amp;"",'IPPD ALL'!$AB$2:$AC$787,2,FALSE))</f>
        <v>#N/A</v>
      </c>
    </row>
    <row r="227">
      <c r="A227" s="346">
        <v>866.0</v>
      </c>
      <c r="B227" s="347" t="s">
        <v>5471</v>
      </c>
      <c r="C227" s="347" t="s">
        <v>4528</v>
      </c>
      <c r="D227" s="347" t="s">
        <v>5472</v>
      </c>
      <c r="E227" s="347">
        <v>1.0</v>
      </c>
      <c r="F227" s="347" t="s">
        <v>5473</v>
      </c>
      <c r="G227" s="347" t="s">
        <v>5474</v>
      </c>
      <c r="H227" s="348"/>
      <c r="I227" s="347" t="s">
        <v>4533</v>
      </c>
      <c r="J227" s="347" t="s">
        <v>4528</v>
      </c>
      <c r="K227" s="349">
        <v>44894.374090625</v>
      </c>
      <c r="L227" s="347" t="s">
        <v>4528</v>
      </c>
      <c r="M227" s="349">
        <v>44894.374707905095</v>
      </c>
      <c r="N227" s="347" t="s">
        <v>4545</v>
      </c>
      <c r="O227" s="346">
        <v>1.0</v>
      </c>
      <c r="P227" s="347" t="s">
        <v>4535</v>
      </c>
      <c r="Q227" s="348"/>
      <c r="R227" s="348"/>
      <c r="S227" s="7" t="str">
        <f>IF(P227="nasional",VLOOKUP("*"&amp;J227&amp;"",'IPPD ALL'!$AA$2:$AC$787,3,FALSE),VLOOKUP("*"&amp;P227&amp;"",'IPPD ALL'!$AB$2:$AC$787,2,FALSE))</f>
        <v>#N/A</v>
      </c>
    </row>
    <row r="228">
      <c r="A228" s="346">
        <v>867.0</v>
      </c>
      <c r="B228" s="347" t="s">
        <v>5475</v>
      </c>
      <c r="C228" s="347" t="s">
        <v>4528</v>
      </c>
      <c r="D228" s="347" t="s">
        <v>5476</v>
      </c>
      <c r="E228" s="347">
        <v>1.0</v>
      </c>
      <c r="F228" s="347" t="s">
        <v>5477</v>
      </c>
      <c r="G228" s="347" t="s">
        <v>5478</v>
      </c>
      <c r="H228" s="348"/>
      <c r="I228" s="347" t="s">
        <v>4533</v>
      </c>
      <c r="J228" s="347" t="s">
        <v>4528</v>
      </c>
      <c r="K228" s="349">
        <v>44894.37627494213</v>
      </c>
      <c r="L228" s="347" t="s">
        <v>4528</v>
      </c>
      <c r="M228" s="349">
        <v>44894.376741608794</v>
      </c>
      <c r="N228" s="347" t="s">
        <v>4545</v>
      </c>
      <c r="O228" s="346">
        <v>1.0</v>
      </c>
      <c r="P228" s="347" t="s">
        <v>4535</v>
      </c>
      <c r="Q228" s="348"/>
      <c r="R228" s="348"/>
      <c r="S228" s="7" t="str">
        <f>IF(P228="nasional",VLOOKUP("*"&amp;J228&amp;"",'IPPD ALL'!$AA$2:$AC$787,3,FALSE),VLOOKUP("*"&amp;P228&amp;"",'IPPD ALL'!$AB$2:$AC$787,2,FALSE))</f>
        <v>#N/A</v>
      </c>
    </row>
    <row r="229">
      <c r="A229" s="346">
        <v>868.0</v>
      </c>
      <c r="B229" s="347" t="s">
        <v>5479</v>
      </c>
      <c r="C229" s="347" t="s">
        <v>4528</v>
      </c>
      <c r="D229" s="347" t="s">
        <v>5480</v>
      </c>
      <c r="E229" s="347">
        <v>1.0</v>
      </c>
      <c r="F229" s="347" t="s">
        <v>5481</v>
      </c>
      <c r="G229" s="347" t="s">
        <v>5482</v>
      </c>
      <c r="H229" s="348"/>
      <c r="I229" s="347" t="s">
        <v>4533</v>
      </c>
      <c r="J229" s="347" t="s">
        <v>4528</v>
      </c>
      <c r="K229" s="349">
        <v>44894.37781599537</v>
      </c>
      <c r="L229" s="347" t="s">
        <v>4528</v>
      </c>
      <c r="M229" s="349">
        <v>44894.37832185185</v>
      </c>
      <c r="N229" s="347" t="s">
        <v>4545</v>
      </c>
      <c r="O229" s="346">
        <v>1.0</v>
      </c>
      <c r="P229" s="347" t="s">
        <v>4535</v>
      </c>
      <c r="Q229" s="348"/>
      <c r="R229" s="348"/>
      <c r="S229" s="7" t="str">
        <f>IF(P229="nasional",VLOOKUP("*"&amp;J229&amp;"",'IPPD ALL'!$AA$2:$AC$787,3,FALSE),VLOOKUP("*"&amp;P229&amp;"",'IPPD ALL'!$AB$2:$AC$787,2,FALSE))</f>
        <v>#N/A</v>
      </c>
    </row>
    <row r="230">
      <c r="A230" s="346">
        <v>869.0</v>
      </c>
      <c r="B230" s="347" t="s">
        <v>5483</v>
      </c>
      <c r="C230" s="347" t="s">
        <v>4528</v>
      </c>
      <c r="D230" s="347" t="s">
        <v>5484</v>
      </c>
      <c r="E230" s="347">
        <v>1.0</v>
      </c>
      <c r="F230" s="347" t="s">
        <v>5485</v>
      </c>
      <c r="G230" s="347" t="s">
        <v>5486</v>
      </c>
      <c r="H230" s="348"/>
      <c r="I230" s="347" t="s">
        <v>4533</v>
      </c>
      <c r="J230" s="347" t="s">
        <v>4528</v>
      </c>
      <c r="K230" s="349">
        <v>44894.379604375</v>
      </c>
      <c r="L230" s="347" t="s">
        <v>4528</v>
      </c>
      <c r="M230" s="349">
        <v>44894.37997421296</v>
      </c>
      <c r="N230" s="347" t="s">
        <v>4545</v>
      </c>
      <c r="O230" s="346">
        <v>1.0</v>
      </c>
      <c r="P230" s="347" t="s">
        <v>4535</v>
      </c>
      <c r="Q230" s="348"/>
      <c r="R230" s="348"/>
      <c r="S230" s="7" t="str">
        <f>IF(P230="nasional",VLOOKUP("*"&amp;J230&amp;"",'IPPD ALL'!$AA$2:$AC$787,3,FALSE),VLOOKUP("*"&amp;P230&amp;"",'IPPD ALL'!$AB$2:$AC$787,2,FALSE))</f>
        <v>#N/A</v>
      </c>
    </row>
    <row r="231">
      <c r="A231" s="346">
        <v>870.0</v>
      </c>
      <c r="B231" s="347" t="s">
        <v>5487</v>
      </c>
      <c r="C231" s="347" t="s">
        <v>4528</v>
      </c>
      <c r="D231" s="347" t="s">
        <v>5488</v>
      </c>
      <c r="E231" s="347">
        <v>1.0</v>
      </c>
      <c r="F231" s="347" t="s">
        <v>5489</v>
      </c>
      <c r="G231" s="347" t="s">
        <v>5490</v>
      </c>
      <c r="H231" s="348"/>
      <c r="I231" s="347" t="s">
        <v>4533</v>
      </c>
      <c r="J231" s="347" t="s">
        <v>4528</v>
      </c>
      <c r="K231" s="349">
        <v>44894.381260636575</v>
      </c>
      <c r="L231" s="347" t="s">
        <v>4528</v>
      </c>
      <c r="M231" s="349">
        <v>44894.38200287037</v>
      </c>
      <c r="N231" s="347" t="s">
        <v>4545</v>
      </c>
      <c r="O231" s="346">
        <v>1.0</v>
      </c>
      <c r="P231" s="347" t="s">
        <v>4535</v>
      </c>
      <c r="Q231" s="348"/>
      <c r="R231" s="348"/>
      <c r="S231" s="7" t="str">
        <f>IF(P231="nasional",VLOOKUP("*"&amp;J231&amp;"",'IPPD ALL'!$AA$2:$AC$787,3,FALSE),VLOOKUP("*"&amp;P231&amp;"",'IPPD ALL'!$AB$2:$AC$787,2,FALSE))</f>
        <v>#N/A</v>
      </c>
    </row>
    <row r="232">
      <c r="A232" s="346">
        <v>871.0</v>
      </c>
      <c r="B232" s="347" t="s">
        <v>5491</v>
      </c>
      <c r="C232" s="347" t="s">
        <v>4528</v>
      </c>
      <c r="D232" s="347" t="s">
        <v>5492</v>
      </c>
      <c r="E232" s="347">
        <v>1.0</v>
      </c>
      <c r="F232" s="347" t="s">
        <v>5493</v>
      </c>
      <c r="G232" s="347" t="s">
        <v>5494</v>
      </c>
      <c r="H232" s="348"/>
      <c r="I232" s="347" t="s">
        <v>4533</v>
      </c>
      <c r="J232" s="347" t="s">
        <v>4528</v>
      </c>
      <c r="K232" s="349">
        <v>44894.38733172454</v>
      </c>
      <c r="L232" s="347" t="s">
        <v>4528</v>
      </c>
      <c r="M232" s="349">
        <v>44894.38764390046</v>
      </c>
      <c r="N232" s="347" t="s">
        <v>4545</v>
      </c>
      <c r="O232" s="346">
        <v>1.0</v>
      </c>
      <c r="P232" s="347" t="s">
        <v>4535</v>
      </c>
      <c r="Q232" s="348"/>
      <c r="R232" s="348"/>
      <c r="S232" s="7" t="str">
        <f>IF(P232="nasional",VLOOKUP("*"&amp;J232&amp;"",'IPPD ALL'!$AA$2:$AC$787,3,FALSE),VLOOKUP("*"&amp;P232&amp;"",'IPPD ALL'!$AB$2:$AC$787,2,FALSE))</f>
        <v>#N/A</v>
      </c>
    </row>
    <row r="233">
      <c r="A233" s="346">
        <v>872.0</v>
      </c>
      <c r="B233" s="347" t="s">
        <v>5495</v>
      </c>
      <c r="C233" s="347" t="s">
        <v>4528</v>
      </c>
      <c r="D233" s="347" t="s">
        <v>5496</v>
      </c>
      <c r="E233" s="347">
        <v>1.0</v>
      </c>
      <c r="F233" s="347" t="s">
        <v>5497</v>
      </c>
      <c r="G233" s="347" t="s">
        <v>5498</v>
      </c>
      <c r="H233" s="348"/>
      <c r="I233" s="347" t="s">
        <v>4533</v>
      </c>
      <c r="J233" s="347" t="s">
        <v>4528</v>
      </c>
      <c r="K233" s="349">
        <v>44894.38870509259</v>
      </c>
      <c r="L233" s="347" t="s">
        <v>4528</v>
      </c>
      <c r="M233" s="349">
        <v>44894.38912731482</v>
      </c>
      <c r="N233" s="347" t="s">
        <v>4545</v>
      </c>
      <c r="O233" s="346">
        <v>1.0</v>
      </c>
      <c r="P233" s="347" t="s">
        <v>4535</v>
      </c>
      <c r="Q233" s="348"/>
      <c r="R233" s="348"/>
      <c r="S233" s="7" t="str">
        <f>IF(P233="nasional",VLOOKUP("*"&amp;J233&amp;"",'IPPD ALL'!$AA$2:$AC$787,3,FALSE),VLOOKUP("*"&amp;P233&amp;"",'IPPD ALL'!$AB$2:$AC$787,2,FALSE))</f>
        <v>#N/A</v>
      </c>
    </row>
    <row r="234">
      <c r="A234" s="346">
        <v>873.0</v>
      </c>
      <c r="B234" s="347" t="s">
        <v>5499</v>
      </c>
      <c r="C234" s="347" t="s">
        <v>4528</v>
      </c>
      <c r="D234" s="347" t="s">
        <v>5500</v>
      </c>
      <c r="E234" s="347">
        <v>1.0</v>
      </c>
      <c r="F234" s="347" t="s">
        <v>5501</v>
      </c>
      <c r="G234" s="347" t="s">
        <v>5502</v>
      </c>
      <c r="H234" s="348"/>
      <c r="I234" s="347" t="s">
        <v>4533</v>
      </c>
      <c r="J234" s="347" t="s">
        <v>4528</v>
      </c>
      <c r="K234" s="349">
        <v>44894.39303857639</v>
      </c>
      <c r="L234" s="347" t="s">
        <v>4528</v>
      </c>
      <c r="M234" s="349">
        <v>44894.393820763886</v>
      </c>
      <c r="N234" s="347" t="s">
        <v>4545</v>
      </c>
      <c r="O234" s="346">
        <v>1.0</v>
      </c>
      <c r="P234" s="347" t="s">
        <v>4535</v>
      </c>
      <c r="Q234" s="348"/>
      <c r="R234" s="348"/>
      <c r="S234" s="7" t="str">
        <f>IF(P234="nasional",VLOOKUP("*"&amp;J234&amp;"",'IPPD ALL'!$AA$2:$AC$787,3,FALSE),VLOOKUP("*"&amp;P234&amp;"",'IPPD ALL'!$AB$2:$AC$787,2,FALSE))</f>
        <v>#N/A</v>
      </c>
    </row>
    <row r="235">
      <c r="A235" s="346">
        <v>874.0</v>
      </c>
      <c r="B235" s="347" t="s">
        <v>5503</v>
      </c>
      <c r="C235" s="347" t="s">
        <v>4528</v>
      </c>
      <c r="D235" s="347" t="s">
        <v>5504</v>
      </c>
      <c r="E235" s="347">
        <v>1.0</v>
      </c>
      <c r="F235" s="347" t="s">
        <v>5505</v>
      </c>
      <c r="G235" s="347" t="s">
        <v>5506</v>
      </c>
      <c r="H235" s="348"/>
      <c r="I235" s="347" t="s">
        <v>4533</v>
      </c>
      <c r="J235" s="347" t="s">
        <v>4528</v>
      </c>
      <c r="K235" s="349">
        <v>44894.39496625</v>
      </c>
      <c r="L235" s="347" t="s">
        <v>4528</v>
      </c>
      <c r="M235" s="349">
        <v>44894.395394444444</v>
      </c>
      <c r="N235" s="347" t="s">
        <v>4545</v>
      </c>
      <c r="O235" s="346">
        <v>1.0</v>
      </c>
      <c r="P235" s="347" t="s">
        <v>4535</v>
      </c>
      <c r="Q235" s="348"/>
      <c r="R235" s="348"/>
      <c r="S235" s="7" t="str">
        <f>IF(P235="nasional",VLOOKUP("*"&amp;J235&amp;"",'IPPD ALL'!$AA$2:$AC$787,3,FALSE),VLOOKUP("*"&amp;P235&amp;"",'IPPD ALL'!$AB$2:$AC$787,2,FALSE))</f>
        <v>#N/A</v>
      </c>
    </row>
    <row r="236">
      <c r="A236" s="346">
        <v>875.0</v>
      </c>
      <c r="B236" s="347" t="s">
        <v>5507</v>
      </c>
      <c r="C236" s="347" t="s">
        <v>4528</v>
      </c>
      <c r="D236" s="347" t="s">
        <v>5508</v>
      </c>
      <c r="E236" s="347">
        <v>1.0</v>
      </c>
      <c r="F236" s="347" t="s">
        <v>5509</v>
      </c>
      <c r="G236" s="347" t="s">
        <v>5510</v>
      </c>
      <c r="H236" s="348"/>
      <c r="I236" s="347" t="s">
        <v>4533</v>
      </c>
      <c r="J236" s="347" t="s">
        <v>4528</v>
      </c>
      <c r="K236" s="349">
        <v>44894.39654173611</v>
      </c>
      <c r="L236" s="347" t="s">
        <v>4528</v>
      </c>
      <c r="M236" s="349">
        <v>44894.39708091435</v>
      </c>
      <c r="N236" s="347" t="s">
        <v>4545</v>
      </c>
      <c r="O236" s="346">
        <v>1.0</v>
      </c>
      <c r="P236" s="347" t="s">
        <v>4535</v>
      </c>
      <c r="Q236" s="348"/>
      <c r="R236" s="348"/>
      <c r="S236" s="7" t="str">
        <f>IF(P236="nasional",VLOOKUP("*"&amp;J236&amp;"",'IPPD ALL'!$AA$2:$AC$787,3,FALSE),VLOOKUP("*"&amp;P236&amp;"",'IPPD ALL'!$AB$2:$AC$787,2,FALSE))</f>
        <v>#N/A</v>
      </c>
    </row>
    <row r="237">
      <c r="A237" s="346">
        <v>908.0</v>
      </c>
      <c r="B237" s="347" t="s">
        <v>5511</v>
      </c>
      <c r="C237" s="347" t="s">
        <v>4528</v>
      </c>
      <c r="D237" s="347" t="s">
        <v>5512</v>
      </c>
      <c r="E237" s="347">
        <v>1.0</v>
      </c>
      <c r="F237" s="347" t="s">
        <v>5513</v>
      </c>
      <c r="G237" s="347" t="s">
        <v>5514</v>
      </c>
      <c r="H237" s="348"/>
      <c r="I237" s="347" t="s">
        <v>4533</v>
      </c>
      <c r="J237" s="347" t="s">
        <v>4528</v>
      </c>
      <c r="K237" s="349">
        <v>44894.39974048611</v>
      </c>
      <c r="L237" s="347" t="s">
        <v>4528</v>
      </c>
      <c r="M237" s="349">
        <v>44894.400321678244</v>
      </c>
      <c r="N237" s="347" t="s">
        <v>4545</v>
      </c>
      <c r="O237" s="346">
        <v>2.0</v>
      </c>
      <c r="P237" s="347" t="s">
        <v>4535</v>
      </c>
      <c r="Q237" s="348"/>
      <c r="R237" s="348"/>
      <c r="S237" s="7" t="str">
        <f>IF(P237="nasional",VLOOKUP("*"&amp;J237&amp;"",'IPPD ALL'!$AA$2:$AC$787,3,FALSE),VLOOKUP("*"&amp;P237&amp;"",'IPPD ALL'!$AB$2:$AC$787,2,FALSE))</f>
        <v>#N/A</v>
      </c>
    </row>
    <row r="238">
      <c r="A238" s="346">
        <v>909.0</v>
      </c>
      <c r="B238" s="347" t="s">
        <v>5515</v>
      </c>
      <c r="C238" s="347" t="s">
        <v>4528</v>
      </c>
      <c r="D238" s="347" t="s">
        <v>5516</v>
      </c>
      <c r="E238" s="347">
        <v>1.0</v>
      </c>
      <c r="F238" s="347" t="s">
        <v>5517</v>
      </c>
      <c r="G238" s="347" t="s">
        <v>5518</v>
      </c>
      <c r="H238" s="348"/>
      <c r="I238" s="347" t="s">
        <v>4533</v>
      </c>
      <c r="J238" s="347" t="s">
        <v>4528</v>
      </c>
      <c r="K238" s="349">
        <v>44894.40479246528</v>
      </c>
      <c r="L238" s="347" t="s">
        <v>4528</v>
      </c>
      <c r="M238" s="349">
        <v>44894.40782988426</v>
      </c>
      <c r="N238" s="347" t="s">
        <v>4545</v>
      </c>
      <c r="O238" s="346">
        <v>1.0</v>
      </c>
      <c r="P238" s="347" t="s">
        <v>4535</v>
      </c>
      <c r="Q238" s="348"/>
      <c r="R238" s="348"/>
      <c r="S238" s="7" t="str">
        <f>IF(P238="nasional",VLOOKUP("*"&amp;J238&amp;"",'IPPD ALL'!$AA$2:$AC$787,3,FALSE),VLOOKUP("*"&amp;P238&amp;"",'IPPD ALL'!$AB$2:$AC$787,2,FALSE))</f>
        <v>#N/A</v>
      </c>
    </row>
    <row r="239">
      <c r="A239" s="346">
        <v>910.0</v>
      </c>
      <c r="B239" s="347" t="s">
        <v>5519</v>
      </c>
      <c r="C239" s="347" t="s">
        <v>4528</v>
      </c>
      <c r="D239" s="347" t="s">
        <v>5520</v>
      </c>
      <c r="E239" s="347">
        <v>1.0</v>
      </c>
      <c r="F239" s="347" t="s">
        <v>5521</v>
      </c>
      <c r="G239" s="347" t="s">
        <v>5522</v>
      </c>
      <c r="H239" s="348"/>
      <c r="I239" s="347" t="s">
        <v>4533</v>
      </c>
      <c r="J239" s="347" t="s">
        <v>4528</v>
      </c>
      <c r="K239" s="349">
        <v>44894.410042766205</v>
      </c>
      <c r="L239" s="347" t="s">
        <v>4528</v>
      </c>
      <c r="M239" s="349">
        <v>44894.410565185186</v>
      </c>
      <c r="N239" s="347" t="s">
        <v>4545</v>
      </c>
      <c r="O239" s="346">
        <v>1.0</v>
      </c>
      <c r="P239" s="347" t="s">
        <v>4535</v>
      </c>
      <c r="Q239" s="348"/>
      <c r="R239" s="348"/>
      <c r="S239" s="7" t="str">
        <f>IF(P239="nasional",VLOOKUP("*"&amp;J239&amp;"",'IPPD ALL'!$AA$2:$AC$787,3,FALSE),VLOOKUP("*"&amp;P239&amp;"",'IPPD ALL'!$AB$2:$AC$787,2,FALSE))</f>
        <v>#N/A</v>
      </c>
    </row>
    <row r="240">
      <c r="A240" s="346">
        <v>911.0</v>
      </c>
      <c r="B240" s="347" t="s">
        <v>5523</v>
      </c>
      <c r="C240" s="347" t="s">
        <v>4528</v>
      </c>
      <c r="D240" s="347" t="s">
        <v>5524</v>
      </c>
      <c r="E240" s="347">
        <v>1.0</v>
      </c>
      <c r="F240" s="347" t="s">
        <v>5525</v>
      </c>
      <c r="G240" s="347" t="s">
        <v>5526</v>
      </c>
      <c r="H240" s="348"/>
      <c r="I240" s="347" t="s">
        <v>4533</v>
      </c>
      <c r="J240" s="347" t="s">
        <v>4528</v>
      </c>
      <c r="K240" s="349">
        <v>44894.414887453706</v>
      </c>
      <c r="L240" s="347" t="s">
        <v>4528</v>
      </c>
      <c r="M240" s="349">
        <v>44894.41597508102</v>
      </c>
      <c r="N240" s="347" t="s">
        <v>4545</v>
      </c>
      <c r="O240" s="346">
        <v>1.0</v>
      </c>
      <c r="P240" s="347" t="s">
        <v>4535</v>
      </c>
      <c r="Q240" s="348"/>
      <c r="R240" s="348"/>
      <c r="S240" s="7" t="str">
        <f>IF(P240="nasional",VLOOKUP("*"&amp;J240&amp;"",'IPPD ALL'!$AA$2:$AC$787,3,FALSE),VLOOKUP("*"&amp;P240&amp;"",'IPPD ALL'!$AB$2:$AC$787,2,FALSE))</f>
        <v>#N/A</v>
      </c>
    </row>
    <row r="241">
      <c r="A241" s="346">
        <v>912.0</v>
      </c>
      <c r="B241" s="347" t="s">
        <v>5527</v>
      </c>
      <c r="C241" s="347" t="s">
        <v>4528</v>
      </c>
      <c r="D241" s="347" t="s">
        <v>5528</v>
      </c>
      <c r="E241" s="347">
        <v>1.0</v>
      </c>
      <c r="F241" s="347" t="s">
        <v>5529</v>
      </c>
      <c r="G241" s="347" t="s">
        <v>5530</v>
      </c>
      <c r="H241" s="348"/>
      <c r="I241" s="347" t="s">
        <v>4533</v>
      </c>
      <c r="J241" s="347" t="s">
        <v>4528</v>
      </c>
      <c r="K241" s="349">
        <v>44894.41707996528</v>
      </c>
      <c r="L241" s="347" t="s">
        <v>4528</v>
      </c>
      <c r="M241" s="349">
        <v>44894.41754278935</v>
      </c>
      <c r="N241" s="347" t="s">
        <v>4545</v>
      </c>
      <c r="O241" s="346">
        <v>1.0</v>
      </c>
      <c r="P241" s="347" t="s">
        <v>4535</v>
      </c>
      <c r="Q241" s="348"/>
      <c r="R241" s="348"/>
      <c r="S241" s="7" t="str">
        <f>IF(P241="nasional",VLOOKUP("*"&amp;J241&amp;"",'IPPD ALL'!$AA$2:$AC$787,3,FALSE),VLOOKUP("*"&amp;P241&amp;"",'IPPD ALL'!$AB$2:$AC$787,2,FALSE))</f>
        <v>#N/A</v>
      </c>
    </row>
    <row r="242">
      <c r="A242" s="346">
        <v>913.0</v>
      </c>
      <c r="B242" s="347" t="s">
        <v>5531</v>
      </c>
      <c r="C242" s="347" t="s">
        <v>4528</v>
      </c>
      <c r="D242" s="347" t="s">
        <v>5532</v>
      </c>
      <c r="E242" s="347">
        <v>1.0</v>
      </c>
      <c r="F242" s="347" t="s">
        <v>5533</v>
      </c>
      <c r="G242" s="347" t="s">
        <v>5534</v>
      </c>
      <c r="H242" s="348"/>
      <c r="I242" s="347" t="s">
        <v>4533</v>
      </c>
      <c r="J242" s="347" t="s">
        <v>4528</v>
      </c>
      <c r="K242" s="349">
        <v>44894.41870363426</v>
      </c>
      <c r="L242" s="347" t="s">
        <v>4528</v>
      </c>
      <c r="M242" s="349">
        <v>44894.41905293982</v>
      </c>
      <c r="N242" s="347" t="s">
        <v>4545</v>
      </c>
      <c r="O242" s="346">
        <v>1.0</v>
      </c>
      <c r="P242" s="347" t="s">
        <v>4535</v>
      </c>
      <c r="Q242" s="348"/>
      <c r="R242" s="348"/>
      <c r="S242" s="7" t="str">
        <f>IF(P242="nasional",VLOOKUP("*"&amp;J242&amp;"",'IPPD ALL'!$AA$2:$AC$787,3,FALSE),VLOOKUP("*"&amp;P242&amp;"",'IPPD ALL'!$AB$2:$AC$787,2,FALSE))</f>
        <v>#N/A</v>
      </c>
    </row>
    <row r="243">
      <c r="A243" s="346">
        <v>914.0</v>
      </c>
      <c r="B243" s="347" t="s">
        <v>5535</v>
      </c>
      <c r="C243" s="347" t="s">
        <v>4528</v>
      </c>
      <c r="D243" s="347" t="s">
        <v>5536</v>
      </c>
      <c r="E243" s="347">
        <v>1.0</v>
      </c>
      <c r="F243" s="347" t="s">
        <v>5537</v>
      </c>
      <c r="G243" s="347" t="s">
        <v>5538</v>
      </c>
      <c r="H243" s="348"/>
      <c r="I243" s="347" t="s">
        <v>4533</v>
      </c>
      <c r="J243" s="347" t="s">
        <v>4528</v>
      </c>
      <c r="K243" s="349">
        <v>44894.421252858796</v>
      </c>
      <c r="L243" s="347" t="s">
        <v>4528</v>
      </c>
      <c r="M243" s="349">
        <v>44894.42170957176</v>
      </c>
      <c r="N243" s="347" t="s">
        <v>4545</v>
      </c>
      <c r="O243" s="346">
        <v>1.0</v>
      </c>
      <c r="P243" s="347" t="s">
        <v>4535</v>
      </c>
      <c r="Q243" s="348"/>
      <c r="R243" s="348"/>
      <c r="S243" s="7" t="str">
        <f>IF(P243="nasional",VLOOKUP("*"&amp;J243&amp;"",'IPPD ALL'!$AA$2:$AC$787,3,FALSE),VLOOKUP("*"&amp;P243&amp;"",'IPPD ALL'!$AB$2:$AC$787,2,FALSE))</f>
        <v>#N/A</v>
      </c>
    </row>
    <row r="244">
      <c r="A244" s="346">
        <v>915.0</v>
      </c>
      <c r="B244" s="347" t="s">
        <v>5539</v>
      </c>
      <c r="C244" s="347" t="s">
        <v>4528</v>
      </c>
      <c r="D244" s="347" t="s">
        <v>5540</v>
      </c>
      <c r="E244" s="347">
        <v>1.0</v>
      </c>
      <c r="F244" s="347" t="s">
        <v>5541</v>
      </c>
      <c r="G244" s="347" t="s">
        <v>5542</v>
      </c>
      <c r="H244" s="348"/>
      <c r="I244" s="347" t="s">
        <v>4533</v>
      </c>
      <c r="J244" s="347" t="s">
        <v>4528</v>
      </c>
      <c r="K244" s="349">
        <v>44894.42294496528</v>
      </c>
      <c r="L244" s="347" t="s">
        <v>4528</v>
      </c>
      <c r="M244" s="349">
        <v>44894.423278518516</v>
      </c>
      <c r="N244" s="347" t="s">
        <v>4545</v>
      </c>
      <c r="O244" s="346">
        <v>1.0</v>
      </c>
      <c r="P244" s="347" t="s">
        <v>4535</v>
      </c>
      <c r="Q244" s="348"/>
      <c r="R244" s="348"/>
      <c r="S244" s="7" t="str">
        <f>IF(P244="nasional",VLOOKUP("*"&amp;J244&amp;"",'IPPD ALL'!$AA$2:$AC$787,3,FALSE),VLOOKUP("*"&amp;P244&amp;"",'IPPD ALL'!$AB$2:$AC$787,2,FALSE))</f>
        <v>#N/A</v>
      </c>
    </row>
    <row r="245">
      <c r="A245" s="346">
        <v>916.0</v>
      </c>
      <c r="B245" s="347" t="s">
        <v>5543</v>
      </c>
      <c r="C245" s="347" t="s">
        <v>4528</v>
      </c>
      <c r="D245" s="347" t="s">
        <v>5544</v>
      </c>
      <c r="E245" s="347">
        <v>1.0</v>
      </c>
      <c r="F245" s="347" t="s">
        <v>5545</v>
      </c>
      <c r="G245" s="347" t="s">
        <v>5546</v>
      </c>
      <c r="H245" s="348"/>
      <c r="I245" s="347" t="s">
        <v>4533</v>
      </c>
      <c r="J245" s="347" t="s">
        <v>4528</v>
      </c>
      <c r="K245" s="349">
        <v>44894.424544166664</v>
      </c>
      <c r="L245" s="347" t="s">
        <v>4528</v>
      </c>
      <c r="M245" s="349">
        <v>44894.42500362269</v>
      </c>
      <c r="N245" s="347" t="s">
        <v>4545</v>
      </c>
      <c r="O245" s="346">
        <v>1.0</v>
      </c>
      <c r="P245" s="347" t="s">
        <v>4535</v>
      </c>
      <c r="Q245" s="348"/>
      <c r="R245" s="348"/>
      <c r="S245" s="7" t="str">
        <f>IF(P245="nasional",VLOOKUP("*"&amp;J245&amp;"",'IPPD ALL'!$AA$2:$AC$787,3,FALSE),VLOOKUP("*"&amp;P245&amp;"",'IPPD ALL'!$AB$2:$AC$787,2,FALSE))</f>
        <v>#N/A</v>
      </c>
    </row>
    <row r="246">
      <c r="A246" s="346">
        <v>917.0</v>
      </c>
      <c r="B246" s="347" t="s">
        <v>5547</v>
      </c>
      <c r="C246" s="347" t="s">
        <v>4528</v>
      </c>
      <c r="D246" s="347" t="s">
        <v>5548</v>
      </c>
      <c r="E246" s="347">
        <v>1.0</v>
      </c>
      <c r="F246" s="347" t="s">
        <v>5549</v>
      </c>
      <c r="G246" s="347" t="s">
        <v>5550</v>
      </c>
      <c r="H246" s="348"/>
      <c r="I246" s="347" t="s">
        <v>4533</v>
      </c>
      <c r="J246" s="347" t="s">
        <v>4528</v>
      </c>
      <c r="K246" s="349">
        <v>44894.42606128472</v>
      </c>
      <c r="L246" s="347" t="s">
        <v>4528</v>
      </c>
      <c r="M246" s="349">
        <v>44894.42640415509</v>
      </c>
      <c r="N246" s="347" t="s">
        <v>4545</v>
      </c>
      <c r="O246" s="346">
        <v>1.0</v>
      </c>
      <c r="P246" s="347" t="s">
        <v>4535</v>
      </c>
      <c r="Q246" s="348"/>
      <c r="R246" s="348"/>
      <c r="S246" s="7" t="str">
        <f>IF(P246="nasional",VLOOKUP("*"&amp;J246&amp;"",'IPPD ALL'!$AA$2:$AC$787,3,FALSE),VLOOKUP("*"&amp;P246&amp;"",'IPPD ALL'!$AB$2:$AC$787,2,FALSE))</f>
        <v>#N/A</v>
      </c>
      <c r="T246" s="229"/>
    </row>
    <row r="247">
      <c r="A247" s="346">
        <v>918.0</v>
      </c>
      <c r="B247" s="347" t="s">
        <v>5551</v>
      </c>
      <c r="C247" s="347" t="s">
        <v>4528</v>
      </c>
      <c r="D247" s="347" t="s">
        <v>5552</v>
      </c>
      <c r="E247" s="347">
        <v>1.0</v>
      </c>
      <c r="F247" s="347" t="s">
        <v>5553</v>
      </c>
      <c r="G247" s="347" t="s">
        <v>5554</v>
      </c>
      <c r="H247" s="348"/>
      <c r="I247" s="347" t="s">
        <v>4533</v>
      </c>
      <c r="J247" s="347" t="s">
        <v>4528</v>
      </c>
      <c r="K247" s="349">
        <v>44894.428601875</v>
      </c>
      <c r="L247" s="347" t="s">
        <v>4528</v>
      </c>
      <c r="M247" s="349">
        <v>44894.429517199074</v>
      </c>
      <c r="N247" s="347" t="s">
        <v>4545</v>
      </c>
      <c r="O247" s="346">
        <v>1.0</v>
      </c>
      <c r="P247" s="347" t="s">
        <v>4535</v>
      </c>
      <c r="Q247" s="348"/>
      <c r="R247" s="348"/>
      <c r="S247" s="7" t="str">
        <f>IF(P247="nasional",VLOOKUP("*"&amp;J247&amp;"",'IPPD ALL'!$AA$2:$AC$787,3,FALSE),VLOOKUP("*"&amp;P247&amp;"",'IPPD ALL'!$AB$2:$AC$787,2,FALSE))</f>
        <v>#N/A</v>
      </c>
      <c r="T247" s="229"/>
    </row>
    <row r="248">
      <c r="A248" s="346">
        <v>919.0</v>
      </c>
      <c r="B248" s="347" t="s">
        <v>5555</v>
      </c>
      <c r="C248" s="347" t="s">
        <v>4528</v>
      </c>
      <c r="D248" s="347" t="s">
        <v>5556</v>
      </c>
      <c r="E248" s="347">
        <v>1.0</v>
      </c>
      <c r="F248" s="347" t="s">
        <v>5557</v>
      </c>
      <c r="G248" s="347" t="s">
        <v>5558</v>
      </c>
      <c r="H248" s="348"/>
      <c r="I248" s="347" t="s">
        <v>4533</v>
      </c>
      <c r="J248" s="347" t="s">
        <v>4528</v>
      </c>
      <c r="K248" s="349">
        <v>44894.44371791666</v>
      </c>
      <c r="L248" s="347" t="s">
        <v>4528</v>
      </c>
      <c r="M248" s="349">
        <v>45113.403094814814</v>
      </c>
      <c r="N248" s="347" t="s">
        <v>4545</v>
      </c>
      <c r="O248" s="346">
        <v>3.0</v>
      </c>
      <c r="P248" s="347" t="s">
        <v>4535</v>
      </c>
      <c r="Q248" s="348"/>
      <c r="R248" s="348"/>
      <c r="S248" s="7" t="str">
        <f>IF(P248="nasional",VLOOKUP("*"&amp;J248&amp;"",'IPPD ALL'!$AA$2:$AC$787,3,FALSE),VLOOKUP("*"&amp;P248&amp;"",'IPPD ALL'!$AB$2:$AC$787,2,FALSE))</f>
        <v>#N/A</v>
      </c>
    </row>
    <row r="249">
      <c r="A249" s="346">
        <v>921.0</v>
      </c>
      <c r="B249" s="347" t="s">
        <v>5559</v>
      </c>
      <c r="C249" s="347" t="s">
        <v>4528</v>
      </c>
      <c r="D249" s="347" t="s">
        <v>5560</v>
      </c>
      <c r="E249" s="347">
        <v>1.0</v>
      </c>
      <c r="F249" s="347" t="s">
        <v>5561</v>
      </c>
      <c r="G249" s="347" t="s">
        <v>5562</v>
      </c>
      <c r="H249" s="348"/>
      <c r="I249" s="347" t="s">
        <v>4533</v>
      </c>
      <c r="J249" s="347" t="s">
        <v>4528</v>
      </c>
      <c r="K249" s="349">
        <v>44894.5522821412</v>
      </c>
      <c r="L249" s="347" t="s">
        <v>4528</v>
      </c>
      <c r="M249" s="349">
        <v>44894.552573981484</v>
      </c>
      <c r="N249" s="347" t="s">
        <v>4545</v>
      </c>
      <c r="O249" s="346">
        <v>1.0</v>
      </c>
      <c r="P249" s="347" t="s">
        <v>4535</v>
      </c>
      <c r="Q249" s="348"/>
      <c r="R249" s="348"/>
      <c r="S249" s="7" t="str">
        <f>IF(P249="nasional",VLOOKUP("*"&amp;J249&amp;"",'IPPD ALL'!$AA$2:$AC$787,3,FALSE),VLOOKUP("*"&amp;P249&amp;"",'IPPD ALL'!$AB$2:$AC$787,2,FALSE))</f>
        <v>#N/A</v>
      </c>
    </row>
    <row r="250">
      <c r="A250" s="346">
        <v>922.0</v>
      </c>
      <c r="B250" s="347" t="s">
        <v>5563</v>
      </c>
      <c r="C250" s="347" t="s">
        <v>4528</v>
      </c>
      <c r="D250" s="347" t="s">
        <v>5564</v>
      </c>
      <c r="E250" s="347">
        <v>1.0</v>
      </c>
      <c r="F250" s="347" t="s">
        <v>5565</v>
      </c>
      <c r="G250" s="347" t="s">
        <v>5566</v>
      </c>
      <c r="H250" s="348"/>
      <c r="I250" s="347" t="s">
        <v>4533</v>
      </c>
      <c r="J250" s="347" t="s">
        <v>4528</v>
      </c>
      <c r="K250" s="349">
        <v>44894.55350825231</v>
      </c>
      <c r="L250" s="347" t="s">
        <v>4528</v>
      </c>
      <c r="M250" s="349">
        <v>44894.55381224537</v>
      </c>
      <c r="N250" s="347" t="s">
        <v>4545</v>
      </c>
      <c r="O250" s="346">
        <v>1.0</v>
      </c>
      <c r="P250" s="347" t="s">
        <v>4535</v>
      </c>
      <c r="Q250" s="348"/>
      <c r="R250" s="348"/>
      <c r="S250" s="7" t="str">
        <f>IF(P250="nasional",VLOOKUP("*"&amp;J250&amp;"",'IPPD ALL'!$AA$2:$AC$787,3,FALSE),VLOOKUP("*"&amp;P250&amp;"",'IPPD ALL'!$AB$2:$AC$787,2,FALSE))</f>
        <v>#N/A</v>
      </c>
    </row>
    <row r="251">
      <c r="A251" s="346">
        <v>923.0</v>
      </c>
      <c r="B251" s="347" t="s">
        <v>5567</v>
      </c>
      <c r="C251" s="347" t="s">
        <v>4528</v>
      </c>
      <c r="D251" s="347" t="s">
        <v>5568</v>
      </c>
      <c r="E251" s="347">
        <v>1.0</v>
      </c>
      <c r="F251" s="347" t="s">
        <v>5569</v>
      </c>
      <c r="G251" s="347" t="s">
        <v>5570</v>
      </c>
      <c r="H251" s="348"/>
      <c r="I251" s="347" t="s">
        <v>4533</v>
      </c>
      <c r="J251" s="347" t="s">
        <v>4528</v>
      </c>
      <c r="K251" s="349">
        <v>44894.55480146991</v>
      </c>
      <c r="L251" s="347" t="s">
        <v>4528</v>
      </c>
      <c r="M251" s="349">
        <v>44894.55527644676</v>
      </c>
      <c r="N251" s="347" t="s">
        <v>4545</v>
      </c>
      <c r="O251" s="346">
        <v>1.0</v>
      </c>
      <c r="P251" s="347" t="s">
        <v>4535</v>
      </c>
      <c r="Q251" s="348"/>
      <c r="R251" s="348"/>
      <c r="S251" s="7" t="str">
        <f>IF(P251="nasional",VLOOKUP("*"&amp;J251&amp;"",'IPPD ALL'!$AA$2:$AC$787,3,FALSE),VLOOKUP("*"&amp;P251&amp;"",'IPPD ALL'!$AB$2:$AC$787,2,FALSE))</f>
        <v>#N/A</v>
      </c>
    </row>
    <row r="252">
      <c r="A252" s="346">
        <v>924.0</v>
      </c>
      <c r="B252" s="347" t="s">
        <v>5571</v>
      </c>
      <c r="C252" s="347" t="s">
        <v>4528</v>
      </c>
      <c r="D252" s="347" t="s">
        <v>5572</v>
      </c>
      <c r="E252" s="347">
        <v>1.0</v>
      </c>
      <c r="F252" s="347" t="s">
        <v>5573</v>
      </c>
      <c r="G252" s="347" t="s">
        <v>5574</v>
      </c>
      <c r="H252" s="348"/>
      <c r="I252" s="347" t="s">
        <v>4533</v>
      </c>
      <c r="J252" s="347" t="s">
        <v>4528</v>
      </c>
      <c r="K252" s="349">
        <v>44894.560522025466</v>
      </c>
      <c r="L252" s="347" t="s">
        <v>4528</v>
      </c>
      <c r="M252" s="349">
        <v>44894.56166922454</v>
      </c>
      <c r="N252" s="347" t="s">
        <v>4545</v>
      </c>
      <c r="O252" s="346">
        <v>1.0</v>
      </c>
      <c r="P252" s="347" t="s">
        <v>4535</v>
      </c>
      <c r="Q252" s="348"/>
      <c r="R252" s="348"/>
      <c r="S252" s="7" t="str">
        <f>IF(P252="nasional",VLOOKUP("*"&amp;J252&amp;"",'IPPD ALL'!$AA$2:$AC$787,3,FALSE),VLOOKUP("*"&amp;P252&amp;"",'IPPD ALL'!$AB$2:$AC$787,2,FALSE))</f>
        <v>#N/A</v>
      </c>
    </row>
    <row r="253">
      <c r="A253" s="346">
        <v>925.0</v>
      </c>
      <c r="B253" s="347" t="s">
        <v>5575</v>
      </c>
      <c r="C253" s="347" t="s">
        <v>4528</v>
      </c>
      <c r="D253" s="347" t="s">
        <v>5576</v>
      </c>
      <c r="E253" s="347">
        <v>1.0</v>
      </c>
      <c r="F253" s="347" t="s">
        <v>5577</v>
      </c>
      <c r="G253" s="347" t="s">
        <v>5578</v>
      </c>
      <c r="H253" s="348"/>
      <c r="I253" s="347" t="s">
        <v>4533</v>
      </c>
      <c r="J253" s="347" t="s">
        <v>4528</v>
      </c>
      <c r="K253" s="349">
        <v>44894.56301907408</v>
      </c>
      <c r="L253" s="347" t="s">
        <v>4528</v>
      </c>
      <c r="M253" s="349">
        <v>44894.56338769676</v>
      </c>
      <c r="N253" s="347" t="s">
        <v>4545</v>
      </c>
      <c r="O253" s="346">
        <v>1.0</v>
      </c>
      <c r="P253" s="347" t="s">
        <v>4535</v>
      </c>
      <c r="Q253" s="348"/>
      <c r="R253" s="348"/>
      <c r="S253" s="7" t="str">
        <f>IF(P253="nasional",VLOOKUP("*"&amp;J253&amp;"",'IPPD ALL'!$AA$2:$AC$787,3,FALSE),VLOOKUP("*"&amp;P253&amp;"",'IPPD ALL'!$AB$2:$AC$787,2,FALSE))</f>
        <v>#N/A</v>
      </c>
    </row>
    <row r="254">
      <c r="A254" s="346">
        <v>926.0</v>
      </c>
      <c r="B254" s="347" t="s">
        <v>5579</v>
      </c>
      <c r="C254" s="347" t="s">
        <v>4528</v>
      </c>
      <c r="D254" s="347" t="s">
        <v>5580</v>
      </c>
      <c r="E254" s="347">
        <v>1.0</v>
      </c>
      <c r="F254" s="347" t="s">
        <v>5581</v>
      </c>
      <c r="G254" s="347" t="s">
        <v>5582</v>
      </c>
      <c r="H254" s="348"/>
      <c r="I254" s="347" t="s">
        <v>4533</v>
      </c>
      <c r="J254" s="347" t="s">
        <v>4528</v>
      </c>
      <c r="K254" s="349">
        <v>44894.564381435186</v>
      </c>
      <c r="L254" s="347" t="s">
        <v>4528</v>
      </c>
      <c r="M254" s="349">
        <v>44894.564947858795</v>
      </c>
      <c r="N254" s="347" t="s">
        <v>4545</v>
      </c>
      <c r="O254" s="346">
        <v>1.0</v>
      </c>
      <c r="P254" s="347" t="s">
        <v>4535</v>
      </c>
      <c r="Q254" s="348"/>
      <c r="R254" s="348"/>
      <c r="S254" s="7" t="str">
        <f>IF(P254="nasional",VLOOKUP("*"&amp;J254&amp;"",'IPPD ALL'!$AA$2:$AC$787,3,FALSE),VLOOKUP("*"&amp;P254&amp;"",'IPPD ALL'!$AB$2:$AC$787,2,FALSE))</f>
        <v>#N/A</v>
      </c>
    </row>
    <row r="255">
      <c r="A255" s="346">
        <v>927.0</v>
      </c>
      <c r="B255" s="347" t="s">
        <v>5583</v>
      </c>
      <c r="C255" s="347" t="s">
        <v>4528</v>
      </c>
      <c r="D255" s="347" t="s">
        <v>5584</v>
      </c>
      <c r="E255" s="347">
        <v>1.0</v>
      </c>
      <c r="F255" s="347" t="s">
        <v>5585</v>
      </c>
      <c r="G255" s="347" t="s">
        <v>5586</v>
      </c>
      <c r="H255" s="348"/>
      <c r="I255" s="347" t="s">
        <v>4533</v>
      </c>
      <c r="J255" s="347" t="s">
        <v>4528</v>
      </c>
      <c r="K255" s="349">
        <v>44894.56640445602</v>
      </c>
      <c r="L255" s="347" t="s">
        <v>4528</v>
      </c>
      <c r="M255" s="349">
        <v>44894.566811261575</v>
      </c>
      <c r="N255" s="347" t="s">
        <v>4545</v>
      </c>
      <c r="O255" s="346">
        <v>2.0</v>
      </c>
      <c r="P255" s="347" t="s">
        <v>4535</v>
      </c>
      <c r="Q255" s="348"/>
      <c r="R255" s="348"/>
      <c r="S255" s="7" t="str">
        <f>IF(P255="nasional",VLOOKUP("*"&amp;J255&amp;"",'IPPD ALL'!$AA$2:$AC$787,3,FALSE),VLOOKUP("*"&amp;P255&amp;"",'IPPD ALL'!$AB$2:$AC$787,2,FALSE))</f>
        <v>#N/A</v>
      </c>
    </row>
    <row r="256">
      <c r="A256" s="346">
        <v>928.0</v>
      </c>
      <c r="B256" s="347" t="s">
        <v>5587</v>
      </c>
      <c r="C256" s="347" t="s">
        <v>4528</v>
      </c>
      <c r="D256" s="347" t="s">
        <v>5588</v>
      </c>
      <c r="E256" s="347">
        <v>1.0</v>
      </c>
      <c r="F256" s="347" t="s">
        <v>5589</v>
      </c>
      <c r="G256" s="347" t="s">
        <v>5590</v>
      </c>
      <c r="H256" s="348"/>
      <c r="I256" s="347" t="s">
        <v>4533</v>
      </c>
      <c r="J256" s="347" t="s">
        <v>4528</v>
      </c>
      <c r="K256" s="349">
        <v>44894.56821521991</v>
      </c>
      <c r="L256" s="347" t="s">
        <v>4528</v>
      </c>
      <c r="M256" s="349">
        <v>44894.56861119213</v>
      </c>
      <c r="N256" s="347" t="s">
        <v>4545</v>
      </c>
      <c r="O256" s="346">
        <v>2.0</v>
      </c>
      <c r="P256" s="347" t="s">
        <v>4535</v>
      </c>
      <c r="Q256" s="348"/>
      <c r="R256" s="348"/>
      <c r="S256" s="7" t="str">
        <f>IF(P256="nasional",VLOOKUP("*"&amp;J256&amp;"",'IPPD ALL'!$AA$2:$AC$787,3,FALSE),VLOOKUP("*"&amp;P256&amp;"",'IPPD ALL'!$AB$2:$AC$787,2,FALSE))</f>
        <v>#N/A</v>
      </c>
    </row>
    <row r="257">
      <c r="A257" s="346">
        <v>929.0</v>
      </c>
      <c r="B257" s="347" t="s">
        <v>5591</v>
      </c>
      <c r="C257" s="347" t="s">
        <v>4528</v>
      </c>
      <c r="D257" s="347" t="s">
        <v>5592</v>
      </c>
      <c r="E257" s="347">
        <v>1.0</v>
      </c>
      <c r="F257" s="347" t="s">
        <v>5593</v>
      </c>
      <c r="G257" s="347" t="s">
        <v>5594</v>
      </c>
      <c r="H257" s="348"/>
      <c r="I257" s="347" t="s">
        <v>4533</v>
      </c>
      <c r="J257" s="347" t="s">
        <v>4528</v>
      </c>
      <c r="K257" s="349">
        <v>44894.569751979165</v>
      </c>
      <c r="L257" s="347" t="s">
        <v>4528</v>
      </c>
      <c r="M257" s="349">
        <v>44894.570251157405</v>
      </c>
      <c r="N257" s="347" t="s">
        <v>4545</v>
      </c>
      <c r="O257" s="346">
        <v>1.0</v>
      </c>
      <c r="P257" s="347" t="s">
        <v>4535</v>
      </c>
      <c r="Q257" s="348"/>
      <c r="R257" s="348"/>
      <c r="S257" s="7" t="str">
        <f>IF(P257="nasional",VLOOKUP("*"&amp;J257&amp;"",'IPPD ALL'!$AA$2:$AC$787,3,FALSE),VLOOKUP("*"&amp;P257&amp;"",'IPPD ALL'!$AB$2:$AC$787,2,FALSE))</f>
        <v>#N/A</v>
      </c>
    </row>
    <row r="258">
      <c r="A258" s="346">
        <v>930.0</v>
      </c>
      <c r="B258" s="347" t="s">
        <v>5595</v>
      </c>
      <c r="C258" s="347" t="s">
        <v>4528</v>
      </c>
      <c r="D258" s="347" t="s">
        <v>5596</v>
      </c>
      <c r="E258" s="347">
        <v>1.0</v>
      </c>
      <c r="F258" s="347" t="s">
        <v>5597</v>
      </c>
      <c r="G258" s="347" t="s">
        <v>5598</v>
      </c>
      <c r="H258" s="348"/>
      <c r="I258" s="347" t="s">
        <v>4533</v>
      </c>
      <c r="J258" s="347" t="s">
        <v>4528</v>
      </c>
      <c r="K258" s="349">
        <v>44894.57165856481</v>
      </c>
      <c r="L258" s="347" t="s">
        <v>4528</v>
      </c>
      <c r="M258" s="349">
        <v>44894.572024340276</v>
      </c>
      <c r="N258" s="347" t="s">
        <v>4545</v>
      </c>
      <c r="O258" s="346">
        <v>1.0</v>
      </c>
      <c r="P258" s="347" t="s">
        <v>4535</v>
      </c>
      <c r="Q258" s="348"/>
      <c r="R258" s="348"/>
      <c r="S258" s="7" t="str">
        <f>IF(P258="nasional",VLOOKUP("*"&amp;J258&amp;"",'IPPD ALL'!$AA$2:$AC$787,3,FALSE),VLOOKUP("*"&amp;P258&amp;"",'IPPD ALL'!$AB$2:$AC$787,2,FALSE))</f>
        <v>#N/A</v>
      </c>
    </row>
    <row r="259">
      <c r="A259" s="346">
        <v>931.0</v>
      </c>
      <c r="B259" s="347" t="s">
        <v>5599</v>
      </c>
      <c r="C259" s="347" t="s">
        <v>4528</v>
      </c>
      <c r="D259" s="347" t="s">
        <v>5600</v>
      </c>
      <c r="E259" s="347">
        <v>1.0</v>
      </c>
      <c r="F259" s="347" t="s">
        <v>5601</v>
      </c>
      <c r="G259" s="347" t="s">
        <v>5602</v>
      </c>
      <c r="H259" s="348"/>
      <c r="I259" s="347" t="s">
        <v>4533</v>
      </c>
      <c r="J259" s="347" t="s">
        <v>4528</v>
      </c>
      <c r="K259" s="349">
        <v>44894.5733159838</v>
      </c>
      <c r="L259" s="347" t="s">
        <v>4528</v>
      </c>
      <c r="M259" s="349">
        <v>44894.57371387732</v>
      </c>
      <c r="N259" s="347" t="s">
        <v>4545</v>
      </c>
      <c r="O259" s="346">
        <v>1.0</v>
      </c>
      <c r="P259" s="347" t="s">
        <v>4535</v>
      </c>
      <c r="Q259" s="348"/>
      <c r="R259" s="348"/>
      <c r="S259" s="7" t="str">
        <f>IF(P259="nasional",VLOOKUP("*"&amp;J259&amp;"",'IPPD ALL'!$AA$2:$AC$787,3,FALSE),VLOOKUP("*"&amp;P259&amp;"",'IPPD ALL'!$AB$2:$AC$787,2,FALSE))</f>
        <v>#N/A</v>
      </c>
    </row>
    <row r="260">
      <c r="A260" s="346">
        <v>933.0</v>
      </c>
      <c r="B260" s="347" t="s">
        <v>5603</v>
      </c>
      <c r="C260" s="347" t="s">
        <v>4528</v>
      </c>
      <c r="D260" s="347" t="s">
        <v>5604</v>
      </c>
      <c r="E260" s="347">
        <v>1.0</v>
      </c>
      <c r="F260" s="347" t="s">
        <v>5605</v>
      </c>
      <c r="G260" s="347" t="s">
        <v>5606</v>
      </c>
      <c r="H260" s="348"/>
      <c r="I260" s="347" t="s">
        <v>4533</v>
      </c>
      <c r="J260" s="347" t="s">
        <v>4528</v>
      </c>
      <c r="K260" s="349">
        <v>44894.586849733794</v>
      </c>
      <c r="L260" s="347" t="s">
        <v>4528</v>
      </c>
      <c r="M260" s="349">
        <v>44894.591453877314</v>
      </c>
      <c r="N260" s="347" t="s">
        <v>4545</v>
      </c>
      <c r="O260" s="346">
        <v>1.0</v>
      </c>
      <c r="P260" s="347" t="s">
        <v>4535</v>
      </c>
      <c r="Q260" s="348"/>
      <c r="R260" s="348"/>
      <c r="S260" s="7" t="str">
        <f>IF(P260="nasional",VLOOKUP("*"&amp;J260&amp;"",'IPPD ALL'!$AA$2:$AC$787,3,FALSE),VLOOKUP("*"&amp;P260&amp;"",'IPPD ALL'!$AB$2:$AC$787,2,FALSE))</f>
        <v>#N/A</v>
      </c>
    </row>
    <row r="261">
      <c r="A261" s="346">
        <v>934.0</v>
      </c>
      <c r="B261" s="347" t="s">
        <v>5607</v>
      </c>
      <c r="C261" s="347" t="s">
        <v>4528</v>
      </c>
      <c r="D261" s="347" t="s">
        <v>5608</v>
      </c>
      <c r="E261" s="347">
        <v>1.0</v>
      </c>
      <c r="F261" s="347" t="s">
        <v>5609</v>
      </c>
      <c r="G261" s="347" t="s">
        <v>5610</v>
      </c>
      <c r="H261" s="348"/>
      <c r="I261" s="347" t="s">
        <v>4533</v>
      </c>
      <c r="J261" s="347" t="s">
        <v>4528</v>
      </c>
      <c r="K261" s="349">
        <v>44894.615695636574</v>
      </c>
      <c r="L261" s="347" t="s">
        <v>4528</v>
      </c>
      <c r="M261" s="349">
        <v>44894.6176696412</v>
      </c>
      <c r="N261" s="347" t="s">
        <v>4545</v>
      </c>
      <c r="O261" s="346">
        <v>1.0</v>
      </c>
      <c r="P261" s="347" t="s">
        <v>4535</v>
      </c>
      <c r="Q261" s="348"/>
      <c r="R261" s="348"/>
      <c r="S261" s="7" t="str">
        <f>IF(P261="nasional",VLOOKUP("*"&amp;J261&amp;"",'IPPD ALL'!$AA$2:$AC$787,3,FALSE),VLOOKUP("*"&amp;P261&amp;"",'IPPD ALL'!$AB$2:$AC$787,2,FALSE))</f>
        <v>#N/A</v>
      </c>
    </row>
    <row r="262">
      <c r="A262" s="346">
        <v>935.0</v>
      </c>
      <c r="B262" s="347" t="s">
        <v>5611</v>
      </c>
      <c r="C262" s="347" t="s">
        <v>4528</v>
      </c>
      <c r="D262" s="347" t="s">
        <v>5612</v>
      </c>
      <c r="E262" s="347">
        <v>1.0</v>
      </c>
      <c r="F262" s="347" t="s">
        <v>5613</v>
      </c>
      <c r="G262" s="347" t="s">
        <v>5614</v>
      </c>
      <c r="H262" s="348"/>
      <c r="I262" s="347" t="s">
        <v>4533</v>
      </c>
      <c r="J262" s="347" t="s">
        <v>4528</v>
      </c>
      <c r="K262" s="349">
        <v>44894.63058856482</v>
      </c>
      <c r="L262" s="347" t="s">
        <v>4528</v>
      </c>
      <c r="M262" s="349">
        <v>44894.63260693287</v>
      </c>
      <c r="N262" s="347" t="s">
        <v>4545</v>
      </c>
      <c r="O262" s="346">
        <v>1.0</v>
      </c>
      <c r="P262" s="347" t="s">
        <v>4535</v>
      </c>
      <c r="Q262" s="348"/>
      <c r="R262" s="348"/>
      <c r="S262" s="7" t="str">
        <f>IF(P262="nasional",VLOOKUP("*"&amp;J262&amp;"",'IPPD ALL'!$AA$2:$AC$787,3,FALSE),VLOOKUP("*"&amp;P262&amp;"",'IPPD ALL'!$AB$2:$AC$787,2,FALSE))</f>
        <v>#N/A</v>
      </c>
    </row>
    <row r="263">
      <c r="A263" s="346">
        <v>936.0</v>
      </c>
      <c r="B263" s="347" t="s">
        <v>5615</v>
      </c>
      <c r="C263" s="347" t="s">
        <v>4528</v>
      </c>
      <c r="D263" s="347" t="s">
        <v>5616</v>
      </c>
      <c r="E263" s="347">
        <v>1.0</v>
      </c>
      <c r="F263" s="347" t="s">
        <v>5617</v>
      </c>
      <c r="G263" s="347" t="s">
        <v>5618</v>
      </c>
      <c r="H263" s="348"/>
      <c r="I263" s="347" t="s">
        <v>4533</v>
      </c>
      <c r="J263" s="347" t="s">
        <v>4528</v>
      </c>
      <c r="K263" s="349">
        <v>44894.63660813658</v>
      </c>
      <c r="L263" s="347" t="s">
        <v>4528</v>
      </c>
      <c r="M263" s="349">
        <v>44894.63725241898</v>
      </c>
      <c r="N263" s="347" t="s">
        <v>4545</v>
      </c>
      <c r="O263" s="346">
        <v>1.0</v>
      </c>
      <c r="P263" s="347" t="s">
        <v>4535</v>
      </c>
      <c r="Q263" s="348"/>
      <c r="R263" s="348"/>
      <c r="S263" s="7" t="str">
        <f>IF(P263="nasional",VLOOKUP("*"&amp;J263&amp;"",'IPPD ALL'!$AA$2:$AC$787,3,FALSE),VLOOKUP("*"&amp;P263&amp;"",'IPPD ALL'!$AB$2:$AC$787,2,FALSE))</f>
        <v>#N/A</v>
      </c>
    </row>
    <row r="264">
      <c r="A264" s="346">
        <v>937.0</v>
      </c>
      <c r="B264" s="347" t="s">
        <v>5619</v>
      </c>
      <c r="C264" s="347" t="s">
        <v>4528</v>
      </c>
      <c r="D264" s="347" t="s">
        <v>5620</v>
      </c>
      <c r="E264" s="347">
        <v>1.0</v>
      </c>
      <c r="F264" s="347" t="s">
        <v>5621</v>
      </c>
      <c r="G264" s="347" t="s">
        <v>5622</v>
      </c>
      <c r="H264" s="348"/>
      <c r="I264" s="347" t="s">
        <v>4533</v>
      </c>
      <c r="J264" s="347" t="s">
        <v>4528</v>
      </c>
      <c r="K264" s="349">
        <v>44894.64075744213</v>
      </c>
      <c r="L264" s="347" t="s">
        <v>4528</v>
      </c>
      <c r="M264" s="349">
        <v>44894.641485277774</v>
      </c>
      <c r="N264" s="347" t="s">
        <v>4545</v>
      </c>
      <c r="O264" s="346">
        <v>1.0</v>
      </c>
      <c r="P264" s="347" t="s">
        <v>4535</v>
      </c>
      <c r="Q264" s="348"/>
      <c r="R264" s="348"/>
      <c r="S264" s="7" t="str">
        <f>IF(P264="nasional",VLOOKUP("*"&amp;J264&amp;"",'IPPD ALL'!$AA$2:$AC$787,3,FALSE),VLOOKUP("*"&amp;P264&amp;"",'IPPD ALL'!$AB$2:$AC$787,2,FALSE))</f>
        <v>#N/A</v>
      </c>
    </row>
    <row r="265">
      <c r="A265" s="346">
        <v>938.0</v>
      </c>
      <c r="B265" s="347" t="s">
        <v>5623</v>
      </c>
      <c r="C265" s="347" t="s">
        <v>4528</v>
      </c>
      <c r="D265" s="347" t="s">
        <v>5624</v>
      </c>
      <c r="E265" s="347">
        <v>1.0</v>
      </c>
      <c r="F265" s="347" t="s">
        <v>5625</v>
      </c>
      <c r="G265" s="347" t="s">
        <v>5626</v>
      </c>
      <c r="H265" s="348"/>
      <c r="I265" s="347" t="s">
        <v>4533</v>
      </c>
      <c r="J265" s="347" t="s">
        <v>4528</v>
      </c>
      <c r="K265" s="349">
        <v>44894.645712847225</v>
      </c>
      <c r="L265" s="347" t="s">
        <v>4528</v>
      </c>
      <c r="M265" s="349">
        <v>44894.64675208333</v>
      </c>
      <c r="N265" s="347" t="s">
        <v>4545</v>
      </c>
      <c r="O265" s="346">
        <v>1.0</v>
      </c>
      <c r="P265" s="347" t="s">
        <v>4535</v>
      </c>
      <c r="Q265" s="348"/>
      <c r="R265" s="348"/>
      <c r="S265" s="7" t="str">
        <f>IF(P265="nasional",VLOOKUP("*"&amp;J265&amp;"",'IPPD ALL'!$AA$2:$AC$787,3,FALSE),VLOOKUP("*"&amp;P265&amp;"",'IPPD ALL'!$AB$2:$AC$787,2,FALSE))</f>
        <v>#N/A</v>
      </c>
    </row>
    <row r="266">
      <c r="A266" s="346">
        <v>939.0</v>
      </c>
      <c r="B266" s="347" t="s">
        <v>5627</v>
      </c>
      <c r="C266" s="347" t="s">
        <v>4528</v>
      </c>
      <c r="D266" s="347" t="s">
        <v>5628</v>
      </c>
      <c r="E266" s="347">
        <v>1.0</v>
      </c>
      <c r="F266" s="347" t="s">
        <v>5629</v>
      </c>
      <c r="G266" s="347" t="s">
        <v>5630</v>
      </c>
      <c r="H266" s="348"/>
      <c r="I266" s="347" t="s">
        <v>4533</v>
      </c>
      <c r="J266" s="347" t="s">
        <v>4528</v>
      </c>
      <c r="K266" s="349">
        <v>44894.648756793984</v>
      </c>
      <c r="L266" s="347" t="s">
        <v>4528</v>
      </c>
      <c r="M266" s="349">
        <v>44894.649672037034</v>
      </c>
      <c r="N266" s="347" t="s">
        <v>4545</v>
      </c>
      <c r="O266" s="346">
        <v>1.0</v>
      </c>
      <c r="P266" s="347" t="s">
        <v>4535</v>
      </c>
      <c r="Q266" s="348"/>
      <c r="R266" s="348"/>
      <c r="S266" s="7" t="str">
        <f>IF(P266="nasional",VLOOKUP("*"&amp;J266&amp;"",'IPPD ALL'!$AA$2:$AC$787,3,FALSE),VLOOKUP("*"&amp;P266&amp;"",'IPPD ALL'!$AB$2:$AC$787,2,FALSE))</f>
        <v>#N/A</v>
      </c>
    </row>
    <row r="267">
      <c r="A267" s="346" t="s">
        <v>5631</v>
      </c>
      <c r="B267" s="347" t="s">
        <v>5632</v>
      </c>
      <c r="C267" s="347" t="s">
        <v>4528</v>
      </c>
      <c r="D267" s="347" t="s">
        <v>5633</v>
      </c>
      <c r="E267" s="347">
        <v>1.0</v>
      </c>
      <c r="F267" s="347" t="s">
        <v>5634</v>
      </c>
      <c r="G267" s="347" t="s">
        <v>5635</v>
      </c>
      <c r="H267" s="348"/>
      <c r="I267" s="347" t="s">
        <v>4533</v>
      </c>
      <c r="J267" s="347" t="s">
        <v>4528</v>
      </c>
      <c r="K267" s="349">
        <v>44894.651743703704</v>
      </c>
      <c r="L267" s="347" t="s">
        <v>4528</v>
      </c>
      <c r="M267" s="349">
        <v>44894.652415</v>
      </c>
      <c r="N267" s="347" t="s">
        <v>4545</v>
      </c>
      <c r="O267" s="346">
        <v>1.0</v>
      </c>
      <c r="P267" s="347" t="s">
        <v>4535</v>
      </c>
      <c r="Q267" s="348"/>
      <c r="R267" s="348"/>
      <c r="S267" s="7" t="str">
        <f>IF(P267="nasional",VLOOKUP("*"&amp;J267&amp;"",'IPPD ALL'!$AA$2:$AC$787,3,FALSE),VLOOKUP("*"&amp;P267&amp;"",'IPPD ALL'!$AB$2:$AC$787,2,FALSE))</f>
        <v>#N/A</v>
      </c>
    </row>
    <row r="268">
      <c r="A268" s="346">
        <v>941.0</v>
      </c>
      <c r="B268" s="347" t="s">
        <v>5636</v>
      </c>
      <c r="C268" s="347" t="s">
        <v>4528</v>
      </c>
      <c r="D268" s="347" t="s">
        <v>5637</v>
      </c>
      <c r="E268" s="347">
        <v>1.0</v>
      </c>
      <c r="F268" s="347" t="s">
        <v>5638</v>
      </c>
      <c r="G268" s="347" t="s">
        <v>5639</v>
      </c>
      <c r="H268" s="348"/>
      <c r="I268" s="347" t="s">
        <v>4533</v>
      </c>
      <c r="J268" s="347" t="s">
        <v>4528</v>
      </c>
      <c r="K268" s="349">
        <v>44894.654483969905</v>
      </c>
      <c r="L268" s="347" t="s">
        <v>4528</v>
      </c>
      <c r="M268" s="349">
        <v>44894.65501052083</v>
      </c>
      <c r="N268" s="347" t="s">
        <v>4545</v>
      </c>
      <c r="O268" s="346">
        <v>1.0</v>
      </c>
      <c r="P268" s="347" t="s">
        <v>4535</v>
      </c>
      <c r="Q268" s="348"/>
      <c r="R268" s="348"/>
      <c r="S268" s="7" t="str">
        <f>IF(P268="nasional",VLOOKUP("*"&amp;J268&amp;"",'IPPD ALL'!$AA$2:$AC$787,3,FALSE),VLOOKUP("*"&amp;P268&amp;"",'IPPD ALL'!$AB$2:$AC$787,2,FALSE))</f>
        <v>#N/A</v>
      </c>
    </row>
    <row r="269">
      <c r="A269" s="346">
        <v>944.0</v>
      </c>
      <c r="B269" s="347" t="s">
        <v>5640</v>
      </c>
      <c r="C269" s="347" t="s">
        <v>4528</v>
      </c>
      <c r="D269" s="347" t="s">
        <v>5641</v>
      </c>
      <c r="E269" s="347">
        <v>1.0</v>
      </c>
      <c r="F269" s="347" t="s">
        <v>5642</v>
      </c>
      <c r="G269" s="347" t="s">
        <v>5643</v>
      </c>
      <c r="H269" s="348"/>
      <c r="I269" s="347" t="s">
        <v>4533</v>
      </c>
      <c r="J269" s="347" t="s">
        <v>4528</v>
      </c>
      <c r="K269" s="349">
        <v>44894.65958326389</v>
      </c>
      <c r="L269" s="347" t="s">
        <v>4528</v>
      </c>
      <c r="M269" s="349">
        <v>44894.66008533565</v>
      </c>
      <c r="N269" s="347" t="s">
        <v>4545</v>
      </c>
      <c r="O269" s="346">
        <v>1.0</v>
      </c>
      <c r="P269" s="347" t="s">
        <v>4535</v>
      </c>
      <c r="Q269" s="348"/>
      <c r="R269" s="348"/>
      <c r="S269" s="7" t="str">
        <f>IF(P269="nasional",VLOOKUP("*"&amp;J269&amp;"",'IPPD ALL'!$AA$2:$AC$787,3,FALSE),VLOOKUP("*"&amp;P269&amp;"",'IPPD ALL'!$AB$2:$AC$787,2,FALSE))</f>
        <v>#N/A</v>
      </c>
    </row>
    <row r="270">
      <c r="A270" s="346">
        <v>945.0</v>
      </c>
      <c r="B270" s="347" t="s">
        <v>5644</v>
      </c>
      <c r="C270" s="347" t="s">
        <v>4528</v>
      </c>
      <c r="D270" s="347" t="s">
        <v>5645</v>
      </c>
      <c r="E270" s="347">
        <v>1.0</v>
      </c>
      <c r="F270" s="347" t="s">
        <v>5646</v>
      </c>
      <c r="G270" s="347" t="s">
        <v>5647</v>
      </c>
      <c r="H270" s="348"/>
      <c r="I270" s="347" t="s">
        <v>4533</v>
      </c>
      <c r="J270" s="347" t="s">
        <v>4528</v>
      </c>
      <c r="K270" s="349">
        <v>44894.6645444213</v>
      </c>
      <c r="L270" s="347" t="s">
        <v>4528</v>
      </c>
      <c r="M270" s="349">
        <v>44894.671065358794</v>
      </c>
      <c r="N270" s="347" t="s">
        <v>4545</v>
      </c>
      <c r="O270" s="346">
        <v>3.0</v>
      </c>
      <c r="P270" s="347" t="s">
        <v>4535</v>
      </c>
      <c r="Q270" s="348"/>
      <c r="R270" s="348"/>
      <c r="S270" s="7" t="str">
        <f>IF(P270="nasional",VLOOKUP("*"&amp;J270&amp;"",'IPPD ALL'!$AA$2:$AC$787,3,FALSE),VLOOKUP("*"&amp;P270&amp;"",'IPPD ALL'!$AB$2:$AC$787,2,FALSE))</f>
        <v>#N/A</v>
      </c>
    </row>
    <row r="271">
      <c r="A271" s="346">
        <v>946.0</v>
      </c>
      <c r="B271" s="347" t="s">
        <v>5648</v>
      </c>
      <c r="C271" s="347" t="s">
        <v>4528</v>
      </c>
      <c r="D271" s="347" t="s">
        <v>5649</v>
      </c>
      <c r="E271" s="347">
        <v>1.0</v>
      </c>
      <c r="F271" s="347" t="s">
        <v>5650</v>
      </c>
      <c r="G271" s="347" t="s">
        <v>5651</v>
      </c>
      <c r="H271" s="348"/>
      <c r="I271" s="347" t="s">
        <v>4533</v>
      </c>
      <c r="J271" s="347" t="s">
        <v>4528</v>
      </c>
      <c r="K271" s="349">
        <v>44894.67413252315</v>
      </c>
      <c r="L271" s="347" t="s">
        <v>4528</v>
      </c>
      <c r="M271" s="349">
        <v>44894.67469130787</v>
      </c>
      <c r="N271" s="347" t="s">
        <v>4545</v>
      </c>
      <c r="O271" s="346">
        <v>1.0</v>
      </c>
      <c r="P271" s="347" t="s">
        <v>4535</v>
      </c>
      <c r="Q271" s="348"/>
      <c r="R271" s="348"/>
      <c r="S271" s="7" t="str">
        <f>IF(P271="nasional",VLOOKUP("*"&amp;J271&amp;"",'IPPD ALL'!$AA$2:$AC$787,3,FALSE),VLOOKUP("*"&amp;P271&amp;"",'IPPD ALL'!$AB$2:$AC$787,2,FALSE))</f>
        <v>#N/A</v>
      </c>
    </row>
    <row r="272">
      <c r="A272" s="346">
        <v>947.0</v>
      </c>
      <c r="B272" s="347" t="s">
        <v>5652</v>
      </c>
      <c r="C272" s="347" t="s">
        <v>5653</v>
      </c>
      <c r="D272" s="347" t="s">
        <v>5654</v>
      </c>
      <c r="E272" s="347">
        <v>1.0</v>
      </c>
      <c r="F272" s="347" t="s">
        <v>5655</v>
      </c>
      <c r="G272" s="347" t="s">
        <v>5656</v>
      </c>
      <c r="H272" s="348"/>
      <c r="I272" s="347" t="s">
        <v>4533</v>
      </c>
      <c r="J272" s="347" t="s">
        <v>5653</v>
      </c>
      <c r="K272" s="349">
        <v>44895.12240564815</v>
      </c>
      <c r="L272" s="347" t="s">
        <v>5653</v>
      </c>
      <c r="M272" s="349">
        <v>44895.13285751158</v>
      </c>
      <c r="N272" s="347" t="s">
        <v>4545</v>
      </c>
      <c r="O272" s="346">
        <v>1.0</v>
      </c>
      <c r="P272" s="350" t="s">
        <v>5657</v>
      </c>
      <c r="Q272" s="346">
        <v>56.0</v>
      </c>
      <c r="R272" s="347" t="s">
        <v>5658</v>
      </c>
      <c r="S272" s="7" t="str">
        <f>IF(P272="nasional",VLOOKUP("*"&amp;J272&amp;"",'IPPD ALL'!$AA$2:$AC$787,3,FALSE),VLOOKUP("*"&amp;P272&amp;"",'IPPD ALL'!$AB$2:$AC$787,2,FALSE))</f>
        <v>#N/A</v>
      </c>
    </row>
    <row r="273">
      <c r="A273" s="346">
        <v>948.0</v>
      </c>
      <c r="B273" s="347" t="s">
        <v>5659</v>
      </c>
      <c r="C273" s="347" t="s">
        <v>5660</v>
      </c>
      <c r="D273" s="347" t="s">
        <v>5661</v>
      </c>
      <c r="E273" s="347">
        <v>1.0</v>
      </c>
      <c r="F273" s="347" t="s">
        <v>5662</v>
      </c>
      <c r="G273" s="347" t="s">
        <v>5663</v>
      </c>
      <c r="H273" s="348"/>
      <c r="I273" s="347" t="s">
        <v>4533</v>
      </c>
      <c r="J273" s="347" t="s">
        <v>5660</v>
      </c>
      <c r="K273" s="349">
        <v>44895.12242518518</v>
      </c>
      <c r="L273" s="347" t="s">
        <v>5660</v>
      </c>
      <c r="M273" s="349">
        <v>44895.132910127315</v>
      </c>
      <c r="N273" s="347" t="s">
        <v>4545</v>
      </c>
      <c r="O273" s="346">
        <v>1.0</v>
      </c>
      <c r="P273" s="350" t="s">
        <v>5657</v>
      </c>
      <c r="Q273" s="346">
        <v>56.0</v>
      </c>
      <c r="R273" s="347" t="s">
        <v>5658</v>
      </c>
      <c r="S273" s="7" t="str">
        <f>IF(P273="nasional",VLOOKUP("*"&amp;J273&amp;"",'IPPD ALL'!$AA$2:$AC$787,3,FALSE),VLOOKUP("*"&amp;P273&amp;"",'IPPD ALL'!$AB$2:$AC$787,2,FALSE))</f>
        <v>#N/A</v>
      </c>
    </row>
    <row r="274">
      <c r="A274" s="346">
        <v>949.0</v>
      </c>
      <c r="B274" s="347" t="s">
        <v>5664</v>
      </c>
      <c r="C274" s="347" t="s">
        <v>5665</v>
      </c>
      <c r="D274" s="347" t="s">
        <v>5666</v>
      </c>
      <c r="E274" s="347">
        <v>1.0</v>
      </c>
      <c r="F274" s="347" t="s">
        <v>5667</v>
      </c>
      <c r="G274" s="347" t="s">
        <v>5668</v>
      </c>
      <c r="H274" s="348"/>
      <c r="I274" s="347" t="s">
        <v>4533</v>
      </c>
      <c r="J274" s="347" t="s">
        <v>5665</v>
      </c>
      <c r="K274" s="349">
        <v>44895.12243016204</v>
      </c>
      <c r="L274" s="347" t="s">
        <v>5665</v>
      </c>
      <c r="M274" s="349">
        <v>44895.13295518519</v>
      </c>
      <c r="N274" s="347" t="s">
        <v>4545</v>
      </c>
      <c r="O274" s="346">
        <v>1.0</v>
      </c>
      <c r="P274" s="350" t="s">
        <v>5657</v>
      </c>
      <c r="Q274" s="346">
        <v>56.0</v>
      </c>
      <c r="R274" s="347" t="s">
        <v>5658</v>
      </c>
      <c r="S274" s="7" t="str">
        <f>IF(P274="nasional",VLOOKUP("*"&amp;J274&amp;"",'IPPD ALL'!$AA$2:$AC$787,3,FALSE),VLOOKUP("*"&amp;P274&amp;"",'IPPD ALL'!$AB$2:$AC$787,2,FALSE))</f>
        <v>#N/A</v>
      </c>
    </row>
    <row r="275">
      <c r="A275" s="346">
        <v>950.0</v>
      </c>
      <c r="B275" s="347" t="s">
        <v>5669</v>
      </c>
      <c r="C275" s="347" t="s">
        <v>5670</v>
      </c>
      <c r="D275" s="347" t="s">
        <v>5671</v>
      </c>
      <c r="E275" s="347">
        <v>1.0</v>
      </c>
      <c r="F275" s="347" t="s">
        <v>5672</v>
      </c>
      <c r="G275" s="347" t="s">
        <v>5673</v>
      </c>
      <c r="H275" s="348"/>
      <c r="I275" s="347" t="s">
        <v>4533</v>
      </c>
      <c r="J275" s="347" t="s">
        <v>5670</v>
      </c>
      <c r="K275" s="349">
        <v>44895.12243152778</v>
      </c>
      <c r="L275" s="347" t="s">
        <v>5670</v>
      </c>
      <c r="M275" s="349">
        <v>44895.12702487269</v>
      </c>
      <c r="N275" s="347" t="s">
        <v>4534</v>
      </c>
      <c r="O275" s="346">
        <v>0.0</v>
      </c>
      <c r="P275" s="350" t="s">
        <v>5657</v>
      </c>
      <c r="Q275" s="346">
        <v>56.0</v>
      </c>
      <c r="R275" s="347" t="s">
        <v>5658</v>
      </c>
      <c r="S275" s="7" t="str">
        <f>IF(P275="nasional",VLOOKUP("*"&amp;J275&amp;"",'IPPD ALL'!$AA$2:$AC$787,3,FALSE),VLOOKUP("*"&amp;P275&amp;"",'IPPD ALL'!$AB$2:$AC$787,2,FALSE))</f>
        <v>#N/A</v>
      </c>
    </row>
    <row r="276">
      <c r="A276" s="346">
        <v>951.0</v>
      </c>
      <c r="B276" s="347" t="s">
        <v>5674</v>
      </c>
      <c r="C276" s="347" t="s">
        <v>5675</v>
      </c>
      <c r="D276" s="347" t="s">
        <v>5676</v>
      </c>
      <c r="E276" s="347">
        <v>1.0</v>
      </c>
      <c r="F276" s="347" t="s">
        <v>5677</v>
      </c>
      <c r="G276" s="347" t="s">
        <v>5678</v>
      </c>
      <c r="H276" s="348"/>
      <c r="I276" s="347" t="s">
        <v>4533</v>
      </c>
      <c r="J276" s="347" t="s">
        <v>5675</v>
      </c>
      <c r="K276" s="349">
        <v>44895.12250592592</v>
      </c>
      <c r="L276" s="347" t="s">
        <v>5675</v>
      </c>
      <c r="M276" s="349">
        <v>44895.132924791666</v>
      </c>
      <c r="N276" s="347" t="s">
        <v>4545</v>
      </c>
      <c r="O276" s="346">
        <v>1.0</v>
      </c>
      <c r="P276" s="350" t="s">
        <v>5657</v>
      </c>
      <c r="Q276" s="346">
        <v>56.0</v>
      </c>
      <c r="R276" s="347" t="s">
        <v>5658</v>
      </c>
      <c r="S276" s="7" t="str">
        <f>IF(P276="nasional",VLOOKUP("*"&amp;J276&amp;"",'IPPD ALL'!$AA$2:$AC$787,3,FALSE),VLOOKUP("*"&amp;P276&amp;"",'IPPD ALL'!$AB$2:$AC$787,2,FALSE))</f>
        <v>#N/A</v>
      </c>
    </row>
    <row r="277">
      <c r="A277" s="346">
        <v>952.0</v>
      </c>
      <c r="B277" s="347" t="s">
        <v>5679</v>
      </c>
      <c r="C277" s="347" t="s">
        <v>4528</v>
      </c>
      <c r="D277" s="347" t="s">
        <v>5680</v>
      </c>
      <c r="E277" s="347">
        <v>1.0</v>
      </c>
      <c r="F277" s="347" t="s">
        <v>5681</v>
      </c>
      <c r="G277" s="347" t="s">
        <v>5682</v>
      </c>
      <c r="H277" s="348"/>
      <c r="I277" s="347" t="s">
        <v>4533</v>
      </c>
      <c r="J277" s="347" t="s">
        <v>4528</v>
      </c>
      <c r="K277" s="349">
        <v>44895.21893631944</v>
      </c>
      <c r="L277" s="347" t="s">
        <v>4528</v>
      </c>
      <c r="M277" s="349">
        <v>44895.21930670139</v>
      </c>
      <c r="N277" s="347" t="s">
        <v>4545</v>
      </c>
      <c r="O277" s="346">
        <v>1.0</v>
      </c>
      <c r="P277" s="347" t="s">
        <v>4535</v>
      </c>
      <c r="Q277" s="348"/>
      <c r="R277" s="348"/>
      <c r="S277" s="7" t="str">
        <f>IF(P277="nasional",VLOOKUP("*"&amp;J277&amp;"",'IPPD ALL'!$AA$2:$AC$787,3,FALSE),VLOOKUP("*"&amp;P277&amp;"",'IPPD ALL'!$AB$2:$AC$787,2,FALSE))</f>
        <v>#N/A</v>
      </c>
    </row>
    <row r="278">
      <c r="A278" s="346">
        <v>953.0</v>
      </c>
      <c r="B278" s="347" t="s">
        <v>5683</v>
      </c>
      <c r="C278" s="347" t="s">
        <v>4528</v>
      </c>
      <c r="D278" s="347" t="s">
        <v>5684</v>
      </c>
      <c r="E278" s="347">
        <v>1.0</v>
      </c>
      <c r="F278" s="347" t="s">
        <v>5685</v>
      </c>
      <c r="G278" s="347" t="s">
        <v>5686</v>
      </c>
      <c r="H278" s="348"/>
      <c r="I278" s="347" t="s">
        <v>4533</v>
      </c>
      <c r="J278" s="347" t="s">
        <v>4528</v>
      </c>
      <c r="K278" s="349">
        <v>44895.2576833912</v>
      </c>
      <c r="L278" s="347" t="s">
        <v>4528</v>
      </c>
      <c r="M278" s="349">
        <v>44910.349178530094</v>
      </c>
      <c r="N278" s="347" t="s">
        <v>4545</v>
      </c>
      <c r="O278" s="346">
        <v>3.0</v>
      </c>
      <c r="P278" s="347" t="s">
        <v>4535</v>
      </c>
      <c r="Q278" s="348"/>
      <c r="R278" s="348"/>
      <c r="S278" s="7" t="str">
        <f>IF(P278="nasional",VLOOKUP("*"&amp;J278&amp;"",'IPPD ALL'!$AA$2:$AC$787,3,FALSE),VLOOKUP("*"&amp;P278&amp;"",'IPPD ALL'!$AB$2:$AC$787,2,FALSE))</f>
        <v>#N/A</v>
      </c>
    </row>
    <row r="279">
      <c r="A279" s="346">
        <v>959.0</v>
      </c>
      <c r="B279" s="347" t="s">
        <v>5687</v>
      </c>
      <c r="C279" s="347" t="s">
        <v>5688</v>
      </c>
      <c r="D279" s="347" t="s">
        <v>5689</v>
      </c>
      <c r="E279" s="347">
        <v>1.0</v>
      </c>
      <c r="F279" s="347" t="s">
        <v>5690</v>
      </c>
      <c r="G279" s="347" t="s">
        <v>5691</v>
      </c>
      <c r="H279" s="348"/>
      <c r="I279" s="347" t="s">
        <v>4533</v>
      </c>
      <c r="J279" s="347" t="s">
        <v>5688</v>
      </c>
      <c r="K279" s="349">
        <v>44903.134020868056</v>
      </c>
      <c r="L279" s="347" t="s">
        <v>5688</v>
      </c>
      <c r="M279" s="349">
        <v>45432.06243248843</v>
      </c>
      <c r="N279" s="347" t="s">
        <v>4545</v>
      </c>
      <c r="O279" s="346">
        <v>7.0</v>
      </c>
      <c r="P279" s="350" t="s">
        <v>3151</v>
      </c>
      <c r="Q279" s="346">
        <v>369.0</v>
      </c>
      <c r="R279" s="347" t="s">
        <v>5692</v>
      </c>
      <c r="S279" s="7" t="str">
        <f>IF(P279="nasional",VLOOKUP("*"&amp;J279&amp;"",'IPPD ALL'!$AA$2:$AC$787,3,FALSE),VLOOKUP("*"&amp;P279&amp;"",'IPPD ALL'!$AB$2:$AC$787,2,FALSE))</f>
        <v>Kota Surabaya</v>
      </c>
    </row>
    <row r="280">
      <c r="A280" s="346">
        <v>960.0</v>
      </c>
      <c r="B280" s="347" t="s">
        <v>5693</v>
      </c>
      <c r="C280" s="347" t="s">
        <v>5688</v>
      </c>
      <c r="D280" s="347" t="s">
        <v>5694</v>
      </c>
      <c r="E280" s="347">
        <v>1.0</v>
      </c>
      <c r="F280" s="347" t="s">
        <v>5695</v>
      </c>
      <c r="G280" s="347" t="s">
        <v>5696</v>
      </c>
      <c r="H280" s="348"/>
      <c r="I280" s="347" t="s">
        <v>4533</v>
      </c>
      <c r="J280" s="347" t="s">
        <v>5688</v>
      </c>
      <c r="K280" s="349">
        <v>44904.078763391204</v>
      </c>
      <c r="L280" s="347" t="s">
        <v>5688</v>
      </c>
      <c r="M280" s="349">
        <v>44904.37143922454</v>
      </c>
      <c r="N280" s="347" t="s">
        <v>4545</v>
      </c>
      <c r="O280" s="346">
        <v>1.0</v>
      </c>
      <c r="P280" s="350" t="s">
        <v>3151</v>
      </c>
      <c r="Q280" s="346">
        <v>369.0</v>
      </c>
      <c r="R280" s="347" t="s">
        <v>5692</v>
      </c>
      <c r="S280" s="7" t="str">
        <f>IF(P280="nasional",VLOOKUP("*"&amp;J280&amp;"",'IPPD ALL'!$AA$2:$AC$787,3,FALSE),VLOOKUP("*"&amp;P280&amp;"",'IPPD ALL'!$AB$2:$AC$787,2,FALSE))</f>
        <v>Kota Surabaya</v>
      </c>
    </row>
    <row r="281">
      <c r="A281" s="346">
        <v>961.0</v>
      </c>
      <c r="B281" s="347" t="s">
        <v>5697</v>
      </c>
      <c r="C281" s="347" t="s">
        <v>5688</v>
      </c>
      <c r="D281" s="347" t="s">
        <v>5698</v>
      </c>
      <c r="E281" s="347">
        <v>1.0</v>
      </c>
      <c r="F281" s="347" t="s">
        <v>5699</v>
      </c>
      <c r="G281" s="347" t="s">
        <v>5700</v>
      </c>
      <c r="H281" s="348"/>
      <c r="I281" s="347" t="s">
        <v>4533</v>
      </c>
      <c r="J281" s="347" t="s">
        <v>5688</v>
      </c>
      <c r="K281" s="349">
        <v>44904.15255298611</v>
      </c>
      <c r="L281" s="347" t="s">
        <v>5701</v>
      </c>
      <c r="M281" s="349">
        <v>45456.314705902776</v>
      </c>
      <c r="N281" s="347" t="s">
        <v>4545</v>
      </c>
      <c r="O281" s="346">
        <v>2.0</v>
      </c>
      <c r="P281" s="350" t="s">
        <v>3151</v>
      </c>
      <c r="Q281" s="346">
        <v>369.0</v>
      </c>
      <c r="R281" s="347" t="s">
        <v>5692</v>
      </c>
      <c r="S281" s="7" t="str">
        <f>IF(P281="nasional",VLOOKUP("*"&amp;J281&amp;"",'IPPD ALL'!$AA$2:$AC$787,3,FALSE),VLOOKUP("*"&amp;P281&amp;"",'IPPD ALL'!$AB$2:$AC$787,2,FALSE))</f>
        <v>Kota Surabaya</v>
      </c>
    </row>
    <row r="282">
      <c r="A282" s="346">
        <v>962.0</v>
      </c>
      <c r="B282" s="347" t="s">
        <v>5702</v>
      </c>
      <c r="C282" s="347" t="s">
        <v>5703</v>
      </c>
      <c r="D282" s="347" t="s">
        <v>5704</v>
      </c>
      <c r="E282" s="346">
        <v>1.0</v>
      </c>
      <c r="F282" s="347" t="s">
        <v>5705</v>
      </c>
      <c r="G282" s="347" t="s">
        <v>5706</v>
      </c>
      <c r="H282" s="348"/>
      <c r="I282" s="347" t="s">
        <v>4533</v>
      </c>
      <c r="J282" s="347" t="s">
        <v>5703</v>
      </c>
      <c r="K282" s="349">
        <v>44904.21131663195</v>
      </c>
      <c r="L282" s="347" t="s">
        <v>5703</v>
      </c>
      <c r="M282" s="349">
        <v>45103.384371388885</v>
      </c>
      <c r="N282" s="347" t="s">
        <v>4545</v>
      </c>
      <c r="O282" s="346">
        <v>2.0</v>
      </c>
      <c r="P282" s="350" t="s">
        <v>1881</v>
      </c>
      <c r="Q282" s="346">
        <v>570.0</v>
      </c>
      <c r="R282" s="347" t="s">
        <v>5707</v>
      </c>
      <c r="S282" s="7" t="str">
        <f>IF(P282="nasional",VLOOKUP("*"&amp;J282&amp;"",'IPPD ALL'!$AA$2:$AC$787,3,FALSE),VLOOKUP("*"&amp;P282&amp;"",'IPPD ALL'!$AB$2:$AC$787,2,FALSE))</f>
        <v>Kota Jambi</v>
      </c>
    </row>
    <row r="283">
      <c r="A283" s="346">
        <v>965.0</v>
      </c>
      <c r="B283" s="347" t="s">
        <v>5708</v>
      </c>
      <c r="C283" s="347" t="s">
        <v>5703</v>
      </c>
      <c r="D283" s="347" t="s">
        <v>5709</v>
      </c>
      <c r="E283" s="347">
        <v>1.0</v>
      </c>
      <c r="F283" s="347" t="s">
        <v>5710</v>
      </c>
      <c r="G283" s="347" t="s">
        <v>5711</v>
      </c>
      <c r="H283" s="348"/>
      <c r="I283" s="347" t="s">
        <v>4533</v>
      </c>
      <c r="J283" s="347" t="s">
        <v>5703</v>
      </c>
      <c r="K283" s="349">
        <v>44904.21776284722</v>
      </c>
      <c r="L283" s="347" t="s">
        <v>5703</v>
      </c>
      <c r="M283" s="349">
        <v>44904.21791063657</v>
      </c>
      <c r="N283" s="347" t="s">
        <v>4545</v>
      </c>
      <c r="O283" s="346">
        <v>1.0</v>
      </c>
      <c r="P283" s="350" t="s">
        <v>1881</v>
      </c>
      <c r="Q283" s="346">
        <v>570.0</v>
      </c>
      <c r="R283" s="347" t="s">
        <v>5707</v>
      </c>
      <c r="S283" s="7" t="str">
        <f>IF(P283="nasional",VLOOKUP("*"&amp;J283&amp;"",'IPPD ALL'!$AA$2:$AC$787,3,FALSE),VLOOKUP("*"&amp;P283&amp;"",'IPPD ALL'!$AB$2:$AC$787,2,FALSE))</f>
        <v>Kota Jambi</v>
      </c>
    </row>
    <row r="284">
      <c r="A284" s="346">
        <v>966.0</v>
      </c>
      <c r="B284" s="347" t="s">
        <v>5712</v>
      </c>
      <c r="C284" s="347" t="s">
        <v>5703</v>
      </c>
      <c r="D284" s="347" t="s">
        <v>5713</v>
      </c>
      <c r="E284" s="347">
        <v>1.0</v>
      </c>
      <c r="F284" s="347" t="s">
        <v>5714</v>
      </c>
      <c r="G284" s="347" t="s">
        <v>5715</v>
      </c>
      <c r="H284" s="348"/>
      <c r="I284" s="347" t="s">
        <v>4533</v>
      </c>
      <c r="J284" s="347" t="s">
        <v>5703</v>
      </c>
      <c r="K284" s="349">
        <v>44904.21949423611</v>
      </c>
      <c r="L284" s="347" t="s">
        <v>5703</v>
      </c>
      <c r="M284" s="349">
        <v>45307.33927103009</v>
      </c>
      <c r="N284" s="347" t="s">
        <v>4545</v>
      </c>
      <c r="O284" s="346">
        <v>3.0</v>
      </c>
      <c r="P284" s="350" t="s">
        <v>1881</v>
      </c>
      <c r="Q284" s="346">
        <v>570.0</v>
      </c>
      <c r="R284" s="347" t="s">
        <v>5707</v>
      </c>
      <c r="S284" s="7" t="str">
        <f>IF(P284="nasional",VLOOKUP("*"&amp;J284&amp;"",'IPPD ALL'!$AA$2:$AC$787,3,FALSE),VLOOKUP("*"&amp;P284&amp;"",'IPPD ALL'!$AB$2:$AC$787,2,FALSE))</f>
        <v>Kota Jambi</v>
      </c>
    </row>
    <row r="285">
      <c r="A285" s="346">
        <v>968.0</v>
      </c>
      <c r="B285" s="347" t="s">
        <v>5716</v>
      </c>
      <c r="C285" s="347" t="s">
        <v>5703</v>
      </c>
      <c r="D285" s="347" t="s">
        <v>5717</v>
      </c>
      <c r="E285" s="347">
        <v>1.0</v>
      </c>
      <c r="F285" s="347" t="s">
        <v>5718</v>
      </c>
      <c r="G285" s="347" t="s">
        <v>5719</v>
      </c>
      <c r="H285" s="348"/>
      <c r="I285" s="347" t="s">
        <v>4533</v>
      </c>
      <c r="J285" s="347" t="s">
        <v>5703</v>
      </c>
      <c r="K285" s="349">
        <v>44904.235282615744</v>
      </c>
      <c r="L285" s="347" t="s">
        <v>5703</v>
      </c>
      <c r="M285" s="349">
        <v>44904.23544429398</v>
      </c>
      <c r="N285" s="347" t="s">
        <v>4545</v>
      </c>
      <c r="O285" s="346">
        <v>1.0</v>
      </c>
      <c r="P285" s="350" t="s">
        <v>1881</v>
      </c>
      <c r="Q285" s="346">
        <v>570.0</v>
      </c>
      <c r="R285" s="347" t="s">
        <v>5707</v>
      </c>
      <c r="S285" s="7" t="str">
        <f>IF(P285="nasional",VLOOKUP("*"&amp;J285&amp;"",'IPPD ALL'!$AA$2:$AC$787,3,FALSE),VLOOKUP("*"&amp;P285&amp;"",'IPPD ALL'!$AB$2:$AC$787,2,FALSE))</f>
        <v>Kota Jambi</v>
      </c>
    </row>
    <row r="286">
      <c r="A286" s="346">
        <v>969.0</v>
      </c>
      <c r="B286" s="347" t="s">
        <v>5720</v>
      </c>
      <c r="C286" s="347" t="s">
        <v>4528</v>
      </c>
      <c r="D286" s="347" t="s">
        <v>5721</v>
      </c>
      <c r="E286" s="347">
        <v>1.0</v>
      </c>
      <c r="F286" s="347" t="s">
        <v>5722</v>
      </c>
      <c r="G286" s="347" t="s">
        <v>5723</v>
      </c>
      <c r="H286" s="348"/>
      <c r="I286" s="347" t="s">
        <v>4533</v>
      </c>
      <c r="J286" s="347" t="s">
        <v>4528</v>
      </c>
      <c r="K286" s="349">
        <v>44910.11298792824</v>
      </c>
      <c r="L286" s="347" t="s">
        <v>4528</v>
      </c>
      <c r="M286" s="349">
        <v>44910.127123425926</v>
      </c>
      <c r="N286" s="347" t="s">
        <v>4545</v>
      </c>
      <c r="O286" s="346">
        <v>2.0</v>
      </c>
      <c r="P286" s="347" t="s">
        <v>4535</v>
      </c>
      <c r="Q286" s="348"/>
      <c r="R286" s="348"/>
      <c r="S286" s="7" t="str">
        <f>IF(P286="nasional",VLOOKUP("*"&amp;J286&amp;"",'IPPD ALL'!$AA$2:$AC$787,3,FALSE),VLOOKUP("*"&amp;P286&amp;"",'IPPD ALL'!$AB$2:$AC$787,2,FALSE))</f>
        <v>#N/A</v>
      </c>
    </row>
    <row r="287">
      <c r="A287" s="346">
        <v>970.0</v>
      </c>
      <c r="B287" s="347" t="s">
        <v>5724</v>
      </c>
      <c r="C287" s="347" t="s">
        <v>4528</v>
      </c>
      <c r="D287" s="347" t="s">
        <v>5725</v>
      </c>
      <c r="E287" s="347">
        <v>1.0</v>
      </c>
      <c r="F287" s="347" t="s">
        <v>5726</v>
      </c>
      <c r="G287" s="347" t="s">
        <v>5727</v>
      </c>
      <c r="H287" s="348"/>
      <c r="I287" s="347" t="s">
        <v>4533</v>
      </c>
      <c r="J287" s="347" t="s">
        <v>4528</v>
      </c>
      <c r="K287" s="349">
        <v>44910.12893734954</v>
      </c>
      <c r="L287" s="347" t="s">
        <v>4528</v>
      </c>
      <c r="M287" s="349">
        <v>44910.12952297454</v>
      </c>
      <c r="N287" s="347" t="s">
        <v>4545</v>
      </c>
      <c r="O287" s="346">
        <v>1.0</v>
      </c>
      <c r="P287" s="347" t="s">
        <v>4535</v>
      </c>
      <c r="Q287" s="348"/>
      <c r="R287" s="348"/>
      <c r="S287" s="7" t="str">
        <f>IF(P287="nasional",VLOOKUP("*"&amp;J287&amp;"",'IPPD ALL'!$AA$2:$AC$787,3,FALSE),VLOOKUP("*"&amp;P287&amp;"",'IPPD ALL'!$AB$2:$AC$787,2,FALSE))</f>
        <v>#N/A</v>
      </c>
    </row>
    <row r="288">
      <c r="A288" s="346">
        <v>971.0</v>
      </c>
      <c r="B288" s="347" t="s">
        <v>5728</v>
      </c>
      <c r="C288" s="347" t="s">
        <v>4528</v>
      </c>
      <c r="D288" s="347" t="s">
        <v>5729</v>
      </c>
      <c r="E288" s="347">
        <v>1.0</v>
      </c>
      <c r="F288" s="347" t="s">
        <v>5730</v>
      </c>
      <c r="G288" s="347" t="s">
        <v>5731</v>
      </c>
      <c r="H288" s="348"/>
      <c r="I288" s="347" t="s">
        <v>4533</v>
      </c>
      <c r="J288" s="347" t="s">
        <v>4528</v>
      </c>
      <c r="K288" s="349">
        <v>44910.13043459491</v>
      </c>
      <c r="L288" s="347" t="s">
        <v>4528</v>
      </c>
      <c r="M288" s="349">
        <v>44910.13084945602</v>
      </c>
      <c r="N288" s="347" t="s">
        <v>4545</v>
      </c>
      <c r="O288" s="346">
        <v>1.0</v>
      </c>
      <c r="P288" s="347" t="s">
        <v>4535</v>
      </c>
      <c r="Q288" s="348"/>
      <c r="R288" s="348"/>
      <c r="S288" s="7" t="str">
        <f>IF(P288="nasional",VLOOKUP("*"&amp;J288&amp;"",'IPPD ALL'!$AA$2:$AC$787,3,FALSE),VLOOKUP("*"&amp;P288&amp;"",'IPPD ALL'!$AB$2:$AC$787,2,FALSE))</f>
        <v>#N/A</v>
      </c>
    </row>
    <row r="289">
      <c r="A289" s="346">
        <v>972.0</v>
      </c>
      <c r="B289" s="347" t="s">
        <v>5732</v>
      </c>
      <c r="C289" s="347" t="s">
        <v>4528</v>
      </c>
      <c r="D289" s="347" t="s">
        <v>5733</v>
      </c>
      <c r="E289" s="347">
        <v>1.0</v>
      </c>
      <c r="F289" s="347" t="s">
        <v>5734</v>
      </c>
      <c r="G289" s="347" t="s">
        <v>5735</v>
      </c>
      <c r="H289" s="348"/>
      <c r="I289" s="347" t="s">
        <v>4533</v>
      </c>
      <c r="J289" s="347" t="s">
        <v>4528</v>
      </c>
      <c r="K289" s="349">
        <v>44910.131912337965</v>
      </c>
      <c r="L289" s="347" t="s">
        <v>4528</v>
      </c>
      <c r="M289" s="349">
        <v>44911.367643541664</v>
      </c>
      <c r="N289" s="347" t="s">
        <v>4545</v>
      </c>
      <c r="O289" s="346">
        <v>2.0</v>
      </c>
      <c r="P289" s="347" t="s">
        <v>4535</v>
      </c>
      <c r="Q289" s="348"/>
      <c r="R289" s="348"/>
      <c r="S289" s="7" t="str">
        <f>IF(P289="nasional",VLOOKUP("*"&amp;J289&amp;"",'IPPD ALL'!$AA$2:$AC$787,3,FALSE),VLOOKUP("*"&amp;P289&amp;"",'IPPD ALL'!$AB$2:$AC$787,2,FALSE))</f>
        <v>#N/A</v>
      </c>
    </row>
    <row r="290">
      <c r="A290" s="346">
        <v>973.0</v>
      </c>
      <c r="B290" s="347" t="s">
        <v>5736</v>
      </c>
      <c r="C290" s="347" t="s">
        <v>1880</v>
      </c>
      <c r="D290" s="347" t="s">
        <v>5737</v>
      </c>
      <c r="E290" s="346">
        <v>1.0</v>
      </c>
      <c r="F290" s="347" t="s">
        <v>5738</v>
      </c>
      <c r="G290" s="347" t="s">
        <v>5739</v>
      </c>
      <c r="H290" s="348"/>
      <c r="I290" s="347" t="s">
        <v>4533</v>
      </c>
      <c r="J290" s="347" t="s">
        <v>1880</v>
      </c>
      <c r="K290" s="349">
        <v>44910.27544114583</v>
      </c>
      <c r="L290" s="348"/>
      <c r="M290" s="348"/>
      <c r="N290" s="347" t="s">
        <v>4534</v>
      </c>
      <c r="O290" s="346">
        <v>0.0</v>
      </c>
      <c r="P290" s="347" t="s">
        <v>4535</v>
      </c>
      <c r="Q290" s="348"/>
      <c r="R290" s="348"/>
      <c r="S290" s="7" t="str">
        <f>IF(P290="nasional",VLOOKUP("*"&amp;J290&amp;"",'IPPD ALL'!$AA$2:$AC$787,3,FALSE),VLOOKUP("*"&amp;P290&amp;"",'IPPD ALL'!$AB$2:$AC$787,2,FALSE))</f>
        <v>Kota Jambi</v>
      </c>
      <c r="T290" s="229"/>
    </row>
    <row r="291">
      <c r="A291" s="346">
        <v>981.0</v>
      </c>
      <c r="B291" s="347" t="s">
        <v>5740</v>
      </c>
      <c r="C291" s="347" t="s">
        <v>4528</v>
      </c>
      <c r="D291" s="347" t="s">
        <v>5741</v>
      </c>
      <c r="E291" s="347">
        <v>1.0</v>
      </c>
      <c r="F291" s="347" t="s">
        <v>5742</v>
      </c>
      <c r="G291" s="347" t="s">
        <v>5743</v>
      </c>
      <c r="H291" s="348"/>
      <c r="I291" s="347" t="s">
        <v>4533</v>
      </c>
      <c r="J291" s="347" t="s">
        <v>4528</v>
      </c>
      <c r="K291" s="349">
        <v>44911.36833045139</v>
      </c>
      <c r="L291" s="347" t="s">
        <v>4528</v>
      </c>
      <c r="M291" s="349">
        <v>44911.36867131945</v>
      </c>
      <c r="N291" s="347" t="s">
        <v>4534</v>
      </c>
      <c r="O291" s="346">
        <v>4.0</v>
      </c>
      <c r="P291" s="347" t="s">
        <v>4535</v>
      </c>
      <c r="Q291" s="348"/>
      <c r="R291" s="348"/>
      <c r="S291" s="7" t="str">
        <f>IF(P291="nasional",VLOOKUP("*"&amp;J291&amp;"",'IPPD ALL'!$AA$2:$AC$787,3,FALSE),VLOOKUP("*"&amp;P291&amp;"",'IPPD ALL'!$AB$2:$AC$787,2,FALSE))</f>
        <v>#N/A</v>
      </c>
    </row>
    <row r="292">
      <c r="A292" s="346">
        <v>982.0</v>
      </c>
      <c r="B292" s="347" t="s">
        <v>5744</v>
      </c>
      <c r="C292" s="347" t="s">
        <v>4528</v>
      </c>
      <c r="D292" s="347" t="s">
        <v>5745</v>
      </c>
      <c r="E292" s="347">
        <v>1.0</v>
      </c>
      <c r="F292" s="347" t="s">
        <v>5746</v>
      </c>
      <c r="G292" s="347" t="s">
        <v>5747</v>
      </c>
      <c r="H292" s="348"/>
      <c r="I292" s="347" t="s">
        <v>5748</v>
      </c>
      <c r="J292" s="347" t="s">
        <v>4528</v>
      </c>
      <c r="K292" s="349">
        <v>44916.28840924768</v>
      </c>
      <c r="L292" s="347" t="s">
        <v>4528</v>
      </c>
      <c r="M292" s="349">
        <v>44916.29362456019</v>
      </c>
      <c r="N292" s="347" t="s">
        <v>4534</v>
      </c>
      <c r="O292" s="346">
        <v>1.0</v>
      </c>
      <c r="P292" s="347" t="s">
        <v>4535</v>
      </c>
      <c r="Q292" s="348"/>
      <c r="R292" s="348"/>
      <c r="S292" s="7" t="str">
        <f>IF(P292="nasional",VLOOKUP("*"&amp;J292&amp;"",'IPPD ALL'!$AA$2:$AC$787,3,FALSE),VLOOKUP("*"&amp;P292&amp;"",'IPPD ALL'!$AB$2:$AC$787,2,FALSE))</f>
        <v>#N/A</v>
      </c>
    </row>
    <row r="293">
      <c r="A293" s="346">
        <v>986.0</v>
      </c>
      <c r="B293" s="347" t="s">
        <v>5749</v>
      </c>
      <c r="C293" s="347" t="s">
        <v>5750</v>
      </c>
      <c r="D293" s="347" t="s">
        <v>5751</v>
      </c>
      <c r="E293" s="346">
        <v>8.0</v>
      </c>
      <c r="F293" s="347" t="s">
        <v>5752</v>
      </c>
      <c r="G293" s="347" t="s">
        <v>5753</v>
      </c>
      <c r="H293" s="348"/>
      <c r="I293" s="347" t="s">
        <v>4533</v>
      </c>
      <c r="J293" s="347" t="s">
        <v>5750</v>
      </c>
      <c r="K293" s="349">
        <v>44922.410813483795</v>
      </c>
      <c r="L293" s="347" t="s">
        <v>5750</v>
      </c>
      <c r="M293" s="349">
        <v>45169.073312037035</v>
      </c>
      <c r="N293" s="347" t="s">
        <v>4545</v>
      </c>
      <c r="O293" s="346">
        <v>1.0</v>
      </c>
      <c r="P293" s="350" t="s">
        <v>2609</v>
      </c>
      <c r="Q293" s="346">
        <v>673.0</v>
      </c>
      <c r="R293" s="347" t="s">
        <v>5754</v>
      </c>
      <c r="S293" s="7" t="str">
        <f>IF(P293="nasional",VLOOKUP("*"&amp;J293&amp;"",'IPPD ALL'!$AA$2:$AC$787,3,FALSE),VLOOKUP("*"&amp;P293&amp;"",'IPPD ALL'!$AB$2:$AC$787,2,FALSE))</f>
        <v>Kabupaten Demak</v>
      </c>
    </row>
    <row r="294">
      <c r="A294" s="346">
        <v>987.0</v>
      </c>
      <c r="B294" s="347" t="s">
        <v>5755</v>
      </c>
      <c r="C294" s="347" t="s">
        <v>5750</v>
      </c>
      <c r="D294" s="347" t="s">
        <v>5756</v>
      </c>
      <c r="E294" s="347">
        <v>1.0</v>
      </c>
      <c r="F294" s="347" t="s">
        <v>5757</v>
      </c>
      <c r="G294" s="347" t="s">
        <v>5758</v>
      </c>
      <c r="H294" s="348"/>
      <c r="I294" s="347" t="s">
        <v>4533</v>
      </c>
      <c r="J294" s="347" t="s">
        <v>5750</v>
      </c>
      <c r="K294" s="349">
        <v>44922.41798675926</v>
      </c>
      <c r="L294" s="347" t="s">
        <v>5750</v>
      </c>
      <c r="M294" s="349">
        <v>44931.17831112268</v>
      </c>
      <c r="N294" s="347" t="s">
        <v>4545</v>
      </c>
      <c r="O294" s="346">
        <v>2.0</v>
      </c>
      <c r="P294" s="350" t="s">
        <v>2609</v>
      </c>
      <c r="Q294" s="346">
        <v>673.0</v>
      </c>
      <c r="R294" s="347" t="s">
        <v>5754</v>
      </c>
      <c r="S294" s="7" t="str">
        <f>IF(P294="nasional",VLOOKUP("*"&amp;J294&amp;"",'IPPD ALL'!$AA$2:$AC$787,3,FALSE),VLOOKUP("*"&amp;P294&amp;"",'IPPD ALL'!$AB$2:$AC$787,2,FALSE))</f>
        <v>Kabupaten Demak</v>
      </c>
    </row>
    <row r="295">
      <c r="A295" s="346">
        <v>988.0</v>
      </c>
      <c r="B295" s="347" t="s">
        <v>5759</v>
      </c>
      <c r="C295" s="347" t="s">
        <v>5750</v>
      </c>
      <c r="D295" s="347" t="s">
        <v>5760</v>
      </c>
      <c r="E295" s="346">
        <v>6.0</v>
      </c>
      <c r="F295" s="347" t="s">
        <v>5761</v>
      </c>
      <c r="G295" s="347" t="s">
        <v>5762</v>
      </c>
      <c r="H295" s="348"/>
      <c r="I295" s="347" t="s">
        <v>4533</v>
      </c>
      <c r="J295" s="347" t="s">
        <v>5750</v>
      </c>
      <c r="K295" s="349">
        <v>44922.42068232639</v>
      </c>
      <c r="L295" s="347" t="s">
        <v>5750</v>
      </c>
      <c r="M295" s="349">
        <v>44922.424071712965</v>
      </c>
      <c r="N295" s="347" t="s">
        <v>4545</v>
      </c>
      <c r="O295" s="346">
        <v>2.0</v>
      </c>
      <c r="P295" s="350" t="s">
        <v>2609</v>
      </c>
      <c r="Q295" s="346">
        <v>673.0</v>
      </c>
      <c r="R295" s="347" t="s">
        <v>5754</v>
      </c>
      <c r="S295" s="7" t="str">
        <f>IF(P295="nasional",VLOOKUP("*"&amp;J295&amp;"",'IPPD ALL'!$AA$2:$AC$787,3,FALSE),VLOOKUP("*"&amp;P295&amp;"",'IPPD ALL'!$AB$2:$AC$787,2,FALSE))</f>
        <v>Kabupaten Demak</v>
      </c>
    </row>
    <row r="296">
      <c r="A296" s="346">
        <v>989.0</v>
      </c>
      <c r="B296" s="347" t="s">
        <v>5763</v>
      </c>
      <c r="C296" s="347" t="s">
        <v>5750</v>
      </c>
      <c r="D296" s="347" t="s">
        <v>5764</v>
      </c>
      <c r="E296" s="346">
        <v>9.0</v>
      </c>
      <c r="F296" s="347" t="s">
        <v>5765</v>
      </c>
      <c r="G296" s="347" t="s">
        <v>5766</v>
      </c>
      <c r="H296" s="348"/>
      <c r="I296" s="347" t="s">
        <v>4533</v>
      </c>
      <c r="J296" s="347" t="s">
        <v>5750</v>
      </c>
      <c r="K296" s="349">
        <v>44922.42847759259</v>
      </c>
      <c r="L296" s="347" t="s">
        <v>5750</v>
      </c>
      <c r="M296" s="349">
        <v>44922.42923287037</v>
      </c>
      <c r="N296" s="347" t="s">
        <v>4545</v>
      </c>
      <c r="O296" s="346">
        <v>2.0</v>
      </c>
      <c r="P296" s="350" t="s">
        <v>2609</v>
      </c>
      <c r="Q296" s="346">
        <v>673.0</v>
      </c>
      <c r="R296" s="347" t="s">
        <v>5754</v>
      </c>
      <c r="S296" s="7" t="str">
        <f>IF(P296="nasional",VLOOKUP("*"&amp;J296&amp;"",'IPPD ALL'!$AA$2:$AC$787,3,FALSE),VLOOKUP("*"&amp;P296&amp;"",'IPPD ALL'!$AB$2:$AC$787,2,FALSE))</f>
        <v>Kabupaten Demak</v>
      </c>
    </row>
    <row r="297">
      <c r="A297" s="346">
        <v>990.0</v>
      </c>
      <c r="B297" s="347" t="s">
        <v>5767</v>
      </c>
      <c r="C297" s="347" t="s">
        <v>5750</v>
      </c>
      <c r="D297" s="347" t="s">
        <v>5768</v>
      </c>
      <c r="E297" s="346">
        <v>7.0</v>
      </c>
      <c r="F297" s="347" t="s">
        <v>5769</v>
      </c>
      <c r="G297" s="347" t="s">
        <v>5770</v>
      </c>
      <c r="H297" s="348"/>
      <c r="I297" s="347" t="s">
        <v>4533</v>
      </c>
      <c r="J297" s="347" t="s">
        <v>5750</v>
      </c>
      <c r="K297" s="349">
        <v>44922.43032328704</v>
      </c>
      <c r="L297" s="347" t="s">
        <v>5750</v>
      </c>
      <c r="M297" s="349">
        <v>44922.43047918982</v>
      </c>
      <c r="N297" s="347" t="s">
        <v>4545</v>
      </c>
      <c r="O297" s="346">
        <v>1.0</v>
      </c>
      <c r="P297" s="350" t="s">
        <v>2609</v>
      </c>
      <c r="Q297" s="346">
        <v>673.0</v>
      </c>
      <c r="R297" s="347" t="s">
        <v>5754</v>
      </c>
      <c r="S297" s="7" t="str">
        <f>IF(P297="nasional",VLOOKUP("*"&amp;J297&amp;"",'IPPD ALL'!$AA$2:$AC$787,3,FALSE),VLOOKUP("*"&amp;P297&amp;"",'IPPD ALL'!$AB$2:$AC$787,2,FALSE))</f>
        <v>Kabupaten Demak</v>
      </c>
    </row>
    <row r="298">
      <c r="A298" s="346">
        <v>991.0</v>
      </c>
      <c r="B298" s="347" t="s">
        <v>5771</v>
      </c>
      <c r="C298" s="347" t="s">
        <v>5750</v>
      </c>
      <c r="D298" s="347" t="s">
        <v>5772</v>
      </c>
      <c r="E298" s="346">
        <v>3.0</v>
      </c>
      <c r="F298" s="347" t="s">
        <v>5773</v>
      </c>
      <c r="G298" s="347" t="s">
        <v>5774</v>
      </c>
      <c r="H298" s="348"/>
      <c r="I298" s="347" t="s">
        <v>4533</v>
      </c>
      <c r="J298" s="347" t="s">
        <v>5750</v>
      </c>
      <c r="K298" s="349">
        <v>44922.43136664352</v>
      </c>
      <c r="L298" s="347" t="s">
        <v>5750</v>
      </c>
      <c r="M298" s="349">
        <v>45169.082068958334</v>
      </c>
      <c r="N298" s="347" t="s">
        <v>4545</v>
      </c>
      <c r="O298" s="346">
        <v>1.0</v>
      </c>
      <c r="P298" s="350" t="s">
        <v>2609</v>
      </c>
      <c r="Q298" s="346">
        <v>673.0</v>
      </c>
      <c r="R298" s="347" t="s">
        <v>5754</v>
      </c>
      <c r="S298" s="7" t="str">
        <f>IF(P298="nasional",VLOOKUP("*"&amp;J298&amp;"",'IPPD ALL'!$AA$2:$AC$787,3,FALSE),VLOOKUP("*"&amp;P298&amp;"",'IPPD ALL'!$AB$2:$AC$787,2,FALSE))</f>
        <v>Kabupaten Demak</v>
      </c>
    </row>
    <row r="299">
      <c r="A299" s="346">
        <v>992.0</v>
      </c>
      <c r="B299" s="347" t="s">
        <v>5775</v>
      </c>
      <c r="C299" s="347" t="s">
        <v>5750</v>
      </c>
      <c r="D299" s="347" t="s">
        <v>5776</v>
      </c>
      <c r="E299" s="346">
        <v>5.0</v>
      </c>
      <c r="F299" s="347" t="s">
        <v>5777</v>
      </c>
      <c r="G299" s="347" t="s">
        <v>5778</v>
      </c>
      <c r="H299" s="348"/>
      <c r="I299" s="347" t="s">
        <v>4533</v>
      </c>
      <c r="J299" s="347" t="s">
        <v>5750</v>
      </c>
      <c r="K299" s="349">
        <v>44922.434737523145</v>
      </c>
      <c r="L299" s="347" t="s">
        <v>5750</v>
      </c>
      <c r="M299" s="349">
        <v>44922.43490478009</v>
      </c>
      <c r="N299" s="347" t="s">
        <v>4545</v>
      </c>
      <c r="O299" s="346">
        <v>1.0</v>
      </c>
      <c r="P299" s="350" t="s">
        <v>2609</v>
      </c>
      <c r="Q299" s="346">
        <v>673.0</v>
      </c>
      <c r="R299" s="347" t="s">
        <v>5754</v>
      </c>
      <c r="S299" s="7" t="str">
        <f>IF(P299="nasional",VLOOKUP("*"&amp;J299&amp;"",'IPPD ALL'!$AA$2:$AC$787,3,FALSE),VLOOKUP("*"&amp;P299&amp;"",'IPPD ALL'!$AB$2:$AC$787,2,FALSE))</f>
        <v>Kabupaten Demak</v>
      </c>
    </row>
    <row r="300">
      <c r="A300" s="346">
        <v>993.0</v>
      </c>
      <c r="B300" s="347" t="s">
        <v>5779</v>
      </c>
      <c r="C300" s="347" t="s">
        <v>5750</v>
      </c>
      <c r="D300" s="347" t="s">
        <v>5780</v>
      </c>
      <c r="E300" s="346">
        <v>10.0</v>
      </c>
      <c r="F300" s="347" t="s">
        <v>5781</v>
      </c>
      <c r="G300" s="347" t="s">
        <v>5782</v>
      </c>
      <c r="H300" s="348"/>
      <c r="I300" s="347" t="s">
        <v>4533</v>
      </c>
      <c r="J300" s="347" t="s">
        <v>5750</v>
      </c>
      <c r="K300" s="349">
        <v>44922.43644356482</v>
      </c>
      <c r="L300" s="347" t="s">
        <v>5750</v>
      </c>
      <c r="M300" s="349">
        <v>44922.436536493056</v>
      </c>
      <c r="N300" s="347" t="s">
        <v>4545</v>
      </c>
      <c r="O300" s="346">
        <v>1.0</v>
      </c>
      <c r="P300" s="350" t="s">
        <v>2609</v>
      </c>
      <c r="Q300" s="346">
        <v>673.0</v>
      </c>
      <c r="R300" s="347" t="s">
        <v>5754</v>
      </c>
      <c r="S300" s="7" t="str">
        <f>IF(P300="nasional",VLOOKUP("*"&amp;J300&amp;"",'IPPD ALL'!$AA$2:$AC$787,3,FALSE),VLOOKUP("*"&amp;P300&amp;"",'IPPD ALL'!$AB$2:$AC$787,2,FALSE))</f>
        <v>Kabupaten Demak</v>
      </c>
    </row>
    <row r="301">
      <c r="A301" s="346">
        <v>994.0</v>
      </c>
      <c r="B301" s="347" t="s">
        <v>5783</v>
      </c>
      <c r="C301" s="347" t="s">
        <v>5750</v>
      </c>
      <c r="D301" s="347" t="s">
        <v>4883</v>
      </c>
      <c r="E301" s="346">
        <v>1.0</v>
      </c>
      <c r="F301" s="347" t="s">
        <v>5784</v>
      </c>
      <c r="G301" s="347" t="s">
        <v>5785</v>
      </c>
      <c r="H301" s="348"/>
      <c r="I301" s="347" t="s">
        <v>4533</v>
      </c>
      <c r="J301" s="347" t="s">
        <v>5750</v>
      </c>
      <c r="K301" s="349">
        <v>44922.43836615741</v>
      </c>
      <c r="L301" s="347" t="s">
        <v>5750</v>
      </c>
      <c r="M301" s="349">
        <v>45169.08515047454</v>
      </c>
      <c r="N301" s="347" t="s">
        <v>4545</v>
      </c>
      <c r="O301" s="346">
        <v>1.0</v>
      </c>
      <c r="P301" s="350" t="s">
        <v>2609</v>
      </c>
      <c r="Q301" s="346">
        <v>673.0</v>
      </c>
      <c r="R301" s="347" t="s">
        <v>5754</v>
      </c>
      <c r="S301" s="7" t="str">
        <f>IF(P301="nasional",VLOOKUP("*"&amp;J301&amp;"",'IPPD ALL'!$AA$2:$AC$787,3,FALSE),VLOOKUP("*"&amp;P301&amp;"",'IPPD ALL'!$AB$2:$AC$787,2,FALSE))</f>
        <v>Kabupaten Demak</v>
      </c>
    </row>
    <row r="302">
      <c r="A302" s="346">
        <v>995.0</v>
      </c>
      <c r="B302" s="347" t="s">
        <v>5786</v>
      </c>
      <c r="C302" s="347" t="s">
        <v>5750</v>
      </c>
      <c r="D302" s="347" t="s">
        <v>5787</v>
      </c>
      <c r="E302" s="346">
        <v>2.0</v>
      </c>
      <c r="F302" s="347" t="s">
        <v>5788</v>
      </c>
      <c r="G302" s="347" t="s">
        <v>5789</v>
      </c>
      <c r="H302" s="348"/>
      <c r="I302" s="347" t="s">
        <v>4533</v>
      </c>
      <c r="J302" s="347" t="s">
        <v>5750</v>
      </c>
      <c r="K302" s="349">
        <v>44922.4392434375</v>
      </c>
      <c r="L302" s="347" t="s">
        <v>5750</v>
      </c>
      <c r="M302" s="349">
        <v>45169.08543695602</v>
      </c>
      <c r="N302" s="347" t="s">
        <v>4545</v>
      </c>
      <c r="O302" s="346">
        <v>1.0</v>
      </c>
      <c r="P302" s="350" t="s">
        <v>2609</v>
      </c>
      <c r="Q302" s="346">
        <v>673.0</v>
      </c>
      <c r="R302" s="347" t="s">
        <v>5754</v>
      </c>
      <c r="S302" s="7" t="str">
        <f>IF(P302="nasional",VLOOKUP("*"&amp;J302&amp;"",'IPPD ALL'!$AA$2:$AC$787,3,FALSE),VLOOKUP("*"&amp;P302&amp;"",'IPPD ALL'!$AB$2:$AC$787,2,FALSE))</f>
        <v>Kabupaten Demak</v>
      </c>
    </row>
    <row r="303">
      <c r="A303" s="346">
        <v>996.0</v>
      </c>
      <c r="B303" s="347" t="s">
        <v>5790</v>
      </c>
      <c r="C303" s="347" t="s">
        <v>5750</v>
      </c>
      <c r="D303" s="347" t="s">
        <v>5791</v>
      </c>
      <c r="E303" s="346">
        <v>14.0</v>
      </c>
      <c r="F303" s="347" t="s">
        <v>5792</v>
      </c>
      <c r="G303" s="347" t="s">
        <v>5793</v>
      </c>
      <c r="H303" s="348"/>
      <c r="I303" s="347" t="s">
        <v>4533</v>
      </c>
      <c r="J303" s="347" t="s">
        <v>5750</v>
      </c>
      <c r="K303" s="349">
        <v>44922.44094719907</v>
      </c>
      <c r="L303" s="347" t="s">
        <v>5750</v>
      </c>
      <c r="M303" s="349">
        <v>44923.16090876157</v>
      </c>
      <c r="N303" s="347" t="s">
        <v>4545</v>
      </c>
      <c r="O303" s="346">
        <v>1.0</v>
      </c>
      <c r="P303" s="350" t="s">
        <v>2609</v>
      </c>
      <c r="Q303" s="346">
        <v>673.0</v>
      </c>
      <c r="R303" s="347" t="s">
        <v>5754</v>
      </c>
      <c r="S303" s="7" t="str">
        <f>IF(P303="nasional",VLOOKUP("*"&amp;J303&amp;"",'IPPD ALL'!$AA$2:$AC$787,3,FALSE),VLOOKUP("*"&amp;P303&amp;"",'IPPD ALL'!$AB$2:$AC$787,2,FALSE))</f>
        <v>Kabupaten Demak</v>
      </c>
    </row>
    <row r="304">
      <c r="A304" s="346">
        <v>997.0</v>
      </c>
      <c r="B304" s="347" t="s">
        <v>5794</v>
      </c>
      <c r="C304" s="347" t="s">
        <v>5750</v>
      </c>
      <c r="D304" s="347" t="s">
        <v>5795</v>
      </c>
      <c r="E304" s="346">
        <v>4.0</v>
      </c>
      <c r="F304" s="347" t="s">
        <v>5796</v>
      </c>
      <c r="G304" s="347" t="s">
        <v>5797</v>
      </c>
      <c r="H304" s="348"/>
      <c r="I304" s="347" t="s">
        <v>4533</v>
      </c>
      <c r="J304" s="347" t="s">
        <v>5750</v>
      </c>
      <c r="K304" s="349">
        <v>44922.4436519213</v>
      </c>
      <c r="L304" s="347" t="s">
        <v>5750</v>
      </c>
      <c r="M304" s="349">
        <v>44922.443792164355</v>
      </c>
      <c r="N304" s="347" t="s">
        <v>4545</v>
      </c>
      <c r="O304" s="346">
        <v>1.0</v>
      </c>
      <c r="P304" s="350" t="s">
        <v>2609</v>
      </c>
      <c r="Q304" s="346">
        <v>673.0</v>
      </c>
      <c r="R304" s="347" t="s">
        <v>5754</v>
      </c>
      <c r="S304" s="7" t="str">
        <f>IF(P304="nasional",VLOOKUP("*"&amp;J304&amp;"",'IPPD ALL'!$AA$2:$AC$787,3,FALSE),VLOOKUP("*"&amp;P304&amp;"",'IPPD ALL'!$AB$2:$AC$787,2,FALSE))</f>
        <v>Kabupaten Demak</v>
      </c>
    </row>
    <row r="305">
      <c r="A305" s="346">
        <v>998.0</v>
      </c>
      <c r="B305" s="347" t="s">
        <v>5798</v>
      </c>
      <c r="C305" s="347" t="s">
        <v>5750</v>
      </c>
      <c r="D305" s="347" t="s">
        <v>5799</v>
      </c>
      <c r="E305" s="346">
        <v>13.0</v>
      </c>
      <c r="F305" s="347" t="s">
        <v>5800</v>
      </c>
      <c r="G305" s="347" t="s">
        <v>5801</v>
      </c>
      <c r="H305" s="348"/>
      <c r="I305" s="347" t="s">
        <v>4533</v>
      </c>
      <c r="J305" s="347" t="s">
        <v>5750</v>
      </c>
      <c r="K305" s="349">
        <v>44922.44710538194</v>
      </c>
      <c r="L305" s="347" t="s">
        <v>5750</v>
      </c>
      <c r="M305" s="349">
        <v>44922.4475219213</v>
      </c>
      <c r="N305" s="347" t="s">
        <v>4545</v>
      </c>
      <c r="O305" s="346">
        <v>1.0</v>
      </c>
      <c r="P305" s="350" t="s">
        <v>2609</v>
      </c>
      <c r="Q305" s="346">
        <v>673.0</v>
      </c>
      <c r="R305" s="347" t="s">
        <v>5754</v>
      </c>
      <c r="S305" s="7" t="str">
        <f>IF(P305="nasional",VLOOKUP("*"&amp;J305&amp;"",'IPPD ALL'!$AA$2:$AC$787,3,FALSE),VLOOKUP("*"&amp;P305&amp;"",'IPPD ALL'!$AB$2:$AC$787,2,FALSE))</f>
        <v>Kabupaten Demak</v>
      </c>
    </row>
    <row r="306">
      <c r="A306" s="346">
        <v>999.0</v>
      </c>
      <c r="B306" s="347" t="s">
        <v>5802</v>
      </c>
      <c r="C306" s="347" t="s">
        <v>5750</v>
      </c>
      <c r="D306" s="347" t="s">
        <v>5803</v>
      </c>
      <c r="E306" s="346">
        <v>11.0</v>
      </c>
      <c r="F306" s="347" t="s">
        <v>5804</v>
      </c>
      <c r="G306" s="347" t="s">
        <v>5805</v>
      </c>
      <c r="H306" s="348"/>
      <c r="I306" s="347" t="s">
        <v>4533</v>
      </c>
      <c r="J306" s="347" t="s">
        <v>5750</v>
      </c>
      <c r="K306" s="349">
        <v>44922.44955017361</v>
      </c>
      <c r="L306" s="347" t="s">
        <v>5750</v>
      </c>
      <c r="M306" s="349">
        <v>44922.449700185185</v>
      </c>
      <c r="N306" s="347" t="s">
        <v>4545</v>
      </c>
      <c r="O306" s="346">
        <v>1.0</v>
      </c>
      <c r="P306" s="350" t="s">
        <v>2609</v>
      </c>
      <c r="Q306" s="346">
        <v>673.0</v>
      </c>
      <c r="R306" s="347" t="s">
        <v>5754</v>
      </c>
      <c r="S306" s="7" t="str">
        <f>IF(P306="nasional",VLOOKUP("*"&amp;J306&amp;"",'IPPD ALL'!$AA$2:$AC$787,3,FALSE),VLOOKUP("*"&amp;P306&amp;"",'IPPD ALL'!$AB$2:$AC$787,2,FALSE))</f>
        <v>Kabupaten Demak</v>
      </c>
    </row>
    <row r="307">
      <c r="A307" s="346">
        <v>1000.0</v>
      </c>
      <c r="B307" s="347" t="s">
        <v>5806</v>
      </c>
      <c r="C307" s="347" t="s">
        <v>5750</v>
      </c>
      <c r="D307" s="347" t="s">
        <v>5807</v>
      </c>
      <c r="E307" s="346">
        <v>11.0</v>
      </c>
      <c r="F307" s="347" t="s">
        <v>5808</v>
      </c>
      <c r="G307" s="347" t="s">
        <v>5809</v>
      </c>
      <c r="H307" s="348"/>
      <c r="I307" s="347" t="s">
        <v>4533</v>
      </c>
      <c r="J307" s="347" t="s">
        <v>5750</v>
      </c>
      <c r="K307" s="349">
        <v>44922.45811201389</v>
      </c>
      <c r="L307" s="347" t="s">
        <v>5750</v>
      </c>
      <c r="M307" s="349">
        <v>44922.458270613424</v>
      </c>
      <c r="N307" s="347" t="s">
        <v>4545</v>
      </c>
      <c r="O307" s="346">
        <v>1.0</v>
      </c>
      <c r="P307" s="350" t="s">
        <v>2609</v>
      </c>
      <c r="Q307" s="346">
        <v>673.0</v>
      </c>
      <c r="R307" s="347" t="s">
        <v>5754</v>
      </c>
      <c r="S307" s="7" t="str">
        <f>IF(P307="nasional",VLOOKUP("*"&amp;J307&amp;"",'IPPD ALL'!$AA$2:$AC$787,3,FALSE),VLOOKUP("*"&amp;P307&amp;"",'IPPD ALL'!$AB$2:$AC$787,2,FALSE))</f>
        <v>Kabupaten Demak</v>
      </c>
    </row>
    <row r="308">
      <c r="A308" s="346">
        <v>1001.0</v>
      </c>
      <c r="B308" s="347" t="s">
        <v>5810</v>
      </c>
      <c r="C308" s="347" t="s">
        <v>5750</v>
      </c>
      <c r="D308" s="347" t="s">
        <v>5018</v>
      </c>
      <c r="E308" s="347">
        <v>1.0</v>
      </c>
      <c r="F308" s="347" t="s">
        <v>5811</v>
      </c>
      <c r="G308" s="347" t="s">
        <v>5812</v>
      </c>
      <c r="H308" s="348"/>
      <c r="I308" s="347" t="s">
        <v>4533</v>
      </c>
      <c r="J308" s="347" t="s">
        <v>5750</v>
      </c>
      <c r="K308" s="349">
        <v>44923.154595451386</v>
      </c>
      <c r="L308" s="347" t="s">
        <v>5750</v>
      </c>
      <c r="M308" s="349">
        <v>44923.157105370374</v>
      </c>
      <c r="N308" s="347" t="s">
        <v>4545</v>
      </c>
      <c r="O308" s="346">
        <v>1.0</v>
      </c>
      <c r="P308" s="350" t="s">
        <v>2609</v>
      </c>
      <c r="Q308" s="346">
        <v>673.0</v>
      </c>
      <c r="R308" s="347" t="s">
        <v>5754</v>
      </c>
      <c r="S308" s="7" t="str">
        <f>IF(P308="nasional",VLOOKUP("*"&amp;J308&amp;"",'IPPD ALL'!$AA$2:$AC$787,3,FALSE),VLOOKUP("*"&amp;P308&amp;"",'IPPD ALL'!$AB$2:$AC$787,2,FALSE))</f>
        <v>Kabupaten Demak</v>
      </c>
    </row>
    <row r="309">
      <c r="A309" s="346">
        <v>1003.0</v>
      </c>
      <c r="B309" s="347" t="s">
        <v>5813</v>
      </c>
      <c r="C309" s="347" t="s">
        <v>5750</v>
      </c>
      <c r="D309" s="347" t="s">
        <v>5814</v>
      </c>
      <c r="E309" s="347">
        <v>1.0</v>
      </c>
      <c r="F309" s="347" t="s">
        <v>5815</v>
      </c>
      <c r="G309" s="347" t="s">
        <v>5816</v>
      </c>
      <c r="H309" s="348"/>
      <c r="I309" s="347" t="s">
        <v>4533</v>
      </c>
      <c r="J309" s="347" t="s">
        <v>5750</v>
      </c>
      <c r="K309" s="349">
        <v>44925.05526797454</v>
      </c>
      <c r="L309" s="347" t="s">
        <v>5750</v>
      </c>
      <c r="M309" s="349">
        <v>45320.30684763889</v>
      </c>
      <c r="N309" s="347" t="s">
        <v>4545</v>
      </c>
      <c r="O309" s="346">
        <v>5.0</v>
      </c>
      <c r="P309" s="350" t="s">
        <v>2609</v>
      </c>
      <c r="Q309" s="346">
        <v>673.0</v>
      </c>
      <c r="R309" s="347" t="s">
        <v>5754</v>
      </c>
      <c r="S309" s="7" t="str">
        <f>IF(P309="nasional",VLOOKUP("*"&amp;J309&amp;"",'IPPD ALL'!$AA$2:$AC$787,3,FALSE),VLOOKUP("*"&amp;P309&amp;"",'IPPD ALL'!$AB$2:$AC$787,2,FALSE))</f>
        <v>Kabupaten Demak</v>
      </c>
    </row>
    <row r="310">
      <c r="A310" s="346">
        <v>1005.0</v>
      </c>
      <c r="B310" s="347" t="s">
        <v>5817</v>
      </c>
      <c r="C310" s="347" t="s">
        <v>5703</v>
      </c>
      <c r="D310" s="347" t="s">
        <v>5818</v>
      </c>
      <c r="E310" s="346">
        <v>1.0</v>
      </c>
      <c r="F310" s="347" t="s">
        <v>5819</v>
      </c>
      <c r="G310" s="347" t="s">
        <v>5820</v>
      </c>
      <c r="H310" s="348"/>
      <c r="I310" s="347" t="s">
        <v>4533</v>
      </c>
      <c r="J310" s="347" t="s">
        <v>5703</v>
      </c>
      <c r="K310" s="349">
        <v>44928.056675231484</v>
      </c>
      <c r="L310" s="347" t="s">
        <v>5703</v>
      </c>
      <c r="M310" s="349">
        <v>44928.058638229166</v>
      </c>
      <c r="N310" s="347" t="s">
        <v>4545</v>
      </c>
      <c r="O310" s="346">
        <v>1.0</v>
      </c>
      <c r="P310" s="350" t="s">
        <v>1881</v>
      </c>
      <c r="Q310" s="346">
        <v>570.0</v>
      </c>
      <c r="R310" s="347" t="s">
        <v>5707</v>
      </c>
      <c r="S310" s="7" t="str">
        <f>IF(P310="nasional",VLOOKUP("*"&amp;J310&amp;"",'IPPD ALL'!$AA$2:$AC$787,3,FALSE),VLOOKUP("*"&amp;P310&amp;"",'IPPD ALL'!$AB$2:$AC$787,2,FALSE))</f>
        <v>Kota Jambi</v>
      </c>
    </row>
    <row r="311">
      <c r="A311" s="346">
        <v>1008.0</v>
      </c>
      <c r="B311" s="347" t="s">
        <v>5821</v>
      </c>
      <c r="C311" s="347" t="s">
        <v>5703</v>
      </c>
      <c r="D311" s="347" t="s">
        <v>5822</v>
      </c>
      <c r="E311" s="346">
        <v>1.0</v>
      </c>
      <c r="F311" s="347" t="s">
        <v>5823</v>
      </c>
      <c r="G311" s="347" t="s">
        <v>5824</v>
      </c>
      <c r="H311" s="348"/>
      <c r="I311" s="347" t="s">
        <v>4533</v>
      </c>
      <c r="J311" s="347" t="s">
        <v>5703</v>
      </c>
      <c r="K311" s="349">
        <v>44930.10242321759</v>
      </c>
      <c r="L311" s="347" t="s">
        <v>5703</v>
      </c>
      <c r="M311" s="349">
        <v>44930.103373356484</v>
      </c>
      <c r="N311" s="347" t="s">
        <v>4545</v>
      </c>
      <c r="O311" s="346">
        <v>2.0</v>
      </c>
      <c r="P311" s="350" t="s">
        <v>1881</v>
      </c>
      <c r="Q311" s="346">
        <v>570.0</v>
      </c>
      <c r="R311" s="347" t="s">
        <v>5707</v>
      </c>
      <c r="S311" s="7" t="str">
        <f>IF(P311="nasional",VLOOKUP("*"&amp;J311&amp;"",'IPPD ALL'!$AA$2:$AC$787,3,FALSE),VLOOKUP("*"&amp;P311&amp;"",'IPPD ALL'!$AB$2:$AC$787,2,FALSE))</f>
        <v>Kota Jambi</v>
      </c>
    </row>
    <row r="312">
      <c r="A312" s="346">
        <v>1010.0</v>
      </c>
      <c r="B312" s="347" t="s">
        <v>5825</v>
      </c>
      <c r="C312" s="347" t="s">
        <v>5750</v>
      </c>
      <c r="D312" s="347" t="s">
        <v>5826</v>
      </c>
      <c r="E312" s="346">
        <v>1.0</v>
      </c>
      <c r="F312" s="347" t="s">
        <v>5827</v>
      </c>
      <c r="G312" s="347" t="s">
        <v>5828</v>
      </c>
      <c r="H312" s="348"/>
      <c r="I312" s="347" t="s">
        <v>4533</v>
      </c>
      <c r="J312" s="347" t="s">
        <v>5750</v>
      </c>
      <c r="K312" s="349">
        <v>44930.355471111114</v>
      </c>
      <c r="L312" s="347" t="s">
        <v>5750</v>
      </c>
      <c r="M312" s="349">
        <v>44979.16430107639</v>
      </c>
      <c r="N312" s="347" t="s">
        <v>4545</v>
      </c>
      <c r="O312" s="346">
        <v>5.0</v>
      </c>
      <c r="P312" s="350" t="s">
        <v>2609</v>
      </c>
      <c r="Q312" s="346">
        <v>673.0</v>
      </c>
      <c r="R312" s="347" t="s">
        <v>5754</v>
      </c>
      <c r="S312" s="7" t="str">
        <f>IF(P312="nasional",VLOOKUP("*"&amp;J312&amp;"",'IPPD ALL'!$AA$2:$AC$787,3,FALSE),VLOOKUP("*"&amp;P312&amp;"",'IPPD ALL'!$AB$2:$AC$787,2,FALSE))</f>
        <v>Kabupaten Demak</v>
      </c>
    </row>
    <row r="313">
      <c r="A313" s="346">
        <v>1011.0</v>
      </c>
      <c r="B313" s="347" t="s">
        <v>5829</v>
      </c>
      <c r="C313" s="347" t="s">
        <v>5830</v>
      </c>
      <c r="D313" s="347" t="s">
        <v>5831</v>
      </c>
      <c r="E313" s="346">
        <v>1.0</v>
      </c>
      <c r="F313" s="347" t="s">
        <v>5832</v>
      </c>
      <c r="G313" s="347" t="s">
        <v>5833</v>
      </c>
      <c r="H313" s="348"/>
      <c r="I313" s="347" t="s">
        <v>4533</v>
      </c>
      <c r="J313" s="347" t="s">
        <v>5830</v>
      </c>
      <c r="K313" s="349">
        <v>44931.055122708334</v>
      </c>
      <c r="L313" s="347" t="s">
        <v>5830</v>
      </c>
      <c r="M313" s="349">
        <v>45211.222023981485</v>
      </c>
      <c r="N313" s="347" t="s">
        <v>4545</v>
      </c>
      <c r="O313" s="346">
        <v>5.0</v>
      </c>
      <c r="P313" s="350" t="s">
        <v>1146</v>
      </c>
      <c r="Q313" s="346">
        <v>430.0</v>
      </c>
      <c r="R313" s="347" t="s">
        <v>5834</v>
      </c>
      <c r="S313" s="7" t="str">
        <f>IF(P313="nasional",VLOOKUP("*"&amp;J313&amp;"",'IPPD ALL'!$AA$2:$AC$787,3,FALSE),VLOOKUP("*"&amp;P313&amp;"",'IPPD ALL'!$AB$2:$AC$787,2,FALSE))</f>
        <v>Provinsi Aceh</v>
      </c>
    </row>
    <row r="314">
      <c r="A314" s="346">
        <v>1014.0</v>
      </c>
      <c r="B314" s="347" t="s">
        <v>5835</v>
      </c>
      <c r="C314" s="347" t="s">
        <v>5836</v>
      </c>
      <c r="D314" s="347" t="s">
        <v>5837</v>
      </c>
      <c r="E314" s="347">
        <v>1.0</v>
      </c>
      <c r="F314" s="347" t="s">
        <v>5838</v>
      </c>
      <c r="G314" s="347" t="s">
        <v>5839</v>
      </c>
      <c r="H314" s="348"/>
      <c r="I314" s="347" t="s">
        <v>4533</v>
      </c>
      <c r="J314" s="347" t="s">
        <v>5836</v>
      </c>
      <c r="K314" s="349">
        <v>44935.354122916666</v>
      </c>
      <c r="L314" s="347" t="s">
        <v>5836</v>
      </c>
      <c r="M314" s="349">
        <v>44935.36077133102</v>
      </c>
      <c r="N314" s="347" t="s">
        <v>4534</v>
      </c>
      <c r="O314" s="346">
        <v>0.0</v>
      </c>
      <c r="P314" s="350" t="s">
        <v>2378</v>
      </c>
      <c r="Q314" s="346">
        <v>360.0</v>
      </c>
      <c r="R314" s="347" t="s">
        <v>5840</v>
      </c>
      <c r="S314" s="7" t="str">
        <f>IF(P314="nasional",VLOOKUP("*"&amp;J314&amp;"",'IPPD ALL'!$AA$2:$AC$787,3,FALSE),VLOOKUP("*"&amp;P314&amp;"",'IPPD ALL'!$AB$2:$AC$787,2,FALSE))</f>
        <v>Kabupaten Tasikmalaya</v>
      </c>
    </row>
    <row r="315">
      <c r="A315" s="346">
        <v>1015.0</v>
      </c>
      <c r="B315" s="347" t="s">
        <v>5841</v>
      </c>
      <c r="C315" s="347" t="s">
        <v>5836</v>
      </c>
      <c r="D315" s="347" t="s">
        <v>5842</v>
      </c>
      <c r="E315" s="347">
        <v>1.0</v>
      </c>
      <c r="F315" s="347" t="s">
        <v>5843</v>
      </c>
      <c r="G315" s="347" t="s">
        <v>5844</v>
      </c>
      <c r="H315" s="348"/>
      <c r="I315" s="347" t="s">
        <v>4533</v>
      </c>
      <c r="J315" s="347" t="s">
        <v>5836</v>
      </c>
      <c r="K315" s="349">
        <v>44935.381703611114</v>
      </c>
      <c r="L315" s="347" t="s">
        <v>5836</v>
      </c>
      <c r="M315" s="349">
        <v>44935.38245967592</v>
      </c>
      <c r="N315" s="347" t="s">
        <v>4534</v>
      </c>
      <c r="O315" s="346">
        <v>0.0</v>
      </c>
      <c r="P315" s="350" t="s">
        <v>2378</v>
      </c>
      <c r="Q315" s="346">
        <v>360.0</v>
      </c>
      <c r="R315" s="347" t="s">
        <v>5840</v>
      </c>
      <c r="S315" s="7" t="str">
        <f>IF(P315="nasional",VLOOKUP("*"&amp;J315&amp;"",'IPPD ALL'!$AA$2:$AC$787,3,FALSE),VLOOKUP("*"&amp;P315&amp;"",'IPPD ALL'!$AB$2:$AC$787,2,FALSE))</f>
        <v>Kabupaten Tasikmalaya</v>
      </c>
    </row>
    <row r="316">
      <c r="A316" s="346">
        <v>1017.0</v>
      </c>
      <c r="B316" s="347" t="s">
        <v>5845</v>
      </c>
      <c r="C316" s="347" t="s">
        <v>5750</v>
      </c>
      <c r="D316" s="347" t="s">
        <v>5846</v>
      </c>
      <c r="E316" s="347">
        <v>1.0</v>
      </c>
      <c r="F316" s="347" t="s">
        <v>5847</v>
      </c>
      <c r="G316" s="347" t="s">
        <v>5848</v>
      </c>
      <c r="H316" s="348"/>
      <c r="I316" s="347" t="s">
        <v>4533</v>
      </c>
      <c r="J316" s="347" t="s">
        <v>5750</v>
      </c>
      <c r="K316" s="349">
        <v>44938.08260806713</v>
      </c>
      <c r="L316" s="347" t="s">
        <v>5750</v>
      </c>
      <c r="M316" s="349">
        <v>45013.16295453704</v>
      </c>
      <c r="N316" s="347" t="s">
        <v>4545</v>
      </c>
      <c r="O316" s="346">
        <v>4.0</v>
      </c>
      <c r="P316" s="350" t="s">
        <v>2609</v>
      </c>
      <c r="Q316" s="346">
        <v>673.0</v>
      </c>
      <c r="R316" s="347" t="s">
        <v>5754</v>
      </c>
      <c r="S316" s="7" t="str">
        <f>IF(P316="nasional",VLOOKUP("*"&amp;J316&amp;"",'IPPD ALL'!$AA$2:$AC$787,3,FALSE),VLOOKUP("*"&amp;P316&amp;"",'IPPD ALL'!$AB$2:$AC$787,2,FALSE))</f>
        <v>Kabupaten Demak</v>
      </c>
    </row>
    <row r="317">
      <c r="A317" s="346">
        <v>1018.0</v>
      </c>
      <c r="B317" s="347" t="s">
        <v>5849</v>
      </c>
      <c r="C317" s="347" t="s">
        <v>5750</v>
      </c>
      <c r="D317" s="347" t="s">
        <v>5850</v>
      </c>
      <c r="E317" s="347">
        <v>1.0</v>
      </c>
      <c r="F317" s="347" t="s">
        <v>5851</v>
      </c>
      <c r="G317" s="347" t="s">
        <v>5852</v>
      </c>
      <c r="H317" s="348"/>
      <c r="I317" s="347" t="s">
        <v>4533</v>
      </c>
      <c r="J317" s="347" t="s">
        <v>5750</v>
      </c>
      <c r="K317" s="349">
        <v>44939.11033011574</v>
      </c>
      <c r="L317" s="347" t="s">
        <v>5750</v>
      </c>
      <c r="M317" s="349">
        <v>44991.096649189814</v>
      </c>
      <c r="N317" s="347" t="s">
        <v>4545</v>
      </c>
      <c r="O317" s="346">
        <v>3.0</v>
      </c>
      <c r="P317" s="350" t="s">
        <v>2609</v>
      </c>
      <c r="Q317" s="346">
        <v>673.0</v>
      </c>
      <c r="R317" s="347" t="s">
        <v>5754</v>
      </c>
      <c r="S317" s="7" t="str">
        <f>IF(P317="nasional",VLOOKUP("*"&amp;J317&amp;"",'IPPD ALL'!$AA$2:$AC$787,3,FALSE),VLOOKUP("*"&amp;P317&amp;"",'IPPD ALL'!$AB$2:$AC$787,2,FALSE))</f>
        <v>Kabupaten Demak</v>
      </c>
    </row>
    <row r="318">
      <c r="A318" s="346">
        <v>1051.0</v>
      </c>
      <c r="B318" s="347" t="s">
        <v>5853</v>
      </c>
      <c r="C318" s="347" t="s">
        <v>5854</v>
      </c>
      <c r="D318" s="347" t="s">
        <v>5855</v>
      </c>
      <c r="E318" s="347" t="s">
        <v>4861</v>
      </c>
      <c r="F318" s="347" t="s">
        <v>5856</v>
      </c>
      <c r="G318" s="347" t="s">
        <v>5857</v>
      </c>
      <c r="H318" s="347" t="s">
        <v>4580</v>
      </c>
      <c r="I318" s="347" t="s">
        <v>4533</v>
      </c>
      <c r="J318" s="347" t="s">
        <v>5854</v>
      </c>
      <c r="K318" s="349">
        <v>44942.31770703704</v>
      </c>
      <c r="L318" s="347" t="s">
        <v>5854</v>
      </c>
      <c r="M318" s="349">
        <v>45113.57010005787</v>
      </c>
      <c r="N318" s="347" t="s">
        <v>5858</v>
      </c>
      <c r="O318" s="346">
        <v>6.0</v>
      </c>
      <c r="P318" s="350" t="s">
        <v>1564</v>
      </c>
      <c r="Q318" s="346">
        <v>354.0</v>
      </c>
      <c r="R318" s="347" t="s">
        <v>5859</v>
      </c>
      <c r="S318" s="7" t="str">
        <f>IF(P318="nasional",VLOOKUP("*"&amp;J318&amp;"",'IPPD ALL'!$AA$2:$AC$787,3,FALSE),VLOOKUP("*"&amp;P318&amp;"",'IPPD ALL'!$AB$2:$AC$787,2,FALSE))</f>
        <v>Kabupaten Padang Pariaman</v>
      </c>
    </row>
    <row r="319">
      <c r="A319" s="346">
        <v>1055.0</v>
      </c>
      <c r="B319" s="347" t="s">
        <v>5860</v>
      </c>
      <c r="C319" s="347" t="s">
        <v>4528</v>
      </c>
      <c r="D319" s="347" t="s">
        <v>5861</v>
      </c>
      <c r="E319" s="347">
        <v>1.0</v>
      </c>
      <c r="F319" s="347" t="s">
        <v>5862</v>
      </c>
      <c r="G319" s="347" t="s">
        <v>5863</v>
      </c>
      <c r="H319" s="348"/>
      <c r="I319" s="347" t="s">
        <v>4533</v>
      </c>
      <c r="J319" s="347" t="s">
        <v>4528</v>
      </c>
      <c r="K319" s="349">
        <v>44945.553941238424</v>
      </c>
      <c r="L319" s="347" t="s">
        <v>4528</v>
      </c>
      <c r="M319" s="349">
        <v>44945.554397824075</v>
      </c>
      <c r="N319" s="347" t="s">
        <v>4534</v>
      </c>
      <c r="O319" s="346">
        <v>1.0</v>
      </c>
      <c r="P319" s="347" t="s">
        <v>4535</v>
      </c>
      <c r="Q319" s="348"/>
      <c r="R319" s="348"/>
      <c r="S319" s="7" t="str">
        <f>IF(P319="nasional",VLOOKUP("*"&amp;J319&amp;"",'IPPD ALL'!$AA$2:$AC$787,3,FALSE),VLOOKUP("*"&amp;P319&amp;"",'IPPD ALL'!$AB$2:$AC$787,2,FALSE))</f>
        <v>#N/A</v>
      </c>
    </row>
    <row r="320">
      <c r="A320" s="346">
        <v>1059.0</v>
      </c>
      <c r="B320" s="347" t="s">
        <v>5864</v>
      </c>
      <c r="C320" s="347" t="s">
        <v>5865</v>
      </c>
      <c r="D320" s="347" t="s">
        <v>5866</v>
      </c>
      <c r="E320" s="347">
        <v>1.0</v>
      </c>
      <c r="F320" s="347" t="s">
        <v>5867</v>
      </c>
      <c r="G320" s="347" t="s">
        <v>5868</v>
      </c>
      <c r="H320" s="348"/>
      <c r="I320" s="347" t="s">
        <v>4533</v>
      </c>
      <c r="J320" s="347" t="s">
        <v>5865</v>
      </c>
      <c r="K320" s="349">
        <v>44950.33166037037</v>
      </c>
      <c r="L320" s="347" t="s">
        <v>5865</v>
      </c>
      <c r="M320" s="349">
        <v>44971.28433326389</v>
      </c>
      <c r="N320" s="347" t="s">
        <v>4545</v>
      </c>
      <c r="O320" s="346">
        <v>1.0</v>
      </c>
      <c r="P320" s="350" t="s">
        <v>4115</v>
      </c>
      <c r="Q320" s="346">
        <v>255.0</v>
      </c>
      <c r="R320" s="347" t="s">
        <v>5869</v>
      </c>
      <c r="S320" s="7" t="str">
        <f>IF(P320="nasional",VLOOKUP("*"&amp;J320&amp;"",'IPPD ALL'!$AA$2:$AC$787,3,FALSE),VLOOKUP("*"&amp;P320&amp;"",'IPPD ALL'!$AB$2:$AC$787,2,FALSE))</f>
        <v>Provinsi Nusa Tenggara Barat</v>
      </c>
    </row>
    <row r="321">
      <c r="A321" s="346">
        <v>1060.0</v>
      </c>
      <c r="B321" s="347" t="s">
        <v>5870</v>
      </c>
      <c r="C321" s="347" t="s">
        <v>4973</v>
      </c>
      <c r="D321" s="347" t="s">
        <v>5871</v>
      </c>
      <c r="E321" s="347">
        <v>1.0</v>
      </c>
      <c r="F321" s="347" t="s">
        <v>5872</v>
      </c>
      <c r="G321" s="347" t="s">
        <v>5873</v>
      </c>
      <c r="H321" s="348"/>
      <c r="I321" s="347" t="s">
        <v>4533</v>
      </c>
      <c r="J321" s="347" t="s">
        <v>4973</v>
      </c>
      <c r="K321" s="349">
        <v>44951.17807744213</v>
      </c>
      <c r="L321" s="347" t="s">
        <v>4973</v>
      </c>
      <c r="M321" s="349">
        <v>45069.13605335648</v>
      </c>
      <c r="N321" s="347" t="s">
        <v>4545</v>
      </c>
      <c r="O321" s="346">
        <v>8.0</v>
      </c>
      <c r="P321" s="350" t="s">
        <v>2418</v>
      </c>
      <c r="Q321" s="346">
        <v>258.0</v>
      </c>
      <c r="R321" s="347" t="s">
        <v>4977</v>
      </c>
      <c r="S321" s="7" t="str">
        <f>IF(P321="nasional",VLOOKUP("*"&amp;J321&amp;"",'IPPD ALL'!$AA$2:$AC$787,3,FALSE),VLOOKUP("*"&amp;P321&amp;"",'IPPD ALL'!$AB$2:$AC$787,2,FALSE))</f>
        <v>Kota Bogor</v>
      </c>
      <c r="T321" s="229"/>
    </row>
    <row r="322">
      <c r="A322" s="346">
        <v>1061.0</v>
      </c>
      <c r="B322" s="347" t="s">
        <v>5874</v>
      </c>
      <c r="C322" s="347" t="s">
        <v>4973</v>
      </c>
      <c r="D322" s="347" t="s">
        <v>5875</v>
      </c>
      <c r="E322" s="347">
        <v>1.0</v>
      </c>
      <c r="F322" s="347" t="s">
        <v>5876</v>
      </c>
      <c r="G322" s="347" t="s">
        <v>5877</v>
      </c>
      <c r="H322" s="348"/>
      <c r="I322" s="347" t="s">
        <v>4533</v>
      </c>
      <c r="J322" s="347" t="s">
        <v>4973</v>
      </c>
      <c r="K322" s="349">
        <v>44951.188521979166</v>
      </c>
      <c r="L322" s="347" t="s">
        <v>4973</v>
      </c>
      <c r="M322" s="349">
        <v>45454.30311224537</v>
      </c>
      <c r="N322" s="347" t="s">
        <v>4534</v>
      </c>
      <c r="O322" s="346">
        <v>3.0</v>
      </c>
      <c r="P322" s="350" t="s">
        <v>2418</v>
      </c>
      <c r="Q322" s="346">
        <v>258.0</v>
      </c>
      <c r="R322" s="347" t="s">
        <v>4977</v>
      </c>
      <c r="S322" s="7" t="str">
        <f>IF(P322="nasional",VLOOKUP("*"&amp;J322&amp;"",'IPPD ALL'!$AA$2:$AC$787,3,FALSE),VLOOKUP("*"&amp;P322&amp;"",'IPPD ALL'!$AB$2:$AC$787,2,FALSE))</f>
        <v>Kota Bogor</v>
      </c>
      <c r="T322" s="229"/>
    </row>
    <row r="323">
      <c r="A323" s="346">
        <v>1062.0</v>
      </c>
      <c r="B323" s="347" t="s">
        <v>5878</v>
      </c>
      <c r="C323" s="347" t="s">
        <v>4839</v>
      </c>
      <c r="D323" s="347" t="s">
        <v>5879</v>
      </c>
      <c r="E323" s="347">
        <v>1.0</v>
      </c>
      <c r="F323" s="347" t="s">
        <v>5880</v>
      </c>
      <c r="G323" s="347" t="s">
        <v>5881</v>
      </c>
      <c r="H323" s="348"/>
      <c r="I323" s="347" t="s">
        <v>4533</v>
      </c>
      <c r="J323" s="347" t="s">
        <v>4839</v>
      </c>
      <c r="K323" s="349">
        <v>44953.32641195602</v>
      </c>
      <c r="L323" s="347" t="s">
        <v>4839</v>
      </c>
      <c r="M323" s="349">
        <v>45544.63929076389</v>
      </c>
      <c r="N323" s="347" t="s">
        <v>4545</v>
      </c>
      <c r="O323" s="346">
        <v>16.0</v>
      </c>
      <c r="P323" s="350" t="s">
        <v>4843</v>
      </c>
      <c r="Q323" s="346">
        <v>242.0</v>
      </c>
      <c r="R323" s="347" t="s">
        <v>4844</v>
      </c>
      <c r="S323" s="7" t="str">
        <f>IF(P323="nasional",VLOOKUP("*"&amp;J323&amp;"",'IPPD ALL'!$AA$2:$AC$787,3,FALSE),VLOOKUP("*"&amp;P323&amp;"",'IPPD ALL'!$AB$2:$AC$787,2,FALSE))</f>
        <v>#N/A</v>
      </c>
    </row>
    <row r="324">
      <c r="A324" s="346">
        <v>1063.0</v>
      </c>
      <c r="B324" s="347" t="s">
        <v>5882</v>
      </c>
      <c r="C324" s="347" t="s">
        <v>5208</v>
      </c>
      <c r="D324" s="347" t="s">
        <v>5883</v>
      </c>
      <c r="E324" s="346">
        <v>1.0</v>
      </c>
      <c r="F324" s="347" t="s">
        <v>5884</v>
      </c>
      <c r="G324" s="347" t="s">
        <v>5885</v>
      </c>
      <c r="H324" s="348"/>
      <c r="I324" s="347" t="s">
        <v>4533</v>
      </c>
      <c r="J324" s="347" t="s">
        <v>5208</v>
      </c>
      <c r="K324" s="349">
        <v>44958.17029644676</v>
      </c>
      <c r="L324" s="347" t="s">
        <v>5208</v>
      </c>
      <c r="M324" s="349">
        <v>44958.34105393518</v>
      </c>
      <c r="N324" s="347" t="s">
        <v>4545</v>
      </c>
      <c r="O324" s="346">
        <v>3.0</v>
      </c>
      <c r="P324" s="350" t="s">
        <v>2811</v>
      </c>
      <c r="Q324" s="346">
        <v>256.0</v>
      </c>
      <c r="R324" s="347" t="s">
        <v>5212</v>
      </c>
      <c r="S324" s="7" t="str">
        <f>IF(P324="nasional",VLOOKUP("*"&amp;J324&amp;"",'IPPD ALL'!$AA$2:$AC$787,3,FALSE),VLOOKUP("*"&amp;P324&amp;"",'IPPD ALL'!$AB$2:$AC$787,2,FALSE))</f>
        <v>Kota Tegal</v>
      </c>
    </row>
    <row r="325">
      <c r="A325" s="346">
        <v>1066.0</v>
      </c>
      <c r="B325" s="347" t="s">
        <v>5886</v>
      </c>
      <c r="C325" s="347" t="s">
        <v>5887</v>
      </c>
      <c r="D325" s="347" t="s">
        <v>5888</v>
      </c>
      <c r="E325" s="347">
        <v>1.0</v>
      </c>
      <c r="F325" s="347" t="s">
        <v>5889</v>
      </c>
      <c r="G325" s="347" t="s">
        <v>5890</v>
      </c>
      <c r="H325" s="348"/>
      <c r="I325" s="347" t="s">
        <v>4533</v>
      </c>
      <c r="J325" s="347" t="s">
        <v>5887</v>
      </c>
      <c r="K325" s="349">
        <v>44958.33332855324</v>
      </c>
      <c r="L325" s="347" t="s">
        <v>4973</v>
      </c>
      <c r="M325" s="349">
        <v>45432.38297539352</v>
      </c>
      <c r="N325" s="347" t="s">
        <v>4545</v>
      </c>
      <c r="O325" s="346">
        <v>32.0</v>
      </c>
      <c r="P325" s="350" t="s">
        <v>2418</v>
      </c>
      <c r="Q325" s="346">
        <v>258.0</v>
      </c>
      <c r="R325" s="347" t="s">
        <v>4977</v>
      </c>
      <c r="S325" s="7" t="str">
        <f>IF(P325="nasional",VLOOKUP("*"&amp;J325&amp;"",'IPPD ALL'!$AA$2:$AC$787,3,FALSE),VLOOKUP("*"&amp;P325&amp;"",'IPPD ALL'!$AB$2:$AC$787,2,FALSE))</f>
        <v>Kota Bogor</v>
      </c>
      <c r="T325" s="229"/>
    </row>
    <row r="326">
      <c r="A326" s="346">
        <v>1067.0</v>
      </c>
      <c r="B326" s="347" t="s">
        <v>5891</v>
      </c>
      <c r="C326" s="347" t="s">
        <v>4839</v>
      </c>
      <c r="D326" s="347" t="s">
        <v>5892</v>
      </c>
      <c r="E326" s="347">
        <v>1.0</v>
      </c>
      <c r="F326" s="347" t="s">
        <v>5893</v>
      </c>
      <c r="G326" s="347" t="s">
        <v>5894</v>
      </c>
      <c r="H326" s="348"/>
      <c r="I326" s="347" t="s">
        <v>4533</v>
      </c>
      <c r="J326" s="347" t="s">
        <v>4839</v>
      </c>
      <c r="K326" s="349">
        <v>44960.181389791665</v>
      </c>
      <c r="L326" s="347" t="s">
        <v>4839</v>
      </c>
      <c r="M326" s="349">
        <v>45490.09314232639</v>
      </c>
      <c r="N326" s="347" t="s">
        <v>4534</v>
      </c>
      <c r="O326" s="346">
        <v>3.0</v>
      </c>
      <c r="P326" s="350" t="s">
        <v>4843</v>
      </c>
      <c r="Q326" s="346">
        <v>242.0</v>
      </c>
      <c r="R326" s="347" t="s">
        <v>4844</v>
      </c>
      <c r="S326" s="7" t="str">
        <f>IF(P326="nasional",VLOOKUP("*"&amp;J326&amp;"",'IPPD ALL'!$AA$2:$AC$787,3,FALSE),VLOOKUP("*"&amp;P326&amp;"",'IPPD ALL'!$AB$2:$AC$787,2,FALSE))</f>
        <v>#N/A</v>
      </c>
    </row>
    <row r="327">
      <c r="A327" s="346">
        <v>1068.0</v>
      </c>
      <c r="B327" s="347" t="s">
        <v>5895</v>
      </c>
      <c r="C327" s="347" t="s">
        <v>4528</v>
      </c>
      <c r="D327" s="347" t="s">
        <v>5896</v>
      </c>
      <c r="E327" s="347">
        <v>1.0</v>
      </c>
      <c r="F327" s="347" t="s">
        <v>5897</v>
      </c>
      <c r="G327" s="347" t="s">
        <v>5898</v>
      </c>
      <c r="H327" s="348"/>
      <c r="I327" s="347" t="s">
        <v>4533</v>
      </c>
      <c r="J327" s="347" t="s">
        <v>4528</v>
      </c>
      <c r="K327" s="349">
        <v>44964.14990658565</v>
      </c>
      <c r="L327" s="347" t="s">
        <v>4528</v>
      </c>
      <c r="M327" s="349">
        <v>44972.3880315162</v>
      </c>
      <c r="N327" s="347" t="s">
        <v>4545</v>
      </c>
      <c r="O327" s="346">
        <v>14.0</v>
      </c>
      <c r="P327" s="347" t="s">
        <v>4535</v>
      </c>
      <c r="Q327" s="348"/>
      <c r="R327" s="348"/>
      <c r="S327" s="7" t="str">
        <f>IF(P327="nasional",VLOOKUP("*"&amp;J327&amp;"",'IPPD ALL'!$AA$2:$AC$787,3,FALSE),VLOOKUP("*"&amp;P327&amp;"",'IPPD ALL'!$AB$2:$AC$787,2,FALSE))</f>
        <v>#N/A</v>
      </c>
    </row>
    <row r="328">
      <c r="A328" s="346">
        <v>1073.0</v>
      </c>
      <c r="B328" s="347" t="s">
        <v>5899</v>
      </c>
      <c r="C328" s="347" t="s">
        <v>5900</v>
      </c>
      <c r="D328" s="347" t="s">
        <v>5901</v>
      </c>
      <c r="E328" s="347">
        <v>1.0</v>
      </c>
      <c r="F328" s="347" t="s">
        <v>5902</v>
      </c>
      <c r="G328" s="347" t="s">
        <v>5903</v>
      </c>
      <c r="H328" s="348"/>
      <c r="I328" s="347" t="s">
        <v>4533</v>
      </c>
      <c r="J328" s="347" t="s">
        <v>5900</v>
      </c>
      <c r="K328" s="349">
        <v>44967.186726064814</v>
      </c>
      <c r="L328" s="347" t="s">
        <v>5900</v>
      </c>
      <c r="M328" s="349">
        <v>45490.14664972222</v>
      </c>
      <c r="N328" s="347" t="s">
        <v>4545</v>
      </c>
      <c r="O328" s="346">
        <v>7.0</v>
      </c>
      <c r="P328" s="350" t="s">
        <v>2418</v>
      </c>
      <c r="Q328" s="346">
        <v>258.0</v>
      </c>
      <c r="R328" s="347" t="s">
        <v>4977</v>
      </c>
      <c r="S328" s="7" t="str">
        <f>IF(P328="nasional",VLOOKUP("*"&amp;J328&amp;"",'IPPD ALL'!$AA$2:$AC$787,3,FALSE),VLOOKUP("*"&amp;P328&amp;"",'IPPD ALL'!$AB$2:$AC$787,2,FALSE))</f>
        <v>Kota Bogor</v>
      </c>
      <c r="T328" s="229"/>
    </row>
    <row r="329">
      <c r="A329" s="346">
        <v>1075.0</v>
      </c>
      <c r="B329" s="347" t="s">
        <v>5904</v>
      </c>
      <c r="C329" s="347" t="s">
        <v>4528</v>
      </c>
      <c r="D329" s="347" t="s">
        <v>5905</v>
      </c>
      <c r="E329" s="347">
        <v>1.0</v>
      </c>
      <c r="F329" s="347" t="s">
        <v>5906</v>
      </c>
      <c r="G329" s="347" t="s">
        <v>5907</v>
      </c>
      <c r="H329" s="347" t="s">
        <v>4609</v>
      </c>
      <c r="I329" s="347" t="s">
        <v>4533</v>
      </c>
      <c r="J329" s="347" t="s">
        <v>4528</v>
      </c>
      <c r="K329" s="349">
        <v>44971.309255706015</v>
      </c>
      <c r="L329" s="347" t="s">
        <v>4528</v>
      </c>
      <c r="M329" s="349">
        <v>44972.28468902778</v>
      </c>
      <c r="N329" s="347" t="s">
        <v>4534</v>
      </c>
      <c r="O329" s="346">
        <v>15.0</v>
      </c>
      <c r="P329" s="347" t="s">
        <v>4535</v>
      </c>
      <c r="Q329" s="348"/>
      <c r="R329" s="348"/>
      <c r="S329" s="7" t="str">
        <f>IF(P329="nasional",VLOOKUP("*"&amp;J329&amp;"",'IPPD ALL'!$AA$2:$AC$787,3,FALSE),VLOOKUP("*"&amp;P329&amp;"",'IPPD ALL'!$AB$2:$AC$787,2,FALSE))</f>
        <v>#N/A</v>
      </c>
    </row>
    <row r="330">
      <c r="A330" s="346">
        <v>1077.0</v>
      </c>
      <c r="B330" s="347" t="s">
        <v>5908</v>
      </c>
      <c r="C330" s="347" t="s">
        <v>5909</v>
      </c>
      <c r="D330" s="347" t="s">
        <v>5910</v>
      </c>
      <c r="E330" s="347">
        <v>1.0</v>
      </c>
      <c r="F330" s="347" t="s">
        <v>5911</v>
      </c>
      <c r="G330" s="347" t="s">
        <v>5912</v>
      </c>
      <c r="H330" s="348"/>
      <c r="I330" s="347" t="s">
        <v>4533</v>
      </c>
      <c r="J330" s="347" t="s">
        <v>5909</v>
      </c>
      <c r="K330" s="349">
        <v>44972.2634819213</v>
      </c>
      <c r="L330" s="347" t="s">
        <v>5909</v>
      </c>
      <c r="M330" s="349">
        <v>44973.03108667824</v>
      </c>
      <c r="N330" s="347" t="s">
        <v>4545</v>
      </c>
      <c r="O330" s="346">
        <v>2.0</v>
      </c>
      <c r="P330" s="350" t="s">
        <v>4181</v>
      </c>
      <c r="Q330" s="346">
        <v>649.0</v>
      </c>
      <c r="R330" s="347" t="s">
        <v>5913</v>
      </c>
      <c r="S330" s="7" t="str">
        <f>IF(P330="nasional",VLOOKUP("*"&amp;J330&amp;"",'IPPD ALL'!$AA$2:$AC$787,3,FALSE),VLOOKUP("*"&amp;P330&amp;"",'IPPD ALL'!$AB$2:$AC$787,2,FALSE))</f>
        <v>Kota Mataram</v>
      </c>
      <c r="T330" s="229"/>
    </row>
    <row r="331">
      <c r="A331" s="346">
        <v>1078.0</v>
      </c>
      <c r="B331" s="347" t="s">
        <v>5914</v>
      </c>
      <c r="C331" s="347" t="s">
        <v>4528</v>
      </c>
      <c r="D331" s="347" t="s">
        <v>5915</v>
      </c>
      <c r="E331" s="347">
        <v>1.0</v>
      </c>
      <c r="F331" s="347" t="s">
        <v>5916</v>
      </c>
      <c r="G331" s="347" t="s">
        <v>5917</v>
      </c>
      <c r="H331" s="348"/>
      <c r="I331" s="347" t="s">
        <v>4533</v>
      </c>
      <c r="J331" s="347" t="s">
        <v>4528</v>
      </c>
      <c r="K331" s="349">
        <v>44972.265385833336</v>
      </c>
      <c r="L331" s="347" t="s">
        <v>4528</v>
      </c>
      <c r="M331" s="349">
        <v>44972.27655106482</v>
      </c>
      <c r="N331" s="347" t="s">
        <v>4534</v>
      </c>
      <c r="O331" s="346">
        <v>1.0</v>
      </c>
      <c r="P331" s="347" t="s">
        <v>4535</v>
      </c>
      <c r="Q331" s="348"/>
      <c r="R331" s="348"/>
      <c r="S331" s="7" t="str">
        <f>IF(P331="nasional",VLOOKUP("*"&amp;J331&amp;"",'IPPD ALL'!$AA$2:$AC$787,3,FALSE),VLOOKUP("*"&amp;P331&amp;"",'IPPD ALL'!$AB$2:$AC$787,2,FALSE))</f>
        <v>#N/A</v>
      </c>
    </row>
    <row r="332">
      <c r="A332" s="346">
        <v>1079.0</v>
      </c>
      <c r="B332" s="347" t="s">
        <v>5918</v>
      </c>
      <c r="C332" s="347" t="s">
        <v>5919</v>
      </c>
      <c r="D332" s="347" t="s">
        <v>5920</v>
      </c>
      <c r="E332" s="346">
        <v>1.0</v>
      </c>
      <c r="F332" s="347" t="s">
        <v>5921</v>
      </c>
      <c r="G332" s="347" t="s">
        <v>5922</v>
      </c>
      <c r="H332" s="348"/>
      <c r="I332" s="347" t="s">
        <v>4533</v>
      </c>
      <c r="J332" s="347" t="s">
        <v>5919</v>
      </c>
      <c r="K332" s="349">
        <v>44973.12991548611</v>
      </c>
      <c r="L332" s="347" t="s">
        <v>5919</v>
      </c>
      <c r="M332" s="349">
        <v>44973.40653689815</v>
      </c>
      <c r="N332" s="347" t="s">
        <v>4534</v>
      </c>
      <c r="O332" s="346">
        <v>15.0</v>
      </c>
      <c r="P332" s="350" t="s">
        <v>2865</v>
      </c>
      <c r="Q332" s="346">
        <v>260.0</v>
      </c>
      <c r="R332" s="347" t="s">
        <v>5923</v>
      </c>
      <c r="S332" s="7" t="str">
        <f>IF(P332="nasional",VLOOKUP("*"&amp;J332&amp;"",'IPPD ALL'!$AA$2:$AC$787,3,FALSE),VLOOKUP("*"&amp;P332&amp;"",'IPPD ALL'!$AB$2:$AC$787,2,FALSE))</f>
        <v>Provinsi Jawa Timur</v>
      </c>
    </row>
    <row r="333">
      <c r="A333" s="346">
        <v>1080.0</v>
      </c>
      <c r="B333" s="347" t="s">
        <v>5924</v>
      </c>
      <c r="C333" s="347" t="s">
        <v>4528</v>
      </c>
      <c r="D333" s="347" t="s">
        <v>5925</v>
      </c>
      <c r="E333" s="347">
        <v>1.0</v>
      </c>
      <c r="F333" s="347" t="s">
        <v>5926</v>
      </c>
      <c r="G333" s="347" t="s">
        <v>5927</v>
      </c>
      <c r="H333" s="348"/>
      <c r="I333" s="347" t="s">
        <v>4533</v>
      </c>
      <c r="J333" s="347" t="s">
        <v>4528</v>
      </c>
      <c r="K333" s="349">
        <v>44973.13016255787</v>
      </c>
      <c r="L333" s="347" t="s">
        <v>4528</v>
      </c>
      <c r="M333" s="349">
        <v>44973.13287386574</v>
      </c>
      <c r="N333" s="347" t="s">
        <v>4534</v>
      </c>
      <c r="O333" s="346">
        <v>0.0</v>
      </c>
      <c r="P333" s="347" t="s">
        <v>4535</v>
      </c>
      <c r="Q333" s="348"/>
      <c r="R333" s="348"/>
      <c r="S333" s="7" t="str">
        <f>IF(P333="nasional",VLOOKUP("*"&amp;J333&amp;"",'IPPD ALL'!$AA$2:$AC$787,3,FALSE),VLOOKUP("*"&amp;P333&amp;"",'IPPD ALL'!$AB$2:$AC$787,2,FALSE))</f>
        <v>#N/A</v>
      </c>
    </row>
    <row r="334">
      <c r="A334" s="346">
        <v>1084.0</v>
      </c>
      <c r="B334" s="347" t="s">
        <v>5928</v>
      </c>
      <c r="C334" s="347" t="s">
        <v>4839</v>
      </c>
      <c r="D334" s="347" t="s">
        <v>5929</v>
      </c>
      <c r="E334" s="347">
        <v>1.0</v>
      </c>
      <c r="F334" s="347" t="s">
        <v>5930</v>
      </c>
      <c r="G334" s="347" t="s">
        <v>5931</v>
      </c>
      <c r="H334" s="348"/>
      <c r="I334" s="347" t="s">
        <v>5932</v>
      </c>
      <c r="J334" s="347" t="s">
        <v>4839</v>
      </c>
      <c r="K334" s="349">
        <v>44973.41368305556</v>
      </c>
      <c r="L334" s="347" t="s">
        <v>4839</v>
      </c>
      <c r="M334" s="349">
        <v>45229.226003344906</v>
      </c>
      <c r="N334" s="347" t="s">
        <v>4534</v>
      </c>
      <c r="O334" s="346">
        <v>1.0</v>
      </c>
      <c r="P334" s="350" t="s">
        <v>4843</v>
      </c>
      <c r="Q334" s="346">
        <v>242.0</v>
      </c>
      <c r="R334" s="347" t="s">
        <v>4844</v>
      </c>
      <c r="S334" s="7" t="str">
        <f>IF(P334="nasional",VLOOKUP("*"&amp;J334&amp;"",'IPPD ALL'!$AA$2:$AC$787,3,FALSE),VLOOKUP("*"&amp;P334&amp;"",'IPPD ALL'!$AB$2:$AC$787,2,FALSE))</f>
        <v>#N/A</v>
      </c>
    </row>
    <row r="335">
      <c r="A335" s="346">
        <v>1085.0</v>
      </c>
      <c r="B335" s="347" t="s">
        <v>5933</v>
      </c>
      <c r="C335" s="347" t="s">
        <v>4839</v>
      </c>
      <c r="D335" s="347" t="s">
        <v>5934</v>
      </c>
      <c r="E335" s="347">
        <v>1.0</v>
      </c>
      <c r="F335" s="347" t="s">
        <v>5935</v>
      </c>
      <c r="G335" s="347" t="s">
        <v>5936</v>
      </c>
      <c r="H335" s="348"/>
      <c r="I335" s="347" t="s">
        <v>5937</v>
      </c>
      <c r="J335" s="347" t="s">
        <v>4839</v>
      </c>
      <c r="K335" s="349">
        <v>44973.41450133102</v>
      </c>
      <c r="L335" s="348"/>
      <c r="M335" s="348"/>
      <c r="N335" s="347" t="s">
        <v>4534</v>
      </c>
      <c r="O335" s="346">
        <v>1.0</v>
      </c>
      <c r="P335" s="350" t="s">
        <v>4843</v>
      </c>
      <c r="Q335" s="346">
        <v>242.0</v>
      </c>
      <c r="R335" s="347" t="s">
        <v>4844</v>
      </c>
      <c r="S335" s="7" t="str">
        <f>IF(P335="nasional",VLOOKUP("*"&amp;J335&amp;"",'IPPD ALL'!$AA$2:$AC$787,3,FALSE),VLOOKUP("*"&amp;P335&amp;"",'IPPD ALL'!$AB$2:$AC$787,2,FALSE))</f>
        <v>#N/A</v>
      </c>
    </row>
    <row r="336">
      <c r="A336" s="346">
        <v>1087.0</v>
      </c>
      <c r="B336" s="347" t="s">
        <v>5938</v>
      </c>
      <c r="C336" s="347" t="s">
        <v>5939</v>
      </c>
      <c r="D336" s="347" t="s">
        <v>5940</v>
      </c>
      <c r="E336" s="347">
        <v>1.0</v>
      </c>
      <c r="F336" s="347" t="s">
        <v>5941</v>
      </c>
      <c r="G336" s="347" t="s">
        <v>5942</v>
      </c>
      <c r="H336" s="347" t="s">
        <v>4609</v>
      </c>
      <c r="I336" s="347" t="s">
        <v>4533</v>
      </c>
      <c r="J336" s="347" t="s">
        <v>5939</v>
      </c>
      <c r="K336" s="349">
        <v>44974.17118613426</v>
      </c>
      <c r="L336" s="347" t="s">
        <v>5939</v>
      </c>
      <c r="M336" s="349">
        <v>45070.162002523146</v>
      </c>
      <c r="N336" s="347" t="s">
        <v>4545</v>
      </c>
      <c r="O336" s="346">
        <v>8.0</v>
      </c>
      <c r="P336" s="350" t="s">
        <v>2140</v>
      </c>
      <c r="Q336" s="346">
        <v>345.0</v>
      </c>
      <c r="R336" s="347" t="s">
        <v>5943</v>
      </c>
      <c r="S336" s="7" t="str">
        <f>IF(P336="nasional",VLOOKUP("*"&amp;J336&amp;"",'IPPD ALL'!$AA$2:$AC$787,3,FALSE),VLOOKUP("*"&amp;P336&amp;"",'IPPD ALL'!$AB$2:$AC$787,2,FALSE))</f>
        <v>Provinsi Lampung</v>
      </c>
      <c r="T336" s="229"/>
    </row>
    <row r="337">
      <c r="A337" s="346">
        <v>1089.0</v>
      </c>
      <c r="B337" s="347" t="s">
        <v>5944</v>
      </c>
      <c r="C337" s="347" t="s">
        <v>5750</v>
      </c>
      <c r="D337" s="347" t="s">
        <v>5945</v>
      </c>
      <c r="E337" s="347">
        <v>1.0</v>
      </c>
      <c r="F337" s="347" t="s">
        <v>5946</v>
      </c>
      <c r="G337" s="347" t="s">
        <v>5947</v>
      </c>
      <c r="H337" s="348"/>
      <c r="I337" s="347" t="s">
        <v>4533</v>
      </c>
      <c r="J337" s="347" t="s">
        <v>5750</v>
      </c>
      <c r="K337" s="349">
        <v>44979.0710284375</v>
      </c>
      <c r="L337" s="347" t="s">
        <v>5750</v>
      </c>
      <c r="M337" s="349">
        <v>45169.081171655096</v>
      </c>
      <c r="N337" s="347" t="s">
        <v>4545</v>
      </c>
      <c r="O337" s="346">
        <v>1.0</v>
      </c>
      <c r="P337" s="350" t="s">
        <v>2609</v>
      </c>
      <c r="Q337" s="346">
        <v>673.0</v>
      </c>
      <c r="R337" s="347" t="s">
        <v>5754</v>
      </c>
      <c r="S337" s="7" t="str">
        <f>IF(P337="nasional",VLOOKUP("*"&amp;J337&amp;"",'IPPD ALL'!$AA$2:$AC$787,3,FALSE),VLOOKUP("*"&amp;P337&amp;"",'IPPD ALL'!$AB$2:$AC$787,2,FALSE))</f>
        <v>Kabupaten Demak</v>
      </c>
    </row>
    <row r="338">
      <c r="A338" s="346">
        <v>1090.0</v>
      </c>
      <c r="B338" s="347" t="s">
        <v>5948</v>
      </c>
      <c r="C338" s="347" t="s">
        <v>5750</v>
      </c>
      <c r="D338" s="347" t="s">
        <v>5949</v>
      </c>
      <c r="E338" s="346">
        <v>1.0</v>
      </c>
      <c r="F338" s="347" t="s">
        <v>5950</v>
      </c>
      <c r="G338" s="347" t="s">
        <v>5951</v>
      </c>
      <c r="H338" s="348"/>
      <c r="I338" s="347" t="s">
        <v>4533</v>
      </c>
      <c r="J338" s="347" t="s">
        <v>5750</v>
      </c>
      <c r="K338" s="349">
        <v>44979.08152364584</v>
      </c>
      <c r="L338" s="347" t="s">
        <v>5750</v>
      </c>
      <c r="M338" s="349">
        <v>44979.08658634259</v>
      </c>
      <c r="N338" s="347" t="s">
        <v>4545</v>
      </c>
      <c r="O338" s="346">
        <v>1.0</v>
      </c>
      <c r="P338" s="350" t="s">
        <v>2609</v>
      </c>
      <c r="Q338" s="346">
        <v>673.0</v>
      </c>
      <c r="R338" s="347" t="s">
        <v>5754</v>
      </c>
      <c r="S338" s="7" t="str">
        <f>IF(P338="nasional",VLOOKUP("*"&amp;J338&amp;"",'IPPD ALL'!$AA$2:$AC$787,3,FALSE),VLOOKUP("*"&amp;P338&amp;"",'IPPD ALL'!$AB$2:$AC$787,2,FALSE))</f>
        <v>Kabupaten Demak</v>
      </c>
    </row>
    <row r="339">
      <c r="A339" s="346">
        <v>1091.0</v>
      </c>
      <c r="B339" s="347" t="s">
        <v>5952</v>
      </c>
      <c r="C339" s="347" t="s">
        <v>5750</v>
      </c>
      <c r="D339" s="347" t="s">
        <v>5953</v>
      </c>
      <c r="E339" s="346">
        <v>1.0</v>
      </c>
      <c r="F339" s="347" t="s">
        <v>5954</v>
      </c>
      <c r="G339" s="347" t="s">
        <v>5955</v>
      </c>
      <c r="H339" s="348"/>
      <c r="I339" s="347" t="s">
        <v>4533</v>
      </c>
      <c r="J339" s="347" t="s">
        <v>5750</v>
      </c>
      <c r="K339" s="349">
        <v>44979.21185648148</v>
      </c>
      <c r="L339" s="347" t="s">
        <v>5750</v>
      </c>
      <c r="M339" s="349">
        <v>44979.21273601852</v>
      </c>
      <c r="N339" s="347" t="s">
        <v>4545</v>
      </c>
      <c r="O339" s="346">
        <v>1.0</v>
      </c>
      <c r="P339" s="350" t="s">
        <v>2609</v>
      </c>
      <c r="Q339" s="346">
        <v>673.0</v>
      </c>
      <c r="R339" s="347" t="s">
        <v>5754</v>
      </c>
      <c r="S339" s="7" t="str">
        <f>IF(P339="nasional",VLOOKUP("*"&amp;J339&amp;"",'IPPD ALL'!$AA$2:$AC$787,3,FALSE),VLOOKUP("*"&amp;P339&amp;"",'IPPD ALL'!$AB$2:$AC$787,2,FALSE))</f>
        <v>Kabupaten Demak</v>
      </c>
    </row>
    <row r="340">
      <c r="A340" s="346">
        <v>1098.0</v>
      </c>
      <c r="B340" s="347" t="s">
        <v>5956</v>
      </c>
      <c r="C340" s="347" t="s">
        <v>2077</v>
      </c>
      <c r="D340" s="347" t="s">
        <v>5957</v>
      </c>
      <c r="E340" s="347">
        <v>1.0</v>
      </c>
      <c r="F340" s="347" t="s">
        <v>5958</v>
      </c>
      <c r="G340" s="347" t="s">
        <v>5959</v>
      </c>
      <c r="H340" s="347" t="s">
        <v>4609</v>
      </c>
      <c r="I340" s="347" t="s">
        <v>4533</v>
      </c>
      <c r="J340" s="347" t="s">
        <v>2077</v>
      </c>
      <c r="K340" s="349">
        <v>44988.39344015046</v>
      </c>
      <c r="L340" s="347" t="s">
        <v>2077</v>
      </c>
      <c r="M340" s="349">
        <v>45565.39006104167</v>
      </c>
      <c r="N340" s="347" t="s">
        <v>4545</v>
      </c>
      <c r="O340" s="346">
        <v>1.0</v>
      </c>
      <c r="P340" s="347" t="s">
        <v>4535</v>
      </c>
      <c r="Q340" s="348"/>
      <c r="R340" s="348"/>
      <c r="S340" s="7" t="str">
        <f>IF(P340="nasional",VLOOKUP("*"&amp;J340&amp;"",'IPPD ALL'!$AA$2:$AC$787,3,FALSE),VLOOKUP("*"&amp;P340&amp;"",'IPPD ALL'!$AB$2:$AC$787,2,FALSE))</f>
        <v>Kabupaten Ogan Ilir</v>
      </c>
    </row>
    <row r="341">
      <c r="A341" s="346">
        <v>1104.0</v>
      </c>
      <c r="B341" s="347" t="s">
        <v>5960</v>
      </c>
      <c r="C341" s="347" t="s">
        <v>5961</v>
      </c>
      <c r="D341" s="347" t="s">
        <v>5962</v>
      </c>
      <c r="E341" s="347">
        <v>1.0</v>
      </c>
      <c r="F341" s="347" t="s">
        <v>5963</v>
      </c>
      <c r="G341" s="347" t="s">
        <v>5964</v>
      </c>
      <c r="H341" s="348"/>
      <c r="I341" s="347" t="s">
        <v>4533</v>
      </c>
      <c r="J341" s="347" t="s">
        <v>5961</v>
      </c>
      <c r="K341" s="349">
        <v>44992.139374502316</v>
      </c>
      <c r="L341" s="347" t="s">
        <v>5961</v>
      </c>
      <c r="M341" s="349">
        <v>45152.38143275463</v>
      </c>
      <c r="N341" s="347" t="s">
        <v>4545</v>
      </c>
      <c r="O341" s="346">
        <v>4.0</v>
      </c>
      <c r="P341" s="350" t="s">
        <v>2394</v>
      </c>
      <c r="Q341" s="346">
        <v>252.0</v>
      </c>
      <c r="R341" s="347" t="s">
        <v>5965</v>
      </c>
      <c r="S341" s="7" t="str">
        <f>IF(P341="nasional",VLOOKUP("*"&amp;J341&amp;"",'IPPD ALL'!$AA$2:$AC$787,3,FALSE),VLOOKUP("*"&amp;P341&amp;"",'IPPD ALL'!$AB$2:$AC$787,2,FALSE))</f>
        <v>Kota Bandung</v>
      </c>
    </row>
    <row r="342">
      <c r="A342" s="346">
        <v>1106.0</v>
      </c>
      <c r="B342" s="347" t="s">
        <v>5966</v>
      </c>
      <c r="C342" s="347" t="s">
        <v>5967</v>
      </c>
      <c r="D342" s="347" t="s">
        <v>5968</v>
      </c>
      <c r="E342" s="347" t="s">
        <v>5969</v>
      </c>
      <c r="F342" s="347" t="s">
        <v>5970</v>
      </c>
      <c r="G342" s="347" t="s">
        <v>5971</v>
      </c>
      <c r="H342" s="348"/>
      <c r="I342" s="347" t="s">
        <v>4533</v>
      </c>
      <c r="J342" s="347" t="s">
        <v>5967</v>
      </c>
      <c r="K342" s="349">
        <v>44992.16665494213</v>
      </c>
      <c r="L342" s="347" t="s">
        <v>5967</v>
      </c>
      <c r="M342" s="349">
        <v>45077.56910987268</v>
      </c>
      <c r="N342" s="347" t="s">
        <v>4545</v>
      </c>
      <c r="O342" s="346">
        <v>2.0</v>
      </c>
      <c r="P342" s="350" t="s">
        <v>2394</v>
      </c>
      <c r="Q342" s="346">
        <v>252.0</v>
      </c>
      <c r="R342" s="347" t="s">
        <v>5965</v>
      </c>
      <c r="S342" s="7" t="str">
        <f>IF(P342="nasional",VLOOKUP("*"&amp;J342&amp;"",'IPPD ALL'!$AA$2:$AC$787,3,FALSE),VLOOKUP("*"&amp;P342&amp;"",'IPPD ALL'!$AB$2:$AC$787,2,FALSE))</f>
        <v>Kota Bandung</v>
      </c>
    </row>
    <row r="343">
      <c r="A343" s="346">
        <v>1107.0</v>
      </c>
      <c r="B343" s="347" t="s">
        <v>5972</v>
      </c>
      <c r="C343" s="347" t="s">
        <v>5967</v>
      </c>
      <c r="D343" s="347" t="s">
        <v>5973</v>
      </c>
      <c r="E343" s="347">
        <v>1.0</v>
      </c>
      <c r="F343" s="347" t="s">
        <v>5974</v>
      </c>
      <c r="G343" s="347" t="s">
        <v>5975</v>
      </c>
      <c r="H343" s="348"/>
      <c r="I343" s="347" t="s">
        <v>4533</v>
      </c>
      <c r="J343" s="347" t="s">
        <v>5967</v>
      </c>
      <c r="K343" s="349">
        <v>44992.23258013889</v>
      </c>
      <c r="L343" s="347" t="s">
        <v>5967</v>
      </c>
      <c r="M343" s="349">
        <v>45028.327007604166</v>
      </c>
      <c r="N343" s="347" t="s">
        <v>4545</v>
      </c>
      <c r="O343" s="346">
        <v>2.0</v>
      </c>
      <c r="P343" s="350" t="s">
        <v>2394</v>
      </c>
      <c r="Q343" s="346">
        <v>252.0</v>
      </c>
      <c r="R343" s="347" t="s">
        <v>5965</v>
      </c>
      <c r="S343" s="7" t="str">
        <f>IF(P343="nasional",VLOOKUP("*"&amp;J343&amp;"",'IPPD ALL'!$AA$2:$AC$787,3,FALSE),VLOOKUP("*"&amp;P343&amp;"",'IPPD ALL'!$AB$2:$AC$787,2,FALSE))</f>
        <v>Kota Bandung</v>
      </c>
    </row>
    <row r="344">
      <c r="A344" s="346">
        <v>1108.0</v>
      </c>
      <c r="B344" s="347" t="s">
        <v>5976</v>
      </c>
      <c r="C344" s="347" t="s">
        <v>5967</v>
      </c>
      <c r="D344" s="347" t="s">
        <v>5977</v>
      </c>
      <c r="E344" s="347">
        <v>1.0</v>
      </c>
      <c r="F344" s="347" t="s">
        <v>5978</v>
      </c>
      <c r="G344" s="347" t="s">
        <v>5979</v>
      </c>
      <c r="H344" s="348"/>
      <c r="I344" s="347" t="s">
        <v>4533</v>
      </c>
      <c r="J344" s="347" t="s">
        <v>5967</v>
      </c>
      <c r="K344" s="349">
        <v>44993.16587920139</v>
      </c>
      <c r="L344" s="347" t="s">
        <v>5967</v>
      </c>
      <c r="M344" s="349">
        <v>45357.148916782404</v>
      </c>
      <c r="N344" s="347" t="s">
        <v>4545</v>
      </c>
      <c r="O344" s="346">
        <v>3.0</v>
      </c>
      <c r="P344" s="350" t="s">
        <v>2394</v>
      </c>
      <c r="Q344" s="346">
        <v>252.0</v>
      </c>
      <c r="R344" s="347" t="s">
        <v>5965</v>
      </c>
      <c r="S344" s="7" t="str">
        <f>IF(P344="nasional",VLOOKUP("*"&amp;J344&amp;"",'IPPD ALL'!$AA$2:$AC$787,3,FALSE),VLOOKUP("*"&amp;P344&amp;"",'IPPD ALL'!$AB$2:$AC$787,2,FALSE))</f>
        <v>Kota Bandung</v>
      </c>
    </row>
    <row r="345">
      <c r="A345" s="346">
        <v>1109.0</v>
      </c>
      <c r="B345" s="347" t="s">
        <v>5980</v>
      </c>
      <c r="C345" s="347" t="s">
        <v>5981</v>
      </c>
      <c r="D345" s="347" t="s">
        <v>5982</v>
      </c>
      <c r="E345" s="347">
        <v>1.0</v>
      </c>
      <c r="F345" s="347" t="s">
        <v>5983</v>
      </c>
      <c r="G345" s="347" t="s">
        <v>5984</v>
      </c>
      <c r="H345" s="348"/>
      <c r="I345" s="347" t="s">
        <v>4533</v>
      </c>
      <c r="J345" s="347" t="s">
        <v>5981</v>
      </c>
      <c r="K345" s="349">
        <v>44993.169823703705</v>
      </c>
      <c r="L345" s="347" t="s">
        <v>5981</v>
      </c>
      <c r="M345" s="349">
        <v>44993.171597002314</v>
      </c>
      <c r="N345" s="347" t="s">
        <v>4545</v>
      </c>
      <c r="O345" s="346">
        <v>1.0</v>
      </c>
      <c r="P345" s="350" t="s">
        <v>2394</v>
      </c>
      <c r="Q345" s="346">
        <v>252.0</v>
      </c>
      <c r="R345" s="347" t="s">
        <v>5965</v>
      </c>
      <c r="S345" s="7" t="str">
        <f>IF(P345="nasional",VLOOKUP("*"&amp;J345&amp;"",'IPPD ALL'!$AA$2:$AC$787,3,FALSE),VLOOKUP("*"&amp;P345&amp;"",'IPPD ALL'!$AB$2:$AC$787,2,FALSE))</f>
        <v>Kota Bandung</v>
      </c>
    </row>
    <row r="346">
      <c r="A346" s="346">
        <v>1110.0</v>
      </c>
      <c r="B346" s="347" t="s">
        <v>5985</v>
      </c>
      <c r="C346" s="347" t="s">
        <v>5981</v>
      </c>
      <c r="D346" s="347" t="s">
        <v>5986</v>
      </c>
      <c r="E346" s="347">
        <v>1.0</v>
      </c>
      <c r="F346" s="347" t="s">
        <v>5987</v>
      </c>
      <c r="G346" s="347" t="s">
        <v>5988</v>
      </c>
      <c r="H346" s="348"/>
      <c r="I346" s="347" t="s">
        <v>4533</v>
      </c>
      <c r="J346" s="347" t="s">
        <v>5981</v>
      </c>
      <c r="K346" s="349">
        <v>44994.246934710645</v>
      </c>
      <c r="L346" s="347" t="s">
        <v>5981</v>
      </c>
      <c r="M346" s="349">
        <v>44994.24761086806</v>
      </c>
      <c r="N346" s="347" t="s">
        <v>4545</v>
      </c>
      <c r="O346" s="346">
        <v>1.0</v>
      </c>
      <c r="P346" s="350" t="s">
        <v>2394</v>
      </c>
      <c r="Q346" s="346">
        <v>252.0</v>
      </c>
      <c r="R346" s="347" t="s">
        <v>5965</v>
      </c>
      <c r="S346" s="7" t="str">
        <f>IF(P346="nasional",VLOOKUP("*"&amp;J346&amp;"",'IPPD ALL'!$AA$2:$AC$787,3,FALSE),VLOOKUP("*"&amp;P346&amp;"",'IPPD ALL'!$AB$2:$AC$787,2,FALSE))</f>
        <v>Kota Bandung</v>
      </c>
    </row>
    <row r="347">
      <c r="A347" s="346">
        <v>1112.0</v>
      </c>
      <c r="B347" s="347" t="s">
        <v>5989</v>
      </c>
      <c r="C347" s="347" t="s">
        <v>5967</v>
      </c>
      <c r="D347" s="347" t="s">
        <v>5990</v>
      </c>
      <c r="E347" s="347">
        <v>1.0</v>
      </c>
      <c r="F347" s="347" t="s">
        <v>5991</v>
      </c>
      <c r="G347" s="347" t="s">
        <v>5992</v>
      </c>
      <c r="H347" s="348"/>
      <c r="I347" s="347" t="s">
        <v>4533</v>
      </c>
      <c r="J347" s="347" t="s">
        <v>5967</v>
      </c>
      <c r="K347" s="349">
        <v>44994.26211708333</v>
      </c>
      <c r="L347" s="347" t="s">
        <v>5967</v>
      </c>
      <c r="M347" s="349">
        <v>45082.45556888889</v>
      </c>
      <c r="N347" s="347" t="s">
        <v>4545</v>
      </c>
      <c r="O347" s="346">
        <v>2.0</v>
      </c>
      <c r="P347" s="350" t="s">
        <v>2394</v>
      </c>
      <c r="Q347" s="346">
        <v>252.0</v>
      </c>
      <c r="R347" s="347" t="s">
        <v>5965</v>
      </c>
      <c r="S347" s="7" t="str">
        <f>IF(P347="nasional",VLOOKUP("*"&amp;J347&amp;"",'IPPD ALL'!$AA$2:$AC$787,3,FALSE),VLOOKUP("*"&amp;P347&amp;"",'IPPD ALL'!$AB$2:$AC$787,2,FALSE))</f>
        <v>Kota Bandung</v>
      </c>
    </row>
    <row r="348">
      <c r="A348" s="346">
        <v>1113.0</v>
      </c>
      <c r="B348" s="347" t="s">
        <v>5993</v>
      </c>
      <c r="C348" s="347" t="s">
        <v>5967</v>
      </c>
      <c r="D348" s="347" t="s">
        <v>5994</v>
      </c>
      <c r="E348" s="347">
        <v>1.0</v>
      </c>
      <c r="F348" s="347" t="s">
        <v>5995</v>
      </c>
      <c r="G348" s="347" t="s">
        <v>5996</v>
      </c>
      <c r="H348" s="348"/>
      <c r="I348" s="347" t="s">
        <v>4533</v>
      </c>
      <c r="J348" s="347" t="s">
        <v>5967</v>
      </c>
      <c r="K348" s="349">
        <v>44994.277853761574</v>
      </c>
      <c r="L348" s="347" t="s">
        <v>5967</v>
      </c>
      <c r="M348" s="349">
        <v>44994.28112400463</v>
      </c>
      <c r="N348" s="347" t="s">
        <v>4545</v>
      </c>
      <c r="O348" s="346">
        <v>1.0</v>
      </c>
      <c r="P348" s="350" t="s">
        <v>2394</v>
      </c>
      <c r="Q348" s="346">
        <v>252.0</v>
      </c>
      <c r="R348" s="347" t="s">
        <v>5965</v>
      </c>
      <c r="S348" s="7" t="str">
        <f>IF(P348="nasional",VLOOKUP("*"&amp;J348&amp;"",'IPPD ALL'!$AA$2:$AC$787,3,FALSE),VLOOKUP("*"&amp;P348&amp;"",'IPPD ALL'!$AB$2:$AC$787,2,FALSE))</f>
        <v>Kota Bandung</v>
      </c>
    </row>
    <row r="349">
      <c r="A349" s="346">
        <v>1115.0</v>
      </c>
      <c r="B349" s="347" t="s">
        <v>5997</v>
      </c>
      <c r="C349" s="347" t="s">
        <v>5967</v>
      </c>
      <c r="D349" s="347" t="s">
        <v>5998</v>
      </c>
      <c r="E349" s="347">
        <v>1.0</v>
      </c>
      <c r="F349" s="347" t="s">
        <v>5999</v>
      </c>
      <c r="G349" s="347" t="s">
        <v>6000</v>
      </c>
      <c r="H349" s="348"/>
      <c r="I349" s="347" t="s">
        <v>4533</v>
      </c>
      <c r="J349" s="347" t="s">
        <v>5967</v>
      </c>
      <c r="K349" s="349">
        <v>44999.143844398146</v>
      </c>
      <c r="L349" s="347" t="s">
        <v>5967</v>
      </c>
      <c r="M349" s="349">
        <v>45028.32925119213</v>
      </c>
      <c r="N349" s="347" t="s">
        <v>4545</v>
      </c>
      <c r="O349" s="346">
        <v>3.0</v>
      </c>
      <c r="P349" s="350" t="s">
        <v>2394</v>
      </c>
      <c r="Q349" s="346">
        <v>252.0</v>
      </c>
      <c r="R349" s="347" t="s">
        <v>5965</v>
      </c>
      <c r="S349" s="7" t="str">
        <f>IF(P349="nasional",VLOOKUP("*"&amp;J349&amp;"",'IPPD ALL'!$AA$2:$AC$787,3,FALSE),VLOOKUP("*"&amp;P349&amp;"",'IPPD ALL'!$AB$2:$AC$787,2,FALSE))</f>
        <v>Kota Bandung</v>
      </c>
    </row>
    <row r="350">
      <c r="A350" s="346">
        <v>1116.0</v>
      </c>
      <c r="B350" s="347" t="s">
        <v>6001</v>
      </c>
      <c r="C350" s="347" t="s">
        <v>5961</v>
      </c>
      <c r="D350" s="347" t="s">
        <v>6002</v>
      </c>
      <c r="E350" s="347">
        <v>1.0</v>
      </c>
      <c r="F350" s="347" t="s">
        <v>6003</v>
      </c>
      <c r="G350" s="347" t="s">
        <v>6004</v>
      </c>
      <c r="H350" s="348"/>
      <c r="I350" s="347" t="s">
        <v>4533</v>
      </c>
      <c r="J350" s="347" t="s">
        <v>5961</v>
      </c>
      <c r="K350" s="349">
        <v>44999.30551209491</v>
      </c>
      <c r="L350" s="347" t="s">
        <v>5961</v>
      </c>
      <c r="M350" s="349">
        <v>45128.16351627315</v>
      </c>
      <c r="N350" s="347" t="s">
        <v>4545</v>
      </c>
      <c r="O350" s="346">
        <v>5.0</v>
      </c>
      <c r="P350" s="350" t="s">
        <v>2394</v>
      </c>
      <c r="Q350" s="346">
        <v>252.0</v>
      </c>
      <c r="R350" s="347" t="s">
        <v>5965</v>
      </c>
      <c r="S350" s="7" t="str">
        <f>IF(P350="nasional",VLOOKUP("*"&amp;J350&amp;"",'IPPD ALL'!$AA$2:$AC$787,3,FALSE),VLOOKUP("*"&amp;P350&amp;"",'IPPD ALL'!$AB$2:$AC$787,2,FALSE))</f>
        <v>Kota Bandung</v>
      </c>
    </row>
    <row r="351">
      <c r="A351" s="346">
        <v>1119.0</v>
      </c>
      <c r="B351" s="347" t="s">
        <v>6005</v>
      </c>
      <c r="C351" s="347" t="s">
        <v>6006</v>
      </c>
      <c r="D351" s="347" t="s">
        <v>6007</v>
      </c>
      <c r="E351" s="347">
        <v>1.0</v>
      </c>
      <c r="F351" s="347" t="s">
        <v>6008</v>
      </c>
      <c r="G351" s="347" t="s">
        <v>6009</v>
      </c>
      <c r="H351" s="347" t="s">
        <v>4609</v>
      </c>
      <c r="I351" s="347" t="s">
        <v>4533</v>
      </c>
      <c r="J351" s="347" t="s">
        <v>6006</v>
      </c>
      <c r="K351" s="349">
        <v>45001.14799730324</v>
      </c>
      <c r="L351" s="347" t="s">
        <v>6006</v>
      </c>
      <c r="M351" s="349">
        <v>45001.279071006946</v>
      </c>
      <c r="N351" s="347" t="s">
        <v>4534</v>
      </c>
      <c r="O351" s="346">
        <v>3.0</v>
      </c>
      <c r="P351" s="350" t="s">
        <v>6010</v>
      </c>
      <c r="Q351" s="346">
        <v>923.0</v>
      </c>
      <c r="R351" s="347" t="s">
        <v>6011</v>
      </c>
      <c r="S351" s="7" t="str">
        <f>IF(P351="nasional",VLOOKUP("*"&amp;J351&amp;"",'IPPD ALL'!$AA$2:$AC$787,3,FALSE),VLOOKUP("*"&amp;P351&amp;"",'IPPD ALL'!$AB$2:$AC$787,2,FALSE))</f>
        <v>#N/A</v>
      </c>
      <c r="T351" s="229"/>
    </row>
    <row r="352">
      <c r="A352" s="346">
        <v>1121.0</v>
      </c>
      <c r="B352" s="347" t="s">
        <v>6012</v>
      </c>
      <c r="C352" s="347" t="s">
        <v>6013</v>
      </c>
      <c r="D352" s="347" t="s">
        <v>6014</v>
      </c>
      <c r="E352" s="346">
        <v>1.0</v>
      </c>
      <c r="F352" s="347" t="s">
        <v>6015</v>
      </c>
      <c r="G352" s="347" t="s">
        <v>6016</v>
      </c>
      <c r="H352" s="348"/>
      <c r="I352" s="347" t="s">
        <v>4533</v>
      </c>
      <c r="J352" s="347" t="s">
        <v>6013</v>
      </c>
      <c r="K352" s="349">
        <v>45006.17786458333</v>
      </c>
      <c r="L352" s="347" t="s">
        <v>6013</v>
      </c>
      <c r="M352" s="349">
        <v>45006.17930563657</v>
      </c>
      <c r="N352" s="347" t="s">
        <v>4545</v>
      </c>
      <c r="O352" s="346">
        <v>2.0</v>
      </c>
      <c r="P352" s="350" t="s">
        <v>3450</v>
      </c>
      <c r="Q352" s="346">
        <v>930.0</v>
      </c>
      <c r="R352" s="347" t="s">
        <v>6017</v>
      </c>
      <c r="S352" s="7" t="str">
        <f>IF(P352="nasional",VLOOKUP("*"&amp;J352&amp;"",'IPPD ALL'!$AA$2:$AC$787,3,FALSE),VLOOKUP("*"&amp;P352&amp;"",'IPPD ALL'!$AB$2:$AC$787,2,FALSE))</f>
        <v>Kota Banjarmasin</v>
      </c>
    </row>
    <row r="353">
      <c r="A353" s="346">
        <v>1122.0</v>
      </c>
      <c r="B353" s="347" t="s">
        <v>6018</v>
      </c>
      <c r="C353" s="347" t="s">
        <v>5967</v>
      </c>
      <c r="D353" s="347" t="s">
        <v>6019</v>
      </c>
      <c r="E353" s="347">
        <v>1.0</v>
      </c>
      <c r="F353" s="347" t="s">
        <v>6020</v>
      </c>
      <c r="G353" s="347" t="s">
        <v>6021</v>
      </c>
      <c r="H353" s="348"/>
      <c r="I353" s="347" t="s">
        <v>4533</v>
      </c>
      <c r="J353" s="347" t="s">
        <v>5967</v>
      </c>
      <c r="K353" s="349">
        <v>45012.06540199074</v>
      </c>
      <c r="L353" s="347" t="s">
        <v>5967</v>
      </c>
      <c r="M353" s="349">
        <v>45028.33125737269</v>
      </c>
      <c r="N353" s="347" t="s">
        <v>4545</v>
      </c>
      <c r="O353" s="346">
        <v>2.0</v>
      </c>
      <c r="P353" s="350" t="s">
        <v>2394</v>
      </c>
      <c r="Q353" s="346">
        <v>252.0</v>
      </c>
      <c r="R353" s="347" t="s">
        <v>5965</v>
      </c>
      <c r="S353" s="7" t="str">
        <f>IF(P353="nasional",VLOOKUP("*"&amp;J353&amp;"",'IPPD ALL'!$AA$2:$AC$787,3,FALSE),VLOOKUP("*"&amp;P353&amp;"",'IPPD ALL'!$AB$2:$AC$787,2,FALSE))</f>
        <v>Kota Bandung</v>
      </c>
    </row>
    <row r="354">
      <c r="A354" s="346">
        <v>1125.0</v>
      </c>
      <c r="B354" s="347" t="s">
        <v>6022</v>
      </c>
      <c r="C354" s="347" t="s">
        <v>6023</v>
      </c>
      <c r="D354" s="347" t="s">
        <v>6024</v>
      </c>
      <c r="E354" s="347">
        <v>1.0</v>
      </c>
      <c r="F354" s="347" t="s">
        <v>6025</v>
      </c>
      <c r="G354" s="347" t="s">
        <v>6026</v>
      </c>
      <c r="H354" s="348"/>
      <c r="I354" s="347" t="s">
        <v>4533</v>
      </c>
      <c r="J354" s="347" t="s">
        <v>6023</v>
      </c>
      <c r="K354" s="349">
        <v>45012.10801293982</v>
      </c>
      <c r="L354" s="347" t="s">
        <v>6023</v>
      </c>
      <c r="M354" s="349">
        <v>45012.11044935185</v>
      </c>
      <c r="N354" s="347" t="s">
        <v>4545</v>
      </c>
      <c r="O354" s="346">
        <v>1.0</v>
      </c>
      <c r="P354" s="350" t="s">
        <v>3385</v>
      </c>
      <c r="Q354" s="346">
        <v>667.0</v>
      </c>
      <c r="R354" s="347" t="s">
        <v>6027</v>
      </c>
      <c r="S354" s="7" t="str">
        <f>IF(P354="nasional",VLOOKUP("*"&amp;J354&amp;"",'IPPD ALL'!$AA$2:$AC$787,3,FALSE),VLOOKUP("*"&amp;P354&amp;"",'IPPD ALL'!$AB$2:$AC$787,2,FALSE))</f>
        <v>#N/A</v>
      </c>
    </row>
    <row r="355">
      <c r="A355" s="346">
        <v>1127.0</v>
      </c>
      <c r="B355" s="347" t="s">
        <v>6028</v>
      </c>
      <c r="C355" s="347" t="s">
        <v>6023</v>
      </c>
      <c r="D355" s="347" t="s">
        <v>6029</v>
      </c>
      <c r="E355" s="347">
        <v>1.0</v>
      </c>
      <c r="F355" s="347" t="s">
        <v>6030</v>
      </c>
      <c r="G355" s="347" t="s">
        <v>6031</v>
      </c>
      <c r="H355" s="348"/>
      <c r="I355" s="347" t="s">
        <v>4533</v>
      </c>
      <c r="J355" s="347" t="s">
        <v>6023</v>
      </c>
      <c r="K355" s="349">
        <v>45012.299342094906</v>
      </c>
      <c r="L355" s="347" t="s">
        <v>6023</v>
      </c>
      <c r="M355" s="349">
        <v>45012.30777251157</v>
      </c>
      <c r="N355" s="347" t="s">
        <v>4545</v>
      </c>
      <c r="O355" s="346">
        <v>2.0</v>
      </c>
      <c r="P355" s="350" t="s">
        <v>3385</v>
      </c>
      <c r="Q355" s="346">
        <v>667.0</v>
      </c>
      <c r="R355" s="347" t="s">
        <v>6027</v>
      </c>
      <c r="S355" s="7" t="str">
        <f>IF(P355="nasional",VLOOKUP("*"&amp;J355&amp;"",'IPPD ALL'!$AA$2:$AC$787,3,FALSE),VLOOKUP("*"&amp;P355&amp;"",'IPPD ALL'!$AB$2:$AC$787,2,FALSE))</f>
        <v>#N/A</v>
      </c>
    </row>
    <row r="356">
      <c r="A356" s="346">
        <v>1130.0</v>
      </c>
      <c r="B356" s="347" t="s">
        <v>6032</v>
      </c>
      <c r="C356" s="347" t="s">
        <v>6023</v>
      </c>
      <c r="D356" s="347" t="s">
        <v>6033</v>
      </c>
      <c r="E356" s="347" t="s">
        <v>4530</v>
      </c>
      <c r="F356" s="347" t="s">
        <v>6034</v>
      </c>
      <c r="G356" s="347" t="s">
        <v>6035</v>
      </c>
      <c r="H356" s="348"/>
      <c r="I356" s="347" t="s">
        <v>4533</v>
      </c>
      <c r="J356" s="347" t="s">
        <v>6023</v>
      </c>
      <c r="K356" s="349">
        <v>45013.06936019676</v>
      </c>
      <c r="L356" s="347" t="s">
        <v>6023</v>
      </c>
      <c r="M356" s="349">
        <v>45013.11445425926</v>
      </c>
      <c r="N356" s="347" t="s">
        <v>4545</v>
      </c>
      <c r="O356" s="346">
        <v>3.0</v>
      </c>
      <c r="P356" s="350" t="s">
        <v>3385</v>
      </c>
      <c r="Q356" s="346">
        <v>667.0</v>
      </c>
      <c r="R356" s="347" t="s">
        <v>6027</v>
      </c>
      <c r="S356" s="7" t="str">
        <f>IF(P356="nasional",VLOOKUP("*"&amp;J356&amp;"",'IPPD ALL'!$AA$2:$AC$787,3,FALSE),VLOOKUP("*"&amp;P356&amp;"",'IPPD ALL'!$AB$2:$AC$787,2,FALSE))</f>
        <v>#N/A</v>
      </c>
    </row>
    <row r="357">
      <c r="A357" s="346">
        <v>1132.0</v>
      </c>
      <c r="B357" s="347" t="s">
        <v>6036</v>
      </c>
      <c r="C357" s="347" t="s">
        <v>6023</v>
      </c>
      <c r="D357" s="347" t="s">
        <v>6037</v>
      </c>
      <c r="E357" s="347">
        <v>1.0</v>
      </c>
      <c r="F357" s="347" t="s">
        <v>6038</v>
      </c>
      <c r="G357" s="347" t="s">
        <v>6039</v>
      </c>
      <c r="H357" s="348"/>
      <c r="I357" s="347" t="s">
        <v>4533</v>
      </c>
      <c r="J357" s="347" t="s">
        <v>6023</v>
      </c>
      <c r="K357" s="349">
        <v>45013.11360454861</v>
      </c>
      <c r="L357" s="347" t="s">
        <v>6023</v>
      </c>
      <c r="M357" s="349">
        <v>45013.125570972225</v>
      </c>
      <c r="N357" s="347" t="s">
        <v>4545</v>
      </c>
      <c r="O357" s="346">
        <v>4.0</v>
      </c>
      <c r="P357" s="350" t="s">
        <v>3385</v>
      </c>
      <c r="Q357" s="346">
        <v>667.0</v>
      </c>
      <c r="R357" s="347" t="s">
        <v>6027</v>
      </c>
      <c r="S357" s="7" t="str">
        <f>IF(P357="nasional",VLOOKUP("*"&amp;J357&amp;"",'IPPD ALL'!$AA$2:$AC$787,3,FALSE),VLOOKUP("*"&amp;P357&amp;"",'IPPD ALL'!$AB$2:$AC$787,2,FALSE))</f>
        <v>#N/A</v>
      </c>
    </row>
    <row r="358">
      <c r="A358" s="346">
        <v>1133.0</v>
      </c>
      <c r="B358" s="347" t="s">
        <v>6040</v>
      </c>
      <c r="C358" s="347" t="s">
        <v>6023</v>
      </c>
      <c r="D358" s="347" t="s">
        <v>6041</v>
      </c>
      <c r="E358" s="347">
        <v>1.0</v>
      </c>
      <c r="F358" s="347" t="s">
        <v>6042</v>
      </c>
      <c r="G358" s="347" t="s">
        <v>6043</v>
      </c>
      <c r="H358" s="348"/>
      <c r="I358" s="347" t="s">
        <v>4533</v>
      </c>
      <c r="J358" s="347" t="s">
        <v>6023</v>
      </c>
      <c r="K358" s="349">
        <v>45013.12946429398</v>
      </c>
      <c r="L358" s="347" t="s">
        <v>6023</v>
      </c>
      <c r="M358" s="349">
        <v>45013.13169306713</v>
      </c>
      <c r="N358" s="347" t="s">
        <v>4545</v>
      </c>
      <c r="O358" s="346">
        <v>1.0</v>
      </c>
      <c r="P358" s="350" t="s">
        <v>3385</v>
      </c>
      <c r="Q358" s="346">
        <v>667.0</v>
      </c>
      <c r="R358" s="347" t="s">
        <v>6027</v>
      </c>
      <c r="S358" s="7" t="str">
        <f>IF(P358="nasional",VLOOKUP("*"&amp;J358&amp;"",'IPPD ALL'!$AA$2:$AC$787,3,FALSE),VLOOKUP("*"&amp;P358&amp;"",'IPPD ALL'!$AB$2:$AC$787,2,FALSE))</f>
        <v>#N/A</v>
      </c>
    </row>
    <row r="359">
      <c r="A359" s="346">
        <v>1134.0</v>
      </c>
      <c r="B359" s="347" t="s">
        <v>6044</v>
      </c>
      <c r="C359" s="347" t="s">
        <v>6023</v>
      </c>
      <c r="D359" s="347" t="s">
        <v>6045</v>
      </c>
      <c r="E359" s="347" t="s">
        <v>4530</v>
      </c>
      <c r="F359" s="347" t="s">
        <v>6046</v>
      </c>
      <c r="G359" s="347" t="s">
        <v>6047</v>
      </c>
      <c r="H359" s="348"/>
      <c r="I359" s="347" t="s">
        <v>4533</v>
      </c>
      <c r="J359" s="347" t="s">
        <v>6023</v>
      </c>
      <c r="K359" s="349">
        <v>45013.14066643518</v>
      </c>
      <c r="L359" s="347" t="s">
        <v>6023</v>
      </c>
      <c r="M359" s="349">
        <v>45013.14607671296</v>
      </c>
      <c r="N359" s="347" t="s">
        <v>4545</v>
      </c>
      <c r="O359" s="346">
        <v>1.0</v>
      </c>
      <c r="P359" s="350" t="s">
        <v>3385</v>
      </c>
      <c r="Q359" s="346">
        <v>667.0</v>
      </c>
      <c r="R359" s="347" t="s">
        <v>6027</v>
      </c>
      <c r="S359" s="7" t="str">
        <f>IF(P359="nasional",VLOOKUP("*"&amp;J359&amp;"",'IPPD ALL'!$AA$2:$AC$787,3,FALSE),VLOOKUP("*"&amp;P359&amp;"",'IPPD ALL'!$AB$2:$AC$787,2,FALSE))</f>
        <v>#N/A</v>
      </c>
    </row>
    <row r="360">
      <c r="A360" s="346">
        <v>1135.0</v>
      </c>
      <c r="B360" s="347" t="s">
        <v>6048</v>
      </c>
      <c r="C360" s="347" t="s">
        <v>6023</v>
      </c>
      <c r="D360" s="347" t="s">
        <v>6049</v>
      </c>
      <c r="E360" s="347" t="s">
        <v>4530</v>
      </c>
      <c r="F360" s="347" t="s">
        <v>6050</v>
      </c>
      <c r="G360" s="347" t="s">
        <v>6051</v>
      </c>
      <c r="H360" s="348"/>
      <c r="I360" s="347" t="s">
        <v>4533</v>
      </c>
      <c r="J360" s="347" t="s">
        <v>6023</v>
      </c>
      <c r="K360" s="349">
        <v>45013.14924138889</v>
      </c>
      <c r="L360" s="347" t="s">
        <v>6023</v>
      </c>
      <c r="M360" s="349">
        <v>45013.1540494213</v>
      </c>
      <c r="N360" s="347" t="s">
        <v>4545</v>
      </c>
      <c r="O360" s="346">
        <v>1.0</v>
      </c>
      <c r="P360" s="350" t="s">
        <v>3385</v>
      </c>
      <c r="Q360" s="346">
        <v>667.0</v>
      </c>
      <c r="R360" s="347" t="s">
        <v>6027</v>
      </c>
      <c r="S360" s="7" t="str">
        <f>IF(P360="nasional",VLOOKUP("*"&amp;J360&amp;"",'IPPD ALL'!$AA$2:$AC$787,3,FALSE),VLOOKUP("*"&amp;P360&amp;"",'IPPD ALL'!$AB$2:$AC$787,2,FALSE))</f>
        <v>#N/A</v>
      </c>
    </row>
    <row r="361">
      <c r="A361" s="346">
        <v>1136.0</v>
      </c>
      <c r="B361" s="347" t="s">
        <v>6052</v>
      </c>
      <c r="C361" s="347" t="s">
        <v>6023</v>
      </c>
      <c r="D361" s="347" t="s">
        <v>6053</v>
      </c>
      <c r="E361" s="347">
        <v>1.0</v>
      </c>
      <c r="F361" s="347" t="s">
        <v>6054</v>
      </c>
      <c r="G361" s="347" t="s">
        <v>6055</v>
      </c>
      <c r="H361" s="348"/>
      <c r="I361" s="347" t="s">
        <v>4533</v>
      </c>
      <c r="J361" s="347" t="s">
        <v>6023</v>
      </c>
      <c r="K361" s="349">
        <v>45013.157202118055</v>
      </c>
      <c r="L361" s="347" t="s">
        <v>6023</v>
      </c>
      <c r="M361" s="349">
        <v>45013.17022836806</v>
      </c>
      <c r="N361" s="347" t="s">
        <v>4545</v>
      </c>
      <c r="O361" s="346">
        <v>1.0</v>
      </c>
      <c r="P361" s="350" t="s">
        <v>3385</v>
      </c>
      <c r="Q361" s="346">
        <v>667.0</v>
      </c>
      <c r="R361" s="347" t="s">
        <v>6027</v>
      </c>
      <c r="S361" s="7" t="str">
        <f>IF(P361="nasional",VLOOKUP("*"&amp;J361&amp;"",'IPPD ALL'!$AA$2:$AC$787,3,FALSE),VLOOKUP("*"&amp;P361&amp;"",'IPPD ALL'!$AB$2:$AC$787,2,FALSE))</f>
        <v>#N/A</v>
      </c>
    </row>
    <row r="362">
      <c r="A362" s="346">
        <v>1137.0</v>
      </c>
      <c r="B362" s="347" t="s">
        <v>6056</v>
      </c>
      <c r="C362" s="347" t="s">
        <v>6023</v>
      </c>
      <c r="D362" s="347" t="s">
        <v>6057</v>
      </c>
      <c r="E362" s="347" t="s">
        <v>4530</v>
      </c>
      <c r="F362" s="347" t="s">
        <v>6058</v>
      </c>
      <c r="G362" s="347" t="s">
        <v>6059</v>
      </c>
      <c r="H362" s="348"/>
      <c r="I362" s="347" t="s">
        <v>4533</v>
      </c>
      <c r="J362" s="347" t="s">
        <v>6023</v>
      </c>
      <c r="K362" s="349">
        <v>45013.22932186343</v>
      </c>
      <c r="L362" s="347" t="s">
        <v>6023</v>
      </c>
      <c r="M362" s="349">
        <v>45013.23086994213</v>
      </c>
      <c r="N362" s="347" t="s">
        <v>4545</v>
      </c>
      <c r="O362" s="346">
        <v>1.0</v>
      </c>
      <c r="P362" s="350" t="s">
        <v>3385</v>
      </c>
      <c r="Q362" s="346">
        <v>667.0</v>
      </c>
      <c r="R362" s="347" t="s">
        <v>6027</v>
      </c>
      <c r="S362" s="7" t="str">
        <f>IF(P362="nasional",VLOOKUP("*"&amp;J362&amp;"",'IPPD ALL'!$AA$2:$AC$787,3,FALSE),VLOOKUP("*"&amp;P362&amp;"",'IPPD ALL'!$AB$2:$AC$787,2,FALSE))</f>
        <v>#N/A</v>
      </c>
    </row>
    <row r="363">
      <c r="A363" s="346">
        <v>1138.0</v>
      </c>
      <c r="B363" s="347" t="s">
        <v>6060</v>
      </c>
      <c r="C363" s="347" t="s">
        <v>6023</v>
      </c>
      <c r="D363" s="347" t="s">
        <v>6061</v>
      </c>
      <c r="E363" s="347">
        <v>1.0</v>
      </c>
      <c r="F363" s="347" t="s">
        <v>6062</v>
      </c>
      <c r="G363" s="347" t="s">
        <v>6063</v>
      </c>
      <c r="H363" s="348"/>
      <c r="I363" s="347" t="s">
        <v>4533</v>
      </c>
      <c r="J363" s="347" t="s">
        <v>6023</v>
      </c>
      <c r="K363" s="349">
        <v>45013.23228822917</v>
      </c>
      <c r="L363" s="347" t="s">
        <v>6023</v>
      </c>
      <c r="M363" s="349">
        <v>45504.09903574074</v>
      </c>
      <c r="N363" s="347" t="s">
        <v>4545</v>
      </c>
      <c r="O363" s="346">
        <v>1.0</v>
      </c>
      <c r="P363" s="350" t="s">
        <v>3385</v>
      </c>
      <c r="Q363" s="346">
        <v>667.0</v>
      </c>
      <c r="R363" s="347" t="s">
        <v>6027</v>
      </c>
      <c r="S363" s="7" t="str">
        <f>IF(P363="nasional",VLOOKUP("*"&amp;J363&amp;"",'IPPD ALL'!$AA$2:$AC$787,3,FALSE),VLOOKUP("*"&amp;P363&amp;"",'IPPD ALL'!$AB$2:$AC$787,2,FALSE))</f>
        <v>#N/A</v>
      </c>
    </row>
    <row r="364">
      <c r="A364" s="346">
        <v>1142.0</v>
      </c>
      <c r="B364" s="347" t="s">
        <v>6064</v>
      </c>
      <c r="C364" s="347" t="s">
        <v>4973</v>
      </c>
      <c r="D364" s="347" t="s">
        <v>6065</v>
      </c>
      <c r="E364" s="347">
        <v>1.0</v>
      </c>
      <c r="F364" s="347" t="s">
        <v>6066</v>
      </c>
      <c r="G364" s="347" t="s">
        <v>6067</v>
      </c>
      <c r="H364" s="348"/>
      <c r="I364" s="347" t="s">
        <v>4533</v>
      </c>
      <c r="J364" s="347" t="s">
        <v>4973</v>
      </c>
      <c r="K364" s="349">
        <v>45016.295745613425</v>
      </c>
      <c r="L364" s="348"/>
      <c r="M364" s="348"/>
      <c r="N364" s="347" t="s">
        <v>4534</v>
      </c>
      <c r="O364" s="346">
        <v>0.0</v>
      </c>
      <c r="P364" s="350" t="s">
        <v>2418</v>
      </c>
      <c r="Q364" s="346">
        <v>258.0</v>
      </c>
      <c r="R364" s="347" t="s">
        <v>4977</v>
      </c>
      <c r="S364" s="7" t="str">
        <f>IF(P364="nasional",VLOOKUP("*"&amp;J364&amp;"",'IPPD ALL'!$AA$2:$AC$787,3,FALSE),VLOOKUP("*"&amp;P364&amp;"",'IPPD ALL'!$AB$2:$AC$787,2,FALSE))</f>
        <v>Kota Bogor</v>
      </c>
      <c r="T364" s="229"/>
    </row>
    <row r="365">
      <c r="A365" s="346">
        <v>1146.0</v>
      </c>
      <c r="B365" s="347" t="s">
        <v>6068</v>
      </c>
      <c r="C365" s="347" t="s">
        <v>6069</v>
      </c>
      <c r="D365" s="347" t="s">
        <v>6070</v>
      </c>
      <c r="E365" s="347">
        <v>1.0</v>
      </c>
      <c r="F365" s="347" t="s">
        <v>6071</v>
      </c>
      <c r="G365" s="347" t="s">
        <v>6072</v>
      </c>
      <c r="H365" s="348"/>
      <c r="I365" s="347" t="s">
        <v>4533</v>
      </c>
      <c r="J365" s="347" t="s">
        <v>6069</v>
      </c>
      <c r="K365" s="349">
        <v>45019.42202349537</v>
      </c>
      <c r="L365" s="347" t="s">
        <v>6069</v>
      </c>
      <c r="M365" s="349">
        <v>45023.54788171296</v>
      </c>
      <c r="N365" s="347" t="s">
        <v>4545</v>
      </c>
      <c r="O365" s="346">
        <v>1.0</v>
      </c>
      <c r="P365" s="350" t="s">
        <v>3369</v>
      </c>
      <c r="Q365" s="346">
        <v>370.0</v>
      </c>
      <c r="R365" s="347" t="s">
        <v>6073</v>
      </c>
      <c r="S365" s="7" t="str">
        <f>IF(P365="nasional",VLOOKUP("*"&amp;J365&amp;"",'IPPD ALL'!$AA$2:$AC$787,3,FALSE),VLOOKUP("*"&amp;P365&amp;"",'IPPD ALL'!$AB$2:$AC$787,2,FALSE))</f>
        <v>Kabupaten Banjar</v>
      </c>
    </row>
    <row r="366">
      <c r="A366" s="346">
        <v>1149.0</v>
      </c>
      <c r="B366" s="347" t="s">
        <v>6074</v>
      </c>
      <c r="C366" s="347" t="s">
        <v>6069</v>
      </c>
      <c r="D366" s="347" t="s">
        <v>6075</v>
      </c>
      <c r="E366" s="347">
        <v>1.0</v>
      </c>
      <c r="F366" s="347" t="s">
        <v>6076</v>
      </c>
      <c r="G366" s="347" t="s">
        <v>6077</v>
      </c>
      <c r="H366" s="348"/>
      <c r="I366" s="347" t="s">
        <v>4533</v>
      </c>
      <c r="J366" s="347" t="s">
        <v>6069</v>
      </c>
      <c r="K366" s="349">
        <v>45020.260323622686</v>
      </c>
      <c r="L366" s="347" t="s">
        <v>6069</v>
      </c>
      <c r="M366" s="349">
        <v>45023.54698710648</v>
      </c>
      <c r="N366" s="347" t="s">
        <v>4545</v>
      </c>
      <c r="O366" s="346">
        <v>1.0</v>
      </c>
      <c r="P366" s="350" t="s">
        <v>3369</v>
      </c>
      <c r="Q366" s="346">
        <v>370.0</v>
      </c>
      <c r="R366" s="347" t="s">
        <v>6073</v>
      </c>
      <c r="S366" s="7" t="str">
        <f>IF(P366="nasional",VLOOKUP("*"&amp;J366&amp;"",'IPPD ALL'!$AA$2:$AC$787,3,FALSE),VLOOKUP("*"&amp;P366&amp;"",'IPPD ALL'!$AB$2:$AC$787,2,FALSE))</f>
        <v>Kabupaten Banjar</v>
      </c>
    </row>
    <row r="367">
      <c r="A367" s="346">
        <v>1150.0</v>
      </c>
      <c r="B367" s="347" t="s">
        <v>6078</v>
      </c>
      <c r="C367" s="347" t="s">
        <v>4973</v>
      </c>
      <c r="D367" s="347" t="s">
        <v>6079</v>
      </c>
      <c r="E367" s="347">
        <v>1.0</v>
      </c>
      <c r="F367" s="347" t="s">
        <v>6080</v>
      </c>
      <c r="G367" s="347" t="s">
        <v>6081</v>
      </c>
      <c r="H367" s="348"/>
      <c r="I367" s="347" t="s">
        <v>4533</v>
      </c>
      <c r="J367" s="347" t="s">
        <v>4973</v>
      </c>
      <c r="K367" s="349">
        <v>45020.2839130787</v>
      </c>
      <c r="L367" s="347" t="s">
        <v>4973</v>
      </c>
      <c r="M367" s="349">
        <v>45482.188520462965</v>
      </c>
      <c r="N367" s="347" t="s">
        <v>4545</v>
      </c>
      <c r="O367" s="346">
        <v>22.0</v>
      </c>
      <c r="P367" s="350" t="s">
        <v>2418</v>
      </c>
      <c r="Q367" s="346">
        <v>258.0</v>
      </c>
      <c r="R367" s="347" t="s">
        <v>4977</v>
      </c>
      <c r="S367" s="7" t="str">
        <f>IF(P367="nasional",VLOOKUP("*"&amp;J367&amp;"",'IPPD ALL'!$AA$2:$AC$787,3,FALSE),VLOOKUP("*"&amp;P367&amp;"",'IPPD ALL'!$AB$2:$AC$787,2,FALSE))</f>
        <v>Kota Bogor</v>
      </c>
      <c r="T367" s="229"/>
    </row>
    <row r="368">
      <c r="A368" s="346">
        <v>1151.0</v>
      </c>
      <c r="B368" s="347" t="s">
        <v>6082</v>
      </c>
      <c r="C368" s="347" t="s">
        <v>6083</v>
      </c>
      <c r="D368" s="347" t="s">
        <v>6084</v>
      </c>
      <c r="E368" s="347">
        <v>1.0</v>
      </c>
      <c r="F368" s="347" t="s">
        <v>6085</v>
      </c>
      <c r="G368" s="347" t="s">
        <v>6086</v>
      </c>
      <c r="H368" s="348"/>
      <c r="I368" s="347" t="s">
        <v>4533</v>
      </c>
      <c r="J368" s="347" t="s">
        <v>6083</v>
      </c>
      <c r="K368" s="349">
        <v>45021.113423194445</v>
      </c>
      <c r="L368" s="347" t="s">
        <v>6069</v>
      </c>
      <c r="M368" s="349">
        <v>45023.54664869213</v>
      </c>
      <c r="N368" s="347" t="s">
        <v>4545</v>
      </c>
      <c r="O368" s="346">
        <v>1.0</v>
      </c>
      <c r="P368" s="350" t="s">
        <v>3369</v>
      </c>
      <c r="Q368" s="346">
        <v>370.0</v>
      </c>
      <c r="R368" s="347" t="s">
        <v>6073</v>
      </c>
      <c r="S368" s="7" t="str">
        <f>IF(P368="nasional",VLOOKUP("*"&amp;J368&amp;"",'IPPD ALL'!$AA$2:$AC$787,3,FALSE),VLOOKUP("*"&amp;P368&amp;"",'IPPD ALL'!$AB$2:$AC$787,2,FALSE))</f>
        <v>Kabupaten Banjar</v>
      </c>
    </row>
    <row r="369">
      <c r="A369" s="346">
        <v>1152.0</v>
      </c>
      <c r="B369" s="347" t="s">
        <v>6087</v>
      </c>
      <c r="C369" s="347" t="s">
        <v>4528</v>
      </c>
      <c r="D369" s="347" t="s">
        <v>6088</v>
      </c>
      <c r="E369" s="347">
        <v>1.0</v>
      </c>
      <c r="F369" s="347" t="s">
        <v>6089</v>
      </c>
      <c r="G369" s="347" t="s">
        <v>6090</v>
      </c>
      <c r="H369" s="348"/>
      <c r="I369" s="347" t="s">
        <v>4533</v>
      </c>
      <c r="J369" s="347" t="s">
        <v>4528</v>
      </c>
      <c r="K369" s="349">
        <v>45021.20564152778</v>
      </c>
      <c r="L369" s="347" t="s">
        <v>4528</v>
      </c>
      <c r="M369" s="349">
        <v>45021.20934357639</v>
      </c>
      <c r="N369" s="347" t="s">
        <v>4551</v>
      </c>
      <c r="O369" s="346">
        <v>2.0</v>
      </c>
      <c r="P369" s="347" t="s">
        <v>4535</v>
      </c>
      <c r="Q369" s="348"/>
      <c r="R369" s="348"/>
      <c r="S369" s="7" t="str">
        <f>IF(P369="nasional",VLOOKUP("*"&amp;J369&amp;"",'IPPD ALL'!$AA$2:$AC$787,3,FALSE),VLOOKUP("*"&amp;P369&amp;"",'IPPD ALL'!$AB$2:$AC$787,2,FALSE))</f>
        <v>#N/A</v>
      </c>
    </row>
    <row r="370">
      <c r="A370" s="346">
        <v>1153.0</v>
      </c>
      <c r="B370" s="347" t="s">
        <v>6091</v>
      </c>
      <c r="C370" s="347" t="s">
        <v>6092</v>
      </c>
      <c r="D370" s="347" t="s">
        <v>6093</v>
      </c>
      <c r="E370" s="347">
        <v>1.0</v>
      </c>
      <c r="F370" s="347" t="s">
        <v>6094</v>
      </c>
      <c r="G370" s="347" t="s">
        <v>6095</v>
      </c>
      <c r="H370" s="348"/>
      <c r="I370" s="347" t="s">
        <v>4533</v>
      </c>
      <c r="J370" s="347" t="s">
        <v>6092</v>
      </c>
      <c r="K370" s="349">
        <v>45022.05266306713</v>
      </c>
      <c r="L370" s="347" t="s">
        <v>6092</v>
      </c>
      <c r="M370" s="349">
        <v>45029.051365231484</v>
      </c>
      <c r="N370" s="347" t="s">
        <v>4545</v>
      </c>
      <c r="O370" s="346">
        <v>3.0</v>
      </c>
      <c r="P370" s="350" t="s">
        <v>3369</v>
      </c>
      <c r="Q370" s="346">
        <v>370.0</v>
      </c>
      <c r="R370" s="347" t="s">
        <v>6073</v>
      </c>
      <c r="S370" s="7" t="str">
        <f>IF(P370="nasional",VLOOKUP("*"&amp;J370&amp;"",'IPPD ALL'!$AA$2:$AC$787,3,FALSE),VLOOKUP("*"&amp;P370&amp;"",'IPPD ALL'!$AB$2:$AC$787,2,FALSE))</f>
        <v>Kabupaten Banjar</v>
      </c>
    </row>
    <row r="371">
      <c r="A371" s="346">
        <v>1163.0</v>
      </c>
      <c r="B371" s="347" t="s">
        <v>6096</v>
      </c>
      <c r="C371" s="347" t="s">
        <v>6097</v>
      </c>
      <c r="D371" s="347" t="s">
        <v>6098</v>
      </c>
      <c r="E371" s="347">
        <v>1.0</v>
      </c>
      <c r="F371" s="347" t="s">
        <v>6099</v>
      </c>
      <c r="G371" s="347" t="s">
        <v>6100</v>
      </c>
      <c r="H371" s="348"/>
      <c r="I371" s="347" t="s">
        <v>4533</v>
      </c>
      <c r="J371" s="347" t="s">
        <v>6097</v>
      </c>
      <c r="K371" s="349">
        <v>45023.96292630787</v>
      </c>
      <c r="L371" s="347" t="s">
        <v>6097</v>
      </c>
      <c r="M371" s="349">
        <v>45026.06551486111</v>
      </c>
      <c r="N371" s="347" t="s">
        <v>4545</v>
      </c>
      <c r="O371" s="346">
        <v>10.0</v>
      </c>
      <c r="P371" s="350" t="s">
        <v>3414</v>
      </c>
      <c r="Q371" s="346">
        <v>936.0</v>
      </c>
      <c r="R371" s="347" t="s">
        <v>6101</v>
      </c>
      <c r="S371" s="7" t="str">
        <f>IF(P371="nasional",VLOOKUP("*"&amp;J371&amp;"",'IPPD ALL'!$AA$2:$AC$787,3,FALSE),VLOOKUP("*"&amp;P371&amp;"",'IPPD ALL'!$AB$2:$AC$787,2,FALSE))</f>
        <v>Kabupaten Kotabaru</v>
      </c>
    </row>
    <row r="372">
      <c r="A372" s="346">
        <v>1166.0</v>
      </c>
      <c r="B372" s="347" t="s">
        <v>6102</v>
      </c>
      <c r="C372" s="347" t="s">
        <v>6103</v>
      </c>
      <c r="D372" s="347" t="s">
        <v>5191</v>
      </c>
      <c r="E372" s="347">
        <v>1.0</v>
      </c>
      <c r="F372" s="347" t="s">
        <v>6104</v>
      </c>
      <c r="G372" s="347" t="s">
        <v>6105</v>
      </c>
      <c r="H372" s="348"/>
      <c r="I372" s="347" t="s">
        <v>4533</v>
      </c>
      <c r="J372" s="347" t="s">
        <v>6103</v>
      </c>
      <c r="K372" s="349">
        <v>45026.11908295139</v>
      </c>
      <c r="L372" s="347" t="s">
        <v>6103</v>
      </c>
      <c r="M372" s="349">
        <v>45027.92375934028</v>
      </c>
      <c r="N372" s="347" t="s">
        <v>4534</v>
      </c>
      <c r="O372" s="346">
        <v>5.0</v>
      </c>
      <c r="P372" s="350" t="s">
        <v>6106</v>
      </c>
      <c r="Q372" s="346">
        <v>947.0</v>
      </c>
      <c r="R372" s="347" t="s">
        <v>6107</v>
      </c>
      <c r="S372" s="7" t="str">
        <f>IF(P372="nasional",VLOOKUP("*"&amp;J372&amp;"",'IPPD ALL'!$AA$2:$AC$787,3,FALSE),VLOOKUP("*"&amp;P372&amp;"",'IPPD ALL'!$AB$2:$AC$787,2,FALSE))</f>
        <v>#N/A</v>
      </c>
    </row>
    <row r="373">
      <c r="A373" s="346">
        <v>1168.0</v>
      </c>
      <c r="B373" s="347" t="s">
        <v>6108</v>
      </c>
      <c r="C373" s="347" t="s">
        <v>6103</v>
      </c>
      <c r="D373" s="347" t="s">
        <v>6109</v>
      </c>
      <c r="E373" s="347">
        <v>1.0</v>
      </c>
      <c r="F373" s="347" t="s">
        <v>6110</v>
      </c>
      <c r="G373" s="347" t="s">
        <v>6111</v>
      </c>
      <c r="H373" s="348"/>
      <c r="I373" s="347" t="s">
        <v>4533</v>
      </c>
      <c r="J373" s="347" t="s">
        <v>6103</v>
      </c>
      <c r="K373" s="349">
        <v>45027.90180399305</v>
      </c>
      <c r="L373" s="347" t="s">
        <v>6103</v>
      </c>
      <c r="M373" s="349">
        <v>45027.9149550463</v>
      </c>
      <c r="N373" s="347" t="s">
        <v>4534</v>
      </c>
      <c r="O373" s="346">
        <v>2.0</v>
      </c>
      <c r="P373" s="350" t="s">
        <v>6106</v>
      </c>
      <c r="Q373" s="346">
        <v>947.0</v>
      </c>
      <c r="R373" s="347" t="s">
        <v>6107</v>
      </c>
      <c r="S373" s="7" t="str">
        <f>IF(P373="nasional",VLOOKUP("*"&amp;J373&amp;"",'IPPD ALL'!$AA$2:$AC$787,3,FALSE),VLOOKUP("*"&amp;P373&amp;"",'IPPD ALL'!$AB$2:$AC$787,2,FALSE))</f>
        <v>#N/A</v>
      </c>
    </row>
    <row r="374">
      <c r="A374" s="346">
        <v>1169.0</v>
      </c>
      <c r="B374" s="347" t="s">
        <v>6112</v>
      </c>
      <c r="C374" s="347" t="s">
        <v>6103</v>
      </c>
      <c r="D374" s="347" t="s">
        <v>6113</v>
      </c>
      <c r="E374" s="347">
        <v>1.0</v>
      </c>
      <c r="F374" s="347" t="s">
        <v>6114</v>
      </c>
      <c r="G374" s="347" t="s">
        <v>6115</v>
      </c>
      <c r="H374" s="348"/>
      <c r="I374" s="347" t="s">
        <v>4533</v>
      </c>
      <c r="J374" s="347" t="s">
        <v>6103</v>
      </c>
      <c r="K374" s="349">
        <v>45027.930870648146</v>
      </c>
      <c r="L374" s="347" t="s">
        <v>6103</v>
      </c>
      <c r="M374" s="349">
        <v>45027.934591446756</v>
      </c>
      <c r="N374" s="347" t="s">
        <v>4534</v>
      </c>
      <c r="O374" s="346">
        <v>2.0</v>
      </c>
      <c r="P374" s="350" t="s">
        <v>6106</v>
      </c>
      <c r="Q374" s="346">
        <v>947.0</v>
      </c>
      <c r="R374" s="347" t="s">
        <v>6107</v>
      </c>
      <c r="S374" s="7" t="str">
        <f>IF(P374="nasional",VLOOKUP("*"&amp;J374&amp;"",'IPPD ALL'!$AA$2:$AC$787,3,FALSE),VLOOKUP("*"&amp;P374&amp;"",'IPPD ALL'!$AB$2:$AC$787,2,FALSE))</f>
        <v>#N/A</v>
      </c>
    </row>
    <row r="375">
      <c r="A375" s="346">
        <v>1170.0</v>
      </c>
      <c r="B375" s="347" t="s">
        <v>6116</v>
      </c>
      <c r="C375" s="347" t="s">
        <v>6097</v>
      </c>
      <c r="D375" s="347" t="s">
        <v>6117</v>
      </c>
      <c r="E375" s="347" t="s">
        <v>4530</v>
      </c>
      <c r="F375" s="347" t="s">
        <v>6118</v>
      </c>
      <c r="G375" s="347" t="s">
        <v>6119</v>
      </c>
      <c r="H375" s="348"/>
      <c r="I375" s="347" t="s">
        <v>4533</v>
      </c>
      <c r="J375" s="347" t="s">
        <v>6097</v>
      </c>
      <c r="K375" s="349">
        <v>45028.0192834375</v>
      </c>
      <c r="L375" s="347" t="s">
        <v>6097</v>
      </c>
      <c r="M375" s="349">
        <v>45512.323128055556</v>
      </c>
      <c r="N375" s="347" t="s">
        <v>4545</v>
      </c>
      <c r="O375" s="346">
        <v>3.0</v>
      </c>
      <c r="P375" s="350" t="s">
        <v>3414</v>
      </c>
      <c r="Q375" s="346">
        <v>936.0</v>
      </c>
      <c r="R375" s="347" t="s">
        <v>6101</v>
      </c>
      <c r="S375" s="7" t="str">
        <f>IF(P375="nasional",VLOOKUP("*"&amp;J375&amp;"",'IPPD ALL'!$AA$2:$AC$787,3,FALSE),VLOOKUP("*"&amp;P375&amp;"",'IPPD ALL'!$AB$2:$AC$787,2,FALSE))</f>
        <v>Kabupaten Kotabaru</v>
      </c>
    </row>
    <row r="376">
      <c r="A376" s="346">
        <v>1173.0</v>
      </c>
      <c r="B376" s="347" t="s">
        <v>6120</v>
      </c>
      <c r="C376" s="347" t="s">
        <v>6121</v>
      </c>
      <c r="D376" s="347" t="s">
        <v>6122</v>
      </c>
      <c r="E376" s="346">
        <v>1.0</v>
      </c>
      <c r="F376" s="347" t="s">
        <v>6123</v>
      </c>
      <c r="G376" s="347" t="s">
        <v>6124</v>
      </c>
      <c r="H376" s="348"/>
      <c r="I376" s="347" t="s">
        <v>4533</v>
      </c>
      <c r="J376" s="347" t="s">
        <v>6121</v>
      </c>
      <c r="K376" s="349">
        <v>45028.1251402662</v>
      </c>
      <c r="L376" s="347" t="s">
        <v>6121</v>
      </c>
      <c r="M376" s="349">
        <v>45061.21852484954</v>
      </c>
      <c r="N376" s="347" t="s">
        <v>4545</v>
      </c>
      <c r="O376" s="346">
        <v>9.0</v>
      </c>
      <c r="P376" s="350" t="s">
        <v>2394</v>
      </c>
      <c r="Q376" s="346">
        <v>252.0</v>
      </c>
      <c r="R376" s="347" t="s">
        <v>5965</v>
      </c>
      <c r="S376" s="7" t="str">
        <f>IF(P376="nasional",VLOOKUP("*"&amp;J376&amp;"",'IPPD ALL'!$AA$2:$AC$787,3,FALSE),VLOOKUP("*"&amp;P376&amp;"",'IPPD ALL'!$AB$2:$AC$787,2,FALSE))</f>
        <v>Kota Bandung</v>
      </c>
    </row>
    <row r="377">
      <c r="A377" s="346">
        <v>1175.0</v>
      </c>
      <c r="B377" s="347" t="s">
        <v>6125</v>
      </c>
      <c r="C377" s="347" t="s">
        <v>4528</v>
      </c>
      <c r="D377" s="347" t="s">
        <v>6126</v>
      </c>
      <c r="E377" s="347">
        <v>1.0</v>
      </c>
      <c r="F377" s="347" t="s">
        <v>6127</v>
      </c>
      <c r="G377" s="347" t="s">
        <v>6128</v>
      </c>
      <c r="H377" s="348"/>
      <c r="I377" s="347" t="s">
        <v>4533</v>
      </c>
      <c r="J377" s="347" t="s">
        <v>4528</v>
      </c>
      <c r="K377" s="349">
        <v>45029.291377361114</v>
      </c>
      <c r="L377" s="347" t="s">
        <v>4528</v>
      </c>
      <c r="M377" s="349">
        <v>45117.45433090278</v>
      </c>
      <c r="N377" s="347" t="s">
        <v>4551</v>
      </c>
      <c r="O377" s="346">
        <v>4.0</v>
      </c>
      <c r="P377" s="347" t="s">
        <v>4535</v>
      </c>
      <c r="Q377" s="348"/>
      <c r="R377" s="348"/>
      <c r="S377" s="7" t="str">
        <f>IF(P377="nasional",VLOOKUP("*"&amp;J377&amp;"",'IPPD ALL'!$AA$2:$AC$787,3,FALSE),VLOOKUP("*"&amp;P377&amp;"",'IPPD ALL'!$AB$2:$AC$787,2,FALSE))</f>
        <v>#N/A</v>
      </c>
    </row>
    <row r="378">
      <c r="A378" s="346">
        <v>1181.0</v>
      </c>
      <c r="B378" s="347" t="s">
        <v>6129</v>
      </c>
      <c r="C378" s="347" t="s">
        <v>2608</v>
      </c>
      <c r="D378" s="347" t="s">
        <v>6130</v>
      </c>
      <c r="E378" s="347">
        <v>1.0</v>
      </c>
      <c r="F378" s="347" t="s">
        <v>6131</v>
      </c>
      <c r="G378" s="347" t="s">
        <v>6132</v>
      </c>
      <c r="H378" s="348"/>
      <c r="I378" s="347" t="s">
        <v>4533</v>
      </c>
      <c r="J378" s="347" t="s">
        <v>2608</v>
      </c>
      <c r="K378" s="349">
        <v>45030.29936291667</v>
      </c>
      <c r="L378" s="347" t="s">
        <v>4528</v>
      </c>
      <c r="M378" s="349">
        <v>45114.09281699074</v>
      </c>
      <c r="N378" s="347" t="s">
        <v>4545</v>
      </c>
      <c r="O378" s="346">
        <v>4.0</v>
      </c>
      <c r="P378" s="347" t="s">
        <v>4535</v>
      </c>
      <c r="Q378" s="348"/>
      <c r="R378" s="348"/>
      <c r="S378" s="7" t="str">
        <f>IF(P378="nasional",VLOOKUP("*"&amp;J378&amp;"",'IPPD ALL'!$AA$2:$AC$787,3,FALSE),VLOOKUP("*"&amp;P378&amp;"",'IPPD ALL'!$AB$2:$AC$787,2,FALSE))</f>
        <v>Kabupaten Demak</v>
      </c>
    </row>
    <row r="379">
      <c r="A379" s="346">
        <v>1182.0</v>
      </c>
      <c r="B379" s="347" t="s">
        <v>6133</v>
      </c>
      <c r="C379" s="347" t="s">
        <v>4528</v>
      </c>
      <c r="D379" s="347" t="s">
        <v>6134</v>
      </c>
      <c r="E379" s="347">
        <v>1.0</v>
      </c>
      <c r="F379" s="347" t="s">
        <v>6135</v>
      </c>
      <c r="G379" s="347" t="s">
        <v>6136</v>
      </c>
      <c r="H379" s="348"/>
      <c r="I379" s="347" t="s">
        <v>4533</v>
      </c>
      <c r="J379" s="347" t="s">
        <v>4528</v>
      </c>
      <c r="K379" s="349">
        <v>45033.404633541664</v>
      </c>
      <c r="L379" s="347" t="s">
        <v>4528</v>
      </c>
      <c r="M379" s="349">
        <v>45138.79472133102</v>
      </c>
      <c r="N379" s="347" t="s">
        <v>4551</v>
      </c>
      <c r="O379" s="346">
        <v>2.0</v>
      </c>
      <c r="P379" s="347" t="s">
        <v>4535</v>
      </c>
      <c r="Q379" s="348"/>
      <c r="R379" s="348"/>
      <c r="S379" s="7" t="str">
        <f>IF(P379="nasional",VLOOKUP("*"&amp;J379&amp;"",'IPPD ALL'!$AA$2:$AC$787,3,FALSE),VLOOKUP("*"&amp;P379&amp;"",'IPPD ALL'!$AB$2:$AC$787,2,FALSE))</f>
        <v>#N/A</v>
      </c>
    </row>
    <row r="380">
      <c r="A380" s="346">
        <v>1185.0</v>
      </c>
      <c r="B380" s="347" t="s">
        <v>6137</v>
      </c>
      <c r="C380" s="347" t="s">
        <v>2856</v>
      </c>
      <c r="D380" s="347" t="s">
        <v>6138</v>
      </c>
      <c r="E380" s="347">
        <v>1.0</v>
      </c>
      <c r="F380" s="347" t="s">
        <v>6139</v>
      </c>
      <c r="G380" s="347" t="s">
        <v>6140</v>
      </c>
      <c r="H380" s="348"/>
      <c r="I380" s="347" t="s">
        <v>4533</v>
      </c>
      <c r="J380" s="347" t="s">
        <v>2856</v>
      </c>
      <c r="K380" s="349">
        <v>45043.27160918982</v>
      </c>
      <c r="L380" s="347" t="s">
        <v>2856</v>
      </c>
      <c r="M380" s="349">
        <v>45183.076766666665</v>
      </c>
      <c r="N380" s="347" t="s">
        <v>4545</v>
      </c>
      <c r="O380" s="346">
        <v>8.0</v>
      </c>
      <c r="P380" s="347" t="s">
        <v>4535</v>
      </c>
      <c r="Q380" s="348"/>
      <c r="R380" s="348"/>
      <c r="S380" s="7" t="str">
        <f>IF(P380="nasional",VLOOKUP("*"&amp;J380&amp;"",'IPPD ALL'!$AA$2:$AC$787,3,FALSE),VLOOKUP("*"&amp;P380&amp;"",'IPPD ALL'!$AB$2:$AC$787,2,FALSE))</f>
        <v>Kota Yogyakarta</v>
      </c>
    </row>
    <row r="381">
      <c r="A381" s="346">
        <v>1186.0</v>
      </c>
      <c r="B381" s="347" t="s">
        <v>6141</v>
      </c>
      <c r="C381" s="347" t="s">
        <v>6142</v>
      </c>
      <c r="D381" s="347" t="s">
        <v>6143</v>
      </c>
      <c r="E381" s="347">
        <v>1.0</v>
      </c>
      <c r="F381" s="347" t="s">
        <v>6144</v>
      </c>
      <c r="G381" s="347" t="s">
        <v>6145</v>
      </c>
      <c r="H381" s="348"/>
      <c r="I381" s="347" t="s">
        <v>4533</v>
      </c>
      <c r="J381" s="347" t="s">
        <v>6142</v>
      </c>
      <c r="K381" s="349">
        <v>45043.342359664355</v>
      </c>
      <c r="L381" s="348"/>
      <c r="M381" s="348"/>
      <c r="N381" s="347" t="s">
        <v>4534</v>
      </c>
      <c r="O381" s="346">
        <v>0.0</v>
      </c>
      <c r="P381" s="350" t="s">
        <v>2418</v>
      </c>
      <c r="Q381" s="346">
        <v>258.0</v>
      </c>
      <c r="R381" s="347" t="s">
        <v>4977</v>
      </c>
      <c r="S381" s="7" t="str">
        <f>IF(P381="nasional",VLOOKUP("*"&amp;J381&amp;"",'IPPD ALL'!$AA$2:$AC$787,3,FALSE),VLOOKUP("*"&amp;P381&amp;"",'IPPD ALL'!$AB$2:$AC$787,2,FALSE))</f>
        <v>Kota Bogor</v>
      </c>
      <c r="T381" s="229"/>
    </row>
    <row r="382">
      <c r="A382" s="346">
        <v>1190.0</v>
      </c>
      <c r="B382" s="347" t="s">
        <v>6146</v>
      </c>
      <c r="C382" s="347" t="s">
        <v>6103</v>
      </c>
      <c r="D382" s="347" t="s">
        <v>6147</v>
      </c>
      <c r="E382" s="347">
        <v>1.0</v>
      </c>
      <c r="F382" s="347" t="s">
        <v>6148</v>
      </c>
      <c r="G382" s="347" t="s">
        <v>6149</v>
      </c>
      <c r="H382" s="348"/>
      <c r="I382" s="347" t="s">
        <v>4533</v>
      </c>
      <c r="J382" s="347" t="s">
        <v>6103</v>
      </c>
      <c r="K382" s="349">
        <v>45049.260672986115</v>
      </c>
      <c r="L382" s="347" t="s">
        <v>6103</v>
      </c>
      <c r="M382" s="349">
        <v>45049.26517337963</v>
      </c>
      <c r="N382" s="347" t="s">
        <v>4545</v>
      </c>
      <c r="O382" s="346">
        <v>5.0</v>
      </c>
      <c r="P382" s="350" t="s">
        <v>6106</v>
      </c>
      <c r="Q382" s="346">
        <v>947.0</v>
      </c>
      <c r="R382" s="347" t="s">
        <v>6107</v>
      </c>
      <c r="S382" s="7" t="str">
        <f>IF(P382="nasional",VLOOKUP("*"&amp;J382&amp;"",'IPPD ALL'!$AA$2:$AC$787,3,FALSE),VLOOKUP("*"&amp;P382&amp;"",'IPPD ALL'!$AB$2:$AC$787,2,FALSE))</f>
        <v>#N/A</v>
      </c>
    </row>
    <row r="383">
      <c r="A383" s="346">
        <v>1191.0</v>
      </c>
      <c r="B383" s="347" t="s">
        <v>6150</v>
      </c>
      <c r="C383" s="347" t="s">
        <v>6142</v>
      </c>
      <c r="D383" s="347" t="s">
        <v>6151</v>
      </c>
      <c r="E383" s="347">
        <v>1.0</v>
      </c>
      <c r="F383" s="347" t="s">
        <v>6152</v>
      </c>
      <c r="G383" s="347" t="s">
        <v>6153</v>
      </c>
      <c r="H383" s="348"/>
      <c r="I383" s="347" t="s">
        <v>4533</v>
      </c>
      <c r="J383" s="347" t="s">
        <v>6142</v>
      </c>
      <c r="K383" s="349">
        <v>45049.35059282408</v>
      </c>
      <c r="L383" s="347" t="s">
        <v>4973</v>
      </c>
      <c r="M383" s="349">
        <v>45208.08740269676</v>
      </c>
      <c r="N383" s="347" t="s">
        <v>4545</v>
      </c>
      <c r="O383" s="346">
        <v>7.0</v>
      </c>
      <c r="P383" s="350" t="s">
        <v>2418</v>
      </c>
      <c r="Q383" s="346">
        <v>258.0</v>
      </c>
      <c r="R383" s="347" t="s">
        <v>4977</v>
      </c>
      <c r="S383" s="7" t="str">
        <f>IF(P383="nasional",VLOOKUP("*"&amp;J383&amp;"",'IPPD ALL'!$AA$2:$AC$787,3,FALSE),VLOOKUP("*"&amp;P383&amp;"",'IPPD ALL'!$AB$2:$AC$787,2,FALSE))</f>
        <v>Kota Bogor</v>
      </c>
      <c r="T383" s="229"/>
    </row>
    <row r="384">
      <c r="A384" s="346">
        <v>1192.0</v>
      </c>
      <c r="B384" s="347" t="s">
        <v>6154</v>
      </c>
      <c r="C384" s="347" t="s">
        <v>6103</v>
      </c>
      <c r="D384" s="347" t="s">
        <v>6155</v>
      </c>
      <c r="E384" s="347">
        <v>1.0</v>
      </c>
      <c r="F384" s="347" t="s">
        <v>6156</v>
      </c>
      <c r="G384" s="347" t="s">
        <v>6157</v>
      </c>
      <c r="H384" s="348"/>
      <c r="I384" s="347" t="s">
        <v>4533</v>
      </c>
      <c r="J384" s="347" t="s">
        <v>6103</v>
      </c>
      <c r="K384" s="349">
        <v>45049.403665</v>
      </c>
      <c r="L384" s="347" t="s">
        <v>6103</v>
      </c>
      <c r="M384" s="349">
        <v>45049.438956956015</v>
      </c>
      <c r="N384" s="347" t="s">
        <v>4545</v>
      </c>
      <c r="O384" s="346">
        <v>4.0</v>
      </c>
      <c r="P384" s="350" t="s">
        <v>6106</v>
      </c>
      <c r="Q384" s="346">
        <v>947.0</v>
      </c>
      <c r="R384" s="347" t="s">
        <v>6107</v>
      </c>
      <c r="S384" s="7" t="str">
        <f>IF(P384="nasional",VLOOKUP("*"&amp;J384&amp;"",'IPPD ALL'!$AA$2:$AC$787,3,FALSE),VLOOKUP("*"&amp;P384&amp;"",'IPPD ALL'!$AB$2:$AC$787,2,FALSE))</f>
        <v>#N/A</v>
      </c>
    </row>
    <row r="385">
      <c r="A385" s="346">
        <v>1193.0</v>
      </c>
      <c r="B385" s="347" t="s">
        <v>6158</v>
      </c>
      <c r="C385" s="347" t="s">
        <v>3504</v>
      </c>
      <c r="D385" s="347" t="s">
        <v>6155</v>
      </c>
      <c r="E385" s="347">
        <v>1.0</v>
      </c>
      <c r="F385" s="347" t="s">
        <v>6159</v>
      </c>
      <c r="G385" s="347" t="s">
        <v>6160</v>
      </c>
      <c r="H385" s="348"/>
      <c r="I385" s="347" t="s">
        <v>4533</v>
      </c>
      <c r="J385" s="347" t="s">
        <v>3504</v>
      </c>
      <c r="K385" s="349">
        <v>45050.13974233796</v>
      </c>
      <c r="L385" s="347" t="s">
        <v>3504</v>
      </c>
      <c r="M385" s="349">
        <v>45104.0542608912</v>
      </c>
      <c r="N385" s="347" t="s">
        <v>4545</v>
      </c>
      <c r="O385" s="346">
        <v>4.0</v>
      </c>
      <c r="P385" s="347" t="s">
        <v>4535</v>
      </c>
      <c r="Q385" s="348"/>
      <c r="R385" s="348"/>
      <c r="S385" s="7" t="str">
        <f>IF(P385="nasional",VLOOKUP("*"&amp;J385&amp;"",'IPPD ALL'!$AA$2:$AC$787,3,FALSE),VLOOKUP("*"&amp;P385&amp;"",'IPPD ALL'!$AB$2:$AC$787,2,FALSE))</f>
        <v>Kota Balikpapan</v>
      </c>
    </row>
    <row r="386">
      <c r="A386" s="346">
        <v>1195.0</v>
      </c>
      <c r="B386" s="347" t="s">
        <v>6161</v>
      </c>
      <c r="C386" s="347" t="s">
        <v>5981</v>
      </c>
      <c r="D386" s="347" t="s">
        <v>6162</v>
      </c>
      <c r="E386" s="347">
        <v>1.0</v>
      </c>
      <c r="F386" s="347" t="s">
        <v>6163</v>
      </c>
      <c r="G386" s="347" t="s">
        <v>6164</v>
      </c>
      <c r="H386" s="348"/>
      <c r="I386" s="347" t="s">
        <v>4533</v>
      </c>
      <c r="J386" s="347" t="s">
        <v>5981</v>
      </c>
      <c r="K386" s="349">
        <v>45050.16865277778</v>
      </c>
      <c r="L386" s="347" t="s">
        <v>5981</v>
      </c>
      <c r="M386" s="349">
        <v>45050.31107015046</v>
      </c>
      <c r="N386" s="347" t="s">
        <v>4545</v>
      </c>
      <c r="O386" s="346">
        <v>2.0</v>
      </c>
      <c r="P386" s="350" t="s">
        <v>2394</v>
      </c>
      <c r="Q386" s="346">
        <v>252.0</v>
      </c>
      <c r="R386" s="347" t="s">
        <v>5965</v>
      </c>
      <c r="S386" s="7" t="str">
        <f>IF(P386="nasional",VLOOKUP("*"&amp;J386&amp;"",'IPPD ALL'!$AA$2:$AC$787,3,FALSE),VLOOKUP("*"&amp;P386&amp;"",'IPPD ALL'!$AB$2:$AC$787,2,FALSE))</f>
        <v>Kota Bandung</v>
      </c>
    </row>
    <row r="387">
      <c r="A387" s="346">
        <v>1197.0</v>
      </c>
      <c r="B387" s="347" t="s">
        <v>6165</v>
      </c>
      <c r="C387" s="347" t="s">
        <v>6166</v>
      </c>
      <c r="D387" s="347" t="s">
        <v>6167</v>
      </c>
      <c r="E387" s="347">
        <v>1.0</v>
      </c>
      <c r="F387" s="347" t="s">
        <v>6168</v>
      </c>
      <c r="G387" s="347" t="s">
        <v>6169</v>
      </c>
      <c r="H387" s="347" t="s">
        <v>4609</v>
      </c>
      <c r="I387" s="347" t="s">
        <v>4533</v>
      </c>
      <c r="J387" s="347" t="s">
        <v>6166</v>
      </c>
      <c r="K387" s="349">
        <v>45051.0807075</v>
      </c>
      <c r="L387" s="347" t="s">
        <v>6166</v>
      </c>
      <c r="M387" s="349">
        <v>45170.31826814815</v>
      </c>
      <c r="N387" s="347" t="s">
        <v>5858</v>
      </c>
      <c r="O387" s="346">
        <v>10.0</v>
      </c>
      <c r="P387" s="350" t="s">
        <v>1096</v>
      </c>
      <c r="Q387" s="346">
        <v>940.0</v>
      </c>
      <c r="R387" s="347" t="s">
        <v>6170</v>
      </c>
      <c r="S387" s="7" t="str">
        <f>IF(P387="nasional",VLOOKUP("*"&amp;J387&amp;"",'IPPD ALL'!$AA$2:$AC$787,3,FALSE),VLOOKUP("*"&amp;P387&amp;"",'IPPD ALL'!$AB$2:$AC$787,2,FALSE))</f>
        <v>Komite Nasional Ekonomi Nasional</v>
      </c>
      <c r="T387" s="229"/>
    </row>
    <row r="388">
      <c r="A388" s="346">
        <v>1199.0</v>
      </c>
      <c r="B388" s="347" t="s">
        <v>6171</v>
      </c>
      <c r="C388" s="347" t="s">
        <v>6172</v>
      </c>
      <c r="D388" s="347" t="s">
        <v>6173</v>
      </c>
      <c r="E388" s="347">
        <v>1.0</v>
      </c>
      <c r="F388" s="347" t="s">
        <v>6174</v>
      </c>
      <c r="G388" s="347" t="s">
        <v>6175</v>
      </c>
      <c r="H388" s="348"/>
      <c r="I388" s="347" t="s">
        <v>4533</v>
      </c>
      <c r="J388" s="347" t="s">
        <v>6172</v>
      </c>
      <c r="K388" s="349">
        <v>45051.33383008102</v>
      </c>
      <c r="L388" s="347" t="s">
        <v>6172</v>
      </c>
      <c r="M388" s="349">
        <v>45098.35248253472</v>
      </c>
      <c r="N388" s="347" t="s">
        <v>4545</v>
      </c>
      <c r="O388" s="346">
        <v>2.0</v>
      </c>
      <c r="P388" s="350" t="s">
        <v>2404</v>
      </c>
      <c r="Q388" s="346">
        <v>941.0</v>
      </c>
      <c r="R388" s="347" t="s">
        <v>6176</v>
      </c>
      <c r="S388" s="7" t="str">
        <f>IF(P388="nasional",VLOOKUP("*"&amp;J388&amp;"",'IPPD ALL'!$AA$2:$AC$787,3,FALSE),VLOOKUP("*"&amp;P388&amp;"",'IPPD ALL'!$AB$2:$AC$787,2,FALSE))</f>
        <v>Kota Banjar</v>
      </c>
    </row>
    <row r="389">
      <c r="A389" s="346">
        <v>1200.0</v>
      </c>
      <c r="B389" s="347" t="s">
        <v>6177</v>
      </c>
      <c r="C389" s="347" t="s">
        <v>5981</v>
      </c>
      <c r="D389" s="347" t="s">
        <v>6178</v>
      </c>
      <c r="E389" s="347">
        <v>1.0</v>
      </c>
      <c r="F389" s="347" t="s">
        <v>6179</v>
      </c>
      <c r="G389" s="347" t="s">
        <v>6180</v>
      </c>
      <c r="H389" s="348"/>
      <c r="I389" s="347" t="s">
        <v>4533</v>
      </c>
      <c r="J389" s="347" t="s">
        <v>5981</v>
      </c>
      <c r="K389" s="349">
        <v>45051.49343469908</v>
      </c>
      <c r="L389" s="347" t="s">
        <v>5981</v>
      </c>
      <c r="M389" s="349">
        <v>45383.095308888885</v>
      </c>
      <c r="N389" s="347" t="s">
        <v>4545</v>
      </c>
      <c r="O389" s="346">
        <v>10.0</v>
      </c>
      <c r="P389" s="350" t="s">
        <v>2394</v>
      </c>
      <c r="Q389" s="346">
        <v>252.0</v>
      </c>
      <c r="R389" s="347" t="s">
        <v>5965</v>
      </c>
      <c r="S389" s="7" t="str">
        <f>IF(P389="nasional",VLOOKUP("*"&amp;J389&amp;"",'IPPD ALL'!$AA$2:$AC$787,3,FALSE),VLOOKUP("*"&amp;P389&amp;"",'IPPD ALL'!$AB$2:$AC$787,2,FALSE))</f>
        <v>Kota Bandung</v>
      </c>
    </row>
    <row r="390">
      <c r="A390" s="346">
        <v>1202.0</v>
      </c>
      <c r="B390" s="347" t="s">
        <v>6181</v>
      </c>
      <c r="C390" s="347" t="s">
        <v>5750</v>
      </c>
      <c r="D390" s="347" t="s">
        <v>6182</v>
      </c>
      <c r="E390" s="347">
        <v>1.0</v>
      </c>
      <c r="F390" s="347" t="s">
        <v>6183</v>
      </c>
      <c r="G390" s="347" t="s">
        <v>6184</v>
      </c>
      <c r="H390" s="348"/>
      <c r="I390" s="347" t="s">
        <v>4533</v>
      </c>
      <c r="J390" s="347" t="s">
        <v>5750</v>
      </c>
      <c r="K390" s="349">
        <v>45054.122943622686</v>
      </c>
      <c r="L390" s="347" t="s">
        <v>5750</v>
      </c>
      <c r="M390" s="349">
        <v>45069.131059988424</v>
      </c>
      <c r="N390" s="347" t="s">
        <v>4545</v>
      </c>
      <c r="O390" s="346">
        <v>20.0</v>
      </c>
      <c r="P390" s="350" t="s">
        <v>2609</v>
      </c>
      <c r="Q390" s="346">
        <v>673.0</v>
      </c>
      <c r="R390" s="347" t="s">
        <v>5754</v>
      </c>
      <c r="S390" s="7" t="str">
        <f>IF(P390="nasional",VLOOKUP("*"&amp;J390&amp;"",'IPPD ALL'!$AA$2:$AC$787,3,FALSE),VLOOKUP("*"&amp;P390&amp;"",'IPPD ALL'!$AB$2:$AC$787,2,FALSE))</f>
        <v>Kabupaten Demak</v>
      </c>
    </row>
    <row r="391">
      <c r="A391" s="346">
        <v>1203.0</v>
      </c>
      <c r="B391" s="347" t="s">
        <v>6185</v>
      </c>
      <c r="C391" s="347" t="s">
        <v>5750</v>
      </c>
      <c r="D391" s="347" t="s">
        <v>6186</v>
      </c>
      <c r="E391" s="347">
        <v>1.0</v>
      </c>
      <c r="F391" s="347" t="s">
        <v>6187</v>
      </c>
      <c r="G391" s="347" t="s">
        <v>6188</v>
      </c>
      <c r="H391" s="348"/>
      <c r="I391" s="347" t="s">
        <v>4533</v>
      </c>
      <c r="J391" s="347" t="s">
        <v>5750</v>
      </c>
      <c r="K391" s="349">
        <v>45054.137591921295</v>
      </c>
      <c r="L391" s="347" t="s">
        <v>5750</v>
      </c>
      <c r="M391" s="349">
        <v>45169.08229204861</v>
      </c>
      <c r="N391" s="347" t="s">
        <v>4545</v>
      </c>
      <c r="O391" s="346">
        <v>1.0</v>
      </c>
      <c r="P391" s="350" t="s">
        <v>2609</v>
      </c>
      <c r="Q391" s="346">
        <v>673.0</v>
      </c>
      <c r="R391" s="347" t="s">
        <v>5754</v>
      </c>
      <c r="S391" s="7" t="str">
        <f>IF(P391="nasional",VLOOKUP("*"&amp;J391&amp;"",'IPPD ALL'!$AA$2:$AC$787,3,FALSE),VLOOKUP("*"&amp;P391&amp;"",'IPPD ALL'!$AB$2:$AC$787,2,FALSE))</f>
        <v>Kabupaten Demak</v>
      </c>
    </row>
    <row r="392">
      <c r="A392" s="346">
        <v>1204.0</v>
      </c>
      <c r="B392" s="347" t="s">
        <v>6189</v>
      </c>
      <c r="C392" s="347" t="s">
        <v>5750</v>
      </c>
      <c r="D392" s="347" t="s">
        <v>6190</v>
      </c>
      <c r="E392" s="347">
        <v>1.0</v>
      </c>
      <c r="F392" s="347" t="s">
        <v>6191</v>
      </c>
      <c r="G392" s="347" t="s">
        <v>6192</v>
      </c>
      <c r="H392" s="348"/>
      <c r="I392" s="347" t="s">
        <v>4533</v>
      </c>
      <c r="J392" s="347" t="s">
        <v>5750</v>
      </c>
      <c r="K392" s="349">
        <v>45054.14504462963</v>
      </c>
      <c r="L392" s="347" t="s">
        <v>5750</v>
      </c>
      <c r="M392" s="349">
        <v>45054.1507355787</v>
      </c>
      <c r="N392" s="347" t="s">
        <v>4545</v>
      </c>
      <c r="O392" s="346">
        <v>1.0</v>
      </c>
      <c r="P392" s="350" t="s">
        <v>2609</v>
      </c>
      <c r="Q392" s="346">
        <v>673.0</v>
      </c>
      <c r="R392" s="347" t="s">
        <v>5754</v>
      </c>
      <c r="S392" s="7" t="str">
        <f>IF(P392="nasional",VLOOKUP("*"&amp;J392&amp;"",'IPPD ALL'!$AA$2:$AC$787,3,FALSE),VLOOKUP("*"&amp;P392&amp;"",'IPPD ALL'!$AB$2:$AC$787,2,FALSE))</f>
        <v>Kabupaten Demak</v>
      </c>
    </row>
    <row r="393">
      <c r="A393" s="346">
        <v>1205.0</v>
      </c>
      <c r="B393" s="347" t="s">
        <v>6193</v>
      </c>
      <c r="C393" s="347" t="s">
        <v>5750</v>
      </c>
      <c r="D393" s="347" t="s">
        <v>6194</v>
      </c>
      <c r="E393" s="347">
        <v>1.0</v>
      </c>
      <c r="F393" s="347" t="s">
        <v>6195</v>
      </c>
      <c r="G393" s="347" t="s">
        <v>6196</v>
      </c>
      <c r="H393" s="348"/>
      <c r="I393" s="347" t="s">
        <v>4533</v>
      </c>
      <c r="J393" s="347" t="s">
        <v>5750</v>
      </c>
      <c r="K393" s="349">
        <v>45054.16531271991</v>
      </c>
      <c r="L393" s="347" t="s">
        <v>5750</v>
      </c>
      <c r="M393" s="349">
        <v>45054.28408774306</v>
      </c>
      <c r="N393" s="347" t="s">
        <v>4545</v>
      </c>
      <c r="O393" s="346">
        <v>5.0</v>
      </c>
      <c r="P393" s="350" t="s">
        <v>2609</v>
      </c>
      <c r="Q393" s="346">
        <v>673.0</v>
      </c>
      <c r="R393" s="347" t="s">
        <v>5754</v>
      </c>
      <c r="S393" s="7" t="str">
        <f>IF(P393="nasional",VLOOKUP("*"&amp;J393&amp;"",'IPPD ALL'!$AA$2:$AC$787,3,FALSE),VLOOKUP("*"&amp;P393&amp;"",'IPPD ALL'!$AB$2:$AC$787,2,FALSE))</f>
        <v>Kabupaten Demak</v>
      </c>
    </row>
    <row r="394">
      <c r="A394" s="346">
        <v>1206.0</v>
      </c>
      <c r="B394" s="347" t="s">
        <v>6197</v>
      </c>
      <c r="C394" s="347" t="s">
        <v>5900</v>
      </c>
      <c r="D394" s="347" t="s">
        <v>6198</v>
      </c>
      <c r="E394" s="347">
        <v>1.0</v>
      </c>
      <c r="F394" s="347" t="s">
        <v>6199</v>
      </c>
      <c r="G394" s="347" t="s">
        <v>6200</v>
      </c>
      <c r="H394" s="348"/>
      <c r="I394" s="347" t="s">
        <v>4533</v>
      </c>
      <c r="J394" s="347" t="s">
        <v>5900</v>
      </c>
      <c r="K394" s="349">
        <v>45054.171761956015</v>
      </c>
      <c r="L394" s="347" t="s">
        <v>5900</v>
      </c>
      <c r="M394" s="349">
        <v>45054.172864988424</v>
      </c>
      <c r="N394" s="347" t="s">
        <v>4545</v>
      </c>
      <c r="O394" s="346">
        <v>1.0</v>
      </c>
      <c r="P394" s="350" t="s">
        <v>2418</v>
      </c>
      <c r="Q394" s="346">
        <v>258.0</v>
      </c>
      <c r="R394" s="347" t="s">
        <v>4977</v>
      </c>
      <c r="S394" s="7" t="str">
        <f>IF(P394="nasional",VLOOKUP("*"&amp;J394&amp;"",'IPPD ALL'!$AA$2:$AC$787,3,FALSE),VLOOKUP("*"&amp;P394&amp;"",'IPPD ALL'!$AB$2:$AC$787,2,FALSE))</f>
        <v>Kota Bogor</v>
      </c>
      <c r="T394" s="229"/>
    </row>
    <row r="395">
      <c r="A395" s="346">
        <v>1210.0</v>
      </c>
      <c r="B395" s="347" t="s">
        <v>6201</v>
      </c>
      <c r="C395" s="347" t="s">
        <v>6202</v>
      </c>
      <c r="D395" s="347" t="s">
        <v>6203</v>
      </c>
      <c r="E395" s="346">
        <v>1.0</v>
      </c>
      <c r="F395" s="347" t="s">
        <v>6204</v>
      </c>
      <c r="G395" s="347" t="s">
        <v>6205</v>
      </c>
      <c r="H395" s="348"/>
      <c r="I395" s="347" t="s">
        <v>4533</v>
      </c>
      <c r="J395" s="347" t="s">
        <v>6202</v>
      </c>
      <c r="K395" s="349">
        <v>45054.18847918981</v>
      </c>
      <c r="L395" s="347" t="s">
        <v>6202</v>
      </c>
      <c r="M395" s="349">
        <v>45054.19274445602</v>
      </c>
      <c r="N395" s="347" t="s">
        <v>4545</v>
      </c>
      <c r="O395" s="346">
        <v>1.0</v>
      </c>
      <c r="P395" s="350" t="s">
        <v>2507</v>
      </c>
      <c r="Q395" s="346">
        <v>942.0</v>
      </c>
      <c r="R395" s="347" t="s">
        <v>6206</v>
      </c>
      <c r="S395" s="7" t="str">
        <f>IF(P395="nasional",VLOOKUP("*"&amp;J395&amp;"",'IPPD ALL'!$AA$2:$AC$787,3,FALSE),VLOOKUP("*"&amp;P395&amp;"",'IPPD ALL'!$AB$2:$AC$787,2,FALSE))</f>
        <v>Kota Serang</v>
      </c>
    </row>
    <row r="396">
      <c r="A396" s="346">
        <v>1211.0</v>
      </c>
      <c r="B396" s="347" t="s">
        <v>6207</v>
      </c>
      <c r="C396" s="347" t="s">
        <v>6208</v>
      </c>
      <c r="D396" s="347" t="s">
        <v>6209</v>
      </c>
      <c r="E396" s="347">
        <v>1.0</v>
      </c>
      <c r="F396" s="347" t="s">
        <v>6210</v>
      </c>
      <c r="G396" s="347" t="s">
        <v>6211</v>
      </c>
      <c r="H396" s="348"/>
      <c r="I396" s="347" t="s">
        <v>4533</v>
      </c>
      <c r="J396" s="347" t="s">
        <v>6208</v>
      </c>
      <c r="K396" s="349">
        <v>45054.195164861114</v>
      </c>
      <c r="L396" s="347" t="s">
        <v>6208</v>
      </c>
      <c r="M396" s="349">
        <v>45054.199632731485</v>
      </c>
      <c r="N396" s="347" t="s">
        <v>4545</v>
      </c>
      <c r="O396" s="346">
        <v>1.0</v>
      </c>
      <c r="P396" s="350" t="s">
        <v>2418</v>
      </c>
      <c r="Q396" s="346">
        <v>258.0</v>
      </c>
      <c r="R396" s="347" t="s">
        <v>4977</v>
      </c>
      <c r="S396" s="7" t="str">
        <f>IF(P396="nasional",VLOOKUP("*"&amp;J396&amp;"",'IPPD ALL'!$AA$2:$AC$787,3,FALSE),VLOOKUP("*"&amp;P396&amp;"",'IPPD ALL'!$AB$2:$AC$787,2,FALSE))</f>
        <v>Kota Bogor</v>
      </c>
      <c r="T396" s="229"/>
    </row>
    <row r="397">
      <c r="A397" s="346">
        <v>1212.0</v>
      </c>
      <c r="B397" s="347" t="s">
        <v>6212</v>
      </c>
      <c r="C397" s="347" t="s">
        <v>6213</v>
      </c>
      <c r="D397" s="347" t="s">
        <v>6214</v>
      </c>
      <c r="E397" s="347">
        <v>0.1</v>
      </c>
      <c r="F397" s="347" t="s">
        <v>6215</v>
      </c>
      <c r="G397" s="347" t="s">
        <v>6216</v>
      </c>
      <c r="H397" s="348"/>
      <c r="I397" s="347" t="s">
        <v>4533</v>
      </c>
      <c r="J397" s="347" t="s">
        <v>6213</v>
      </c>
      <c r="K397" s="349">
        <v>45054.19658752315</v>
      </c>
      <c r="L397" s="347" t="s">
        <v>4973</v>
      </c>
      <c r="M397" s="349">
        <v>45070.37275466435</v>
      </c>
      <c r="N397" s="347" t="s">
        <v>4545</v>
      </c>
      <c r="O397" s="346">
        <v>17.0</v>
      </c>
      <c r="P397" s="350" t="s">
        <v>2418</v>
      </c>
      <c r="Q397" s="346">
        <v>258.0</v>
      </c>
      <c r="R397" s="347" t="s">
        <v>4977</v>
      </c>
      <c r="S397" s="7" t="str">
        <f>IF(P397="nasional",VLOOKUP("*"&amp;J397&amp;"",'IPPD ALL'!$AA$2:$AC$787,3,FALSE),VLOOKUP("*"&amp;P397&amp;"",'IPPD ALL'!$AB$2:$AC$787,2,FALSE))</f>
        <v>Kota Bogor</v>
      </c>
      <c r="T397" s="229"/>
    </row>
    <row r="398">
      <c r="A398" s="346">
        <v>1213.0</v>
      </c>
      <c r="B398" s="347" t="s">
        <v>6217</v>
      </c>
      <c r="C398" s="347" t="s">
        <v>6103</v>
      </c>
      <c r="D398" s="347" t="s">
        <v>6218</v>
      </c>
      <c r="E398" s="347">
        <v>1.0</v>
      </c>
      <c r="F398" s="347" t="s">
        <v>6219</v>
      </c>
      <c r="G398" s="347" t="s">
        <v>6220</v>
      </c>
      <c r="H398" s="348"/>
      <c r="I398" s="347" t="s">
        <v>4533</v>
      </c>
      <c r="J398" s="347" t="s">
        <v>6103</v>
      </c>
      <c r="K398" s="349">
        <v>45054.19963570602</v>
      </c>
      <c r="L398" s="348"/>
      <c r="M398" s="348"/>
      <c r="N398" s="347" t="s">
        <v>4534</v>
      </c>
      <c r="O398" s="346">
        <v>0.0</v>
      </c>
      <c r="P398" s="350" t="s">
        <v>6106</v>
      </c>
      <c r="Q398" s="346">
        <v>947.0</v>
      </c>
      <c r="R398" s="347" t="s">
        <v>6107</v>
      </c>
      <c r="S398" s="7" t="str">
        <f>IF(P398="nasional",VLOOKUP("*"&amp;J398&amp;"",'IPPD ALL'!$AA$2:$AC$787,3,FALSE),VLOOKUP("*"&amp;P398&amp;"",'IPPD ALL'!$AB$2:$AC$787,2,FALSE))</f>
        <v>#N/A</v>
      </c>
    </row>
    <row r="399">
      <c r="A399" s="346">
        <v>1218.0</v>
      </c>
      <c r="B399" s="347" t="s">
        <v>6221</v>
      </c>
      <c r="C399" s="347" t="s">
        <v>4942</v>
      </c>
      <c r="D399" s="347" t="s">
        <v>6222</v>
      </c>
      <c r="E399" s="346">
        <v>1.0</v>
      </c>
      <c r="F399" s="347" t="s">
        <v>6223</v>
      </c>
      <c r="G399" s="347" t="s">
        <v>6224</v>
      </c>
      <c r="H399" s="348"/>
      <c r="I399" s="347" t="s">
        <v>4533</v>
      </c>
      <c r="J399" s="347" t="s">
        <v>4942</v>
      </c>
      <c r="K399" s="349">
        <v>45054.38698836805</v>
      </c>
      <c r="L399" s="347" t="s">
        <v>4942</v>
      </c>
      <c r="M399" s="349">
        <v>45054.39249672454</v>
      </c>
      <c r="N399" s="347" t="s">
        <v>4534</v>
      </c>
      <c r="O399" s="346">
        <v>1.0</v>
      </c>
      <c r="P399" s="347" t="s">
        <v>4535</v>
      </c>
      <c r="Q399" s="348"/>
      <c r="R399" s="348"/>
      <c r="S399" s="7" t="str">
        <f>IF(P399="nasional",VLOOKUP("*"&amp;J399&amp;"",'IPPD ALL'!$AA$2:$AC$787,3,FALSE),VLOOKUP("*"&amp;P399&amp;"",'IPPD ALL'!$AB$2:$AC$787,2,FALSE))</f>
        <v>#N/A</v>
      </c>
    </row>
    <row r="400">
      <c r="A400" s="346">
        <v>1220.0</v>
      </c>
      <c r="B400" s="347" t="s">
        <v>6225</v>
      </c>
      <c r="C400" s="347" t="s">
        <v>5750</v>
      </c>
      <c r="D400" s="347" t="s">
        <v>6226</v>
      </c>
      <c r="E400" s="347">
        <v>1.0</v>
      </c>
      <c r="F400" s="347" t="s">
        <v>6227</v>
      </c>
      <c r="G400" s="347" t="s">
        <v>6228</v>
      </c>
      <c r="H400" s="348"/>
      <c r="I400" s="347" t="s">
        <v>4533</v>
      </c>
      <c r="J400" s="347" t="s">
        <v>5750</v>
      </c>
      <c r="K400" s="349">
        <v>45055.05766236111</v>
      </c>
      <c r="L400" s="347" t="s">
        <v>5750</v>
      </c>
      <c r="M400" s="349">
        <v>45169.10370446759</v>
      </c>
      <c r="N400" s="347" t="s">
        <v>4545</v>
      </c>
      <c r="O400" s="346">
        <v>1.0</v>
      </c>
      <c r="P400" s="350" t="s">
        <v>2609</v>
      </c>
      <c r="Q400" s="346">
        <v>673.0</v>
      </c>
      <c r="R400" s="347" t="s">
        <v>5754</v>
      </c>
      <c r="S400" s="7" t="str">
        <f>IF(P400="nasional",VLOOKUP("*"&amp;J400&amp;"",'IPPD ALL'!$AA$2:$AC$787,3,FALSE),VLOOKUP("*"&amp;P400&amp;"",'IPPD ALL'!$AB$2:$AC$787,2,FALSE))</f>
        <v>Kabupaten Demak</v>
      </c>
    </row>
    <row r="401">
      <c r="A401" s="346">
        <v>1222.0</v>
      </c>
      <c r="B401" s="347" t="s">
        <v>6229</v>
      </c>
      <c r="C401" s="347" t="s">
        <v>6230</v>
      </c>
      <c r="D401" s="347" t="s">
        <v>6231</v>
      </c>
      <c r="E401" s="346">
        <v>1.0</v>
      </c>
      <c r="F401" s="347" t="s">
        <v>6232</v>
      </c>
      <c r="G401" s="347" t="s">
        <v>6233</v>
      </c>
      <c r="H401" s="347" t="s">
        <v>4609</v>
      </c>
      <c r="I401" s="347" t="s">
        <v>4533</v>
      </c>
      <c r="J401" s="347" t="s">
        <v>6230</v>
      </c>
      <c r="K401" s="349">
        <v>45055.178054421296</v>
      </c>
      <c r="L401" s="347" t="s">
        <v>6230</v>
      </c>
      <c r="M401" s="349">
        <v>45056.29419119213</v>
      </c>
      <c r="N401" s="347" t="s">
        <v>4534</v>
      </c>
      <c r="O401" s="346">
        <v>1.0</v>
      </c>
      <c r="P401" s="350" t="s">
        <v>2819</v>
      </c>
      <c r="Q401" s="346">
        <v>944.0</v>
      </c>
      <c r="R401" s="347" t="s">
        <v>6234</v>
      </c>
      <c r="S401" s="7" t="str">
        <f>IF(P401="nasional",VLOOKUP("*"&amp;J401&amp;"",'IPPD ALL'!$AA$2:$AC$787,3,FALSE),VLOOKUP("*"&amp;P401&amp;"",'IPPD ALL'!$AB$2:$AC$787,2,FALSE))</f>
        <v>Provinsi Daerah Istimewa Yogyakarta</v>
      </c>
    </row>
    <row r="402">
      <c r="A402" s="346">
        <v>1223.0</v>
      </c>
      <c r="B402" s="347" t="s">
        <v>6235</v>
      </c>
      <c r="C402" s="347" t="s">
        <v>6230</v>
      </c>
      <c r="D402" s="347" t="s">
        <v>6236</v>
      </c>
      <c r="E402" s="346">
        <v>1.0</v>
      </c>
      <c r="F402" s="347" t="s">
        <v>6237</v>
      </c>
      <c r="G402" s="347" t="s">
        <v>6238</v>
      </c>
      <c r="H402" s="347" t="s">
        <v>4609</v>
      </c>
      <c r="I402" s="347" t="s">
        <v>4533</v>
      </c>
      <c r="J402" s="347" t="s">
        <v>6230</v>
      </c>
      <c r="K402" s="349">
        <v>45055.20624892361</v>
      </c>
      <c r="L402" s="347" t="s">
        <v>6230</v>
      </c>
      <c r="M402" s="349">
        <v>45055.37191646991</v>
      </c>
      <c r="N402" s="347" t="s">
        <v>4534</v>
      </c>
      <c r="O402" s="346">
        <v>1.0</v>
      </c>
      <c r="P402" s="350" t="s">
        <v>2819</v>
      </c>
      <c r="Q402" s="346">
        <v>944.0</v>
      </c>
      <c r="R402" s="347" t="s">
        <v>6234</v>
      </c>
      <c r="S402" s="7" t="str">
        <f>IF(P402="nasional",VLOOKUP("*"&amp;J402&amp;"",'IPPD ALL'!$AA$2:$AC$787,3,FALSE),VLOOKUP("*"&amp;P402&amp;"",'IPPD ALL'!$AB$2:$AC$787,2,FALSE))</f>
        <v>Provinsi Daerah Istimewa Yogyakarta</v>
      </c>
    </row>
    <row r="403">
      <c r="A403" s="346">
        <v>1226.0</v>
      </c>
      <c r="B403" s="347" t="s">
        <v>6239</v>
      </c>
      <c r="C403" s="347" t="s">
        <v>6240</v>
      </c>
      <c r="D403" s="347" t="s">
        <v>6241</v>
      </c>
      <c r="E403" s="347">
        <v>0.1</v>
      </c>
      <c r="F403" s="347" t="s">
        <v>6242</v>
      </c>
      <c r="G403" s="347" t="s">
        <v>6243</v>
      </c>
      <c r="H403" s="348"/>
      <c r="I403" s="347" t="s">
        <v>4533</v>
      </c>
      <c r="J403" s="347" t="s">
        <v>6240</v>
      </c>
      <c r="K403" s="349">
        <v>45055.28265515046</v>
      </c>
      <c r="L403" s="347" t="s">
        <v>6240</v>
      </c>
      <c r="M403" s="349">
        <v>45204.086606122684</v>
      </c>
      <c r="N403" s="347" t="s">
        <v>4545</v>
      </c>
      <c r="O403" s="346">
        <v>6.0</v>
      </c>
      <c r="P403" s="350" t="s">
        <v>2418</v>
      </c>
      <c r="Q403" s="346">
        <v>258.0</v>
      </c>
      <c r="R403" s="347" t="s">
        <v>4977</v>
      </c>
      <c r="S403" s="7" t="str">
        <f>IF(P403="nasional",VLOOKUP("*"&amp;J403&amp;"",'IPPD ALL'!$AA$2:$AC$787,3,FALSE),VLOOKUP("*"&amp;P403&amp;"",'IPPD ALL'!$AB$2:$AC$787,2,FALSE))</f>
        <v>Kota Bogor</v>
      </c>
      <c r="T403" s="229"/>
    </row>
    <row r="404">
      <c r="A404" s="346">
        <v>1227.0</v>
      </c>
      <c r="B404" s="347" t="s">
        <v>6244</v>
      </c>
      <c r="C404" s="347" t="s">
        <v>6230</v>
      </c>
      <c r="D404" s="347" t="s">
        <v>6245</v>
      </c>
      <c r="E404" s="346">
        <v>1.0</v>
      </c>
      <c r="F404" s="347" t="s">
        <v>6246</v>
      </c>
      <c r="G404" s="347" t="s">
        <v>6247</v>
      </c>
      <c r="H404" s="347" t="s">
        <v>4609</v>
      </c>
      <c r="I404" s="347" t="s">
        <v>4533</v>
      </c>
      <c r="J404" s="347" t="s">
        <v>6230</v>
      </c>
      <c r="K404" s="349">
        <v>45055.306793171294</v>
      </c>
      <c r="L404" s="347" t="s">
        <v>6230</v>
      </c>
      <c r="M404" s="349">
        <v>45056.29535015046</v>
      </c>
      <c r="N404" s="347" t="s">
        <v>4545</v>
      </c>
      <c r="O404" s="346">
        <v>1.0</v>
      </c>
      <c r="P404" s="350" t="s">
        <v>2819</v>
      </c>
      <c r="Q404" s="346">
        <v>944.0</v>
      </c>
      <c r="R404" s="347" t="s">
        <v>6234</v>
      </c>
      <c r="S404" s="7" t="str">
        <f>IF(P404="nasional",VLOOKUP("*"&amp;J404&amp;"",'IPPD ALL'!$AA$2:$AC$787,3,FALSE),VLOOKUP("*"&amp;P404&amp;"",'IPPD ALL'!$AB$2:$AC$787,2,FALSE))</f>
        <v>Provinsi Daerah Istimewa Yogyakarta</v>
      </c>
    </row>
    <row r="405">
      <c r="A405" s="346">
        <v>1229.0</v>
      </c>
      <c r="B405" s="347" t="s">
        <v>6248</v>
      </c>
      <c r="C405" s="347" t="s">
        <v>4942</v>
      </c>
      <c r="D405" s="347" t="s">
        <v>6249</v>
      </c>
      <c r="E405" s="347">
        <v>1.0</v>
      </c>
      <c r="F405" s="347" t="s">
        <v>6250</v>
      </c>
      <c r="G405" s="347" t="s">
        <v>6251</v>
      </c>
      <c r="H405" s="348"/>
      <c r="I405" s="347" t="s">
        <v>4533</v>
      </c>
      <c r="J405" s="347" t="s">
        <v>4942</v>
      </c>
      <c r="K405" s="349">
        <v>45056.06550710648</v>
      </c>
      <c r="L405" s="348"/>
      <c r="M405" s="348"/>
      <c r="N405" s="347" t="s">
        <v>4534</v>
      </c>
      <c r="O405" s="346">
        <v>0.0</v>
      </c>
      <c r="P405" s="347" t="s">
        <v>4535</v>
      </c>
      <c r="Q405" s="348"/>
      <c r="R405" s="348"/>
      <c r="S405" s="7" t="str">
        <f>IF(P405="nasional",VLOOKUP("*"&amp;J405&amp;"",'IPPD ALL'!$AA$2:$AC$787,3,FALSE),VLOOKUP("*"&amp;P405&amp;"",'IPPD ALL'!$AB$2:$AC$787,2,FALSE))</f>
        <v>#N/A</v>
      </c>
    </row>
    <row r="406">
      <c r="A406" s="346">
        <v>1232.0</v>
      </c>
      <c r="B406" s="347" t="s">
        <v>6252</v>
      </c>
      <c r="C406" s="347" t="s">
        <v>4973</v>
      </c>
      <c r="D406" s="347" t="s">
        <v>6253</v>
      </c>
      <c r="E406" s="347">
        <v>1.0</v>
      </c>
      <c r="F406" s="347" t="s">
        <v>6254</v>
      </c>
      <c r="G406" s="347" t="s">
        <v>6255</v>
      </c>
      <c r="H406" s="348"/>
      <c r="I406" s="347" t="s">
        <v>4533</v>
      </c>
      <c r="J406" s="347" t="s">
        <v>4973</v>
      </c>
      <c r="K406" s="349">
        <v>45056.20202579861</v>
      </c>
      <c r="L406" s="347" t="s">
        <v>4973</v>
      </c>
      <c r="M406" s="349">
        <v>45056.203450023146</v>
      </c>
      <c r="N406" s="347" t="s">
        <v>4545</v>
      </c>
      <c r="O406" s="346">
        <v>1.0</v>
      </c>
      <c r="P406" s="350" t="s">
        <v>2418</v>
      </c>
      <c r="Q406" s="346">
        <v>258.0</v>
      </c>
      <c r="R406" s="347" t="s">
        <v>4977</v>
      </c>
      <c r="S406" s="7" t="str">
        <f>IF(P406="nasional",VLOOKUP("*"&amp;J406&amp;"",'IPPD ALL'!$AA$2:$AC$787,3,FALSE),VLOOKUP("*"&amp;P406&amp;"",'IPPD ALL'!$AB$2:$AC$787,2,FALSE))</f>
        <v>Kota Bogor</v>
      </c>
      <c r="T406" s="229"/>
    </row>
    <row r="407">
      <c r="A407" s="346">
        <v>1235.0</v>
      </c>
      <c r="B407" s="347" t="s">
        <v>6256</v>
      </c>
      <c r="C407" s="347" t="s">
        <v>2818</v>
      </c>
      <c r="D407" s="347" t="s">
        <v>6231</v>
      </c>
      <c r="E407" s="346">
        <v>1.0</v>
      </c>
      <c r="F407" s="347" t="s">
        <v>6257</v>
      </c>
      <c r="G407" s="347" t="s">
        <v>6258</v>
      </c>
      <c r="H407" s="347" t="s">
        <v>4609</v>
      </c>
      <c r="I407" s="347" t="s">
        <v>4533</v>
      </c>
      <c r="J407" s="347" t="s">
        <v>2818</v>
      </c>
      <c r="K407" s="349">
        <v>45056.283630590275</v>
      </c>
      <c r="L407" s="347" t="s">
        <v>2818</v>
      </c>
      <c r="M407" s="349">
        <v>45056.29478539352</v>
      </c>
      <c r="N407" s="347" t="s">
        <v>4534</v>
      </c>
      <c r="O407" s="346">
        <v>1.0</v>
      </c>
      <c r="P407" s="347" t="s">
        <v>4535</v>
      </c>
      <c r="Q407" s="348"/>
      <c r="R407" s="348"/>
      <c r="S407" s="7" t="str">
        <f>IF(P407="nasional",VLOOKUP("*"&amp;J407&amp;"",'IPPD ALL'!$AA$2:$AC$787,3,FALSE),VLOOKUP("*"&amp;P407&amp;"",'IPPD ALL'!$AB$2:$AC$787,2,FALSE))</f>
        <v>Provinsi Daerah Istimewa Yogyakarta</v>
      </c>
    </row>
    <row r="408">
      <c r="A408" s="346">
        <v>1236.0</v>
      </c>
      <c r="B408" s="347" t="s">
        <v>6259</v>
      </c>
      <c r="C408" s="347" t="s">
        <v>2818</v>
      </c>
      <c r="D408" s="347" t="s">
        <v>6236</v>
      </c>
      <c r="E408" s="346">
        <v>1.0</v>
      </c>
      <c r="F408" s="347" t="s">
        <v>6260</v>
      </c>
      <c r="G408" s="347" t="s">
        <v>6261</v>
      </c>
      <c r="H408" s="347" t="s">
        <v>4609</v>
      </c>
      <c r="I408" s="347" t="s">
        <v>4533</v>
      </c>
      <c r="J408" s="347" t="s">
        <v>2818</v>
      </c>
      <c r="K408" s="349">
        <v>45056.28617679398</v>
      </c>
      <c r="L408" s="347" t="s">
        <v>2818</v>
      </c>
      <c r="M408" s="349">
        <v>45056.28758484954</v>
      </c>
      <c r="N408" s="347" t="s">
        <v>4534</v>
      </c>
      <c r="O408" s="346">
        <v>1.0</v>
      </c>
      <c r="P408" s="347" t="s">
        <v>4535</v>
      </c>
      <c r="Q408" s="348"/>
      <c r="R408" s="348"/>
      <c r="S408" s="7" t="str">
        <f>IF(P408="nasional",VLOOKUP("*"&amp;J408&amp;"",'IPPD ALL'!$AA$2:$AC$787,3,FALSE),VLOOKUP("*"&amp;P408&amp;"",'IPPD ALL'!$AB$2:$AC$787,2,FALSE))</f>
        <v>Provinsi Daerah Istimewa Yogyakarta</v>
      </c>
    </row>
    <row r="409">
      <c r="A409" s="346">
        <v>1237.0</v>
      </c>
      <c r="B409" s="347" t="s">
        <v>6262</v>
      </c>
      <c r="C409" s="347" t="s">
        <v>2818</v>
      </c>
      <c r="D409" s="347" t="s">
        <v>6263</v>
      </c>
      <c r="E409" s="346">
        <v>1.0</v>
      </c>
      <c r="F409" s="347" t="s">
        <v>6264</v>
      </c>
      <c r="G409" s="347" t="s">
        <v>6265</v>
      </c>
      <c r="H409" s="347" t="s">
        <v>4609</v>
      </c>
      <c r="I409" s="347" t="s">
        <v>4533</v>
      </c>
      <c r="J409" s="347" t="s">
        <v>2818</v>
      </c>
      <c r="K409" s="349">
        <v>45056.28903435185</v>
      </c>
      <c r="L409" s="347" t="s">
        <v>2818</v>
      </c>
      <c r="M409" s="349">
        <v>45056.306336180554</v>
      </c>
      <c r="N409" s="347" t="s">
        <v>4545</v>
      </c>
      <c r="O409" s="346">
        <v>1.0</v>
      </c>
      <c r="P409" s="347" t="s">
        <v>4535</v>
      </c>
      <c r="Q409" s="348"/>
      <c r="R409" s="348"/>
      <c r="S409" s="7" t="str">
        <f>IF(P409="nasional",VLOOKUP("*"&amp;J409&amp;"",'IPPD ALL'!$AA$2:$AC$787,3,FALSE),VLOOKUP("*"&amp;P409&amp;"",'IPPD ALL'!$AB$2:$AC$787,2,FALSE))</f>
        <v>Provinsi Daerah Istimewa Yogyakarta</v>
      </c>
    </row>
    <row r="410">
      <c r="A410" s="346">
        <v>1240.0</v>
      </c>
      <c r="B410" s="347" t="s">
        <v>6266</v>
      </c>
      <c r="C410" s="347" t="s">
        <v>6267</v>
      </c>
      <c r="D410" s="347" t="s">
        <v>6268</v>
      </c>
      <c r="E410" s="346">
        <v>1.0</v>
      </c>
      <c r="F410" s="347" t="s">
        <v>6269</v>
      </c>
      <c r="G410" s="347" t="s">
        <v>6270</v>
      </c>
      <c r="H410" s="348"/>
      <c r="I410" s="347" t="s">
        <v>4533</v>
      </c>
      <c r="J410" s="347" t="s">
        <v>6267</v>
      </c>
      <c r="K410" s="349">
        <v>45057.115897118056</v>
      </c>
      <c r="L410" s="347" t="s">
        <v>6267</v>
      </c>
      <c r="M410" s="349">
        <v>45057.348431527775</v>
      </c>
      <c r="N410" s="347" t="s">
        <v>4545</v>
      </c>
      <c r="O410" s="346">
        <v>2.0</v>
      </c>
      <c r="P410" s="350" t="s">
        <v>1146</v>
      </c>
      <c r="Q410" s="346">
        <v>430.0</v>
      </c>
      <c r="R410" s="347" t="s">
        <v>5834</v>
      </c>
      <c r="S410" s="7" t="str">
        <f>IF(P410="nasional",VLOOKUP("*"&amp;J410&amp;"",'IPPD ALL'!$AA$2:$AC$787,3,FALSE),VLOOKUP("*"&amp;P410&amp;"",'IPPD ALL'!$AB$2:$AC$787,2,FALSE))</f>
        <v>Provinsi Aceh</v>
      </c>
    </row>
    <row r="411">
      <c r="A411" s="346">
        <v>1241.0</v>
      </c>
      <c r="B411" s="347" t="s">
        <v>6271</v>
      </c>
      <c r="C411" s="347" t="s">
        <v>6272</v>
      </c>
      <c r="D411" s="347" t="s">
        <v>6273</v>
      </c>
      <c r="E411" s="347">
        <v>1.0</v>
      </c>
      <c r="F411" s="347" t="s">
        <v>6274</v>
      </c>
      <c r="G411" s="347" t="s">
        <v>6275</v>
      </c>
      <c r="H411" s="348"/>
      <c r="I411" s="347" t="s">
        <v>4533</v>
      </c>
      <c r="J411" s="347" t="s">
        <v>6272</v>
      </c>
      <c r="K411" s="349">
        <v>45057.15779878472</v>
      </c>
      <c r="L411" s="347" t="s">
        <v>6272</v>
      </c>
      <c r="M411" s="349">
        <v>45168.06398206019</v>
      </c>
      <c r="N411" s="347" t="s">
        <v>4545</v>
      </c>
      <c r="O411" s="346">
        <v>5.0</v>
      </c>
      <c r="P411" s="350" t="s">
        <v>3476</v>
      </c>
      <c r="Q411" s="346">
        <v>607.0</v>
      </c>
      <c r="R411" s="347" t="s">
        <v>6276</v>
      </c>
      <c r="S411" s="7" t="str">
        <f>IF(P411="nasional",VLOOKUP("*"&amp;J411&amp;"",'IPPD ALL'!$AA$2:$AC$787,3,FALSE),VLOOKUP("*"&amp;P411&amp;"",'IPPD ALL'!$AB$2:$AC$787,2,FALSE))</f>
        <v>Kabupaten Kutai Kartanegara</v>
      </c>
      <c r="T411" s="229"/>
    </row>
    <row r="412">
      <c r="A412" s="346">
        <v>1242.0</v>
      </c>
      <c r="B412" s="347" t="s">
        <v>6277</v>
      </c>
      <c r="C412" s="347" t="s">
        <v>2625</v>
      </c>
      <c r="D412" s="347" t="s">
        <v>6278</v>
      </c>
      <c r="E412" s="346">
        <v>1.0</v>
      </c>
      <c r="F412" s="347" t="s">
        <v>6279</v>
      </c>
      <c r="G412" s="347" t="s">
        <v>6280</v>
      </c>
      <c r="H412" s="348"/>
      <c r="I412" s="347" t="s">
        <v>4533</v>
      </c>
      <c r="J412" s="347" t="s">
        <v>2625</v>
      </c>
      <c r="K412" s="349">
        <v>45057.2004808912</v>
      </c>
      <c r="L412" s="347" t="s">
        <v>2625</v>
      </c>
      <c r="M412" s="349">
        <v>45058.61457351852</v>
      </c>
      <c r="N412" s="347" t="s">
        <v>4545</v>
      </c>
      <c r="O412" s="346">
        <v>9.0</v>
      </c>
      <c r="P412" s="347" t="s">
        <v>4535</v>
      </c>
      <c r="Q412" s="348"/>
      <c r="R412" s="348"/>
      <c r="S412" s="7" t="str">
        <f>IF(P412="nasional",VLOOKUP("*"&amp;J412&amp;"",'IPPD ALL'!$AA$2:$AC$787,3,FALSE),VLOOKUP("*"&amp;P412&amp;"",'IPPD ALL'!$AB$2:$AC$787,2,FALSE))</f>
        <v>Kabupaten Jepara</v>
      </c>
    </row>
    <row r="413">
      <c r="A413" s="346">
        <v>1248.0</v>
      </c>
      <c r="B413" s="347" t="s">
        <v>6281</v>
      </c>
      <c r="C413" s="347" t="s">
        <v>2827</v>
      </c>
      <c r="D413" s="347" t="s">
        <v>6282</v>
      </c>
      <c r="E413" s="346">
        <v>1.0</v>
      </c>
      <c r="F413" s="347" t="s">
        <v>6283</v>
      </c>
      <c r="G413" s="347" t="s">
        <v>6284</v>
      </c>
      <c r="H413" s="348"/>
      <c r="I413" s="347" t="s">
        <v>4533</v>
      </c>
      <c r="J413" s="347" t="s">
        <v>2827</v>
      </c>
      <c r="K413" s="349">
        <v>45062.096664467594</v>
      </c>
      <c r="L413" s="347" t="s">
        <v>2827</v>
      </c>
      <c r="M413" s="349">
        <v>45387.08324332176</v>
      </c>
      <c r="N413" s="347" t="s">
        <v>4545</v>
      </c>
      <c r="O413" s="346">
        <v>1.0</v>
      </c>
      <c r="P413" s="347" t="s">
        <v>4535</v>
      </c>
      <c r="Q413" s="348"/>
      <c r="R413" s="348"/>
      <c r="S413" s="7" t="str">
        <f>IF(P413="nasional",VLOOKUP("*"&amp;J413&amp;"",'IPPD ALL'!$AA$2:$AC$787,3,FALSE),VLOOKUP("*"&amp;P413&amp;"",'IPPD ALL'!$AB$2:$AC$787,2,FALSE))</f>
        <v>Kabupaten Bantul</v>
      </c>
    </row>
    <row r="414">
      <c r="A414" s="346">
        <v>1251.0</v>
      </c>
      <c r="B414" s="347" t="s">
        <v>6285</v>
      </c>
      <c r="C414" s="347" t="s">
        <v>6213</v>
      </c>
      <c r="D414" s="347" t="s">
        <v>6286</v>
      </c>
      <c r="E414" s="346">
        <v>1.0</v>
      </c>
      <c r="F414" s="347" t="s">
        <v>6287</v>
      </c>
      <c r="G414" s="347" t="s">
        <v>6288</v>
      </c>
      <c r="H414" s="348"/>
      <c r="I414" s="347" t="s">
        <v>4533</v>
      </c>
      <c r="J414" s="347" t="s">
        <v>6213</v>
      </c>
      <c r="K414" s="349">
        <v>45062.15007341435</v>
      </c>
      <c r="L414" s="347" t="s">
        <v>4973</v>
      </c>
      <c r="M414" s="349">
        <v>45063.32735493055</v>
      </c>
      <c r="N414" s="347" t="s">
        <v>4545</v>
      </c>
      <c r="O414" s="346">
        <v>2.0</v>
      </c>
      <c r="P414" s="350" t="s">
        <v>2418</v>
      </c>
      <c r="Q414" s="346">
        <v>258.0</v>
      </c>
      <c r="R414" s="347" t="s">
        <v>4977</v>
      </c>
      <c r="S414" s="7" t="str">
        <f>IF(P414="nasional",VLOOKUP("*"&amp;J414&amp;"",'IPPD ALL'!$AA$2:$AC$787,3,FALSE),VLOOKUP("*"&amp;P414&amp;"",'IPPD ALL'!$AB$2:$AC$787,2,FALSE))</f>
        <v>Kota Bogor</v>
      </c>
      <c r="T414" s="229"/>
    </row>
    <row r="415">
      <c r="A415" s="346">
        <v>1253.0</v>
      </c>
      <c r="B415" s="347" t="s">
        <v>6289</v>
      </c>
      <c r="C415" s="347" t="s">
        <v>6290</v>
      </c>
      <c r="D415" s="347" t="s">
        <v>6291</v>
      </c>
      <c r="E415" s="347">
        <v>1.0</v>
      </c>
      <c r="F415" s="347" t="s">
        <v>6292</v>
      </c>
      <c r="G415" s="347" t="s">
        <v>6293</v>
      </c>
      <c r="H415" s="348"/>
      <c r="I415" s="347" t="s">
        <v>4533</v>
      </c>
      <c r="J415" s="347" t="s">
        <v>6290</v>
      </c>
      <c r="K415" s="349">
        <v>45062.1829575463</v>
      </c>
      <c r="L415" s="347" t="s">
        <v>6290</v>
      </c>
      <c r="M415" s="349">
        <v>45385.31468217593</v>
      </c>
      <c r="N415" s="347" t="s">
        <v>4545</v>
      </c>
      <c r="O415" s="346">
        <v>3.0</v>
      </c>
      <c r="P415" s="350" t="s">
        <v>2418</v>
      </c>
      <c r="Q415" s="346">
        <v>258.0</v>
      </c>
      <c r="R415" s="347" t="s">
        <v>4977</v>
      </c>
      <c r="S415" s="7" t="str">
        <f>IF(P415="nasional",VLOOKUP("*"&amp;J415&amp;"",'IPPD ALL'!$AA$2:$AC$787,3,FALSE),VLOOKUP("*"&amp;P415&amp;"",'IPPD ALL'!$AB$2:$AC$787,2,FALSE))</f>
        <v>Kota Bogor</v>
      </c>
      <c r="T415" s="229"/>
    </row>
    <row r="416">
      <c r="A416" s="346">
        <v>1255.0</v>
      </c>
      <c r="B416" s="347" t="s">
        <v>6294</v>
      </c>
      <c r="C416" s="347" t="s">
        <v>6295</v>
      </c>
      <c r="D416" s="347" t="s">
        <v>6296</v>
      </c>
      <c r="E416" s="347">
        <v>1.0</v>
      </c>
      <c r="F416" s="347" t="s">
        <v>6297</v>
      </c>
      <c r="G416" s="347" t="s">
        <v>6298</v>
      </c>
      <c r="H416" s="348"/>
      <c r="I416" s="347" t="s">
        <v>4533</v>
      </c>
      <c r="J416" s="347" t="s">
        <v>6295</v>
      </c>
      <c r="K416" s="349">
        <v>45062.194785810185</v>
      </c>
      <c r="L416" s="347" t="s">
        <v>4973</v>
      </c>
      <c r="M416" s="349">
        <v>45215.115931597225</v>
      </c>
      <c r="N416" s="347" t="s">
        <v>4545</v>
      </c>
      <c r="O416" s="346">
        <v>5.0</v>
      </c>
      <c r="P416" s="350" t="s">
        <v>2418</v>
      </c>
      <c r="Q416" s="346">
        <v>258.0</v>
      </c>
      <c r="R416" s="347" t="s">
        <v>4977</v>
      </c>
      <c r="S416" s="7" t="str">
        <f>IF(P416="nasional",VLOOKUP("*"&amp;J416&amp;"",'IPPD ALL'!$AA$2:$AC$787,3,FALSE),VLOOKUP("*"&amp;P416&amp;"",'IPPD ALL'!$AB$2:$AC$787,2,FALSE))</f>
        <v>Kota Bogor</v>
      </c>
      <c r="T416" s="229"/>
    </row>
    <row r="417">
      <c r="A417" s="346">
        <v>1257.0</v>
      </c>
      <c r="B417" s="347" t="s">
        <v>6299</v>
      </c>
      <c r="C417" s="347" t="s">
        <v>6142</v>
      </c>
      <c r="D417" s="347" t="s">
        <v>6300</v>
      </c>
      <c r="E417" s="347">
        <v>1.0</v>
      </c>
      <c r="F417" s="347" t="s">
        <v>6301</v>
      </c>
      <c r="G417" s="347" t="s">
        <v>6302</v>
      </c>
      <c r="H417" s="348"/>
      <c r="I417" s="347" t="s">
        <v>4533</v>
      </c>
      <c r="J417" s="347" t="s">
        <v>6142</v>
      </c>
      <c r="K417" s="349">
        <v>45062.27395446759</v>
      </c>
      <c r="L417" s="347" t="s">
        <v>4973</v>
      </c>
      <c r="M417" s="349">
        <v>45470.163074386575</v>
      </c>
      <c r="N417" s="347" t="s">
        <v>4545</v>
      </c>
      <c r="O417" s="346">
        <v>16.0</v>
      </c>
      <c r="P417" s="350" t="s">
        <v>2418</v>
      </c>
      <c r="Q417" s="346">
        <v>258.0</v>
      </c>
      <c r="R417" s="347" t="s">
        <v>4977</v>
      </c>
      <c r="S417" s="7" t="str">
        <f>IF(P417="nasional",VLOOKUP("*"&amp;J417&amp;"",'IPPD ALL'!$AA$2:$AC$787,3,FALSE),VLOOKUP("*"&amp;P417&amp;"",'IPPD ALL'!$AB$2:$AC$787,2,FALSE))</f>
        <v>Kota Bogor</v>
      </c>
      <c r="T417" s="229"/>
    </row>
    <row r="418">
      <c r="A418" s="346">
        <v>1259.0</v>
      </c>
      <c r="B418" s="347" t="s">
        <v>6303</v>
      </c>
      <c r="C418" s="347" t="s">
        <v>6304</v>
      </c>
      <c r="D418" s="347" t="s">
        <v>6305</v>
      </c>
      <c r="E418" s="347">
        <v>1.0</v>
      </c>
      <c r="F418" s="347" t="s">
        <v>6306</v>
      </c>
      <c r="G418" s="347" t="s">
        <v>6307</v>
      </c>
      <c r="H418" s="348"/>
      <c r="I418" s="347" t="s">
        <v>4533</v>
      </c>
      <c r="J418" s="347" t="s">
        <v>6304</v>
      </c>
      <c r="K418" s="349">
        <v>45063.02890488426</v>
      </c>
      <c r="L418" s="347" t="s">
        <v>6304</v>
      </c>
      <c r="M418" s="349">
        <v>45063.071298703704</v>
      </c>
      <c r="N418" s="347" t="s">
        <v>4545</v>
      </c>
      <c r="O418" s="346">
        <v>6.0</v>
      </c>
      <c r="P418" s="350" t="s">
        <v>4061</v>
      </c>
      <c r="Q418" s="346">
        <v>663.0</v>
      </c>
      <c r="R418" s="347" t="s">
        <v>6308</v>
      </c>
      <c r="S418" s="7" t="str">
        <f>IF(P418="nasional",VLOOKUP("*"&amp;J418&amp;"",'IPPD ALL'!$AA$2:$AC$787,3,FALSE),VLOOKUP("*"&amp;P418&amp;"",'IPPD ALL'!$AB$2:$AC$787,2,FALSE))</f>
        <v>Kabupaten Buleleng</v>
      </c>
    </row>
    <row r="419">
      <c r="A419" s="346">
        <v>1261.0</v>
      </c>
      <c r="B419" s="347" t="s">
        <v>6309</v>
      </c>
      <c r="C419" s="347" t="s">
        <v>4528</v>
      </c>
      <c r="D419" s="347" t="s">
        <v>6310</v>
      </c>
      <c r="E419" s="347">
        <v>1.0</v>
      </c>
      <c r="F419" s="347" t="s">
        <v>6311</v>
      </c>
      <c r="G419" s="347" t="s">
        <v>6312</v>
      </c>
      <c r="H419" s="348"/>
      <c r="I419" s="347" t="s">
        <v>4533</v>
      </c>
      <c r="J419" s="347" t="s">
        <v>4528</v>
      </c>
      <c r="K419" s="349">
        <v>45065.22350574074</v>
      </c>
      <c r="L419" s="347" t="s">
        <v>4528</v>
      </c>
      <c r="M419" s="349">
        <v>45065.32930622685</v>
      </c>
      <c r="N419" s="347" t="s">
        <v>4534</v>
      </c>
      <c r="O419" s="346">
        <v>5.0</v>
      </c>
      <c r="P419" s="347" t="s">
        <v>4535</v>
      </c>
      <c r="Q419" s="348"/>
      <c r="R419" s="348"/>
      <c r="S419" s="7" t="str">
        <f>IF(P419="nasional",VLOOKUP("*"&amp;J419&amp;"",'IPPD ALL'!$AA$2:$AC$787,3,FALSE),VLOOKUP("*"&amp;P419&amp;"",'IPPD ALL'!$AB$2:$AC$787,2,FALSE))</f>
        <v>#N/A</v>
      </c>
      <c r="T419" s="229"/>
    </row>
    <row r="420">
      <c r="A420" s="346">
        <v>1264.0</v>
      </c>
      <c r="B420" s="347" t="s">
        <v>6313</v>
      </c>
      <c r="C420" s="347" t="s">
        <v>2469</v>
      </c>
      <c r="D420" s="347" t="s">
        <v>6314</v>
      </c>
      <c r="E420" s="347">
        <v>1.0</v>
      </c>
      <c r="F420" s="347" t="s">
        <v>6315</v>
      </c>
      <c r="G420" s="347" t="s">
        <v>6316</v>
      </c>
      <c r="H420" s="348"/>
      <c r="I420" s="347" t="s">
        <v>4533</v>
      </c>
      <c r="J420" s="347" t="s">
        <v>2469</v>
      </c>
      <c r="K420" s="349">
        <v>45065.98456413195</v>
      </c>
      <c r="L420" s="347" t="s">
        <v>2469</v>
      </c>
      <c r="M420" s="349">
        <v>45069.117491666664</v>
      </c>
      <c r="N420" s="347" t="s">
        <v>4545</v>
      </c>
      <c r="O420" s="346">
        <v>2.0</v>
      </c>
      <c r="P420" s="347" t="s">
        <v>4535</v>
      </c>
      <c r="Q420" s="348"/>
      <c r="R420" s="348"/>
      <c r="S420" s="7" t="str">
        <f>IF(P420="nasional",VLOOKUP("*"&amp;J420&amp;"",'IPPD ALL'!$AA$2:$AC$787,3,FALSE),VLOOKUP("*"&amp;P420&amp;"",'IPPD ALL'!$AB$2:$AC$787,2,FALSE))</f>
        <v>Kabupaten Tangerang</v>
      </c>
      <c r="T420" s="229"/>
    </row>
    <row r="421">
      <c r="A421" s="346">
        <v>1265.0</v>
      </c>
      <c r="B421" s="347" t="s">
        <v>6317</v>
      </c>
      <c r="C421" s="347" t="s">
        <v>6318</v>
      </c>
      <c r="D421" s="347" t="s">
        <v>6319</v>
      </c>
      <c r="E421" s="346">
        <v>1.0</v>
      </c>
      <c r="F421" s="347" t="s">
        <v>6320</v>
      </c>
      <c r="G421" s="347" t="s">
        <v>6321</v>
      </c>
      <c r="H421" s="348"/>
      <c r="I421" s="347" t="s">
        <v>4533</v>
      </c>
      <c r="J421" s="347" t="s">
        <v>6318</v>
      </c>
      <c r="K421" s="349">
        <v>45068.120811597226</v>
      </c>
      <c r="L421" s="347" t="s">
        <v>6318</v>
      </c>
      <c r="M421" s="349">
        <v>45068.346016655094</v>
      </c>
      <c r="N421" s="347" t="s">
        <v>4534</v>
      </c>
      <c r="O421" s="346">
        <v>4.0</v>
      </c>
      <c r="P421" s="350" t="s">
        <v>2394</v>
      </c>
      <c r="Q421" s="346">
        <v>252.0</v>
      </c>
      <c r="R421" s="347" t="s">
        <v>5965</v>
      </c>
      <c r="S421" s="7" t="str">
        <f>IF(P421="nasional",VLOOKUP("*"&amp;J421&amp;"",'IPPD ALL'!$AA$2:$AC$787,3,FALSE),VLOOKUP("*"&amp;P421&amp;"",'IPPD ALL'!$AB$2:$AC$787,2,FALSE))</f>
        <v>Kota Bandung</v>
      </c>
    </row>
    <row r="422">
      <c r="A422" s="346">
        <v>1266.0</v>
      </c>
      <c r="B422" s="347" t="s">
        <v>6322</v>
      </c>
      <c r="C422" s="347" t="s">
        <v>5981</v>
      </c>
      <c r="D422" s="347" t="s">
        <v>6323</v>
      </c>
      <c r="E422" s="347">
        <v>2.0</v>
      </c>
      <c r="F422" s="347" t="s">
        <v>6324</v>
      </c>
      <c r="G422" s="347" t="s">
        <v>6325</v>
      </c>
      <c r="H422" s="348"/>
      <c r="I422" s="347" t="s">
        <v>4533</v>
      </c>
      <c r="J422" s="347" t="s">
        <v>5981</v>
      </c>
      <c r="K422" s="349">
        <v>45068.30832931713</v>
      </c>
      <c r="L422" s="347" t="s">
        <v>6326</v>
      </c>
      <c r="M422" s="349">
        <v>45097.33859487269</v>
      </c>
      <c r="N422" s="347" t="s">
        <v>4545</v>
      </c>
      <c r="O422" s="346">
        <v>1.0</v>
      </c>
      <c r="P422" s="350" t="s">
        <v>2394</v>
      </c>
      <c r="Q422" s="346">
        <v>252.0</v>
      </c>
      <c r="R422" s="347" t="s">
        <v>5965</v>
      </c>
      <c r="S422" s="7" t="str">
        <f>IF(P422="nasional",VLOOKUP("*"&amp;J422&amp;"",'IPPD ALL'!$AA$2:$AC$787,3,FALSE),VLOOKUP("*"&amp;P422&amp;"",'IPPD ALL'!$AB$2:$AC$787,2,FALSE))</f>
        <v>Kota Bandung</v>
      </c>
    </row>
    <row r="423">
      <c r="A423" s="346">
        <v>1267.0</v>
      </c>
      <c r="B423" s="347" t="s">
        <v>6327</v>
      </c>
      <c r="C423" s="347" t="s">
        <v>6328</v>
      </c>
      <c r="D423" s="347" t="s">
        <v>6329</v>
      </c>
      <c r="E423" s="347">
        <v>1.0</v>
      </c>
      <c r="F423" s="347" t="s">
        <v>6330</v>
      </c>
      <c r="G423" s="347" t="s">
        <v>6331</v>
      </c>
      <c r="H423" s="347" t="s">
        <v>4550</v>
      </c>
      <c r="I423" s="347" t="s">
        <v>4533</v>
      </c>
      <c r="J423" s="347" t="s">
        <v>6328</v>
      </c>
      <c r="K423" s="349">
        <v>45068.31360716435</v>
      </c>
      <c r="L423" s="347" t="s">
        <v>6328</v>
      </c>
      <c r="M423" s="349">
        <v>45509.10801445602</v>
      </c>
      <c r="N423" s="347" t="s">
        <v>4545</v>
      </c>
      <c r="O423" s="346">
        <v>4.0</v>
      </c>
      <c r="P423" s="350" t="s">
        <v>2394</v>
      </c>
      <c r="Q423" s="346">
        <v>252.0</v>
      </c>
      <c r="R423" s="347" t="s">
        <v>5965</v>
      </c>
      <c r="S423" s="7" t="str">
        <f>IF(P423="nasional",VLOOKUP("*"&amp;J423&amp;"",'IPPD ALL'!$AA$2:$AC$787,3,FALSE),VLOOKUP("*"&amp;P423&amp;"",'IPPD ALL'!$AB$2:$AC$787,2,FALSE))</f>
        <v>Kota Bandung</v>
      </c>
    </row>
    <row r="424">
      <c r="A424" s="346">
        <v>1268.0</v>
      </c>
      <c r="B424" s="347" t="s">
        <v>6332</v>
      </c>
      <c r="C424" s="347" t="s">
        <v>6333</v>
      </c>
      <c r="D424" s="347" t="s">
        <v>6334</v>
      </c>
      <c r="E424" s="347">
        <v>1.0</v>
      </c>
      <c r="F424" s="347" t="s">
        <v>6335</v>
      </c>
      <c r="G424" s="347" t="s">
        <v>6336</v>
      </c>
      <c r="H424" s="348"/>
      <c r="I424" s="347" t="s">
        <v>4533</v>
      </c>
      <c r="J424" s="347" t="s">
        <v>6333</v>
      </c>
      <c r="K424" s="349">
        <v>45068.33400459491</v>
      </c>
      <c r="L424" s="347" t="s">
        <v>6333</v>
      </c>
      <c r="M424" s="349">
        <v>45454.038392002316</v>
      </c>
      <c r="N424" s="347" t="s">
        <v>4545</v>
      </c>
      <c r="O424" s="346">
        <v>4.0</v>
      </c>
      <c r="P424" s="350" t="s">
        <v>2394</v>
      </c>
      <c r="Q424" s="346">
        <v>252.0</v>
      </c>
      <c r="R424" s="347" t="s">
        <v>5965</v>
      </c>
      <c r="S424" s="7" t="str">
        <f>IF(P424="nasional",VLOOKUP("*"&amp;J424&amp;"",'IPPD ALL'!$AA$2:$AC$787,3,FALSE),VLOOKUP("*"&amp;P424&amp;"",'IPPD ALL'!$AB$2:$AC$787,2,FALSE))</f>
        <v>Kota Bandung</v>
      </c>
    </row>
    <row r="425">
      <c r="A425" s="346">
        <v>1269.0</v>
      </c>
      <c r="B425" s="347" t="s">
        <v>6337</v>
      </c>
      <c r="C425" s="347" t="s">
        <v>6338</v>
      </c>
      <c r="D425" s="347" t="s">
        <v>6339</v>
      </c>
      <c r="E425" s="347" t="s">
        <v>4530</v>
      </c>
      <c r="F425" s="347" t="s">
        <v>6340</v>
      </c>
      <c r="G425" s="347" t="s">
        <v>6341</v>
      </c>
      <c r="H425" s="348"/>
      <c r="I425" s="347" t="s">
        <v>4533</v>
      </c>
      <c r="J425" s="347" t="s">
        <v>6338</v>
      </c>
      <c r="K425" s="349">
        <v>45069.02837609954</v>
      </c>
      <c r="L425" s="348"/>
      <c r="M425" s="348"/>
      <c r="N425" s="347" t="s">
        <v>4534</v>
      </c>
      <c r="O425" s="346">
        <v>0.0</v>
      </c>
      <c r="P425" s="350" t="s">
        <v>2418</v>
      </c>
      <c r="Q425" s="346">
        <v>258.0</v>
      </c>
      <c r="R425" s="347" t="s">
        <v>4977</v>
      </c>
      <c r="S425" s="7" t="str">
        <f>IF(P425="nasional",VLOOKUP("*"&amp;J425&amp;"",'IPPD ALL'!$AA$2:$AC$787,3,FALSE),VLOOKUP("*"&amp;P425&amp;"",'IPPD ALL'!$AB$2:$AC$787,2,FALSE))</f>
        <v>Kota Bogor</v>
      </c>
      <c r="T425" s="229"/>
    </row>
    <row r="426">
      <c r="A426" s="346">
        <v>1270.0</v>
      </c>
      <c r="B426" s="347" t="s">
        <v>6342</v>
      </c>
      <c r="C426" s="347" t="s">
        <v>6338</v>
      </c>
      <c r="D426" s="347" t="s">
        <v>6339</v>
      </c>
      <c r="E426" s="347" t="s">
        <v>6343</v>
      </c>
      <c r="F426" s="347" t="s">
        <v>6344</v>
      </c>
      <c r="G426" s="347" t="s">
        <v>6341</v>
      </c>
      <c r="H426" s="348"/>
      <c r="I426" s="347" t="s">
        <v>4533</v>
      </c>
      <c r="J426" s="347" t="s">
        <v>6338</v>
      </c>
      <c r="K426" s="349">
        <v>45069.02983008102</v>
      </c>
      <c r="L426" s="347" t="s">
        <v>6338</v>
      </c>
      <c r="M426" s="349">
        <v>45069.0314855787</v>
      </c>
      <c r="N426" s="347" t="s">
        <v>4534</v>
      </c>
      <c r="O426" s="346">
        <v>0.0</v>
      </c>
      <c r="P426" s="350" t="s">
        <v>2418</v>
      </c>
      <c r="Q426" s="346">
        <v>258.0</v>
      </c>
      <c r="R426" s="347" t="s">
        <v>4977</v>
      </c>
      <c r="S426" s="7" t="str">
        <f>IF(P426="nasional",VLOOKUP("*"&amp;J426&amp;"",'IPPD ALL'!$AA$2:$AC$787,3,FALSE),VLOOKUP("*"&amp;P426&amp;"",'IPPD ALL'!$AB$2:$AC$787,2,FALSE))</f>
        <v>Kota Bogor</v>
      </c>
      <c r="T426" s="229"/>
    </row>
    <row r="427">
      <c r="A427" s="346">
        <v>1271.0</v>
      </c>
      <c r="B427" s="347" t="s">
        <v>6345</v>
      </c>
      <c r="C427" s="347" t="s">
        <v>6338</v>
      </c>
      <c r="D427" s="347" t="s">
        <v>6339</v>
      </c>
      <c r="E427" s="347" t="s">
        <v>6346</v>
      </c>
      <c r="F427" s="347" t="s">
        <v>6347</v>
      </c>
      <c r="G427" s="347" t="s">
        <v>6341</v>
      </c>
      <c r="H427" s="348"/>
      <c r="I427" s="347" t="s">
        <v>4533</v>
      </c>
      <c r="J427" s="347" t="s">
        <v>6338</v>
      </c>
      <c r="K427" s="349">
        <v>45069.03175550926</v>
      </c>
      <c r="L427" s="347" t="s">
        <v>6338</v>
      </c>
      <c r="M427" s="349">
        <v>45069.101988090275</v>
      </c>
      <c r="N427" s="347" t="s">
        <v>4545</v>
      </c>
      <c r="O427" s="346">
        <v>1.0</v>
      </c>
      <c r="P427" s="350" t="s">
        <v>2418</v>
      </c>
      <c r="Q427" s="346">
        <v>258.0</v>
      </c>
      <c r="R427" s="347" t="s">
        <v>4977</v>
      </c>
      <c r="S427" s="7" t="str">
        <f>IF(P427="nasional",VLOOKUP("*"&amp;J427&amp;"",'IPPD ALL'!$AA$2:$AC$787,3,FALSE),VLOOKUP("*"&amp;P427&amp;"",'IPPD ALL'!$AB$2:$AC$787,2,FALSE))</f>
        <v>Kota Bogor</v>
      </c>
      <c r="T427" s="229"/>
    </row>
    <row r="428">
      <c r="A428" s="346">
        <v>1272.0</v>
      </c>
      <c r="B428" s="347" t="s">
        <v>6348</v>
      </c>
      <c r="C428" s="347" t="s">
        <v>6349</v>
      </c>
      <c r="D428" s="347" t="s">
        <v>6350</v>
      </c>
      <c r="E428" s="347">
        <v>1.0</v>
      </c>
      <c r="F428" s="347" t="s">
        <v>6351</v>
      </c>
      <c r="G428" s="347" t="s">
        <v>6352</v>
      </c>
      <c r="H428" s="348"/>
      <c r="I428" s="347" t="s">
        <v>4533</v>
      </c>
      <c r="J428" s="347" t="s">
        <v>6349</v>
      </c>
      <c r="K428" s="349">
        <v>45069.09028991898</v>
      </c>
      <c r="L428" s="347" t="s">
        <v>6349</v>
      </c>
      <c r="M428" s="349">
        <v>45454.097552569445</v>
      </c>
      <c r="N428" s="347" t="s">
        <v>4534</v>
      </c>
      <c r="O428" s="346">
        <v>2.0</v>
      </c>
      <c r="P428" s="350" t="s">
        <v>2418</v>
      </c>
      <c r="Q428" s="346">
        <v>258.0</v>
      </c>
      <c r="R428" s="347" t="s">
        <v>4977</v>
      </c>
      <c r="S428" s="7" t="str">
        <f>IF(P428="nasional",VLOOKUP("*"&amp;J428&amp;"",'IPPD ALL'!$AA$2:$AC$787,3,FALSE),VLOOKUP("*"&amp;P428&amp;"",'IPPD ALL'!$AB$2:$AC$787,2,FALSE))</f>
        <v>Kota Bogor</v>
      </c>
      <c r="T428" s="229"/>
    </row>
    <row r="429">
      <c r="A429" s="346">
        <v>1274.0</v>
      </c>
      <c r="B429" s="347" t="s">
        <v>6353</v>
      </c>
      <c r="C429" s="347" t="s">
        <v>6103</v>
      </c>
      <c r="D429" s="347" t="s">
        <v>6354</v>
      </c>
      <c r="E429" s="347">
        <v>1.0</v>
      </c>
      <c r="F429" s="347" t="s">
        <v>6355</v>
      </c>
      <c r="G429" s="347" t="s">
        <v>6356</v>
      </c>
      <c r="H429" s="348"/>
      <c r="I429" s="347" t="s">
        <v>4533</v>
      </c>
      <c r="J429" s="347" t="s">
        <v>6103</v>
      </c>
      <c r="K429" s="349">
        <v>45069.15472813657</v>
      </c>
      <c r="L429" s="347" t="s">
        <v>6103</v>
      </c>
      <c r="M429" s="349">
        <v>45069.156135474535</v>
      </c>
      <c r="N429" s="347" t="s">
        <v>4534</v>
      </c>
      <c r="O429" s="346">
        <v>1.0</v>
      </c>
      <c r="P429" s="350" t="s">
        <v>6106</v>
      </c>
      <c r="Q429" s="346">
        <v>947.0</v>
      </c>
      <c r="R429" s="347" t="s">
        <v>6107</v>
      </c>
      <c r="S429" s="7" t="str">
        <f>IF(P429="nasional",VLOOKUP("*"&amp;J429&amp;"",'IPPD ALL'!$AA$2:$AC$787,3,FALSE),VLOOKUP("*"&amp;P429&amp;"",'IPPD ALL'!$AB$2:$AC$787,2,FALSE))</f>
        <v>#N/A</v>
      </c>
    </row>
    <row r="430">
      <c r="A430" s="346">
        <v>1276.0</v>
      </c>
      <c r="B430" s="347" t="s">
        <v>6357</v>
      </c>
      <c r="C430" s="347" t="s">
        <v>6103</v>
      </c>
      <c r="D430" s="347" t="s">
        <v>6358</v>
      </c>
      <c r="E430" s="347">
        <v>1.0</v>
      </c>
      <c r="F430" s="347" t="s">
        <v>6359</v>
      </c>
      <c r="G430" s="347" t="s">
        <v>6360</v>
      </c>
      <c r="H430" s="348"/>
      <c r="I430" s="347" t="s">
        <v>4533</v>
      </c>
      <c r="J430" s="347" t="s">
        <v>6103</v>
      </c>
      <c r="K430" s="349">
        <v>45069.21719582176</v>
      </c>
      <c r="L430" s="347" t="s">
        <v>6103</v>
      </c>
      <c r="M430" s="349">
        <v>45383.17714972222</v>
      </c>
      <c r="N430" s="347" t="s">
        <v>4534</v>
      </c>
      <c r="O430" s="346">
        <v>2.0</v>
      </c>
      <c r="P430" s="350" t="s">
        <v>6106</v>
      </c>
      <c r="Q430" s="346">
        <v>947.0</v>
      </c>
      <c r="R430" s="347" t="s">
        <v>6107</v>
      </c>
      <c r="S430" s="7" t="str">
        <f>IF(P430="nasional",VLOOKUP("*"&amp;J430&amp;"",'IPPD ALL'!$AA$2:$AC$787,3,FALSE),VLOOKUP("*"&amp;P430&amp;"",'IPPD ALL'!$AB$2:$AC$787,2,FALSE))</f>
        <v>#N/A</v>
      </c>
    </row>
    <row r="431">
      <c r="A431" s="346">
        <v>1279.0</v>
      </c>
      <c r="B431" s="347" t="s">
        <v>6361</v>
      </c>
      <c r="C431" s="347" t="s">
        <v>4060</v>
      </c>
      <c r="D431" s="347" t="s">
        <v>6305</v>
      </c>
      <c r="E431" s="347">
        <v>1.0</v>
      </c>
      <c r="F431" s="347" t="s">
        <v>6362</v>
      </c>
      <c r="G431" s="347" t="s">
        <v>6363</v>
      </c>
      <c r="H431" s="348"/>
      <c r="I431" s="347" t="s">
        <v>4533</v>
      </c>
      <c r="J431" s="347" t="s">
        <v>4060</v>
      </c>
      <c r="K431" s="349">
        <v>45069.2870234838</v>
      </c>
      <c r="L431" s="347" t="s">
        <v>4060</v>
      </c>
      <c r="M431" s="349">
        <v>45069.29298950231</v>
      </c>
      <c r="N431" s="347" t="s">
        <v>4545</v>
      </c>
      <c r="O431" s="346">
        <v>4.0</v>
      </c>
      <c r="P431" s="347" t="s">
        <v>4535</v>
      </c>
      <c r="Q431" s="348"/>
      <c r="R431" s="348"/>
      <c r="S431" s="7" t="str">
        <f>IF(P431="nasional",VLOOKUP("*"&amp;J431&amp;"",'IPPD ALL'!$AA$2:$AC$787,3,FALSE),VLOOKUP("*"&amp;P431&amp;"",'IPPD ALL'!$AB$2:$AC$787,2,FALSE))</f>
        <v>Kabupaten Buleleng</v>
      </c>
      <c r="T431" s="229"/>
    </row>
    <row r="432">
      <c r="A432" s="346">
        <v>1288.0</v>
      </c>
      <c r="B432" s="347" t="s">
        <v>6364</v>
      </c>
      <c r="C432" s="347" t="s">
        <v>6365</v>
      </c>
      <c r="D432" s="347" t="s">
        <v>6366</v>
      </c>
      <c r="E432" s="347">
        <v>1.0</v>
      </c>
      <c r="F432" s="347" t="s">
        <v>6367</v>
      </c>
      <c r="G432" s="347" t="s">
        <v>6368</v>
      </c>
      <c r="H432" s="348"/>
      <c r="I432" s="347" t="s">
        <v>4533</v>
      </c>
      <c r="J432" s="347" t="s">
        <v>6365</v>
      </c>
      <c r="K432" s="349">
        <v>45070.08253284722</v>
      </c>
      <c r="L432" s="347" t="s">
        <v>4973</v>
      </c>
      <c r="M432" s="349">
        <v>45070.341965775464</v>
      </c>
      <c r="N432" s="347" t="s">
        <v>4545</v>
      </c>
      <c r="O432" s="346">
        <v>7.0</v>
      </c>
      <c r="P432" s="350" t="s">
        <v>2418</v>
      </c>
      <c r="Q432" s="346">
        <v>258.0</v>
      </c>
      <c r="R432" s="347" t="s">
        <v>4977</v>
      </c>
      <c r="S432" s="7" t="str">
        <f>IF(P432="nasional",VLOOKUP("*"&amp;J432&amp;"",'IPPD ALL'!$AA$2:$AC$787,3,FALSE),VLOOKUP("*"&amp;P432&amp;"",'IPPD ALL'!$AB$2:$AC$787,2,FALSE))</f>
        <v>Kota Bogor</v>
      </c>
      <c r="T432" s="229"/>
    </row>
    <row r="433">
      <c r="A433" s="346">
        <v>1290.0</v>
      </c>
      <c r="B433" s="347" t="s">
        <v>6369</v>
      </c>
      <c r="C433" s="347" t="s">
        <v>3069</v>
      </c>
      <c r="D433" s="347" t="s">
        <v>6370</v>
      </c>
      <c r="E433" s="347">
        <v>1.0</v>
      </c>
      <c r="F433" s="347" t="s">
        <v>6371</v>
      </c>
      <c r="G433" s="347" t="s">
        <v>6372</v>
      </c>
      <c r="H433" s="348"/>
      <c r="I433" s="347" t="s">
        <v>4533</v>
      </c>
      <c r="J433" s="347" t="s">
        <v>3069</v>
      </c>
      <c r="K433" s="349">
        <v>45070.110776469905</v>
      </c>
      <c r="L433" s="347" t="s">
        <v>3069</v>
      </c>
      <c r="M433" s="349">
        <v>45077.29718836806</v>
      </c>
      <c r="N433" s="347" t="s">
        <v>4545</v>
      </c>
      <c r="O433" s="346">
        <v>1.0</v>
      </c>
      <c r="P433" s="347" t="s">
        <v>4535</v>
      </c>
      <c r="Q433" s="348"/>
      <c r="R433" s="348"/>
      <c r="S433" s="7" t="str">
        <f>IF(P433="nasional",VLOOKUP("*"&amp;J433&amp;"",'IPPD ALL'!$AA$2:$AC$787,3,FALSE),VLOOKUP("*"&amp;P433&amp;"",'IPPD ALL'!$AB$2:$AC$787,2,FALSE))</f>
        <v>Kabupaten Trenggalek</v>
      </c>
      <c r="T433" s="229"/>
    </row>
    <row r="434">
      <c r="A434" s="346">
        <v>1291.0</v>
      </c>
      <c r="B434" s="347" t="s">
        <v>6373</v>
      </c>
      <c r="C434" s="347" t="s">
        <v>5939</v>
      </c>
      <c r="D434" s="347" t="s">
        <v>6374</v>
      </c>
      <c r="E434" s="347">
        <v>1.0</v>
      </c>
      <c r="F434" s="347" t="s">
        <v>6375</v>
      </c>
      <c r="G434" s="347" t="s">
        <v>6376</v>
      </c>
      <c r="H434" s="348"/>
      <c r="I434" s="347" t="s">
        <v>4533</v>
      </c>
      <c r="J434" s="347" t="s">
        <v>5939</v>
      </c>
      <c r="K434" s="349">
        <v>45070.136001666666</v>
      </c>
      <c r="L434" s="347" t="s">
        <v>5939</v>
      </c>
      <c r="M434" s="349">
        <v>45070.14523376158</v>
      </c>
      <c r="N434" s="347" t="s">
        <v>4545</v>
      </c>
      <c r="O434" s="346">
        <v>4.0</v>
      </c>
      <c r="P434" s="350" t="s">
        <v>2140</v>
      </c>
      <c r="Q434" s="346">
        <v>345.0</v>
      </c>
      <c r="R434" s="347" t="s">
        <v>5943</v>
      </c>
      <c r="S434" s="7" t="str">
        <f>IF(P434="nasional",VLOOKUP("*"&amp;J434&amp;"",'IPPD ALL'!$AA$2:$AC$787,3,FALSE),VLOOKUP("*"&amp;P434&amp;"",'IPPD ALL'!$AB$2:$AC$787,2,FALSE))</f>
        <v>Provinsi Lampung</v>
      </c>
      <c r="T434" s="229"/>
    </row>
    <row r="435">
      <c r="A435" s="346">
        <v>1292.0</v>
      </c>
      <c r="B435" s="347" t="s">
        <v>6377</v>
      </c>
      <c r="C435" s="347" t="s">
        <v>6378</v>
      </c>
      <c r="D435" s="347" t="s">
        <v>6379</v>
      </c>
      <c r="E435" s="347">
        <v>1.0</v>
      </c>
      <c r="F435" s="347" t="s">
        <v>6380</v>
      </c>
      <c r="G435" s="347" t="s">
        <v>6381</v>
      </c>
      <c r="H435" s="348"/>
      <c r="I435" s="347" t="s">
        <v>4533</v>
      </c>
      <c r="J435" s="347" t="s">
        <v>6378</v>
      </c>
      <c r="K435" s="349">
        <v>45070.15718819445</v>
      </c>
      <c r="L435" s="347" t="s">
        <v>6378</v>
      </c>
      <c r="M435" s="349">
        <v>45070.16537292824</v>
      </c>
      <c r="N435" s="347" t="s">
        <v>4545</v>
      </c>
      <c r="O435" s="346">
        <v>1.0</v>
      </c>
      <c r="P435" s="350" t="s">
        <v>1601</v>
      </c>
      <c r="Q435" s="346">
        <v>623.0</v>
      </c>
      <c r="R435" s="347" t="s">
        <v>6382</v>
      </c>
      <c r="S435" s="7" t="str">
        <f>IF(P435="nasional",VLOOKUP("*"&amp;J435&amp;"",'IPPD ALL'!$AA$2:$AC$787,3,FALSE),VLOOKUP("*"&amp;P435&amp;"",'IPPD ALL'!$AB$2:$AC$787,2,FALSE))</f>
        <v>Kabupaten Solok</v>
      </c>
    </row>
    <row r="436">
      <c r="A436" s="346">
        <v>1293.0</v>
      </c>
      <c r="B436" s="347" t="s">
        <v>6383</v>
      </c>
      <c r="C436" s="347" t="s">
        <v>6326</v>
      </c>
      <c r="D436" s="347" t="s">
        <v>6384</v>
      </c>
      <c r="E436" s="347">
        <v>3.0</v>
      </c>
      <c r="F436" s="347" t="s">
        <v>6385</v>
      </c>
      <c r="G436" s="347" t="s">
        <v>6386</v>
      </c>
      <c r="H436" s="348"/>
      <c r="I436" s="347" t="s">
        <v>4533</v>
      </c>
      <c r="J436" s="347" t="s">
        <v>6326</v>
      </c>
      <c r="K436" s="349">
        <v>45071.133505474536</v>
      </c>
      <c r="L436" s="347" t="s">
        <v>6326</v>
      </c>
      <c r="M436" s="349">
        <v>45071.31237472222</v>
      </c>
      <c r="N436" s="347" t="s">
        <v>4545</v>
      </c>
      <c r="O436" s="346">
        <v>2.0</v>
      </c>
      <c r="P436" s="350" t="s">
        <v>2394</v>
      </c>
      <c r="Q436" s="346">
        <v>252.0</v>
      </c>
      <c r="R436" s="347" t="s">
        <v>5965</v>
      </c>
      <c r="S436" s="7" t="str">
        <f>IF(P436="nasional",VLOOKUP("*"&amp;J436&amp;"",'IPPD ALL'!$AA$2:$AC$787,3,FALSE),VLOOKUP("*"&amp;P436&amp;"",'IPPD ALL'!$AB$2:$AC$787,2,FALSE))</f>
        <v>Kota Bandung</v>
      </c>
    </row>
    <row r="437">
      <c r="A437" s="346">
        <v>1294.0</v>
      </c>
      <c r="B437" s="347" t="s">
        <v>6387</v>
      </c>
      <c r="C437" s="347" t="s">
        <v>6388</v>
      </c>
      <c r="D437" s="347" t="s">
        <v>6389</v>
      </c>
      <c r="E437" s="347">
        <v>1.0</v>
      </c>
      <c r="F437" s="347" t="s">
        <v>6390</v>
      </c>
      <c r="G437" s="347" t="s">
        <v>6391</v>
      </c>
      <c r="H437" s="348"/>
      <c r="I437" s="347" t="s">
        <v>4533</v>
      </c>
      <c r="J437" s="347" t="s">
        <v>6388</v>
      </c>
      <c r="K437" s="349">
        <v>45071.14512555556</v>
      </c>
      <c r="L437" s="347" t="s">
        <v>6388</v>
      </c>
      <c r="M437" s="349">
        <v>45222.25414643518</v>
      </c>
      <c r="N437" s="347" t="s">
        <v>4545</v>
      </c>
      <c r="O437" s="346">
        <v>13.0</v>
      </c>
      <c r="P437" s="350" t="s">
        <v>2394</v>
      </c>
      <c r="Q437" s="346">
        <v>252.0</v>
      </c>
      <c r="R437" s="347" t="s">
        <v>5965</v>
      </c>
      <c r="S437" s="7" t="str">
        <f>IF(P437="nasional",VLOOKUP("*"&amp;J437&amp;"",'IPPD ALL'!$AA$2:$AC$787,3,FALSE),VLOOKUP("*"&amp;P437&amp;"",'IPPD ALL'!$AB$2:$AC$787,2,FALSE))</f>
        <v>Kota Bandung</v>
      </c>
    </row>
    <row r="438">
      <c r="A438" s="346">
        <v>1296.0</v>
      </c>
      <c r="B438" s="347" t="s">
        <v>6392</v>
      </c>
      <c r="C438" s="347" t="s">
        <v>4528</v>
      </c>
      <c r="D438" s="347" t="s">
        <v>6393</v>
      </c>
      <c r="E438" s="347">
        <v>1.0</v>
      </c>
      <c r="F438" s="347" t="s">
        <v>6394</v>
      </c>
      <c r="G438" s="347" t="s">
        <v>6395</v>
      </c>
      <c r="H438" s="348"/>
      <c r="I438" s="347" t="s">
        <v>4533</v>
      </c>
      <c r="J438" s="347" t="s">
        <v>4528</v>
      </c>
      <c r="K438" s="349">
        <v>45071.1583187963</v>
      </c>
      <c r="L438" s="347" t="s">
        <v>4528</v>
      </c>
      <c r="M438" s="349">
        <v>45071.16505380787</v>
      </c>
      <c r="N438" s="347" t="s">
        <v>4545</v>
      </c>
      <c r="O438" s="346">
        <v>4.0</v>
      </c>
      <c r="P438" s="347" t="s">
        <v>4535</v>
      </c>
      <c r="Q438" s="348"/>
      <c r="R438" s="348"/>
      <c r="S438" s="7" t="str">
        <f>IF(P438="nasional",VLOOKUP("*"&amp;J438&amp;"",'IPPD ALL'!$AA$2:$AC$787,3,FALSE),VLOOKUP("*"&amp;P438&amp;"",'IPPD ALL'!$AB$2:$AC$787,2,FALSE))</f>
        <v>#N/A</v>
      </c>
      <c r="T438" s="229"/>
    </row>
    <row r="439">
      <c r="A439" s="346" t="s">
        <v>6396</v>
      </c>
      <c r="B439" s="347" t="s">
        <v>6397</v>
      </c>
      <c r="C439" s="347" t="s">
        <v>4528</v>
      </c>
      <c r="D439" s="347" t="s">
        <v>6398</v>
      </c>
      <c r="E439" s="347">
        <v>1.0</v>
      </c>
      <c r="F439" s="347" t="s">
        <v>6399</v>
      </c>
      <c r="G439" s="347" t="s">
        <v>6400</v>
      </c>
      <c r="H439" s="348"/>
      <c r="I439" s="347" t="s">
        <v>4533</v>
      </c>
      <c r="J439" s="347" t="s">
        <v>4528</v>
      </c>
      <c r="K439" s="349">
        <v>45071.17969127315</v>
      </c>
      <c r="L439" s="347" t="s">
        <v>4528</v>
      </c>
      <c r="M439" s="349">
        <v>45071.18183375</v>
      </c>
      <c r="N439" s="347" t="s">
        <v>4545</v>
      </c>
      <c r="O439" s="346">
        <v>2.0</v>
      </c>
      <c r="P439" s="347" t="s">
        <v>4535</v>
      </c>
      <c r="Q439" s="348"/>
      <c r="R439" s="348"/>
      <c r="S439" s="7" t="str">
        <f>IF(P439="nasional",VLOOKUP("*"&amp;J439&amp;"",'IPPD ALL'!$AA$2:$AC$787,3,FALSE),VLOOKUP("*"&amp;P439&amp;"",'IPPD ALL'!$AB$2:$AC$787,2,FALSE))</f>
        <v>#N/A</v>
      </c>
      <c r="T439" s="229"/>
    </row>
    <row r="440">
      <c r="A440" s="346">
        <v>1300.0</v>
      </c>
      <c r="B440" s="347" t="s">
        <v>6401</v>
      </c>
      <c r="C440" s="347" t="s">
        <v>4528</v>
      </c>
      <c r="D440" s="347" t="s">
        <v>6402</v>
      </c>
      <c r="E440" s="347">
        <v>1.0</v>
      </c>
      <c r="F440" s="347" t="s">
        <v>6403</v>
      </c>
      <c r="G440" s="347" t="s">
        <v>6404</v>
      </c>
      <c r="H440" s="348"/>
      <c r="I440" s="347" t="s">
        <v>4533</v>
      </c>
      <c r="J440" s="347" t="s">
        <v>4528</v>
      </c>
      <c r="K440" s="349">
        <v>45071.18313767361</v>
      </c>
      <c r="L440" s="347" t="s">
        <v>4528</v>
      </c>
      <c r="M440" s="349">
        <v>45071.18348136574</v>
      </c>
      <c r="N440" s="347" t="s">
        <v>4545</v>
      </c>
      <c r="O440" s="346">
        <v>1.0</v>
      </c>
      <c r="P440" s="347" t="s">
        <v>4535</v>
      </c>
      <c r="Q440" s="348"/>
      <c r="R440" s="348"/>
      <c r="S440" s="7" t="str">
        <f>IF(P440="nasional",VLOOKUP("*"&amp;J440&amp;"",'IPPD ALL'!$AA$2:$AC$787,3,FALSE),VLOOKUP("*"&amp;P440&amp;"",'IPPD ALL'!$AB$2:$AC$787,2,FALSE))</f>
        <v>#N/A</v>
      </c>
      <c r="T440" s="229"/>
    </row>
    <row r="441">
      <c r="A441" s="346">
        <v>1301.0</v>
      </c>
      <c r="B441" s="347" t="s">
        <v>6405</v>
      </c>
      <c r="C441" s="347" t="s">
        <v>4528</v>
      </c>
      <c r="D441" s="347" t="s">
        <v>6406</v>
      </c>
      <c r="E441" s="347">
        <v>1.0</v>
      </c>
      <c r="F441" s="347" t="s">
        <v>6407</v>
      </c>
      <c r="G441" s="347" t="s">
        <v>6408</v>
      </c>
      <c r="H441" s="348"/>
      <c r="I441" s="347" t="s">
        <v>4533</v>
      </c>
      <c r="J441" s="347" t="s">
        <v>4528</v>
      </c>
      <c r="K441" s="349">
        <v>45071.18434717593</v>
      </c>
      <c r="L441" s="347" t="s">
        <v>4528</v>
      </c>
      <c r="M441" s="349">
        <v>45071.18463596065</v>
      </c>
      <c r="N441" s="347" t="s">
        <v>4545</v>
      </c>
      <c r="O441" s="346">
        <v>1.0</v>
      </c>
      <c r="P441" s="347" t="s">
        <v>4535</v>
      </c>
      <c r="Q441" s="348"/>
      <c r="R441" s="348"/>
      <c r="S441" s="7" t="str">
        <f>IF(P441="nasional",VLOOKUP("*"&amp;J441&amp;"",'IPPD ALL'!$AA$2:$AC$787,3,FALSE),VLOOKUP("*"&amp;P441&amp;"",'IPPD ALL'!$AB$2:$AC$787,2,FALSE))</f>
        <v>#N/A</v>
      </c>
      <c r="T441" s="229"/>
    </row>
    <row r="442">
      <c r="A442" s="346">
        <v>1302.0</v>
      </c>
      <c r="B442" s="347" t="s">
        <v>6409</v>
      </c>
      <c r="C442" s="347" t="s">
        <v>4528</v>
      </c>
      <c r="D442" s="347" t="s">
        <v>6410</v>
      </c>
      <c r="E442" s="347">
        <v>1.0</v>
      </c>
      <c r="F442" s="347" t="s">
        <v>6411</v>
      </c>
      <c r="G442" s="347" t="s">
        <v>6412</v>
      </c>
      <c r="H442" s="348"/>
      <c r="I442" s="347" t="s">
        <v>4533</v>
      </c>
      <c r="J442" s="347" t="s">
        <v>4528</v>
      </c>
      <c r="K442" s="349">
        <v>45071.18634199074</v>
      </c>
      <c r="L442" s="347" t="s">
        <v>4528</v>
      </c>
      <c r="M442" s="349">
        <v>45071.18658728009</v>
      </c>
      <c r="N442" s="347" t="s">
        <v>4545</v>
      </c>
      <c r="O442" s="346">
        <v>1.0</v>
      </c>
      <c r="P442" s="347" t="s">
        <v>4535</v>
      </c>
      <c r="Q442" s="348"/>
      <c r="R442" s="348"/>
      <c r="S442" s="7" t="str">
        <f>IF(P442="nasional",VLOOKUP("*"&amp;J442&amp;"",'IPPD ALL'!$AA$2:$AC$787,3,FALSE),VLOOKUP("*"&amp;P442&amp;"",'IPPD ALL'!$AB$2:$AC$787,2,FALSE))</f>
        <v>#N/A</v>
      </c>
      <c r="T442" s="229"/>
    </row>
    <row r="443">
      <c r="A443" s="346">
        <v>1303.0</v>
      </c>
      <c r="B443" s="347" t="s">
        <v>6413</v>
      </c>
      <c r="C443" s="347" t="s">
        <v>4528</v>
      </c>
      <c r="D443" s="347" t="s">
        <v>6414</v>
      </c>
      <c r="E443" s="347">
        <v>1.0</v>
      </c>
      <c r="F443" s="347" t="s">
        <v>6415</v>
      </c>
      <c r="G443" s="347" t="s">
        <v>6416</v>
      </c>
      <c r="H443" s="348"/>
      <c r="I443" s="347" t="s">
        <v>4533</v>
      </c>
      <c r="J443" s="347" t="s">
        <v>4528</v>
      </c>
      <c r="K443" s="349">
        <v>45071.1887759375</v>
      </c>
      <c r="L443" s="348"/>
      <c r="M443" s="348"/>
      <c r="N443" s="347" t="s">
        <v>4534</v>
      </c>
      <c r="O443" s="346">
        <v>0.0</v>
      </c>
      <c r="P443" s="347" t="s">
        <v>4535</v>
      </c>
      <c r="Q443" s="348"/>
      <c r="R443" s="348"/>
      <c r="S443" s="7" t="str">
        <f>IF(P443="nasional",VLOOKUP("*"&amp;J443&amp;"",'IPPD ALL'!$AA$2:$AC$787,3,FALSE),VLOOKUP("*"&amp;P443&amp;"",'IPPD ALL'!$AB$2:$AC$787,2,FALSE))</f>
        <v>#N/A</v>
      </c>
      <c r="T443" s="229"/>
    </row>
    <row r="444">
      <c r="A444" s="346">
        <v>1304.0</v>
      </c>
      <c r="B444" s="347" t="s">
        <v>6417</v>
      </c>
      <c r="C444" s="347" t="s">
        <v>4528</v>
      </c>
      <c r="D444" s="347" t="s">
        <v>6414</v>
      </c>
      <c r="E444" s="347">
        <v>2.0</v>
      </c>
      <c r="F444" s="347" t="s">
        <v>6418</v>
      </c>
      <c r="G444" s="347" t="s">
        <v>6419</v>
      </c>
      <c r="H444" s="348"/>
      <c r="I444" s="347" t="s">
        <v>4533</v>
      </c>
      <c r="J444" s="347" t="s">
        <v>4528</v>
      </c>
      <c r="K444" s="349">
        <v>45071.19196482639</v>
      </c>
      <c r="L444" s="347" t="s">
        <v>4528</v>
      </c>
      <c r="M444" s="349">
        <v>45071.19485155093</v>
      </c>
      <c r="N444" s="347" t="s">
        <v>4545</v>
      </c>
      <c r="O444" s="346">
        <v>2.0</v>
      </c>
      <c r="P444" s="347" t="s">
        <v>4535</v>
      </c>
      <c r="Q444" s="348"/>
      <c r="R444" s="348"/>
      <c r="S444" s="7" t="str">
        <f>IF(P444="nasional",VLOOKUP("*"&amp;J444&amp;"",'IPPD ALL'!$AA$2:$AC$787,3,FALSE),VLOOKUP("*"&amp;P444&amp;"",'IPPD ALL'!$AB$2:$AC$787,2,FALSE))</f>
        <v>#N/A</v>
      </c>
      <c r="T444" s="229"/>
    </row>
    <row r="445">
      <c r="A445" s="346">
        <v>1305.0</v>
      </c>
      <c r="B445" s="347" t="s">
        <v>6420</v>
      </c>
      <c r="C445" s="347" t="s">
        <v>5750</v>
      </c>
      <c r="D445" s="347" t="s">
        <v>6421</v>
      </c>
      <c r="E445" s="346">
        <v>1.0</v>
      </c>
      <c r="F445" s="347" t="s">
        <v>6422</v>
      </c>
      <c r="G445" s="347" t="s">
        <v>6423</v>
      </c>
      <c r="H445" s="348"/>
      <c r="I445" s="347" t="s">
        <v>4533</v>
      </c>
      <c r="J445" s="347" t="s">
        <v>5750</v>
      </c>
      <c r="K445" s="349">
        <v>45071.20075105324</v>
      </c>
      <c r="L445" s="347" t="s">
        <v>5750</v>
      </c>
      <c r="M445" s="349">
        <v>45169.084440949075</v>
      </c>
      <c r="N445" s="347" t="s">
        <v>4545</v>
      </c>
      <c r="O445" s="346">
        <v>3.0</v>
      </c>
      <c r="P445" s="350" t="s">
        <v>2609</v>
      </c>
      <c r="Q445" s="346">
        <v>673.0</v>
      </c>
      <c r="R445" s="347" t="s">
        <v>5754</v>
      </c>
      <c r="S445" s="7" t="str">
        <f>IF(P445="nasional",VLOOKUP("*"&amp;J445&amp;"",'IPPD ALL'!$AA$2:$AC$787,3,FALSE),VLOOKUP("*"&amp;P445&amp;"",'IPPD ALL'!$AB$2:$AC$787,2,FALSE))</f>
        <v>Kabupaten Demak</v>
      </c>
    </row>
    <row r="446">
      <c r="A446" s="346">
        <v>1306.0</v>
      </c>
      <c r="B446" s="347" t="s">
        <v>6424</v>
      </c>
      <c r="C446" s="347" t="s">
        <v>4528</v>
      </c>
      <c r="D446" s="347" t="s">
        <v>6425</v>
      </c>
      <c r="E446" s="347">
        <v>1.0</v>
      </c>
      <c r="F446" s="347" t="s">
        <v>6426</v>
      </c>
      <c r="G446" s="347" t="s">
        <v>6427</v>
      </c>
      <c r="H446" s="348"/>
      <c r="I446" s="347" t="s">
        <v>4533</v>
      </c>
      <c r="J446" s="347" t="s">
        <v>4528</v>
      </c>
      <c r="K446" s="349">
        <v>45071.20089170139</v>
      </c>
      <c r="L446" s="347" t="s">
        <v>4528</v>
      </c>
      <c r="M446" s="349">
        <v>45071.20127290509</v>
      </c>
      <c r="N446" s="347" t="s">
        <v>4545</v>
      </c>
      <c r="O446" s="346">
        <v>1.0</v>
      </c>
      <c r="P446" s="347" t="s">
        <v>4535</v>
      </c>
      <c r="Q446" s="348"/>
      <c r="R446" s="348"/>
      <c r="S446" s="7" t="str">
        <f>IF(P446="nasional",VLOOKUP("*"&amp;J446&amp;"",'IPPD ALL'!$AA$2:$AC$787,3,FALSE),VLOOKUP("*"&amp;P446&amp;"",'IPPD ALL'!$AB$2:$AC$787,2,FALSE))</f>
        <v>#N/A</v>
      </c>
      <c r="T446" s="229"/>
    </row>
    <row r="447">
      <c r="A447" s="346">
        <v>1307.0</v>
      </c>
      <c r="B447" s="347" t="s">
        <v>6428</v>
      </c>
      <c r="C447" s="347" t="s">
        <v>4528</v>
      </c>
      <c r="D447" s="347" t="s">
        <v>6429</v>
      </c>
      <c r="E447" s="347">
        <v>1.0</v>
      </c>
      <c r="F447" s="347" t="s">
        <v>6430</v>
      </c>
      <c r="G447" s="347" t="s">
        <v>6431</v>
      </c>
      <c r="H447" s="348"/>
      <c r="I447" s="347" t="s">
        <v>4533</v>
      </c>
      <c r="J447" s="347" t="s">
        <v>4528</v>
      </c>
      <c r="K447" s="349">
        <v>45071.20372994213</v>
      </c>
      <c r="L447" s="347" t="s">
        <v>4528</v>
      </c>
      <c r="M447" s="349">
        <v>45071.20399398148</v>
      </c>
      <c r="N447" s="347" t="s">
        <v>4545</v>
      </c>
      <c r="O447" s="346">
        <v>1.0</v>
      </c>
      <c r="P447" s="347" t="s">
        <v>4535</v>
      </c>
      <c r="Q447" s="348"/>
      <c r="R447" s="348"/>
      <c r="S447" s="7" t="str">
        <f>IF(P447="nasional",VLOOKUP("*"&amp;J447&amp;"",'IPPD ALL'!$AA$2:$AC$787,3,FALSE),VLOOKUP("*"&amp;P447&amp;"",'IPPD ALL'!$AB$2:$AC$787,2,FALSE))</f>
        <v>#N/A</v>
      </c>
      <c r="T447" s="229"/>
    </row>
    <row r="448">
      <c r="A448" s="346">
        <v>1308.0</v>
      </c>
      <c r="B448" s="347" t="s">
        <v>6432</v>
      </c>
      <c r="C448" s="347" t="s">
        <v>4528</v>
      </c>
      <c r="D448" s="347" t="s">
        <v>6433</v>
      </c>
      <c r="E448" s="347">
        <v>1.0</v>
      </c>
      <c r="F448" s="347" t="s">
        <v>6434</v>
      </c>
      <c r="G448" s="347" t="s">
        <v>6435</v>
      </c>
      <c r="H448" s="348"/>
      <c r="I448" s="347" t="s">
        <v>4533</v>
      </c>
      <c r="J448" s="347" t="s">
        <v>4528</v>
      </c>
      <c r="K448" s="349">
        <v>45071.21549126157</v>
      </c>
      <c r="L448" s="347" t="s">
        <v>4528</v>
      </c>
      <c r="M448" s="349">
        <v>45071.21571276621</v>
      </c>
      <c r="N448" s="347" t="s">
        <v>4545</v>
      </c>
      <c r="O448" s="346">
        <v>1.0</v>
      </c>
      <c r="P448" s="347" t="s">
        <v>4535</v>
      </c>
      <c r="Q448" s="348"/>
      <c r="R448" s="348"/>
      <c r="S448" s="7" t="str">
        <f>IF(P448="nasional",VLOOKUP("*"&amp;J448&amp;"",'IPPD ALL'!$AA$2:$AC$787,3,FALSE),VLOOKUP("*"&amp;P448&amp;"",'IPPD ALL'!$AB$2:$AC$787,2,FALSE))</f>
        <v>#N/A</v>
      </c>
      <c r="T448" s="229"/>
    </row>
    <row r="449">
      <c r="A449" s="346">
        <v>1309.0</v>
      </c>
      <c r="B449" s="347" t="s">
        <v>6436</v>
      </c>
      <c r="C449" s="347" t="s">
        <v>4528</v>
      </c>
      <c r="D449" s="347" t="s">
        <v>6437</v>
      </c>
      <c r="E449" s="347">
        <v>1.0</v>
      </c>
      <c r="F449" s="347" t="s">
        <v>6438</v>
      </c>
      <c r="G449" s="347" t="s">
        <v>6439</v>
      </c>
      <c r="H449" s="348"/>
      <c r="I449" s="347" t="s">
        <v>4533</v>
      </c>
      <c r="J449" s="347" t="s">
        <v>4528</v>
      </c>
      <c r="K449" s="349">
        <v>45071.21802289352</v>
      </c>
      <c r="L449" s="347" t="s">
        <v>4528</v>
      </c>
      <c r="M449" s="349">
        <v>45071.22003643519</v>
      </c>
      <c r="N449" s="347" t="s">
        <v>4545</v>
      </c>
      <c r="O449" s="346">
        <v>2.0</v>
      </c>
      <c r="P449" s="347" t="s">
        <v>4535</v>
      </c>
      <c r="Q449" s="348"/>
      <c r="R449" s="348"/>
      <c r="S449" s="7" t="str">
        <f>IF(P449="nasional",VLOOKUP("*"&amp;J449&amp;"",'IPPD ALL'!$AA$2:$AC$787,3,FALSE),VLOOKUP("*"&amp;P449&amp;"",'IPPD ALL'!$AB$2:$AC$787,2,FALSE))</f>
        <v>#N/A</v>
      </c>
      <c r="T449" s="229"/>
    </row>
    <row r="450">
      <c r="A450" s="346">
        <v>1310.0</v>
      </c>
      <c r="B450" s="347" t="s">
        <v>6440</v>
      </c>
      <c r="C450" s="347" t="s">
        <v>4528</v>
      </c>
      <c r="D450" s="347" t="s">
        <v>6441</v>
      </c>
      <c r="E450" s="347">
        <v>1.0</v>
      </c>
      <c r="F450" s="347" t="s">
        <v>6442</v>
      </c>
      <c r="G450" s="347" t="s">
        <v>6443</v>
      </c>
      <c r="H450" s="348"/>
      <c r="I450" s="347" t="s">
        <v>4533</v>
      </c>
      <c r="J450" s="347" t="s">
        <v>4528</v>
      </c>
      <c r="K450" s="349">
        <v>45071.22197280093</v>
      </c>
      <c r="L450" s="347" t="s">
        <v>4528</v>
      </c>
      <c r="M450" s="349">
        <v>45071.222159502315</v>
      </c>
      <c r="N450" s="347" t="s">
        <v>4545</v>
      </c>
      <c r="O450" s="346">
        <v>1.0</v>
      </c>
      <c r="P450" s="347" t="s">
        <v>4535</v>
      </c>
      <c r="Q450" s="348"/>
      <c r="R450" s="348"/>
      <c r="S450" s="7" t="str">
        <f>IF(P450="nasional",VLOOKUP("*"&amp;J450&amp;"",'IPPD ALL'!$AA$2:$AC$787,3,FALSE),VLOOKUP("*"&amp;P450&amp;"",'IPPD ALL'!$AB$2:$AC$787,2,FALSE))</f>
        <v>#N/A</v>
      </c>
      <c r="T450" s="229"/>
    </row>
    <row r="451">
      <c r="A451" s="346">
        <v>1311.0</v>
      </c>
      <c r="B451" s="347" t="s">
        <v>6444</v>
      </c>
      <c r="C451" s="347" t="s">
        <v>4528</v>
      </c>
      <c r="D451" s="347" t="s">
        <v>6445</v>
      </c>
      <c r="E451" s="347">
        <v>1.0</v>
      </c>
      <c r="F451" s="347" t="s">
        <v>6446</v>
      </c>
      <c r="G451" s="347" t="s">
        <v>6447</v>
      </c>
      <c r="H451" s="348"/>
      <c r="I451" s="347" t="s">
        <v>4533</v>
      </c>
      <c r="J451" s="347" t="s">
        <v>4528</v>
      </c>
      <c r="K451" s="349">
        <v>45071.224125266206</v>
      </c>
      <c r="L451" s="347" t="s">
        <v>4528</v>
      </c>
      <c r="M451" s="349">
        <v>45071.22439659722</v>
      </c>
      <c r="N451" s="347" t="s">
        <v>4545</v>
      </c>
      <c r="O451" s="346">
        <v>1.0</v>
      </c>
      <c r="P451" s="347" t="s">
        <v>4535</v>
      </c>
      <c r="Q451" s="348"/>
      <c r="R451" s="348"/>
      <c r="S451" s="7" t="str">
        <f>IF(P451="nasional",VLOOKUP("*"&amp;J451&amp;"",'IPPD ALL'!$AA$2:$AC$787,3,FALSE),VLOOKUP("*"&amp;P451&amp;"",'IPPD ALL'!$AB$2:$AC$787,2,FALSE))</f>
        <v>#N/A</v>
      </c>
      <c r="T451" s="229"/>
    </row>
    <row r="452">
      <c r="A452" s="346">
        <v>1312.0</v>
      </c>
      <c r="B452" s="347" t="s">
        <v>6448</v>
      </c>
      <c r="C452" s="347" t="s">
        <v>4528</v>
      </c>
      <c r="D452" s="347" t="s">
        <v>6449</v>
      </c>
      <c r="E452" s="347">
        <v>1.0</v>
      </c>
      <c r="F452" s="347" t="s">
        <v>6450</v>
      </c>
      <c r="G452" s="347" t="s">
        <v>6451</v>
      </c>
      <c r="H452" s="348"/>
      <c r="I452" s="347" t="s">
        <v>4533</v>
      </c>
      <c r="J452" s="347" t="s">
        <v>4528</v>
      </c>
      <c r="K452" s="349">
        <v>45071.22567112269</v>
      </c>
      <c r="L452" s="347" t="s">
        <v>4528</v>
      </c>
      <c r="M452" s="349">
        <v>45071.22598587963</v>
      </c>
      <c r="N452" s="347" t="s">
        <v>4545</v>
      </c>
      <c r="O452" s="346">
        <v>1.0</v>
      </c>
      <c r="P452" s="347" t="s">
        <v>4535</v>
      </c>
      <c r="Q452" s="348"/>
      <c r="R452" s="348"/>
      <c r="S452" s="7" t="str">
        <f>IF(P452="nasional",VLOOKUP("*"&amp;J452&amp;"",'IPPD ALL'!$AA$2:$AC$787,3,FALSE),VLOOKUP("*"&amp;P452&amp;"",'IPPD ALL'!$AB$2:$AC$787,2,FALSE))</f>
        <v>#N/A</v>
      </c>
      <c r="T452" s="229"/>
    </row>
    <row r="453">
      <c r="A453" s="346">
        <v>1314.0</v>
      </c>
      <c r="B453" s="347" t="s">
        <v>6452</v>
      </c>
      <c r="C453" s="347" t="s">
        <v>6388</v>
      </c>
      <c r="D453" s="347" t="s">
        <v>6453</v>
      </c>
      <c r="E453" s="347">
        <v>1.0</v>
      </c>
      <c r="F453" s="347" t="s">
        <v>6454</v>
      </c>
      <c r="G453" s="347" t="s">
        <v>6455</v>
      </c>
      <c r="H453" s="348"/>
      <c r="I453" s="347" t="s">
        <v>4533</v>
      </c>
      <c r="J453" s="347" t="s">
        <v>6388</v>
      </c>
      <c r="K453" s="349">
        <v>45072.16210678241</v>
      </c>
      <c r="L453" s="347" t="s">
        <v>6388</v>
      </c>
      <c r="M453" s="349">
        <v>45073.16965837963</v>
      </c>
      <c r="N453" s="347" t="s">
        <v>4545</v>
      </c>
      <c r="O453" s="346">
        <v>2.0</v>
      </c>
      <c r="P453" s="350" t="s">
        <v>2394</v>
      </c>
      <c r="Q453" s="346">
        <v>252.0</v>
      </c>
      <c r="R453" s="347" t="s">
        <v>5965</v>
      </c>
      <c r="S453" s="7" t="str">
        <f>IF(P453="nasional",VLOOKUP("*"&amp;J453&amp;"",'IPPD ALL'!$AA$2:$AC$787,3,FALSE),VLOOKUP("*"&amp;P453&amp;"",'IPPD ALL'!$AB$2:$AC$787,2,FALSE))</f>
        <v>Kota Bandung</v>
      </c>
    </row>
    <row r="454">
      <c r="A454" s="346">
        <v>1315.0</v>
      </c>
      <c r="B454" s="347" t="s">
        <v>6456</v>
      </c>
      <c r="C454" s="347" t="s">
        <v>1600</v>
      </c>
      <c r="D454" s="347" t="s">
        <v>6457</v>
      </c>
      <c r="E454" s="347">
        <v>1.0</v>
      </c>
      <c r="F454" s="347" t="s">
        <v>6458</v>
      </c>
      <c r="G454" s="347" t="s">
        <v>6459</v>
      </c>
      <c r="H454" s="348"/>
      <c r="I454" s="347" t="s">
        <v>4533</v>
      </c>
      <c r="J454" s="347" t="s">
        <v>1600</v>
      </c>
      <c r="K454" s="349">
        <v>45072.201785439815</v>
      </c>
      <c r="L454" s="347" t="s">
        <v>4528</v>
      </c>
      <c r="M454" s="349">
        <v>45122.438136296296</v>
      </c>
      <c r="N454" s="347" t="s">
        <v>4545</v>
      </c>
      <c r="O454" s="346">
        <v>2.0</v>
      </c>
      <c r="P454" s="347" t="s">
        <v>4535</v>
      </c>
      <c r="Q454" s="348"/>
      <c r="R454" s="348"/>
      <c r="S454" s="7" t="str">
        <f>IF(P454="nasional",VLOOKUP("*"&amp;J454&amp;"",'IPPD ALL'!$AA$2:$AC$787,3,FALSE),VLOOKUP("*"&amp;P454&amp;"",'IPPD ALL'!$AB$2:$AC$787,2,FALSE))</f>
        <v>Kabupaten Solok</v>
      </c>
      <c r="T454" s="229"/>
    </row>
    <row r="455">
      <c r="A455" s="346">
        <v>1318.0</v>
      </c>
      <c r="B455" s="347" t="s">
        <v>6460</v>
      </c>
      <c r="C455" s="347" t="s">
        <v>6318</v>
      </c>
      <c r="D455" s="347" t="s">
        <v>6461</v>
      </c>
      <c r="E455" s="346">
        <v>1.0</v>
      </c>
      <c r="F455" s="347" t="s">
        <v>6462</v>
      </c>
      <c r="G455" s="347" t="s">
        <v>6463</v>
      </c>
      <c r="H455" s="348"/>
      <c r="I455" s="347" t="s">
        <v>4533</v>
      </c>
      <c r="J455" s="347" t="s">
        <v>6318</v>
      </c>
      <c r="K455" s="349">
        <v>45072.2819928125</v>
      </c>
      <c r="L455" s="347" t="s">
        <v>6318</v>
      </c>
      <c r="M455" s="349">
        <v>45153.34953327546</v>
      </c>
      <c r="N455" s="347" t="s">
        <v>4545</v>
      </c>
      <c r="O455" s="346">
        <v>5.0</v>
      </c>
      <c r="P455" s="350" t="s">
        <v>2394</v>
      </c>
      <c r="Q455" s="346">
        <v>252.0</v>
      </c>
      <c r="R455" s="347" t="s">
        <v>5965</v>
      </c>
      <c r="S455" s="7" t="str">
        <f>IF(P455="nasional",VLOOKUP("*"&amp;J455&amp;"",'IPPD ALL'!$AA$2:$AC$787,3,FALSE),VLOOKUP("*"&amp;P455&amp;"",'IPPD ALL'!$AB$2:$AC$787,2,FALSE))</f>
        <v>Kota Bandung</v>
      </c>
    </row>
    <row r="456">
      <c r="A456" s="346">
        <v>1319.0</v>
      </c>
      <c r="B456" s="347" t="s">
        <v>6464</v>
      </c>
      <c r="C456" s="347" t="s">
        <v>6318</v>
      </c>
      <c r="D456" s="347" t="s">
        <v>6465</v>
      </c>
      <c r="E456" s="346">
        <v>1.0</v>
      </c>
      <c r="F456" s="347" t="s">
        <v>6466</v>
      </c>
      <c r="G456" s="347" t="s">
        <v>6467</v>
      </c>
      <c r="H456" s="348"/>
      <c r="I456" s="347" t="s">
        <v>4533</v>
      </c>
      <c r="J456" s="347" t="s">
        <v>6318</v>
      </c>
      <c r="K456" s="349">
        <v>45072.285664386574</v>
      </c>
      <c r="L456" s="347" t="s">
        <v>6318</v>
      </c>
      <c r="M456" s="349">
        <v>45072.294091689815</v>
      </c>
      <c r="N456" s="347" t="s">
        <v>4534</v>
      </c>
      <c r="O456" s="346">
        <v>4.0</v>
      </c>
      <c r="P456" s="350" t="s">
        <v>2394</v>
      </c>
      <c r="Q456" s="346">
        <v>252.0</v>
      </c>
      <c r="R456" s="347" t="s">
        <v>5965</v>
      </c>
      <c r="S456" s="7" t="str">
        <f>IF(P456="nasional",VLOOKUP("*"&amp;J456&amp;"",'IPPD ALL'!$AA$2:$AC$787,3,FALSE),VLOOKUP("*"&amp;P456&amp;"",'IPPD ALL'!$AB$2:$AC$787,2,FALSE))</f>
        <v>Kota Bandung</v>
      </c>
    </row>
    <row r="457">
      <c r="A457" s="346">
        <v>1321.0</v>
      </c>
      <c r="B457" s="347" t="s">
        <v>6468</v>
      </c>
      <c r="C457" s="347" t="s">
        <v>6469</v>
      </c>
      <c r="D457" s="347" t="s">
        <v>6470</v>
      </c>
      <c r="E457" s="347" t="s">
        <v>4530</v>
      </c>
      <c r="F457" s="347" t="s">
        <v>6471</v>
      </c>
      <c r="G457" s="347" t="s">
        <v>6472</v>
      </c>
      <c r="H457" s="348"/>
      <c r="I457" s="347" t="s">
        <v>4533</v>
      </c>
      <c r="J457" s="347" t="s">
        <v>6469</v>
      </c>
      <c r="K457" s="349">
        <v>45072.28909269676</v>
      </c>
      <c r="L457" s="347" t="s">
        <v>6469</v>
      </c>
      <c r="M457" s="349">
        <v>45072.300028101854</v>
      </c>
      <c r="N457" s="347" t="s">
        <v>4545</v>
      </c>
      <c r="O457" s="346">
        <v>1.0</v>
      </c>
      <c r="P457" s="350" t="s">
        <v>549</v>
      </c>
      <c r="Q457" s="346">
        <v>479.0</v>
      </c>
      <c r="R457" s="347" t="s">
        <v>6473</v>
      </c>
      <c r="S457" s="7" t="str">
        <f>IF(P457="nasional",VLOOKUP("*"&amp;J457&amp;"",'IPPD ALL'!$AA$2:$AC$787,3,FALSE),VLOOKUP("*"&amp;P457&amp;"",'IPPD ALL'!$AB$2:$AC$787,2,FALSE))</f>
        <v>Kementerian Pertanian</v>
      </c>
    </row>
    <row r="458">
      <c r="A458" s="346">
        <v>1322.0</v>
      </c>
      <c r="B458" s="347" t="s">
        <v>6474</v>
      </c>
      <c r="C458" s="347" t="s">
        <v>6349</v>
      </c>
      <c r="D458" s="347" t="s">
        <v>6475</v>
      </c>
      <c r="E458" s="347">
        <v>1.0</v>
      </c>
      <c r="F458" s="347" t="s">
        <v>6476</v>
      </c>
      <c r="G458" s="347" t="s">
        <v>6477</v>
      </c>
      <c r="H458" s="348"/>
      <c r="I458" s="347" t="s">
        <v>4533</v>
      </c>
      <c r="J458" s="347" t="s">
        <v>6349</v>
      </c>
      <c r="K458" s="349">
        <v>45072.29007802084</v>
      </c>
      <c r="L458" s="347" t="s">
        <v>6349</v>
      </c>
      <c r="M458" s="349">
        <v>45433.39741646991</v>
      </c>
      <c r="N458" s="347" t="s">
        <v>4545</v>
      </c>
      <c r="O458" s="346">
        <v>24.0</v>
      </c>
      <c r="P458" s="350" t="s">
        <v>2418</v>
      </c>
      <c r="Q458" s="346">
        <v>258.0</v>
      </c>
      <c r="R458" s="347" t="s">
        <v>4977</v>
      </c>
      <c r="S458" s="7" t="str">
        <f>IF(P458="nasional",VLOOKUP("*"&amp;J458&amp;"",'IPPD ALL'!$AA$2:$AC$787,3,FALSE),VLOOKUP("*"&amp;P458&amp;"",'IPPD ALL'!$AB$2:$AC$787,2,FALSE))</f>
        <v>Kota Bogor</v>
      </c>
      <c r="T458" s="229"/>
    </row>
    <row r="459">
      <c r="A459" s="346">
        <v>1323.0</v>
      </c>
      <c r="B459" s="347" t="s">
        <v>6478</v>
      </c>
      <c r="C459" s="347" t="s">
        <v>6479</v>
      </c>
      <c r="D459" s="347" t="s">
        <v>6480</v>
      </c>
      <c r="E459" s="347">
        <v>1.0</v>
      </c>
      <c r="F459" s="347" t="s">
        <v>6481</v>
      </c>
      <c r="G459" s="347" t="s">
        <v>6482</v>
      </c>
      <c r="H459" s="348"/>
      <c r="I459" s="347" t="s">
        <v>4533</v>
      </c>
      <c r="J459" s="347" t="s">
        <v>6479</v>
      </c>
      <c r="K459" s="349">
        <v>45072.29754944445</v>
      </c>
      <c r="L459" s="347" t="s">
        <v>6326</v>
      </c>
      <c r="M459" s="349">
        <v>45097.340037581016</v>
      </c>
      <c r="N459" s="347" t="s">
        <v>4545</v>
      </c>
      <c r="O459" s="346">
        <v>2.0</v>
      </c>
      <c r="P459" s="350" t="s">
        <v>2394</v>
      </c>
      <c r="Q459" s="346">
        <v>252.0</v>
      </c>
      <c r="R459" s="347" t="s">
        <v>5965</v>
      </c>
      <c r="S459" s="7" t="str">
        <f>IF(P459="nasional",VLOOKUP("*"&amp;J459&amp;"",'IPPD ALL'!$AA$2:$AC$787,3,FALSE),VLOOKUP("*"&amp;P459&amp;"",'IPPD ALL'!$AB$2:$AC$787,2,FALSE))</f>
        <v>Kota Bandung</v>
      </c>
    </row>
    <row r="460">
      <c r="A460" s="346">
        <v>1324.0</v>
      </c>
      <c r="B460" s="347" t="s">
        <v>6483</v>
      </c>
      <c r="C460" s="347" t="s">
        <v>548</v>
      </c>
      <c r="D460" s="347" t="s">
        <v>6484</v>
      </c>
      <c r="E460" s="347">
        <v>1.0</v>
      </c>
      <c r="F460" s="347" t="s">
        <v>6485</v>
      </c>
      <c r="G460" s="347" t="s">
        <v>6486</v>
      </c>
      <c r="H460" s="348"/>
      <c r="I460" s="347" t="s">
        <v>4533</v>
      </c>
      <c r="J460" s="347" t="s">
        <v>548</v>
      </c>
      <c r="K460" s="349">
        <v>45072.31625340278</v>
      </c>
      <c r="L460" s="347" t="s">
        <v>548</v>
      </c>
      <c r="M460" s="349">
        <v>45072.32023913194</v>
      </c>
      <c r="N460" s="347" t="s">
        <v>4545</v>
      </c>
      <c r="O460" s="346">
        <v>1.0</v>
      </c>
      <c r="P460" s="347" t="s">
        <v>4535</v>
      </c>
      <c r="Q460" s="348"/>
      <c r="R460" s="348"/>
      <c r="S460" s="7" t="str">
        <f>IF(P460="nasional",VLOOKUP("*"&amp;J460&amp;"",'IPPD ALL'!$AA$2:$AC$787,3,FALSE),VLOOKUP("*"&amp;P460&amp;"",'IPPD ALL'!$AB$2:$AC$787,2,FALSE))</f>
        <v>Kementerian Pertanian</v>
      </c>
    </row>
    <row r="461">
      <c r="A461" s="346">
        <v>1325.0</v>
      </c>
      <c r="B461" s="347" t="s">
        <v>6487</v>
      </c>
      <c r="C461" s="347" t="s">
        <v>6488</v>
      </c>
      <c r="D461" s="347" t="s">
        <v>6489</v>
      </c>
      <c r="E461" s="347" t="s">
        <v>4530</v>
      </c>
      <c r="F461" s="347" t="s">
        <v>6490</v>
      </c>
      <c r="G461" s="347" t="s">
        <v>6491</v>
      </c>
      <c r="H461" s="348"/>
      <c r="I461" s="347" t="s">
        <v>4533</v>
      </c>
      <c r="J461" s="347" t="s">
        <v>6488</v>
      </c>
      <c r="K461" s="349">
        <v>45072.34558408565</v>
      </c>
      <c r="L461" s="347" t="s">
        <v>6488</v>
      </c>
      <c r="M461" s="349">
        <v>45142.34477715278</v>
      </c>
      <c r="N461" s="347" t="s">
        <v>4545</v>
      </c>
      <c r="O461" s="346">
        <v>1.0</v>
      </c>
      <c r="P461" s="350" t="s">
        <v>549</v>
      </c>
      <c r="Q461" s="346">
        <v>479.0</v>
      </c>
      <c r="R461" s="347" t="s">
        <v>6473</v>
      </c>
      <c r="S461" s="7" t="str">
        <f>IF(P461="nasional",VLOOKUP("*"&amp;J461&amp;"",'IPPD ALL'!$AA$2:$AC$787,3,FALSE),VLOOKUP("*"&amp;P461&amp;"",'IPPD ALL'!$AB$2:$AC$787,2,FALSE))</f>
        <v>Kementerian Pertanian</v>
      </c>
    </row>
    <row r="462">
      <c r="A462" s="346">
        <v>1326.0</v>
      </c>
      <c r="B462" s="347" t="s">
        <v>6492</v>
      </c>
      <c r="C462" s="347" t="s">
        <v>2256</v>
      </c>
      <c r="D462" s="347" t="s">
        <v>6493</v>
      </c>
      <c r="E462" s="347">
        <v>1.0</v>
      </c>
      <c r="F462" s="347" t="s">
        <v>6494</v>
      </c>
      <c r="G462" s="347" t="s">
        <v>6495</v>
      </c>
      <c r="H462" s="348"/>
      <c r="I462" s="347" t="s">
        <v>4533</v>
      </c>
      <c r="J462" s="347" t="s">
        <v>2256</v>
      </c>
      <c r="K462" s="349">
        <v>45072.982521377315</v>
      </c>
      <c r="L462" s="347" t="s">
        <v>2256</v>
      </c>
      <c r="M462" s="349">
        <v>45188.72256165509</v>
      </c>
      <c r="N462" s="347" t="s">
        <v>4545</v>
      </c>
      <c r="O462" s="346">
        <v>1.0</v>
      </c>
      <c r="P462" s="347" t="s">
        <v>4535</v>
      </c>
      <c r="Q462" s="348"/>
      <c r="R462" s="348"/>
      <c r="S462" s="7" t="str">
        <f>IF(P462="nasional",VLOOKUP("*"&amp;J462&amp;"",'IPPD ALL'!$AA$2:$AC$787,3,FALSE),VLOOKUP("*"&amp;P462&amp;"",'IPPD ALL'!$AB$2:$AC$787,2,FALSE))</f>
        <v>Kabupaten Bandung</v>
      </c>
    </row>
    <row r="463">
      <c r="A463" s="346">
        <v>1327.0</v>
      </c>
      <c r="B463" s="347" t="s">
        <v>6496</v>
      </c>
      <c r="C463" s="347" t="s">
        <v>6349</v>
      </c>
      <c r="D463" s="347" t="s">
        <v>6497</v>
      </c>
      <c r="E463" s="347">
        <v>1.0</v>
      </c>
      <c r="F463" s="347" t="s">
        <v>6498</v>
      </c>
      <c r="G463" s="347" t="s">
        <v>6499</v>
      </c>
      <c r="H463" s="348"/>
      <c r="I463" s="347" t="s">
        <v>4533</v>
      </c>
      <c r="J463" s="347" t="s">
        <v>6349</v>
      </c>
      <c r="K463" s="349">
        <v>45074.398041064815</v>
      </c>
      <c r="L463" s="347" t="s">
        <v>4973</v>
      </c>
      <c r="M463" s="349">
        <v>45454.09597538195</v>
      </c>
      <c r="N463" s="347" t="s">
        <v>4534</v>
      </c>
      <c r="O463" s="346">
        <v>2.0</v>
      </c>
      <c r="P463" s="350" t="s">
        <v>2418</v>
      </c>
      <c r="Q463" s="346">
        <v>258.0</v>
      </c>
      <c r="R463" s="347" t="s">
        <v>4977</v>
      </c>
      <c r="S463" s="7" t="str">
        <f>IF(P463="nasional",VLOOKUP("*"&amp;J463&amp;"",'IPPD ALL'!$AA$2:$AC$787,3,FALSE),VLOOKUP("*"&amp;P463&amp;"",'IPPD ALL'!$AB$2:$AC$787,2,FALSE))</f>
        <v>Kota Bogor</v>
      </c>
      <c r="T463" s="229"/>
    </row>
    <row r="464">
      <c r="A464" s="346">
        <v>1330.0</v>
      </c>
      <c r="B464" s="347" t="s">
        <v>6500</v>
      </c>
      <c r="C464" s="347" t="s">
        <v>4528</v>
      </c>
      <c r="D464" s="347" t="s">
        <v>6501</v>
      </c>
      <c r="E464" s="347">
        <v>1.0</v>
      </c>
      <c r="F464" s="347" t="s">
        <v>6502</v>
      </c>
      <c r="G464" s="347" t="s">
        <v>6503</v>
      </c>
      <c r="H464" s="348"/>
      <c r="I464" s="347" t="s">
        <v>4533</v>
      </c>
      <c r="J464" s="347" t="s">
        <v>4528</v>
      </c>
      <c r="K464" s="349">
        <v>45075.06745627315</v>
      </c>
      <c r="L464" s="347" t="s">
        <v>4528</v>
      </c>
      <c r="M464" s="349">
        <v>45075.06802944445</v>
      </c>
      <c r="N464" s="347" t="s">
        <v>4545</v>
      </c>
      <c r="O464" s="346">
        <v>2.0</v>
      </c>
      <c r="P464" s="347" t="s">
        <v>4535</v>
      </c>
      <c r="Q464" s="348"/>
      <c r="R464" s="348"/>
      <c r="S464" s="7" t="str">
        <f>IF(P464="nasional",VLOOKUP("*"&amp;J464&amp;"",'IPPD ALL'!$AA$2:$AC$787,3,FALSE),VLOOKUP("*"&amp;P464&amp;"",'IPPD ALL'!$AB$2:$AC$787,2,FALSE))</f>
        <v>#N/A</v>
      </c>
    </row>
    <row r="465">
      <c r="A465" s="346">
        <v>1331.0</v>
      </c>
      <c r="B465" s="347" t="s">
        <v>6504</v>
      </c>
      <c r="C465" s="347" t="s">
        <v>2856</v>
      </c>
      <c r="D465" s="347" t="s">
        <v>6505</v>
      </c>
      <c r="E465" s="347">
        <v>1.0</v>
      </c>
      <c r="F465" s="347" t="s">
        <v>6506</v>
      </c>
      <c r="G465" s="347" t="s">
        <v>6507</v>
      </c>
      <c r="H465" s="348"/>
      <c r="I465" s="347" t="s">
        <v>4533</v>
      </c>
      <c r="J465" s="347" t="s">
        <v>2856</v>
      </c>
      <c r="K465" s="349">
        <v>45075.29449678241</v>
      </c>
      <c r="L465" s="347" t="s">
        <v>2856</v>
      </c>
      <c r="M465" s="349">
        <v>45183.0811878588</v>
      </c>
      <c r="N465" s="347" t="s">
        <v>4534</v>
      </c>
      <c r="O465" s="346">
        <v>2.0</v>
      </c>
      <c r="P465" s="347" t="s">
        <v>4535</v>
      </c>
      <c r="Q465" s="348"/>
      <c r="R465" s="348"/>
      <c r="S465" s="7" t="str">
        <f>IF(P465="nasional",VLOOKUP("*"&amp;J465&amp;"",'IPPD ALL'!$AA$2:$AC$787,3,FALSE),VLOOKUP("*"&amp;P465&amp;"",'IPPD ALL'!$AB$2:$AC$787,2,FALSE))</f>
        <v>Kota Yogyakarta</v>
      </c>
    </row>
    <row r="466">
      <c r="A466" s="346">
        <v>1335.0</v>
      </c>
      <c r="B466" s="347" t="s">
        <v>6508</v>
      </c>
      <c r="C466" s="347" t="s">
        <v>4528</v>
      </c>
      <c r="D466" s="347" t="s">
        <v>6509</v>
      </c>
      <c r="E466" s="347">
        <v>1.0</v>
      </c>
      <c r="F466" s="347" t="s">
        <v>6510</v>
      </c>
      <c r="G466" s="347" t="s">
        <v>6511</v>
      </c>
      <c r="H466" s="348"/>
      <c r="I466" s="347" t="s">
        <v>4533</v>
      </c>
      <c r="J466" s="347" t="s">
        <v>4528</v>
      </c>
      <c r="K466" s="349">
        <v>45076.141117719904</v>
      </c>
      <c r="L466" s="347" t="s">
        <v>4528</v>
      </c>
      <c r="M466" s="349">
        <v>45076.14338699074</v>
      </c>
      <c r="N466" s="347" t="s">
        <v>4545</v>
      </c>
      <c r="O466" s="346">
        <v>2.0</v>
      </c>
      <c r="P466" s="347" t="s">
        <v>4535</v>
      </c>
      <c r="Q466" s="348"/>
      <c r="R466" s="348"/>
      <c r="S466" s="7" t="str">
        <f>IF(P466="nasional",VLOOKUP("*"&amp;J466&amp;"",'IPPD ALL'!$AA$2:$AC$787,3,FALSE),VLOOKUP("*"&amp;P466&amp;"",'IPPD ALL'!$AB$2:$AC$787,2,FALSE))</f>
        <v>#N/A</v>
      </c>
    </row>
    <row r="467">
      <c r="A467" s="346">
        <v>1336.0</v>
      </c>
      <c r="B467" s="347" t="s">
        <v>6512</v>
      </c>
      <c r="C467" s="347" t="s">
        <v>4528</v>
      </c>
      <c r="D467" s="347" t="s">
        <v>6513</v>
      </c>
      <c r="E467" s="347">
        <v>1.0</v>
      </c>
      <c r="F467" s="347" t="s">
        <v>6514</v>
      </c>
      <c r="G467" s="347" t="s">
        <v>6515</v>
      </c>
      <c r="H467" s="348"/>
      <c r="I467" s="347" t="s">
        <v>4533</v>
      </c>
      <c r="J467" s="347" t="s">
        <v>4528</v>
      </c>
      <c r="K467" s="349">
        <v>45076.14793710648</v>
      </c>
      <c r="L467" s="347" t="s">
        <v>4528</v>
      </c>
      <c r="M467" s="349">
        <v>45076.14849814815</v>
      </c>
      <c r="N467" s="347" t="s">
        <v>4545</v>
      </c>
      <c r="O467" s="346">
        <v>1.0</v>
      </c>
      <c r="P467" s="347" t="s">
        <v>4535</v>
      </c>
      <c r="Q467" s="348"/>
      <c r="R467" s="348"/>
      <c r="S467" s="7" t="str">
        <f>IF(P467="nasional",VLOOKUP("*"&amp;J467&amp;"",'IPPD ALL'!$AA$2:$AC$787,3,FALSE),VLOOKUP("*"&amp;P467&amp;"",'IPPD ALL'!$AB$2:$AC$787,2,FALSE))</f>
        <v>#N/A</v>
      </c>
    </row>
    <row r="468">
      <c r="A468" s="346">
        <v>1337.0</v>
      </c>
      <c r="B468" s="347" t="s">
        <v>6516</v>
      </c>
      <c r="C468" s="347" t="s">
        <v>4528</v>
      </c>
      <c r="D468" s="347" t="s">
        <v>6517</v>
      </c>
      <c r="E468" s="347">
        <v>1.0</v>
      </c>
      <c r="F468" s="347" t="s">
        <v>6518</v>
      </c>
      <c r="G468" s="347" t="s">
        <v>6519</v>
      </c>
      <c r="H468" s="348"/>
      <c r="I468" s="347" t="s">
        <v>4533</v>
      </c>
      <c r="J468" s="347" t="s">
        <v>4528</v>
      </c>
      <c r="K468" s="349">
        <v>45076.15107587963</v>
      </c>
      <c r="L468" s="347" t="s">
        <v>4528</v>
      </c>
      <c r="M468" s="349">
        <v>45076.151874965275</v>
      </c>
      <c r="N468" s="347" t="s">
        <v>4545</v>
      </c>
      <c r="O468" s="346">
        <v>1.0</v>
      </c>
      <c r="P468" s="347" t="s">
        <v>4535</v>
      </c>
      <c r="Q468" s="348"/>
      <c r="R468" s="348"/>
      <c r="S468" s="7" t="str">
        <f>IF(P468="nasional",VLOOKUP("*"&amp;J468&amp;"",'IPPD ALL'!$AA$2:$AC$787,3,FALSE),VLOOKUP("*"&amp;P468&amp;"",'IPPD ALL'!$AB$2:$AC$787,2,FALSE))</f>
        <v>#N/A</v>
      </c>
    </row>
    <row r="469">
      <c r="A469" s="346">
        <v>1338.0</v>
      </c>
      <c r="B469" s="347" t="s">
        <v>6520</v>
      </c>
      <c r="C469" s="347" t="s">
        <v>4528</v>
      </c>
      <c r="D469" s="347" t="s">
        <v>6521</v>
      </c>
      <c r="E469" s="347">
        <v>1.0</v>
      </c>
      <c r="F469" s="347" t="s">
        <v>6522</v>
      </c>
      <c r="G469" s="347" t="s">
        <v>6523</v>
      </c>
      <c r="H469" s="348"/>
      <c r="I469" s="347" t="s">
        <v>4533</v>
      </c>
      <c r="J469" s="347" t="s">
        <v>4528</v>
      </c>
      <c r="K469" s="349">
        <v>45076.15398591435</v>
      </c>
      <c r="L469" s="347" t="s">
        <v>4528</v>
      </c>
      <c r="M469" s="349">
        <v>45076.15442298611</v>
      </c>
      <c r="N469" s="347" t="s">
        <v>4545</v>
      </c>
      <c r="O469" s="346">
        <v>1.0</v>
      </c>
      <c r="P469" s="347" t="s">
        <v>4535</v>
      </c>
      <c r="Q469" s="348"/>
      <c r="R469" s="348"/>
      <c r="S469" s="7" t="str">
        <f>IF(P469="nasional",VLOOKUP("*"&amp;J469&amp;"",'IPPD ALL'!$AA$2:$AC$787,3,FALSE),VLOOKUP("*"&amp;P469&amp;"",'IPPD ALL'!$AB$2:$AC$787,2,FALSE))</f>
        <v>#N/A</v>
      </c>
    </row>
    <row r="470">
      <c r="A470" s="346">
        <v>1339.0</v>
      </c>
      <c r="B470" s="347" t="s">
        <v>6524</v>
      </c>
      <c r="C470" s="347" t="s">
        <v>4528</v>
      </c>
      <c r="D470" s="347" t="s">
        <v>6525</v>
      </c>
      <c r="E470" s="347">
        <v>1.0</v>
      </c>
      <c r="F470" s="347" t="s">
        <v>6526</v>
      </c>
      <c r="G470" s="347" t="s">
        <v>6527</v>
      </c>
      <c r="H470" s="348"/>
      <c r="I470" s="347" t="s">
        <v>4533</v>
      </c>
      <c r="J470" s="347" t="s">
        <v>4528</v>
      </c>
      <c r="K470" s="349">
        <v>45076.15880048611</v>
      </c>
      <c r="L470" s="347" t="s">
        <v>4528</v>
      </c>
      <c r="M470" s="349">
        <v>45076.15923025463</v>
      </c>
      <c r="N470" s="347" t="s">
        <v>4545</v>
      </c>
      <c r="O470" s="346">
        <v>1.0</v>
      </c>
      <c r="P470" s="347" t="s">
        <v>4535</v>
      </c>
      <c r="Q470" s="348"/>
      <c r="R470" s="348"/>
      <c r="S470" s="7" t="str">
        <f>IF(P470="nasional",VLOOKUP("*"&amp;J470&amp;"",'IPPD ALL'!$AA$2:$AC$787,3,FALSE),VLOOKUP("*"&amp;P470&amp;"",'IPPD ALL'!$AB$2:$AC$787,2,FALSE))</f>
        <v>#N/A</v>
      </c>
    </row>
    <row r="471">
      <c r="A471" s="346">
        <v>1340.0</v>
      </c>
      <c r="B471" s="347" t="s">
        <v>6528</v>
      </c>
      <c r="C471" s="347" t="s">
        <v>4528</v>
      </c>
      <c r="D471" s="347" t="s">
        <v>6529</v>
      </c>
      <c r="E471" s="347">
        <v>1.0</v>
      </c>
      <c r="F471" s="347" t="s">
        <v>6530</v>
      </c>
      <c r="G471" s="347" t="s">
        <v>6531</v>
      </c>
      <c r="H471" s="348"/>
      <c r="I471" s="347" t="s">
        <v>4533</v>
      </c>
      <c r="J471" s="347" t="s">
        <v>4528</v>
      </c>
      <c r="K471" s="349">
        <v>45076.16112488426</v>
      </c>
      <c r="L471" s="347" t="s">
        <v>4528</v>
      </c>
      <c r="M471" s="349">
        <v>45076.16152552083</v>
      </c>
      <c r="N471" s="347" t="s">
        <v>4545</v>
      </c>
      <c r="O471" s="346">
        <v>1.0</v>
      </c>
      <c r="P471" s="347" t="s">
        <v>4535</v>
      </c>
      <c r="Q471" s="348"/>
      <c r="R471" s="348"/>
      <c r="S471" s="7" t="str">
        <f>IF(P471="nasional",VLOOKUP("*"&amp;J471&amp;"",'IPPD ALL'!$AA$2:$AC$787,3,FALSE),VLOOKUP("*"&amp;P471&amp;"",'IPPD ALL'!$AB$2:$AC$787,2,FALSE))</f>
        <v>#N/A</v>
      </c>
    </row>
    <row r="472">
      <c r="A472" s="346">
        <v>1341.0</v>
      </c>
      <c r="B472" s="347" t="s">
        <v>6532</v>
      </c>
      <c r="C472" s="347" t="s">
        <v>4528</v>
      </c>
      <c r="D472" s="347" t="s">
        <v>6533</v>
      </c>
      <c r="E472" s="347">
        <v>1.0</v>
      </c>
      <c r="F472" s="347" t="s">
        <v>6534</v>
      </c>
      <c r="G472" s="347" t="s">
        <v>6535</v>
      </c>
      <c r="H472" s="348"/>
      <c r="I472" s="347" t="s">
        <v>4533</v>
      </c>
      <c r="J472" s="347" t="s">
        <v>4528</v>
      </c>
      <c r="K472" s="349">
        <v>45076.16830171296</v>
      </c>
      <c r="L472" s="347" t="s">
        <v>4528</v>
      </c>
      <c r="M472" s="349">
        <v>45076.169123472224</v>
      </c>
      <c r="N472" s="347" t="s">
        <v>4545</v>
      </c>
      <c r="O472" s="346">
        <v>1.0</v>
      </c>
      <c r="P472" s="347" t="s">
        <v>4535</v>
      </c>
      <c r="Q472" s="348"/>
      <c r="R472" s="348"/>
      <c r="S472" s="7" t="str">
        <f>IF(P472="nasional",VLOOKUP("*"&amp;J472&amp;"",'IPPD ALL'!$AA$2:$AC$787,3,FALSE),VLOOKUP("*"&amp;P472&amp;"",'IPPD ALL'!$AB$2:$AC$787,2,FALSE))</f>
        <v>#N/A</v>
      </c>
    </row>
    <row r="473">
      <c r="A473" s="346">
        <v>1342.0</v>
      </c>
      <c r="B473" s="347" t="s">
        <v>6536</v>
      </c>
      <c r="C473" s="347" t="s">
        <v>4528</v>
      </c>
      <c r="D473" s="347" t="s">
        <v>6537</v>
      </c>
      <c r="E473" s="347">
        <v>1.0</v>
      </c>
      <c r="F473" s="347" t="s">
        <v>6538</v>
      </c>
      <c r="G473" s="347" t="s">
        <v>6539</v>
      </c>
      <c r="H473" s="348"/>
      <c r="I473" s="347" t="s">
        <v>4533</v>
      </c>
      <c r="J473" s="347" t="s">
        <v>4528</v>
      </c>
      <c r="K473" s="349">
        <v>45076.17810222222</v>
      </c>
      <c r="L473" s="347" t="s">
        <v>4528</v>
      </c>
      <c r="M473" s="349">
        <v>45076.17877341435</v>
      </c>
      <c r="N473" s="347" t="s">
        <v>4545</v>
      </c>
      <c r="O473" s="346">
        <v>1.0</v>
      </c>
      <c r="P473" s="347" t="s">
        <v>4535</v>
      </c>
      <c r="Q473" s="348"/>
      <c r="R473" s="348"/>
      <c r="S473" s="7" t="str">
        <f>IF(P473="nasional",VLOOKUP("*"&amp;J473&amp;"",'IPPD ALL'!$AA$2:$AC$787,3,FALSE),VLOOKUP("*"&amp;P473&amp;"",'IPPD ALL'!$AB$2:$AC$787,2,FALSE))</f>
        <v>#N/A</v>
      </c>
    </row>
    <row r="474">
      <c r="A474" s="346">
        <v>1343.0</v>
      </c>
      <c r="B474" s="347" t="s">
        <v>6540</v>
      </c>
      <c r="C474" s="347" t="s">
        <v>4528</v>
      </c>
      <c r="D474" s="347" t="s">
        <v>6541</v>
      </c>
      <c r="E474" s="347">
        <v>1.0</v>
      </c>
      <c r="F474" s="347" t="s">
        <v>6542</v>
      </c>
      <c r="G474" s="347" t="s">
        <v>6543</v>
      </c>
      <c r="H474" s="348"/>
      <c r="I474" s="347" t="s">
        <v>4533</v>
      </c>
      <c r="J474" s="347" t="s">
        <v>4528</v>
      </c>
      <c r="K474" s="349">
        <v>45076.18409890046</v>
      </c>
      <c r="L474" s="347" t="s">
        <v>4528</v>
      </c>
      <c r="M474" s="349">
        <v>45076.18460508102</v>
      </c>
      <c r="N474" s="347" t="s">
        <v>4545</v>
      </c>
      <c r="O474" s="346">
        <v>1.0</v>
      </c>
      <c r="P474" s="347" t="s">
        <v>4535</v>
      </c>
      <c r="Q474" s="348"/>
      <c r="R474" s="348"/>
      <c r="S474" s="7" t="str">
        <f>IF(P474="nasional",VLOOKUP("*"&amp;J474&amp;"",'IPPD ALL'!$AA$2:$AC$787,3,FALSE),VLOOKUP("*"&amp;P474&amp;"",'IPPD ALL'!$AB$2:$AC$787,2,FALSE))</f>
        <v>#N/A</v>
      </c>
    </row>
    <row r="475">
      <c r="A475" s="346">
        <v>1344.0</v>
      </c>
      <c r="B475" s="347" t="s">
        <v>6544</v>
      </c>
      <c r="C475" s="347" t="s">
        <v>4528</v>
      </c>
      <c r="D475" s="347" t="s">
        <v>6545</v>
      </c>
      <c r="E475" s="347">
        <v>1.0</v>
      </c>
      <c r="F475" s="347" t="s">
        <v>6546</v>
      </c>
      <c r="G475" s="347" t="s">
        <v>6547</v>
      </c>
      <c r="H475" s="348"/>
      <c r="I475" s="347" t="s">
        <v>4533</v>
      </c>
      <c r="J475" s="347" t="s">
        <v>4528</v>
      </c>
      <c r="K475" s="349">
        <v>45076.187849664355</v>
      </c>
      <c r="L475" s="347" t="s">
        <v>4528</v>
      </c>
      <c r="M475" s="349">
        <v>45076.18828293982</v>
      </c>
      <c r="N475" s="347" t="s">
        <v>4545</v>
      </c>
      <c r="O475" s="346">
        <v>1.0</v>
      </c>
      <c r="P475" s="347" t="s">
        <v>4535</v>
      </c>
      <c r="Q475" s="348"/>
      <c r="R475" s="348"/>
      <c r="S475" s="7" t="str">
        <f>IF(P475="nasional",VLOOKUP("*"&amp;J475&amp;"",'IPPD ALL'!$AA$2:$AC$787,3,FALSE),VLOOKUP("*"&amp;P475&amp;"",'IPPD ALL'!$AB$2:$AC$787,2,FALSE))</f>
        <v>#N/A</v>
      </c>
    </row>
    <row r="476">
      <c r="A476" s="346">
        <v>1345.0</v>
      </c>
      <c r="B476" s="347" t="s">
        <v>6548</v>
      </c>
      <c r="C476" s="347" t="s">
        <v>4528</v>
      </c>
      <c r="D476" s="347" t="s">
        <v>6549</v>
      </c>
      <c r="E476" s="347">
        <v>1.0</v>
      </c>
      <c r="F476" s="347" t="s">
        <v>6550</v>
      </c>
      <c r="G476" s="347" t="s">
        <v>6551</v>
      </c>
      <c r="H476" s="348"/>
      <c r="I476" s="347" t="s">
        <v>4533</v>
      </c>
      <c r="J476" s="347" t="s">
        <v>4528</v>
      </c>
      <c r="K476" s="349">
        <v>45076.190610798614</v>
      </c>
      <c r="L476" s="347" t="s">
        <v>4528</v>
      </c>
      <c r="M476" s="349">
        <v>45076.19120821759</v>
      </c>
      <c r="N476" s="347" t="s">
        <v>4545</v>
      </c>
      <c r="O476" s="346">
        <v>1.0</v>
      </c>
      <c r="P476" s="347" t="s">
        <v>4535</v>
      </c>
      <c r="Q476" s="348"/>
      <c r="R476" s="348"/>
      <c r="S476" s="7" t="str">
        <f>IF(P476="nasional",VLOOKUP("*"&amp;J476&amp;"",'IPPD ALL'!$AA$2:$AC$787,3,FALSE),VLOOKUP("*"&amp;P476&amp;"",'IPPD ALL'!$AB$2:$AC$787,2,FALSE))</f>
        <v>#N/A</v>
      </c>
    </row>
    <row r="477">
      <c r="A477" s="346">
        <v>1346.0</v>
      </c>
      <c r="B477" s="347" t="s">
        <v>6552</v>
      </c>
      <c r="C477" s="347" t="s">
        <v>4528</v>
      </c>
      <c r="D477" s="347" t="s">
        <v>6553</v>
      </c>
      <c r="E477" s="347">
        <v>1.0</v>
      </c>
      <c r="F477" s="347" t="s">
        <v>6554</v>
      </c>
      <c r="G477" s="347" t="s">
        <v>6555</v>
      </c>
      <c r="H477" s="348"/>
      <c r="I477" s="347" t="s">
        <v>4533</v>
      </c>
      <c r="J477" s="347" t="s">
        <v>4528</v>
      </c>
      <c r="K477" s="349">
        <v>45076.19434976852</v>
      </c>
      <c r="L477" s="347" t="s">
        <v>4528</v>
      </c>
      <c r="M477" s="349">
        <v>45076.19515747685</v>
      </c>
      <c r="N477" s="347" t="s">
        <v>4545</v>
      </c>
      <c r="O477" s="346">
        <v>1.0</v>
      </c>
      <c r="P477" s="347" t="s">
        <v>4535</v>
      </c>
      <c r="Q477" s="348"/>
      <c r="R477" s="348"/>
      <c r="S477" s="7" t="str">
        <f>IF(P477="nasional",VLOOKUP("*"&amp;J477&amp;"",'IPPD ALL'!$AA$2:$AC$787,3,FALSE),VLOOKUP("*"&amp;P477&amp;"",'IPPD ALL'!$AB$2:$AC$787,2,FALSE))</f>
        <v>#N/A</v>
      </c>
    </row>
    <row r="478">
      <c r="A478" s="346">
        <v>1347.0</v>
      </c>
      <c r="B478" s="347" t="s">
        <v>6556</v>
      </c>
      <c r="C478" s="347" t="s">
        <v>4528</v>
      </c>
      <c r="D478" s="347" t="s">
        <v>6557</v>
      </c>
      <c r="E478" s="347">
        <v>1.0</v>
      </c>
      <c r="F478" s="347" t="s">
        <v>6558</v>
      </c>
      <c r="G478" s="347" t="s">
        <v>6559</v>
      </c>
      <c r="H478" s="348"/>
      <c r="I478" s="347" t="s">
        <v>4533</v>
      </c>
      <c r="J478" s="347" t="s">
        <v>4528</v>
      </c>
      <c r="K478" s="349">
        <v>45076.2036019213</v>
      </c>
      <c r="L478" s="347" t="s">
        <v>4528</v>
      </c>
      <c r="M478" s="349">
        <v>45076.20456232639</v>
      </c>
      <c r="N478" s="347" t="s">
        <v>4545</v>
      </c>
      <c r="O478" s="346">
        <v>1.0</v>
      </c>
      <c r="P478" s="347" t="s">
        <v>4535</v>
      </c>
      <c r="Q478" s="348"/>
      <c r="R478" s="348"/>
      <c r="S478" s="7" t="str">
        <f>IF(P478="nasional",VLOOKUP("*"&amp;J478&amp;"",'IPPD ALL'!$AA$2:$AC$787,3,FALSE),VLOOKUP("*"&amp;P478&amp;"",'IPPD ALL'!$AB$2:$AC$787,2,FALSE))</f>
        <v>#N/A</v>
      </c>
    </row>
    <row r="479">
      <c r="A479" s="346">
        <v>1351.0</v>
      </c>
      <c r="B479" s="347" t="s">
        <v>6560</v>
      </c>
      <c r="C479" s="347" t="s">
        <v>3488</v>
      </c>
      <c r="D479" s="347" t="s">
        <v>6561</v>
      </c>
      <c r="E479" s="347">
        <v>1.0</v>
      </c>
      <c r="F479" s="347" t="s">
        <v>6562</v>
      </c>
      <c r="G479" s="347" t="s">
        <v>6563</v>
      </c>
      <c r="H479" s="348"/>
      <c r="I479" s="347" t="s">
        <v>4533</v>
      </c>
      <c r="J479" s="347" t="s">
        <v>3488</v>
      </c>
      <c r="K479" s="349">
        <v>45076.31084331019</v>
      </c>
      <c r="L479" s="347" t="s">
        <v>3488</v>
      </c>
      <c r="M479" s="349">
        <v>45083.28098931713</v>
      </c>
      <c r="N479" s="347" t="s">
        <v>4545</v>
      </c>
      <c r="O479" s="346">
        <v>1.0</v>
      </c>
      <c r="P479" s="347" t="s">
        <v>4535</v>
      </c>
      <c r="Q479" s="348"/>
      <c r="R479" s="348"/>
      <c r="S479" s="7" t="str">
        <f>IF(P479="nasional",VLOOKUP("*"&amp;J479&amp;"",'IPPD ALL'!$AA$2:$AC$787,3,FALSE),VLOOKUP("*"&amp;P479&amp;"",'IPPD ALL'!$AB$2:$AC$787,2,FALSE))</f>
        <v>Kabupaten Paser</v>
      </c>
    </row>
    <row r="480">
      <c r="A480" s="346">
        <v>1352.0</v>
      </c>
      <c r="B480" s="347" t="s">
        <v>6564</v>
      </c>
      <c r="C480" s="347" t="s">
        <v>6565</v>
      </c>
      <c r="D480" s="347" t="s">
        <v>6566</v>
      </c>
      <c r="E480" s="347">
        <v>1.0</v>
      </c>
      <c r="F480" s="347" t="s">
        <v>6567</v>
      </c>
      <c r="G480" s="347" t="s">
        <v>6568</v>
      </c>
      <c r="H480" s="348"/>
      <c r="I480" s="347" t="s">
        <v>4533</v>
      </c>
      <c r="J480" s="347" t="s">
        <v>6565</v>
      </c>
      <c r="K480" s="349">
        <v>45076.36804443287</v>
      </c>
      <c r="L480" s="347" t="s">
        <v>6565</v>
      </c>
      <c r="M480" s="349">
        <v>45146.19761778935</v>
      </c>
      <c r="N480" s="347" t="s">
        <v>4545</v>
      </c>
      <c r="O480" s="346">
        <v>3.0</v>
      </c>
      <c r="P480" s="350" t="s">
        <v>2394</v>
      </c>
      <c r="Q480" s="346">
        <v>252.0</v>
      </c>
      <c r="R480" s="347" t="s">
        <v>5965</v>
      </c>
      <c r="S480" s="7" t="str">
        <f>IF(P480="nasional",VLOOKUP("*"&amp;J480&amp;"",'IPPD ALL'!$AA$2:$AC$787,3,FALSE),VLOOKUP("*"&amp;P480&amp;"",'IPPD ALL'!$AB$2:$AC$787,2,FALSE))</f>
        <v>Kota Bandung</v>
      </c>
    </row>
    <row r="481">
      <c r="A481" s="346">
        <v>1356.0</v>
      </c>
      <c r="B481" s="347" t="s">
        <v>6569</v>
      </c>
      <c r="C481" s="347" t="s">
        <v>6570</v>
      </c>
      <c r="D481" s="347" t="s">
        <v>6571</v>
      </c>
      <c r="E481" s="347">
        <v>1.0</v>
      </c>
      <c r="F481" s="347" t="s">
        <v>6572</v>
      </c>
      <c r="G481" s="347" t="s">
        <v>6573</v>
      </c>
      <c r="H481" s="348"/>
      <c r="I481" s="347" t="s">
        <v>4533</v>
      </c>
      <c r="J481" s="347" t="s">
        <v>6570</v>
      </c>
      <c r="K481" s="349">
        <v>45077.161354351854</v>
      </c>
      <c r="L481" s="347" t="s">
        <v>6570</v>
      </c>
      <c r="M481" s="349">
        <v>45077.17065853009</v>
      </c>
      <c r="N481" s="347" t="s">
        <v>4534</v>
      </c>
      <c r="O481" s="346">
        <v>3.0</v>
      </c>
      <c r="P481" s="350" t="s">
        <v>2927</v>
      </c>
      <c r="Q481" s="346">
        <v>374.0</v>
      </c>
      <c r="R481" s="347" t="s">
        <v>6574</v>
      </c>
      <c r="S481" s="7" t="str">
        <f>IF(P481="nasional",VLOOKUP("*"&amp;J481&amp;"",'IPPD ALL'!$AA$2:$AC$787,3,FALSE),VLOOKUP("*"&amp;P481&amp;"",'IPPD ALL'!$AB$2:$AC$787,2,FALSE))</f>
        <v>Kabupaten Jombang</v>
      </c>
    </row>
    <row r="482">
      <c r="A482" s="346">
        <v>1358.0</v>
      </c>
      <c r="B482" s="347" t="s">
        <v>6575</v>
      </c>
      <c r="C482" s="347" t="s">
        <v>6570</v>
      </c>
      <c r="D482" s="347" t="s">
        <v>6576</v>
      </c>
      <c r="E482" s="347">
        <v>1.0</v>
      </c>
      <c r="F482" s="347" t="s">
        <v>6577</v>
      </c>
      <c r="G482" s="347" t="s">
        <v>6578</v>
      </c>
      <c r="H482" s="348"/>
      <c r="I482" s="347" t="s">
        <v>4533</v>
      </c>
      <c r="J482" s="347" t="s">
        <v>6570</v>
      </c>
      <c r="K482" s="349">
        <v>45077.20159960648</v>
      </c>
      <c r="L482" s="347" t="s">
        <v>6570</v>
      </c>
      <c r="M482" s="349">
        <v>45405.19089576389</v>
      </c>
      <c r="N482" s="347" t="s">
        <v>4545</v>
      </c>
      <c r="O482" s="346">
        <v>2.0</v>
      </c>
      <c r="P482" s="350" t="s">
        <v>2927</v>
      </c>
      <c r="Q482" s="346">
        <v>374.0</v>
      </c>
      <c r="R482" s="347" t="s">
        <v>6574</v>
      </c>
      <c r="S482" s="7" t="str">
        <f>IF(P482="nasional",VLOOKUP("*"&amp;J482&amp;"",'IPPD ALL'!$AA$2:$AC$787,3,FALSE),VLOOKUP("*"&amp;P482&amp;"",'IPPD ALL'!$AB$2:$AC$787,2,FALSE))</f>
        <v>Kabupaten Jombang</v>
      </c>
    </row>
    <row r="483">
      <c r="A483" s="346">
        <v>1359.0</v>
      </c>
      <c r="B483" s="347" t="s">
        <v>6579</v>
      </c>
      <c r="C483" s="347" t="s">
        <v>2926</v>
      </c>
      <c r="D483" s="347" t="s">
        <v>6580</v>
      </c>
      <c r="E483" s="347">
        <v>1.0</v>
      </c>
      <c r="F483" s="347" t="s">
        <v>6581</v>
      </c>
      <c r="G483" s="347" t="s">
        <v>6582</v>
      </c>
      <c r="H483" s="348"/>
      <c r="I483" s="347" t="s">
        <v>4533</v>
      </c>
      <c r="J483" s="347" t="s">
        <v>2926</v>
      </c>
      <c r="K483" s="349">
        <v>45077.2187359838</v>
      </c>
      <c r="L483" s="347" t="s">
        <v>2926</v>
      </c>
      <c r="M483" s="349">
        <v>45406.370002268515</v>
      </c>
      <c r="N483" s="347" t="s">
        <v>4545</v>
      </c>
      <c r="O483" s="346">
        <v>8.0</v>
      </c>
      <c r="P483" s="347" t="s">
        <v>4535</v>
      </c>
      <c r="Q483" s="348"/>
      <c r="R483" s="348"/>
      <c r="S483" s="7" t="str">
        <f>IF(P483="nasional",VLOOKUP("*"&amp;J483&amp;"",'IPPD ALL'!$AA$2:$AC$787,3,FALSE),VLOOKUP("*"&amp;P483&amp;"",'IPPD ALL'!$AB$2:$AC$787,2,FALSE))</f>
        <v>Kabupaten Jombang</v>
      </c>
      <c r="T483" s="229"/>
    </row>
    <row r="484">
      <c r="A484" s="346">
        <v>1362.0</v>
      </c>
      <c r="B484" s="347" t="s">
        <v>6583</v>
      </c>
      <c r="C484" s="347" t="s">
        <v>3069</v>
      </c>
      <c r="D484" s="347" t="s">
        <v>6584</v>
      </c>
      <c r="E484" s="347">
        <v>1.0</v>
      </c>
      <c r="F484" s="347" t="s">
        <v>6585</v>
      </c>
      <c r="G484" s="347" t="s">
        <v>6586</v>
      </c>
      <c r="H484" s="348"/>
      <c r="I484" s="347" t="s">
        <v>4533</v>
      </c>
      <c r="J484" s="347" t="s">
        <v>3069</v>
      </c>
      <c r="K484" s="349">
        <v>45077.27914960648</v>
      </c>
      <c r="L484" s="347" t="s">
        <v>3069</v>
      </c>
      <c r="M484" s="349">
        <v>45244.175098252315</v>
      </c>
      <c r="N484" s="347" t="s">
        <v>4545</v>
      </c>
      <c r="O484" s="346">
        <v>2.0</v>
      </c>
      <c r="P484" s="347" t="s">
        <v>4535</v>
      </c>
      <c r="Q484" s="348"/>
      <c r="R484" s="348"/>
      <c r="S484" s="7" t="str">
        <f>IF(P484="nasional",VLOOKUP("*"&amp;J484&amp;"",'IPPD ALL'!$AA$2:$AC$787,3,FALSE),VLOOKUP("*"&amp;P484&amp;"",'IPPD ALL'!$AB$2:$AC$787,2,FALSE))</f>
        <v>Kabupaten Trenggalek</v>
      </c>
      <c r="T484" s="229"/>
    </row>
    <row r="485">
      <c r="A485" s="346">
        <v>1363.0</v>
      </c>
      <c r="B485" s="347" t="s">
        <v>6587</v>
      </c>
      <c r="C485" s="347" t="s">
        <v>6588</v>
      </c>
      <c r="D485" s="347" t="s">
        <v>6589</v>
      </c>
      <c r="E485" s="347" t="s">
        <v>6343</v>
      </c>
      <c r="F485" s="347" t="s">
        <v>6590</v>
      </c>
      <c r="G485" s="347" t="s">
        <v>6591</v>
      </c>
      <c r="H485" s="347" t="s">
        <v>4550</v>
      </c>
      <c r="I485" s="347" t="s">
        <v>4533</v>
      </c>
      <c r="J485" s="347" t="s">
        <v>6588</v>
      </c>
      <c r="K485" s="349">
        <v>45077.712039432874</v>
      </c>
      <c r="L485" s="347" t="s">
        <v>6588</v>
      </c>
      <c r="M485" s="349">
        <v>45548.67129694444</v>
      </c>
      <c r="N485" s="347" t="s">
        <v>4545</v>
      </c>
      <c r="O485" s="346">
        <v>32.0</v>
      </c>
      <c r="P485" s="350" t="s">
        <v>615</v>
      </c>
      <c r="Q485" s="346">
        <v>490.0</v>
      </c>
      <c r="R485" s="347" t="s">
        <v>6592</v>
      </c>
      <c r="S485" s="7" t="str">
        <f>IF(P485="nasional",VLOOKUP("*"&amp;J485&amp;"",'IPPD ALL'!$AA$2:$AC$787,3,FALSE),VLOOKUP("*"&amp;P485&amp;"",'IPPD ALL'!$AB$2:$AC$787,2,FALSE))</f>
        <v>Kementerian Pariwisata dan Ekonomi Kreatif</v>
      </c>
      <c r="T485" s="229"/>
    </row>
    <row r="486">
      <c r="A486" s="346">
        <v>1372.0</v>
      </c>
      <c r="B486" s="347" t="s">
        <v>6593</v>
      </c>
      <c r="C486" s="347" t="s">
        <v>4528</v>
      </c>
      <c r="D486" s="347" t="s">
        <v>6594</v>
      </c>
      <c r="E486" s="347">
        <v>1.0</v>
      </c>
      <c r="F486" s="347" t="s">
        <v>6595</v>
      </c>
      <c r="G486" s="347" t="s">
        <v>6596</v>
      </c>
      <c r="H486" s="348"/>
      <c r="I486" s="347" t="s">
        <v>4533</v>
      </c>
      <c r="J486" s="347" t="s">
        <v>4528</v>
      </c>
      <c r="K486" s="349">
        <v>45081.71216244213</v>
      </c>
      <c r="L486" s="347" t="s">
        <v>4528</v>
      </c>
      <c r="M486" s="349">
        <v>45446.46316896991</v>
      </c>
      <c r="N486" s="347" t="s">
        <v>4545</v>
      </c>
      <c r="O486" s="346">
        <v>18.0</v>
      </c>
      <c r="P486" s="347" t="s">
        <v>4535</v>
      </c>
      <c r="Q486" s="348"/>
      <c r="R486" s="348"/>
      <c r="S486" s="7" t="str">
        <f>IF(P486="nasional",VLOOKUP("*"&amp;J486&amp;"",'IPPD ALL'!$AA$2:$AC$787,3,FALSE),VLOOKUP("*"&amp;P486&amp;"",'IPPD ALL'!$AB$2:$AC$787,2,FALSE))</f>
        <v>#N/A</v>
      </c>
    </row>
    <row r="487">
      <c r="A487" s="346">
        <v>1379.0</v>
      </c>
      <c r="B487" s="347" t="s">
        <v>6597</v>
      </c>
      <c r="C487" s="347" t="s">
        <v>6598</v>
      </c>
      <c r="D487" s="347" t="s">
        <v>6599</v>
      </c>
      <c r="E487" s="347">
        <v>1.0</v>
      </c>
      <c r="F487" s="347" t="s">
        <v>6600</v>
      </c>
      <c r="G487" s="347" t="s">
        <v>6601</v>
      </c>
      <c r="H487" s="348"/>
      <c r="I487" s="347" t="s">
        <v>4533</v>
      </c>
      <c r="J487" s="347" t="s">
        <v>6598</v>
      </c>
      <c r="K487" s="349">
        <v>45082.17071391203</v>
      </c>
      <c r="L487" s="347" t="s">
        <v>6598</v>
      </c>
      <c r="M487" s="349">
        <v>45082.179152777775</v>
      </c>
      <c r="N487" s="347" t="s">
        <v>4545</v>
      </c>
      <c r="O487" s="346">
        <v>2.0</v>
      </c>
      <c r="P487" s="350" t="s">
        <v>2394</v>
      </c>
      <c r="Q487" s="346">
        <v>252.0</v>
      </c>
      <c r="R487" s="347" t="s">
        <v>5965</v>
      </c>
      <c r="S487" s="7" t="str">
        <f>IF(P487="nasional",VLOOKUP("*"&amp;J487&amp;"",'IPPD ALL'!$AA$2:$AC$787,3,FALSE),VLOOKUP("*"&amp;P487&amp;"",'IPPD ALL'!$AB$2:$AC$787,2,FALSE))</f>
        <v>Kota Bandung</v>
      </c>
    </row>
    <row r="488">
      <c r="A488" s="346">
        <v>1385.0</v>
      </c>
      <c r="B488" s="347" t="s">
        <v>6602</v>
      </c>
      <c r="C488" s="347" t="s">
        <v>6326</v>
      </c>
      <c r="D488" s="347" t="s">
        <v>6603</v>
      </c>
      <c r="E488" s="346">
        <v>1.0</v>
      </c>
      <c r="F488" s="347" t="s">
        <v>6604</v>
      </c>
      <c r="G488" s="347" t="s">
        <v>6605</v>
      </c>
      <c r="H488" s="348"/>
      <c r="I488" s="347" t="s">
        <v>4533</v>
      </c>
      <c r="J488" s="347" t="s">
        <v>6326</v>
      </c>
      <c r="K488" s="349">
        <v>45082.31993377315</v>
      </c>
      <c r="L488" s="348"/>
      <c r="M488" s="348"/>
      <c r="N488" s="347" t="s">
        <v>4534</v>
      </c>
      <c r="O488" s="346">
        <v>1.0</v>
      </c>
      <c r="P488" s="350" t="s">
        <v>2394</v>
      </c>
      <c r="Q488" s="346">
        <v>252.0</v>
      </c>
      <c r="R488" s="347" t="s">
        <v>5965</v>
      </c>
      <c r="S488" s="7" t="str">
        <f>IF(P488="nasional",VLOOKUP("*"&amp;J488&amp;"",'IPPD ALL'!$AA$2:$AC$787,3,FALSE),VLOOKUP("*"&amp;P488&amp;"",'IPPD ALL'!$AB$2:$AC$787,2,FALSE))</f>
        <v>Kota Bandung</v>
      </c>
    </row>
    <row r="489">
      <c r="A489" s="346">
        <v>1387.0</v>
      </c>
      <c r="B489" s="347" t="s">
        <v>6606</v>
      </c>
      <c r="C489" s="347" t="s">
        <v>6607</v>
      </c>
      <c r="D489" s="347" t="s">
        <v>6608</v>
      </c>
      <c r="E489" s="347">
        <v>1.0</v>
      </c>
      <c r="F489" s="347" t="s">
        <v>6609</v>
      </c>
      <c r="G489" s="347" t="s">
        <v>6610</v>
      </c>
      <c r="H489" s="348"/>
      <c r="I489" s="347" t="s">
        <v>4533</v>
      </c>
      <c r="J489" s="347" t="s">
        <v>6607</v>
      </c>
      <c r="K489" s="349">
        <v>45082.42486777778</v>
      </c>
      <c r="L489" s="347" t="s">
        <v>6607</v>
      </c>
      <c r="M489" s="349">
        <v>45085.74014728009</v>
      </c>
      <c r="N489" s="347" t="s">
        <v>4545</v>
      </c>
      <c r="O489" s="346">
        <v>1.0</v>
      </c>
      <c r="P489" s="350" t="s">
        <v>830</v>
      </c>
      <c r="Q489" s="346">
        <v>523.0</v>
      </c>
      <c r="R489" s="347" t="s">
        <v>6611</v>
      </c>
      <c r="S489" s="7" t="str">
        <f>IF(P489="nasional",VLOOKUP("*"&amp;J489&amp;"",'IPPD ALL'!$AA$2:$AC$787,3,FALSE),VLOOKUP("*"&amp;P489&amp;"",'IPPD ALL'!$AB$2:$AC$787,2,FALSE))</f>
        <v>Badan Nasional Penanggulangan Bencana</v>
      </c>
    </row>
    <row r="490">
      <c r="A490" s="346">
        <v>1389.0</v>
      </c>
      <c r="B490" s="347" t="s">
        <v>6612</v>
      </c>
      <c r="C490" s="347" t="s">
        <v>6613</v>
      </c>
      <c r="D490" s="347" t="s">
        <v>6614</v>
      </c>
      <c r="E490" s="347">
        <v>1.0</v>
      </c>
      <c r="F490" s="347" t="s">
        <v>6615</v>
      </c>
      <c r="G490" s="347" t="s">
        <v>6616</v>
      </c>
      <c r="H490" s="348"/>
      <c r="I490" s="347" t="s">
        <v>4533</v>
      </c>
      <c r="J490" s="347" t="s">
        <v>6613</v>
      </c>
      <c r="K490" s="349">
        <v>45082.920791655095</v>
      </c>
      <c r="L490" s="347" t="s">
        <v>6613</v>
      </c>
      <c r="M490" s="349">
        <v>45083.07088167824</v>
      </c>
      <c r="N490" s="347" t="s">
        <v>4545</v>
      </c>
      <c r="O490" s="346">
        <v>4.0</v>
      </c>
      <c r="P490" s="350" t="s">
        <v>4061</v>
      </c>
      <c r="Q490" s="346">
        <v>663.0</v>
      </c>
      <c r="R490" s="347" t="s">
        <v>6308</v>
      </c>
      <c r="S490" s="7" t="str">
        <f>IF(P490="nasional",VLOOKUP("*"&amp;J490&amp;"",'IPPD ALL'!$AA$2:$AC$787,3,FALSE),VLOOKUP("*"&amp;P490&amp;"",'IPPD ALL'!$AB$2:$AC$787,2,FALSE))</f>
        <v>Kabupaten Buleleng</v>
      </c>
    </row>
    <row r="491">
      <c r="A491" s="346">
        <v>1393.0</v>
      </c>
      <c r="B491" s="347" t="s">
        <v>6617</v>
      </c>
      <c r="C491" s="347" t="s">
        <v>6618</v>
      </c>
      <c r="D491" s="347" t="s">
        <v>6619</v>
      </c>
      <c r="E491" s="347">
        <v>1.0</v>
      </c>
      <c r="F491" s="347" t="s">
        <v>6620</v>
      </c>
      <c r="G491" s="347" t="s">
        <v>6621</v>
      </c>
      <c r="H491" s="348"/>
      <c r="I491" s="347" t="s">
        <v>4533</v>
      </c>
      <c r="J491" s="347" t="s">
        <v>6618</v>
      </c>
      <c r="K491" s="349">
        <v>45083.08496579861</v>
      </c>
      <c r="L491" s="347" t="s">
        <v>6618</v>
      </c>
      <c r="M491" s="349">
        <v>45083.087157685186</v>
      </c>
      <c r="N491" s="347" t="s">
        <v>4534</v>
      </c>
      <c r="O491" s="346">
        <v>0.0</v>
      </c>
      <c r="P491" s="350" t="s">
        <v>3489</v>
      </c>
      <c r="Q491" s="346">
        <v>638.0</v>
      </c>
      <c r="R491" s="347" t="s">
        <v>6622</v>
      </c>
      <c r="S491" s="7" t="str">
        <f>IF(P491="nasional",VLOOKUP("*"&amp;J491&amp;"",'IPPD ALL'!$AA$2:$AC$787,3,FALSE),VLOOKUP("*"&amp;P491&amp;"",'IPPD ALL'!$AB$2:$AC$787,2,FALSE))</f>
        <v>Kabupaten Paser</v>
      </c>
    </row>
    <row r="492">
      <c r="A492" s="346">
        <v>1396.0</v>
      </c>
      <c r="B492" s="347" t="s">
        <v>6623</v>
      </c>
      <c r="C492" s="347" t="s">
        <v>6613</v>
      </c>
      <c r="D492" s="347" t="s">
        <v>6624</v>
      </c>
      <c r="E492" s="347">
        <v>1.0</v>
      </c>
      <c r="F492" s="347" t="s">
        <v>6625</v>
      </c>
      <c r="G492" s="347" t="s">
        <v>6626</v>
      </c>
      <c r="H492" s="348"/>
      <c r="I492" s="347" t="s">
        <v>4533</v>
      </c>
      <c r="J492" s="347" t="s">
        <v>6613</v>
      </c>
      <c r="K492" s="349">
        <v>45083.237694780095</v>
      </c>
      <c r="L492" s="347" t="s">
        <v>6613</v>
      </c>
      <c r="M492" s="349">
        <v>45088.17048685185</v>
      </c>
      <c r="N492" s="347" t="s">
        <v>4545</v>
      </c>
      <c r="O492" s="346">
        <v>12.0</v>
      </c>
      <c r="P492" s="350" t="s">
        <v>4061</v>
      </c>
      <c r="Q492" s="346">
        <v>663.0</v>
      </c>
      <c r="R492" s="347" t="s">
        <v>6308</v>
      </c>
      <c r="S492" s="7" t="str">
        <f>IF(P492="nasional",VLOOKUP("*"&amp;J492&amp;"",'IPPD ALL'!$AA$2:$AC$787,3,FALSE),VLOOKUP("*"&amp;P492&amp;"",'IPPD ALL'!$AB$2:$AC$787,2,FALSE))</f>
        <v>Kabupaten Buleleng</v>
      </c>
    </row>
    <row r="493">
      <c r="A493" s="346">
        <v>1401.0</v>
      </c>
      <c r="B493" s="347" t="s">
        <v>6627</v>
      </c>
      <c r="C493" s="347" t="s">
        <v>6628</v>
      </c>
      <c r="D493" s="347" t="s">
        <v>6629</v>
      </c>
      <c r="E493" s="346">
        <v>1.0</v>
      </c>
      <c r="F493" s="347" t="s">
        <v>6630</v>
      </c>
      <c r="G493" s="347" t="s">
        <v>6631</v>
      </c>
      <c r="H493" s="348"/>
      <c r="I493" s="347" t="s">
        <v>4533</v>
      </c>
      <c r="J493" s="347" t="s">
        <v>6628</v>
      </c>
      <c r="K493" s="349">
        <v>45083.27203542824</v>
      </c>
      <c r="L493" s="347" t="s">
        <v>6628</v>
      </c>
      <c r="M493" s="349">
        <v>45134.28950974537</v>
      </c>
      <c r="N493" s="347" t="s">
        <v>4545</v>
      </c>
      <c r="O493" s="346">
        <v>13.0</v>
      </c>
      <c r="P493" s="350" t="s">
        <v>2394</v>
      </c>
      <c r="Q493" s="346">
        <v>252.0</v>
      </c>
      <c r="R493" s="347" t="s">
        <v>5965</v>
      </c>
      <c r="S493" s="7" t="str">
        <f>IF(P493="nasional",VLOOKUP("*"&amp;J493&amp;"",'IPPD ALL'!$AA$2:$AC$787,3,FALSE),VLOOKUP("*"&amp;P493&amp;"",'IPPD ALL'!$AB$2:$AC$787,2,FALSE))</f>
        <v>Kota Bandung</v>
      </c>
    </row>
    <row r="494">
      <c r="A494" s="346">
        <v>1403.0</v>
      </c>
      <c r="B494" s="347" t="s">
        <v>6632</v>
      </c>
      <c r="C494" s="347" t="s">
        <v>3488</v>
      </c>
      <c r="D494" s="347" t="s">
        <v>6633</v>
      </c>
      <c r="E494" s="347">
        <v>1.0</v>
      </c>
      <c r="F494" s="347" t="s">
        <v>6634</v>
      </c>
      <c r="G494" s="347" t="s">
        <v>6635</v>
      </c>
      <c r="H494" s="348"/>
      <c r="I494" s="347" t="s">
        <v>4533</v>
      </c>
      <c r="J494" s="347" t="s">
        <v>3488</v>
      </c>
      <c r="K494" s="349">
        <v>45083.278218900465</v>
      </c>
      <c r="L494" s="347" t="s">
        <v>3488</v>
      </c>
      <c r="M494" s="349">
        <v>45232.175849513886</v>
      </c>
      <c r="N494" s="347" t="s">
        <v>4545</v>
      </c>
      <c r="O494" s="346">
        <v>2.0</v>
      </c>
      <c r="P494" s="347" t="s">
        <v>4535</v>
      </c>
      <c r="Q494" s="348"/>
      <c r="R494" s="348"/>
      <c r="S494" s="7" t="str">
        <f>IF(P494="nasional",VLOOKUP("*"&amp;J494&amp;"",'IPPD ALL'!$AA$2:$AC$787,3,FALSE),VLOOKUP("*"&amp;P494&amp;"",'IPPD ALL'!$AB$2:$AC$787,2,FALSE))</f>
        <v>Kabupaten Paser</v>
      </c>
      <c r="T494" s="229"/>
    </row>
    <row r="495">
      <c r="A495" s="346">
        <v>1407.0</v>
      </c>
      <c r="B495" s="347" t="s">
        <v>6636</v>
      </c>
      <c r="C495" s="347" t="s">
        <v>6637</v>
      </c>
      <c r="D495" s="347" t="s">
        <v>6638</v>
      </c>
      <c r="E495" s="347">
        <v>1.0</v>
      </c>
      <c r="F495" s="347" t="s">
        <v>6639</v>
      </c>
      <c r="G495" s="347" t="s">
        <v>6640</v>
      </c>
      <c r="H495" s="348"/>
      <c r="I495" s="347" t="s">
        <v>4533</v>
      </c>
      <c r="J495" s="347" t="s">
        <v>6637</v>
      </c>
      <c r="K495" s="349">
        <v>45084.18518222222</v>
      </c>
      <c r="L495" s="347" t="s">
        <v>6637</v>
      </c>
      <c r="M495" s="349">
        <v>45084.185727476855</v>
      </c>
      <c r="N495" s="347" t="s">
        <v>4545</v>
      </c>
      <c r="O495" s="346">
        <v>1.0</v>
      </c>
      <c r="P495" s="350" t="s">
        <v>4340</v>
      </c>
      <c r="Q495" s="346">
        <v>955.0</v>
      </c>
      <c r="R495" s="347" t="s">
        <v>6641</v>
      </c>
      <c r="S495" s="7" t="str">
        <f>IF(P495="nasional",VLOOKUP("*"&amp;J495&amp;"",'IPPD ALL'!$AA$2:$AC$787,3,FALSE),VLOOKUP("*"&amp;P495&amp;"",'IPPD ALL'!$AB$2:$AC$787,2,FALSE))</f>
        <v>Kabupaten Seram Bagian Timur</v>
      </c>
    </row>
    <row r="496">
      <c r="A496" s="346">
        <v>1408.0</v>
      </c>
      <c r="B496" s="347" t="s">
        <v>6642</v>
      </c>
      <c r="C496" s="347" t="s">
        <v>4339</v>
      </c>
      <c r="D496" s="347" t="s">
        <v>6643</v>
      </c>
      <c r="E496" s="347">
        <v>1.0</v>
      </c>
      <c r="F496" s="347" t="s">
        <v>6644</v>
      </c>
      <c r="G496" s="347" t="s">
        <v>6645</v>
      </c>
      <c r="H496" s="348"/>
      <c r="I496" s="347" t="s">
        <v>4533</v>
      </c>
      <c r="J496" s="347" t="s">
        <v>4339</v>
      </c>
      <c r="K496" s="349">
        <v>45084.194299918985</v>
      </c>
      <c r="L496" s="347" t="s">
        <v>4339</v>
      </c>
      <c r="M496" s="349">
        <v>45084.21211896991</v>
      </c>
      <c r="N496" s="347" t="s">
        <v>4545</v>
      </c>
      <c r="O496" s="346">
        <v>4.0</v>
      </c>
      <c r="P496" s="347" t="s">
        <v>4535</v>
      </c>
      <c r="Q496" s="348"/>
      <c r="R496" s="348"/>
      <c r="S496" s="7" t="str">
        <f>IF(P496="nasional",VLOOKUP("*"&amp;J496&amp;"",'IPPD ALL'!$AA$2:$AC$787,3,FALSE),VLOOKUP("*"&amp;P496&amp;"",'IPPD ALL'!$AB$2:$AC$787,2,FALSE))</f>
        <v>Kabupaten Seram Bagian Timur</v>
      </c>
      <c r="T496" s="229"/>
    </row>
    <row r="497">
      <c r="A497" s="346">
        <v>1412.0</v>
      </c>
      <c r="B497" s="347" t="s">
        <v>6646</v>
      </c>
      <c r="C497" s="347" t="s">
        <v>6647</v>
      </c>
      <c r="D497" s="347" t="s">
        <v>6648</v>
      </c>
      <c r="E497" s="347">
        <v>1.0</v>
      </c>
      <c r="F497" s="347" t="s">
        <v>6649</v>
      </c>
      <c r="G497" s="347" t="s">
        <v>6650</v>
      </c>
      <c r="H497" s="348"/>
      <c r="I497" s="347" t="s">
        <v>4533</v>
      </c>
      <c r="J497" s="347" t="s">
        <v>6647</v>
      </c>
      <c r="K497" s="349">
        <v>45084.35172076389</v>
      </c>
      <c r="L497" s="347" t="s">
        <v>6647</v>
      </c>
      <c r="M497" s="349">
        <v>45091.336581331016</v>
      </c>
      <c r="N497" s="347" t="s">
        <v>4534</v>
      </c>
      <c r="O497" s="346">
        <v>5.0</v>
      </c>
      <c r="P497" s="350" t="s">
        <v>2418</v>
      </c>
      <c r="Q497" s="346">
        <v>258.0</v>
      </c>
      <c r="R497" s="347" t="s">
        <v>4977</v>
      </c>
      <c r="S497" s="7" t="str">
        <f>IF(P497="nasional",VLOOKUP("*"&amp;J497&amp;"",'IPPD ALL'!$AA$2:$AC$787,3,FALSE),VLOOKUP("*"&amp;P497&amp;"",'IPPD ALL'!$AB$2:$AC$787,2,FALSE))</f>
        <v>Kota Bogor</v>
      </c>
      <c r="T497" s="229"/>
    </row>
    <row r="498">
      <c r="A498" s="346">
        <v>1415.0</v>
      </c>
      <c r="B498" s="347" t="s">
        <v>6651</v>
      </c>
      <c r="C498" s="347" t="s">
        <v>3488</v>
      </c>
      <c r="D498" s="347" t="s">
        <v>6652</v>
      </c>
      <c r="E498" s="347">
        <v>1.0</v>
      </c>
      <c r="F498" s="347" t="s">
        <v>6653</v>
      </c>
      <c r="G498" s="347" t="s">
        <v>6654</v>
      </c>
      <c r="H498" s="348"/>
      <c r="I498" s="347" t="s">
        <v>4533</v>
      </c>
      <c r="J498" s="347" t="s">
        <v>3488</v>
      </c>
      <c r="K498" s="349">
        <v>45084.53069086806</v>
      </c>
      <c r="L498" s="347" t="s">
        <v>3488</v>
      </c>
      <c r="M498" s="349">
        <v>45085.057768506944</v>
      </c>
      <c r="N498" s="347" t="s">
        <v>4545</v>
      </c>
      <c r="O498" s="346">
        <v>2.0</v>
      </c>
      <c r="P498" s="347" t="s">
        <v>4535</v>
      </c>
      <c r="Q498" s="348"/>
      <c r="R498" s="348"/>
      <c r="S498" s="7" t="str">
        <f>IF(P498="nasional",VLOOKUP("*"&amp;J498&amp;"",'IPPD ALL'!$AA$2:$AC$787,3,FALSE),VLOOKUP("*"&amp;P498&amp;"",'IPPD ALL'!$AB$2:$AC$787,2,FALSE))</f>
        <v>Kabupaten Paser</v>
      </c>
    </row>
    <row r="499">
      <c r="A499" s="346">
        <v>1416.0</v>
      </c>
      <c r="B499" s="347" t="s">
        <v>6655</v>
      </c>
      <c r="C499" s="347" t="s">
        <v>3488</v>
      </c>
      <c r="D499" s="347" t="s">
        <v>6656</v>
      </c>
      <c r="E499" s="347">
        <v>1.0</v>
      </c>
      <c r="F499" s="347" t="s">
        <v>6657</v>
      </c>
      <c r="G499" s="347" t="s">
        <v>6658</v>
      </c>
      <c r="H499" s="348"/>
      <c r="I499" s="347" t="s">
        <v>4533</v>
      </c>
      <c r="J499" s="347" t="s">
        <v>3488</v>
      </c>
      <c r="K499" s="349">
        <v>45084.538873530095</v>
      </c>
      <c r="L499" s="347" t="s">
        <v>3488</v>
      </c>
      <c r="M499" s="349">
        <v>45084.54048459491</v>
      </c>
      <c r="N499" s="347" t="s">
        <v>4545</v>
      </c>
      <c r="O499" s="346">
        <v>1.0</v>
      </c>
      <c r="P499" s="347" t="s">
        <v>4535</v>
      </c>
      <c r="Q499" s="348"/>
      <c r="R499" s="348"/>
      <c r="S499" s="7" t="str">
        <f>IF(P499="nasional",VLOOKUP("*"&amp;J499&amp;"",'IPPD ALL'!$AA$2:$AC$787,3,FALSE),VLOOKUP("*"&amp;P499&amp;"",'IPPD ALL'!$AB$2:$AC$787,2,FALSE))</f>
        <v>Kabupaten Paser</v>
      </c>
    </row>
    <row r="500">
      <c r="A500" s="346">
        <v>1417.0</v>
      </c>
      <c r="B500" s="347" t="s">
        <v>6659</v>
      </c>
      <c r="C500" s="347" t="s">
        <v>3488</v>
      </c>
      <c r="D500" s="347" t="s">
        <v>6660</v>
      </c>
      <c r="E500" s="347">
        <v>1.0</v>
      </c>
      <c r="F500" s="347" t="s">
        <v>6661</v>
      </c>
      <c r="G500" s="347" t="s">
        <v>6662</v>
      </c>
      <c r="H500" s="348"/>
      <c r="I500" s="347" t="s">
        <v>4533</v>
      </c>
      <c r="J500" s="347" t="s">
        <v>3488</v>
      </c>
      <c r="K500" s="349">
        <v>45084.5437525</v>
      </c>
      <c r="L500" s="347" t="s">
        <v>3488</v>
      </c>
      <c r="M500" s="349">
        <v>45232.27408726852</v>
      </c>
      <c r="N500" s="347" t="s">
        <v>4545</v>
      </c>
      <c r="O500" s="346">
        <v>1.0</v>
      </c>
      <c r="P500" s="347" t="s">
        <v>4535</v>
      </c>
      <c r="Q500" s="348"/>
      <c r="R500" s="348"/>
      <c r="S500" s="7" t="str">
        <f>IF(P500="nasional",VLOOKUP("*"&amp;J500&amp;"",'IPPD ALL'!$AA$2:$AC$787,3,FALSE),VLOOKUP("*"&amp;P500&amp;"",'IPPD ALL'!$AB$2:$AC$787,2,FALSE))</f>
        <v>Kabupaten Paser</v>
      </c>
    </row>
    <row r="501">
      <c r="A501" s="346">
        <v>1419.0</v>
      </c>
      <c r="B501" s="347" t="s">
        <v>6663</v>
      </c>
      <c r="C501" s="347" t="s">
        <v>856</v>
      </c>
      <c r="D501" s="347" t="s">
        <v>6664</v>
      </c>
      <c r="E501" s="347">
        <v>1.0</v>
      </c>
      <c r="F501" s="347" t="s">
        <v>6665</v>
      </c>
      <c r="G501" s="347" t="s">
        <v>6666</v>
      </c>
      <c r="H501" s="348"/>
      <c r="I501" s="347" t="s">
        <v>4533</v>
      </c>
      <c r="J501" s="347" t="s">
        <v>856</v>
      </c>
      <c r="K501" s="349">
        <v>45085.302546666666</v>
      </c>
      <c r="L501" s="347" t="s">
        <v>4528</v>
      </c>
      <c r="M501" s="349">
        <v>45091.17136501157</v>
      </c>
      <c r="N501" s="347" t="s">
        <v>4545</v>
      </c>
      <c r="O501" s="346">
        <v>1.0</v>
      </c>
      <c r="P501" s="347" t="s">
        <v>4535</v>
      </c>
      <c r="Q501" s="348"/>
      <c r="R501" s="348"/>
      <c r="S501" s="7" t="str">
        <f>IF(P501="nasional",VLOOKUP("*"&amp;J501&amp;"",'IPPD ALL'!$AA$2:$AC$787,3,FALSE),VLOOKUP("*"&amp;P501&amp;"",'IPPD ALL'!$AB$2:$AC$787,2,FALSE))</f>
        <v>Badan Nasional Penempatan Perlindungan TKI / Badan Perlindungan Pekerja Migran Indonesia (BP2MI)</v>
      </c>
    </row>
    <row r="502">
      <c r="A502" s="346">
        <v>1422.0</v>
      </c>
      <c r="B502" s="347" t="s">
        <v>6667</v>
      </c>
      <c r="C502" s="347" t="s">
        <v>6668</v>
      </c>
      <c r="D502" s="347" t="s">
        <v>6669</v>
      </c>
      <c r="E502" s="347">
        <v>1.0</v>
      </c>
      <c r="F502" s="347" t="s">
        <v>6670</v>
      </c>
      <c r="G502" s="347" t="s">
        <v>6671</v>
      </c>
      <c r="H502" s="348"/>
      <c r="I502" s="347" t="s">
        <v>4533</v>
      </c>
      <c r="J502" s="347" t="s">
        <v>6668</v>
      </c>
      <c r="K502" s="349">
        <v>45085.367356712966</v>
      </c>
      <c r="L502" s="347" t="s">
        <v>6668</v>
      </c>
      <c r="M502" s="349">
        <v>45118.28151901621</v>
      </c>
      <c r="N502" s="347" t="s">
        <v>4545</v>
      </c>
      <c r="O502" s="346">
        <v>4.0</v>
      </c>
      <c r="P502" s="350" t="s">
        <v>2394</v>
      </c>
      <c r="Q502" s="346">
        <v>252.0</v>
      </c>
      <c r="R502" s="347" t="s">
        <v>5965</v>
      </c>
      <c r="S502" s="7" t="str">
        <f>IF(P502="nasional",VLOOKUP("*"&amp;J502&amp;"",'IPPD ALL'!$AA$2:$AC$787,3,FALSE),VLOOKUP("*"&amp;P502&amp;"",'IPPD ALL'!$AB$2:$AC$787,2,FALSE))</f>
        <v>Kota Bandung</v>
      </c>
    </row>
    <row r="503">
      <c r="A503" s="346">
        <v>1423.0</v>
      </c>
      <c r="B503" s="347" t="s">
        <v>6672</v>
      </c>
      <c r="C503" s="347" t="s">
        <v>6673</v>
      </c>
      <c r="D503" s="347" t="s">
        <v>6674</v>
      </c>
      <c r="E503" s="347">
        <v>1.0</v>
      </c>
      <c r="F503" s="347" t="s">
        <v>6675</v>
      </c>
      <c r="G503" s="347" t="s">
        <v>6676</v>
      </c>
      <c r="H503" s="348"/>
      <c r="I503" s="347" t="s">
        <v>4533</v>
      </c>
      <c r="J503" s="347" t="s">
        <v>6673</v>
      </c>
      <c r="K503" s="349">
        <v>45085.51850503472</v>
      </c>
      <c r="L503" s="347" t="s">
        <v>6673</v>
      </c>
      <c r="M503" s="349">
        <v>45086.14783621528</v>
      </c>
      <c r="N503" s="347" t="s">
        <v>4545</v>
      </c>
      <c r="O503" s="346">
        <v>2.0</v>
      </c>
      <c r="P503" s="350" t="s">
        <v>4324</v>
      </c>
      <c r="Q503" s="346">
        <v>956.0</v>
      </c>
      <c r="R503" s="347" t="s">
        <v>6677</v>
      </c>
      <c r="S503" s="7" t="str">
        <f>IF(P503="nasional",VLOOKUP("*"&amp;J503&amp;"",'IPPD ALL'!$AA$2:$AC$787,3,FALSE),VLOOKUP("*"&amp;P503&amp;"",'IPPD ALL'!$AB$2:$AC$787,2,FALSE))</f>
        <v>Kabupaten Maluku Tengah</v>
      </c>
      <c r="T503" s="229"/>
    </row>
    <row r="504">
      <c r="A504" s="346">
        <v>1425.0</v>
      </c>
      <c r="B504" s="347" t="s">
        <v>6678</v>
      </c>
      <c r="C504" s="347" t="s">
        <v>6673</v>
      </c>
      <c r="D504" s="347" t="s">
        <v>6679</v>
      </c>
      <c r="E504" s="347">
        <v>1.0</v>
      </c>
      <c r="F504" s="347" t="s">
        <v>6680</v>
      </c>
      <c r="G504" s="347" t="s">
        <v>6681</v>
      </c>
      <c r="H504" s="347" t="s">
        <v>4609</v>
      </c>
      <c r="I504" s="347" t="s">
        <v>4533</v>
      </c>
      <c r="J504" s="347" t="s">
        <v>6673</v>
      </c>
      <c r="K504" s="349">
        <v>45086.136085729166</v>
      </c>
      <c r="L504" s="347" t="s">
        <v>6673</v>
      </c>
      <c r="M504" s="349">
        <v>45086.144815162035</v>
      </c>
      <c r="N504" s="347" t="s">
        <v>4534</v>
      </c>
      <c r="O504" s="346">
        <v>1.0</v>
      </c>
      <c r="P504" s="350" t="s">
        <v>4324</v>
      </c>
      <c r="Q504" s="346">
        <v>956.0</v>
      </c>
      <c r="R504" s="347" t="s">
        <v>6677</v>
      </c>
      <c r="S504" s="7" t="str">
        <f>IF(P504="nasional",VLOOKUP("*"&amp;J504&amp;"",'IPPD ALL'!$AA$2:$AC$787,3,FALSE),VLOOKUP("*"&amp;P504&amp;"",'IPPD ALL'!$AB$2:$AC$787,2,FALSE))</f>
        <v>Kabupaten Maluku Tengah</v>
      </c>
      <c r="T504" s="229"/>
    </row>
    <row r="505">
      <c r="A505" s="346">
        <v>1430.0</v>
      </c>
      <c r="B505" s="347" t="s">
        <v>6682</v>
      </c>
      <c r="C505" s="347" t="s">
        <v>6588</v>
      </c>
      <c r="D505" s="347" t="s">
        <v>6683</v>
      </c>
      <c r="E505" s="347" t="s">
        <v>6343</v>
      </c>
      <c r="F505" s="347" t="s">
        <v>6684</v>
      </c>
      <c r="G505" s="347" t="s">
        <v>6685</v>
      </c>
      <c r="H505" s="348"/>
      <c r="I505" s="347" t="s">
        <v>4533</v>
      </c>
      <c r="J505" s="347" t="s">
        <v>6588</v>
      </c>
      <c r="K505" s="349">
        <v>45086.31575476852</v>
      </c>
      <c r="L505" s="347" t="s">
        <v>6588</v>
      </c>
      <c r="M505" s="349">
        <v>45447.372073819446</v>
      </c>
      <c r="N505" s="347" t="s">
        <v>4534</v>
      </c>
      <c r="O505" s="346">
        <v>8.0</v>
      </c>
      <c r="P505" s="351" t="s">
        <v>615</v>
      </c>
      <c r="Q505" s="346">
        <v>490.0</v>
      </c>
      <c r="R505" s="347" t="s">
        <v>6592</v>
      </c>
      <c r="S505" s="7" t="str">
        <f>IF(P505="nasional",VLOOKUP("*"&amp;J505&amp;"",'IPPD ALL'!$AA$2:$AC$787,3,FALSE),VLOOKUP("*"&amp;P505&amp;"",'IPPD ALL'!$AB$2:$AC$787,2,FALSE))</f>
        <v>Kementerian Pariwisata dan Ekonomi Kreatif</v>
      </c>
      <c r="T505" s="229"/>
    </row>
    <row r="506">
      <c r="A506" s="346">
        <v>1432.0</v>
      </c>
      <c r="B506" s="347" t="s">
        <v>6686</v>
      </c>
      <c r="C506" s="347" t="s">
        <v>6687</v>
      </c>
      <c r="D506" s="347" t="s">
        <v>6688</v>
      </c>
      <c r="E506" s="347" t="s">
        <v>6689</v>
      </c>
      <c r="F506" s="347" t="s">
        <v>6690</v>
      </c>
      <c r="G506" s="347" t="s">
        <v>6691</v>
      </c>
      <c r="H506" s="348"/>
      <c r="I506" s="347" t="s">
        <v>4533</v>
      </c>
      <c r="J506" s="347" t="s">
        <v>6687</v>
      </c>
      <c r="K506" s="349">
        <v>45086.49218159722</v>
      </c>
      <c r="L506" s="347" t="s">
        <v>6687</v>
      </c>
      <c r="M506" s="349">
        <v>45167.338074548614</v>
      </c>
      <c r="N506" s="347" t="s">
        <v>4545</v>
      </c>
      <c r="O506" s="346">
        <v>14.0</v>
      </c>
      <c r="P506" s="350" t="s">
        <v>2655</v>
      </c>
      <c r="Q506" s="346">
        <v>708.0</v>
      </c>
      <c r="R506" s="347" t="s">
        <v>6692</v>
      </c>
      <c r="S506" s="7" t="str">
        <f>IF(P506="nasional",VLOOKUP("*"&amp;J506&amp;"",'IPPD ALL'!$AA$2:$AC$787,3,FALSE),VLOOKUP("*"&amp;P506&amp;"",'IPPD ALL'!$AB$2:$AC$787,2,FALSE))</f>
        <v>Kabupaten Klaten</v>
      </c>
      <c r="T506" s="229"/>
    </row>
    <row r="507">
      <c r="A507" s="346">
        <v>1435.0</v>
      </c>
      <c r="B507" s="347" t="s">
        <v>6693</v>
      </c>
      <c r="C507" s="347" t="s">
        <v>6687</v>
      </c>
      <c r="D507" s="347" t="s">
        <v>6694</v>
      </c>
      <c r="E507" s="347" t="s">
        <v>6689</v>
      </c>
      <c r="F507" s="347" t="s">
        <v>6695</v>
      </c>
      <c r="G507" s="347" t="s">
        <v>6696</v>
      </c>
      <c r="H507" s="348"/>
      <c r="I507" s="347" t="s">
        <v>4533</v>
      </c>
      <c r="J507" s="347" t="s">
        <v>6687</v>
      </c>
      <c r="K507" s="349">
        <v>45086.7344080787</v>
      </c>
      <c r="L507" s="347" t="s">
        <v>6687</v>
      </c>
      <c r="M507" s="349">
        <v>45168.20041640046</v>
      </c>
      <c r="N507" s="347" t="s">
        <v>4545</v>
      </c>
      <c r="O507" s="346">
        <v>19.0</v>
      </c>
      <c r="P507" s="350" t="s">
        <v>2655</v>
      </c>
      <c r="Q507" s="346">
        <v>708.0</v>
      </c>
      <c r="R507" s="347" t="s">
        <v>6692</v>
      </c>
      <c r="S507" s="7" t="str">
        <f>IF(P507="nasional",VLOOKUP("*"&amp;J507&amp;"",'IPPD ALL'!$AA$2:$AC$787,3,FALSE),VLOOKUP("*"&amp;P507&amp;"",'IPPD ALL'!$AB$2:$AC$787,2,FALSE))</f>
        <v>Kabupaten Klaten</v>
      </c>
      <c r="T507" s="229"/>
    </row>
    <row r="508">
      <c r="A508" s="346">
        <v>1436.0</v>
      </c>
      <c r="B508" s="347" t="s">
        <v>6697</v>
      </c>
      <c r="C508" s="347" t="s">
        <v>6607</v>
      </c>
      <c r="D508" s="347" t="s">
        <v>6698</v>
      </c>
      <c r="E508" s="347">
        <v>1.0</v>
      </c>
      <c r="F508" s="347" t="s">
        <v>6699</v>
      </c>
      <c r="G508" s="347" t="s">
        <v>6700</v>
      </c>
      <c r="H508" s="348"/>
      <c r="I508" s="347" t="s">
        <v>4533</v>
      </c>
      <c r="J508" s="347" t="s">
        <v>6607</v>
      </c>
      <c r="K508" s="349">
        <v>45086.75909559028</v>
      </c>
      <c r="L508" s="347" t="s">
        <v>6607</v>
      </c>
      <c r="M508" s="349">
        <v>45183.493583020834</v>
      </c>
      <c r="N508" s="347" t="s">
        <v>4545</v>
      </c>
      <c r="O508" s="346">
        <v>8.0</v>
      </c>
      <c r="P508" s="350" t="s">
        <v>830</v>
      </c>
      <c r="Q508" s="346">
        <v>523.0</v>
      </c>
      <c r="R508" s="347" t="s">
        <v>6611</v>
      </c>
      <c r="S508" s="7" t="str">
        <f>IF(P508="nasional",VLOOKUP("*"&amp;J508&amp;"",'IPPD ALL'!$AA$2:$AC$787,3,FALSE),VLOOKUP("*"&amp;P508&amp;"",'IPPD ALL'!$AB$2:$AC$787,2,FALSE))</f>
        <v>Badan Nasional Penanggulangan Bencana</v>
      </c>
    </row>
    <row r="509">
      <c r="A509" s="346">
        <v>1440.0</v>
      </c>
      <c r="B509" s="347" t="s">
        <v>6701</v>
      </c>
      <c r="C509" s="347" t="s">
        <v>6702</v>
      </c>
      <c r="D509" s="347" t="s">
        <v>6703</v>
      </c>
      <c r="E509" s="347">
        <v>1.0</v>
      </c>
      <c r="F509" s="347" t="s">
        <v>6704</v>
      </c>
      <c r="G509" s="347" t="s">
        <v>6705</v>
      </c>
      <c r="H509" s="348"/>
      <c r="I509" s="347" t="s">
        <v>4533</v>
      </c>
      <c r="J509" s="347" t="s">
        <v>6702</v>
      </c>
      <c r="K509" s="349">
        <v>45087.23337605324</v>
      </c>
      <c r="L509" s="347" t="s">
        <v>6702</v>
      </c>
      <c r="M509" s="349">
        <v>45371.11742454861</v>
      </c>
      <c r="N509" s="347" t="s">
        <v>4545</v>
      </c>
      <c r="O509" s="346">
        <v>22.0</v>
      </c>
      <c r="P509" s="350" t="s">
        <v>2394</v>
      </c>
      <c r="Q509" s="346">
        <v>252.0</v>
      </c>
      <c r="R509" s="347" t="s">
        <v>5965</v>
      </c>
      <c r="S509" s="7" t="str">
        <f>IF(P509="nasional",VLOOKUP("*"&amp;J509&amp;"",'IPPD ALL'!$AA$2:$AC$787,3,FALSE),VLOOKUP("*"&amp;P509&amp;"",'IPPD ALL'!$AB$2:$AC$787,2,FALSE))</f>
        <v>Kota Bandung</v>
      </c>
    </row>
    <row r="510">
      <c r="A510" s="346">
        <v>1442.0</v>
      </c>
      <c r="B510" s="347" t="s">
        <v>6706</v>
      </c>
      <c r="C510" s="347" t="s">
        <v>4528</v>
      </c>
      <c r="D510" s="347" t="s">
        <v>4601</v>
      </c>
      <c r="E510" s="347">
        <v>2.0</v>
      </c>
      <c r="F510" s="347" t="s">
        <v>6707</v>
      </c>
      <c r="G510" s="347" t="s">
        <v>4604</v>
      </c>
      <c r="H510" s="348"/>
      <c r="I510" s="347" t="s">
        <v>4533</v>
      </c>
      <c r="J510" s="347" t="s">
        <v>4528</v>
      </c>
      <c r="K510" s="349">
        <v>45087.66266869213</v>
      </c>
      <c r="L510" s="347" t="s">
        <v>4528</v>
      </c>
      <c r="M510" s="349">
        <v>45117.79149325231</v>
      </c>
      <c r="N510" s="347" t="s">
        <v>4551</v>
      </c>
      <c r="O510" s="346">
        <v>11.0</v>
      </c>
      <c r="P510" s="347" t="s">
        <v>4535</v>
      </c>
      <c r="Q510" s="348"/>
      <c r="R510" s="348"/>
      <c r="S510" s="7" t="str">
        <f>IF(P510="nasional",VLOOKUP("*"&amp;J510&amp;"",'IPPD ALL'!$AA$2:$AC$787,3,FALSE),VLOOKUP("*"&amp;P510&amp;"",'IPPD ALL'!$AB$2:$AC$787,2,FALSE))</f>
        <v>#N/A</v>
      </c>
    </row>
    <row r="511">
      <c r="A511" s="346">
        <v>1449.0</v>
      </c>
      <c r="B511" s="347" t="s">
        <v>6708</v>
      </c>
      <c r="C511" s="347" t="s">
        <v>4060</v>
      </c>
      <c r="D511" s="347" t="s">
        <v>6709</v>
      </c>
      <c r="E511" s="347">
        <v>1.0</v>
      </c>
      <c r="F511" s="347" t="s">
        <v>6710</v>
      </c>
      <c r="G511" s="347" t="s">
        <v>6711</v>
      </c>
      <c r="H511" s="347" t="s">
        <v>4609</v>
      </c>
      <c r="I511" s="347" t="s">
        <v>4533</v>
      </c>
      <c r="J511" s="347" t="s">
        <v>4060</v>
      </c>
      <c r="K511" s="349">
        <v>45088.249070844904</v>
      </c>
      <c r="L511" s="347" t="s">
        <v>4060</v>
      </c>
      <c r="M511" s="349">
        <v>45088.25164351852</v>
      </c>
      <c r="N511" s="347" t="s">
        <v>4545</v>
      </c>
      <c r="O511" s="346">
        <v>3.0</v>
      </c>
      <c r="P511" s="347" t="s">
        <v>4535</v>
      </c>
      <c r="Q511" s="348"/>
      <c r="R511" s="348"/>
      <c r="S511" s="7" t="str">
        <f>IF(P511="nasional",VLOOKUP("*"&amp;J511&amp;"",'IPPD ALL'!$AA$2:$AC$787,3,FALSE),VLOOKUP("*"&amp;P511&amp;"",'IPPD ALL'!$AB$2:$AC$787,2,FALSE))</f>
        <v>Kabupaten Buleleng</v>
      </c>
    </row>
    <row r="512">
      <c r="A512" s="346">
        <v>1450.0</v>
      </c>
      <c r="B512" s="347" t="s">
        <v>6712</v>
      </c>
      <c r="C512" s="347" t="s">
        <v>6713</v>
      </c>
      <c r="D512" s="347" t="s">
        <v>6709</v>
      </c>
      <c r="E512" s="347">
        <v>1.0</v>
      </c>
      <c r="F512" s="347" t="s">
        <v>6714</v>
      </c>
      <c r="G512" s="347" t="s">
        <v>6715</v>
      </c>
      <c r="H512" s="347" t="s">
        <v>4609</v>
      </c>
      <c r="I512" s="347" t="s">
        <v>4533</v>
      </c>
      <c r="J512" s="347" t="s">
        <v>6713</v>
      </c>
      <c r="K512" s="349">
        <v>45088.25612005787</v>
      </c>
      <c r="L512" s="347" t="s">
        <v>6713</v>
      </c>
      <c r="M512" s="349">
        <v>45088.25719201389</v>
      </c>
      <c r="N512" s="347" t="s">
        <v>4545</v>
      </c>
      <c r="O512" s="346">
        <v>3.0</v>
      </c>
      <c r="P512" s="350" t="s">
        <v>4061</v>
      </c>
      <c r="Q512" s="346">
        <v>663.0</v>
      </c>
      <c r="R512" s="347" t="s">
        <v>6308</v>
      </c>
      <c r="S512" s="7" t="str">
        <f>IF(P512="nasional",VLOOKUP("*"&amp;J512&amp;"",'IPPD ALL'!$AA$2:$AC$787,3,FALSE),VLOOKUP("*"&amp;P512&amp;"",'IPPD ALL'!$AB$2:$AC$787,2,FALSE))</f>
        <v>Kabupaten Buleleng</v>
      </c>
    </row>
    <row r="513">
      <c r="A513" s="346">
        <v>1451.0</v>
      </c>
      <c r="B513" s="347" t="s">
        <v>6716</v>
      </c>
      <c r="C513" s="347" t="s">
        <v>3488</v>
      </c>
      <c r="D513" s="347" t="s">
        <v>6717</v>
      </c>
      <c r="E513" s="347">
        <v>1.0</v>
      </c>
      <c r="F513" s="347" t="s">
        <v>6718</v>
      </c>
      <c r="G513" s="347" t="s">
        <v>6719</v>
      </c>
      <c r="H513" s="348"/>
      <c r="I513" s="347" t="s">
        <v>4533</v>
      </c>
      <c r="J513" s="347" t="s">
        <v>3488</v>
      </c>
      <c r="K513" s="349">
        <v>45089.0553965162</v>
      </c>
      <c r="L513" s="347" t="s">
        <v>3488</v>
      </c>
      <c r="M513" s="349">
        <v>45232.26745226852</v>
      </c>
      <c r="N513" s="347" t="s">
        <v>4545</v>
      </c>
      <c r="O513" s="346">
        <v>1.0</v>
      </c>
      <c r="P513" s="347" t="s">
        <v>4535</v>
      </c>
      <c r="Q513" s="348"/>
      <c r="R513" s="348"/>
      <c r="S513" s="7" t="str">
        <f>IF(P513="nasional",VLOOKUP("*"&amp;J513&amp;"",'IPPD ALL'!$AA$2:$AC$787,3,FALSE),VLOOKUP("*"&amp;P513&amp;"",'IPPD ALL'!$AB$2:$AC$787,2,FALSE))</f>
        <v>Kabupaten Paser</v>
      </c>
    </row>
    <row r="514">
      <c r="A514" s="346">
        <v>1453.0</v>
      </c>
      <c r="B514" s="347" t="s">
        <v>6720</v>
      </c>
      <c r="C514" s="347" t="s">
        <v>6721</v>
      </c>
      <c r="D514" s="347" t="s">
        <v>6278</v>
      </c>
      <c r="E514" s="346">
        <v>1.0</v>
      </c>
      <c r="F514" s="347" t="s">
        <v>6722</v>
      </c>
      <c r="G514" s="347" t="s">
        <v>6723</v>
      </c>
      <c r="H514" s="348"/>
      <c r="I514" s="347" t="s">
        <v>4533</v>
      </c>
      <c r="J514" s="347" t="s">
        <v>6721</v>
      </c>
      <c r="K514" s="349">
        <v>45089.115768344906</v>
      </c>
      <c r="L514" s="347" t="s">
        <v>6721</v>
      </c>
      <c r="M514" s="349">
        <v>45121.033886377314</v>
      </c>
      <c r="N514" s="347" t="s">
        <v>4545</v>
      </c>
      <c r="O514" s="346">
        <v>8.0</v>
      </c>
      <c r="P514" s="350" t="s">
        <v>2626</v>
      </c>
      <c r="Q514" s="346">
        <v>881.0</v>
      </c>
      <c r="R514" s="347" t="s">
        <v>6724</v>
      </c>
      <c r="S514" s="7" t="str">
        <f>IF(P514="nasional",VLOOKUP("*"&amp;J514&amp;"",'IPPD ALL'!$AA$2:$AC$787,3,FALSE),VLOOKUP("*"&amp;P514&amp;"",'IPPD ALL'!$AB$2:$AC$787,2,FALSE))</f>
        <v>Kabupaten Jepara</v>
      </c>
    </row>
    <row r="515">
      <c r="A515" s="346">
        <v>1454.0</v>
      </c>
      <c r="B515" s="347" t="s">
        <v>6725</v>
      </c>
      <c r="C515" s="347" t="s">
        <v>6726</v>
      </c>
      <c r="D515" s="347" t="s">
        <v>6727</v>
      </c>
      <c r="E515" s="347">
        <v>1.0</v>
      </c>
      <c r="F515" s="347" t="s">
        <v>6728</v>
      </c>
      <c r="G515" s="347" t="s">
        <v>6729</v>
      </c>
      <c r="H515" s="347" t="s">
        <v>4609</v>
      </c>
      <c r="I515" s="347" t="s">
        <v>4533</v>
      </c>
      <c r="J515" s="347" t="s">
        <v>6726</v>
      </c>
      <c r="K515" s="349">
        <v>45089.151115636574</v>
      </c>
      <c r="L515" s="347" t="s">
        <v>6726</v>
      </c>
      <c r="M515" s="349">
        <v>45540.07005635417</v>
      </c>
      <c r="N515" s="347" t="s">
        <v>4545</v>
      </c>
      <c r="O515" s="346">
        <v>3.0</v>
      </c>
      <c r="P515" s="350" t="s">
        <v>2394</v>
      </c>
      <c r="Q515" s="346">
        <v>252.0</v>
      </c>
      <c r="R515" s="347" t="s">
        <v>5965</v>
      </c>
      <c r="S515" s="7" t="str">
        <f>IF(P515="nasional",VLOOKUP("*"&amp;J515&amp;"",'IPPD ALL'!$AA$2:$AC$787,3,FALSE),VLOOKUP("*"&amp;P515&amp;"",'IPPD ALL'!$AB$2:$AC$787,2,FALSE))</f>
        <v>Kota Bandung</v>
      </c>
    </row>
    <row r="516">
      <c r="A516" s="346">
        <v>1455.0</v>
      </c>
      <c r="B516" s="347" t="s">
        <v>6730</v>
      </c>
      <c r="C516" s="347" t="s">
        <v>6726</v>
      </c>
      <c r="D516" s="347" t="s">
        <v>6731</v>
      </c>
      <c r="E516" s="347">
        <v>1.0</v>
      </c>
      <c r="F516" s="347" t="s">
        <v>6732</v>
      </c>
      <c r="G516" s="347" t="s">
        <v>6733</v>
      </c>
      <c r="H516" s="347" t="s">
        <v>4609</v>
      </c>
      <c r="I516" s="347" t="s">
        <v>4533</v>
      </c>
      <c r="J516" s="347" t="s">
        <v>6726</v>
      </c>
      <c r="K516" s="349">
        <v>45089.1808028125</v>
      </c>
      <c r="L516" s="347" t="s">
        <v>6726</v>
      </c>
      <c r="M516" s="349">
        <v>45540.06708482639</v>
      </c>
      <c r="N516" s="347" t="s">
        <v>4545</v>
      </c>
      <c r="O516" s="346">
        <v>2.0</v>
      </c>
      <c r="P516" s="350" t="s">
        <v>2394</v>
      </c>
      <c r="Q516" s="346">
        <v>252.0</v>
      </c>
      <c r="R516" s="347" t="s">
        <v>5965</v>
      </c>
      <c r="S516" s="7" t="str">
        <f>IF(P516="nasional",VLOOKUP("*"&amp;J516&amp;"",'IPPD ALL'!$AA$2:$AC$787,3,FALSE),VLOOKUP("*"&amp;P516&amp;"",'IPPD ALL'!$AB$2:$AC$787,2,FALSE))</f>
        <v>Kota Bandung</v>
      </c>
    </row>
    <row r="517">
      <c r="A517" s="346">
        <v>1456.0</v>
      </c>
      <c r="B517" s="347" t="s">
        <v>6734</v>
      </c>
      <c r="C517" s="347" t="s">
        <v>6735</v>
      </c>
      <c r="D517" s="347" t="s">
        <v>6736</v>
      </c>
      <c r="E517" s="347">
        <v>1.0</v>
      </c>
      <c r="F517" s="347" t="s">
        <v>6737</v>
      </c>
      <c r="G517" s="347" t="s">
        <v>6738</v>
      </c>
      <c r="H517" s="348"/>
      <c r="I517" s="347" t="s">
        <v>4533</v>
      </c>
      <c r="J517" s="347" t="s">
        <v>6735</v>
      </c>
      <c r="K517" s="349">
        <v>45089.332083726855</v>
      </c>
      <c r="L517" s="347" t="s">
        <v>6735</v>
      </c>
      <c r="M517" s="349">
        <v>45119.07480188657</v>
      </c>
      <c r="N517" s="347" t="s">
        <v>4545</v>
      </c>
      <c r="O517" s="346">
        <v>1.0</v>
      </c>
      <c r="P517" s="350" t="s">
        <v>2394</v>
      </c>
      <c r="Q517" s="346">
        <v>252.0</v>
      </c>
      <c r="R517" s="347" t="s">
        <v>5965</v>
      </c>
      <c r="S517" s="7" t="str">
        <f>IF(P517="nasional",VLOOKUP("*"&amp;J517&amp;"",'IPPD ALL'!$AA$2:$AC$787,3,FALSE),VLOOKUP("*"&amp;P517&amp;"",'IPPD ALL'!$AB$2:$AC$787,2,FALSE))</f>
        <v>Kota Bandung</v>
      </c>
    </row>
    <row r="518">
      <c r="A518" s="346">
        <v>1457.0</v>
      </c>
      <c r="B518" s="347" t="s">
        <v>6739</v>
      </c>
      <c r="C518" s="347" t="s">
        <v>6740</v>
      </c>
      <c r="D518" s="347" t="s">
        <v>6741</v>
      </c>
      <c r="E518" s="347" t="s">
        <v>6689</v>
      </c>
      <c r="F518" s="347" t="s">
        <v>6742</v>
      </c>
      <c r="G518" s="347" t="s">
        <v>6743</v>
      </c>
      <c r="H518" s="348"/>
      <c r="I518" s="347" t="s">
        <v>4533</v>
      </c>
      <c r="J518" s="347" t="s">
        <v>6740</v>
      </c>
      <c r="K518" s="349">
        <v>45089.39265908565</v>
      </c>
      <c r="L518" s="347" t="s">
        <v>6740</v>
      </c>
      <c r="M518" s="349">
        <v>45089.40102496528</v>
      </c>
      <c r="N518" s="347" t="s">
        <v>4545</v>
      </c>
      <c r="O518" s="346">
        <v>1.0</v>
      </c>
      <c r="P518" s="350" t="s">
        <v>2394</v>
      </c>
      <c r="Q518" s="346">
        <v>252.0</v>
      </c>
      <c r="R518" s="347" t="s">
        <v>5965</v>
      </c>
      <c r="S518" s="7" t="str">
        <f>IF(P518="nasional",VLOOKUP("*"&amp;J518&amp;"",'IPPD ALL'!$AA$2:$AC$787,3,FALSE),VLOOKUP("*"&amp;P518&amp;"",'IPPD ALL'!$AB$2:$AC$787,2,FALSE))</f>
        <v>Kota Bandung</v>
      </c>
    </row>
    <row r="519">
      <c r="A519" s="346">
        <v>1460.0</v>
      </c>
      <c r="B519" s="347" t="s">
        <v>6744</v>
      </c>
      <c r="C519" s="347" t="s">
        <v>6745</v>
      </c>
      <c r="D519" s="347" t="s">
        <v>6746</v>
      </c>
      <c r="E519" s="347">
        <v>1.0</v>
      </c>
      <c r="F519" s="347" t="s">
        <v>6747</v>
      </c>
      <c r="G519" s="347" t="s">
        <v>6748</v>
      </c>
      <c r="H519" s="348"/>
      <c r="I519" s="347" t="s">
        <v>4533</v>
      </c>
      <c r="J519" s="347" t="s">
        <v>6745</v>
      </c>
      <c r="K519" s="349">
        <v>45090.23257384259</v>
      </c>
      <c r="L519" s="347" t="s">
        <v>6745</v>
      </c>
      <c r="M519" s="349">
        <v>45090.23340046297</v>
      </c>
      <c r="N519" s="347" t="s">
        <v>4545</v>
      </c>
      <c r="O519" s="346">
        <v>1.0</v>
      </c>
      <c r="P519" s="350" t="s">
        <v>4348</v>
      </c>
      <c r="Q519" s="346">
        <v>693.0</v>
      </c>
      <c r="R519" s="347" t="s">
        <v>6749</v>
      </c>
      <c r="S519" s="7" t="str">
        <f>IF(P519="nasional",VLOOKUP("*"&amp;J519&amp;"",'IPPD ALL'!$AA$2:$AC$787,3,FALSE),VLOOKUP("*"&amp;P519&amp;"",'IPPD ALL'!$AB$2:$AC$787,2,FALSE))</f>
        <v>Kota Ambon</v>
      </c>
    </row>
    <row r="520">
      <c r="A520" s="346">
        <v>1463.0</v>
      </c>
      <c r="B520" s="347" t="s">
        <v>6750</v>
      </c>
      <c r="C520" s="347" t="s">
        <v>6751</v>
      </c>
      <c r="D520" s="347" t="s">
        <v>6752</v>
      </c>
      <c r="E520" s="347">
        <v>1.0</v>
      </c>
      <c r="F520" s="347" t="s">
        <v>6753</v>
      </c>
      <c r="G520" s="347" t="s">
        <v>6754</v>
      </c>
      <c r="H520" s="348"/>
      <c r="I520" s="347" t="s">
        <v>4533</v>
      </c>
      <c r="J520" s="347" t="s">
        <v>6751</v>
      </c>
      <c r="K520" s="349">
        <v>45090.27676055556</v>
      </c>
      <c r="L520" s="347" t="s">
        <v>6751</v>
      </c>
      <c r="M520" s="349">
        <v>45092.14419201389</v>
      </c>
      <c r="N520" s="347" t="s">
        <v>4545</v>
      </c>
      <c r="O520" s="346">
        <v>3.0</v>
      </c>
      <c r="P520" s="350" t="s">
        <v>2394</v>
      </c>
      <c r="Q520" s="346">
        <v>252.0</v>
      </c>
      <c r="R520" s="347" t="s">
        <v>5965</v>
      </c>
      <c r="S520" s="7" t="str">
        <f>IF(P520="nasional",VLOOKUP("*"&amp;J520&amp;"",'IPPD ALL'!$AA$2:$AC$787,3,FALSE),VLOOKUP("*"&amp;P520&amp;"",'IPPD ALL'!$AB$2:$AC$787,2,FALSE))</f>
        <v>Kota Bandung</v>
      </c>
    </row>
    <row r="521">
      <c r="A521" s="346">
        <v>1466.0</v>
      </c>
      <c r="B521" s="347" t="s">
        <v>6755</v>
      </c>
      <c r="C521" s="347" t="s">
        <v>4347</v>
      </c>
      <c r="D521" s="347" t="s">
        <v>6746</v>
      </c>
      <c r="E521" s="347">
        <v>1.0</v>
      </c>
      <c r="F521" s="347" t="s">
        <v>6756</v>
      </c>
      <c r="G521" s="347" t="s">
        <v>6757</v>
      </c>
      <c r="H521" s="348"/>
      <c r="I521" s="347" t="s">
        <v>4533</v>
      </c>
      <c r="J521" s="347" t="s">
        <v>4347</v>
      </c>
      <c r="K521" s="349">
        <v>45090.30565743055</v>
      </c>
      <c r="L521" s="347" t="s">
        <v>4347</v>
      </c>
      <c r="M521" s="349">
        <v>45090.31772261574</v>
      </c>
      <c r="N521" s="347" t="s">
        <v>4545</v>
      </c>
      <c r="O521" s="346">
        <v>6.0</v>
      </c>
      <c r="P521" s="347" t="s">
        <v>4535</v>
      </c>
      <c r="Q521" s="348"/>
      <c r="R521" s="348"/>
      <c r="S521" s="7" t="str">
        <f>IF(P521="nasional",VLOOKUP("*"&amp;J521&amp;"",'IPPD ALL'!$AA$2:$AC$787,3,FALSE),VLOOKUP("*"&amp;P521&amp;"",'IPPD ALL'!$AB$2:$AC$787,2,FALSE))</f>
        <v>Kota Ambon</v>
      </c>
    </row>
    <row r="522">
      <c r="A522" s="346">
        <v>1468.0</v>
      </c>
      <c r="B522" s="347" t="s">
        <v>6758</v>
      </c>
      <c r="C522" s="347" t="s">
        <v>4347</v>
      </c>
      <c r="D522" s="347" t="s">
        <v>6759</v>
      </c>
      <c r="E522" s="347">
        <v>1.0</v>
      </c>
      <c r="F522" s="347" t="s">
        <v>6760</v>
      </c>
      <c r="G522" s="347" t="s">
        <v>6761</v>
      </c>
      <c r="H522" s="348"/>
      <c r="I522" s="347" t="s">
        <v>4533</v>
      </c>
      <c r="J522" s="347" t="s">
        <v>4347</v>
      </c>
      <c r="K522" s="349">
        <v>45090.324866724535</v>
      </c>
      <c r="L522" s="347" t="s">
        <v>4528</v>
      </c>
      <c r="M522" s="349">
        <v>45090.33422291667</v>
      </c>
      <c r="N522" s="347" t="s">
        <v>4545</v>
      </c>
      <c r="O522" s="346">
        <v>6.0</v>
      </c>
      <c r="P522" s="347" t="s">
        <v>4535</v>
      </c>
      <c r="Q522" s="348"/>
      <c r="R522" s="348"/>
      <c r="S522" s="7" t="str">
        <f>IF(P522="nasional",VLOOKUP("*"&amp;J522&amp;"",'IPPD ALL'!$AA$2:$AC$787,3,FALSE),VLOOKUP("*"&amp;P522&amp;"",'IPPD ALL'!$AB$2:$AC$787,2,FALSE))</f>
        <v>Kota Ambon</v>
      </c>
    </row>
    <row r="523">
      <c r="A523" s="346">
        <v>1469.0</v>
      </c>
      <c r="B523" s="347" t="s">
        <v>6762</v>
      </c>
      <c r="C523" s="347" t="s">
        <v>4528</v>
      </c>
      <c r="D523" s="347" t="s">
        <v>6763</v>
      </c>
      <c r="E523" s="347">
        <v>1.0</v>
      </c>
      <c r="F523" s="347" t="s">
        <v>6764</v>
      </c>
      <c r="G523" s="347" t="s">
        <v>6765</v>
      </c>
      <c r="H523" s="348"/>
      <c r="I523" s="347" t="s">
        <v>4533</v>
      </c>
      <c r="J523" s="347" t="s">
        <v>4528</v>
      </c>
      <c r="K523" s="349">
        <v>45090.34164061343</v>
      </c>
      <c r="L523" s="347" t="s">
        <v>4528</v>
      </c>
      <c r="M523" s="349">
        <v>45090.354109548614</v>
      </c>
      <c r="N523" s="347" t="s">
        <v>4534</v>
      </c>
      <c r="O523" s="346">
        <v>2.0</v>
      </c>
      <c r="P523" s="347" t="s">
        <v>4535</v>
      </c>
      <c r="Q523" s="348"/>
      <c r="R523" s="348"/>
      <c r="S523" s="7" t="str">
        <f>IF(P523="nasional",VLOOKUP("*"&amp;J523&amp;"",'IPPD ALL'!$AA$2:$AC$787,3,FALSE),VLOOKUP("*"&amp;P523&amp;"",'IPPD ALL'!$AB$2:$AC$787,2,FALSE))</f>
        <v>#N/A</v>
      </c>
    </row>
    <row r="524">
      <c r="A524" s="346">
        <v>1470.0</v>
      </c>
      <c r="B524" s="347" t="s">
        <v>6766</v>
      </c>
      <c r="C524" s="347" t="s">
        <v>6767</v>
      </c>
      <c r="D524" s="347" t="s">
        <v>6768</v>
      </c>
      <c r="E524" s="347">
        <v>1.0</v>
      </c>
      <c r="F524" s="347" t="s">
        <v>6769</v>
      </c>
      <c r="G524" s="347" t="s">
        <v>6770</v>
      </c>
      <c r="H524" s="348"/>
      <c r="I524" s="347" t="s">
        <v>4533</v>
      </c>
      <c r="J524" s="347" t="s">
        <v>6767</v>
      </c>
      <c r="K524" s="349">
        <v>45090.34734982639</v>
      </c>
      <c r="L524" s="347" t="s">
        <v>6767</v>
      </c>
      <c r="M524" s="349">
        <v>45446.30964861111</v>
      </c>
      <c r="N524" s="347" t="s">
        <v>4545</v>
      </c>
      <c r="O524" s="346">
        <v>22.0</v>
      </c>
      <c r="P524" s="350" t="s">
        <v>2418</v>
      </c>
      <c r="Q524" s="346">
        <v>258.0</v>
      </c>
      <c r="R524" s="347" t="s">
        <v>4977</v>
      </c>
      <c r="S524" s="7" t="str">
        <f>IF(P524="nasional",VLOOKUP("*"&amp;J524&amp;"",'IPPD ALL'!$AA$2:$AC$787,3,FALSE),VLOOKUP("*"&amp;P524&amp;"",'IPPD ALL'!$AB$2:$AC$787,2,FALSE))</f>
        <v>Kota Bogor</v>
      </c>
      <c r="T524" s="229"/>
    </row>
    <row r="525">
      <c r="A525" s="346">
        <v>1471.0</v>
      </c>
      <c r="B525" s="347" t="s">
        <v>6771</v>
      </c>
      <c r="C525" s="347" t="s">
        <v>4332</v>
      </c>
      <c r="D525" s="347" t="s">
        <v>6772</v>
      </c>
      <c r="E525" s="347">
        <v>1.0</v>
      </c>
      <c r="F525" s="347" t="s">
        <v>6773</v>
      </c>
      <c r="G525" s="347" t="s">
        <v>6774</v>
      </c>
      <c r="H525" s="348"/>
      <c r="I525" s="347" t="s">
        <v>4533</v>
      </c>
      <c r="J525" s="347" t="s">
        <v>4332</v>
      </c>
      <c r="K525" s="349">
        <v>45090.41203344907</v>
      </c>
      <c r="L525" s="347" t="s">
        <v>4332</v>
      </c>
      <c r="M525" s="349">
        <v>45090.41951759259</v>
      </c>
      <c r="N525" s="347" t="s">
        <v>4545</v>
      </c>
      <c r="O525" s="346">
        <v>1.0</v>
      </c>
      <c r="P525" s="347" t="s">
        <v>4535</v>
      </c>
      <c r="Q525" s="348"/>
      <c r="R525" s="348"/>
      <c r="S525" s="7" t="str">
        <f>IF(P525="nasional",VLOOKUP("*"&amp;J525&amp;"",'IPPD ALL'!$AA$2:$AC$787,3,FALSE),VLOOKUP("*"&amp;P525&amp;"",'IPPD ALL'!$AB$2:$AC$787,2,FALSE))</f>
        <v>Kabupaten Seram Bagian Barat</v>
      </c>
      <c r="T525" s="229"/>
    </row>
    <row r="526">
      <c r="A526" s="346">
        <v>1473.0</v>
      </c>
      <c r="B526" s="347" t="s">
        <v>6775</v>
      </c>
      <c r="C526" s="347" t="s">
        <v>6721</v>
      </c>
      <c r="D526" s="347" t="s">
        <v>6776</v>
      </c>
      <c r="E526" s="346">
        <v>1.0</v>
      </c>
      <c r="F526" s="347" t="s">
        <v>6777</v>
      </c>
      <c r="G526" s="347" t="s">
        <v>6778</v>
      </c>
      <c r="H526" s="348"/>
      <c r="I526" s="347" t="s">
        <v>4533</v>
      </c>
      <c r="J526" s="347" t="s">
        <v>6721</v>
      </c>
      <c r="K526" s="349">
        <v>45091.06549224537</v>
      </c>
      <c r="L526" s="347" t="s">
        <v>6721</v>
      </c>
      <c r="M526" s="349">
        <v>45110.020133680555</v>
      </c>
      <c r="N526" s="347" t="s">
        <v>4545</v>
      </c>
      <c r="O526" s="346">
        <v>4.0</v>
      </c>
      <c r="P526" s="350" t="s">
        <v>2626</v>
      </c>
      <c r="Q526" s="346">
        <v>881.0</v>
      </c>
      <c r="R526" s="347" t="s">
        <v>6724</v>
      </c>
      <c r="S526" s="7" t="str">
        <f>IF(P526="nasional",VLOOKUP("*"&amp;J526&amp;"",'IPPD ALL'!$AA$2:$AC$787,3,FALSE),VLOOKUP("*"&amp;P526&amp;"",'IPPD ALL'!$AB$2:$AC$787,2,FALSE))</f>
        <v>Kabupaten Jepara</v>
      </c>
    </row>
    <row r="527">
      <c r="A527" s="346">
        <v>1474.0</v>
      </c>
      <c r="B527" s="347" t="s">
        <v>6779</v>
      </c>
      <c r="C527" s="347" t="s">
        <v>3293</v>
      </c>
      <c r="D527" s="347" t="s">
        <v>6780</v>
      </c>
      <c r="E527" s="347">
        <v>1.0</v>
      </c>
      <c r="F527" s="347" t="s">
        <v>6781</v>
      </c>
      <c r="G527" s="347" t="s">
        <v>6782</v>
      </c>
      <c r="H527" s="347" t="s">
        <v>4609</v>
      </c>
      <c r="I527" s="347" t="s">
        <v>4533</v>
      </c>
      <c r="J527" s="347" t="s">
        <v>3293</v>
      </c>
      <c r="K527" s="349">
        <v>45091.08793706018</v>
      </c>
      <c r="L527" s="347" t="s">
        <v>4528</v>
      </c>
      <c r="M527" s="349">
        <v>45122.44380498843</v>
      </c>
      <c r="N527" s="347" t="s">
        <v>4545</v>
      </c>
      <c r="O527" s="346">
        <v>6.0</v>
      </c>
      <c r="P527" s="347" t="s">
        <v>4535</v>
      </c>
      <c r="Q527" s="348"/>
      <c r="R527" s="348"/>
      <c r="S527" s="7" t="str">
        <f>IF(P527="nasional",VLOOKUP("*"&amp;J527&amp;"",'IPPD ALL'!$AA$2:$AC$787,3,FALSE),VLOOKUP("*"&amp;P527&amp;"",'IPPD ALL'!$AB$2:$AC$787,2,FALSE))</f>
        <v>Kabupaten Katingan</v>
      </c>
    </row>
    <row r="528">
      <c r="A528" s="346">
        <v>1475.0</v>
      </c>
      <c r="B528" s="347" t="s">
        <v>6783</v>
      </c>
      <c r="C528" s="347" t="s">
        <v>6784</v>
      </c>
      <c r="D528" s="347" t="s">
        <v>6785</v>
      </c>
      <c r="E528" s="347">
        <v>1.0</v>
      </c>
      <c r="F528" s="347" t="s">
        <v>6786</v>
      </c>
      <c r="G528" s="347" t="s">
        <v>6787</v>
      </c>
      <c r="H528" s="347" t="s">
        <v>4609</v>
      </c>
      <c r="I528" s="347" t="s">
        <v>4533</v>
      </c>
      <c r="J528" s="347" t="s">
        <v>6784</v>
      </c>
      <c r="K528" s="349">
        <v>45091.0917555787</v>
      </c>
      <c r="L528" s="347" t="s">
        <v>6784</v>
      </c>
      <c r="M528" s="349">
        <v>45099.31222033565</v>
      </c>
      <c r="N528" s="347" t="s">
        <v>4545</v>
      </c>
      <c r="O528" s="346">
        <v>1.0</v>
      </c>
      <c r="P528" s="350" t="s">
        <v>2394</v>
      </c>
      <c r="Q528" s="346">
        <v>252.0</v>
      </c>
      <c r="R528" s="347" t="s">
        <v>5965</v>
      </c>
      <c r="S528" s="7" t="str">
        <f>IF(P528="nasional",VLOOKUP("*"&amp;J528&amp;"",'IPPD ALL'!$AA$2:$AC$787,3,FALSE),VLOOKUP("*"&amp;P528&amp;"",'IPPD ALL'!$AB$2:$AC$787,2,FALSE))</f>
        <v>Kota Bandung</v>
      </c>
    </row>
    <row r="529">
      <c r="A529" s="346">
        <v>1480.0</v>
      </c>
      <c r="B529" s="347" t="s">
        <v>6788</v>
      </c>
      <c r="C529" s="347" t="s">
        <v>6789</v>
      </c>
      <c r="D529" s="347" t="s">
        <v>6790</v>
      </c>
      <c r="E529" s="347">
        <v>1.0</v>
      </c>
      <c r="F529" s="347" t="s">
        <v>6791</v>
      </c>
      <c r="G529" s="347" t="s">
        <v>6792</v>
      </c>
      <c r="H529" s="347" t="s">
        <v>4609</v>
      </c>
      <c r="I529" s="347" t="s">
        <v>4533</v>
      </c>
      <c r="J529" s="347" t="s">
        <v>6789</v>
      </c>
      <c r="K529" s="349">
        <v>45091.33872165509</v>
      </c>
      <c r="L529" s="347" t="s">
        <v>6789</v>
      </c>
      <c r="M529" s="349">
        <v>45091.35622032407</v>
      </c>
      <c r="N529" s="347" t="s">
        <v>4545</v>
      </c>
      <c r="O529" s="346">
        <v>1.0</v>
      </c>
      <c r="P529" s="350" t="s">
        <v>2394</v>
      </c>
      <c r="Q529" s="346">
        <v>252.0</v>
      </c>
      <c r="R529" s="347" t="s">
        <v>5965</v>
      </c>
      <c r="S529" s="7" t="str">
        <f>IF(P529="nasional",VLOOKUP("*"&amp;J529&amp;"",'IPPD ALL'!$AA$2:$AC$787,3,FALSE),VLOOKUP("*"&amp;P529&amp;"",'IPPD ALL'!$AB$2:$AC$787,2,FALSE))</f>
        <v>Kota Bandung</v>
      </c>
    </row>
    <row r="530">
      <c r="A530" s="346">
        <v>1482.0</v>
      </c>
      <c r="B530" s="347" t="s">
        <v>6793</v>
      </c>
      <c r="C530" s="347" t="s">
        <v>2827</v>
      </c>
      <c r="D530" s="347" t="s">
        <v>6794</v>
      </c>
      <c r="E530" s="346">
        <v>1.0</v>
      </c>
      <c r="F530" s="347" t="s">
        <v>6795</v>
      </c>
      <c r="G530" s="347" t="s">
        <v>6796</v>
      </c>
      <c r="H530" s="348"/>
      <c r="I530" s="347" t="s">
        <v>4533</v>
      </c>
      <c r="J530" s="347" t="s">
        <v>2827</v>
      </c>
      <c r="K530" s="349">
        <v>45092.06763672454</v>
      </c>
      <c r="L530" s="347" t="s">
        <v>2827</v>
      </c>
      <c r="M530" s="349">
        <v>45441.283164340275</v>
      </c>
      <c r="N530" s="347" t="s">
        <v>4545</v>
      </c>
      <c r="O530" s="346">
        <v>3.0</v>
      </c>
      <c r="P530" s="347" t="s">
        <v>4535</v>
      </c>
      <c r="Q530" s="348"/>
      <c r="R530" s="348"/>
      <c r="S530" s="7" t="str">
        <f>IF(P530="nasional",VLOOKUP("*"&amp;J530&amp;"",'IPPD ALL'!$AA$2:$AC$787,3,FALSE),VLOOKUP("*"&amp;P530&amp;"",'IPPD ALL'!$AB$2:$AC$787,2,FALSE))</f>
        <v>Kabupaten Bantul</v>
      </c>
    </row>
    <row r="531">
      <c r="A531" s="346">
        <v>1483.0</v>
      </c>
      <c r="B531" s="347" t="s">
        <v>6797</v>
      </c>
      <c r="C531" s="347" t="s">
        <v>6798</v>
      </c>
      <c r="D531" s="347" t="s">
        <v>6799</v>
      </c>
      <c r="E531" s="347">
        <v>1.0</v>
      </c>
      <c r="F531" s="347" t="s">
        <v>6800</v>
      </c>
      <c r="G531" s="347" t="s">
        <v>6801</v>
      </c>
      <c r="H531" s="348"/>
      <c r="I531" s="347" t="s">
        <v>4533</v>
      </c>
      <c r="J531" s="347" t="s">
        <v>6798</v>
      </c>
      <c r="K531" s="349">
        <v>45092.07896165509</v>
      </c>
      <c r="L531" s="347" t="s">
        <v>6798</v>
      </c>
      <c r="M531" s="349">
        <v>45092.10671303241</v>
      </c>
      <c r="N531" s="347" t="s">
        <v>4545</v>
      </c>
      <c r="O531" s="346">
        <v>1.0</v>
      </c>
      <c r="P531" s="350" t="s">
        <v>2974</v>
      </c>
      <c r="Q531" s="346">
        <v>696.0</v>
      </c>
      <c r="R531" s="347" t="s">
        <v>6802</v>
      </c>
      <c r="S531" s="7" t="str">
        <f>IF(P531="nasional",VLOOKUP("*"&amp;J531&amp;"",'IPPD ALL'!$AA$2:$AC$787,3,FALSE),VLOOKUP("*"&amp;P531&amp;"",'IPPD ALL'!$AB$2:$AC$787,2,FALSE))</f>
        <v>Kabupaten Malang</v>
      </c>
      <c r="T531" s="229"/>
    </row>
    <row r="532">
      <c r="A532" s="346">
        <v>1485.0</v>
      </c>
      <c r="B532" s="347" t="s">
        <v>6803</v>
      </c>
      <c r="C532" s="347" t="s">
        <v>2827</v>
      </c>
      <c r="D532" s="347" t="s">
        <v>6804</v>
      </c>
      <c r="E532" s="347" t="s">
        <v>6689</v>
      </c>
      <c r="F532" s="347" t="s">
        <v>6805</v>
      </c>
      <c r="G532" s="347" t="s">
        <v>6806</v>
      </c>
      <c r="H532" s="348"/>
      <c r="I532" s="347" t="s">
        <v>4533</v>
      </c>
      <c r="J532" s="347" t="s">
        <v>2827</v>
      </c>
      <c r="K532" s="349">
        <v>45092.08757491898</v>
      </c>
      <c r="L532" s="347" t="s">
        <v>2827</v>
      </c>
      <c r="M532" s="349">
        <v>45419.138690196756</v>
      </c>
      <c r="N532" s="347" t="s">
        <v>4545</v>
      </c>
      <c r="O532" s="346">
        <v>2.0</v>
      </c>
      <c r="P532" s="347" t="s">
        <v>4535</v>
      </c>
      <c r="Q532" s="348"/>
      <c r="R532" s="348"/>
      <c r="S532" s="7" t="str">
        <f>IF(P532="nasional",VLOOKUP("*"&amp;J532&amp;"",'IPPD ALL'!$AA$2:$AC$787,3,FALSE),VLOOKUP("*"&amp;P532&amp;"",'IPPD ALL'!$AB$2:$AC$787,2,FALSE))</f>
        <v>Kabupaten Bantul</v>
      </c>
    </row>
    <row r="533">
      <c r="A533" s="346">
        <v>1486.0</v>
      </c>
      <c r="B533" s="347" t="s">
        <v>6807</v>
      </c>
      <c r="C533" s="347" t="s">
        <v>2827</v>
      </c>
      <c r="D533" s="347" t="s">
        <v>6808</v>
      </c>
      <c r="E533" s="346">
        <v>1.0</v>
      </c>
      <c r="F533" s="347" t="s">
        <v>6809</v>
      </c>
      <c r="G533" s="347" t="s">
        <v>6810</v>
      </c>
      <c r="H533" s="348"/>
      <c r="I533" s="347" t="s">
        <v>4533</v>
      </c>
      <c r="J533" s="347" t="s">
        <v>2827</v>
      </c>
      <c r="K533" s="349">
        <v>45092.1008984375</v>
      </c>
      <c r="L533" s="347" t="s">
        <v>2827</v>
      </c>
      <c r="M533" s="349">
        <v>45419.13980020834</v>
      </c>
      <c r="N533" s="347" t="s">
        <v>4545</v>
      </c>
      <c r="O533" s="346">
        <v>1.0</v>
      </c>
      <c r="P533" s="347" t="s">
        <v>4535</v>
      </c>
      <c r="Q533" s="348"/>
      <c r="R533" s="348"/>
      <c r="S533" s="7" t="str">
        <f>IF(P533="nasional",VLOOKUP("*"&amp;J533&amp;"",'IPPD ALL'!$AA$2:$AC$787,3,FALSE),VLOOKUP("*"&amp;P533&amp;"",'IPPD ALL'!$AB$2:$AC$787,2,FALSE))</f>
        <v>Kabupaten Bantul</v>
      </c>
    </row>
    <row r="534">
      <c r="A534" s="346">
        <v>1489.0</v>
      </c>
      <c r="B534" s="347" t="s">
        <v>6811</v>
      </c>
      <c r="C534" s="347" t="s">
        <v>2827</v>
      </c>
      <c r="D534" s="347" t="s">
        <v>6812</v>
      </c>
      <c r="E534" s="347" t="s">
        <v>6689</v>
      </c>
      <c r="F534" s="347" t="s">
        <v>6813</v>
      </c>
      <c r="G534" s="347" t="s">
        <v>6814</v>
      </c>
      <c r="H534" s="348"/>
      <c r="I534" s="347" t="s">
        <v>4533</v>
      </c>
      <c r="J534" s="347" t="s">
        <v>2827</v>
      </c>
      <c r="K534" s="349">
        <v>45092.11752130787</v>
      </c>
      <c r="L534" s="347" t="s">
        <v>2827</v>
      </c>
      <c r="M534" s="349">
        <v>45419.13850555556</v>
      </c>
      <c r="N534" s="347" t="s">
        <v>4545</v>
      </c>
      <c r="O534" s="346">
        <v>1.0</v>
      </c>
      <c r="P534" s="347" t="s">
        <v>4535</v>
      </c>
      <c r="Q534" s="348"/>
      <c r="R534" s="348"/>
      <c r="S534" s="7" t="str">
        <f>IF(P534="nasional",VLOOKUP("*"&amp;J534&amp;"",'IPPD ALL'!$AA$2:$AC$787,3,FALSE),VLOOKUP("*"&amp;P534&amp;"",'IPPD ALL'!$AB$2:$AC$787,2,FALSE))</f>
        <v>Kabupaten Bantul</v>
      </c>
    </row>
    <row r="535">
      <c r="A535" s="346">
        <v>1493.0</v>
      </c>
      <c r="B535" s="347" t="s">
        <v>6815</v>
      </c>
      <c r="C535" s="347" t="s">
        <v>6816</v>
      </c>
      <c r="D535" s="347" t="s">
        <v>6817</v>
      </c>
      <c r="E535" s="346">
        <v>2.0</v>
      </c>
      <c r="F535" s="347" t="s">
        <v>6818</v>
      </c>
      <c r="G535" s="347" t="s">
        <v>6819</v>
      </c>
      <c r="H535" s="348"/>
      <c r="I535" s="347" t="s">
        <v>4533</v>
      </c>
      <c r="J535" s="347" t="s">
        <v>6816</v>
      </c>
      <c r="K535" s="349">
        <v>45092.1430121875</v>
      </c>
      <c r="L535" s="347" t="s">
        <v>6816</v>
      </c>
      <c r="M535" s="349">
        <v>45099.59461130787</v>
      </c>
      <c r="N535" s="347" t="s">
        <v>4534</v>
      </c>
      <c r="O535" s="346">
        <v>12.0</v>
      </c>
      <c r="P535" s="350" t="s">
        <v>748</v>
      </c>
      <c r="Q535" s="346">
        <v>505.0</v>
      </c>
      <c r="R535" s="347" t="s">
        <v>6820</v>
      </c>
      <c r="S535" s="7" t="str">
        <f>IF(P535="nasional",VLOOKUP("*"&amp;J535&amp;"",'IPPD ALL'!$AA$2:$AC$787,3,FALSE),VLOOKUP("*"&amp;P535&amp;"",'IPPD ALL'!$AB$2:$AC$787,2,FALSE))</f>
        <v>Lembaga Administrasi Negara</v>
      </c>
      <c r="T535" s="229"/>
    </row>
    <row r="536">
      <c r="A536" s="346">
        <v>1495.0</v>
      </c>
      <c r="B536" s="347" t="s">
        <v>6821</v>
      </c>
      <c r="C536" s="347" t="s">
        <v>6816</v>
      </c>
      <c r="D536" s="347" t="s">
        <v>6822</v>
      </c>
      <c r="E536" s="346">
        <v>1.0</v>
      </c>
      <c r="F536" s="347" t="s">
        <v>6823</v>
      </c>
      <c r="G536" s="347" t="s">
        <v>6824</v>
      </c>
      <c r="H536" s="348"/>
      <c r="I536" s="347" t="s">
        <v>4533</v>
      </c>
      <c r="J536" s="347" t="s">
        <v>6816</v>
      </c>
      <c r="K536" s="349">
        <v>45092.16673116898</v>
      </c>
      <c r="L536" s="347" t="s">
        <v>6816</v>
      </c>
      <c r="M536" s="349">
        <v>45092.193281782405</v>
      </c>
      <c r="N536" s="347" t="s">
        <v>4534</v>
      </c>
      <c r="O536" s="346">
        <v>1.0</v>
      </c>
      <c r="P536" s="350" t="s">
        <v>748</v>
      </c>
      <c r="Q536" s="346">
        <v>505.0</v>
      </c>
      <c r="R536" s="347" t="s">
        <v>6820</v>
      </c>
      <c r="S536" s="7" t="str">
        <f>IF(P536="nasional",VLOOKUP("*"&amp;J536&amp;"",'IPPD ALL'!$AA$2:$AC$787,3,FALSE),VLOOKUP("*"&amp;P536&amp;"",'IPPD ALL'!$AB$2:$AC$787,2,FALSE))</f>
        <v>Lembaga Administrasi Negara</v>
      </c>
      <c r="T536" s="229"/>
    </row>
    <row r="537">
      <c r="A537" s="346">
        <v>1498.0</v>
      </c>
      <c r="B537" s="347" t="s">
        <v>6825</v>
      </c>
      <c r="C537" s="347" t="s">
        <v>6816</v>
      </c>
      <c r="D537" s="347" t="s">
        <v>6826</v>
      </c>
      <c r="E537" s="346">
        <v>1.0</v>
      </c>
      <c r="F537" s="347" t="s">
        <v>6827</v>
      </c>
      <c r="G537" s="347" t="s">
        <v>6828</v>
      </c>
      <c r="H537" s="348"/>
      <c r="I537" s="347" t="s">
        <v>4533</v>
      </c>
      <c r="J537" s="347" t="s">
        <v>6816</v>
      </c>
      <c r="K537" s="349">
        <v>45092.17479924769</v>
      </c>
      <c r="L537" s="347" t="s">
        <v>6816</v>
      </c>
      <c r="M537" s="349">
        <v>45092.19345392361</v>
      </c>
      <c r="N537" s="347" t="s">
        <v>4534</v>
      </c>
      <c r="O537" s="346">
        <v>1.0</v>
      </c>
      <c r="P537" s="350" t="s">
        <v>748</v>
      </c>
      <c r="Q537" s="346">
        <v>505.0</v>
      </c>
      <c r="R537" s="347" t="s">
        <v>6820</v>
      </c>
      <c r="S537" s="7" t="str">
        <f>IF(P537="nasional",VLOOKUP("*"&amp;J537&amp;"",'IPPD ALL'!$AA$2:$AC$787,3,FALSE),VLOOKUP("*"&amp;P537&amp;"",'IPPD ALL'!$AB$2:$AC$787,2,FALSE))</f>
        <v>Lembaga Administrasi Negara</v>
      </c>
      <c r="T537" s="229"/>
    </row>
    <row r="538">
      <c r="A538" s="346">
        <v>1499.0</v>
      </c>
      <c r="B538" s="347" t="s">
        <v>6829</v>
      </c>
      <c r="C538" s="347" t="s">
        <v>6816</v>
      </c>
      <c r="D538" s="347" t="s">
        <v>6830</v>
      </c>
      <c r="E538" s="346">
        <v>1.0</v>
      </c>
      <c r="F538" s="347" t="s">
        <v>6831</v>
      </c>
      <c r="G538" s="347" t="s">
        <v>6832</v>
      </c>
      <c r="H538" s="348"/>
      <c r="I538" s="347" t="s">
        <v>4533</v>
      </c>
      <c r="J538" s="347" t="s">
        <v>6816</v>
      </c>
      <c r="K538" s="349">
        <v>45092.180097592594</v>
      </c>
      <c r="L538" s="347" t="s">
        <v>6816</v>
      </c>
      <c r="M538" s="349">
        <v>45092.19383268519</v>
      </c>
      <c r="N538" s="347" t="s">
        <v>4534</v>
      </c>
      <c r="O538" s="346">
        <v>1.0</v>
      </c>
      <c r="P538" s="350" t="s">
        <v>748</v>
      </c>
      <c r="Q538" s="346">
        <v>505.0</v>
      </c>
      <c r="R538" s="347" t="s">
        <v>6820</v>
      </c>
      <c r="S538" s="7" t="str">
        <f>IF(P538="nasional",VLOOKUP("*"&amp;J538&amp;"",'IPPD ALL'!$AA$2:$AC$787,3,FALSE),VLOOKUP("*"&amp;P538&amp;"",'IPPD ALL'!$AB$2:$AC$787,2,FALSE))</f>
        <v>Lembaga Administrasi Negara</v>
      </c>
      <c r="T538" s="229"/>
    </row>
    <row r="539">
      <c r="A539" s="346">
        <v>1500.0</v>
      </c>
      <c r="B539" s="347" t="s">
        <v>6833</v>
      </c>
      <c r="C539" s="347" t="s">
        <v>6816</v>
      </c>
      <c r="D539" s="347" t="s">
        <v>6834</v>
      </c>
      <c r="E539" s="346">
        <v>1.0</v>
      </c>
      <c r="F539" s="347" t="s">
        <v>6835</v>
      </c>
      <c r="G539" s="347" t="s">
        <v>6836</v>
      </c>
      <c r="H539" s="348"/>
      <c r="I539" s="347" t="s">
        <v>4533</v>
      </c>
      <c r="J539" s="347" t="s">
        <v>6816</v>
      </c>
      <c r="K539" s="349">
        <v>45092.18174532407</v>
      </c>
      <c r="L539" s="347" t="s">
        <v>6816</v>
      </c>
      <c r="M539" s="349">
        <v>45092.19364309028</v>
      </c>
      <c r="N539" s="347" t="s">
        <v>4534</v>
      </c>
      <c r="O539" s="346">
        <v>2.0</v>
      </c>
      <c r="P539" s="350" t="s">
        <v>748</v>
      </c>
      <c r="Q539" s="346">
        <v>505.0</v>
      </c>
      <c r="R539" s="347" t="s">
        <v>6820</v>
      </c>
      <c r="S539" s="7" t="str">
        <f>IF(P539="nasional",VLOOKUP("*"&amp;J539&amp;"",'IPPD ALL'!$AA$2:$AC$787,3,FALSE),VLOOKUP("*"&amp;P539&amp;"",'IPPD ALL'!$AB$2:$AC$787,2,FALSE))</f>
        <v>Lembaga Administrasi Negara</v>
      </c>
      <c r="T539" s="229"/>
    </row>
    <row r="540">
      <c r="A540" s="346">
        <v>1502.0</v>
      </c>
      <c r="B540" s="347" t="s">
        <v>6837</v>
      </c>
      <c r="C540" s="347" t="s">
        <v>628</v>
      </c>
      <c r="D540" s="347" t="s">
        <v>6838</v>
      </c>
      <c r="E540" s="347">
        <v>1.0</v>
      </c>
      <c r="F540" s="347" t="s">
        <v>6839</v>
      </c>
      <c r="G540" s="347" t="s">
        <v>6840</v>
      </c>
      <c r="H540" s="348"/>
      <c r="I540" s="347" t="s">
        <v>4533</v>
      </c>
      <c r="J540" s="347" t="s">
        <v>628</v>
      </c>
      <c r="K540" s="349">
        <v>45092.18325097222</v>
      </c>
      <c r="L540" s="347" t="s">
        <v>628</v>
      </c>
      <c r="M540" s="349">
        <v>45134.1410037963</v>
      </c>
      <c r="N540" s="347" t="s">
        <v>4545</v>
      </c>
      <c r="O540" s="346">
        <v>1.0</v>
      </c>
      <c r="P540" s="347" t="s">
        <v>4535</v>
      </c>
      <c r="Q540" s="348"/>
      <c r="R540" s="348"/>
      <c r="S540" s="7" t="str">
        <f>IF(P540="nasional",VLOOKUP("*"&amp;J540&amp;"",'IPPD ALL'!$AA$2:$AC$787,3,FALSE),VLOOKUP("*"&amp;P540&amp;"",'IPPD ALL'!$AB$2:$AC$787,2,FALSE))</f>
        <v>Kementerian Pemuda dan Olahraga</v>
      </c>
    </row>
    <row r="541">
      <c r="A541" s="346">
        <v>1503.0</v>
      </c>
      <c r="B541" s="347" t="s">
        <v>6841</v>
      </c>
      <c r="C541" s="347" t="s">
        <v>6816</v>
      </c>
      <c r="D541" s="347" t="s">
        <v>6842</v>
      </c>
      <c r="E541" s="347" t="s">
        <v>4530</v>
      </c>
      <c r="F541" s="347" t="s">
        <v>6843</v>
      </c>
      <c r="G541" s="348"/>
      <c r="H541" s="348"/>
      <c r="I541" s="347" t="s">
        <v>4563</v>
      </c>
      <c r="J541" s="347" t="s">
        <v>6816</v>
      </c>
      <c r="K541" s="349">
        <v>45092.18820164352</v>
      </c>
      <c r="L541" s="347" t="s">
        <v>6816</v>
      </c>
      <c r="M541" s="349">
        <v>45099.55330709491</v>
      </c>
      <c r="N541" s="347" t="s">
        <v>4545</v>
      </c>
      <c r="O541" s="346">
        <v>1.0</v>
      </c>
      <c r="P541" s="350" t="s">
        <v>748</v>
      </c>
      <c r="Q541" s="346">
        <v>505.0</v>
      </c>
      <c r="R541" s="347" t="s">
        <v>6820</v>
      </c>
      <c r="S541" s="7" t="str">
        <f>IF(P541="nasional",VLOOKUP("*"&amp;J541&amp;"",'IPPD ALL'!$AA$2:$AC$787,3,FALSE),VLOOKUP("*"&amp;P541&amp;"",'IPPD ALL'!$AB$2:$AC$787,2,FALSE))</f>
        <v>Lembaga Administrasi Negara</v>
      </c>
      <c r="T541" s="229"/>
    </row>
    <row r="542">
      <c r="A542" s="346">
        <v>1504.0</v>
      </c>
      <c r="B542" s="347" t="s">
        <v>6844</v>
      </c>
      <c r="C542" s="347" t="s">
        <v>6845</v>
      </c>
      <c r="D542" s="347" t="s">
        <v>6846</v>
      </c>
      <c r="E542" s="346">
        <v>1.0</v>
      </c>
      <c r="F542" s="347" t="s">
        <v>6847</v>
      </c>
      <c r="G542" s="347" t="s">
        <v>6848</v>
      </c>
      <c r="H542" s="348"/>
      <c r="I542" s="347" t="s">
        <v>4533</v>
      </c>
      <c r="J542" s="347" t="s">
        <v>6845</v>
      </c>
      <c r="K542" s="349">
        <v>45092.319470856484</v>
      </c>
      <c r="L542" s="347" t="s">
        <v>6845</v>
      </c>
      <c r="M542" s="349">
        <v>45096.25471274306</v>
      </c>
      <c r="N542" s="347" t="s">
        <v>4545</v>
      </c>
      <c r="O542" s="346">
        <v>1.0</v>
      </c>
      <c r="P542" s="351" t="s">
        <v>453</v>
      </c>
      <c r="Q542" s="346">
        <v>466.0</v>
      </c>
      <c r="R542" s="347" t="s">
        <v>6849</v>
      </c>
      <c r="S542" s="7" t="str">
        <f>IF(P542="nasional",VLOOKUP("*"&amp;J542&amp;"",'IPPD ALL'!$AA$2:$AC$787,3,FALSE),VLOOKUP("*"&amp;P542&amp;"",'IPPD ALL'!$AB$2:$AC$787,2,FALSE))</f>
        <v>Kementerian Pertahanan</v>
      </c>
      <c r="T542" s="229"/>
    </row>
    <row r="543">
      <c r="A543" s="346">
        <v>1505.0</v>
      </c>
      <c r="B543" s="347" t="s">
        <v>6850</v>
      </c>
      <c r="C543" s="347" t="s">
        <v>2827</v>
      </c>
      <c r="D543" s="347" t="s">
        <v>6851</v>
      </c>
      <c r="E543" s="347" t="s">
        <v>6689</v>
      </c>
      <c r="F543" s="347" t="s">
        <v>6852</v>
      </c>
      <c r="G543" s="347" t="s">
        <v>6853</v>
      </c>
      <c r="H543" s="348"/>
      <c r="I543" s="347" t="s">
        <v>4533</v>
      </c>
      <c r="J543" s="347" t="s">
        <v>2827</v>
      </c>
      <c r="K543" s="349">
        <v>45093.11335283565</v>
      </c>
      <c r="L543" s="347" t="s">
        <v>2827</v>
      </c>
      <c r="M543" s="349">
        <v>45419.13998033565</v>
      </c>
      <c r="N543" s="347" t="s">
        <v>4545</v>
      </c>
      <c r="O543" s="346">
        <v>1.0</v>
      </c>
      <c r="P543" s="347" t="s">
        <v>4535</v>
      </c>
      <c r="Q543" s="348"/>
      <c r="R543" s="348"/>
      <c r="S543" s="7" t="str">
        <f>IF(P543="nasional",VLOOKUP("*"&amp;J543&amp;"",'IPPD ALL'!$AA$2:$AC$787,3,FALSE),VLOOKUP("*"&amp;P543&amp;"",'IPPD ALL'!$AB$2:$AC$787,2,FALSE))</f>
        <v>Kabupaten Bantul</v>
      </c>
    </row>
    <row r="544">
      <c r="A544" s="346">
        <v>1506.0</v>
      </c>
      <c r="B544" s="347" t="s">
        <v>6854</v>
      </c>
      <c r="C544" s="347" t="s">
        <v>2827</v>
      </c>
      <c r="D544" s="347" t="s">
        <v>6855</v>
      </c>
      <c r="E544" s="347" t="s">
        <v>6689</v>
      </c>
      <c r="F544" s="347" t="s">
        <v>6856</v>
      </c>
      <c r="G544" s="347" t="s">
        <v>6857</v>
      </c>
      <c r="H544" s="348"/>
      <c r="I544" s="347" t="s">
        <v>4533</v>
      </c>
      <c r="J544" s="347" t="s">
        <v>2827</v>
      </c>
      <c r="K544" s="349">
        <v>45093.11514616898</v>
      </c>
      <c r="L544" s="347" t="s">
        <v>2827</v>
      </c>
      <c r="M544" s="349">
        <v>45419.14014793981</v>
      </c>
      <c r="N544" s="347" t="s">
        <v>4545</v>
      </c>
      <c r="O544" s="346">
        <v>1.0</v>
      </c>
      <c r="P544" s="347" t="s">
        <v>4535</v>
      </c>
      <c r="Q544" s="348"/>
      <c r="R544" s="348"/>
      <c r="S544" s="7" t="str">
        <f>IF(P544="nasional",VLOOKUP("*"&amp;J544&amp;"",'IPPD ALL'!$AA$2:$AC$787,3,FALSE),VLOOKUP("*"&amp;P544&amp;"",'IPPD ALL'!$AB$2:$AC$787,2,FALSE))</f>
        <v>Kabupaten Bantul</v>
      </c>
    </row>
    <row r="545">
      <c r="A545" s="346">
        <v>1507.0</v>
      </c>
      <c r="B545" s="347" t="s">
        <v>6858</v>
      </c>
      <c r="C545" s="347" t="s">
        <v>2827</v>
      </c>
      <c r="D545" s="347" t="s">
        <v>6859</v>
      </c>
      <c r="E545" s="347" t="s">
        <v>6689</v>
      </c>
      <c r="F545" s="347" t="s">
        <v>6860</v>
      </c>
      <c r="G545" s="347" t="s">
        <v>6861</v>
      </c>
      <c r="H545" s="348"/>
      <c r="I545" s="347" t="s">
        <v>4533</v>
      </c>
      <c r="J545" s="347" t="s">
        <v>2827</v>
      </c>
      <c r="K545" s="349">
        <v>45093.1154325463</v>
      </c>
      <c r="L545" s="347" t="s">
        <v>2827</v>
      </c>
      <c r="M545" s="349">
        <v>45441.26889151621</v>
      </c>
      <c r="N545" s="347" t="s">
        <v>4545</v>
      </c>
      <c r="O545" s="346">
        <v>2.0</v>
      </c>
      <c r="P545" s="347" t="s">
        <v>4535</v>
      </c>
      <c r="Q545" s="348"/>
      <c r="R545" s="348"/>
      <c r="S545" s="7" t="str">
        <f>IF(P545="nasional",VLOOKUP("*"&amp;J545&amp;"",'IPPD ALL'!$AA$2:$AC$787,3,FALSE),VLOOKUP("*"&amp;P545&amp;"",'IPPD ALL'!$AB$2:$AC$787,2,FALSE))</f>
        <v>Kabupaten Bantul</v>
      </c>
    </row>
    <row r="546">
      <c r="A546" s="346">
        <v>1508.0</v>
      </c>
      <c r="B546" s="347" t="s">
        <v>6862</v>
      </c>
      <c r="C546" s="347" t="s">
        <v>2827</v>
      </c>
      <c r="D546" s="347" t="s">
        <v>6863</v>
      </c>
      <c r="E546" s="347" t="s">
        <v>6689</v>
      </c>
      <c r="F546" s="347" t="s">
        <v>6864</v>
      </c>
      <c r="G546" s="347" t="s">
        <v>6865</v>
      </c>
      <c r="H546" s="348"/>
      <c r="I546" s="347" t="s">
        <v>4533</v>
      </c>
      <c r="J546" s="347" t="s">
        <v>2827</v>
      </c>
      <c r="K546" s="349">
        <v>45093.11580988426</v>
      </c>
      <c r="L546" s="347" t="s">
        <v>2827</v>
      </c>
      <c r="M546" s="349">
        <v>45419.13887138889</v>
      </c>
      <c r="N546" s="347" t="s">
        <v>4545</v>
      </c>
      <c r="O546" s="346">
        <v>1.0</v>
      </c>
      <c r="P546" s="347" t="s">
        <v>4535</v>
      </c>
      <c r="Q546" s="348"/>
      <c r="R546" s="348"/>
      <c r="S546" s="7" t="str">
        <f>IF(P546="nasional",VLOOKUP("*"&amp;J546&amp;"",'IPPD ALL'!$AA$2:$AC$787,3,FALSE),VLOOKUP("*"&amp;P546&amp;"",'IPPD ALL'!$AB$2:$AC$787,2,FALSE))</f>
        <v>Kabupaten Bantul</v>
      </c>
    </row>
    <row r="547">
      <c r="A547" s="346">
        <v>1509.0</v>
      </c>
      <c r="B547" s="347" t="s">
        <v>6866</v>
      </c>
      <c r="C547" s="347" t="s">
        <v>2827</v>
      </c>
      <c r="D547" s="347" t="s">
        <v>6867</v>
      </c>
      <c r="E547" s="347" t="s">
        <v>6689</v>
      </c>
      <c r="F547" s="347" t="s">
        <v>6868</v>
      </c>
      <c r="G547" s="347" t="s">
        <v>6869</v>
      </c>
      <c r="H547" s="348"/>
      <c r="I547" s="347" t="s">
        <v>4533</v>
      </c>
      <c r="J547" s="347" t="s">
        <v>2827</v>
      </c>
      <c r="K547" s="349">
        <v>45093.116323483795</v>
      </c>
      <c r="L547" s="347" t="s">
        <v>2827</v>
      </c>
      <c r="M547" s="349">
        <v>45441.28549958333</v>
      </c>
      <c r="N547" s="347" t="s">
        <v>4545</v>
      </c>
      <c r="O547" s="346">
        <v>2.0</v>
      </c>
      <c r="P547" s="347" t="s">
        <v>4535</v>
      </c>
      <c r="Q547" s="348"/>
      <c r="R547" s="348"/>
      <c r="S547" s="7" t="str">
        <f>IF(P547="nasional",VLOOKUP("*"&amp;J547&amp;"",'IPPD ALL'!$AA$2:$AC$787,3,FALSE),VLOOKUP("*"&amp;P547&amp;"",'IPPD ALL'!$AB$2:$AC$787,2,FALSE))</f>
        <v>Kabupaten Bantul</v>
      </c>
    </row>
    <row r="548">
      <c r="A548" s="346">
        <v>1510.0</v>
      </c>
      <c r="B548" s="347" t="s">
        <v>6870</v>
      </c>
      <c r="C548" s="347" t="s">
        <v>2827</v>
      </c>
      <c r="D548" s="347" t="s">
        <v>6871</v>
      </c>
      <c r="E548" s="347" t="s">
        <v>6689</v>
      </c>
      <c r="F548" s="347" t="s">
        <v>6872</v>
      </c>
      <c r="G548" s="347" t="s">
        <v>6873</v>
      </c>
      <c r="H548" s="348"/>
      <c r="I548" s="347" t="s">
        <v>4533</v>
      </c>
      <c r="J548" s="347" t="s">
        <v>2827</v>
      </c>
      <c r="K548" s="349">
        <v>45093.11661885417</v>
      </c>
      <c r="L548" s="347" t="s">
        <v>2827</v>
      </c>
      <c r="M548" s="349">
        <v>45419.13722737269</v>
      </c>
      <c r="N548" s="347" t="s">
        <v>4545</v>
      </c>
      <c r="O548" s="346">
        <v>1.0</v>
      </c>
      <c r="P548" s="347" t="s">
        <v>4535</v>
      </c>
      <c r="Q548" s="348"/>
      <c r="R548" s="348"/>
      <c r="S548" s="7" t="str">
        <f>IF(P548="nasional",VLOOKUP("*"&amp;J548&amp;"",'IPPD ALL'!$AA$2:$AC$787,3,FALSE),VLOOKUP("*"&amp;P548&amp;"",'IPPD ALL'!$AB$2:$AC$787,2,FALSE))</f>
        <v>Kabupaten Bantul</v>
      </c>
    </row>
    <row r="549">
      <c r="A549" s="346">
        <v>1511.0</v>
      </c>
      <c r="B549" s="347" t="s">
        <v>6874</v>
      </c>
      <c r="C549" s="347" t="s">
        <v>2827</v>
      </c>
      <c r="D549" s="347" t="s">
        <v>6875</v>
      </c>
      <c r="E549" s="347" t="s">
        <v>6689</v>
      </c>
      <c r="F549" s="347" t="s">
        <v>6876</v>
      </c>
      <c r="G549" s="347" t="s">
        <v>6877</v>
      </c>
      <c r="H549" s="348"/>
      <c r="I549" s="347" t="s">
        <v>4533</v>
      </c>
      <c r="J549" s="347" t="s">
        <v>2827</v>
      </c>
      <c r="K549" s="349">
        <v>45093.13045631944</v>
      </c>
      <c r="L549" s="347" t="s">
        <v>2827</v>
      </c>
      <c r="M549" s="349">
        <v>45419.13941962963</v>
      </c>
      <c r="N549" s="347" t="s">
        <v>4545</v>
      </c>
      <c r="O549" s="346">
        <v>1.0</v>
      </c>
      <c r="P549" s="347" t="s">
        <v>4535</v>
      </c>
      <c r="Q549" s="348"/>
      <c r="R549" s="348"/>
      <c r="S549" s="7" t="str">
        <f>IF(P549="nasional",VLOOKUP("*"&amp;J549&amp;"",'IPPD ALL'!$AA$2:$AC$787,3,FALSE),VLOOKUP("*"&amp;P549&amp;"",'IPPD ALL'!$AB$2:$AC$787,2,FALSE))</f>
        <v>Kabupaten Bantul</v>
      </c>
    </row>
    <row r="550">
      <c r="A550" s="346">
        <v>1513.0</v>
      </c>
      <c r="B550" s="347" t="s">
        <v>6878</v>
      </c>
      <c r="C550" s="347" t="s">
        <v>4295</v>
      </c>
      <c r="D550" s="347" t="s">
        <v>6879</v>
      </c>
      <c r="E550" s="347">
        <v>1.0</v>
      </c>
      <c r="F550" s="347" t="s">
        <v>6880</v>
      </c>
      <c r="G550" s="347" t="s">
        <v>6881</v>
      </c>
      <c r="H550" s="348"/>
      <c r="I550" s="347" t="s">
        <v>4533</v>
      </c>
      <c r="J550" s="347" t="s">
        <v>4295</v>
      </c>
      <c r="K550" s="349">
        <v>45093.26043447917</v>
      </c>
      <c r="L550" s="347" t="s">
        <v>4295</v>
      </c>
      <c r="M550" s="349">
        <v>45093.27691583333</v>
      </c>
      <c r="N550" s="347" t="s">
        <v>4545</v>
      </c>
      <c r="O550" s="346">
        <v>2.0</v>
      </c>
      <c r="P550" s="347" t="s">
        <v>4535</v>
      </c>
      <c r="Q550" s="348"/>
      <c r="R550" s="348"/>
      <c r="S550" s="7" t="str">
        <f>IF(P550="nasional",VLOOKUP("*"&amp;J550&amp;"",'IPPD ALL'!$AA$2:$AC$787,3,FALSE),VLOOKUP("*"&amp;P550&amp;"",'IPPD ALL'!$AB$2:$AC$787,2,FALSE))</f>
        <v>Kabupaten Buru</v>
      </c>
      <c r="T550" s="229"/>
    </row>
    <row r="551">
      <c r="A551" s="346">
        <v>1514.0</v>
      </c>
      <c r="B551" s="347" t="s">
        <v>6882</v>
      </c>
      <c r="C551" s="347" t="s">
        <v>6883</v>
      </c>
      <c r="D551" s="347" t="s">
        <v>6884</v>
      </c>
      <c r="E551" s="347" t="s">
        <v>6689</v>
      </c>
      <c r="F551" s="347" t="s">
        <v>6885</v>
      </c>
      <c r="G551" s="347" t="s">
        <v>6886</v>
      </c>
      <c r="H551" s="348"/>
      <c r="I551" s="347" t="s">
        <v>4533</v>
      </c>
      <c r="J551" s="347" t="s">
        <v>6883</v>
      </c>
      <c r="K551" s="349">
        <v>45093.295614282404</v>
      </c>
      <c r="L551" s="347" t="s">
        <v>6883</v>
      </c>
      <c r="M551" s="349">
        <v>45482.34369729167</v>
      </c>
      <c r="N551" s="347" t="s">
        <v>4545</v>
      </c>
      <c r="O551" s="346">
        <v>1.0</v>
      </c>
      <c r="P551" s="350" t="s">
        <v>2704</v>
      </c>
      <c r="Q551" s="346">
        <v>384.0</v>
      </c>
      <c r="R551" s="347" t="s">
        <v>6887</v>
      </c>
      <c r="S551" s="7" t="str">
        <f>IF(P551="nasional",VLOOKUP("*"&amp;J551&amp;"",'IPPD ALL'!$AA$2:$AC$787,3,FALSE),VLOOKUP("*"&amp;P551&amp;"",'IPPD ALL'!$AB$2:$AC$787,2,FALSE))</f>
        <v>Kabupaten Purworejo</v>
      </c>
    </row>
    <row r="552">
      <c r="A552" s="346">
        <v>1515.0</v>
      </c>
      <c r="B552" s="347" t="s">
        <v>6888</v>
      </c>
      <c r="C552" s="347" t="s">
        <v>6889</v>
      </c>
      <c r="D552" s="347" t="s">
        <v>6890</v>
      </c>
      <c r="E552" s="347">
        <v>1.0</v>
      </c>
      <c r="F552" s="347" t="s">
        <v>6891</v>
      </c>
      <c r="G552" s="347" t="s">
        <v>6892</v>
      </c>
      <c r="H552" s="348"/>
      <c r="I552" s="347" t="s">
        <v>4533</v>
      </c>
      <c r="J552" s="347" t="s">
        <v>6889</v>
      </c>
      <c r="K552" s="349">
        <v>45094.39609988426</v>
      </c>
      <c r="L552" s="347" t="s">
        <v>6889</v>
      </c>
      <c r="M552" s="349">
        <v>45225.37635547454</v>
      </c>
      <c r="N552" s="347" t="s">
        <v>4545</v>
      </c>
      <c r="O552" s="346">
        <v>24.0</v>
      </c>
      <c r="P552" s="350" t="s">
        <v>3643</v>
      </c>
      <c r="Q552" s="346">
        <v>951.0</v>
      </c>
      <c r="R552" s="347" t="s">
        <v>6893</v>
      </c>
      <c r="S552" s="7" t="str">
        <f>IF(P552="nasional",VLOOKUP("*"&amp;J552&amp;"",'IPPD ALL'!$AA$2:$AC$787,3,FALSE),VLOOKUP("*"&amp;P552&amp;"",'IPPD ALL'!$AB$2:$AC$787,2,FALSE))</f>
        <v>Kabupaten Pinrang</v>
      </c>
    </row>
    <row r="553">
      <c r="A553" s="346">
        <v>1517.0</v>
      </c>
      <c r="B553" s="347" t="s">
        <v>6894</v>
      </c>
      <c r="C553" s="347" t="s">
        <v>6713</v>
      </c>
      <c r="D553" s="347" t="s">
        <v>6895</v>
      </c>
      <c r="E553" s="347">
        <v>1.0</v>
      </c>
      <c r="F553" s="347" t="s">
        <v>6896</v>
      </c>
      <c r="G553" s="347" t="s">
        <v>6897</v>
      </c>
      <c r="H553" s="348"/>
      <c r="I553" s="347" t="s">
        <v>4533</v>
      </c>
      <c r="J553" s="347" t="s">
        <v>6713</v>
      </c>
      <c r="K553" s="349">
        <v>45094.46849173611</v>
      </c>
      <c r="L553" s="347" t="s">
        <v>6713</v>
      </c>
      <c r="M553" s="349">
        <v>45094.46944300926</v>
      </c>
      <c r="N553" s="347" t="s">
        <v>4545</v>
      </c>
      <c r="O553" s="346">
        <v>3.0</v>
      </c>
      <c r="P553" s="350" t="s">
        <v>4061</v>
      </c>
      <c r="Q553" s="346">
        <v>663.0</v>
      </c>
      <c r="R553" s="347" t="s">
        <v>6308</v>
      </c>
      <c r="S553" s="7" t="str">
        <f>IF(P553="nasional",VLOOKUP("*"&amp;J553&amp;"",'IPPD ALL'!$AA$2:$AC$787,3,FALSE),VLOOKUP("*"&amp;P553&amp;"",'IPPD ALL'!$AB$2:$AC$787,2,FALSE))</f>
        <v>Kabupaten Buleleng</v>
      </c>
    </row>
    <row r="554">
      <c r="A554" s="346">
        <v>1519.0</v>
      </c>
      <c r="B554" s="347" t="s">
        <v>6898</v>
      </c>
      <c r="C554" s="347" t="s">
        <v>6713</v>
      </c>
      <c r="D554" s="347" t="s">
        <v>6899</v>
      </c>
      <c r="E554" s="347">
        <v>1.0</v>
      </c>
      <c r="F554" s="347" t="s">
        <v>6900</v>
      </c>
      <c r="G554" s="347" t="s">
        <v>6901</v>
      </c>
      <c r="H554" s="348"/>
      <c r="I554" s="347" t="s">
        <v>4533</v>
      </c>
      <c r="J554" s="347" t="s">
        <v>6713</v>
      </c>
      <c r="K554" s="349">
        <v>45094.479879872684</v>
      </c>
      <c r="L554" s="347" t="s">
        <v>6713</v>
      </c>
      <c r="M554" s="349">
        <v>45094.480972592595</v>
      </c>
      <c r="N554" s="347" t="s">
        <v>4545</v>
      </c>
      <c r="O554" s="346">
        <v>2.0</v>
      </c>
      <c r="P554" s="350" t="s">
        <v>4061</v>
      </c>
      <c r="Q554" s="346">
        <v>663.0</v>
      </c>
      <c r="R554" s="347" t="s">
        <v>6308</v>
      </c>
      <c r="S554" s="7" t="str">
        <f>IF(P554="nasional",VLOOKUP("*"&amp;J554&amp;"",'IPPD ALL'!$AA$2:$AC$787,3,FALSE),VLOOKUP("*"&amp;P554&amp;"",'IPPD ALL'!$AB$2:$AC$787,2,FALSE))</f>
        <v>Kabupaten Buleleng</v>
      </c>
    </row>
    <row r="555">
      <c r="A555" s="346">
        <v>1525.0</v>
      </c>
      <c r="B555" s="347" t="s">
        <v>6902</v>
      </c>
      <c r="C555" s="347" t="s">
        <v>6845</v>
      </c>
      <c r="D555" s="347" t="s">
        <v>6903</v>
      </c>
      <c r="E555" s="346">
        <v>1.0</v>
      </c>
      <c r="F555" s="347" t="s">
        <v>6904</v>
      </c>
      <c r="G555" s="347" t="s">
        <v>6905</v>
      </c>
      <c r="H555" s="348"/>
      <c r="I555" s="347" t="s">
        <v>4533</v>
      </c>
      <c r="J555" s="347" t="s">
        <v>6845</v>
      </c>
      <c r="K555" s="349">
        <v>45096.25799815972</v>
      </c>
      <c r="L555" s="347" t="s">
        <v>6845</v>
      </c>
      <c r="M555" s="349">
        <v>45096.25922650463</v>
      </c>
      <c r="N555" s="347" t="s">
        <v>4545</v>
      </c>
      <c r="O555" s="346">
        <v>1.0</v>
      </c>
      <c r="P555" s="350" t="s">
        <v>453</v>
      </c>
      <c r="Q555" s="346">
        <v>466.0</v>
      </c>
      <c r="R555" s="347" t="s">
        <v>6849</v>
      </c>
      <c r="S555" s="7" t="str">
        <f>IF(P555="nasional",VLOOKUP("*"&amp;J555&amp;"",'IPPD ALL'!$AA$2:$AC$787,3,FALSE),VLOOKUP("*"&amp;P555&amp;"",'IPPD ALL'!$AB$2:$AC$787,2,FALSE))</f>
        <v>Kementerian Pertahanan</v>
      </c>
      <c r="T555" s="229"/>
    </row>
    <row r="556">
      <c r="A556" s="346">
        <v>1527.0</v>
      </c>
      <c r="B556" s="347" t="s">
        <v>6906</v>
      </c>
      <c r="C556" s="347" t="s">
        <v>6907</v>
      </c>
      <c r="D556" s="347" t="s">
        <v>6908</v>
      </c>
      <c r="E556" s="346">
        <v>1.0</v>
      </c>
      <c r="F556" s="347" t="s">
        <v>6909</v>
      </c>
      <c r="G556" s="347" t="s">
        <v>6910</v>
      </c>
      <c r="H556" s="348"/>
      <c r="I556" s="347" t="s">
        <v>4533</v>
      </c>
      <c r="J556" s="347" t="s">
        <v>6907</v>
      </c>
      <c r="K556" s="349">
        <v>45096.57582150463</v>
      </c>
      <c r="L556" s="347" t="s">
        <v>6907</v>
      </c>
      <c r="M556" s="349">
        <v>45096.59309819445</v>
      </c>
      <c r="N556" s="347" t="s">
        <v>4545</v>
      </c>
      <c r="O556" s="346">
        <v>1.0</v>
      </c>
      <c r="P556" s="350" t="s">
        <v>2275</v>
      </c>
      <c r="Q556" s="346">
        <v>350.0</v>
      </c>
      <c r="R556" s="347" t="s">
        <v>6911</v>
      </c>
      <c r="S556" s="7" t="str">
        <f>IF(P556="nasional",VLOOKUP("*"&amp;J556&amp;"",'IPPD ALL'!$AA$2:$AC$787,3,FALSE),VLOOKUP("*"&amp;P556&amp;"",'IPPD ALL'!$AB$2:$AC$787,2,FALSE))</f>
        <v>Kabupaten Bekasi</v>
      </c>
    </row>
    <row r="557">
      <c r="A557" s="346">
        <v>1528.0</v>
      </c>
      <c r="B557" s="347" t="s">
        <v>6912</v>
      </c>
      <c r="C557" s="347" t="s">
        <v>6913</v>
      </c>
      <c r="D557" s="347" t="s">
        <v>6914</v>
      </c>
      <c r="E557" s="347" t="s">
        <v>6915</v>
      </c>
      <c r="F557" s="347" t="s">
        <v>6916</v>
      </c>
      <c r="G557" s="347" t="s">
        <v>6917</v>
      </c>
      <c r="H557" s="348"/>
      <c r="I557" s="347" t="s">
        <v>4533</v>
      </c>
      <c r="J557" s="347" t="s">
        <v>6913</v>
      </c>
      <c r="K557" s="349">
        <v>45097.059307766205</v>
      </c>
      <c r="L557" s="348"/>
      <c r="M557" s="348"/>
      <c r="N557" s="347" t="s">
        <v>4534</v>
      </c>
      <c r="O557" s="346">
        <v>0.0</v>
      </c>
      <c r="P557" s="350" t="s">
        <v>2980</v>
      </c>
      <c r="Q557" s="346">
        <v>382.0</v>
      </c>
      <c r="R557" s="347" t="s">
        <v>6918</v>
      </c>
      <c r="S557" s="7" t="str">
        <f>IF(P557="nasional",VLOOKUP("*"&amp;J557&amp;"",'IPPD ALL'!$AA$2:$AC$787,3,FALSE),VLOOKUP("*"&amp;P557&amp;"",'IPPD ALL'!$AB$2:$AC$787,2,FALSE))</f>
        <v>Kabupaten Mojokerto</v>
      </c>
      <c r="T557" s="229"/>
    </row>
    <row r="558">
      <c r="A558" s="346">
        <v>1529.0</v>
      </c>
      <c r="B558" s="347" t="s">
        <v>6919</v>
      </c>
      <c r="C558" s="347" t="s">
        <v>6913</v>
      </c>
      <c r="D558" s="347" t="s">
        <v>6920</v>
      </c>
      <c r="E558" s="347">
        <v>1.0</v>
      </c>
      <c r="F558" s="347" t="s">
        <v>6921</v>
      </c>
      <c r="G558" s="347" t="s">
        <v>6922</v>
      </c>
      <c r="H558" s="348"/>
      <c r="I558" s="347" t="s">
        <v>4533</v>
      </c>
      <c r="J558" s="347" t="s">
        <v>6913</v>
      </c>
      <c r="K558" s="349">
        <v>45097.06082559028</v>
      </c>
      <c r="L558" s="348"/>
      <c r="M558" s="348"/>
      <c r="N558" s="347" t="s">
        <v>4534</v>
      </c>
      <c r="O558" s="346">
        <v>0.0</v>
      </c>
      <c r="P558" s="350" t="s">
        <v>2980</v>
      </c>
      <c r="Q558" s="346">
        <v>382.0</v>
      </c>
      <c r="R558" s="347" t="s">
        <v>6918</v>
      </c>
      <c r="S558" s="7" t="str">
        <f>IF(P558="nasional",VLOOKUP("*"&amp;J558&amp;"",'IPPD ALL'!$AA$2:$AC$787,3,FALSE),VLOOKUP("*"&amp;P558&amp;"",'IPPD ALL'!$AB$2:$AC$787,2,FALSE))</f>
        <v>Kabupaten Mojokerto</v>
      </c>
      <c r="T558" s="229"/>
    </row>
    <row r="559">
      <c r="A559" s="346">
        <v>1530.0</v>
      </c>
      <c r="B559" s="347" t="s">
        <v>6923</v>
      </c>
      <c r="C559" s="347" t="s">
        <v>6913</v>
      </c>
      <c r="D559" s="347" t="s">
        <v>6924</v>
      </c>
      <c r="E559" s="347">
        <v>0.1</v>
      </c>
      <c r="F559" s="347" t="s">
        <v>6925</v>
      </c>
      <c r="G559" s="347" t="s">
        <v>6926</v>
      </c>
      <c r="H559" s="348"/>
      <c r="I559" s="347" t="s">
        <v>4533</v>
      </c>
      <c r="J559" s="347" t="s">
        <v>6913</v>
      </c>
      <c r="K559" s="349">
        <v>45097.06186395833</v>
      </c>
      <c r="L559" s="348"/>
      <c r="M559" s="348"/>
      <c r="N559" s="347" t="s">
        <v>4534</v>
      </c>
      <c r="O559" s="346">
        <v>0.0</v>
      </c>
      <c r="P559" s="350" t="s">
        <v>2980</v>
      </c>
      <c r="Q559" s="346">
        <v>382.0</v>
      </c>
      <c r="R559" s="347" t="s">
        <v>6918</v>
      </c>
      <c r="S559" s="7" t="str">
        <f>IF(P559="nasional",VLOOKUP("*"&amp;J559&amp;"",'IPPD ALL'!$AA$2:$AC$787,3,FALSE),VLOOKUP("*"&amp;P559&amp;"",'IPPD ALL'!$AB$2:$AC$787,2,FALSE))</f>
        <v>Kabupaten Mojokerto</v>
      </c>
      <c r="T559" s="229"/>
    </row>
    <row r="560">
      <c r="A560" s="346">
        <v>1531.0</v>
      </c>
      <c r="B560" s="347" t="s">
        <v>6927</v>
      </c>
      <c r="C560" s="347" t="s">
        <v>5290</v>
      </c>
      <c r="D560" s="347" t="s">
        <v>6928</v>
      </c>
      <c r="E560" s="346">
        <v>1.0</v>
      </c>
      <c r="F560" s="347" t="s">
        <v>6929</v>
      </c>
      <c r="G560" s="347" t="s">
        <v>6930</v>
      </c>
      <c r="H560" s="348"/>
      <c r="I560" s="347" t="s">
        <v>4533</v>
      </c>
      <c r="J560" s="347" t="s">
        <v>5290</v>
      </c>
      <c r="K560" s="349">
        <v>45097.18901064815</v>
      </c>
      <c r="L560" s="347" t="s">
        <v>5290</v>
      </c>
      <c r="M560" s="349">
        <v>45097.190993703705</v>
      </c>
      <c r="N560" s="347" t="s">
        <v>4545</v>
      </c>
      <c r="O560" s="346">
        <v>2.0</v>
      </c>
      <c r="P560" s="350" t="s">
        <v>3093</v>
      </c>
      <c r="Q560" s="346">
        <v>390.0</v>
      </c>
      <c r="R560" s="347" t="s">
        <v>5294</v>
      </c>
      <c r="S560" s="7" t="str">
        <f>IF(P560="nasional",VLOOKUP("*"&amp;J560&amp;"",'IPPD ALL'!$AA$2:$AC$787,3,FALSE),VLOOKUP("*"&amp;P560&amp;"",'IPPD ALL'!$AB$2:$AC$787,2,FALSE))</f>
        <v>Kota Batu</v>
      </c>
    </row>
    <row r="561">
      <c r="A561" s="346">
        <v>1535.0</v>
      </c>
      <c r="B561" s="347" t="s">
        <v>6931</v>
      </c>
      <c r="C561" s="347" t="s">
        <v>6326</v>
      </c>
      <c r="D561" s="347" t="s">
        <v>6932</v>
      </c>
      <c r="E561" s="347">
        <v>1.0</v>
      </c>
      <c r="F561" s="347" t="s">
        <v>6933</v>
      </c>
      <c r="G561" s="347" t="s">
        <v>6934</v>
      </c>
      <c r="H561" s="348"/>
      <c r="I561" s="347" t="s">
        <v>4533</v>
      </c>
      <c r="J561" s="347" t="s">
        <v>6326</v>
      </c>
      <c r="K561" s="349">
        <v>45097.281450381946</v>
      </c>
      <c r="L561" s="347" t="s">
        <v>6326</v>
      </c>
      <c r="M561" s="349">
        <v>45111.11048775463</v>
      </c>
      <c r="N561" s="347" t="s">
        <v>4545</v>
      </c>
      <c r="O561" s="346">
        <v>2.0</v>
      </c>
      <c r="P561" s="350" t="s">
        <v>2394</v>
      </c>
      <c r="Q561" s="346">
        <v>252.0</v>
      </c>
      <c r="R561" s="347" t="s">
        <v>5965</v>
      </c>
      <c r="S561" s="7" t="str">
        <f>IF(P561="nasional",VLOOKUP("*"&amp;J561&amp;"",'IPPD ALL'!$AA$2:$AC$787,3,FALSE),VLOOKUP("*"&amp;P561&amp;"",'IPPD ALL'!$AB$2:$AC$787,2,FALSE))</f>
        <v>Kota Bandung</v>
      </c>
    </row>
    <row r="562">
      <c r="A562" s="346">
        <v>1537.0</v>
      </c>
      <c r="B562" s="347" t="s">
        <v>6935</v>
      </c>
      <c r="C562" s="347" t="s">
        <v>4023</v>
      </c>
      <c r="D562" s="347" t="s">
        <v>6936</v>
      </c>
      <c r="E562" s="346">
        <v>1.0</v>
      </c>
      <c r="F562" s="347" t="s">
        <v>6937</v>
      </c>
      <c r="G562" s="347" t="s">
        <v>6938</v>
      </c>
      <c r="H562" s="348"/>
      <c r="I562" s="347" t="s">
        <v>4533</v>
      </c>
      <c r="J562" s="347" t="s">
        <v>4023</v>
      </c>
      <c r="K562" s="349">
        <v>45097.61637989584</v>
      </c>
      <c r="L562" s="347" t="s">
        <v>4023</v>
      </c>
      <c r="M562" s="349">
        <v>45097.62869658565</v>
      </c>
      <c r="N562" s="347" t="s">
        <v>4534</v>
      </c>
      <c r="O562" s="346">
        <v>0.0</v>
      </c>
      <c r="P562" s="347" t="s">
        <v>4535</v>
      </c>
      <c r="Q562" s="348"/>
      <c r="R562" s="348"/>
      <c r="S562" s="7" t="str">
        <f>IF(P562="nasional",VLOOKUP("*"&amp;J562&amp;"",'IPPD ALL'!$AA$2:$AC$787,3,FALSE),VLOOKUP("*"&amp;P562&amp;"",'IPPD ALL'!$AB$2:$AC$787,2,FALSE))</f>
        <v>Kota Kotamobagu</v>
      </c>
    </row>
    <row r="563">
      <c r="A563" s="346">
        <v>1538.0</v>
      </c>
      <c r="B563" s="347" t="s">
        <v>6939</v>
      </c>
      <c r="C563" s="347" t="s">
        <v>6721</v>
      </c>
      <c r="D563" s="347" t="s">
        <v>6940</v>
      </c>
      <c r="E563" s="346">
        <v>1.0</v>
      </c>
      <c r="F563" s="347" t="s">
        <v>6941</v>
      </c>
      <c r="G563" s="347" t="s">
        <v>6942</v>
      </c>
      <c r="H563" s="348"/>
      <c r="I563" s="347" t="s">
        <v>4533</v>
      </c>
      <c r="J563" s="347" t="s">
        <v>6721</v>
      </c>
      <c r="K563" s="349">
        <v>45098.00444193287</v>
      </c>
      <c r="L563" s="347" t="s">
        <v>6721</v>
      </c>
      <c r="M563" s="349">
        <v>45098.17920309028</v>
      </c>
      <c r="N563" s="347" t="s">
        <v>4545</v>
      </c>
      <c r="O563" s="346">
        <v>9.0</v>
      </c>
      <c r="P563" s="350" t="s">
        <v>2626</v>
      </c>
      <c r="Q563" s="346">
        <v>881.0</v>
      </c>
      <c r="R563" s="347" t="s">
        <v>6724</v>
      </c>
      <c r="S563" s="7" t="str">
        <f>IF(P563="nasional",VLOOKUP("*"&amp;J563&amp;"",'IPPD ALL'!$AA$2:$AC$787,3,FALSE),VLOOKUP("*"&amp;P563&amp;"",'IPPD ALL'!$AB$2:$AC$787,2,FALSE))</f>
        <v>Kabupaten Jepara</v>
      </c>
    </row>
    <row r="564">
      <c r="A564" s="346">
        <v>1539.0</v>
      </c>
      <c r="B564" s="347" t="s">
        <v>6943</v>
      </c>
      <c r="C564" s="347" t="s">
        <v>6883</v>
      </c>
      <c r="D564" s="347" t="s">
        <v>6944</v>
      </c>
      <c r="E564" s="347" t="s">
        <v>6689</v>
      </c>
      <c r="F564" s="347" t="s">
        <v>6945</v>
      </c>
      <c r="G564" s="347" t="s">
        <v>6946</v>
      </c>
      <c r="H564" s="348"/>
      <c r="I564" s="347" t="s">
        <v>4533</v>
      </c>
      <c r="J564" s="347" t="s">
        <v>6883</v>
      </c>
      <c r="K564" s="349">
        <v>45098.076181157405</v>
      </c>
      <c r="L564" s="347" t="s">
        <v>6883</v>
      </c>
      <c r="M564" s="349">
        <v>45098.09984908565</v>
      </c>
      <c r="N564" s="347" t="s">
        <v>4545</v>
      </c>
      <c r="O564" s="346">
        <v>5.0</v>
      </c>
      <c r="P564" s="350" t="s">
        <v>2704</v>
      </c>
      <c r="Q564" s="346">
        <v>384.0</v>
      </c>
      <c r="R564" s="347" t="s">
        <v>6887</v>
      </c>
      <c r="S564" s="7" t="str">
        <f>IF(P564="nasional",VLOOKUP("*"&amp;J564&amp;"",'IPPD ALL'!$AA$2:$AC$787,3,FALSE),VLOOKUP("*"&amp;P564&amp;"",'IPPD ALL'!$AB$2:$AC$787,2,FALSE))</f>
        <v>Kabupaten Purworejo</v>
      </c>
    </row>
    <row r="565">
      <c r="A565" s="346">
        <v>1540.0</v>
      </c>
      <c r="B565" s="347" t="s">
        <v>6947</v>
      </c>
      <c r="C565" s="347" t="s">
        <v>1880</v>
      </c>
      <c r="D565" s="347" t="s">
        <v>6948</v>
      </c>
      <c r="E565" s="346">
        <v>1.0</v>
      </c>
      <c r="F565" s="347" t="s">
        <v>6949</v>
      </c>
      <c r="G565" s="347" t="s">
        <v>6950</v>
      </c>
      <c r="H565" s="348"/>
      <c r="I565" s="347" t="s">
        <v>4533</v>
      </c>
      <c r="J565" s="347" t="s">
        <v>1880</v>
      </c>
      <c r="K565" s="349">
        <v>45098.11678065972</v>
      </c>
      <c r="L565" s="347" t="s">
        <v>1880</v>
      </c>
      <c r="M565" s="349">
        <v>45098.19097914352</v>
      </c>
      <c r="N565" s="347" t="s">
        <v>4545</v>
      </c>
      <c r="O565" s="346">
        <v>3.0</v>
      </c>
      <c r="P565" s="347" t="s">
        <v>4535</v>
      </c>
      <c r="Q565" s="348"/>
      <c r="R565" s="348"/>
      <c r="S565" s="7" t="str">
        <f>IF(P565="nasional",VLOOKUP("*"&amp;J565&amp;"",'IPPD ALL'!$AA$2:$AC$787,3,FALSE),VLOOKUP("*"&amp;P565&amp;"",'IPPD ALL'!$AB$2:$AC$787,2,FALSE))</f>
        <v>Kota Jambi</v>
      </c>
    </row>
    <row r="566">
      <c r="A566" s="346">
        <v>1541.0</v>
      </c>
      <c r="B566" s="347" t="s">
        <v>6951</v>
      </c>
      <c r="C566" s="347" t="s">
        <v>567</v>
      </c>
      <c r="D566" s="347" t="s">
        <v>6952</v>
      </c>
      <c r="E566" s="347">
        <v>1.0</v>
      </c>
      <c r="F566" s="347" t="s">
        <v>6953</v>
      </c>
      <c r="G566" s="347" t="s">
        <v>6954</v>
      </c>
      <c r="H566" s="348"/>
      <c r="I566" s="347" t="s">
        <v>4533</v>
      </c>
      <c r="J566" s="347" t="s">
        <v>567</v>
      </c>
      <c r="K566" s="349">
        <v>45098.118013356485</v>
      </c>
      <c r="L566" s="347" t="s">
        <v>567</v>
      </c>
      <c r="M566" s="349">
        <v>45467.27462017361</v>
      </c>
      <c r="N566" s="347" t="s">
        <v>4545</v>
      </c>
      <c r="O566" s="346">
        <v>3.0</v>
      </c>
      <c r="P566" s="347" t="s">
        <v>4535</v>
      </c>
      <c r="Q566" s="348"/>
      <c r="R566" s="348"/>
      <c r="S566" s="7" t="str">
        <f>IF(P566="nasional",VLOOKUP("*"&amp;J566&amp;"",'IPPD ALL'!$AA$2:$AC$787,3,FALSE),VLOOKUP("*"&amp;P566&amp;"",'IPPD ALL'!$AB$2:$AC$787,2,FALSE))</f>
        <v>Kementerian Desa dan PDTT</v>
      </c>
    </row>
    <row r="567">
      <c r="A567" s="346">
        <v>1543.0</v>
      </c>
      <c r="B567" s="347" t="s">
        <v>6955</v>
      </c>
      <c r="C567" s="347" t="s">
        <v>6883</v>
      </c>
      <c r="D567" s="347" t="s">
        <v>6956</v>
      </c>
      <c r="E567" s="347" t="s">
        <v>6689</v>
      </c>
      <c r="F567" s="347" t="s">
        <v>6957</v>
      </c>
      <c r="G567" s="347" t="s">
        <v>6958</v>
      </c>
      <c r="H567" s="348"/>
      <c r="I567" s="347" t="s">
        <v>4533</v>
      </c>
      <c r="J567" s="347" t="s">
        <v>6883</v>
      </c>
      <c r="K567" s="349">
        <v>45098.131584386574</v>
      </c>
      <c r="L567" s="347" t="s">
        <v>6883</v>
      </c>
      <c r="M567" s="349">
        <v>45098.13413346065</v>
      </c>
      <c r="N567" s="347" t="s">
        <v>4545</v>
      </c>
      <c r="O567" s="346">
        <v>1.0</v>
      </c>
      <c r="P567" s="350" t="s">
        <v>2704</v>
      </c>
      <c r="Q567" s="346">
        <v>384.0</v>
      </c>
      <c r="R567" s="347" t="s">
        <v>6887</v>
      </c>
      <c r="S567" s="7" t="str">
        <f>IF(P567="nasional",VLOOKUP("*"&amp;J567&amp;"",'IPPD ALL'!$AA$2:$AC$787,3,FALSE),VLOOKUP("*"&amp;P567&amp;"",'IPPD ALL'!$AB$2:$AC$787,2,FALSE))</f>
        <v>Kabupaten Purworejo</v>
      </c>
    </row>
    <row r="568">
      <c r="A568" s="346">
        <v>1545.0</v>
      </c>
      <c r="B568" s="347" t="s">
        <v>6959</v>
      </c>
      <c r="C568" s="347" t="s">
        <v>6883</v>
      </c>
      <c r="D568" s="347" t="s">
        <v>6960</v>
      </c>
      <c r="E568" s="347" t="s">
        <v>6689</v>
      </c>
      <c r="F568" s="347" t="s">
        <v>6961</v>
      </c>
      <c r="G568" s="347" t="s">
        <v>6962</v>
      </c>
      <c r="H568" s="348"/>
      <c r="I568" s="347" t="s">
        <v>4533</v>
      </c>
      <c r="J568" s="347" t="s">
        <v>6883</v>
      </c>
      <c r="K568" s="349">
        <v>45098.15122539352</v>
      </c>
      <c r="L568" s="347" t="s">
        <v>6883</v>
      </c>
      <c r="M568" s="349">
        <v>45098.15510167824</v>
      </c>
      <c r="N568" s="347" t="s">
        <v>4545</v>
      </c>
      <c r="O568" s="346">
        <v>1.0</v>
      </c>
      <c r="P568" s="350" t="s">
        <v>2704</v>
      </c>
      <c r="Q568" s="346">
        <v>384.0</v>
      </c>
      <c r="R568" s="347" t="s">
        <v>6887</v>
      </c>
      <c r="S568" s="7" t="str">
        <f>IF(P568="nasional",VLOOKUP("*"&amp;J568&amp;"",'IPPD ALL'!$AA$2:$AC$787,3,FALSE),VLOOKUP("*"&amp;P568&amp;"",'IPPD ALL'!$AB$2:$AC$787,2,FALSE))</f>
        <v>Kabupaten Purworejo</v>
      </c>
    </row>
    <row r="569">
      <c r="A569" s="346">
        <v>1547.0</v>
      </c>
      <c r="B569" s="347" t="s">
        <v>6963</v>
      </c>
      <c r="C569" s="347" t="s">
        <v>6883</v>
      </c>
      <c r="D569" s="347" t="s">
        <v>6964</v>
      </c>
      <c r="E569" s="347" t="s">
        <v>6689</v>
      </c>
      <c r="F569" s="347" t="s">
        <v>6965</v>
      </c>
      <c r="G569" s="347" t="s">
        <v>6966</v>
      </c>
      <c r="H569" s="348"/>
      <c r="I569" s="347" t="s">
        <v>4533</v>
      </c>
      <c r="J569" s="347" t="s">
        <v>6883</v>
      </c>
      <c r="K569" s="349">
        <v>45098.17889791667</v>
      </c>
      <c r="L569" s="347" t="s">
        <v>6883</v>
      </c>
      <c r="M569" s="349">
        <v>45098.181271354166</v>
      </c>
      <c r="N569" s="347" t="s">
        <v>4545</v>
      </c>
      <c r="O569" s="346">
        <v>1.0</v>
      </c>
      <c r="P569" s="350" t="s">
        <v>2704</v>
      </c>
      <c r="Q569" s="346">
        <v>384.0</v>
      </c>
      <c r="R569" s="347" t="s">
        <v>6887</v>
      </c>
      <c r="S569" s="7" t="str">
        <f>IF(P569="nasional",VLOOKUP("*"&amp;J569&amp;"",'IPPD ALL'!$AA$2:$AC$787,3,FALSE),VLOOKUP("*"&amp;P569&amp;"",'IPPD ALL'!$AB$2:$AC$787,2,FALSE))</f>
        <v>Kabupaten Purworejo</v>
      </c>
    </row>
    <row r="570">
      <c r="A570" s="346">
        <v>1548.0</v>
      </c>
      <c r="B570" s="347" t="s">
        <v>6967</v>
      </c>
      <c r="C570" s="347" t="s">
        <v>6883</v>
      </c>
      <c r="D570" s="347" t="s">
        <v>6968</v>
      </c>
      <c r="E570" s="347" t="s">
        <v>6689</v>
      </c>
      <c r="F570" s="347" t="s">
        <v>6969</v>
      </c>
      <c r="G570" s="347" t="s">
        <v>6970</v>
      </c>
      <c r="H570" s="348"/>
      <c r="I570" s="347" t="s">
        <v>4533</v>
      </c>
      <c r="J570" s="347" t="s">
        <v>6883</v>
      </c>
      <c r="K570" s="349">
        <v>45098.18698908565</v>
      </c>
      <c r="L570" s="347" t="s">
        <v>6883</v>
      </c>
      <c r="M570" s="349">
        <v>45098.18753979167</v>
      </c>
      <c r="N570" s="347" t="s">
        <v>4545</v>
      </c>
      <c r="O570" s="346">
        <v>1.0</v>
      </c>
      <c r="P570" s="350" t="s">
        <v>2704</v>
      </c>
      <c r="Q570" s="346">
        <v>384.0</v>
      </c>
      <c r="R570" s="347" t="s">
        <v>6887</v>
      </c>
      <c r="S570" s="7" t="str">
        <f>IF(P570="nasional",VLOOKUP("*"&amp;J570&amp;"",'IPPD ALL'!$AA$2:$AC$787,3,FALSE),VLOOKUP("*"&amp;P570&amp;"",'IPPD ALL'!$AB$2:$AC$787,2,FALSE))</f>
        <v>Kabupaten Purworejo</v>
      </c>
    </row>
    <row r="571">
      <c r="A571" s="346">
        <v>1549.0</v>
      </c>
      <c r="B571" s="347" t="s">
        <v>6971</v>
      </c>
      <c r="C571" s="347" t="s">
        <v>6972</v>
      </c>
      <c r="D571" s="347" t="s">
        <v>6973</v>
      </c>
      <c r="E571" s="347">
        <v>1.0</v>
      </c>
      <c r="F571" s="347" t="s">
        <v>6974</v>
      </c>
      <c r="G571" s="347" t="s">
        <v>6975</v>
      </c>
      <c r="H571" s="348"/>
      <c r="I571" s="347" t="s">
        <v>4533</v>
      </c>
      <c r="J571" s="347" t="s">
        <v>6972</v>
      </c>
      <c r="K571" s="349">
        <v>45098.213136516206</v>
      </c>
      <c r="L571" s="347" t="s">
        <v>6972</v>
      </c>
      <c r="M571" s="349">
        <v>45098.37227119213</v>
      </c>
      <c r="N571" s="347" t="s">
        <v>4545</v>
      </c>
      <c r="O571" s="346">
        <v>1.0</v>
      </c>
      <c r="P571" s="350" t="s">
        <v>2897</v>
      </c>
      <c r="Q571" s="346">
        <v>680.0</v>
      </c>
      <c r="R571" s="347" t="s">
        <v>6976</v>
      </c>
      <c r="S571" s="7" t="str">
        <f>IF(P571="nasional",VLOOKUP("*"&amp;J571&amp;"",'IPPD ALL'!$AA$2:$AC$787,3,FALSE),VLOOKUP("*"&amp;P571&amp;"",'IPPD ALL'!$AB$2:$AC$787,2,FALSE))</f>
        <v>Kabupaten Bojonegoro</v>
      </c>
    </row>
    <row r="572">
      <c r="A572" s="346">
        <v>1556.0</v>
      </c>
      <c r="B572" s="347" t="s">
        <v>6977</v>
      </c>
      <c r="C572" s="347" t="s">
        <v>6972</v>
      </c>
      <c r="D572" s="347" t="s">
        <v>6978</v>
      </c>
      <c r="E572" s="347" t="s">
        <v>4530</v>
      </c>
      <c r="F572" s="347" t="s">
        <v>6979</v>
      </c>
      <c r="G572" s="347" t="s">
        <v>6980</v>
      </c>
      <c r="H572" s="348"/>
      <c r="I572" s="347" t="s">
        <v>4533</v>
      </c>
      <c r="J572" s="347" t="s">
        <v>6972</v>
      </c>
      <c r="K572" s="349">
        <v>45098.35293944444</v>
      </c>
      <c r="L572" s="347" t="s">
        <v>6972</v>
      </c>
      <c r="M572" s="349">
        <v>45511.11662818287</v>
      </c>
      <c r="N572" s="347" t="s">
        <v>4545</v>
      </c>
      <c r="O572" s="346">
        <v>3.0</v>
      </c>
      <c r="P572" s="350" t="s">
        <v>2897</v>
      </c>
      <c r="Q572" s="346">
        <v>680.0</v>
      </c>
      <c r="R572" s="347" t="s">
        <v>6976</v>
      </c>
      <c r="S572" s="7" t="str">
        <f>IF(P572="nasional",VLOOKUP("*"&amp;J572&amp;"",'IPPD ALL'!$AA$2:$AC$787,3,FALSE),VLOOKUP("*"&amp;P572&amp;"",'IPPD ALL'!$AB$2:$AC$787,2,FALSE))</f>
        <v>Kabupaten Bojonegoro</v>
      </c>
    </row>
    <row r="573">
      <c r="A573" s="346">
        <v>1557.0</v>
      </c>
      <c r="B573" s="347" t="s">
        <v>6981</v>
      </c>
      <c r="C573" s="347" t="s">
        <v>6378</v>
      </c>
      <c r="D573" s="347" t="s">
        <v>6982</v>
      </c>
      <c r="E573" s="347">
        <v>1.0</v>
      </c>
      <c r="F573" s="347" t="s">
        <v>6983</v>
      </c>
      <c r="G573" s="347" t="s">
        <v>6984</v>
      </c>
      <c r="H573" s="348"/>
      <c r="I573" s="347" t="s">
        <v>4533</v>
      </c>
      <c r="J573" s="347" t="s">
        <v>6378</v>
      </c>
      <c r="K573" s="349">
        <v>45098.354836736115</v>
      </c>
      <c r="L573" s="347" t="s">
        <v>6378</v>
      </c>
      <c r="M573" s="349">
        <v>45103.34774197917</v>
      </c>
      <c r="N573" s="347" t="s">
        <v>4534</v>
      </c>
      <c r="O573" s="346">
        <v>11.0</v>
      </c>
      <c r="P573" s="350" t="s">
        <v>1601</v>
      </c>
      <c r="Q573" s="346">
        <v>623.0</v>
      </c>
      <c r="R573" s="347" t="s">
        <v>6382</v>
      </c>
      <c r="S573" s="7" t="str">
        <f>IF(P573="nasional",VLOOKUP("*"&amp;J573&amp;"",'IPPD ALL'!$AA$2:$AC$787,3,FALSE),VLOOKUP("*"&amp;P573&amp;"",'IPPD ALL'!$AB$2:$AC$787,2,FALSE))</f>
        <v>Kabupaten Solok</v>
      </c>
    </row>
    <row r="574">
      <c r="A574" s="346">
        <v>1558.0</v>
      </c>
      <c r="B574" s="347" t="s">
        <v>6985</v>
      </c>
      <c r="C574" s="347" t="s">
        <v>6986</v>
      </c>
      <c r="D574" s="347" t="s">
        <v>6987</v>
      </c>
      <c r="E574" s="347">
        <v>1.0</v>
      </c>
      <c r="F574" s="347" t="s">
        <v>6988</v>
      </c>
      <c r="G574" s="347" t="s">
        <v>6989</v>
      </c>
      <c r="H574" s="347" t="s">
        <v>4609</v>
      </c>
      <c r="I574" s="347" t="s">
        <v>4533</v>
      </c>
      <c r="J574" s="347" t="s">
        <v>6986</v>
      </c>
      <c r="K574" s="349">
        <v>45098.357109363424</v>
      </c>
      <c r="L574" s="347" t="s">
        <v>6986</v>
      </c>
      <c r="M574" s="349">
        <v>45117.33924908565</v>
      </c>
      <c r="N574" s="347" t="s">
        <v>4545</v>
      </c>
      <c r="O574" s="346">
        <v>10.0</v>
      </c>
      <c r="P574" s="350" t="s">
        <v>2394</v>
      </c>
      <c r="Q574" s="346">
        <v>252.0</v>
      </c>
      <c r="R574" s="347" t="s">
        <v>5965</v>
      </c>
      <c r="S574" s="7" t="str">
        <f>IF(P574="nasional",VLOOKUP("*"&amp;J574&amp;"",'IPPD ALL'!$AA$2:$AC$787,3,FALSE),VLOOKUP("*"&amp;P574&amp;"",'IPPD ALL'!$AB$2:$AC$787,2,FALSE))</f>
        <v>Kota Bandung</v>
      </c>
    </row>
    <row r="575">
      <c r="A575" s="346">
        <v>1559.0</v>
      </c>
      <c r="B575" s="347" t="s">
        <v>6990</v>
      </c>
      <c r="C575" s="347" t="s">
        <v>6907</v>
      </c>
      <c r="D575" s="347" t="s">
        <v>6991</v>
      </c>
      <c r="E575" s="347">
        <v>1.0</v>
      </c>
      <c r="F575" s="347" t="s">
        <v>6992</v>
      </c>
      <c r="G575" s="347" t="s">
        <v>6993</v>
      </c>
      <c r="H575" s="348"/>
      <c r="I575" s="347" t="s">
        <v>4533</v>
      </c>
      <c r="J575" s="347" t="s">
        <v>6907</v>
      </c>
      <c r="K575" s="349">
        <v>45099.05871197917</v>
      </c>
      <c r="L575" s="347" t="s">
        <v>6907</v>
      </c>
      <c r="M575" s="349">
        <v>45184.631698680554</v>
      </c>
      <c r="N575" s="347" t="s">
        <v>4545</v>
      </c>
      <c r="O575" s="346">
        <v>7.0</v>
      </c>
      <c r="P575" s="350" t="s">
        <v>2275</v>
      </c>
      <c r="Q575" s="346">
        <v>350.0</v>
      </c>
      <c r="R575" s="347" t="s">
        <v>6911</v>
      </c>
      <c r="S575" s="7" t="str">
        <f>IF(P575="nasional",VLOOKUP("*"&amp;J575&amp;"",'IPPD ALL'!$AA$2:$AC$787,3,FALSE),VLOOKUP("*"&amp;P575&amp;"",'IPPD ALL'!$AB$2:$AC$787,2,FALSE))</f>
        <v>Kabupaten Bekasi</v>
      </c>
    </row>
    <row r="576">
      <c r="A576" s="346">
        <v>1561.0</v>
      </c>
      <c r="B576" s="347" t="s">
        <v>6994</v>
      </c>
      <c r="C576" s="347" t="s">
        <v>6995</v>
      </c>
      <c r="D576" s="347" t="s">
        <v>6996</v>
      </c>
      <c r="E576" s="347">
        <v>1.0</v>
      </c>
      <c r="F576" s="347" t="s">
        <v>6997</v>
      </c>
      <c r="G576" s="347" t="s">
        <v>6998</v>
      </c>
      <c r="H576" s="348"/>
      <c r="I576" s="347" t="s">
        <v>4533</v>
      </c>
      <c r="J576" s="347" t="s">
        <v>6995</v>
      </c>
      <c r="K576" s="349">
        <v>45099.06852577546</v>
      </c>
      <c r="L576" s="347" t="s">
        <v>6995</v>
      </c>
      <c r="M576" s="349">
        <v>45099.07121472222</v>
      </c>
      <c r="N576" s="347" t="s">
        <v>4545</v>
      </c>
      <c r="O576" s="346">
        <v>2.0</v>
      </c>
      <c r="P576" s="350" t="s">
        <v>3232</v>
      </c>
      <c r="Q576" s="346">
        <v>961.0</v>
      </c>
      <c r="R576" s="347" t="s">
        <v>6999</v>
      </c>
      <c r="S576" s="7" t="str">
        <f>IF(P576="nasional",VLOOKUP("*"&amp;J576&amp;"",'IPPD ALL'!$AA$2:$AC$787,3,FALSE),VLOOKUP("*"&amp;P576&amp;"",'IPPD ALL'!$AB$2:$AC$787,2,FALSE))</f>
        <v>Kota Pontianak</v>
      </c>
    </row>
    <row r="577">
      <c r="A577" s="346">
        <v>1562.0</v>
      </c>
      <c r="B577" s="347" t="s">
        <v>7000</v>
      </c>
      <c r="C577" s="347" t="s">
        <v>2274</v>
      </c>
      <c r="D577" s="347" t="s">
        <v>7001</v>
      </c>
      <c r="E577" s="347">
        <v>1.0</v>
      </c>
      <c r="F577" s="347" t="s">
        <v>7002</v>
      </c>
      <c r="G577" s="347" t="s">
        <v>7003</v>
      </c>
      <c r="H577" s="348"/>
      <c r="I577" s="347" t="s">
        <v>4533</v>
      </c>
      <c r="J577" s="347" t="s">
        <v>2274</v>
      </c>
      <c r="K577" s="349">
        <v>45099.19011107639</v>
      </c>
      <c r="L577" s="347" t="s">
        <v>2274</v>
      </c>
      <c r="M577" s="349">
        <v>45240.1715753588</v>
      </c>
      <c r="N577" s="347" t="s">
        <v>4545</v>
      </c>
      <c r="O577" s="346">
        <v>3.0</v>
      </c>
      <c r="P577" s="347" t="s">
        <v>4535</v>
      </c>
      <c r="Q577" s="348"/>
      <c r="R577" s="348"/>
      <c r="S577" s="7" t="str">
        <f>IF(P577="nasional",VLOOKUP("*"&amp;J577&amp;"",'IPPD ALL'!$AA$2:$AC$787,3,FALSE),VLOOKUP("*"&amp;P577&amp;"",'IPPD ALL'!$AB$2:$AC$787,2,FALSE))</f>
        <v>Kabupaten Bekasi</v>
      </c>
    </row>
    <row r="578">
      <c r="A578" s="346">
        <v>1563.0</v>
      </c>
      <c r="B578" s="347" t="s">
        <v>7004</v>
      </c>
      <c r="C578" s="347" t="s">
        <v>1942</v>
      </c>
      <c r="D578" s="347" t="s">
        <v>7005</v>
      </c>
      <c r="E578" s="347" t="s">
        <v>7006</v>
      </c>
      <c r="F578" s="347" t="s">
        <v>7007</v>
      </c>
      <c r="G578" s="347" t="s">
        <v>7008</v>
      </c>
      <c r="H578" s="348"/>
      <c r="I578" s="347" t="s">
        <v>4533</v>
      </c>
      <c r="J578" s="347" t="s">
        <v>1942</v>
      </c>
      <c r="K578" s="349">
        <v>45099.211534525464</v>
      </c>
      <c r="L578" s="347" t="s">
        <v>1942</v>
      </c>
      <c r="M578" s="349">
        <v>45099.226496539355</v>
      </c>
      <c r="N578" s="347" t="s">
        <v>4545</v>
      </c>
      <c r="O578" s="346">
        <v>1.0</v>
      </c>
      <c r="P578" s="347" t="s">
        <v>4535</v>
      </c>
      <c r="Q578" s="348"/>
      <c r="R578" s="348"/>
      <c r="S578" s="7" t="str">
        <f>IF(P578="nasional",VLOOKUP("*"&amp;J578&amp;"",'IPPD ALL'!$AA$2:$AC$787,3,FALSE),VLOOKUP("*"&amp;P578&amp;"",'IPPD ALL'!$AB$2:$AC$787,2,FALSE))</f>
        <v>Kota Pangkal Pinang</v>
      </c>
    </row>
    <row r="579">
      <c r="A579" s="346">
        <v>1565.0</v>
      </c>
      <c r="B579" s="347" t="s">
        <v>7009</v>
      </c>
      <c r="C579" s="347" t="s">
        <v>6142</v>
      </c>
      <c r="D579" s="347" t="s">
        <v>7010</v>
      </c>
      <c r="E579" s="347">
        <v>1.0</v>
      </c>
      <c r="F579" s="347" t="s">
        <v>7011</v>
      </c>
      <c r="G579" s="347" t="s">
        <v>7012</v>
      </c>
      <c r="H579" s="348"/>
      <c r="I579" s="347" t="s">
        <v>4533</v>
      </c>
      <c r="J579" s="347" t="s">
        <v>6142</v>
      </c>
      <c r="K579" s="349">
        <v>45099.38111732639</v>
      </c>
      <c r="L579" s="347" t="s">
        <v>6142</v>
      </c>
      <c r="M579" s="349">
        <v>45426.10467173611</v>
      </c>
      <c r="N579" s="347" t="s">
        <v>4545</v>
      </c>
      <c r="O579" s="346">
        <v>12.0</v>
      </c>
      <c r="P579" s="350" t="s">
        <v>2418</v>
      </c>
      <c r="Q579" s="346">
        <v>258.0</v>
      </c>
      <c r="R579" s="347" t="s">
        <v>4977</v>
      </c>
      <c r="S579" s="7" t="str">
        <f>IF(P579="nasional",VLOOKUP("*"&amp;J579&amp;"",'IPPD ALL'!$AA$2:$AC$787,3,FALSE),VLOOKUP("*"&amp;P579&amp;"",'IPPD ALL'!$AB$2:$AC$787,2,FALSE))</f>
        <v>Kota Bogor</v>
      </c>
      <c r="T579" s="229"/>
    </row>
    <row r="580">
      <c r="A580" s="346">
        <v>1566.0</v>
      </c>
      <c r="B580" s="347" t="s">
        <v>7013</v>
      </c>
      <c r="C580" s="347" t="s">
        <v>6023</v>
      </c>
      <c r="D580" s="347" t="s">
        <v>7014</v>
      </c>
      <c r="E580" s="346">
        <v>1.0</v>
      </c>
      <c r="F580" s="347" t="s">
        <v>7015</v>
      </c>
      <c r="G580" s="347" t="s">
        <v>7016</v>
      </c>
      <c r="H580" s="348"/>
      <c r="I580" s="347" t="s">
        <v>4533</v>
      </c>
      <c r="J580" s="347" t="s">
        <v>6023</v>
      </c>
      <c r="K580" s="349">
        <v>45100.039218935184</v>
      </c>
      <c r="L580" s="347" t="s">
        <v>6023</v>
      </c>
      <c r="M580" s="349">
        <v>45101.65073341435</v>
      </c>
      <c r="N580" s="347" t="s">
        <v>4545</v>
      </c>
      <c r="O580" s="346">
        <v>3.0</v>
      </c>
      <c r="P580" s="350" t="s">
        <v>3385</v>
      </c>
      <c r="Q580" s="346">
        <v>667.0</v>
      </c>
      <c r="R580" s="347" t="s">
        <v>6027</v>
      </c>
      <c r="S580" s="7" t="str">
        <f>IF(P580="nasional",VLOOKUP("*"&amp;J580&amp;"",'IPPD ALL'!$AA$2:$AC$787,3,FALSE),VLOOKUP("*"&amp;P580&amp;"",'IPPD ALL'!$AB$2:$AC$787,2,FALSE))</f>
        <v>#N/A</v>
      </c>
    </row>
    <row r="581">
      <c r="A581" s="346">
        <v>1567.0</v>
      </c>
      <c r="B581" s="347" t="s">
        <v>7017</v>
      </c>
      <c r="C581" s="347" t="s">
        <v>7018</v>
      </c>
      <c r="D581" s="347" t="s">
        <v>7019</v>
      </c>
      <c r="E581" s="347">
        <v>1.0</v>
      </c>
      <c r="F581" s="347" t="s">
        <v>7020</v>
      </c>
      <c r="G581" s="347" t="s">
        <v>7021</v>
      </c>
      <c r="H581" s="348"/>
      <c r="I581" s="347" t="s">
        <v>4533</v>
      </c>
      <c r="J581" s="347" t="s">
        <v>7018</v>
      </c>
      <c r="K581" s="349">
        <v>45100.10518424769</v>
      </c>
      <c r="L581" s="347" t="s">
        <v>7018</v>
      </c>
      <c r="M581" s="349">
        <v>45100.1098628125</v>
      </c>
      <c r="N581" s="347" t="s">
        <v>4545</v>
      </c>
      <c r="O581" s="346">
        <v>1.0</v>
      </c>
      <c r="P581" s="350" t="s">
        <v>2394</v>
      </c>
      <c r="Q581" s="346">
        <v>252.0</v>
      </c>
      <c r="R581" s="347" t="s">
        <v>5965</v>
      </c>
      <c r="S581" s="7" t="str">
        <f>IF(P581="nasional",VLOOKUP("*"&amp;J581&amp;"",'IPPD ALL'!$AA$2:$AC$787,3,FALSE),VLOOKUP("*"&amp;P581&amp;"",'IPPD ALL'!$AB$2:$AC$787,2,FALSE))</f>
        <v>Kota Bandung</v>
      </c>
    </row>
    <row r="582">
      <c r="A582" s="346">
        <v>1568.0</v>
      </c>
      <c r="B582" s="347" t="s">
        <v>7022</v>
      </c>
      <c r="C582" s="347" t="s">
        <v>7023</v>
      </c>
      <c r="D582" s="347" t="s">
        <v>7024</v>
      </c>
      <c r="E582" s="346">
        <v>1.0</v>
      </c>
      <c r="F582" s="347" t="s">
        <v>7025</v>
      </c>
      <c r="G582" s="347" t="s">
        <v>7026</v>
      </c>
      <c r="H582" s="347" t="s">
        <v>4609</v>
      </c>
      <c r="I582" s="347" t="s">
        <v>4533</v>
      </c>
      <c r="J582" s="347" t="s">
        <v>7023</v>
      </c>
      <c r="K582" s="349">
        <v>45100.24909577546</v>
      </c>
      <c r="L582" s="347" t="s">
        <v>7023</v>
      </c>
      <c r="M582" s="349">
        <v>45100.25086674769</v>
      </c>
      <c r="N582" s="347" t="s">
        <v>4545</v>
      </c>
      <c r="O582" s="346">
        <v>1.0</v>
      </c>
      <c r="P582" s="350" t="s">
        <v>2394</v>
      </c>
      <c r="Q582" s="346">
        <v>252.0</v>
      </c>
      <c r="R582" s="347" t="s">
        <v>5965</v>
      </c>
      <c r="S582" s="7" t="str">
        <f>IF(P582="nasional",VLOOKUP("*"&amp;J582&amp;"",'IPPD ALL'!$AA$2:$AC$787,3,FALSE),VLOOKUP("*"&amp;P582&amp;"",'IPPD ALL'!$AB$2:$AC$787,2,FALSE))</f>
        <v>Kota Bandung</v>
      </c>
    </row>
    <row r="583">
      <c r="A583" s="346">
        <v>1569.0</v>
      </c>
      <c r="B583" s="347" t="s">
        <v>7027</v>
      </c>
      <c r="C583" s="347" t="s">
        <v>7028</v>
      </c>
      <c r="D583" s="347" t="s">
        <v>7029</v>
      </c>
      <c r="E583" s="347">
        <v>1.0</v>
      </c>
      <c r="F583" s="347" t="s">
        <v>7030</v>
      </c>
      <c r="G583" s="347" t="s">
        <v>7031</v>
      </c>
      <c r="H583" s="348"/>
      <c r="I583" s="347" t="s">
        <v>4533</v>
      </c>
      <c r="J583" s="347" t="s">
        <v>7028</v>
      </c>
      <c r="K583" s="349">
        <v>45100.31037880787</v>
      </c>
      <c r="L583" s="347" t="s">
        <v>7028</v>
      </c>
      <c r="M583" s="349">
        <v>45103.25267799768</v>
      </c>
      <c r="N583" s="347" t="s">
        <v>4545</v>
      </c>
      <c r="O583" s="346">
        <v>2.0</v>
      </c>
      <c r="P583" s="350" t="s">
        <v>2394</v>
      </c>
      <c r="Q583" s="346">
        <v>252.0</v>
      </c>
      <c r="R583" s="347" t="s">
        <v>5965</v>
      </c>
      <c r="S583" s="7" t="str">
        <f>IF(P583="nasional",VLOOKUP("*"&amp;J583&amp;"",'IPPD ALL'!$AA$2:$AC$787,3,FALSE),VLOOKUP("*"&amp;P583&amp;"",'IPPD ALL'!$AB$2:$AC$787,2,FALSE))</f>
        <v>Kota Bandung</v>
      </c>
    </row>
    <row r="584">
      <c r="A584" s="346">
        <v>1572.0</v>
      </c>
      <c r="B584" s="347" t="s">
        <v>7032</v>
      </c>
      <c r="C584" s="347" t="s">
        <v>6889</v>
      </c>
      <c r="D584" s="347" t="s">
        <v>7033</v>
      </c>
      <c r="E584" s="347">
        <v>1.0</v>
      </c>
      <c r="F584" s="347" t="s">
        <v>7034</v>
      </c>
      <c r="G584" s="347" t="s">
        <v>7035</v>
      </c>
      <c r="H584" s="348"/>
      <c r="I584" s="347" t="s">
        <v>4533</v>
      </c>
      <c r="J584" s="347" t="s">
        <v>6889</v>
      </c>
      <c r="K584" s="349">
        <v>45100.37673672454</v>
      </c>
      <c r="L584" s="347" t="s">
        <v>6889</v>
      </c>
      <c r="M584" s="349">
        <v>45233.273058506944</v>
      </c>
      <c r="N584" s="347" t="s">
        <v>4545</v>
      </c>
      <c r="O584" s="346">
        <v>7.0</v>
      </c>
      <c r="P584" s="350" t="s">
        <v>3643</v>
      </c>
      <c r="Q584" s="346">
        <v>951.0</v>
      </c>
      <c r="R584" s="347" t="s">
        <v>6893</v>
      </c>
      <c r="S584" s="7" t="str">
        <f>IF(P584="nasional",VLOOKUP("*"&amp;J584&amp;"",'IPPD ALL'!$AA$2:$AC$787,3,FALSE),VLOOKUP("*"&amp;P584&amp;"",'IPPD ALL'!$AB$2:$AC$787,2,FALSE))</f>
        <v>Kabupaten Pinrang</v>
      </c>
    </row>
    <row r="585">
      <c r="A585" s="346">
        <v>1573.0</v>
      </c>
      <c r="B585" s="347" t="s">
        <v>7036</v>
      </c>
      <c r="C585" s="347" t="s">
        <v>1950</v>
      </c>
      <c r="D585" s="347" t="s">
        <v>7037</v>
      </c>
      <c r="E585" s="347">
        <v>1.0</v>
      </c>
      <c r="F585" s="347" t="s">
        <v>7038</v>
      </c>
      <c r="G585" s="347" t="s">
        <v>7039</v>
      </c>
      <c r="H585" s="348"/>
      <c r="I585" s="347" t="s">
        <v>4533</v>
      </c>
      <c r="J585" s="347" t="s">
        <v>1950</v>
      </c>
      <c r="K585" s="349">
        <v>45100.46143157408</v>
      </c>
      <c r="L585" s="347" t="s">
        <v>1950</v>
      </c>
      <c r="M585" s="349">
        <v>45131.25825310185</v>
      </c>
      <c r="N585" s="347" t="s">
        <v>4545</v>
      </c>
      <c r="O585" s="346">
        <v>4.0</v>
      </c>
      <c r="P585" s="347" t="s">
        <v>4535</v>
      </c>
      <c r="Q585" s="348"/>
      <c r="R585" s="348"/>
      <c r="S585" s="7" t="str">
        <f>IF(P585="nasional",VLOOKUP("*"&amp;J585&amp;"",'IPPD ALL'!$AA$2:$AC$787,3,FALSE),VLOOKUP("*"&amp;P585&amp;"",'IPPD ALL'!$AB$2:$AC$787,2,FALSE))</f>
        <v>Provinsi Bengkulu</v>
      </c>
    </row>
    <row r="586">
      <c r="A586" s="346">
        <v>1574.0</v>
      </c>
      <c r="B586" s="347" t="s">
        <v>7040</v>
      </c>
      <c r="C586" s="347" t="s">
        <v>7041</v>
      </c>
      <c r="D586" s="347" t="s">
        <v>7042</v>
      </c>
      <c r="E586" s="347" t="s">
        <v>4530</v>
      </c>
      <c r="F586" s="347" t="s">
        <v>7043</v>
      </c>
      <c r="G586" s="347" t="s">
        <v>7044</v>
      </c>
      <c r="H586" s="348"/>
      <c r="I586" s="347" t="s">
        <v>4533</v>
      </c>
      <c r="J586" s="347" t="s">
        <v>7041</v>
      </c>
      <c r="K586" s="349">
        <v>45101.08146818287</v>
      </c>
      <c r="L586" s="347" t="s">
        <v>7041</v>
      </c>
      <c r="M586" s="349">
        <v>45101.419346967596</v>
      </c>
      <c r="N586" s="347" t="s">
        <v>4545</v>
      </c>
      <c r="O586" s="346">
        <v>6.0</v>
      </c>
      <c r="P586" s="350" t="s">
        <v>1525</v>
      </c>
      <c r="Q586" s="346">
        <v>247.0</v>
      </c>
      <c r="R586" s="347" t="s">
        <v>5067</v>
      </c>
      <c r="S586" s="7" t="str">
        <f>IF(P586="nasional",VLOOKUP("*"&amp;J586&amp;"",'IPPD ALL'!$AA$2:$AC$787,3,FALSE),VLOOKUP("*"&amp;P586&amp;"",'IPPD ALL'!$AB$2:$AC$787,2,FALSE))</f>
        <v>Provinsi Sumatera Barat</v>
      </c>
    </row>
    <row r="587">
      <c r="A587" s="346">
        <v>1576.0</v>
      </c>
      <c r="B587" s="347" t="s">
        <v>7045</v>
      </c>
      <c r="C587" s="347" t="s">
        <v>7046</v>
      </c>
      <c r="D587" s="347" t="s">
        <v>7047</v>
      </c>
      <c r="E587" s="347">
        <v>1.0</v>
      </c>
      <c r="F587" s="347" t="s">
        <v>7048</v>
      </c>
      <c r="G587" s="347" t="s">
        <v>7049</v>
      </c>
      <c r="H587" s="347" t="s">
        <v>4580</v>
      </c>
      <c r="I587" s="347" t="s">
        <v>4533</v>
      </c>
      <c r="J587" s="347" t="s">
        <v>7046</v>
      </c>
      <c r="K587" s="349">
        <v>45102.363140601854</v>
      </c>
      <c r="L587" s="347" t="s">
        <v>7046</v>
      </c>
      <c r="M587" s="349">
        <v>45344.273368773145</v>
      </c>
      <c r="N587" s="347" t="s">
        <v>4545</v>
      </c>
      <c r="O587" s="346">
        <v>13.0</v>
      </c>
      <c r="P587" s="350" t="s">
        <v>3188</v>
      </c>
      <c r="Q587" s="346">
        <v>376.0</v>
      </c>
      <c r="R587" s="347" t="s">
        <v>7050</v>
      </c>
      <c r="S587" s="7" t="str">
        <f>IF(P587="nasional",VLOOKUP("*"&amp;J587&amp;"",'IPPD ALL'!$AA$2:$AC$787,3,FALSE),VLOOKUP("*"&amp;P587&amp;"",'IPPD ALL'!$AB$2:$AC$787,2,FALSE))</f>
        <v>Kabupaten Kubu Raya</v>
      </c>
      <c r="T587" s="229"/>
    </row>
    <row r="588">
      <c r="A588" s="346">
        <v>1577.0</v>
      </c>
      <c r="B588" s="347" t="s">
        <v>7051</v>
      </c>
      <c r="C588" s="347" t="s">
        <v>452</v>
      </c>
      <c r="D588" s="347" t="s">
        <v>7052</v>
      </c>
      <c r="E588" s="346">
        <v>1.0</v>
      </c>
      <c r="F588" s="347" t="s">
        <v>7053</v>
      </c>
      <c r="G588" s="347" t="s">
        <v>7054</v>
      </c>
      <c r="H588" s="348"/>
      <c r="I588" s="347" t="s">
        <v>4533</v>
      </c>
      <c r="J588" s="352" t="s">
        <v>452</v>
      </c>
      <c r="K588" s="349">
        <v>45103.08837787037</v>
      </c>
      <c r="L588" s="347" t="s">
        <v>4528</v>
      </c>
      <c r="M588" s="349">
        <v>45454.73616306713</v>
      </c>
      <c r="N588" s="347" t="s">
        <v>4545</v>
      </c>
      <c r="O588" s="346">
        <v>3.0</v>
      </c>
      <c r="P588" s="347" t="s">
        <v>4535</v>
      </c>
      <c r="Q588" s="348"/>
      <c r="R588" s="348"/>
      <c r="S588" s="7" t="str">
        <f>IF(P588="nasional",VLOOKUP("*"&amp;J588&amp;"",'IPPD ALL'!$AA$2:$AC$787,3,FALSE),VLOOKUP("*"&amp;P588&amp;"",'IPPD ALL'!$AB$2:$AC$787,2,FALSE))</f>
        <v>Kementerian Pertahanan</v>
      </c>
    </row>
    <row r="589">
      <c r="A589" s="346">
        <v>1578.0</v>
      </c>
      <c r="B589" s="347" t="s">
        <v>7055</v>
      </c>
      <c r="C589" s="347" t="s">
        <v>452</v>
      </c>
      <c r="D589" s="347" t="s">
        <v>7056</v>
      </c>
      <c r="E589" s="346">
        <v>1.0</v>
      </c>
      <c r="F589" s="347" t="s">
        <v>7057</v>
      </c>
      <c r="G589" s="347" t="s">
        <v>7058</v>
      </c>
      <c r="H589" s="348"/>
      <c r="I589" s="347" t="s">
        <v>4533</v>
      </c>
      <c r="J589" s="347" t="s">
        <v>452</v>
      </c>
      <c r="K589" s="349">
        <v>45103.09727071759</v>
      </c>
      <c r="L589" s="347" t="s">
        <v>452</v>
      </c>
      <c r="M589" s="349">
        <v>45103.09860460648</v>
      </c>
      <c r="N589" s="347" t="s">
        <v>4545</v>
      </c>
      <c r="O589" s="346">
        <v>2.0</v>
      </c>
      <c r="P589" s="347" t="s">
        <v>4535</v>
      </c>
      <c r="Q589" s="348"/>
      <c r="R589" s="348"/>
      <c r="S589" s="7" t="str">
        <f>IF(P589="nasional",VLOOKUP("*"&amp;J589&amp;"",'IPPD ALL'!$AA$2:$AC$787,3,FALSE),VLOOKUP("*"&amp;P589&amp;"",'IPPD ALL'!$AB$2:$AC$787,2,FALSE))</f>
        <v>Kementerian Pertahanan</v>
      </c>
    </row>
    <row r="590">
      <c r="A590" s="346">
        <v>1580.0</v>
      </c>
      <c r="B590" s="347" t="s">
        <v>7059</v>
      </c>
      <c r="C590" s="347" t="s">
        <v>3504</v>
      </c>
      <c r="D590" s="347" t="s">
        <v>7060</v>
      </c>
      <c r="E590" s="347">
        <v>1.0</v>
      </c>
      <c r="F590" s="347" t="s">
        <v>7061</v>
      </c>
      <c r="G590" s="347" t="s">
        <v>7062</v>
      </c>
      <c r="H590" s="348"/>
      <c r="I590" s="347" t="s">
        <v>4533</v>
      </c>
      <c r="J590" s="347" t="s">
        <v>3504</v>
      </c>
      <c r="K590" s="349">
        <v>45103.16040671297</v>
      </c>
      <c r="L590" s="347" t="s">
        <v>3504</v>
      </c>
      <c r="M590" s="349">
        <v>45462.14197108796</v>
      </c>
      <c r="N590" s="347" t="s">
        <v>4545</v>
      </c>
      <c r="O590" s="346">
        <v>4.0</v>
      </c>
      <c r="P590" s="347" t="s">
        <v>4535</v>
      </c>
      <c r="Q590" s="348"/>
      <c r="R590" s="348"/>
      <c r="S590" s="7" t="str">
        <f>IF(P590="nasional",VLOOKUP("*"&amp;J590&amp;"",'IPPD ALL'!$AA$2:$AC$787,3,FALSE),VLOOKUP("*"&amp;P590&amp;"",'IPPD ALL'!$AB$2:$AC$787,2,FALSE))</f>
        <v>Kota Balikpapan</v>
      </c>
    </row>
    <row r="591">
      <c r="A591" s="346">
        <v>1582.0</v>
      </c>
      <c r="B591" s="347" t="s">
        <v>7063</v>
      </c>
      <c r="C591" s="347" t="s">
        <v>2856</v>
      </c>
      <c r="D591" s="347" t="s">
        <v>7064</v>
      </c>
      <c r="E591" s="347">
        <v>1.0</v>
      </c>
      <c r="F591" s="347" t="s">
        <v>7065</v>
      </c>
      <c r="G591" s="347" t="s">
        <v>7066</v>
      </c>
      <c r="H591" s="348"/>
      <c r="I591" s="347" t="s">
        <v>4533</v>
      </c>
      <c r="J591" s="347" t="s">
        <v>2856</v>
      </c>
      <c r="K591" s="349">
        <v>45103.21634287037</v>
      </c>
      <c r="L591" s="347" t="s">
        <v>2856</v>
      </c>
      <c r="M591" s="349">
        <v>45183.07744641204</v>
      </c>
      <c r="N591" s="347" t="s">
        <v>4545</v>
      </c>
      <c r="O591" s="346">
        <v>15.0</v>
      </c>
      <c r="P591" s="347" t="s">
        <v>4535</v>
      </c>
      <c r="Q591" s="348"/>
      <c r="R591" s="348"/>
      <c r="S591" s="7" t="str">
        <f>IF(P591="nasional",VLOOKUP("*"&amp;J591&amp;"",'IPPD ALL'!$AA$2:$AC$787,3,FALSE),VLOOKUP("*"&amp;P591&amp;"",'IPPD ALL'!$AB$2:$AC$787,2,FALSE))</f>
        <v>Kota Yogyakarta</v>
      </c>
    </row>
    <row r="592">
      <c r="A592" s="346">
        <v>1583.0</v>
      </c>
      <c r="B592" s="347" t="s">
        <v>7067</v>
      </c>
      <c r="C592" s="347" t="s">
        <v>2818</v>
      </c>
      <c r="D592" s="347" t="s">
        <v>7068</v>
      </c>
      <c r="E592" s="347">
        <v>1.0</v>
      </c>
      <c r="F592" s="347" t="s">
        <v>7069</v>
      </c>
      <c r="G592" s="347" t="s">
        <v>7070</v>
      </c>
      <c r="H592" s="348"/>
      <c r="I592" s="347" t="s">
        <v>4533</v>
      </c>
      <c r="J592" s="347" t="s">
        <v>2818</v>
      </c>
      <c r="K592" s="349">
        <v>45103.23102523148</v>
      </c>
      <c r="L592" s="347" t="s">
        <v>2818</v>
      </c>
      <c r="M592" s="349">
        <v>45142.144951828705</v>
      </c>
      <c r="N592" s="347" t="s">
        <v>4534</v>
      </c>
      <c r="O592" s="346">
        <v>1.0</v>
      </c>
      <c r="P592" s="347" t="s">
        <v>4535</v>
      </c>
      <c r="Q592" s="348"/>
      <c r="R592" s="348"/>
      <c r="S592" s="7" t="str">
        <f>IF(P592="nasional",VLOOKUP("*"&amp;J592&amp;"",'IPPD ALL'!$AA$2:$AC$787,3,FALSE),VLOOKUP("*"&amp;P592&amp;"",'IPPD ALL'!$AB$2:$AC$787,2,FALSE))</f>
        <v>Provinsi Daerah Istimewa Yogyakarta</v>
      </c>
    </row>
    <row r="593">
      <c r="A593" s="346">
        <v>1584.0</v>
      </c>
      <c r="B593" s="347" t="s">
        <v>7071</v>
      </c>
      <c r="C593" s="347" t="s">
        <v>2818</v>
      </c>
      <c r="D593" s="347" t="s">
        <v>7072</v>
      </c>
      <c r="E593" s="347">
        <v>1.0</v>
      </c>
      <c r="F593" s="347" t="s">
        <v>7073</v>
      </c>
      <c r="G593" s="347" t="s">
        <v>7074</v>
      </c>
      <c r="H593" s="348"/>
      <c r="I593" s="347" t="s">
        <v>4533</v>
      </c>
      <c r="J593" s="347" t="s">
        <v>2818</v>
      </c>
      <c r="K593" s="349">
        <v>45103.253800694445</v>
      </c>
      <c r="L593" s="347" t="s">
        <v>2818</v>
      </c>
      <c r="M593" s="349">
        <v>45146.21216159722</v>
      </c>
      <c r="N593" s="347" t="s">
        <v>4545</v>
      </c>
      <c r="O593" s="346">
        <v>2.0</v>
      </c>
      <c r="P593" s="347" t="s">
        <v>4535</v>
      </c>
      <c r="Q593" s="348"/>
      <c r="R593" s="348"/>
      <c r="S593" s="7" t="str">
        <f>IF(P593="nasional",VLOOKUP("*"&amp;J593&amp;"",'IPPD ALL'!$AA$2:$AC$787,3,FALSE),VLOOKUP("*"&amp;P593&amp;"",'IPPD ALL'!$AB$2:$AC$787,2,FALSE))</f>
        <v>Provinsi Daerah Istimewa Yogyakarta</v>
      </c>
    </row>
    <row r="594">
      <c r="A594" s="346">
        <v>1585.0</v>
      </c>
      <c r="B594" s="347" t="s">
        <v>7075</v>
      </c>
      <c r="C594" s="347" t="s">
        <v>2856</v>
      </c>
      <c r="D594" s="347" t="s">
        <v>7076</v>
      </c>
      <c r="E594" s="347">
        <v>1.0</v>
      </c>
      <c r="F594" s="347" t="s">
        <v>7077</v>
      </c>
      <c r="G594" s="347" t="s">
        <v>7078</v>
      </c>
      <c r="H594" s="348"/>
      <c r="I594" s="347" t="s">
        <v>4533</v>
      </c>
      <c r="J594" s="347" t="s">
        <v>2856</v>
      </c>
      <c r="K594" s="349">
        <v>45103.26396621528</v>
      </c>
      <c r="L594" s="347" t="s">
        <v>2856</v>
      </c>
      <c r="M594" s="349">
        <v>45183.06932908565</v>
      </c>
      <c r="N594" s="347" t="s">
        <v>4545</v>
      </c>
      <c r="O594" s="346">
        <v>3.0</v>
      </c>
      <c r="P594" s="347" t="s">
        <v>4535</v>
      </c>
      <c r="Q594" s="348"/>
      <c r="R594" s="348"/>
      <c r="S594" s="7" t="str">
        <f>IF(P594="nasional",VLOOKUP("*"&amp;J594&amp;"",'IPPD ALL'!$AA$2:$AC$787,3,FALSE),VLOOKUP("*"&amp;P594&amp;"",'IPPD ALL'!$AB$2:$AC$787,2,FALSE))</f>
        <v>Kota Yogyakarta</v>
      </c>
    </row>
    <row r="595">
      <c r="A595" s="346">
        <v>1587.0</v>
      </c>
      <c r="B595" s="347" t="s">
        <v>7079</v>
      </c>
      <c r="C595" s="347" t="s">
        <v>3504</v>
      </c>
      <c r="D595" s="347" t="s">
        <v>7080</v>
      </c>
      <c r="E595" s="346">
        <v>1.0</v>
      </c>
      <c r="F595" s="347" t="s">
        <v>7081</v>
      </c>
      <c r="G595" s="347" t="s">
        <v>7082</v>
      </c>
      <c r="H595" s="348"/>
      <c r="I595" s="347" t="s">
        <v>4533</v>
      </c>
      <c r="J595" s="347" t="s">
        <v>3504</v>
      </c>
      <c r="K595" s="349">
        <v>45104.01867571759</v>
      </c>
      <c r="L595" s="347" t="s">
        <v>3504</v>
      </c>
      <c r="M595" s="349">
        <v>45104.0487834375</v>
      </c>
      <c r="N595" s="347" t="s">
        <v>4545</v>
      </c>
      <c r="O595" s="346">
        <v>4.0</v>
      </c>
      <c r="P595" s="347" t="s">
        <v>4535</v>
      </c>
      <c r="Q595" s="348"/>
      <c r="R595" s="348"/>
      <c r="S595" s="7" t="str">
        <f>IF(P595="nasional",VLOOKUP("*"&amp;J595&amp;"",'IPPD ALL'!$AA$2:$AC$787,3,FALSE),VLOOKUP("*"&amp;P595&amp;"",'IPPD ALL'!$AB$2:$AC$787,2,FALSE))</f>
        <v>Kota Balikpapan</v>
      </c>
    </row>
    <row r="596">
      <c r="A596" s="346">
        <v>1589.0</v>
      </c>
      <c r="B596" s="347" t="s">
        <v>7083</v>
      </c>
      <c r="C596" s="347" t="s">
        <v>7084</v>
      </c>
      <c r="D596" s="347" t="s">
        <v>7085</v>
      </c>
      <c r="E596" s="347">
        <v>1.0</v>
      </c>
      <c r="F596" s="347" t="s">
        <v>7086</v>
      </c>
      <c r="G596" s="347" t="s">
        <v>7087</v>
      </c>
      <c r="H596" s="348"/>
      <c r="I596" s="347" t="s">
        <v>4533</v>
      </c>
      <c r="J596" s="347" t="s">
        <v>7084</v>
      </c>
      <c r="K596" s="349">
        <v>45104.12473826389</v>
      </c>
      <c r="L596" s="347" t="s">
        <v>7084</v>
      </c>
      <c r="M596" s="349">
        <v>45104.18588042824</v>
      </c>
      <c r="N596" s="347" t="s">
        <v>4545</v>
      </c>
      <c r="O596" s="346">
        <v>2.0</v>
      </c>
      <c r="P596" s="350" t="s">
        <v>3055</v>
      </c>
      <c r="Q596" s="346">
        <v>393.0</v>
      </c>
      <c r="R596" s="347" t="s">
        <v>7088</v>
      </c>
      <c r="S596" s="7" t="str">
        <f>IF(P596="nasional",VLOOKUP("*"&amp;J596&amp;"",'IPPD ALL'!$AA$2:$AC$787,3,FALSE),VLOOKUP("*"&amp;P596&amp;"",'IPPD ALL'!$AB$2:$AC$787,2,FALSE))</f>
        <v>Kabupaten Situbondo</v>
      </c>
    </row>
    <row r="597">
      <c r="A597" s="346">
        <v>1590.0</v>
      </c>
      <c r="B597" s="347" t="s">
        <v>7089</v>
      </c>
      <c r="C597" s="347" t="s">
        <v>4074</v>
      </c>
      <c r="D597" s="347" t="s">
        <v>7090</v>
      </c>
      <c r="E597" s="347">
        <v>1.0</v>
      </c>
      <c r="F597" s="347" t="s">
        <v>7091</v>
      </c>
      <c r="G597" s="347" t="s">
        <v>7092</v>
      </c>
      <c r="H597" s="348"/>
      <c r="I597" s="347" t="s">
        <v>4533</v>
      </c>
      <c r="J597" s="347" t="s">
        <v>4074</v>
      </c>
      <c r="K597" s="349">
        <v>45104.14843947917</v>
      </c>
      <c r="L597" s="347" t="s">
        <v>4074</v>
      </c>
      <c r="M597" s="349">
        <v>45517.06504753472</v>
      </c>
      <c r="N597" s="347" t="s">
        <v>4534</v>
      </c>
      <c r="O597" s="346">
        <v>4.0</v>
      </c>
      <c r="P597" s="347" t="s">
        <v>4535</v>
      </c>
      <c r="Q597" s="348"/>
      <c r="R597" s="348"/>
      <c r="S597" s="7" t="str">
        <f>IF(P597="nasional",VLOOKUP("*"&amp;J597&amp;"",'IPPD ALL'!$AA$2:$AC$787,3,FALSE),VLOOKUP("*"&amp;P597&amp;"",'IPPD ALL'!$AB$2:$AC$787,2,FALSE))</f>
        <v>Kabupaten Jembrana</v>
      </c>
    </row>
    <row r="598">
      <c r="A598" s="346">
        <v>1591.0</v>
      </c>
      <c r="B598" s="347" t="s">
        <v>7093</v>
      </c>
      <c r="C598" s="347" t="s">
        <v>7084</v>
      </c>
      <c r="D598" s="347" t="s">
        <v>7094</v>
      </c>
      <c r="E598" s="347">
        <v>1.0</v>
      </c>
      <c r="F598" s="347" t="s">
        <v>7095</v>
      </c>
      <c r="G598" s="347" t="s">
        <v>7096</v>
      </c>
      <c r="H598" s="348"/>
      <c r="I598" s="347" t="s">
        <v>4533</v>
      </c>
      <c r="J598" s="347" t="s">
        <v>7084</v>
      </c>
      <c r="K598" s="349">
        <v>45104.21399278935</v>
      </c>
      <c r="L598" s="347" t="s">
        <v>7084</v>
      </c>
      <c r="M598" s="349">
        <v>45104.21704005787</v>
      </c>
      <c r="N598" s="347" t="s">
        <v>4534</v>
      </c>
      <c r="O598" s="346">
        <v>1.0</v>
      </c>
      <c r="P598" s="350" t="s">
        <v>3055</v>
      </c>
      <c r="Q598" s="346">
        <v>393.0</v>
      </c>
      <c r="R598" s="347" t="s">
        <v>7088</v>
      </c>
      <c r="S598" s="7" t="str">
        <f>IF(P598="nasional",VLOOKUP("*"&amp;J598&amp;"",'IPPD ALL'!$AA$2:$AC$787,3,FALSE),VLOOKUP("*"&amp;P598&amp;"",'IPPD ALL'!$AB$2:$AC$787,2,FALSE))</f>
        <v>Kabupaten Situbondo</v>
      </c>
    </row>
    <row r="599">
      <c r="A599" s="346">
        <v>1593.0</v>
      </c>
      <c r="B599" s="347" t="s">
        <v>7097</v>
      </c>
      <c r="C599" s="347" t="s">
        <v>7098</v>
      </c>
      <c r="D599" s="347" t="s">
        <v>7099</v>
      </c>
      <c r="E599" s="346">
        <v>1.0</v>
      </c>
      <c r="F599" s="347" t="s">
        <v>7100</v>
      </c>
      <c r="G599" s="347" t="s">
        <v>7101</v>
      </c>
      <c r="H599" s="348"/>
      <c r="I599" s="347" t="s">
        <v>4533</v>
      </c>
      <c r="J599" s="347" t="s">
        <v>7098</v>
      </c>
      <c r="K599" s="349">
        <v>45104.269892916665</v>
      </c>
      <c r="L599" s="347" t="s">
        <v>7098</v>
      </c>
      <c r="M599" s="349">
        <v>45104.27256366898</v>
      </c>
      <c r="N599" s="347" t="s">
        <v>4545</v>
      </c>
      <c r="O599" s="346">
        <v>1.0</v>
      </c>
      <c r="P599" s="350" t="s">
        <v>3385</v>
      </c>
      <c r="Q599" s="346">
        <v>667.0</v>
      </c>
      <c r="R599" s="347" t="s">
        <v>6027</v>
      </c>
      <c r="S599" s="7" t="str">
        <f>IF(P599="nasional",VLOOKUP("*"&amp;J599&amp;"",'IPPD ALL'!$AA$2:$AC$787,3,FALSE),VLOOKUP("*"&amp;P599&amp;"",'IPPD ALL'!$AB$2:$AC$787,2,FALSE))</f>
        <v>#N/A</v>
      </c>
    </row>
    <row r="600">
      <c r="A600" s="346">
        <v>1595.0</v>
      </c>
      <c r="B600" s="347" t="s">
        <v>7102</v>
      </c>
      <c r="C600" s="347" t="s">
        <v>7103</v>
      </c>
      <c r="D600" s="347" t="s">
        <v>7104</v>
      </c>
      <c r="E600" s="346">
        <v>1.0</v>
      </c>
      <c r="F600" s="347" t="s">
        <v>7105</v>
      </c>
      <c r="G600" s="347" t="s">
        <v>7106</v>
      </c>
      <c r="H600" s="348"/>
      <c r="I600" s="347" t="s">
        <v>4533</v>
      </c>
      <c r="J600" s="347" t="s">
        <v>7103</v>
      </c>
      <c r="K600" s="349">
        <v>45104.42661915509</v>
      </c>
      <c r="L600" s="347" t="s">
        <v>5703</v>
      </c>
      <c r="M600" s="349">
        <v>45110.70251599537</v>
      </c>
      <c r="N600" s="347" t="s">
        <v>4545</v>
      </c>
      <c r="O600" s="346">
        <v>22.0</v>
      </c>
      <c r="P600" s="350" t="s">
        <v>1881</v>
      </c>
      <c r="Q600" s="346">
        <v>570.0</v>
      </c>
      <c r="R600" s="347" t="s">
        <v>5707</v>
      </c>
      <c r="S600" s="7" t="str">
        <f>IF(P600="nasional",VLOOKUP("*"&amp;J600&amp;"",'IPPD ALL'!$AA$2:$AC$787,3,FALSE),VLOOKUP("*"&amp;P600&amp;"",'IPPD ALL'!$AB$2:$AC$787,2,FALSE))</f>
        <v>Kota Jambi</v>
      </c>
    </row>
    <row r="601">
      <c r="A601" s="346">
        <v>1596.0</v>
      </c>
      <c r="B601" s="347" t="s">
        <v>7107</v>
      </c>
      <c r="C601" s="347" t="s">
        <v>7103</v>
      </c>
      <c r="D601" s="347" t="s">
        <v>7108</v>
      </c>
      <c r="E601" s="346">
        <v>1.0</v>
      </c>
      <c r="F601" s="347" t="s">
        <v>7109</v>
      </c>
      <c r="G601" s="347" t="s">
        <v>7110</v>
      </c>
      <c r="H601" s="348"/>
      <c r="I601" s="347" t="s">
        <v>4533</v>
      </c>
      <c r="J601" s="347" t="s">
        <v>7103</v>
      </c>
      <c r="K601" s="349">
        <v>45105.14161128472</v>
      </c>
      <c r="L601" s="347" t="s">
        <v>7103</v>
      </c>
      <c r="M601" s="349">
        <v>45105.14318859953</v>
      </c>
      <c r="N601" s="347" t="s">
        <v>4545</v>
      </c>
      <c r="O601" s="346">
        <v>1.0</v>
      </c>
      <c r="P601" s="350" t="s">
        <v>1881</v>
      </c>
      <c r="Q601" s="346">
        <v>570.0</v>
      </c>
      <c r="R601" s="347" t="s">
        <v>5707</v>
      </c>
      <c r="S601" s="7" t="str">
        <f>IF(P601="nasional",VLOOKUP("*"&amp;J601&amp;"",'IPPD ALL'!$AA$2:$AC$787,3,FALSE),VLOOKUP("*"&amp;P601&amp;"",'IPPD ALL'!$AB$2:$AC$787,2,FALSE))</f>
        <v>Kota Jambi</v>
      </c>
    </row>
    <row r="602">
      <c r="A602" s="346">
        <v>1597.0</v>
      </c>
      <c r="B602" s="347" t="s">
        <v>7111</v>
      </c>
      <c r="C602" s="347" t="s">
        <v>7112</v>
      </c>
      <c r="D602" s="347" t="s">
        <v>7113</v>
      </c>
      <c r="E602" s="347">
        <v>1.0</v>
      </c>
      <c r="F602" s="347" t="s">
        <v>7114</v>
      </c>
      <c r="G602" s="347" t="s">
        <v>7115</v>
      </c>
      <c r="H602" s="348"/>
      <c r="I602" s="347" t="s">
        <v>4533</v>
      </c>
      <c r="J602" s="347" t="s">
        <v>7112</v>
      </c>
      <c r="K602" s="349">
        <v>45105.294697083336</v>
      </c>
      <c r="L602" s="347" t="s">
        <v>7112</v>
      </c>
      <c r="M602" s="349">
        <v>45125.084459791666</v>
      </c>
      <c r="N602" s="347" t="s">
        <v>4545</v>
      </c>
      <c r="O602" s="346">
        <v>4.0</v>
      </c>
      <c r="P602" s="350" t="s">
        <v>1881</v>
      </c>
      <c r="Q602" s="346">
        <v>570.0</v>
      </c>
      <c r="R602" s="347" t="s">
        <v>5707</v>
      </c>
      <c r="S602" s="7" t="str">
        <f>IF(P602="nasional",VLOOKUP("*"&amp;J602&amp;"",'IPPD ALL'!$AA$2:$AC$787,3,FALSE),VLOOKUP("*"&amp;P602&amp;"",'IPPD ALL'!$AB$2:$AC$787,2,FALSE))</f>
        <v>Kota Jambi</v>
      </c>
    </row>
    <row r="603">
      <c r="A603" s="346">
        <v>1598.0</v>
      </c>
      <c r="B603" s="347" t="s">
        <v>7116</v>
      </c>
      <c r="C603" s="347" t="s">
        <v>7117</v>
      </c>
      <c r="D603" s="347" t="s">
        <v>7118</v>
      </c>
      <c r="E603" s="347">
        <v>1.0</v>
      </c>
      <c r="F603" s="347" t="s">
        <v>7119</v>
      </c>
      <c r="G603" s="347" t="s">
        <v>7120</v>
      </c>
      <c r="H603" s="348"/>
      <c r="I603" s="347" t="s">
        <v>4533</v>
      </c>
      <c r="J603" s="347" t="s">
        <v>7117</v>
      </c>
      <c r="K603" s="349">
        <v>45105.30915586805</v>
      </c>
      <c r="L603" s="347" t="s">
        <v>7117</v>
      </c>
      <c r="M603" s="349">
        <v>45105.309901712964</v>
      </c>
      <c r="N603" s="347" t="s">
        <v>4545</v>
      </c>
      <c r="O603" s="346">
        <v>1.0</v>
      </c>
      <c r="P603" s="350" t="s">
        <v>1881</v>
      </c>
      <c r="Q603" s="346">
        <v>570.0</v>
      </c>
      <c r="R603" s="347" t="s">
        <v>5707</v>
      </c>
      <c r="S603" s="7" t="str">
        <f>IF(P603="nasional",VLOOKUP("*"&amp;J603&amp;"",'IPPD ALL'!$AA$2:$AC$787,3,FALSE),VLOOKUP("*"&amp;P603&amp;"",'IPPD ALL'!$AB$2:$AC$787,2,FALSE))</f>
        <v>Kota Jambi</v>
      </c>
    </row>
    <row r="604">
      <c r="A604" s="346">
        <v>1599.0</v>
      </c>
      <c r="B604" s="347" t="s">
        <v>7121</v>
      </c>
      <c r="C604" s="347" t="s">
        <v>7122</v>
      </c>
      <c r="D604" s="347" t="s">
        <v>7123</v>
      </c>
      <c r="E604" s="347">
        <v>1.0</v>
      </c>
      <c r="F604" s="347" t="s">
        <v>7124</v>
      </c>
      <c r="G604" s="347" t="s">
        <v>7125</v>
      </c>
      <c r="H604" s="348"/>
      <c r="I604" s="347" t="s">
        <v>4533</v>
      </c>
      <c r="J604" s="347" t="s">
        <v>7122</v>
      </c>
      <c r="K604" s="349">
        <v>45105.582339479166</v>
      </c>
      <c r="L604" s="347" t="s">
        <v>7122</v>
      </c>
      <c r="M604" s="349">
        <v>45105.58301947916</v>
      </c>
      <c r="N604" s="347" t="s">
        <v>4545</v>
      </c>
      <c r="O604" s="346">
        <v>1.0</v>
      </c>
      <c r="P604" s="350" t="s">
        <v>1881</v>
      </c>
      <c r="Q604" s="346">
        <v>570.0</v>
      </c>
      <c r="R604" s="347" t="s">
        <v>5707</v>
      </c>
      <c r="S604" s="7" t="str">
        <f>IF(P604="nasional",VLOOKUP("*"&amp;J604&amp;"",'IPPD ALL'!$AA$2:$AC$787,3,FALSE),VLOOKUP("*"&amp;P604&amp;"",'IPPD ALL'!$AB$2:$AC$787,2,FALSE))</f>
        <v>Kota Jambi</v>
      </c>
    </row>
    <row r="605">
      <c r="A605" s="346">
        <v>1600.0</v>
      </c>
      <c r="B605" s="347" t="s">
        <v>7126</v>
      </c>
      <c r="C605" s="347" t="s">
        <v>7127</v>
      </c>
      <c r="D605" s="347" t="s">
        <v>7128</v>
      </c>
      <c r="E605" s="347">
        <v>1.0</v>
      </c>
      <c r="F605" s="347" t="s">
        <v>7129</v>
      </c>
      <c r="G605" s="347" t="s">
        <v>7130</v>
      </c>
      <c r="H605" s="348"/>
      <c r="I605" s="347" t="s">
        <v>4533</v>
      </c>
      <c r="J605" s="347" t="s">
        <v>7127</v>
      </c>
      <c r="K605" s="349">
        <v>45110.10712739584</v>
      </c>
      <c r="L605" s="347" t="s">
        <v>7127</v>
      </c>
      <c r="M605" s="349">
        <v>45110.115819722225</v>
      </c>
      <c r="N605" s="347" t="s">
        <v>4545</v>
      </c>
      <c r="O605" s="346">
        <v>6.0</v>
      </c>
      <c r="P605" s="350" t="s">
        <v>1881</v>
      </c>
      <c r="Q605" s="346">
        <v>570.0</v>
      </c>
      <c r="R605" s="347" t="s">
        <v>5707</v>
      </c>
      <c r="S605" s="7" t="str">
        <f>IF(P605="nasional",VLOOKUP("*"&amp;J605&amp;"",'IPPD ALL'!$AA$2:$AC$787,3,FALSE),VLOOKUP("*"&amp;P605&amp;"",'IPPD ALL'!$AB$2:$AC$787,2,FALSE))</f>
        <v>Kota Jambi</v>
      </c>
    </row>
    <row r="606">
      <c r="A606" s="346">
        <v>1601.0</v>
      </c>
      <c r="B606" s="347" t="s">
        <v>7131</v>
      </c>
      <c r="C606" s="347" t="s">
        <v>5283</v>
      </c>
      <c r="D606" s="347" t="s">
        <v>6178</v>
      </c>
      <c r="E606" s="346">
        <v>2.0</v>
      </c>
      <c r="F606" s="347" t="s">
        <v>7132</v>
      </c>
      <c r="G606" s="347" t="s">
        <v>7133</v>
      </c>
      <c r="H606" s="347" t="s">
        <v>4609</v>
      </c>
      <c r="I606" s="347" t="s">
        <v>4533</v>
      </c>
      <c r="J606" s="347" t="s">
        <v>5283</v>
      </c>
      <c r="K606" s="349">
        <v>45110.13931396991</v>
      </c>
      <c r="L606" s="347" t="s">
        <v>5283</v>
      </c>
      <c r="M606" s="349">
        <v>45112.07685140046</v>
      </c>
      <c r="N606" s="347" t="s">
        <v>4545</v>
      </c>
      <c r="O606" s="346">
        <v>4.0</v>
      </c>
      <c r="P606" s="350" t="s">
        <v>5287</v>
      </c>
      <c r="Q606" s="346">
        <v>710.0</v>
      </c>
      <c r="R606" s="347" t="s">
        <v>5288</v>
      </c>
      <c r="S606" s="7" t="str">
        <f>IF(P606="nasional",VLOOKUP("*"&amp;J606&amp;"",'IPPD ALL'!$AA$2:$AC$787,3,FALSE),VLOOKUP("*"&amp;P606&amp;"",'IPPD ALL'!$AB$2:$AC$787,2,FALSE))</f>
        <v>#N/A</v>
      </c>
    </row>
    <row r="607">
      <c r="A607" s="346">
        <v>1602.0</v>
      </c>
      <c r="B607" s="347" t="s">
        <v>7134</v>
      </c>
      <c r="C607" s="347" t="s">
        <v>2469</v>
      </c>
      <c r="D607" s="347" t="s">
        <v>7135</v>
      </c>
      <c r="E607" s="347">
        <v>1.0</v>
      </c>
      <c r="F607" s="347" t="s">
        <v>7136</v>
      </c>
      <c r="G607" s="347" t="s">
        <v>7137</v>
      </c>
      <c r="H607" s="348"/>
      <c r="I607" s="347" t="s">
        <v>4533</v>
      </c>
      <c r="J607" s="347" t="s">
        <v>2469</v>
      </c>
      <c r="K607" s="349">
        <v>45110.15301403935</v>
      </c>
      <c r="L607" s="347" t="s">
        <v>2469</v>
      </c>
      <c r="M607" s="349">
        <v>45110.15658679398</v>
      </c>
      <c r="N607" s="347" t="s">
        <v>4545</v>
      </c>
      <c r="O607" s="346">
        <v>2.0</v>
      </c>
      <c r="P607" s="347" t="s">
        <v>4535</v>
      </c>
      <c r="Q607" s="348"/>
      <c r="R607" s="348"/>
      <c r="S607" s="7" t="str">
        <f>IF(P607="nasional",VLOOKUP("*"&amp;J607&amp;"",'IPPD ALL'!$AA$2:$AC$787,3,FALSE),VLOOKUP("*"&amp;P607&amp;"",'IPPD ALL'!$AB$2:$AC$787,2,FALSE))</f>
        <v>Kabupaten Tangerang</v>
      </c>
    </row>
    <row r="608">
      <c r="A608" s="346">
        <v>1603.0</v>
      </c>
      <c r="B608" s="347" t="s">
        <v>7138</v>
      </c>
      <c r="C608" s="347" t="s">
        <v>2469</v>
      </c>
      <c r="D608" s="347" t="s">
        <v>7139</v>
      </c>
      <c r="E608" s="347">
        <v>1.0</v>
      </c>
      <c r="F608" s="347" t="s">
        <v>7140</v>
      </c>
      <c r="G608" s="347" t="s">
        <v>7141</v>
      </c>
      <c r="H608" s="348"/>
      <c r="I608" s="347" t="s">
        <v>4533</v>
      </c>
      <c r="J608" s="347" t="s">
        <v>2469</v>
      </c>
      <c r="K608" s="349">
        <v>45110.16413837963</v>
      </c>
      <c r="L608" s="347" t="s">
        <v>2469</v>
      </c>
      <c r="M608" s="349">
        <v>45110.16889548611</v>
      </c>
      <c r="N608" s="347" t="s">
        <v>4545</v>
      </c>
      <c r="O608" s="346">
        <v>2.0</v>
      </c>
      <c r="P608" s="347" t="s">
        <v>4535</v>
      </c>
      <c r="Q608" s="348"/>
      <c r="R608" s="348"/>
      <c r="S608" s="7" t="str">
        <f>IF(P608="nasional",VLOOKUP("*"&amp;J608&amp;"",'IPPD ALL'!$AA$2:$AC$787,3,FALSE),VLOOKUP("*"&amp;P608&amp;"",'IPPD ALL'!$AB$2:$AC$787,2,FALSE))</f>
        <v>Kabupaten Tangerang</v>
      </c>
    </row>
    <row r="609">
      <c r="A609" s="346">
        <v>1604.0</v>
      </c>
      <c r="B609" s="347" t="s">
        <v>7142</v>
      </c>
      <c r="C609" s="347" t="s">
        <v>2469</v>
      </c>
      <c r="D609" s="347" t="s">
        <v>7143</v>
      </c>
      <c r="E609" s="347">
        <v>1.0</v>
      </c>
      <c r="F609" s="347" t="s">
        <v>7144</v>
      </c>
      <c r="G609" s="347" t="s">
        <v>7145</v>
      </c>
      <c r="H609" s="348"/>
      <c r="I609" s="347" t="s">
        <v>4533</v>
      </c>
      <c r="J609" s="347" t="s">
        <v>2469</v>
      </c>
      <c r="K609" s="349">
        <v>45110.17853362268</v>
      </c>
      <c r="L609" s="347" t="s">
        <v>2469</v>
      </c>
      <c r="M609" s="349">
        <v>45110.18648408565</v>
      </c>
      <c r="N609" s="347" t="s">
        <v>4545</v>
      </c>
      <c r="O609" s="346">
        <v>2.0</v>
      </c>
      <c r="P609" s="347" t="s">
        <v>4535</v>
      </c>
      <c r="Q609" s="348"/>
      <c r="R609" s="348"/>
      <c r="S609" s="7" t="str">
        <f>IF(P609="nasional",VLOOKUP("*"&amp;J609&amp;"",'IPPD ALL'!$AA$2:$AC$787,3,FALSE),VLOOKUP("*"&amp;P609&amp;"",'IPPD ALL'!$AB$2:$AC$787,2,FALSE))</f>
        <v>Kabupaten Tangerang</v>
      </c>
    </row>
    <row r="610">
      <c r="A610" s="346">
        <v>1605.0</v>
      </c>
      <c r="B610" s="347" t="s">
        <v>7146</v>
      </c>
      <c r="C610" s="347" t="s">
        <v>5750</v>
      </c>
      <c r="D610" s="347" t="s">
        <v>7147</v>
      </c>
      <c r="E610" s="347">
        <v>1.0</v>
      </c>
      <c r="F610" s="347" t="s">
        <v>7148</v>
      </c>
      <c r="G610" s="347" t="s">
        <v>7149</v>
      </c>
      <c r="H610" s="348"/>
      <c r="I610" s="347" t="s">
        <v>4533</v>
      </c>
      <c r="J610" s="347" t="s">
        <v>5750</v>
      </c>
      <c r="K610" s="349">
        <v>45110.19185162037</v>
      </c>
      <c r="L610" s="347" t="s">
        <v>5750</v>
      </c>
      <c r="M610" s="349">
        <v>45169.08460189815</v>
      </c>
      <c r="N610" s="347" t="s">
        <v>4545</v>
      </c>
      <c r="O610" s="346">
        <v>1.0</v>
      </c>
      <c r="P610" s="350" t="s">
        <v>2609</v>
      </c>
      <c r="Q610" s="346">
        <v>673.0</v>
      </c>
      <c r="R610" s="347" t="s">
        <v>5754</v>
      </c>
      <c r="S610" s="7" t="str">
        <f>IF(P610="nasional",VLOOKUP("*"&amp;J610&amp;"",'IPPD ALL'!$AA$2:$AC$787,3,FALSE),VLOOKUP("*"&amp;P610&amp;"",'IPPD ALL'!$AB$2:$AC$787,2,FALSE))</f>
        <v>Kabupaten Demak</v>
      </c>
    </row>
    <row r="611">
      <c r="A611" s="346">
        <v>1606.0</v>
      </c>
      <c r="B611" s="347" t="s">
        <v>7150</v>
      </c>
      <c r="C611" s="347" t="s">
        <v>2469</v>
      </c>
      <c r="D611" s="347" t="s">
        <v>7151</v>
      </c>
      <c r="E611" s="347">
        <v>1.0</v>
      </c>
      <c r="F611" s="347" t="s">
        <v>7152</v>
      </c>
      <c r="G611" s="347" t="s">
        <v>7153</v>
      </c>
      <c r="H611" s="348"/>
      <c r="I611" s="347" t="s">
        <v>4533</v>
      </c>
      <c r="J611" s="347" t="s">
        <v>2469</v>
      </c>
      <c r="K611" s="349">
        <v>45110.37459155093</v>
      </c>
      <c r="L611" s="347" t="s">
        <v>2469</v>
      </c>
      <c r="M611" s="349">
        <v>45110.37636958333</v>
      </c>
      <c r="N611" s="347" t="s">
        <v>4545</v>
      </c>
      <c r="O611" s="346">
        <v>2.0</v>
      </c>
      <c r="P611" s="347" t="s">
        <v>4535</v>
      </c>
      <c r="Q611" s="348"/>
      <c r="R611" s="348"/>
      <c r="S611" s="7" t="str">
        <f>IF(P611="nasional",VLOOKUP("*"&amp;J611&amp;"",'IPPD ALL'!$AA$2:$AC$787,3,FALSE),VLOOKUP("*"&amp;P611&amp;"",'IPPD ALL'!$AB$2:$AC$787,2,FALSE))</f>
        <v>Kabupaten Tangerang</v>
      </c>
    </row>
    <row r="612">
      <c r="A612" s="346">
        <v>1607.0</v>
      </c>
      <c r="B612" s="347" t="s">
        <v>7154</v>
      </c>
      <c r="C612" s="347" t="s">
        <v>7155</v>
      </c>
      <c r="D612" s="347" t="s">
        <v>7156</v>
      </c>
      <c r="E612" s="347">
        <v>1.0</v>
      </c>
      <c r="F612" s="347" t="s">
        <v>7157</v>
      </c>
      <c r="G612" s="347" t="s">
        <v>7158</v>
      </c>
      <c r="H612" s="348"/>
      <c r="I612" s="347" t="s">
        <v>4533</v>
      </c>
      <c r="J612" s="347" t="s">
        <v>7155</v>
      </c>
      <c r="K612" s="349">
        <v>45110.38553451389</v>
      </c>
      <c r="L612" s="347" t="s">
        <v>7155</v>
      </c>
      <c r="M612" s="349">
        <v>45110.40239372685</v>
      </c>
      <c r="N612" s="347" t="s">
        <v>4545</v>
      </c>
      <c r="O612" s="346">
        <v>2.0</v>
      </c>
      <c r="P612" s="350" t="s">
        <v>1881</v>
      </c>
      <c r="Q612" s="346">
        <v>570.0</v>
      </c>
      <c r="R612" s="347" t="s">
        <v>5707</v>
      </c>
      <c r="S612" s="7" t="str">
        <f>IF(P612="nasional",VLOOKUP("*"&amp;J612&amp;"",'IPPD ALL'!$AA$2:$AC$787,3,FALSE),VLOOKUP("*"&amp;P612&amp;"",'IPPD ALL'!$AB$2:$AC$787,2,FALSE))</f>
        <v>Kota Jambi</v>
      </c>
    </row>
    <row r="613">
      <c r="A613" s="346">
        <v>1608.0</v>
      </c>
      <c r="B613" s="347" t="s">
        <v>7159</v>
      </c>
      <c r="C613" s="347" t="s">
        <v>7160</v>
      </c>
      <c r="D613" s="347" t="s">
        <v>7161</v>
      </c>
      <c r="E613" s="347">
        <v>1.0</v>
      </c>
      <c r="F613" s="347" t="s">
        <v>7162</v>
      </c>
      <c r="G613" s="347" t="s">
        <v>7163</v>
      </c>
      <c r="H613" s="348"/>
      <c r="I613" s="347" t="s">
        <v>4533</v>
      </c>
      <c r="J613" s="347" t="s">
        <v>7160</v>
      </c>
      <c r="K613" s="349">
        <v>45110.40490013889</v>
      </c>
      <c r="L613" s="347" t="s">
        <v>7160</v>
      </c>
      <c r="M613" s="349">
        <v>45110.4075765625</v>
      </c>
      <c r="N613" s="347" t="s">
        <v>4545</v>
      </c>
      <c r="O613" s="346">
        <v>1.0</v>
      </c>
      <c r="P613" s="350" t="s">
        <v>1881</v>
      </c>
      <c r="Q613" s="346">
        <v>570.0</v>
      </c>
      <c r="R613" s="347" t="s">
        <v>5707</v>
      </c>
      <c r="S613" s="7" t="str">
        <f>IF(P613="nasional",VLOOKUP("*"&amp;J613&amp;"",'IPPD ALL'!$AA$2:$AC$787,3,FALSE),VLOOKUP("*"&amp;P613&amp;"",'IPPD ALL'!$AB$2:$AC$787,2,FALSE))</f>
        <v>Kota Jambi</v>
      </c>
    </row>
    <row r="614">
      <c r="A614" s="346">
        <v>1609.0</v>
      </c>
      <c r="B614" s="347" t="s">
        <v>7164</v>
      </c>
      <c r="C614" s="347" t="s">
        <v>7165</v>
      </c>
      <c r="D614" s="347" t="s">
        <v>7166</v>
      </c>
      <c r="E614" s="347">
        <v>1.0</v>
      </c>
      <c r="F614" s="347" t="s">
        <v>7167</v>
      </c>
      <c r="G614" s="347" t="s">
        <v>7168</v>
      </c>
      <c r="H614" s="348"/>
      <c r="I614" s="347" t="s">
        <v>4533</v>
      </c>
      <c r="J614" s="347" t="s">
        <v>7165</v>
      </c>
      <c r="K614" s="349">
        <v>45110.57467070602</v>
      </c>
      <c r="L614" s="347" t="s">
        <v>7165</v>
      </c>
      <c r="M614" s="349">
        <v>45110.57628565972</v>
      </c>
      <c r="N614" s="347" t="s">
        <v>4545</v>
      </c>
      <c r="O614" s="346">
        <v>1.0</v>
      </c>
      <c r="P614" s="350" t="s">
        <v>1881</v>
      </c>
      <c r="Q614" s="346">
        <v>570.0</v>
      </c>
      <c r="R614" s="347" t="s">
        <v>5707</v>
      </c>
      <c r="S614" s="7" t="str">
        <f>IF(P614="nasional",VLOOKUP("*"&amp;J614&amp;"",'IPPD ALL'!$AA$2:$AC$787,3,FALSE),VLOOKUP("*"&amp;P614&amp;"",'IPPD ALL'!$AB$2:$AC$787,2,FALSE))</f>
        <v>Kota Jambi</v>
      </c>
    </row>
    <row r="615">
      <c r="A615" s="346">
        <v>1610.0</v>
      </c>
      <c r="B615" s="347" t="s">
        <v>7169</v>
      </c>
      <c r="C615" s="347" t="s">
        <v>7170</v>
      </c>
      <c r="D615" s="347" t="s">
        <v>7171</v>
      </c>
      <c r="E615" s="347">
        <v>1.0</v>
      </c>
      <c r="F615" s="347" t="s">
        <v>7172</v>
      </c>
      <c r="G615" s="347" t="s">
        <v>7173</v>
      </c>
      <c r="H615" s="348"/>
      <c r="I615" s="347" t="s">
        <v>4533</v>
      </c>
      <c r="J615" s="347" t="s">
        <v>7170</v>
      </c>
      <c r="K615" s="349">
        <v>45110.63372883102</v>
      </c>
      <c r="L615" s="347" t="s">
        <v>7170</v>
      </c>
      <c r="M615" s="349">
        <v>45110.63578167824</v>
      </c>
      <c r="N615" s="347" t="s">
        <v>4545</v>
      </c>
      <c r="O615" s="346">
        <v>1.0</v>
      </c>
      <c r="P615" s="350" t="s">
        <v>1881</v>
      </c>
      <c r="Q615" s="346">
        <v>570.0</v>
      </c>
      <c r="R615" s="347" t="s">
        <v>5707</v>
      </c>
      <c r="S615" s="7" t="str">
        <f>IF(P615="nasional",VLOOKUP("*"&amp;J615&amp;"",'IPPD ALL'!$AA$2:$AC$787,3,FALSE),VLOOKUP("*"&amp;P615&amp;"",'IPPD ALL'!$AB$2:$AC$787,2,FALSE))</f>
        <v>Kota Jambi</v>
      </c>
    </row>
    <row r="616">
      <c r="A616" s="346">
        <v>1611.0</v>
      </c>
      <c r="B616" s="347" t="s">
        <v>7174</v>
      </c>
      <c r="C616" s="347" t="s">
        <v>7175</v>
      </c>
      <c r="D616" s="347" t="s">
        <v>7176</v>
      </c>
      <c r="E616" s="346">
        <v>1.0</v>
      </c>
      <c r="F616" s="347" t="s">
        <v>7177</v>
      </c>
      <c r="G616" s="347" t="s">
        <v>7178</v>
      </c>
      <c r="H616" s="348"/>
      <c r="I616" s="347" t="s">
        <v>4533</v>
      </c>
      <c r="J616" s="347" t="s">
        <v>7175</v>
      </c>
      <c r="K616" s="349">
        <v>45110.6714446875</v>
      </c>
      <c r="L616" s="347" t="s">
        <v>7175</v>
      </c>
      <c r="M616" s="349">
        <v>45110.69908653935</v>
      </c>
      <c r="N616" s="347" t="s">
        <v>4545</v>
      </c>
      <c r="O616" s="346">
        <v>3.0</v>
      </c>
      <c r="P616" s="350" t="s">
        <v>1881</v>
      </c>
      <c r="Q616" s="346">
        <v>570.0</v>
      </c>
      <c r="R616" s="347" t="s">
        <v>5707</v>
      </c>
      <c r="S616" s="7" t="str">
        <f>IF(P616="nasional",VLOOKUP("*"&amp;J616&amp;"",'IPPD ALL'!$AA$2:$AC$787,3,FALSE),VLOOKUP("*"&amp;P616&amp;"",'IPPD ALL'!$AB$2:$AC$787,2,FALSE))</f>
        <v>Kota Jambi</v>
      </c>
    </row>
    <row r="617">
      <c r="A617" s="346">
        <v>1612.0</v>
      </c>
      <c r="B617" s="347" t="s">
        <v>7179</v>
      </c>
      <c r="C617" s="347" t="s">
        <v>7180</v>
      </c>
      <c r="D617" s="347" t="s">
        <v>7181</v>
      </c>
      <c r="E617" s="347">
        <v>1.0</v>
      </c>
      <c r="F617" s="347" t="s">
        <v>7182</v>
      </c>
      <c r="G617" s="347" t="s">
        <v>7183</v>
      </c>
      <c r="H617" s="348"/>
      <c r="I617" s="347" t="s">
        <v>4533</v>
      </c>
      <c r="J617" s="347" t="s">
        <v>7180</v>
      </c>
      <c r="K617" s="349">
        <v>45110.679351770836</v>
      </c>
      <c r="L617" s="347" t="s">
        <v>7180</v>
      </c>
      <c r="M617" s="349">
        <v>45110.69129135417</v>
      </c>
      <c r="N617" s="347" t="s">
        <v>4545</v>
      </c>
      <c r="O617" s="346">
        <v>2.0</v>
      </c>
      <c r="P617" s="350" t="s">
        <v>1881</v>
      </c>
      <c r="Q617" s="346">
        <v>570.0</v>
      </c>
      <c r="R617" s="347" t="s">
        <v>5707</v>
      </c>
      <c r="S617" s="7" t="str">
        <f>IF(P617="nasional",VLOOKUP("*"&amp;J617&amp;"",'IPPD ALL'!$AA$2:$AC$787,3,FALSE),VLOOKUP("*"&amp;P617&amp;"",'IPPD ALL'!$AB$2:$AC$787,2,FALSE))</f>
        <v>Kota Jambi</v>
      </c>
    </row>
    <row r="618">
      <c r="A618" s="346">
        <v>1613.0</v>
      </c>
      <c r="B618" s="347" t="s">
        <v>7184</v>
      </c>
      <c r="C618" s="347" t="s">
        <v>2469</v>
      </c>
      <c r="D618" s="347" t="s">
        <v>7185</v>
      </c>
      <c r="E618" s="347">
        <v>1.0</v>
      </c>
      <c r="F618" s="347" t="s">
        <v>7186</v>
      </c>
      <c r="G618" s="347" t="s">
        <v>7187</v>
      </c>
      <c r="H618" s="348"/>
      <c r="I618" s="347" t="s">
        <v>4533</v>
      </c>
      <c r="J618" s="347" t="s">
        <v>2469</v>
      </c>
      <c r="K618" s="349">
        <v>45111.07162763889</v>
      </c>
      <c r="L618" s="347" t="s">
        <v>2469</v>
      </c>
      <c r="M618" s="349">
        <v>45111.07767584491</v>
      </c>
      <c r="N618" s="347" t="s">
        <v>4545</v>
      </c>
      <c r="O618" s="346">
        <v>2.0</v>
      </c>
      <c r="P618" s="347" t="s">
        <v>4535</v>
      </c>
      <c r="Q618" s="348"/>
      <c r="R618" s="348"/>
      <c r="S618" s="7" t="str">
        <f>IF(P618="nasional",VLOOKUP("*"&amp;J618&amp;"",'IPPD ALL'!$AA$2:$AC$787,3,FALSE),VLOOKUP("*"&amp;P618&amp;"",'IPPD ALL'!$AB$2:$AC$787,2,FALSE))</f>
        <v>Kabupaten Tangerang</v>
      </c>
    </row>
    <row r="619">
      <c r="A619" s="346">
        <v>1614.0</v>
      </c>
      <c r="B619" s="347" t="s">
        <v>7188</v>
      </c>
      <c r="C619" s="347" t="s">
        <v>2469</v>
      </c>
      <c r="D619" s="347" t="s">
        <v>7189</v>
      </c>
      <c r="E619" s="347">
        <v>1.0</v>
      </c>
      <c r="F619" s="347" t="s">
        <v>7190</v>
      </c>
      <c r="G619" s="347" t="s">
        <v>7191</v>
      </c>
      <c r="H619" s="348"/>
      <c r="I619" s="347" t="s">
        <v>4533</v>
      </c>
      <c r="J619" s="347" t="s">
        <v>2469</v>
      </c>
      <c r="K619" s="349">
        <v>45111.08141298611</v>
      </c>
      <c r="L619" s="347" t="s">
        <v>2469</v>
      </c>
      <c r="M619" s="349">
        <v>45111.090169745374</v>
      </c>
      <c r="N619" s="347" t="s">
        <v>4545</v>
      </c>
      <c r="O619" s="346">
        <v>2.0</v>
      </c>
      <c r="P619" s="347" t="s">
        <v>4535</v>
      </c>
      <c r="Q619" s="348"/>
      <c r="R619" s="348"/>
      <c r="S619" s="7" t="str">
        <f>IF(P619="nasional",VLOOKUP("*"&amp;J619&amp;"",'IPPD ALL'!$AA$2:$AC$787,3,FALSE),VLOOKUP("*"&amp;P619&amp;"",'IPPD ALL'!$AB$2:$AC$787,2,FALSE))</f>
        <v>Kabupaten Tangerang</v>
      </c>
    </row>
    <row r="620">
      <c r="A620" s="346">
        <v>1615.0</v>
      </c>
      <c r="B620" s="347" t="s">
        <v>7192</v>
      </c>
      <c r="C620" s="347" t="s">
        <v>2469</v>
      </c>
      <c r="D620" s="347" t="s">
        <v>7193</v>
      </c>
      <c r="E620" s="347">
        <v>1.0</v>
      </c>
      <c r="F620" s="347" t="s">
        <v>7194</v>
      </c>
      <c r="G620" s="347" t="s">
        <v>7195</v>
      </c>
      <c r="H620" s="348"/>
      <c r="I620" s="347" t="s">
        <v>4533</v>
      </c>
      <c r="J620" s="347" t="s">
        <v>2469</v>
      </c>
      <c r="K620" s="349">
        <v>45111.10127194445</v>
      </c>
      <c r="L620" s="347" t="s">
        <v>2469</v>
      </c>
      <c r="M620" s="349">
        <v>45111.10664496528</v>
      </c>
      <c r="N620" s="347" t="s">
        <v>4545</v>
      </c>
      <c r="O620" s="346">
        <v>2.0</v>
      </c>
      <c r="P620" s="347" t="s">
        <v>4535</v>
      </c>
      <c r="Q620" s="348"/>
      <c r="R620" s="348"/>
      <c r="S620" s="7" t="str">
        <f>IF(P620="nasional",VLOOKUP("*"&amp;J620&amp;"",'IPPD ALL'!$AA$2:$AC$787,3,FALSE),VLOOKUP("*"&amp;P620&amp;"",'IPPD ALL'!$AB$2:$AC$787,2,FALSE))</f>
        <v>Kabupaten Tangerang</v>
      </c>
    </row>
    <row r="621">
      <c r="A621" s="346">
        <v>1616.0</v>
      </c>
      <c r="B621" s="347" t="s">
        <v>7196</v>
      </c>
      <c r="C621" s="347" t="s">
        <v>3413</v>
      </c>
      <c r="D621" s="347" t="s">
        <v>6117</v>
      </c>
      <c r="E621" s="347" t="s">
        <v>4530</v>
      </c>
      <c r="F621" s="347" t="s">
        <v>7197</v>
      </c>
      <c r="G621" s="347" t="s">
        <v>7198</v>
      </c>
      <c r="H621" s="348"/>
      <c r="I621" s="347" t="s">
        <v>4533</v>
      </c>
      <c r="J621" s="347" t="s">
        <v>3413</v>
      </c>
      <c r="K621" s="349">
        <v>45111.108902210646</v>
      </c>
      <c r="L621" s="347" t="s">
        <v>3413</v>
      </c>
      <c r="M621" s="349">
        <v>45111.1161983912</v>
      </c>
      <c r="N621" s="347" t="s">
        <v>4545</v>
      </c>
      <c r="O621" s="346">
        <v>2.0</v>
      </c>
      <c r="P621" s="347" t="s">
        <v>4535</v>
      </c>
      <c r="Q621" s="348"/>
      <c r="R621" s="348"/>
      <c r="S621" s="7" t="str">
        <f>IF(P621="nasional",VLOOKUP("*"&amp;J621&amp;"",'IPPD ALL'!$AA$2:$AC$787,3,FALSE),VLOOKUP("*"&amp;P621&amp;"",'IPPD ALL'!$AB$2:$AC$787,2,FALSE))</f>
        <v>Kabupaten Tabalong</v>
      </c>
    </row>
    <row r="622">
      <c r="A622" s="346">
        <v>1617.0</v>
      </c>
      <c r="B622" s="347" t="s">
        <v>7199</v>
      </c>
      <c r="C622" s="347" t="s">
        <v>7200</v>
      </c>
      <c r="D622" s="347" t="s">
        <v>7201</v>
      </c>
      <c r="E622" s="347" t="s">
        <v>4530</v>
      </c>
      <c r="F622" s="347" t="s">
        <v>7202</v>
      </c>
      <c r="G622" s="347" t="s">
        <v>7203</v>
      </c>
      <c r="H622" s="347" t="s">
        <v>4609</v>
      </c>
      <c r="I622" s="347" t="s">
        <v>4533</v>
      </c>
      <c r="J622" s="347" t="s">
        <v>7200</v>
      </c>
      <c r="K622" s="349">
        <v>45111.21470221065</v>
      </c>
      <c r="L622" s="347" t="s">
        <v>7200</v>
      </c>
      <c r="M622" s="349">
        <v>45111.22807942129</v>
      </c>
      <c r="N622" s="347" t="s">
        <v>4545</v>
      </c>
      <c r="O622" s="346">
        <v>4.0</v>
      </c>
      <c r="P622" s="350" t="s">
        <v>7204</v>
      </c>
      <c r="Q622" s="346">
        <v>655.0</v>
      </c>
      <c r="R622" s="347" t="s">
        <v>7205</v>
      </c>
      <c r="S622" s="7" t="str">
        <f>IF(P622="nasional",VLOOKUP("*"&amp;J622&amp;"",'IPPD ALL'!$AA$2:$AC$787,3,FALSE),VLOOKUP("*"&amp;P622&amp;"",'IPPD ALL'!$AB$2:$AC$787,2,FALSE))</f>
        <v>#N/A</v>
      </c>
      <c r="T622" s="229"/>
    </row>
    <row r="623">
      <c r="A623" s="346">
        <v>1619.0</v>
      </c>
      <c r="B623" s="347" t="s">
        <v>7206</v>
      </c>
      <c r="C623" s="347" t="s">
        <v>7207</v>
      </c>
      <c r="D623" s="347" t="s">
        <v>7208</v>
      </c>
      <c r="E623" s="347">
        <v>1.0</v>
      </c>
      <c r="F623" s="347" t="s">
        <v>7209</v>
      </c>
      <c r="G623" s="347" t="s">
        <v>7210</v>
      </c>
      <c r="H623" s="348"/>
      <c r="I623" s="347" t="s">
        <v>4533</v>
      </c>
      <c r="J623" s="347" t="s">
        <v>7207</v>
      </c>
      <c r="K623" s="349">
        <v>45111.249143483794</v>
      </c>
      <c r="L623" s="347" t="s">
        <v>7207</v>
      </c>
      <c r="M623" s="349">
        <v>45111.25649627315</v>
      </c>
      <c r="N623" s="347" t="s">
        <v>4534</v>
      </c>
      <c r="O623" s="346">
        <v>1.0</v>
      </c>
      <c r="P623" s="347" t="s">
        <v>4535</v>
      </c>
      <c r="Q623" s="348"/>
      <c r="R623" s="348"/>
      <c r="S623" s="7" t="str">
        <f>IF(P623="nasional",VLOOKUP("*"&amp;J623&amp;"",'IPPD ALL'!$AA$2:$AC$787,3,FALSE),VLOOKUP("*"&amp;P623&amp;"",'IPPD ALL'!$AB$2:$AC$787,2,FALSE))</f>
        <v>#N/A</v>
      </c>
    </row>
    <row r="624">
      <c r="A624" s="346">
        <v>1620.0</v>
      </c>
      <c r="B624" s="347" t="s">
        <v>7211</v>
      </c>
      <c r="C624" s="347" t="s">
        <v>7212</v>
      </c>
      <c r="D624" s="347" t="s">
        <v>7213</v>
      </c>
      <c r="E624" s="346">
        <v>1.0</v>
      </c>
      <c r="F624" s="347" t="s">
        <v>7214</v>
      </c>
      <c r="G624" s="347" t="s">
        <v>7215</v>
      </c>
      <c r="H624" s="348"/>
      <c r="I624" s="347" t="s">
        <v>4533</v>
      </c>
      <c r="J624" s="347" t="s">
        <v>7212</v>
      </c>
      <c r="K624" s="349">
        <v>45111.285801875</v>
      </c>
      <c r="L624" s="347" t="s">
        <v>7212</v>
      </c>
      <c r="M624" s="349">
        <v>45112.31917481482</v>
      </c>
      <c r="N624" s="347" t="s">
        <v>4545</v>
      </c>
      <c r="O624" s="346">
        <v>8.0</v>
      </c>
      <c r="P624" s="350" t="s">
        <v>1881</v>
      </c>
      <c r="Q624" s="346">
        <v>570.0</v>
      </c>
      <c r="R624" s="347" t="s">
        <v>5707</v>
      </c>
      <c r="S624" s="7" t="str">
        <f>IF(P624="nasional",VLOOKUP("*"&amp;J624&amp;"",'IPPD ALL'!$AA$2:$AC$787,3,FALSE),VLOOKUP("*"&amp;P624&amp;"",'IPPD ALL'!$AB$2:$AC$787,2,FALSE))</f>
        <v>Kota Jambi</v>
      </c>
    </row>
    <row r="625">
      <c r="A625" s="346">
        <v>1621.0</v>
      </c>
      <c r="B625" s="347" t="s">
        <v>7216</v>
      </c>
      <c r="C625" s="347" t="s">
        <v>7217</v>
      </c>
      <c r="D625" s="347" t="s">
        <v>7218</v>
      </c>
      <c r="E625" s="346">
        <v>1.0</v>
      </c>
      <c r="F625" s="347" t="s">
        <v>7219</v>
      </c>
      <c r="G625" s="347" t="s">
        <v>7220</v>
      </c>
      <c r="H625" s="348"/>
      <c r="I625" s="347" t="s">
        <v>4533</v>
      </c>
      <c r="J625" s="347" t="s">
        <v>7217</v>
      </c>
      <c r="K625" s="349">
        <v>45111.29347476852</v>
      </c>
      <c r="L625" s="347" t="s">
        <v>7217</v>
      </c>
      <c r="M625" s="349">
        <v>45111.295124895834</v>
      </c>
      <c r="N625" s="347" t="s">
        <v>4545</v>
      </c>
      <c r="O625" s="346">
        <v>1.0</v>
      </c>
      <c r="P625" s="350" t="s">
        <v>1881</v>
      </c>
      <c r="Q625" s="346">
        <v>570.0</v>
      </c>
      <c r="R625" s="347" t="s">
        <v>5707</v>
      </c>
      <c r="S625" s="7" t="str">
        <f>IF(P625="nasional",VLOOKUP("*"&amp;J625&amp;"",'IPPD ALL'!$AA$2:$AC$787,3,FALSE),VLOOKUP("*"&amp;P625&amp;"",'IPPD ALL'!$AB$2:$AC$787,2,FALSE))</f>
        <v>Kota Jambi</v>
      </c>
    </row>
    <row r="626">
      <c r="A626" s="346">
        <v>1623.0</v>
      </c>
      <c r="B626" s="347" t="s">
        <v>7221</v>
      </c>
      <c r="C626" s="347" t="s">
        <v>7222</v>
      </c>
      <c r="D626" s="347" t="s">
        <v>7223</v>
      </c>
      <c r="E626" s="346">
        <v>1.0</v>
      </c>
      <c r="F626" s="347" t="s">
        <v>7224</v>
      </c>
      <c r="G626" s="347" t="s">
        <v>7225</v>
      </c>
      <c r="H626" s="348"/>
      <c r="I626" s="347" t="s">
        <v>4533</v>
      </c>
      <c r="J626" s="347" t="s">
        <v>7222</v>
      </c>
      <c r="K626" s="349">
        <v>45111.30253125</v>
      </c>
      <c r="L626" s="347" t="s">
        <v>7222</v>
      </c>
      <c r="M626" s="349">
        <v>45111.4065040625</v>
      </c>
      <c r="N626" s="347" t="s">
        <v>4545</v>
      </c>
      <c r="O626" s="346">
        <v>3.0</v>
      </c>
      <c r="P626" s="350" t="s">
        <v>1881</v>
      </c>
      <c r="Q626" s="346">
        <v>570.0</v>
      </c>
      <c r="R626" s="347" t="s">
        <v>5707</v>
      </c>
      <c r="S626" s="7" t="str">
        <f>IF(P626="nasional",VLOOKUP("*"&amp;J626&amp;"",'IPPD ALL'!$AA$2:$AC$787,3,FALSE),VLOOKUP("*"&amp;P626&amp;"",'IPPD ALL'!$AB$2:$AC$787,2,FALSE))</f>
        <v>Kota Jambi</v>
      </c>
    </row>
    <row r="627">
      <c r="A627" s="346">
        <v>1625.0</v>
      </c>
      <c r="B627" s="347" t="s">
        <v>7226</v>
      </c>
      <c r="C627" s="347" t="s">
        <v>7227</v>
      </c>
      <c r="D627" s="347" t="s">
        <v>7228</v>
      </c>
      <c r="E627" s="346">
        <v>1.0</v>
      </c>
      <c r="F627" s="347" t="s">
        <v>7229</v>
      </c>
      <c r="G627" s="347" t="s">
        <v>7230</v>
      </c>
      <c r="H627" s="348"/>
      <c r="I627" s="347" t="s">
        <v>4533</v>
      </c>
      <c r="J627" s="347" t="s">
        <v>7227</v>
      </c>
      <c r="K627" s="349">
        <v>45111.313275451386</v>
      </c>
      <c r="L627" s="347" t="s">
        <v>7227</v>
      </c>
      <c r="M627" s="349">
        <v>45111.31826112269</v>
      </c>
      <c r="N627" s="347" t="s">
        <v>4545</v>
      </c>
      <c r="O627" s="346">
        <v>2.0</v>
      </c>
      <c r="P627" s="350" t="s">
        <v>1881</v>
      </c>
      <c r="Q627" s="346">
        <v>570.0</v>
      </c>
      <c r="R627" s="347" t="s">
        <v>5707</v>
      </c>
      <c r="S627" s="7" t="str">
        <f>IF(P627="nasional",VLOOKUP("*"&amp;J627&amp;"",'IPPD ALL'!$AA$2:$AC$787,3,FALSE),VLOOKUP("*"&amp;P627&amp;"",'IPPD ALL'!$AB$2:$AC$787,2,FALSE))</f>
        <v>Kota Jambi</v>
      </c>
    </row>
    <row r="628">
      <c r="A628" s="346">
        <v>1626.0</v>
      </c>
      <c r="B628" s="347" t="s">
        <v>7231</v>
      </c>
      <c r="C628" s="347" t="s">
        <v>7222</v>
      </c>
      <c r="D628" s="347" t="s">
        <v>7232</v>
      </c>
      <c r="E628" s="346">
        <v>1.0</v>
      </c>
      <c r="F628" s="347" t="s">
        <v>7233</v>
      </c>
      <c r="G628" s="347" t="s">
        <v>7234</v>
      </c>
      <c r="H628" s="348"/>
      <c r="I628" s="347" t="s">
        <v>4533</v>
      </c>
      <c r="J628" s="347" t="s">
        <v>7222</v>
      </c>
      <c r="K628" s="349">
        <v>45111.326353032404</v>
      </c>
      <c r="L628" s="347" t="s">
        <v>7222</v>
      </c>
      <c r="M628" s="349">
        <v>45112.36006288195</v>
      </c>
      <c r="N628" s="347" t="s">
        <v>4545</v>
      </c>
      <c r="O628" s="346">
        <v>6.0</v>
      </c>
      <c r="P628" s="350" t="s">
        <v>1881</v>
      </c>
      <c r="Q628" s="346">
        <v>570.0</v>
      </c>
      <c r="R628" s="347" t="s">
        <v>5707</v>
      </c>
      <c r="S628" s="7" t="str">
        <f>IF(P628="nasional",VLOOKUP("*"&amp;J628&amp;"",'IPPD ALL'!$AA$2:$AC$787,3,FALSE),VLOOKUP("*"&amp;P628&amp;"",'IPPD ALL'!$AB$2:$AC$787,2,FALSE))</f>
        <v>Kota Jambi</v>
      </c>
    </row>
    <row r="629">
      <c r="A629" s="346">
        <v>1629.0</v>
      </c>
      <c r="B629" s="347" t="s">
        <v>7235</v>
      </c>
      <c r="C629" s="347" t="s">
        <v>7236</v>
      </c>
      <c r="D629" s="347" t="s">
        <v>7237</v>
      </c>
      <c r="E629" s="347">
        <v>1.0</v>
      </c>
      <c r="F629" s="347" t="s">
        <v>7238</v>
      </c>
      <c r="G629" s="347" t="s">
        <v>7239</v>
      </c>
      <c r="H629" s="348"/>
      <c r="I629" s="347" t="s">
        <v>4533</v>
      </c>
      <c r="J629" s="347" t="s">
        <v>7236</v>
      </c>
      <c r="K629" s="349">
        <v>45111.488454895836</v>
      </c>
      <c r="L629" s="347" t="s">
        <v>7236</v>
      </c>
      <c r="M629" s="349">
        <v>45111.492126122685</v>
      </c>
      <c r="N629" s="347" t="s">
        <v>4545</v>
      </c>
      <c r="O629" s="346">
        <v>3.0</v>
      </c>
      <c r="P629" s="350" t="s">
        <v>1881</v>
      </c>
      <c r="Q629" s="346">
        <v>570.0</v>
      </c>
      <c r="R629" s="347" t="s">
        <v>5707</v>
      </c>
      <c r="S629" s="7" t="str">
        <f>IF(P629="nasional",VLOOKUP("*"&amp;J629&amp;"",'IPPD ALL'!$AA$2:$AC$787,3,FALSE),VLOOKUP("*"&amp;P629&amp;"",'IPPD ALL'!$AB$2:$AC$787,2,FALSE))</f>
        <v>Kota Jambi</v>
      </c>
    </row>
    <row r="630">
      <c r="A630" s="346">
        <v>1630.0</v>
      </c>
      <c r="B630" s="347" t="s">
        <v>7240</v>
      </c>
      <c r="C630" s="347" t="s">
        <v>7241</v>
      </c>
      <c r="D630" s="347" t="s">
        <v>7242</v>
      </c>
      <c r="E630" s="346">
        <v>1.0</v>
      </c>
      <c r="F630" s="347" t="s">
        <v>7243</v>
      </c>
      <c r="G630" s="347" t="s">
        <v>7244</v>
      </c>
      <c r="H630" s="348"/>
      <c r="I630" s="347" t="s">
        <v>4533</v>
      </c>
      <c r="J630" s="347" t="s">
        <v>7241</v>
      </c>
      <c r="K630" s="349">
        <v>45111.5000333912</v>
      </c>
      <c r="L630" s="347" t="s">
        <v>7241</v>
      </c>
      <c r="M630" s="349">
        <v>45111.50500961806</v>
      </c>
      <c r="N630" s="347" t="s">
        <v>4545</v>
      </c>
      <c r="O630" s="346">
        <v>4.0</v>
      </c>
      <c r="P630" s="350" t="s">
        <v>1881</v>
      </c>
      <c r="Q630" s="346">
        <v>570.0</v>
      </c>
      <c r="R630" s="347" t="s">
        <v>5707</v>
      </c>
      <c r="S630" s="7" t="str">
        <f>IF(P630="nasional",VLOOKUP("*"&amp;J630&amp;"",'IPPD ALL'!$AA$2:$AC$787,3,FALSE),VLOOKUP("*"&amp;P630&amp;"",'IPPD ALL'!$AB$2:$AC$787,2,FALSE))</f>
        <v>Kota Jambi</v>
      </c>
    </row>
    <row r="631">
      <c r="A631" s="346">
        <v>1631.0</v>
      </c>
      <c r="B631" s="347" t="s">
        <v>7245</v>
      </c>
      <c r="C631" s="347" t="s">
        <v>3384</v>
      </c>
      <c r="D631" s="347" t="s">
        <v>7246</v>
      </c>
      <c r="E631" s="346">
        <v>1.0</v>
      </c>
      <c r="F631" s="347" t="s">
        <v>7247</v>
      </c>
      <c r="G631" s="347" t="s">
        <v>7248</v>
      </c>
      <c r="H631" s="348"/>
      <c r="I631" s="347" t="s">
        <v>4533</v>
      </c>
      <c r="J631" s="347" t="s">
        <v>3384</v>
      </c>
      <c r="K631" s="349">
        <v>45112.00826509259</v>
      </c>
      <c r="L631" s="347" t="s">
        <v>3384</v>
      </c>
      <c r="M631" s="349">
        <v>45112.012230381944</v>
      </c>
      <c r="N631" s="347" t="s">
        <v>4545</v>
      </c>
      <c r="O631" s="346">
        <v>1.0</v>
      </c>
      <c r="P631" s="347" t="s">
        <v>4535</v>
      </c>
      <c r="Q631" s="348"/>
      <c r="R631" s="348"/>
      <c r="S631" s="7" t="str">
        <f>IF(P631="nasional",VLOOKUP("*"&amp;J631&amp;"",'IPPD ALL'!$AA$2:$AC$787,3,FALSE),VLOOKUP("*"&amp;P631&amp;"",'IPPD ALL'!$AB$2:$AC$787,2,FALSE))</f>
        <v>Kabupaten Hulu Sungai Selatan</v>
      </c>
    </row>
    <row r="632">
      <c r="A632" s="346">
        <v>1632.0</v>
      </c>
      <c r="B632" s="347" t="s">
        <v>7249</v>
      </c>
      <c r="C632" s="347" t="s">
        <v>2469</v>
      </c>
      <c r="D632" s="347" t="s">
        <v>7250</v>
      </c>
      <c r="E632" s="347">
        <v>1.0</v>
      </c>
      <c r="F632" s="347" t="s">
        <v>7251</v>
      </c>
      <c r="G632" s="347" t="s">
        <v>7252</v>
      </c>
      <c r="H632" s="348"/>
      <c r="I632" s="347" t="s">
        <v>4533</v>
      </c>
      <c r="J632" s="347" t="s">
        <v>2469</v>
      </c>
      <c r="K632" s="349">
        <v>45112.07783796296</v>
      </c>
      <c r="L632" s="347" t="s">
        <v>2469</v>
      </c>
      <c r="M632" s="349">
        <v>45112.08174226852</v>
      </c>
      <c r="N632" s="347" t="s">
        <v>4545</v>
      </c>
      <c r="O632" s="346">
        <v>2.0</v>
      </c>
      <c r="P632" s="347" t="s">
        <v>4535</v>
      </c>
      <c r="Q632" s="348"/>
      <c r="R632" s="348"/>
      <c r="S632" s="7" t="str">
        <f>IF(P632="nasional",VLOOKUP("*"&amp;J632&amp;"",'IPPD ALL'!$AA$2:$AC$787,3,FALSE),VLOOKUP("*"&amp;P632&amp;"",'IPPD ALL'!$AB$2:$AC$787,2,FALSE))</f>
        <v>Kabupaten Tangerang</v>
      </c>
    </row>
    <row r="633">
      <c r="A633" s="346">
        <v>1633.0</v>
      </c>
      <c r="B633" s="347" t="s">
        <v>7253</v>
      </c>
      <c r="C633" s="347" t="s">
        <v>2469</v>
      </c>
      <c r="D633" s="347" t="s">
        <v>7254</v>
      </c>
      <c r="E633" s="347">
        <v>1.0</v>
      </c>
      <c r="F633" s="347" t="s">
        <v>7255</v>
      </c>
      <c r="G633" s="347" t="s">
        <v>7256</v>
      </c>
      <c r="H633" s="348"/>
      <c r="I633" s="347" t="s">
        <v>4533</v>
      </c>
      <c r="J633" s="347" t="s">
        <v>2469</v>
      </c>
      <c r="K633" s="349">
        <v>45112.09461868055</v>
      </c>
      <c r="L633" s="347" t="s">
        <v>2469</v>
      </c>
      <c r="M633" s="349">
        <v>45112.09585420139</v>
      </c>
      <c r="N633" s="347" t="s">
        <v>4545</v>
      </c>
      <c r="O633" s="346">
        <v>2.0</v>
      </c>
      <c r="P633" s="347" t="s">
        <v>4535</v>
      </c>
      <c r="Q633" s="348"/>
      <c r="R633" s="348"/>
      <c r="S633" s="7" t="str">
        <f>IF(P633="nasional",VLOOKUP("*"&amp;J633&amp;"",'IPPD ALL'!$AA$2:$AC$787,3,FALSE),VLOOKUP("*"&amp;P633&amp;"",'IPPD ALL'!$AB$2:$AC$787,2,FALSE))</f>
        <v>Kabupaten Tangerang</v>
      </c>
    </row>
    <row r="634">
      <c r="A634" s="346">
        <v>1634.0</v>
      </c>
      <c r="B634" s="347" t="s">
        <v>7257</v>
      </c>
      <c r="C634" s="347" t="s">
        <v>2469</v>
      </c>
      <c r="D634" s="347" t="s">
        <v>7258</v>
      </c>
      <c r="E634" s="347">
        <v>1.0</v>
      </c>
      <c r="F634" s="347" t="s">
        <v>7259</v>
      </c>
      <c r="G634" s="347" t="s">
        <v>7260</v>
      </c>
      <c r="H634" s="348"/>
      <c r="I634" s="347" t="s">
        <v>4533</v>
      </c>
      <c r="J634" s="347" t="s">
        <v>2469</v>
      </c>
      <c r="K634" s="349">
        <v>45112.097786273145</v>
      </c>
      <c r="L634" s="347" t="s">
        <v>2469</v>
      </c>
      <c r="M634" s="349">
        <v>45112.099136261575</v>
      </c>
      <c r="N634" s="347" t="s">
        <v>4545</v>
      </c>
      <c r="O634" s="346">
        <v>2.0</v>
      </c>
      <c r="P634" s="347" t="s">
        <v>4535</v>
      </c>
      <c r="Q634" s="348"/>
      <c r="R634" s="348"/>
      <c r="S634" s="7" t="str">
        <f>IF(P634="nasional",VLOOKUP("*"&amp;J634&amp;"",'IPPD ALL'!$AA$2:$AC$787,3,FALSE),VLOOKUP("*"&amp;P634&amp;"",'IPPD ALL'!$AB$2:$AC$787,2,FALSE))</f>
        <v>Kabupaten Tangerang</v>
      </c>
    </row>
    <row r="635">
      <c r="A635" s="346">
        <v>1635.0</v>
      </c>
      <c r="B635" s="347" t="s">
        <v>7261</v>
      </c>
      <c r="C635" s="347" t="s">
        <v>2469</v>
      </c>
      <c r="D635" s="347" t="s">
        <v>7262</v>
      </c>
      <c r="E635" s="347">
        <v>1.0</v>
      </c>
      <c r="F635" s="347" t="s">
        <v>7263</v>
      </c>
      <c r="G635" s="347" t="s">
        <v>7264</v>
      </c>
      <c r="H635" s="348"/>
      <c r="I635" s="347" t="s">
        <v>4533</v>
      </c>
      <c r="J635" s="347" t="s">
        <v>2469</v>
      </c>
      <c r="K635" s="349">
        <v>45112.104854108795</v>
      </c>
      <c r="L635" s="347" t="s">
        <v>2469</v>
      </c>
      <c r="M635" s="349">
        <v>45112.10607100694</v>
      </c>
      <c r="N635" s="347" t="s">
        <v>4545</v>
      </c>
      <c r="O635" s="346">
        <v>2.0</v>
      </c>
      <c r="P635" s="347" t="s">
        <v>4535</v>
      </c>
      <c r="Q635" s="348"/>
      <c r="R635" s="348"/>
      <c r="S635" s="7" t="str">
        <f>IF(P635="nasional",VLOOKUP("*"&amp;J635&amp;"",'IPPD ALL'!$AA$2:$AC$787,3,FALSE),VLOOKUP("*"&amp;P635&amp;"",'IPPD ALL'!$AB$2:$AC$787,2,FALSE))</f>
        <v>Kabupaten Tangerang</v>
      </c>
    </row>
    <row r="636">
      <c r="A636" s="346">
        <v>1636.0</v>
      </c>
      <c r="B636" s="347" t="s">
        <v>7265</v>
      </c>
      <c r="C636" s="347" t="s">
        <v>7266</v>
      </c>
      <c r="D636" s="347" t="s">
        <v>7267</v>
      </c>
      <c r="E636" s="347">
        <v>1.0</v>
      </c>
      <c r="F636" s="347" t="s">
        <v>7268</v>
      </c>
      <c r="G636" s="347" t="s">
        <v>7269</v>
      </c>
      <c r="H636" s="348"/>
      <c r="I636" s="347" t="s">
        <v>4533</v>
      </c>
      <c r="J636" s="347" t="s">
        <v>7266</v>
      </c>
      <c r="K636" s="349">
        <v>45112.1069940625</v>
      </c>
      <c r="L636" s="347" t="s">
        <v>7266</v>
      </c>
      <c r="M636" s="349">
        <v>45114.142000914355</v>
      </c>
      <c r="N636" s="347" t="s">
        <v>4545</v>
      </c>
      <c r="O636" s="346">
        <v>1.0</v>
      </c>
      <c r="P636" s="350" t="s">
        <v>2303</v>
      </c>
      <c r="Q636" s="346">
        <v>371.0</v>
      </c>
      <c r="R636" s="347" t="s">
        <v>7270</v>
      </c>
      <c r="S636" s="7" t="str">
        <f>IF(P636="nasional",VLOOKUP("*"&amp;J636&amp;"",'IPPD ALL'!$AA$2:$AC$787,3,FALSE),VLOOKUP("*"&amp;P636&amp;"",'IPPD ALL'!$AB$2:$AC$787,2,FALSE))</f>
        <v>Kabupaten Cirebon</v>
      </c>
    </row>
    <row r="637">
      <c r="A637" s="346">
        <v>1637.0</v>
      </c>
      <c r="B637" s="347" t="s">
        <v>7271</v>
      </c>
      <c r="C637" s="347" t="s">
        <v>2711</v>
      </c>
      <c r="D637" s="347" t="s">
        <v>7272</v>
      </c>
      <c r="E637" s="347">
        <v>0.3</v>
      </c>
      <c r="F637" s="347" t="s">
        <v>7273</v>
      </c>
      <c r="G637" s="347" t="s">
        <v>7274</v>
      </c>
      <c r="H637" s="348"/>
      <c r="I637" s="347" t="s">
        <v>4533</v>
      </c>
      <c r="J637" s="347" t="s">
        <v>2711</v>
      </c>
      <c r="K637" s="349">
        <v>45112.11042228009</v>
      </c>
      <c r="L637" s="347" t="s">
        <v>2711</v>
      </c>
      <c r="M637" s="349">
        <v>45121.713983726855</v>
      </c>
      <c r="N637" s="347" t="s">
        <v>4545</v>
      </c>
      <c r="O637" s="346">
        <v>12.0</v>
      </c>
      <c r="P637" s="347" t="s">
        <v>4535</v>
      </c>
      <c r="Q637" s="348"/>
      <c r="R637" s="348"/>
      <c r="S637" s="7" t="str">
        <f>IF(P637="nasional",VLOOKUP("*"&amp;J637&amp;"",'IPPD ALL'!$AA$2:$AC$787,3,FALSE),VLOOKUP("*"&amp;P637&amp;"",'IPPD ALL'!$AB$2:$AC$787,2,FALSE))</f>
        <v>Kabupaten Rembang</v>
      </c>
    </row>
    <row r="638">
      <c r="A638" s="346">
        <v>1638.0</v>
      </c>
      <c r="B638" s="347" t="s">
        <v>7275</v>
      </c>
      <c r="C638" s="347" t="s">
        <v>2469</v>
      </c>
      <c r="D638" s="347" t="s">
        <v>7276</v>
      </c>
      <c r="E638" s="347">
        <v>1.0</v>
      </c>
      <c r="F638" s="347" t="s">
        <v>7277</v>
      </c>
      <c r="G638" s="347" t="s">
        <v>7278</v>
      </c>
      <c r="H638" s="348"/>
      <c r="I638" s="347" t="s">
        <v>4533</v>
      </c>
      <c r="J638" s="347" t="s">
        <v>2469</v>
      </c>
      <c r="K638" s="349">
        <v>45112.111604247686</v>
      </c>
      <c r="L638" s="347" t="s">
        <v>2469</v>
      </c>
      <c r="M638" s="349">
        <v>45112.11308523148</v>
      </c>
      <c r="N638" s="347" t="s">
        <v>4545</v>
      </c>
      <c r="O638" s="346">
        <v>2.0</v>
      </c>
      <c r="P638" s="347" t="s">
        <v>4535</v>
      </c>
      <c r="Q638" s="348"/>
      <c r="R638" s="348"/>
      <c r="S638" s="7" t="str">
        <f>IF(P638="nasional",VLOOKUP("*"&amp;J638&amp;"",'IPPD ALL'!$AA$2:$AC$787,3,FALSE),VLOOKUP("*"&amp;P638&amp;"",'IPPD ALL'!$AB$2:$AC$787,2,FALSE))</f>
        <v>Kabupaten Tangerang</v>
      </c>
    </row>
    <row r="639">
      <c r="A639" s="346">
        <v>1639.0</v>
      </c>
      <c r="B639" s="347" t="s">
        <v>7279</v>
      </c>
      <c r="C639" s="347" t="s">
        <v>2469</v>
      </c>
      <c r="D639" s="347" t="s">
        <v>7280</v>
      </c>
      <c r="E639" s="347">
        <v>1.0</v>
      </c>
      <c r="F639" s="347" t="s">
        <v>7281</v>
      </c>
      <c r="G639" s="347" t="s">
        <v>7282</v>
      </c>
      <c r="H639" s="348"/>
      <c r="I639" s="347" t="s">
        <v>4533</v>
      </c>
      <c r="J639" s="347" t="s">
        <v>2469</v>
      </c>
      <c r="K639" s="349">
        <v>45112.11879849537</v>
      </c>
      <c r="L639" s="347" t="s">
        <v>2469</v>
      </c>
      <c r="M639" s="349">
        <v>45112.1210756713</v>
      </c>
      <c r="N639" s="347" t="s">
        <v>4545</v>
      </c>
      <c r="O639" s="346">
        <v>2.0</v>
      </c>
      <c r="P639" s="347" t="s">
        <v>4535</v>
      </c>
      <c r="Q639" s="348"/>
      <c r="R639" s="348"/>
      <c r="S639" s="7" t="str">
        <f>IF(P639="nasional",VLOOKUP("*"&amp;J639&amp;"",'IPPD ALL'!$AA$2:$AC$787,3,FALSE),VLOOKUP("*"&amp;P639&amp;"",'IPPD ALL'!$AB$2:$AC$787,2,FALSE))</f>
        <v>Kabupaten Tangerang</v>
      </c>
    </row>
    <row r="640">
      <c r="A640" s="346">
        <v>1672.0</v>
      </c>
      <c r="B640" s="347" t="s">
        <v>7283</v>
      </c>
      <c r="C640" s="347" t="s">
        <v>2469</v>
      </c>
      <c r="D640" s="347" t="s">
        <v>7284</v>
      </c>
      <c r="E640" s="347">
        <v>1.0</v>
      </c>
      <c r="F640" s="347" t="s">
        <v>7285</v>
      </c>
      <c r="G640" s="347" t="s">
        <v>7286</v>
      </c>
      <c r="H640" s="348"/>
      <c r="I640" s="347" t="s">
        <v>4533</v>
      </c>
      <c r="J640" s="347" t="s">
        <v>2469</v>
      </c>
      <c r="K640" s="349">
        <v>45112.208025625</v>
      </c>
      <c r="L640" s="347" t="s">
        <v>2469</v>
      </c>
      <c r="M640" s="349">
        <v>45112.209346655094</v>
      </c>
      <c r="N640" s="347" t="s">
        <v>4545</v>
      </c>
      <c r="O640" s="346">
        <v>2.0</v>
      </c>
      <c r="P640" s="347" t="s">
        <v>4535</v>
      </c>
      <c r="Q640" s="348"/>
      <c r="R640" s="348"/>
      <c r="S640" s="7" t="str">
        <f>IF(P640="nasional",VLOOKUP("*"&amp;J640&amp;"",'IPPD ALL'!$AA$2:$AC$787,3,FALSE),VLOOKUP("*"&amp;P640&amp;"",'IPPD ALL'!$AB$2:$AC$787,2,FALSE))</f>
        <v>Kabupaten Tangerang</v>
      </c>
    </row>
    <row r="641">
      <c r="A641" s="346">
        <v>1673.0</v>
      </c>
      <c r="B641" s="347" t="s">
        <v>7287</v>
      </c>
      <c r="C641" s="347" t="s">
        <v>2469</v>
      </c>
      <c r="D641" s="347" t="s">
        <v>7288</v>
      </c>
      <c r="E641" s="347">
        <v>1.0</v>
      </c>
      <c r="F641" s="347" t="s">
        <v>7289</v>
      </c>
      <c r="G641" s="347" t="s">
        <v>7290</v>
      </c>
      <c r="H641" s="348"/>
      <c r="I641" s="347" t="s">
        <v>4533</v>
      </c>
      <c r="J641" s="347" t="s">
        <v>2469</v>
      </c>
      <c r="K641" s="349">
        <v>45112.21039037037</v>
      </c>
      <c r="L641" s="347" t="s">
        <v>2469</v>
      </c>
      <c r="M641" s="349">
        <v>45112.211494560186</v>
      </c>
      <c r="N641" s="347" t="s">
        <v>4545</v>
      </c>
      <c r="O641" s="346">
        <v>2.0</v>
      </c>
      <c r="P641" s="347" t="s">
        <v>4535</v>
      </c>
      <c r="Q641" s="348"/>
      <c r="R641" s="348"/>
      <c r="S641" s="7" t="str">
        <f>IF(P641="nasional",VLOOKUP("*"&amp;J641&amp;"",'IPPD ALL'!$AA$2:$AC$787,3,FALSE),VLOOKUP("*"&amp;P641&amp;"",'IPPD ALL'!$AB$2:$AC$787,2,FALSE))</f>
        <v>Kabupaten Tangerang</v>
      </c>
    </row>
    <row r="642">
      <c r="A642" s="346">
        <v>1677.0</v>
      </c>
      <c r="B642" s="347" t="s">
        <v>7291</v>
      </c>
      <c r="C642" s="347" t="s">
        <v>7160</v>
      </c>
      <c r="D642" s="347" t="s">
        <v>7292</v>
      </c>
      <c r="E642" s="346">
        <v>1.0</v>
      </c>
      <c r="F642" s="347" t="s">
        <v>7293</v>
      </c>
      <c r="G642" s="347" t="s">
        <v>7294</v>
      </c>
      <c r="H642" s="348"/>
      <c r="I642" s="347" t="s">
        <v>4533</v>
      </c>
      <c r="J642" s="347" t="s">
        <v>7160</v>
      </c>
      <c r="K642" s="349">
        <v>45112.32129876158</v>
      </c>
      <c r="L642" s="347" t="s">
        <v>7160</v>
      </c>
      <c r="M642" s="349">
        <v>45112.322697523145</v>
      </c>
      <c r="N642" s="347" t="s">
        <v>4545</v>
      </c>
      <c r="O642" s="346">
        <v>1.0</v>
      </c>
      <c r="P642" s="350" t="s">
        <v>1881</v>
      </c>
      <c r="Q642" s="346">
        <v>570.0</v>
      </c>
      <c r="R642" s="347" t="s">
        <v>5707</v>
      </c>
      <c r="S642" s="7" t="str">
        <f>IF(P642="nasional",VLOOKUP("*"&amp;J642&amp;"",'IPPD ALL'!$AA$2:$AC$787,3,FALSE),VLOOKUP("*"&amp;P642&amp;"",'IPPD ALL'!$AB$2:$AC$787,2,FALSE))</f>
        <v>Kota Jambi</v>
      </c>
    </row>
    <row r="643">
      <c r="A643" s="346">
        <v>1678.0</v>
      </c>
      <c r="B643" s="347" t="s">
        <v>7295</v>
      </c>
      <c r="C643" s="347" t="s">
        <v>1077</v>
      </c>
      <c r="D643" s="347" t="s">
        <v>7296</v>
      </c>
      <c r="E643" s="347">
        <v>1.0</v>
      </c>
      <c r="F643" s="347" t="s">
        <v>7297</v>
      </c>
      <c r="G643" s="347" t="s">
        <v>7298</v>
      </c>
      <c r="H643" s="348"/>
      <c r="I643" s="347" t="s">
        <v>4533</v>
      </c>
      <c r="J643" s="347" t="s">
        <v>1077</v>
      </c>
      <c r="K643" s="349">
        <v>45112.333532453704</v>
      </c>
      <c r="L643" s="347" t="s">
        <v>1077</v>
      </c>
      <c r="M643" s="349">
        <v>45112.33771222222</v>
      </c>
      <c r="N643" s="347" t="s">
        <v>4545</v>
      </c>
      <c r="O643" s="346">
        <v>1.0</v>
      </c>
      <c r="P643" s="347" t="s">
        <v>4535</v>
      </c>
      <c r="Q643" s="348"/>
      <c r="R643" s="348"/>
      <c r="S643" s="7" t="str">
        <f>IF(P643="nasional",VLOOKUP("*"&amp;J643&amp;"",'IPPD ALL'!$AA$2:$AC$787,3,FALSE),VLOOKUP("*"&amp;P643&amp;"",'IPPD ALL'!$AB$2:$AC$787,2,FALSE))</f>
        <v>Badan Pengusaha Batam</v>
      </c>
    </row>
    <row r="644">
      <c r="A644" s="346">
        <v>1679.0</v>
      </c>
      <c r="B644" s="347" t="s">
        <v>7299</v>
      </c>
      <c r="C644" s="347" t="s">
        <v>2711</v>
      </c>
      <c r="D644" s="347" t="s">
        <v>7272</v>
      </c>
      <c r="E644" s="346">
        <v>1.0</v>
      </c>
      <c r="F644" s="347" t="s">
        <v>7300</v>
      </c>
      <c r="G644" s="347" t="s">
        <v>7274</v>
      </c>
      <c r="H644" s="348"/>
      <c r="I644" s="347" t="s">
        <v>4533</v>
      </c>
      <c r="J644" s="347" t="s">
        <v>2711</v>
      </c>
      <c r="K644" s="349">
        <v>45112.34551640046</v>
      </c>
      <c r="L644" s="348"/>
      <c r="M644" s="348"/>
      <c r="N644" s="347" t="s">
        <v>4534</v>
      </c>
      <c r="O644" s="346">
        <v>0.0</v>
      </c>
      <c r="P644" s="347" t="s">
        <v>4535</v>
      </c>
      <c r="Q644" s="348"/>
      <c r="R644" s="348"/>
      <c r="S644" s="7" t="str">
        <f>IF(P644="nasional",VLOOKUP("*"&amp;J644&amp;"",'IPPD ALL'!$AA$2:$AC$787,3,FALSE),VLOOKUP("*"&amp;P644&amp;"",'IPPD ALL'!$AB$2:$AC$787,2,FALSE))</f>
        <v>Kabupaten Rembang</v>
      </c>
    </row>
    <row r="645">
      <c r="A645" s="346">
        <v>1681.0</v>
      </c>
      <c r="B645" s="347" t="s">
        <v>7301</v>
      </c>
      <c r="C645" s="347" t="s">
        <v>7302</v>
      </c>
      <c r="D645" s="347" t="s">
        <v>7303</v>
      </c>
      <c r="E645" s="346">
        <v>1.0</v>
      </c>
      <c r="F645" s="347" t="s">
        <v>7304</v>
      </c>
      <c r="G645" s="347" t="s">
        <v>7305</v>
      </c>
      <c r="H645" s="348"/>
      <c r="I645" s="347" t="s">
        <v>4533</v>
      </c>
      <c r="J645" s="347" t="s">
        <v>7302</v>
      </c>
      <c r="K645" s="349">
        <v>45112.353503935185</v>
      </c>
      <c r="L645" s="347" t="s">
        <v>6326</v>
      </c>
      <c r="M645" s="349">
        <v>45119.1629871412</v>
      </c>
      <c r="N645" s="347" t="s">
        <v>4545</v>
      </c>
      <c r="O645" s="346">
        <v>1.0</v>
      </c>
      <c r="P645" s="350" t="s">
        <v>2394</v>
      </c>
      <c r="Q645" s="346">
        <v>252.0</v>
      </c>
      <c r="R645" s="347" t="s">
        <v>5965</v>
      </c>
      <c r="S645" s="7" t="str">
        <f>IF(P645="nasional",VLOOKUP("*"&amp;J645&amp;"",'IPPD ALL'!$AA$2:$AC$787,3,FALSE),VLOOKUP("*"&amp;P645&amp;"",'IPPD ALL'!$AB$2:$AC$787,2,FALSE))</f>
        <v>Kota Bandung</v>
      </c>
    </row>
    <row r="646">
      <c r="A646" s="346">
        <v>1682.0</v>
      </c>
      <c r="B646" s="347" t="s">
        <v>7306</v>
      </c>
      <c r="C646" s="347" t="s">
        <v>7307</v>
      </c>
      <c r="D646" s="347" t="s">
        <v>7308</v>
      </c>
      <c r="E646" s="347">
        <v>1.0</v>
      </c>
      <c r="F646" s="347" t="s">
        <v>7309</v>
      </c>
      <c r="G646" s="347" t="s">
        <v>7310</v>
      </c>
      <c r="H646" s="348"/>
      <c r="I646" s="347" t="s">
        <v>4533</v>
      </c>
      <c r="J646" s="347" t="s">
        <v>7307</v>
      </c>
      <c r="K646" s="349">
        <v>45112.37614099537</v>
      </c>
      <c r="L646" s="347" t="s">
        <v>7307</v>
      </c>
      <c r="M646" s="349">
        <v>45210.09094055556</v>
      </c>
      <c r="N646" s="347" t="s">
        <v>4545</v>
      </c>
      <c r="O646" s="346">
        <v>4.0</v>
      </c>
      <c r="P646" s="350" t="s">
        <v>1739</v>
      </c>
      <c r="Q646" s="346">
        <v>626.0</v>
      </c>
      <c r="R646" s="347" t="s">
        <v>7311</v>
      </c>
      <c r="S646" s="7" t="str">
        <f>IF(P646="nasional",VLOOKUP("*"&amp;J646&amp;"",'IPPD ALL'!$AA$2:$AC$787,3,FALSE),VLOOKUP("*"&amp;P646&amp;"",'IPPD ALL'!$AB$2:$AC$787,2,FALSE))</f>
        <v>Kabupaten Siak</v>
      </c>
    </row>
    <row r="647">
      <c r="A647" s="346">
        <v>1683.0</v>
      </c>
      <c r="B647" s="347" t="s">
        <v>7312</v>
      </c>
      <c r="C647" s="347" t="s">
        <v>7313</v>
      </c>
      <c r="D647" s="347" t="s">
        <v>7314</v>
      </c>
      <c r="E647" s="346">
        <v>1.0</v>
      </c>
      <c r="F647" s="347" t="s">
        <v>7315</v>
      </c>
      <c r="G647" s="347" t="s">
        <v>7316</v>
      </c>
      <c r="H647" s="348"/>
      <c r="I647" s="347" t="s">
        <v>4533</v>
      </c>
      <c r="J647" s="347" t="s">
        <v>7313</v>
      </c>
      <c r="K647" s="349">
        <v>45112.394087326385</v>
      </c>
      <c r="L647" s="347" t="s">
        <v>7313</v>
      </c>
      <c r="M647" s="349">
        <v>45112.39836841435</v>
      </c>
      <c r="N647" s="347" t="s">
        <v>4545</v>
      </c>
      <c r="O647" s="346">
        <v>3.0</v>
      </c>
      <c r="P647" s="350" t="s">
        <v>1881</v>
      </c>
      <c r="Q647" s="346">
        <v>570.0</v>
      </c>
      <c r="R647" s="347" t="s">
        <v>5707</v>
      </c>
      <c r="S647" s="7" t="str">
        <f>IF(P647="nasional",VLOOKUP("*"&amp;J647&amp;"",'IPPD ALL'!$AA$2:$AC$787,3,FALSE),VLOOKUP("*"&amp;P647&amp;"",'IPPD ALL'!$AB$2:$AC$787,2,FALSE))</f>
        <v>Kota Jambi</v>
      </c>
    </row>
    <row r="648">
      <c r="A648" s="346">
        <v>1684.0</v>
      </c>
      <c r="B648" s="347" t="s">
        <v>7317</v>
      </c>
      <c r="C648" s="347" t="s">
        <v>7313</v>
      </c>
      <c r="D648" s="347" t="s">
        <v>7318</v>
      </c>
      <c r="E648" s="346">
        <v>1.0</v>
      </c>
      <c r="F648" s="347" t="s">
        <v>7319</v>
      </c>
      <c r="G648" s="347" t="s">
        <v>7320</v>
      </c>
      <c r="H648" s="348"/>
      <c r="I648" s="347" t="s">
        <v>4533</v>
      </c>
      <c r="J648" s="347" t="s">
        <v>7313</v>
      </c>
      <c r="K648" s="349">
        <v>45112.39952658565</v>
      </c>
      <c r="L648" s="347" t="s">
        <v>7313</v>
      </c>
      <c r="M648" s="349">
        <v>45112.4004253588</v>
      </c>
      <c r="N648" s="347" t="s">
        <v>4545</v>
      </c>
      <c r="O648" s="346">
        <v>1.0</v>
      </c>
      <c r="P648" s="350" t="s">
        <v>1881</v>
      </c>
      <c r="Q648" s="346">
        <v>570.0</v>
      </c>
      <c r="R648" s="347" t="s">
        <v>5707</v>
      </c>
      <c r="S648" s="7" t="str">
        <f>IF(P648="nasional",VLOOKUP("*"&amp;J648&amp;"",'IPPD ALL'!$AA$2:$AC$787,3,FALSE),VLOOKUP("*"&amp;P648&amp;"",'IPPD ALL'!$AB$2:$AC$787,2,FALSE))</f>
        <v>Kota Jambi</v>
      </c>
    </row>
    <row r="649">
      <c r="A649" s="346">
        <v>1685.0</v>
      </c>
      <c r="B649" s="347" t="s">
        <v>7321</v>
      </c>
      <c r="C649" s="347" t="s">
        <v>7322</v>
      </c>
      <c r="D649" s="347" t="s">
        <v>7323</v>
      </c>
      <c r="E649" s="346">
        <v>1.0</v>
      </c>
      <c r="F649" s="347" t="s">
        <v>7324</v>
      </c>
      <c r="G649" s="347" t="s">
        <v>7325</v>
      </c>
      <c r="H649" s="348"/>
      <c r="I649" s="347" t="s">
        <v>4533</v>
      </c>
      <c r="J649" s="347" t="s">
        <v>7322</v>
      </c>
      <c r="K649" s="349">
        <v>45112.40216832176</v>
      </c>
      <c r="L649" s="347" t="s">
        <v>7322</v>
      </c>
      <c r="M649" s="349">
        <v>45112.40414486111</v>
      </c>
      <c r="N649" s="347" t="s">
        <v>4545</v>
      </c>
      <c r="O649" s="346">
        <v>2.0</v>
      </c>
      <c r="P649" s="350" t="s">
        <v>1881</v>
      </c>
      <c r="Q649" s="346">
        <v>570.0</v>
      </c>
      <c r="R649" s="347" t="s">
        <v>5707</v>
      </c>
      <c r="S649" s="7" t="str">
        <f>IF(P649="nasional",VLOOKUP("*"&amp;J649&amp;"",'IPPD ALL'!$AA$2:$AC$787,3,FALSE),VLOOKUP("*"&amp;P649&amp;"",'IPPD ALL'!$AB$2:$AC$787,2,FALSE))</f>
        <v>Kota Jambi</v>
      </c>
    </row>
    <row r="650">
      <c r="A650" s="346">
        <v>1686.0</v>
      </c>
      <c r="B650" s="347" t="s">
        <v>7326</v>
      </c>
      <c r="C650" s="347" t="s">
        <v>7327</v>
      </c>
      <c r="D650" s="347" t="s">
        <v>7328</v>
      </c>
      <c r="E650" s="347">
        <v>1.0</v>
      </c>
      <c r="F650" s="347" t="s">
        <v>7329</v>
      </c>
      <c r="G650" s="347" t="s">
        <v>7330</v>
      </c>
      <c r="H650" s="348"/>
      <c r="I650" s="347" t="s">
        <v>4533</v>
      </c>
      <c r="J650" s="347" t="s">
        <v>7327</v>
      </c>
      <c r="K650" s="349">
        <v>45112.43641809028</v>
      </c>
      <c r="L650" s="348"/>
      <c r="M650" s="348"/>
      <c r="N650" s="347" t="s">
        <v>4545</v>
      </c>
      <c r="O650" s="346">
        <v>1.0</v>
      </c>
      <c r="P650" s="350" t="s">
        <v>2371</v>
      </c>
      <c r="Q650" s="346">
        <v>358.0</v>
      </c>
      <c r="R650" s="347" t="s">
        <v>7331</v>
      </c>
      <c r="S650" s="7" t="str">
        <f>IF(P650="nasional",VLOOKUP("*"&amp;J650&amp;"",'IPPD ALL'!$AA$2:$AC$787,3,FALSE),VLOOKUP("*"&amp;P650&amp;"",'IPPD ALL'!$AB$2:$AC$787,2,FALSE))</f>
        <v>Kabupaten Sumedang</v>
      </c>
    </row>
    <row r="651">
      <c r="A651" s="346">
        <v>1687.0</v>
      </c>
      <c r="B651" s="347" t="s">
        <v>7332</v>
      </c>
      <c r="C651" s="347" t="s">
        <v>2469</v>
      </c>
      <c r="D651" s="347" t="s">
        <v>7333</v>
      </c>
      <c r="E651" s="347">
        <v>1.0</v>
      </c>
      <c r="F651" s="347" t="s">
        <v>7334</v>
      </c>
      <c r="G651" s="347" t="s">
        <v>7335</v>
      </c>
      <c r="H651" s="348"/>
      <c r="I651" s="347" t="s">
        <v>4533</v>
      </c>
      <c r="J651" s="347" t="s">
        <v>2469</v>
      </c>
      <c r="K651" s="349">
        <v>45113.0756275</v>
      </c>
      <c r="L651" s="347" t="s">
        <v>2469</v>
      </c>
      <c r="M651" s="349">
        <v>45113.07706476852</v>
      </c>
      <c r="N651" s="347" t="s">
        <v>4545</v>
      </c>
      <c r="O651" s="346">
        <v>2.0</v>
      </c>
      <c r="P651" s="347" t="s">
        <v>4535</v>
      </c>
      <c r="Q651" s="348"/>
      <c r="R651" s="348"/>
      <c r="S651" s="7" t="str">
        <f>IF(P651="nasional",VLOOKUP("*"&amp;J651&amp;"",'IPPD ALL'!$AA$2:$AC$787,3,FALSE),VLOOKUP("*"&amp;P651&amp;"",'IPPD ALL'!$AB$2:$AC$787,2,FALSE))</f>
        <v>Kabupaten Tangerang</v>
      </c>
    </row>
    <row r="652">
      <c r="A652" s="346">
        <v>1688.0</v>
      </c>
      <c r="B652" s="347" t="s">
        <v>7336</v>
      </c>
      <c r="C652" s="347" t="s">
        <v>2469</v>
      </c>
      <c r="D652" s="347" t="s">
        <v>7337</v>
      </c>
      <c r="E652" s="347">
        <v>1.0</v>
      </c>
      <c r="F652" s="347" t="s">
        <v>7338</v>
      </c>
      <c r="G652" s="347" t="s">
        <v>7339</v>
      </c>
      <c r="H652" s="348"/>
      <c r="I652" s="347" t="s">
        <v>4533</v>
      </c>
      <c r="J652" s="347" t="s">
        <v>2469</v>
      </c>
      <c r="K652" s="349">
        <v>45113.08636459491</v>
      </c>
      <c r="L652" s="347" t="s">
        <v>2469</v>
      </c>
      <c r="M652" s="349">
        <v>45113.087865381945</v>
      </c>
      <c r="N652" s="347" t="s">
        <v>4545</v>
      </c>
      <c r="O652" s="346">
        <v>2.0</v>
      </c>
      <c r="P652" s="347" t="s">
        <v>4535</v>
      </c>
      <c r="Q652" s="348"/>
      <c r="R652" s="348"/>
      <c r="S652" s="7" t="str">
        <f>IF(P652="nasional",VLOOKUP("*"&amp;J652&amp;"",'IPPD ALL'!$AA$2:$AC$787,3,FALSE),VLOOKUP("*"&amp;P652&amp;"",'IPPD ALL'!$AB$2:$AC$787,2,FALSE))</f>
        <v>Kabupaten Tangerang</v>
      </c>
    </row>
    <row r="653">
      <c r="A653" s="346">
        <v>1689.0</v>
      </c>
      <c r="B653" s="347" t="s">
        <v>7340</v>
      </c>
      <c r="C653" s="347" t="s">
        <v>7341</v>
      </c>
      <c r="D653" s="347" t="s">
        <v>7342</v>
      </c>
      <c r="E653" s="347" t="s">
        <v>6689</v>
      </c>
      <c r="F653" s="347" t="s">
        <v>7343</v>
      </c>
      <c r="G653" s="347" t="s">
        <v>7344</v>
      </c>
      <c r="H653" s="347" t="s">
        <v>4609</v>
      </c>
      <c r="I653" s="347" t="s">
        <v>4533</v>
      </c>
      <c r="J653" s="347" t="s">
        <v>7341</v>
      </c>
      <c r="K653" s="349">
        <v>45113.08826888889</v>
      </c>
      <c r="L653" s="347" t="s">
        <v>7341</v>
      </c>
      <c r="M653" s="349">
        <v>45245.31835815972</v>
      </c>
      <c r="N653" s="347" t="s">
        <v>4545</v>
      </c>
      <c r="O653" s="346">
        <v>19.0</v>
      </c>
      <c r="P653" s="350" t="s">
        <v>2626</v>
      </c>
      <c r="Q653" s="346">
        <v>881.0</v>
      </c>
      <c r="R653" s="347" t="s">
        <v>6724</v>
      </c>
      <c r="S653" s="7" t="str">
        <f>IF(P653="nasional",VLOOKUP("*"&amp;J653&amp;"",'IPPD ALL'!$AA$2:$AC$787,3,FALSE),VLOOKUP("*"&amp;P653&amp;"",'IPPD ALL'!$AB$2:$AC$787,2,FALSE))</f>
        <v>Kabupaten Jepara</v>
      </c>
    </row>
    <row r="654">
      <c r="A654" s="346">
        <v>1690.0</v>
      </c>
      <c r="B654" s="347" t="s">
        <v>7345</v>
      </c>
      <c r="C654" s="347" t="s">
        <v>1095</v>
      </c>
      <c r="D654" s="347" t="s">
        <v>7346</v>
      </c>
      <c r="E654" s="347">
        <v>1.0</v>
      </c>
      <c r="F654" s="347" t="s">
        <v>7347</v>
      </c>
      <c r="G654" s="347" t="s">
        <v>7348</v>
      </c>
      <c r="H654" s="348"/>
      <c r="I654" s="347" t="s">
        <v>4533</v>
      </c>
      <c r="J654" s="347" t="s">
        <v>1095</v>
      </c>
      <c r="K654" s="349">
        <v>45113.1042028125</v>
      </c>
      <c r="L654" s="347" t="s">
        <v>1095</v>
      </c>
      <c r="M654" s="349">
        <v>45113.16114708333</v>
      </c>
      <c r="N654" s="347" t="s">
        <v>4534</v>
      </c>
      <c r="O654" s="346">
        <v>5.0</v>
      </c>
      <c r="P654" s="347" t="s">
        <v>4535</v>
      </c>
      <c r="Q654" s="348"/>
      <c r="R654" s="348"/>
      <c r="S654" s="7" t="str">
        <f>IF(P654="nasional",VLOOKUP("*"&amp;J654&amp;"",'IPPD ALL'!$AA$2:$AC$787,3,FALSE),VLOOKUP("*"&amp;P654&amp;"",'IPPD ALL'!$AB$2:$AC$787,2,FALSE))</f>
        <v>Komite Nasional Ekonomi Nasional</v>
      </c>
    </row>
    <row r="655">
      <c r="A655" s="346">
        <v>1691.0</v>
      </c>
      <c r="B655" s="347" t="s">
        <v>7349</v>
      </c>
      <c r="C655" s="347" t="s">
        <v>2469</v>
      </c>
      <c r="D655" s="347" t="s">
        <v>7350</v>
      </c>
      <c r="E655" s="347">
        <v>1.0</v>
      </c>
      <c r="F655" s="347" t="s">
        <v>7351</v>
      </c>
      <c r="G655" s="347" t="s">
        <v>7352</v>
      </c>
      <c r="H655" s="348"/>
      <c r="I655" s="347" t="s">
        <v>4533</v>
      </c>
      <c r="J655" s="347" t="s">
        <v>2469</v>
      </c>
      <c r="K655" s="349">
        <v>45113.12976884259</v>
      </c>
      <c r="L655" s="347" t="s">
        <v>2469</v>
      </c>
      <c r="M655" s="349">
        <v>45113.13190597222</v>
      </c>
      <c r="N655" s="347" t="s">
        <v>4545</v>
      </c>
      <c r="O655" s="346">
        <v>2.0</v>
      </c>
      <c r="P655" s="347" t="s">
        <v>4535</v>
      </c>
      <c r="Q655" s="348"/>
      <c r="R655" s="348"/>
      <c r="S655" s="7" t="str">
        <f>IF(P655="nasional",VLOOKUP("*"&amp;J655&amp;"",'IPPD ALL'!$AA$2:$AC$787,3,FALSE),VLOOKUP("*"&amp;P655&amp;"",'IPPD ALL'!$AB$2:$AC$787,2,FALSE))</f>
        <v>Kabupaten Tangerang</v>
      </c>
    </row>
    <row r="656">
      <c r="A656" s="346">
        <v>1692.0</v>
      </c>
      <c r="B656" s="347" t="s">
        <v>7353</v>
      </c>
      <c r="C656" s="347" t="s">
        <v>7354</v>
      </c>
      <c r="D656" s="347" t="s">
        <v>7355</v>
      </c>
      <c r="E656" s="346">
        <v>1.0</v>
      </c>
      <c r="F656" s="347" t="s">
        <v>7356</v>
      </c>
      <c r="G656" s="347" t="s">
        <v>7357</v>
      </c>
      <c r="H656" s="348"/>
      <c r="I656" s="347" t="s">
        <v>4533</v>
      </c>
      <c r="J656" s="347" t="s">
        <v>7354</v>
      </c>
      <c r="K656" s="349">
        <v>45113.146339189814</v>
      </c>
      <c r="L656" s="347" t="s">
        <v>7354</v>
      </c>
      <c r="M656" s="349">
        <v>45113.19475986111</v>
      </c>
      <c r="N656" s="347" t="s">
        <v>4545</v>
      </c>
      <c r="O656" s="346">
        <v>9.0</v>
      </c>
      <c r="P656" s="350" t="s">
        <v>1881</v>
      </c>
      <c r="Q656" s="346">
        <v>570.0</v>
      </c>
      <c r="R656" s="347" t="s">
        <v>5707</v>
      </c>
      <c r="S656" s="7" t="str">
        <f>IF(P656="nasional",VLOOKUP("*"&amp;J656&amp;"",'IPPD ALL'!$AA$2:$AC$787,3,FALSE),VLOOKUP("*"&amp;P656&amp;"",'IPPD ALL'!$AB$2:$AC$787,2,FALSE))</f>
        <v>Kota Jambi</v>
      </c>
    </row>
    <row r="657">
      <c r="A657" s="346">
        <v>1693.0</v>
      </c>
      <c r="B657" s="347" t="s">
        <v>7358</v>
      </c>
      <c r="C657" s="347" t="s">
        <v>7307</v>
      </c>
      <c r="D657" s="347" t="s">
        <v>7359</v>
      </c>
      <c r="E657" s="346">
        <v>1.0</v>
      </c>
      <c r="F657" s="347" t="s">
        <v>7360</v>
      </c>
      <c r="G657" s="347" t="s">
        <v>7361</v>
      </c>
      <c r="H657" s="348"/>
      <c r="I657" s="347" t="s">
        <v>4533</v>
      </c>
      <c r="J657" s="347" t="s">
        <v>7307</v>
      </c>
      <c r="K657" s="349">
        <v>45113.18956576389</v>
      </c>
      <c r="L657" s="347" t="s">
        <v>7307</v>
      </c>
      <c r="M657" s="349">
        <v>45113.1931133912</v>
      </c>
      <c r="N657" s="347" t="s">
        <v>4545</v>
      </c>
      <c r="O657" s="346">
        <v>1.0</v>
      </c>
      <c r="P657" s="350" t="s">
        <v>1739</v>
      </c>
      <c r="Q657" s="346">
        <v>626.0</v>
      </c>
      <c r="R657" s="347" t="s">
        <v>7311</v>
      </c>
      <c r="S657" s="7" t="str">
        <f>IF(P657="nasional",VLOOKUP("*"&amp;J657&amp;"",'IPPD ALL'!$AA$2:$AC$787,3,FALSE),VLOOKUP("*"&amp;P657&amp;"",'IPPD ALL'!$AB$2:$AC$787,2,FALSE))</f>
        <v>Kabupaten Siak</v>
      </c>
    </row>
    <row r="658">
      <c r="A658" s="346">
        <v>1695.0</v>
      </c>
      <c r="B658" s="347" t="s">
        <v>7362</v>
      </c>
      <c r="C658" s="347" t="s">
        <v>7363</v>
      </c>
      <c r="D658" s="347" t="s">
        <v>7364</v>
      </c>
      <c r="E658" s="347" t="s">
        <v>7365</v>
      </c>
      <c r="F658" s="347" t="s">
        <v>7366</v>
      </c>
      <c r="G658" s="347" t="s">
        <v>7367</v>
      </c>
      <c r="H658" s="348"/>
      <c r="I658" s="347" t="s">
        <v>4533</v>
      </c>
      <c r="J658" s="347" t="s">
        <v>7363</v>
      </c>
      <c r="K658" s="349">
        <v>45113.25096819444</v>
      </c>
      <c r="L658" s="347" t="s">
        <v>7363</v>
      </c>
      <c r="M658" s="349">
        <v>45120.07535894676</v>
      </c>
      <c r="N658" s="347" t="s">
        <v>4545</v>
      </c>
      <c r="O658" s="346">
        <v>11.0</v>
      </c>
      <c r="P658" s="350" t="s">
        <v>2650</v>
      </c>
      <c r="Q658" s="346">
        <v>330.0</v>
      </c>
      <c r="R658" s="347" t="s">
        <v>7368</v>
      </c>
      <c r="S658" s="7" t="str">
        <f>IF(P658="nasional",VLOOKUP("*"&amp;J658&amp;"",'IPPD ALL'!$AA$2:$AC$787,3,FALSE),VLOOKUP("*"&amp;P658&amp;"",'IPPD ALL'!$AB$2:$AC$787,2,FALSE))</f>
        <v>Kabupaten Kendal</v>
      </c>
      <c r="T658" s="229"/>
    </row>
    <row r="659">
      <c r="A659" s="346">
        <v>1697.0</v>
      </c>
      <c r="B659" s="347" t="s">
        <v>7369</v>
      </c>
      <c r="C659" s="347" t="s">
        <v>2469</v>
      </c>
      <c r="D659" s="347" t="s">
        <v>7370</v>
      </c>
      <c r="E659" s="347">
        <v>1.0</v>
      </c>
      <c r="F659" s="347" t="s">
        <v>7371</v>
      </c>
      <c r="G659" s="347" t="s">
        <v>7372</v>
      </c>
      <c r="H659" s="348"/>
      <c r="I659" s="347" t="s">
        <v>4533</v>
      </c>
      <c r="J659" s="347" t="s">
        <v>2469</v>
      </c>
      <c r="K659" s="349">
        <v>45113.28894288195</v>
      </c>
      <c r="L659" s="347" t="s">
        <v>2469</v>
      </c>
      <c r="M659" s="349">
        <v>45113.29019497685</v>
      </c>
      <c r="N659" s="347" t="s">
        <v>4545</v>
      </c>
      <c r="O659" s="346">
        <v>2.0</v>
      </c>
      <c r="P659" s="347" t="s">
        <v>4535</v>
      </c>
      <c r="Q659" s="348"/>
      <c r="R659" s="348"/>
      <c r="S659" s="7" t="str">
        <f>IF(P659="nasional",VLOOKUP("*"&amp;J659&amp;"",'IPPD ALL'!$AA$2:$AC$787,3,FALSE),VLOOKUP("*"&amp;P659&amp;"",'IPPD ALL'!$AB$2:$AC$787,2,FALSE))</f>
        <v>Kabupaten Tangerang</v>
      </c>
    </row>
    <row r="660">
      <c r="A660" s="346">
        <v>1698.0</v>
      </c>
      <c r="B660" s="347" t="s">
        <v>7373</v>
      </c>
      <c r="C660" s="347" t="s">
        <v>7322</v>
      </c>
      <c r="D660" s="347" t="s">
        <v>7374</v>
      </c>
      <c r="E660" s="346">
        <v>1.0</v>
      </c>
      <c r="F660" s="347" t="s">
        <v>7375</v>
      </c>
      <c r="G660" s="347" t="s">
        <v>7376</v>
      </c>
      <c r="H660" s="348"/>
      <c r="I660" s="347" t="s">
        <v>4533</v>
      </c>
      <c r="J660" s="347" t="s">
        <v>7322</v>
      </c>
      <c r="K660" s="349">
        <v>45113.289147766205</v>
      </c>
      <c r="L660" s="347" t="s">
        <v>7322</v>
      </c>
      <c r="M660" s="349">
        <v>45113.35249961806</v>
      </c>
      <c r="N660" s="347" t="s">
        <v>4545</v>
      </c>
      <c r="O660" s="346">
        <v>6.0</v>
      </c>
      <c r="P660" s="350" t="s">
        <v>1881</v>
      </c>
      <c r="Q660" s="346">
        <v>570.0</v>
      </c>
      <c r="R660" s="347" t="s">
        <v>5707</v>
      </c>
      <c r="S660" s="7" t="str">
        <f>IF(P660="nasional",VLOOKUP("*"&amp;J660&amp;"",'IPPD ALL'!$AA$2:$AC$787,3,FALSE),VLOOKUP("*"&amp;P660&amp;"",'IPPD ALL'!$AB$2:$AC$787,2,FALSE))</f>
        <v>Kota Jambi</v>
      </c>
    </row>
    <row r="661">
      <c r="A661" s="346">
        <v>1699.0</v>
      </c>
      <c r="B661" s="347" t="s">
        <v>7377</v>
      </c>
      <c r="C661" s="347" t="s">
        <v>2469</v>
      </c>
      <c r="D661" s="347" t="s">
        <v>7378</v>
      </c>
      <c r="E661" s="347">
        <v>1.0</v>
      </c>
      <c r="F661" s="347" t="s">
        <v>7379</v>
      </c>
      <c r="G661" s="347" t="s">
        <v>7380</v>
      </c>
      <c r="H661" s="348"/>
      <c r="I661" s="347" t="s">
        <v>4533</v>
      </c>
      <c r="J661" s="347" t="s">
        <v>2469</v>
      </c>
      <c r="K661" s="349">
        <v>45113.291951527775</v>
      </c>
      <c r="L661" s="347" t="s">
        <v>2469</v>
      </c>
      <c r="M661" s="349">
        <v>45113.29315038194</v>
      </c>
      <c r="N661" s="347" t="s">
        <v>4545</v>
      </c>
      <c r="O661" s="346">
        <v>2.0</v>
      </c>
      <c r="P661" s="347" t="s">
        <v>4535</v>
      </c>
      <c r="Q661" s="348"/>
      <c r="R661" s="348"/>
      <c r="S661" s="7" t="str">
        <f>IF(P661="nasional",VLOOKUP("*"&amp;J661&amp;"",'IPPD ALL'!$AA$2:$AC$787,3,FALSE),VLOOKUP("*"&amp;P661&amp;"",'IPPD ALL'!$AB$2:$AC$787,2,FALSE))</f>
        <v>Kabupaten Tangerang</v>
      </c>
    </row>
    <row r="662">
      <c r="A662" s="346">
        <v>1700.0</v>
      </c>
      <c r="B662" s="347" t="s">
        <v>7381</v>
      </c>
      <c r="C662" s="347" t="s">
        <v>2469</v>
      </c>
      <c r="D662" s="347" t="s">
        <v>7382</v>
      </c>
      <c r="E662" s="347">
        <v>1.0</v>
      </c>
      <c r="F662" s="347" t="s">
        <v>7383</v>
      </c>
      <c r="G662" s="347" t="s">
        <v>7384</v>
      </c>
      <c r="H662" s="348"/>
      <c r="I662" s="347" t="s">
        <v>4533</v>
      </c>
      <c r="J662" s="347" t="s">
        <v>2469</v>
      </c>
      <c r="K662" s="349">
        <v>45113.29982748842</v>
      </c>
      <c r="L662" s="347" t="s">
        <v>2469</v>
      </c>
      <c r="M662" s="349">
        <v>45113.30729434028</v>
      </c>
      <c r="N662" s="347" t="s">
        <v>4545</v>
      </c>
      <c r="O662" s="346">
        <v>2.0</v>
      </c>
      <c r="P662" s="347" t="s">
        <v>4535</v>
      </c>
      <c r="Q662" s="348"/>
      <c r="R662" s="348"/>
      <c r="S662" s="7" t="str">
        <f>IF(P662="nasional",VLOOKUP("*"&amp;J662&amp;"",'IPPD ALL'!$AA$2:$AC$787,3,FALSE),VLOOKUP("*"&amp;P662&amp;"",'IPPD ALL'!$AB$2:$AC$787,2,FALSE))</f>
        <v>Kabupaten Tangerang</v>
      </c>
    </row>
    <row r="663">
      <c r="A663" s="346">
        <v>1701.0</v>
      </c>
      <c r="B663" s="347" t="s">
        <v>7385</v>
      </c>
      <c r="C663" s="347" t="s">
        <v>7386</v>
      </c>
      <c r="D663" s="347" t="s">
        <v>7387</v>
      </c>
      <c r="E663" s="347">
        <v>1.0</v>
      </c>
      <c r="F663" s="347" t="s">
        <v>7388</v>
      </c>
      <c r="G663" s="347" t="s">
        <v>7389</v>
      </c>
      <c r="H663" s="348"/>
      <c r="I663" s="347" t="s">
        <v>4533</v>
      </c>
      <c r="J663" s="347" t="s">
        <v>7386</v>
      </c>
      <c r="K663" s="349">
        <v>45113.30334572917</v>
      </c>
      <c r="L663" s="347" t="s">
        <v>7386</v>
      </c>
      <c r="M663" s="349">
        <v>45113.34629163195</v>
      </c>
      <c r="N663" s="347" t="s">
        <v>4545</v>
      </c>
      <c r="O663" s="346">
        <v>0.0</v>
      </c>
      <c r="P663" s="350" t="s">
        <v>2411</v>
      </c>
      <c r="Q663" s="346">
        <v>361.0</v>
      </c>
      <c r="R663" s="347" t="s">
        <v>7390</v>
      </c>
      <c r="S663" s="7" t="str">
        <f>IF(P663="nasional",VLOOKUP("*"&amp;J663&amp;"",'IPPD ALL'!$AA$2:$AC$787,3,FALSE),VLOOKUP("*"&amp;P663&amp;"",'IPPD ALL'!$AB$2:$AC$787,2,FALSE))</f>
        <v>Kota Bekasi</v>
      </c>
    </row>
    <row r="664">
      <c r="A664" s="346">
        <v>1702.0</v>
      </c>
      <c r="B664" s="347" t="s">
        <v>7391</v>
      </c>
      <c r="C664" s="347" t="s">
        <v>6721</v>
      </c>
      <c r="D664" s="347" t="s">
        <v>7392</v>
      </c>
      <c r="E664" s="346">
        <v>1.0</v>
      </c>
      <c r="F664" s="347" t="s">
        <v>7393</v>
      </c>
      <c r="G664" s="347" t="s">
        <v>7394</v>
      </c>
      <c r="H664" s="348"/>
      <c r="I664" s="347" t="s">
        <v>4533</v>
      </c>
      <c r="J664" s="347" t="s">
        <v>6721</v>
      </c>
      <c r="K664" s="349">
        <v>45113.308618333336</v>
      </c>
      <c r="L664" s="347" t="s">
        <v>6721</v>
      </c>
      <c r="M664" s="349">
        <v>45113.33108859954</v>
      </c>
      <c r="N664" s="347" t="s">
        <v>4545</v>
      </c>
      <c r="O664" s="346">
        <v>2.0</v>
      </c>
      <c r="P664" s="350" t="s">
        <v>2626</v>
      </c>
      <c r="Q664" s="346">
        <v>881.0</v>
      </c>
      <c r="R664" s="347" t="s">
        <v>6724</v>
      </c>
      <c r="S664" s="7" t="str">
        <f>IF(P664="nasional",VLOOKUP("*"&amp;J664&amp;"",'IPPD ALL'!$AA$2:$AC$787,3,FALSE),VLOOKUP("*"&amp;P664&amp;"",'IPPD ALL'!$AB$2:$AC$787,2,FALSE))</f>
        <v>Kabupaten Jepara</v>
      </c>
    </row>
    <row r="665">
      <c r="A665" s="346">
        <v>1703.0</v>
      </c>
      <c r="B665" s="347" t="s">
        <v>7395</v>
      </c>
      <c r="C665" s="347" t="s">
        <v>2469</v>
      </c>
      <c r="D665" s="347" t="s">
        <v>7396</v>
      </c>
      <c r="E665" s="347">
        <v>1.0</v>
      </c>
      <c r="F665" s="347" t="s">
        <v>7397</v>
      </c>
      <c r="G665" s="347" t="s">
        <v>7398</v>
      </c>
      <c r="H665" s="348"/>
      <c r="I665" s="347" t="s">
        <v>4533</v>
      </c>
      <c r="J665" s="347" t="s">
        <v>2469</v>
      </c>
      <c r="K665" s="349">
        <v>45113.309104409724</v>
      </c>
      <c r="L665" s="347" t="s">
        <v>2469</v>
      </c>
      <c r="M665" s="349">
        <v>45113.31003949074</v>
      </c>
      <c r="N665" s="347" t="s">
        <v>4545</v>
      </c>
      <c r="O665" s="346">
        <v>2.0</v>
      </c>
      <c r="P665" s="347" t="s">
        <v>4535</v>
      </c>
      <c r="Q665" s="348"/>
      <c r="R665" s="348"/>
      <c r="S665" s="7" t="str">
        <f>IF(P665="nasional",VLOOKUP("*"&amp;J665&amp;"",'IPPD ALL'!$AA$2:$AC$787,3,FALSE),VLOOKUP("*"&amp;P665&amp;"",'IPPD ALL'!$AB$2:$AC$787,2,FALSE))</f>
        <v>Kabupaten Tangerang</v>
      </c>
    </row>
    <row r="666">
      <c r="A666" s="346">
        <v>1704.0</v>
      </c>
      <c r="B666" s="347" t="s">
        <v>7399</v>
      </c>
      <c r="C666" s="347" t="s">
        <v>2469</v>
      </c>
      <c r="D666" s="347" t="s">
        <v>7400</v>
      </c>
      <c r="E666" s="347">
        <v>1.0</v>
      </c>
      <c r="F666" s="347" t="s">
        <v>7401</v>
      </c>
      <c r="G666" s="347" t="s">
        <v>7402</v>
      </c>
      <c r="H666" s="348"/>
      <c r="I666" s="347" t="s">
        <v>4533</v>
      </c>
      <c r="J666" s="347" t="s">
        <v>2469</v>
      </c>
      <c r="K666" s="349">
        <v>45113.31995341435</v>
      </c>
      <c r="L666" s="347" t="s">
        <v>2469</v>
      </c>
      <c r="M666" s="349">
        <v>45113.33553989583</v>
      </c>
      <c r="N666" s="347" t="s">
        <v>4545</v>
      </c>
      <c r="O666" s="346">
        <v>2.0</v>
      </c>
      <c r="P666" s="347" t="s">
        <v>4535</v>
      </c>
      <c r="Q666" s="348"/>
      <c r="R666" s="348"/>
      <c r="S666" s="7" t="str">
        <f>IF(P666="nasional",VLOOKUP("*"&amp;J666&amp;"",'IPPD ALL'!$AA$2:$AC$787,3,FALSE),VLOOKUP("*"&amp;P666&amp;"",'IPPD ALL'!$AB$2:$AC$787,2,FALSE))</f>
        <v>Kabupaten Tangerang</v>
      </c>
    </row>
    <row r="667">
      <c r="A667" s="346">
        <v>1705.0</v>
      </c>
      <c r="B667" s="347" t="s">
        <v>7403</v>
      </c>
      <c r="C667" s="347" t="s">
        <v>2469</v>
      </c>
      <c r="D667" s="347" t="s">
        <v>7404</v>
      </c>
      <c r="E667" s="347">
        <v>1.0</v>
      </c>
      <c r="F667" s="347" t="s">
        <v>7405</v>
      </c>
      <c r="G667" s="347" t="s">
        <v>7406</v>
      </c>
      <c r="H667" s="348"/>
      <c r="I667" s="347" t="s">
        <v>4533</v>
      </c>
      <c r="J667" s="347" t="s">
        <v>2469</v>
      </c>
      <c r="K667" s="349">
        <v>45113.33754407407</v>
      </c>
      <c r="L667" s="347" t="s">
        <v>2469</v>
      </c>
      <c r="M667" s="349">
        <v>45113.33894412037</v>
      </c>
      <c r="N667" s="347" t="s">
        <v>4545</v>
      </c>
      <c r="O667" s="346">
        <v>2.0</v>
      </c>
      <c r="P667" s="347" t="s">
        <v>4535</v>
      </c>
      <c r="Q667" s="348"/>
      <c r="R667" s="348"/>
      <c r="S667" s="7" t="str">
        <f>IF(P667="nasional",VLOOKUP("*"&amp;J667&amp;"",'IPPD ALL'!$AA$2:$AC$787,3,FALSE),VLOOKUP("*"&amp;P667&amp;"",'IPPD ALL'!$AB$2:$AC$787,2,FALSE))</f>
        <v>Kabupaten Tangerang</v>
      </c>
    </row>
    <row r="668">
      <c r="A668" s="346">
        <v>1706.0</v>
      </c>
      <c r="B668" s="347" t="s">
        <v>7407</v>
      </c>
      <c r="C668" s="347" t="s">
        <v>2469</v>
      </c>
      <c r="D668" s="347" t="s">
        <v>7408</v>
      </c>
      <c r="E668" s="347">
        <v>1.0</v>
      </c>
      <c r="F668" s="347" t="s">
        <v>7409</v>
      </c>
      <c r="G668" s="347" t="s">
        <v>7410</v>
      </c>
      <c r="H668" s="348"/>
      <c r="I668" s="347" t="s">
        <v>4533</v>
      </c>
      <c r="J668" s="347" t="s">
        <v>2469</v>
      </c>
      <c r="K668" s="349">
        <v>45113.3425787963</v>
      </c>
      <c r="L668" s="347" t="s">
        <v>2469</v>
      </c>
      <c r="M668" s="349">
        <v>45113.343714027775</v>
      </c>
      <c r="N668" s="347" t="s">
        <v>4545</v>
      </c>
      <c r="O668" s="346">
        <v>2.0</v>
      </c>
      <c r="P668" s="347" t="s">
        <v>4535</v>
      </c>
      <c r="Q668" s="348"/>
      <c r="R668" s="348"/>
      <c r="S668" s="7" t="str">
        <f>IF(P668="nasional",VLOOKUP("*"&amp;J668&amp;"",'IPPD ALL'!$AA$2:$AC$787,3,FALSE),VLOOKUP("*"&amp;P668&amp;"",'IPPD ALL'!$AB$2:$AC$787,2,FALSE))</f>
        <v>Kabupaten Tangerang</v>
      </c>
    </row>
    <row r="669">
      <c r="A669" s="346">
        <v>1709.0</v>
      </c>
      <c r="B669" s="347" t="s">
        <v>7411</v>
      </c>
      <c r="C669" s="347" t="s">
        <v>5854</v>
      </c>
      <c r="D669" s="347" t="s">
        <v>7412</v>
      </c>
      <c r="E669" s="347" t="s">
        <v>4861</v>
      </c>
      <c r="F669" s="347" t="s">
        <v>7413</v>
      </c>
      <c r="G669" s="347" t="s">
        <v>7414</v>
      </c>
      <c r="H669" s="347" t="s">
        <v>4550</v>
      </c>
      <c r="I669" s="347" t="s">
        <v>4533</v>
      </c>
      <c r="J669" s="347" t="s">
        <v>5854</v>
      </c>
      <c r="K669" s="349">
        <v>45113.580230451385</v>
      </c>
      <c r="L669" s="347" t="s">
        <v>5854</v>
      </c>
      <c r="M669" s="349">
        <v>45181.206629872686</v>
      </c>
      <c r="N669" s="347" t="s">
        <v>4545</v>
      </c>
      <c r="O669" s="346">
        <v>3.0</v>
      </c>
      <c r="P669" s="350" t="s">
        <v>1564</v>
      </c>
      <c r="Q669" s="346">
        <v>354.0</v>
      </c>
      <c r="R669" s="347" t="s">
        <v>5859</v>
      </c>
      <c r="S669" s="7" t="str">
        <f>IF(P669="nasional",VLOOKUP("*"&amp;J669&amp;"",'IPPD ALL'!$AA$2:$AC$787,3,FALSE),VLOOKUP("*"&amp;P669&amp;"",'IPPD ALL'!$AB$2:$AC$787,2,FALSE))</f>
        <v>Kabupaten Padang Pariaman</v>
      </c>
    </row>
    <row r="670">
      <c r="A670" s="346">
        <v>1710.0</v>
      </c>
      <c r="B670" s="347" t="s">
        <v>7415</v>
      </c>
      <c r="C670" s="347" t="s">
        <v>7363</v>
      </c>
      <c r="D670" s="347" t="s">
        <v>7416</v>
      </c>
      <c r="E670" s="346">
        <v>1.0</v>
      </c>
      <c r="F670" s="347" t="s">
        <v>7417</v>
      </c>
      <c r="G670" s="347" t="s">
        <v>7418</v>
      </c>
      <c r="H670" s="348"/>
      <c r="I670" s="347" t="s">
        <v>4533</v>
      </c>
      <c r="J670" s="347" t="s">
        <v>7363</v>
      </c>
      <c r="K670" s="349">
        <v>45114.01935825231</v>
      </c>
      <c r="L670" s="347" t="s">
        <v>7363</v>
      </c>
      <c r="M670" s="349">
        <v>45120.06081325231</v>
      </c>
      <c r="N670" s="347" t="s">
        <v>4545</v>
      </c>
      <c r="O670" s="346">
        <v>5.0</v>
      </c>
      <c r="P670" s="350" t="s">
        <v>2650</v>
      </c>
      <c r="Q670" s="346">
        <v>330.0</v>
      </c>
      <c r="R670" s="347" t="s">
        <v>7368</v>
      </c>
      <c r="S670" s="7" t="str">
        <f>IF(P670="nasional",VLOOKUP("*"&amp;J670&amp;"",'IPPD ALL'!$AA$2:$AC$787,3,FALSE),VLOOKUP("*"&amp;P670&amp;"",'IPPD ALL'!$AB$2:$AC$787,2,FALSE))</f>
        <v>Kabupaten Kendal</v>
      </c>
      <c r="T670" s="229"/>
    </row>
    <row r="671">
      <c r="A671" s="346">
        <v>1711.0</v>
      </c>
      <c r="B671" s="347" t="s">
        <v>7419</v>
      </c>
      <c r="C671" s="347" t="s">
        <v>7420</v>
      </c>
      <c r="D671" s="347" t="s">
        <v>7421</v>
      </c>
      <c r="E671" s="347">
        <v>1.0</v>
      </c>
      <c r="F671" s="347" t="s">
        <v>7422</v>
      </c>
      <c r="G671" s="347" t="s">
        <v>7423</v>
      </c>
      <c r="H671" s="348"/>
      <c r="I671" s="347" t="s">
        <v>4533</v>
      </c>
      <c r="J671" s="347" t="s">
        <v>7420</v>
      </c>
      <c r="K671" s="349">
        <v>45114.07227715278</v>
      </c>
      <c r="L671" s="347" t="s">
        <v>7420</v>
      </c>
      <c r="M671" s="349">
        <v>45114.090730069445</v>
      </c>
      <c r="N671" s="347" t="s">
        <v>4545</v>
      </c>
      <c r="O671" s="346">
        <v>1.0</v>
      </c>
      <c r="P671" s="350" t="s">
        <v>499</v>
      </c>
      <c r="Q671" s="346">
        <v>473.0</v>
      </c>
      <c r="R671" s="347" t="s">
        <v>7424</v>
      </c>
      <c r="S671" s="7" t="str">
        <f>IF(P671="nasional",VLOOKUP("*"&amp;J671&amp;"",'IPPD ALL'!$AA$2:$AC$787,3,FALSE),VLOOKUP("*"&amp;P671&amp;"",'IPPD ALL'!$AB$2:$AC$787,2,FALSE))</f>
        <v>Kementerian Ketenagakerjaan</v>
      </c>
      <c r="T671" s="229"/>
    </row>
    <row r="672">
      <c r="A672" s="346">
        <v>1712.0</v>
      </c>
      <c r="B672" s="347" t="s">
        <v>7425</v>
      </c>
      <c r="C672" s="347" t="s">
        <v>7426</v>
      </c>
      <c r="D672" s="347" t="s">
        <v>7427</v>
      </c>
      <c r="E672" s="346">
        <v>1.0</v>
      </c>
      <c r="F672" s="347" t="s">
        <v>7428</v>
      </c>
      <c r="G672" s="347" t="s">
        <v>7429</v>
      </c>
      <c r="H672" s="348"/>
      <c r="I672" s="347" t="s">
        <v>4533</v>
      </c>
      <c r="J672" s="347" t="s">
        <v>7426</v>
      </c>
      <c r="K672" s="349">
        <v>45114.108237465276</v>
      </c>
      <c r="L672" s="347" t="s">
        <v>7426</v>
      </c>
      <c r="M672" s="349">
        <v>45114.12099357639</v>
      </c>
      <c r="N672" s="347" t="s">
        <v>4545</v>
      </c>
      <c r="O672" s="346">
        <v>3.0</v>
      </c>
      <c r="P672" s="350" t="s">
        <v>1881</v>
      </c>
      <c r="Q672" s="346">
        <v>570.0</v>
      </c>
      <c r="R672" s="347" t="s">
        <v>5707</v>
      </c>
      <c r="S672" s="7" t="str">
        <f>IF(P672="nasional",VLOOKUP("*"&amp;J672&amp;"",'IPPD ALL'!$AA$2:$AC$787,3,FALSE),VLOOKUP("*"&amp;P672&amp;"",'IPPD ALL'!$AB$2:$AC$787,2,FALSE))</f>
        <v>Kota Jambi</v>
      </c>
    </row>
    <row r="673">
      <c r="A673" s="346">
        <v>1713.0</v>
      </c>
      <c r="B673" s="347" t="s">
        <v>7430</v>
      </c>
      <c r="C673" s="347" t="s">
        <v>7431</v>
      </c>
      <c r="D673" s="347" t="s">
        <v>7432</v>
      </c>
      <c r="E673" s="346">
        <v>1.0</v>
      </c>
      <c r="F673" s="347" t="s">
        <v>7433</v>
      </c>
      <c r="G673" s="347" t="s">
        <v>7434</v>
      </c>
      <c r="H673" s="348"/>
      <c r="I673" s="347" t="s">
        <v>4533</v>
      </c>
      <c r="J673" s="347" t="s">
        <v>7431</v>
      </c>
      <c r="K673" s="349">
        <v>45114.13689394676</v>
      </c>
      <c r="L673" s="347" t="s">
        <v>7431</v>
      </c>
      <c r="M673" s="349">
        <v>45114.13741365741</v>
      </c>
      <c r="N673" s="347" t="s">
        <v>4545</v>
      </c>
      <c r="O673" s="346">
        <v>1.0</v>
      </c>
      <c r="P673" s="350" t="s">
        <v>1881</v>
      </c>
      <c r="Q673" s="346">
        <v>570.0</v>
      </c>
      <c r="R673" s="347" t="s">
        <v>5707</v>
      </c>
      <c r="S673" s="7" t="str">
        <f>IF(P673="nasional",VLOOKUP("*"&amp;J673&amp;"",'IPPD ALL'!$AA$2:$AC$787,3,FALSE),VLOOKUP("*"&amp;P673&amp;"",'IPPD ALL'!$AB$2:$AC$787,2,FALSE))</f>
        <v>Kota Jambi</v>
      </c>
    </row>
    <row r="674">
      <c r="A674" s="346">
        <v>1714.0</v>
      </c>
      <c r="B674" s="347" t="s">
        <v>7435</v>
      </c>
      <c r="C674" s="347" t="s">
        <v>5854</v>
      </c>
      <c r="D674" s="347" t="s">
        <v>7436</v>
      </c>
      <c r="E674" s="347" t="s">
        <v>7437</v>
      </c>
      <c r="F674" s="347" t="s">
        <v>7438</v>
      </c>
      <c r="G674" s="347" t="s">
        <v>7439</v>
      </c>
      <c r="H674" s="348"/>
      <c r="I674" s="347" t="s">
        <v>4533</v>
      </c>
      <c r="J674" s="347" t="s">
        <v>5854</v>
      </c>
      <c r="K674" s="349">
        <v>45114.14415837963</v>
      </c>
      <c r="L674" s="347" t="s">
        <v>5854</v>
      </c>
      <c r="M674" s="349">
        <v>45181.20638137731</v>
      </c>
      <c r="N674" s="347" t="s">
        <v>4545</v>
      </c>
      <c r="O674" s="346">
        <v>1.0</v>
      </c>
      <c r="P674" s="350" t="s">
        <v>1564</v>
      </c>
      <c r="Q674" s="346">
        <v>354.0</v>
      </c>
      <c r="R674" s="347" t="s">
        <v>5859</v>
      </c>
      <c r="S674" s="7" t="str">
        <f>IF(P674="nasional",VLOOKUP("*"&amp;J674&amp;"",'IPPD ALL'!$AA$2:$AC$787,3,FALSE),VLOOKUP("*"&amp;P674&amp;"",'IPPD ALL'!$AB$2:$AC$787,2,FALSE))</f>
        <v>Kabupaten Padang Pariaman</v>
      </c>
    </row>
    <row r="675">
      <c r="A675" s="346">
        <v>1715.0</v>
      </c>
      <c r="B675" s="347" t="s">
        <v>7440</v>
      </c>
      <c r="C675" s="347" t="s">
        <v>7354</v>
      </c>
      <c r="D675" s="347" t="s">
        <v>7441</v>
      </c>
      <c r="E675" s="347">
        <v>1.0</v>
      </c>
      <c r="F675" s="347" t="s">
        <v>7442</v>
      </c>
      <c r="G675" s="347" t="s">
        <v>7443</v>
      </c>
      <c r="H675" s="348"/>
      <c r="I675" s="347" t="s">
        <v>4533</v>
      </c>
      <c r="J675" s="347" t="s">
        <v>7354</v>
      </c>
      <c r="K675" s="349">
        <v>45114.19496923611</v>
      </c>
      <c r="L675" s="347" t="s">
        <v>7354</v>
      </c>
      <c r="M675" s="349">
        <v>45115.13683940972</v>
      </c>
      <c r="N675" s="347" t="s">
        <v>4545</v>
      </c>
      <c r="O675" s="346">
        <v>5.0</v>
      </c>
      <c r="P675" s="350" t="s">
        <v>1881</v>
      </c>
      <c r="Q675" s="346">
        <v>570.0</v>
      </c>
      <c r="R675" s="347" t="s">
        <v>5707</v>
      </c>
      <c r="S675" s="7" t="str">
        <f>IF(P675="nasional",VLOOKUP("*"&amp;J675&amp;"",'IPPD ALL'!$AA$2:$AC$787,3,FALSE),VLOOKUP("*"&amp;P675&amp;"",'IPPD ALL'!$AB$2:$AC$787,2,FALSE))</f>
        <v>Kota Jambi</v>
      </c>
    </row>
    <row r="676">
      <c r="A676" s="346">
        <v>1716.0</v>
      </c>
      <c r="B676" s="347" t="s">
        <v>7444</v>
      </c>
      <c r="C676" s="347" t="s">
        <v>7445</v>
      </c>
      <c r="D676" s="347" t="s">
        <v>7446</v>
      </c>
      <c r="E676" s="347">
        <v>1.0</v>
      </c>
      <c r="F676" s="347" t="s">
        <v>7447</v>
      </c>
      <c r="G676" s="347" t="s">
        <v>7448</v>
      </c>
      <c r="H676" s="348"/>
      <c r="I676" s="347" t="s">
        <v>4533</v>
      </c>
      <c r="J676" s="347" t="s">
        <v>7445</v>
      </c>
      <c r="K676" s="349">
        <v>45114.32750542824</v>
      </c>
      <c r="L676" s="347" t="s">
        <v>7445</v>
      </c>
      <c r="M676" s="349">
        <v>45114.32856570602</v>
      </c>
      <c r="N676" s="347" t="s">
        <v>4545</v>
      </c>
      <c r="O676" s="346">
        <v>2.0</v>
      </c>
      <c r="P676" s="350" t="s">
        <v>1327</v>
      </c>
      <c r="Q676" s="346">
        <v>428.0</v>
      </c>
      <c r="R676" s="347" t="s">
        <v>7449</v>
      </c>
      <c r="S676" s="7" t="str">
        <f>IF(P676="nasional",VLOOKUP("*"&amp;J676&amp;"",'IPPD ALL'!$AA$2:$AC$787,3,FALSE),VLOOKUP("*"&amp;P676&amp;"",'IPPD ALL'!$AB$2:$AC$787,2,FALSE))</f>
        <v>Kabupaten Deli Serdang</v>
      </c>
    </row>
    <row r="677">
      <c r="A677" s="346">
        <v>1718.0</v>
      </c>
      <c r="B677" s="347" t="s">
        <v>7450</v>
      </c>
      <c r="C677" s="347" t="s">
        <v>3428</v>
      </c>
      <c r="D677" s="347" t="s">
        <v>7451</v>
      </c>
      <c r="E677" s="347">
        <v>1.0</v>
      </c>
      <c r="F677" s="347" t="s">
        <v>7452</v>
      </c>
      <c r="G677" s="347" t="s">
        <v>7453</v>
      </c>
      <c r="H677" s="347" t="s">
        <v>4609</v>
      </c>
      <c r="I677" s="347" t="s">
        <v>4533</v>
      </c>
      <c r="J677" s="347" t="s">
        <v>3428</v>
      </c>
      <c r="K677" s="349">
        <v>45114.699238402776</v>
      </c>
      <c r="L677" s="347" t="s">
        <v>3428</v>
      </c>
      <c r="M677" s="349">
        <v>45508.71548737268</v>
      </c>
      <c r="N677" s="347" t="s">
        <v>4534</v>
      </c>
      <c r="O677" s="346">
        <v>4.0</v>
      </c>
      <c r="P677" s="347" t="s">
        <v>4535</v>
      </c>
      <c r="Q677" s="348"/>
      <c r="R677" s="348"/>
      <c r="S677" s="7" t="str">
        <f>IF(P677="nasional",VLOOKUP("*"&amp;J677&amp;"",'IPPD ALL'!$AA$2:$AC$787,3,FALSE),VLOOKUP("*"&amp;P677&amp;"",'IPPD ALL'!$AB$2:$AC$787,2,FALSE))</f>
        <v>Kabupaten Tanah Laut</v>
      </c>
    </row>
    <row r="678">
      <c r="A678" s="346">
        <v>1719.0</v>
      </c>
      <c r="B678" s="347" t="s">
        <v>7454</v>
      </c>
      <c r="C678" s="347" t="s">
        <v>7363</v>
      </c>
      <c r="D678" s="347" t="s">
        <v>7455</v>
      </c>
      <c r="E678" s="346">
        <v>1.0</v>
      </c>
      <c r="F678" s="347" t="s">
        <v>7456</v>
      </c>
      <c r="G678" s="347" t="s">
        <v>7457</v>
      </c>
      <c r="H678" s="348"/>
      <c r="I678" s="347" t="s">
        <v>4533</v>
      </c>
      <c r="J678" s="347" t="s">
        <v>7363</v>
      </c>
      <c r="K678" s="349">
        <v>45117.06140694444</v>
      </c>
      <c r="L678" s="347" t="s">
        <v>7363</v>
      </c>
      <c r="M678" s="349">
        <v>45117.07170260417</v>
      </c>
      <c r="N678" s="347" t="s">
        <v>4545</v>
      </c>
      <c r="O678" s="346">
        <v>2.0</v>
      </c>
      <c r="P678" s="350" t="s">
        <v>2650</v>
      </c>
      <c r="Q678" s="346">
        <v>330.0</v>
      </c>
      <c r="R678" s="347" t="s">
        <v>7368</v>
      </c>
      <c r="S678" s="7" t="str">
        <f>IF(P678="nasional",VLOOKUP("*"&amp;J678&amp;"",'IPPD ALL'!$AA$2:$AC$787,3,FALSE),VLOOKUP("*"&amp;P678&amp;"",'IPPD ALL'!$AB$2:$AC$787,2,FALSE))</f>
        <v>Kabupaten Kendal</v>
      </c>
      <c r="T678" s="229"/>
    </row>
    <row r="679">
      <c r="A679" s="346">
        <v>1720.0</v>
      </c>
      <c r="B679" s="347" t="s">
        <v>7458</v>
      </c>
      <c r="C679" s="347" t="s">
        <v>805</v>
      </c>
      <c r="D679" s="347" t="s">
        <v>7459</v>
      </c>
      <c r="E679" s="346">
        <v>1.0</v>
      </c>
      <c r="F679" s="347" t="s">
        <v>7460</v>
      </c>
      <c r="G679" s="347" t="s">
        <v>7461</v>
      </c>
      <c r="H679" s="348"/>
      <c r="I679" s="347" t="s">
        <v>4533</v>
      </c>
      <c r="J679" s="347" t="s">
        <v>805</v>
      </c>
      <c r="K679" s="349">
        <v>45117.160325150464</v>
      </c>
      <c r="L679" s="347" t="s">
        <v>805</v>
      </c>
      <c r="M679" s="349">
        <v>45117.18920390046</v>
      </c>
      <c r="N679" s="347" t="s">
        <v>7462</v>
      </c>
      <c r="O679" s="346">
        <v>1.0</v>
      </c>
      <c r="P679" s="347" t="s">
        <v>4535</v>
      </c>
      <c r="Q679" s="348"/>
      <c r="R679" s="348"/>
      <c r="S679" s="7" t="str">
        <f>IF(P679="nasional",VLOOKUP("*"&amp;J679&amp;"",'IPPD ALL'!$AA$2:$AC$787,3,FALSE),VLOOKUP("*"&amp;P679&amp;"",'IPPD ALL'!$AB$2:$AC$787,2,FALSE))</f>
        <v>Badan Pengawas Obat dan Makanan</v>
      </c>
    </row>
    <row r="680">
      <c r="A680" s="346">
        <v>1721.0</v>
      </c>
      <c r="B680" s="347" t="s">
        <v>7463</v>
      </c>
      <c r="C680" s="347" t="s">
        <v>805</v>
      </c>
      <c r="D680" s="347" t="s">
        <v>7464</v>
      </c>
      <c r="E680" s="347">
        <v>1.0</v>
      </c>
      <c r="F680" s="347" t="s">
        <v>7465</v>
      </c>
      <c r="G680" s="347" t="s">
        <v>7466</v>
      </c>
      <c r="H680" s="348"/>
      <c r="I680" s="347" t="s">
        <v>4533</v>
      </c>
      <c r="J680" s="347" t="s">
        <v>805</v>
      </c>
      <c r="K680" s="349">
        <v>45117.16873258102</v>
      </c>
      <c r="L680" s="347" t="s">
        <v>805</v>
      </c>
      <c r="M680" s="349">
        <v>45117.278316435186</v>
      </c>
      <c r="N680" s="347" t="s">
        <v>4545</v>
      </c>
      <c r="O680" s="346">
        <v>1.0</v>
      </c>
      <c r="P680" s="347" t="s">
        <v>4535</v>
      </c>
      <c r="Q680" s="348"/>
      <c r="R680" s="348"/>
      <c r="S680" s="7" t="str">
        <f>IF(P680="nasional",VLOOKUP("*"&amp;J680&amp;"",'IPPD ALL'!$AA$2:$AC$787,3,FALSE),VLOOKUP("*"&amp;P680&amp;"",'IPPD ALL'!$AB$2:$AC$787,2,FALSE))</f>
        <v>Badan Pengawas Obat dan Makanan</v>
      </c>
    </row>
    <row r="681">
      <c r="A681" s="346">
        <v>1722.0</v>
      </c>
      <c r="B681" s="347" t="s">
        <v>7467</v>
      </c>
      <c r="C681" s="347" t="s">
        <v>3142</v>
      </c>
      <c r="D681" s="347" t="s">
        <v>7468</v>
      </c>
      <c r="E681" s="347">
        <v>1.0</v>
      </c>
      <c r="F681" s="347" t="s">
        <v>7469</v>
      </c>
      <c r="G681" s="347" t="s">
        <v>7470</v>
      </c>
      <c r="H681" s="348"/>
      <c r="I681" s="347" t="s">
        <v>4533</v>
      </c>
      <c r="J681" s="347" t="s">
        <v>3142</v>
      </c>
      <c r="K681" s="349">
        <v>45117.16939386574</v>
      </c>
      <c r="L681" s="347" t="s">
        <v>3142</v>
      </c>
      <c r="M681" s="349">
        <v>45117.19094577547</v>
      </c>
      <c r="N681" s="347" t="s">
        <v>4545</v>
      </c>
      <c r="O681" s="346">
        <v>4.0</v>
      </c>
      <c r="P681" s="347" t="s">
        <v>4535</v>
      </c>
      <c r="Q681" s="348"/>
      <c r="R681" s="348"/>
      <c r="S681" s="7" t="str">
        <f>IF(P681="nasional",VLOOKUP("*"&amp;J681&amp;"",'IPPD ALL'!$AA$2:$AC$787,3,FALSE),VLOOKUP("*"&amp;P681&amp;"",'IPPD ALL'!$AB$2:$AC$787,2,FALSE))</f>
        <v>Kota Probolinggo</v>
      </c>
    </row>
    <row r="682">
      <c r="A682" s="346">
        <v>1723.0</v>
      </c>
      <c r="B682" s="347" t="s">
        <v>7471</v>
      </c>
      <c r="C682" s="347" t="s">
        <v>805</v>
      </c>
      <c r="D682" s="347" t="s">
        <v>7472</v>
      </c>
      <c r="E682" s="347">
        <v>1.0</v>
      </c>
      <c r="F682" s="347" t="s">
        <v>7473</v>
      </c>
      <c r="G682" s="347" t="s">
        <v>7474</v>
      </c>
      <c r="H682" s="348"/>
      <c r="I682" s="347" t="s">
        <v>4533</v>
      </c>
      <c r="J682" s="347" t="s">
        <v>805</v>
      </c>
      <c r="K682" s="349">
        <v>45117.19072532407</v>
      </c>
      <c r="L682" s="347" t="s">
        <v>805</v>
      </c>
      <c r="M682" s="349">
        <v>45117.277305972224</v>
      </c>
      <c r="N682" s="347" t="s">
        <v>4545</v>
      </c>
      <c r="O682" s="346">
        <v>1.0</v>
      </c>
      <c r="P682" s="347" t="s">
        <v>4535</v>
      </c>
      <c r="Q682" s="348"/>
      <c r="R682" s="348"/>
      <c r="S682" s="7" t="str">
        <f>IF(P682="nasional",VLOOKUP("*"&amp;J682&amp;"",'IPPD ALL'!$AA$2:$AC$787,3,FALSE),VLOOKUP("*"&amp;P682&amp;"",'IPPD ALL'!$AB$2:$AC$787,2,FALSE))</f>
        <v>Badan Pengawas Obat dan Makanan</v>
      </c>
    </row>
    <row r="683">
      <c r="A683" s="346">
        <v>1726.0</v>
      </c>
      <c r="B683" s="347" t="s">
        <v>7475</v>
      </c>
      <c r="C683" s="347" t="s">
        <v>805</v>
      </c>
      <c r="D683" s="347" t="s">
        <v>7476</v>
      </c>
      <c r="E683" s="347">
        <v>1.0</v>
      </c>
      <c r="F683" s="347" t="s">
        <v>7477</v>
      </c>
      <c r="G683" s="347" t="s">
        <v>7478</v>
      </c>
      <c r="H683" s="348"/>
      <c r="I683" s="347" t="s">
        <v>4533</v>
      </c>
      <c r="J683" s="347" t="s">
        <v>805</v>
      </c>
      <c r="K683" s="349">
        <v>45117.202901145836</v>
      </c>
      <c r="L683" s="347" t="s">
        <v>805</v>
      </c>
      <c r="M683" s="349">
        <v>45117.27668369213</v>
      </c>
      <c r="N683" s="347" t="s">
        <v>4545</v>
      </c>
      <c r="O683" s="346">
        <v>1.0</v>
      </c>
      <c r="P683" s="347" t="s">
        <v>4535</v>
      </c>
      <c r="Q683" s="348"/>
      <c r="R683" s="348"/>
      <c r="S683" s="7" t="str">
        <f>IF(P683="nasional",VLOOKUP("*"&amp;J683&amp;"",'IPPD ALL'!$AA$2:$AC$787,3,FALSE),VLOOKUP("*"&amp;P683&amp;"",'IPPD ALL'!$AB$2:$AC$787,2,FALSE))</f>
        <v>Badan Pengawas Obat dan Makanan</v>
      </c>
    </row>
    <row r="684">
      <c r="A684" s="346">
        <v>1727.0</v>
      </c>
      <c r="B684" s="347" t="s">
        <v>7479</v>
      </c>
      <c r="C684" s="347" t="s">
        <v>7480</v>
      </c>
      <c r="D684" s="347" t="s">
        <v>7481</v>
      </c>
      <c r="E684" s="347">
        <v>1.0</v>
      </c>
      <c r="F684" s="347" t="s">
        <v>7482</v>
      </c>
      <c r="G684" s="347" t="s">
        <v>7483</v>
      </c>
      <c r="H684" s="348"/>
      <c r="I684" s="347" t="s">
        <v>4533</v>
      </c>
      <c r="J684" s="347" t="s">
        <v>7480</v>
      </c>
      <c r="K684" s="349">
        <v>45117.27687084491</v>
      </c>
      <c r="L684" s="347" t="s">
        <v>7480</v>
      </c>
      <c r="M684" s="349">
        <v>45117.31752246528</v>
      </c>
      <c r="N684" s="347" t="s">
        <v>4545</v>
      </c>
      <c r="O684" s="346">
        <v>2.0</v>
      </c>
      <c r="P684" s="350" t="s">
        <v>3143</v>
      </c>
      <c r="Q684" s="346">
        <v>946.0</v>
      </c>
      <c r="R684" s="347" t="s">
        <v>7484</v>
      </c>
      <c r="S684" s="7" t="str">
        <f>IF(P684="nasional",VLOOKUP("*"&amp;J684&amp;"",'IPPD ALL'!$AA$2:$AC$787,3,FALSE),VLOOKUP("*"&amp;P684&amp;"",'IPPD ALL'!$AB$2:$AC$787,2,FALSE))</f>
        <v>Kota Probolinggo</v>
      </c>
    </row>
    <row r="685">
      <c r="A685" s="346">
        <v>1728.0</v>
      </c>
      <c r="B685" s="347" t="s">
        <v>7485</v>
      </c>
      <c r="C685" s="347" t="s">
        <v>4051</v>
      </c>
      <c r="D685" s="347" t="s">
        <v>7486</v>
      </c>
      <c r="E685" s="347">
        <v>1.0</v>
      </c>
      <c r="F685" s="347" t="s">
        <v>7487</v>
      </c>
      <c r="G685" s="347" t="s">
        <v>7488</v>
      </c>
      <c r="H685" s="348"/>
      <c r="I685" s="347" t="s">
        <v>4533</v>
      </c>
      <c r="J685" s="347" t="s">
        <v>4051</v>
      </c>
      <c r="K685" s="349">
        <v>45117.30579875</v>
      </c>
      <c r="L685" s="347" t="s">
        <v>4051</v>
      </c>
      <c r="M685" s="349">
        <v>45117.368333321756</v>
      </c>
      <c r="N685" s="347" t="s">
        <v>4545</v>
      </c>
      <c r="O685" s="346">
        <v>4.0</v>
      </c>
      <c r="P685" s="347" t="s">
        <v>4535</v>
      </c>
      <c r="Q685" s="348"/>
      <c r="R685" s="348"/>
      <c r="S685" s="7" t="str">
        <f>IF(P685="nasional",VLOOKUP("*"&amp;J685&amp;"",'IPPD ALL'!$AA$2:$AC$787,3,FALSE),VLOOKUP("*"&amp;P685&amp;"",'IPPD ALL'!$AB$2:$AC$787,2,FALSE))</f>
        <v>Kabupaten Badung</v>
      </c>
    </row>
    <row r="686">
      <c r="A686" s="346">
        <v>1729.0</v>
      </c>
      <c r="B686" s="347" t="s">
        <v>7489</v>
      </c>
      <c r="C686" s="347" t="s">
        <v>4051</v>
      </c>
      <c r="D686" s="347" t="s">
        <v>7490</v>
      </c>
      <c r="E686" s="347">
        <v>1.0</v>
      </c>
      <c r="F686" s="347" t="s">
        <v>7491</v>
      </c>
      <c r="G686" s="347" t="s">
        <v>7492</v>
      </c>
      <c r="H686" s="348"/>
      <c r="I686" s="347" t="s">
        <v>4533</v>
      </c>
      <c r="J686" s="347" t="s">
        <v>4051</v>
      </c>
      <c r="K686" s="349">
        <v>45117.30712672454</v>
      </c>
      <c r="L686" s="347" t="s">
        <v>4051</v>
      </c>
      <c r="M686" s="349">
        <v>45117.36702846065</v>
      </c>
      <c r="N686" s="347" t="s">
        <v>4545</v>
      </c>
      <c r="O686" s="346">
        <v>1.0</v>
      </c>
      <c r="P686" s="347" t="s">
        <v>4535</v>
      </c>
      <c r="Q686" s="348"/>
      <c r="R686" s="348"/>
      <c r="S686" s="7" t="str">
        <f>IF(P686="nasional",VLOOKUP("*"&amp;J686&amp;"",'IPPD ALL'!$AA$2:$AC$787,3,FALSE),VLOOKUP("*"&amp;P686&amp;"",'IPPD ALL'!$AB$2:$AC$787,2,FALSE))</f>
        <v>Kabupaten Badung</v>
      </c>
    </row>
    <row r="687">
      <c r="A687" s="346">
        <v>1730.0</v>
      </c>
      <c r="B687" s="347" t="s">
        <v>7493</v>
      </c>
      <c r="C687" s="347" t="s">
        <v>7494</v>
      </c>
      <c r="D687" s="347" t="s">
        <v>7495</v>
      </c>
      <c r="E687" s="347">
        <v>1.0</v>
      </c>
      <c r="F687" s="347" t="s">
        <v>7496</v>
      </c>
      <c r="G687" s="347" t="s">
        <v>7497</v>
      </c>
      <c r="H687" s="348"/>
      <c r="I687" s="347" t="s">
        <v>4533</v>
      </c>
      <c r="J687" s="347" t="s">
        <v>7494</v>
      </c>
      <c r="K687" s="349">
        <v>45117.3164228125</v>
      </c>
      <c r="L687" s="347" t="s">
        <v>7494</v>
      </c>
      <c r="M687" s="349">
        <v>45121.079369467596</v>
      </c>
      <c r="N687" s="347" t="s">
        <v>4545</v>
      </c>
      <c r="O687" s="346">
        <v>6.0</v>
      </c>
      <c r="P687" s="350" t="s">
        <v>2756</v>
      </c>
      <c r="Q687" s="346">
        <v>610.0</v>
      </c>
      <c r="R687" s="347" t="s">
        <v>7498</v>
      </c>
      <c r="S687" s="7" t="str">
        <f>IF(P687="nasional",VLOOKUP("*"&amp;J687&amp;"",'IPPD ALL'!$AA$2:$AC$787,3,FALSE),VLOOKUP("*"&amp;P687&amp;"",'IPPD ALL'!$AB$2:$AC$787,2,FALSE))</f>
        <v>Kabupaten Wonogiri</v>
      </c>
    </row>
    <row r="688">
      <c r="A688" s="346">
        <v>1733.0</v>
      </c>
      <c r="B688" s="347" t="s">
        <v>7499</v>
      </c>
      <c r="C688" s="347" t="s">
        <v>805</v>
      </c>
      <c r="D688" s="347" t="s">
        <v>7500</v>
      </c>
      <c r="E688" s="346">
        <v>1.0</v>
      </c>
      <c r="F688" s="347" t="s">
        <v>7501</v>
      </c>
      <c r="G688" s="347" t="s">
        <v>7502</v>
      </c>
      <c r="H688" s="347" t="s">
        <v>4609</v>
      </c>
      <c r="I688" s="347" t="s">
        <v>4533</v>
      </c>
      <c r="J688" s="347" t="s">
        <v>805</v>
      </c>
      <c r="K688" s="349">
        <v>45117.427705104164</v>
      </c>
      <c r="L688" s="347" t="s">
        <v>805</v>
      </c>
      <c r="M688" s="349">
        <v>45342.2752902662</v>
      </c>
      <c r="N688" s="347" t="s">
        <v>4545</v>
      </c>
      <c r="O688" s="346">
        <v>12.0</v>
      </c>
      <c r="P688" s="347" t="s">
        <v>4535</v>
      </c>
      <c r="Q688" s="348"/>
      <c r="R688" s="348"/>
      <c r="S688" s="7" t="str">
        <f>IF(P688="nasional",VLOOKUP("*"&amp;J688&amp;"",'IPPD ALL'!$AA$2:$AC$787,3,FALSE),VLOOKUP("*"&amp;P688&amp;"",'IPPD ALL'!$AB$2:$AC$787,2,FALSE))</f>
        <v>Badan Pengawas Obat dan Makanan</v>
      </c>
    </row>
    <row r="689">
      <c r="A689" s="346">
        <v>1734.0</v>
      </c>
      <c r="B689" s="347" t="s">
        <v>7503</v>
      </c>
      <c r="C689" s="347" t="s">
        <v>7504</v>
      </c>
      <c r="D689" s="347" t="s">
        <v>7505</v>
      </c>
      <c r="E689" s="347">
        <v>1.0</v>
      </c>
      <c r="F689" s="347" t="s">
        <v>7506</v>
      </c>
      <c r="G689" s="347" t="s">
        <v>7507</v>
      </c>
      <c r="H689" s="348"/>
      <c r="I689" s="347" t="s">
        <v>4533</v>
      </c>
      <c r="J689" s="347" t="s">
        <v>7504</v>
      </c>
      <c r="K689" s="349">
        <v>45117.738259108795</v>
      </c>
      <c r="L689" s="347" t="s">
        <v>7504</v>
      </c>
      <c r="M689" s="349">
        <v>45117.773028055555</v>
      </c>
      <c r="N689" s="347" t="s">
        <v>4534</v>
      </c>
      <c r="O689" s="346">
        <v>1.0</v>
      </c>
      <c r="P689" s="350" t="s">
        <v>3429</v>
      </c>
      <c r="Q689" s="346">
        <v>396.0</v>
      </c>
      <c r="R689" s="347" t="s">
        <v>7508</v>
      </c>
      <c r="S689" s="7" t="str">
        <f>IF(P689="nasional",VLOOKUP("*"&amp;J689&amp;"",'IPPD ALL'!$AA$2:$AC$787,3,FALSE),VLOOKUP("*"&amp;P689&amp;"",'IPPD ALL'!$AB$2:$AC$787,2,FALSE))</f>
        <v>Kabupaten Tanah Bumbu</v>
      </c>
    </row>
    <row r="690">
      <c r="A690" s="346">
        <v>1735.0</v>
      </c>
      <c r="B690" s="347" t="s">
        <v>7509</v>
      </c>
      <c r="C690" s="347" t="s">
        <v>7266</v>
      </c>
      <c r="D690" s="347" t="s">
        <v>7510</v>
      </c>
      <c r="E690" s="347">
        <v>1.0</v>
      </c>
      <c r="F690" s="347" t="s">
        <v>7511</v>
      </c>
      <c r="G690" s="347" t="s">
        <v>7512</v>
      </c>
      <c r="H690" s="348"/>
      <c r="I690" s="347" t="s">
        <v>4533</v>
      </c>
      <c r="J690" s="347" t="s">
        <v>7266</v>
      </c>
      <c r="K690" s="349">
        <v>45118.07897386574</v>
      </c>
      <c r="L690" s="347" t="s">
        <v>7266</v>
      </c>
      <c r="M690" s="349">
        <v>45120.119051458336</v>
      </c>
      <c r="N690" s="347" t="s">
        <v>4545</v>
      </c>
      <c r="O690" s="346">
        <v>1.0</v>
      </c>
      <c r="P690" s="350" t="s">
        <v>2303</v>
      </c>
      <c r="Q690" s="346">
        <v>371.0</v>
      </c>
      <c r="R690" s="347" t="s">
        <v>7270</v>
      </c>
      <c r="S690" s="7" t="str">
        <f>IF(P690="nasional",VLOOKUP("*"&amp;J690&amp;"",'IPPD ALL'!$AA$2:$AC$787,3,FALSE),VLOOKUP("*"&amp;P690&amp;"",'IPPD ALL'!$AB$2:$AC$787,2,FALSE))</f>
        <v>Kabupaten Cirebon</v>
      </c>
    </row>
    <row r="691">
      <c r="A691" s="346">
        <v>1736.0</v>
      </c>
      <c r="B691" s="347" t="s">
        <v>7513</v>
      </c>
      <c r="C691" s="347" t="s">
        <v>805</v>
      </c>
      <c r="D691" s="347" t="s">
        <v>5737</v>
      </c>
      <c r="E691" s="346">
        <v>1.0</v>
      </c>
      <c r="F691" s="347" t="s">
        <v>7514</v>
      </c>
      <c r="G691" s="347" t="s">
        <v>7515</v>
      </c>
      <c r="H691" s="347" t="s">
        <v>4609</v>
      </c>
      <c r="I691" s="347" t="s">
        <v>4533</v>
      </c>
      <c r="J691" s="347" t="s">
        <v>805</v>
      </c>
      <c r="K691" s="349">
        <v>45118.08906777778</v>
      </c>
      <c r="L691" s="347" t="s">
        <v>805</v>
      </c>
      <c r="M691" s="349">
        <v>45118.090456666665</v>
      </c>
      <c r="N691" s="347" t="s">
        <v>4534</v>
      </c>
      <c r="O691" s="346">
        <v>2.0</v>
      </c>
      <c r="P691" s="347" t="s">
        <v>4535</v>
      </c>
      <c r="Q691" s="348"/>
      <c r="R691" s="348"/>
      <c r="S691" s="7" t="str">
        <f>IF(P691="nasional",VLOOKUP("*"&amp;J691&amp;"",'IPPD ALL'!$AA$2:$AC$787,3,FALSE),VLOOKUP("*"&amp;P691&amp;"",'IPPD ALL'!$AB$2:$AC$787,2,FALSE))</f>
        <v>Badan Pengawas Obat dan Makanan</v>
      </c>
    </row>
    <row r="692">
      <c r="A692" s="346">
        <v>1743.0</v>
      </c>
      <c r="B692" s="347" t="s">
        <v>7516</v>
      </c>
      <c r="C692" s="347" t="s">
        <v>2346</v>
      </c>
      <c r="D692" s="347" t="s">
        <v>7517</v>
      </c>
      <c r="E692" s="347">
        <v>1.0</v>
      </c>
      <c r="F692" s="347" t="s">
        <v>7518</v>
      </c>
      <c r="G692" s="347" t="s">
        <v>7519</v>
      </c>
      <c r="H692" s="348"/>
      <c r="I692" s="347" t="s">
        <v>4533</v>
      </c>
      <c r="J692" s="347" t="s">
        <v>2346</v>
      </c>
      <c r="K692" s="349">
        <v>45118.33935347222</v>
      </c>
      <c r="L692" s="348"/>
      <c r="M692" s="348"/>
      <c r="N692" s="347" t="s">
        <v>4545</v>
      </c>
      <c r="O692" s="346">
        <v>1.0</v>
      </c>
      <c r="P692" s="347" t="s">
        <v>4535</v>
      </c>
      <c r="Q692" s="348"/>
      <c r="R692" s="348"/>
      <c r="S692" s="7" t="str">
        <f>IF(P692="nasional",VLOOKUP("*"&amp;J692&amp;"",'IPPD ALL'!$AA$2:$AC$787,3,FALSE),VLOOKUP("*"&amp;P692&amp;"",'IPPD ALL'!$AB$2:$AC$787,2,FALSE))</f>
        <v>Kabupaten Purwakarta</v>
      </c>
    </row>
    <row r="693">
      <c r="A693" s="346">
        <v>1748.0</v>
      </c>
      <c r="B693" s="347" t="s">
        <v>7520</v>
      </c>
      <c r="C693" s="347" t="s">
        <v>7103</v>
      </c>
      <c r="D693" s="347" t="s">
        <v>7521</v>
      </c>
      <c r="E693" s="347">
        <v>1.0</v>
      </c>
      <c r="F693" s="347" t="s">
        <v>7522</v>
      </c>
      <c r="G693" s="347" t="s">
        <v>7523</v>
      </c>
      <c r="H693" s="348"/>
      <c r="I693" s="347" t="s">
        <v>4533</v>
      </c>
      <c r="J693" s="347" t="s">
        <v>7103</v>
      </c>
      <c r="K693" s="349">
        <v>45118.971434293984</v>
      </c>
      <c r="L693" s="347" t="s">
        <v>7103</v>
      </c>
      <c r="M693" s="349">
        <v>45119.064273703705</v>
      </c>
      <c r="N693" s="347" t="s">
        <v>4545</v>
      </c>
      <c r="O693" s="346">
        <v>5.0</v>
      </c>
      <c r="P693" s="350" t="s">
        <v>1881</v>
      </c>
      <c r="Q693" s="346">
        <v>570.0</v>
      </c>
      <c r="R693" s="347" t="s">
        <v>5707</v>
      </c>
      <c r="S693" s="7" t="str">
        <f>IF(P693="nasional",VLOOKUP("*"&amp;J693&amp;"",'IPPD ALL'!$AA$2:$AC$787,3,FALSE),VLOOKUP("*"&amp;P693&amp;"",'IPPD ALL'!$AB$2:$AC$787,2,FALSE))</f>
        <v>Kota Jambi</v>
      </c>
    </row>
    <row r="694">
      <c r="A694" s="346">
        <v>1749.0</v>
      </c>
      <c r="B694" s="347" t="s">
        <v>7524</v>
      </c>
      <c r="C694" s="347" t="s">
        <v>7363</v>
      </c>
      <c r="D694" s="347" t="s">
        <v>7525</v>
      </c>
      <c r="E694" s="346">
        <v>1.0</v>
      </c>
      <c r="F694" s="347" t="s">
        <v>7526</v>
      </c>
      <c r="G694" s="347" t="s">
        <v>7527</v>
      </c>
      <c r="H694" s="348"/>
      <c r="I694" s="347" t="s">
        <v>4533</v>
      </c>
      <c r="J694" s="347" t="s">
        <v>7363</v>
      </c>
      <c r="K694" s="349">
        <v>45119.12881866898</v>
      </c>
      <c r="L694" s="347" t="s">
        <v>7363</v>
      </c>
      <c r="M694" s="349">
        <v>45119.19022938657</v>
      </c>
      <c r="N694" s="347" t="s">
        <v>4545</v>
      </c>
      <c r="O694" s="346">
        <v>1.0</v>
      </c>
      <c r="P694" s="350" t="s">
        <v>2650</v>
      </c>
      <c r="Q694" s="346">
        <v>330.0</v>
      </c>
      <c r="R694" s="347" t="s">
        <v>7368</v>
      </c>
      <c r="S694" s="7" t="str">
        <f>IF(P694="nasional",VLOOKUP("*"&amp;J694&amp;"",'IPPD ALL'!$AA$2:$AC$787,3,FALSE),VLOOKUP("*"&amp;P694&amp;"",'IPPD ALL'!$AB$2:$AC$787,2,FALSE))</f>
        <v>Kabupaten Kendal</v>
      </c>
      <c r="T694" s="229"/>
    </row>
    <row r="695">
      <c r="A695" s="346">
        <v>1751.0</v>
      </c>
      <c r="B695" s="347" t="s">
        <v>7528</v>
      </c>
      <c r="C695" s="347" t="s">
        <v>7363</v>
      </c>
      <c r="D695" s="347" t="s">
        <v>7529</v>
      </c>
      <c r="E695" s="347">
        <v>1.0</v>
      </c>
      <c r="F695" s="347" t="s">
        <v>7530</v>
      </c>
      <c r="G695" s="347" t="s">
        <v>7531</v>
      </c>
      <c r="H695" s="348"/>
      <c r="I695" s="347" t="s">
        <v>4533</v>
      </c>
      <c r="J695" s="347" t="s">
        <v>7363</v>
      </c>
      <c r="K695" s="349">
        <v>45119.30007105324</v>
      </c>
      <c r="L695" s="347" t="s">
        <v>7363</v>
      </c>
      <c r="M695" s="349">
        <v>45119.33143304398</v>
      </c>
      <c r="N695" s="347" t="s">
        <v>4545</v>
      </c>
      <c r="O695" s="346">
        <v>2.0</v>
      </c>
      <c r="P695" s="350" t="s">
        <v>2650</v>
      </c>
      <c r="Q695" s="346">
        <v>330.0</v>
      </c>
      <c r="R695" s="347" t="s">
        <v>7368</v>
      </c>
      <c r="S695" s="7" t="str">
        <f>IF(P695="nasional",VLOOKUP("*"&amp;J695&amp;"",'IPPD ALL'!$AA$2:$AC$787,3,FALSE),VLOOKUP("*"&amp;P695&amp;"",'IPPD ALL'!$AB$2:$AC$787,2,FALSE))</f>
        <v>Kabupaten Kendal</v>
      </c>
      <c r="T695" s="229"/>
    </row>
    <row r="696">
      <c r="A696" s="346">
        <v>1753.0</v>
      </c>
      <c r="B696" s="347" t="s">
        <v>7532</v>
      </c>
      <c r="C696" s="347" t="s">
        <v>825</v>
      </c>
      <c r="D696" s="347" t="s">
        <v>7533</v>
      </c>
      <c r="E696" s="347" t="s">
        <v>4530</v>
      </c>
      <c r="F696" s="347" t="s">
        <v>7534</v>
      </c>
      <c r="G696" s="347" t="s">
        <v>7535</v>
      </c>
      <c r="H696" s="348"/>
      <c r="I696" s="347" t="s">
        <v>4533</v>
      </c>
      <c r="J696" s="347" t="s">
        <v>825</v>
      </c>
      <c r="K696" s="349">
        <v>45119.351318587964</v>
      </c>
      <c r="L696" s="347" t="s">
        <v>4528</v>
      </c>
      <c r="M696" s="349">
        <v>45122.43801560185</v>
      </c>
      <c r="N696" s="347" t="s">
        <v>4545</v>
      </c>
      <c r="O696" s="346">
        <v>1.0</v>
      </c>
      <c r="P696" s="347" t="s">
        <v>4535</v>
      </c>
      <c r="Q696" s="348"/>
      <c r="R696" s="348"/>
      <c r="S696" s="7" t="str">
        <f>IF(P696="nasional",VLOOKUP("*"&amp;J696&amp;"",'IPPD ALL'!$AA$2:$AC$787,3,FALSE),VLOOKUP("*"&amp;P696&amp;"",'IPPD ALL'!$AB$2:$AC$787,2,FALSE))</f>
        <v>Badan Narkotika Nasional</v>
      </c>
    </row>
    <row r="697">
      <c r="A697" s="346">
        <v>1754.0</v>
      </c>
      <c r="B697" s="347" t="s">
        <v>7536</v>
      </c>
      <c r="C697" s="347" t="s">
        <v>7537</v>
      </c>
      <c r="D697" s="347" t="s">
        <v>7538</v>
      </c>
      <c r="E697" s="347">
        <v>1.0</v>
      </c>
      <c r="F697" s="347" t="s">
        <v>7539</v>
      </c>
      <c r="G697" s="347" t="s">
        <v>7540</v>
      </c>
      <c r="H697" s="348"/>
      <c r="I697" s="347" t="s">
        <v>4533</v>
      </c>
      <c r="J697" s="347" t="s">
        <v>7537</v>
      </c>
      <c r="K697" s="349">
        <v>45119.35422570602</v>
      </c>
      <c r="L697" s="347" t="s">
        <v>7537</v>
      </c>
      <c r="M697" s="349">
        <v>45120.056841909725</v>
      </c>
      <c r="N697" s="347" t="s">
        <v>4545</v>
      </c>
      <c r="O697" s="346">
        <v>1.0</v>
      </c>
      <c r="P697" s="350" t="s">
        <v>1654</v>
      </c>
      <c r="Q697" s="346">
        <v>341.0</v>
      </c>
      <c r="R697" s="347" t="s">
        <v>7541</v>
      </c>
      <c r="S697" s="7" t="str">
        <f>IF(P697="nasional",VLOOKUP("*"&amp;J697&amp;"",'IPPD ALL'!$AA$2:$AC$787,3,FALSE),VLOOKUP("*"&amp;P697&amp;"",'IPPD ALL'!$AB$2:$AC$787,2,FALSE))</f>
        <v>Kota Payakumbuh</v>
      </c>
    </row>
    <row r="698">
      <c r="A698" s="346">
        <v>1757.0</v>
      </c>
      <c r="B698" s="347" t="s">
        <v>7542</v>
      </c>
      <c r="C698" s="347" t="s">
        <v>7543</v>
      </c>
      <c r="D698" s="347" t="s">
        <v>7544</v>
      </c>
      <c r="E698" s="346">
        <v>1.0</v>
      </c>
      <c r="F698" s="347" t="s">
        <v>7545</v>
      </c>
      <c r="G698" s="347" t="s">
        <v>7546</v>
      </c>
      <c r="H698" s="347" t="s">
        <v>4609</v>
      </c>
      <c r="I698" s="347" t="s">
        <v>4533</v>
      </c>
      <c r="J698" s="347" t="s">
        <v>7543</v>
      </c>
      <c r="K698" s="349">
        <v>45119.62022900463</v>
      </c>
      <c r="L698" s="347" t="s">
        <v>7543</v>
      </c>
      <c r="M698" s="349">
        <v>45120.04008398148</v>
      </c>
      <c r="N698" s="347" t="s">
        <v>4545</v>
      </c>
      <c r="O698" s="346">
        <v>8.0</v>
      </c>
      <c r="P698" s="350" t="s">
        <v>2911</v>
      </c>
      <c r="Q698" s="346">
        <v>808.0</v>
      </c>
      <c r="R698" s="347" t="s">
        <v>7547</v>
      </c>
      <c r="S698" s="7" t="str">
        <f>IF(P698="nasional",VLOOKUP("*"&amp;J698&amp;"",'IPPD ALL'!$AA$2:$AC$787,3,FALSE),VLOOKUP("*"&amp;P698&amp;"",'IPPD ALL'!$AB$2:$AC$787,2,FALSE))</f>
        <v>Kabupaten Gresik</v>
      </c>
    </row>
    <row r="699">
      <c r="A699" s="346">
        <v>1758.0</v>
      </c>
      <c r="B699" s="347" t="s">
        <v>7548</v>
      </c>
      <c r="C699" s="347" t="s">
        <v>6687</v>
      </c>
      <c r="D699" s="347" t="s">
        <v>7549</v>
      </c>
      <c r="E699" s="347" t="s">
        <v>6689</v>
      </c>
      <c r="F699" s="347" t="s">
        <v>7550</v>
      </c>
      <c r="G699" s="347" t="s">
        <v>7551</v>
      </c>
      <c r="H699" s="348"/>
      <c r="I699" s="347" t="s">
        <v>4533</v>
      </c>
      <c r="J699" s="347" t="s">
        <v>6687</v>
      </c>
      <c r="K699" s="349">
        <v>45119.765699780095</v>
      </c>
      <c r="L699" s="347" t="s">
        <v>6687</v>
      </c>
      <c r="M699" s="349">
        <v>45119.77936940972</v>
      </c>
      <c r="N699" s="347" t="s">
        <v>4545</v>
      </c>
      <c r="O699" s="346">
        <v>4.0</v>
      </c>
      <c r="P699" s="350" t="s">
        <v>2655</v>
      </c>
      <c r="Q699" s="346">
        <v>708.0</v>
      </c>
      <c r="R699" s="347" t="s">
        <v>6692</v>
      </c>
      <c r="S699" s="7" t="str">
        <f>IF(P699="nasional",VLOOKUP("*"&amp;J699&amp;"",'IPPD ALL'!$AA$2:$AC$787,3,FALSE),VLOOKUP("*"&amp;P699&amp;"",'IPPD ALL'!$AB$2:$AC$787,2,FALSE))</f>
        <v>Kabupaten Klaten</v>
      </c>
      <c r="T699" s="229"/>
    </row>
    <row r="700">
      <c r="A700" s="346">
        <v>1759.0</v>
      </c>
      <c r="B700" s="347" t="s">
        <v>7552</v>
      </c>
      <c r="C700" s="347" t="s">
        <v>6687</v>
      </c>
      <c r="D700" s="347" t="s">
        <v>7553</v>
      </c>
      <c r="E700" s="347" t="s">
        <v>6689</v>
      </c>
      <c r="F700" s="347" t="s">
        <v>7554</v>
      </c>
      <c r="G700" s="347" t="s">
        <v>7555</v>
      </c>
      <c r="H700" s="348"/>
      <c r="I700" s="347" t="s">
        <v>4533</v>
      </c>
      <c r="J700" s="347" t="s">
        <v>6687</v>
      </c>
      <c r="K700" s="349">
        <v>45119.78410962963</v>
      </c>
      <c r="L700" s="347" t="s">
        <v>6687</v>
      </c>
      <c r="M700" s="349">
        <v>45121.35361363426</v>
      </c>
      <c r="N700" s="347" t="s">
        <v>4545</v>
      </c>
      <c r="O700" s="346">
        <v>3.0</v>
      </c>
      <c r="P700" s="350" t="s">
        <v>2655</v>
      </c>
      <c r="Q700" s="346">
        <v>708.0</v>
      </c>
      <c r="R700" s="347" t="s">
        <v>6692</v>
      </c>
      <c r="S700" s="7" t="str">
        <f>IF(P700="nasional",VLOOKUP("*"&amp;J700&amp;"",'IPPD ALL'!$AA$2:$AC$787,3,FALSE),VLOOKUP("*"&amp;P700&amp;"",'IPPD ALL'!$AB$2:$AC$787,2,FALSE))</f>
        <v>Kabupaten Klaten</v>
      </c>
      <c r="T700" s="229"/>
    </row>
    <row r="701">
      <c r="A701" s="346">
        <v>1762.0</v>
      </c>
      <c r="B701" s="347" t="s">
        <v>7556</v>
      </c>
      <c r="C701" s="347" t="s">
        <v>5063</v>
      </c>
      <c r="D701" s="347" t="s">
        <v>7557</v>
      </c>
      <c r="E701" s="347" t="s">
        <v>4530</v>
      </c>
      <c r="F701" s="347" t="s">
        <v>7558</v>
      </c>
      <c r="G701" s="347" t="s">
        <v>7559</v>
      </c>
      <c r="H701" s="348"/>
      <c r="I701" s="347" t="s">
        <v>4533</v>
      </c>
      <c r="J701" s="347" t="s">
        <v>5063</v>
      </c>
      <c r="K701" s="349">
        <v>45120.08339221065</v>
      </c>
      <c r="L701" s="347" t="s">
        <v>5063</v>
      </c>
      <c r="M701" s="349">
        <v>45120.09436335648</v>
      </c>
      <c r="N701" s="347" t="s">
        <v>4534</v>
      </c>
      <c r="O701" s="346">
        <v>4.0</v>
      </c>
      <c r="P701" s="350" t="s">
        <v>1525</v>
      </c>
      <c r="Q701" s="346">
        <v>247.0</v>
      </c>
      <c r="R701" s="347" t="s">
        <v>5067</v>
      </c>
      <c r="S701" s="7" t="str">
        <f>IF(P701="nasional",VLOOKUP("*"&amp;J701&amp;"",'IPPD ALL'!$AA$2:$AC$787,3,FALSE),VLOOKUP("*"&amp;P701&amp;"",'IPPD ALL'!$AB$2:$AC$787,2,FALSE))</f>
        <v>Provinsi Sumatera Barat</v>
      </c>
    </row>
    <row r="702">
      <c r="A702" s="346">
        <v>1763.0</v>
      </c>
      <c r="B702" s="347" t="s">
        <v>7560</v>
      </c>
      <c r="C702" s="347" t="s">
        <v>6735</v>
      </c>
      <c r="D702" s="347" t="s">
        <v>7561</v>
      </c>
      <c r="E702" s="346">
        <v>1.0</v>
      </c>
      <c r="F702" s="347" t="s">
        <v>7562</v>
      </c>
      <c r="G702" s="347" t="s">
        <v>7563</v>
      </c>
      <c r="H702" s="348"/>
      <c r="I702" s="347" t="s">
        <v>4533</v>
      </c>
      <c r="J702" s="347" t="s">
        <v>6735</v>
      </c>
      <c r="K702" s="349">
        <v>45120.088795625</v>
      </c>
      <c r="L702" s="347" t="s">
        <v>6735</v>
      </c>
      <c r="M702" s="349">
        <v>45463.20008108796</v>
      </c>
      <c r="N702" s="347" t="s">
        <v>4545</v>
      </c>
      <c r="O702" s="346">
        <v>2.0</v>
      </c>
      <c r="P702" s="350" t="s">
        <v>2394</v>
      </c>
      <c r="Q702" s="346">
        <v>252.0</v>
      </c>
      <c r="R702" s="347" t="s">
        <v>5965</v>
      </c>
      <c r="S702" s="7" t="str">
        <f>IF(P702="nasional",VLOOKUP("*"&amp;J702&amp;"",'IPPD ALL'!$AA$2:$AC$787,3,FALSE),VLOOKUP("*"&amp;P702&amp;"",'IPPD ALL'!$AB$2:$AC$787,2,FALSE))</f>
        <v>Kota Bandung</v>
      </c>
    </row>
    <row r="703">
      <c r="A703" s="346">
        <v>1764.0</v>
      </c>
      <c r="B703" s="347" t="s">
        <v>7564</v>
      </c>
      <c r="C703" s="347" t="s">
        <v>7363</v>
      </c>
      <c r="D703" s="347" t="s">
        <v>5038</v>
      </c>
      <c r="E703" s="346">
        <v>1.0</v>
      </c>
      <c r="F703" s="347" t="s">
        <v>7565</v>
      </c>
      <c r="G703" s="347" t="s">
        <v>7566</v>
      </c>
      <c r="H703" s="348"/>
      <c r="I703" s="347" t="s">
        <v>4533</v>
      </c>
      <c r="J703" s="347" t="s">
        <v>7363</v>
      </c>
      <c r="K703" s="349">
        <v>45120.093550405094</v>
      </c>
      <c r="L703" s="347" t="s">
        <v>7363</v>
      </c>
      <c r="M703" s="349">
        <v>45120.09851996528</v>
      </c>
      <c r="N703" s="347" t="s">
        <v>4545</v>
      </c>
      <c r="O703" s="346">
        <v>2.0</v>
      </c>
      <c r="P703" s="350" t="s">
        <v>2650</v>
      </c>
      <c r="Q703" s="346">
        <v>330.0</v>
      </c>
      <c r="R703" s="347" t="s">
        <v>7368</v>
      </c>
      <c r="S703" s="7" t="str">
        <f>IF(P703="nasional",VLOOKUP("*"&amp;J703&amp;"",'IPPD ALL'!$AA$2:$AC$787,3,FALSE),VLOOKUP("*"&amp;P703&amp;"",'IPPD ALL'!$AB$2:$AC$787,2,FALSE))</f>
        <v>Kabupaten Kendal</v>
      </c>
      <c r="T703" s="229"/>
    </row>
    <row r="704">
      <c r="A704" s="346">
        <v>1765.0</v>
      </c>
      <c r="B704" s="347" t="s">
        <v>7567</v>
      </c>
      <c r="C704" s="347" t="s">
        <v>7363</v>
      </c>
      <c r="D704" s="347" t="s">
        <v>5260</v>
      </c>
      <c r="E704" s="347" t="s">
        <v>7568</v>
      </c>
      <c r="F704" s="347" t="s">
        <v>7569</v>
      </c>
      <c r="G704" s="347" t="s">
        <v>7570</v>
      </c>
      <c r="H704" s="348"/>
      <c r="I704" s="347" t="s">
        <v>4533</v>
      </c>
      <c r="J704" s="347" t="s">
        <v>7363</v>
      </c>
      <c r="K704" s="349">
        <v>45120.09808994213</v>
      </c>
      <c r="L704" s="347" t="s">
        <v>7363</v>
      </c>
      <c r="M704" s="349">
        <v>45120.11176033565</v>
      </c>
      <c r="N704" s="347" t="s">
        <v>4545</v>
      </c>
      <c r="O704" s="346">
        <v>3.0</v>
      </c>
      <c r="P704" s="350" t="s">
        <v>2650</v>
      </c>
      <c r="Q704" s="346">
        <v>330.0</v>
      </c>
      <c r="R704" s="347" t="s">
        <v>7368</v>
      </c>
      <c r="S704" s="7" t="str">
        <f>IF(P704="nasional",VLOOKUP("*"&amp;J704&amp;"",'IPPD ALL'!$AA$2:$AC$787,3,FALSE),VLOOKUP("*"&amp;P704&amp;"",'IPPD ALL'!$AB$2:$AC$787,2,FALSE))</f>
        <v>Kabupaten Kendal</v>
      </c>
      <c r="T704" s="229"/>
    </row>
    <row r="705">
      <c r="A705" s="346">
        <v>1766.0</v>
      </c>
      <c r="B705" s="347" t="s">
        <v>7571</v>
      </c>
      <c r="C705" s="347" t="s">
        <v>7363</v>
      </c>
      <c r="D705" s="347" t="s">
        <v>7572</v>
      </c>
      <c r="E705" s="346">
        <v>1.0</v>
      </c>
      <c r="F705" s="347" t="s">
        <v>7573</v>
      </c>
      <c r="G705" s="347" t="s">
        <v>7574</v>
      </c>
      <c r="H705" s="348"/>
      <c r="I705" s="347" t="s">
        <v>4533</v>
      </c>
      <c r="J705" s="347" t="s">
        <v>7363</v>
      </c>
      <c r="K705" s="349">
        <v>45120.10577195602</v>
      </c>
      <c r="L705" s="347" t="s">
        <v>7363</v>
      </c>
      <c r="M705" s="349">
        <v>45120.10639349537</v>
      </c>
      <c r="N705" s="347" t="s">
        <v>4545</v>
      </c>
      <c r="O705" s="346">
        <v>1.0</v>
      </c>
      <c r="P705" s="350" t="s">
        <v>2650</v>
      </c>
      <c r="Q705" s="346">
        <v>330.0</v>
      </c>
      <c r="R705" s="347" t="s">
        <v>7368</v>
      </c>
      <c r="S705" s="7" t="str">
        <f>IF(P705="nasional",VLOOKUP("*"&amp;J705&amp;"",'IPPD ALL'!$AA$2:$AC$787,3,FALSE),VLOOKUP("*"&amp;P705&amp;"",'IPPD ALL'!$AB$2:$AC$787,2,FALSE))</f>
        <v>Kabupaten Kendal</v>
      </c>
      <c r="T705" s="229"/>
    </row>
    <row r="706">
      <c r="A706" s="346">
        <v>1767.0</v>
      </c>
      <c r="B706" s="347" t="s">
        <v>7575</v>
      </c>
      <c r="C706" s="347" t="s">
        <v>7266</v>
      </c>
      <c r="D706" s="347" t="s">
        <v>7576</v>
      </c>
      <c r="E706" s="347">
        <v>1.0</v>
      </c>
      <c r="F706" s="347" t="s">
        <v>7577</v>
      </c>
      <c r="G706" s="347" t="s">
        <v>7578</v>
      </c>
      <c r="H706" s="348"/>
      <c r="I706" s="347" t="s">
        <v>4533</v>
      </c>
      <c r="J706" s="347" t="s">
        <v>7266</v>
      </c>
      <c r="K706" s="349">
        <v>45120.119816875</v>
      </c>
      <c r="L706" s="347" t="s">
        <v>7266</v>
      </c>
      <c r="M706" s="349">
        <v>45120.12533564815</v>
      </c>
      <c r="N706" s="347" t="s">
        <v>4545</v>
      </c>
      <c r="O706" s="346">
        <v>1.0</v>
      </c>
      <c r="P706" s="350" t="s">
        <v>2303</v>
      </c>
      <c r="Q706" s="346">
        <v>371.0</v>
      </c>
      <c r="R706" s="347" t="s">
        <v>7270</v>
      </c>
      <c r="S706" s="7" t="str">
        <f>IF(P706="nasional",VLOOKUP("*"&amp;J706&amp;"",'IPPD ALL'!$AA$2:$AC$787,3,FALSE),VLOOKUP("*"&amp;P706&amp;"",'IPPD ALL'!$AB$2:$AC$787,2,FALSE))</f>
        <v>Kabupaten Cirebon</v>
      </c>
    </row>
    <row r="707">
      <c r="A707" s="346">
        <v>1774.0</v>
      </c>
      <c r="B707" s="347" t="s">
        <v>7579</v>
      </c>
      <c r="C707" s="347" t="s">
        <v>4839</v>
      </c>
      <c r="D707" s="347" t="s">
        <v>7580</v>
      </c>
      <c r="E707" s="347">
        <v>1.0</v>
      </c>
      <c r="F707" s="347" t="s">
        <v>7581</v>
      </c>
      <c r="G707" s="347" t="s">
        <v>7582</v>
      </c>
      <c r="H707" s="348"/>
      <c r="I707" s="347" t="s">
        <v>4533</v>
      </c>
      <c r="J707" s="347" t="s">
        <v>4839</v>
      </c>
      <c r="K707" s="349">
        <v>45120.31180930555</v>
      </c>
      <c r="L707" s="347" t="s">
        <v>4839</v>
      </c>
      <c r="M707" s="349">
        <v>45120.31239333333</v>
      </c>
      <c r="N707" s="347" t="s">
        <v>4534</v>
      </c>
      <c r="O707" s="346">
        <v>1.0</v>
      </c>
      <c r="P707" s="350" t="s">
        <v>4843</v>
      </c>
      <c r="Q707" s="346">
        <v>242.0</v>
      </c>
      <c r="R707" s="347" t="s">
        <v>4844</v>
      </c>
      <c r="S707" s="7" t="str">
        <f>IF(P707="nasional",VLOOKUP("*"&amp;J707&amp;"",'IPPD ALL'!$AA$2:$AC$787,3,FALSE),VLOOKUP("*"&amp;P707&amp;"",'IPPD ALL'!$AB$2:$AC$787,2,FALSE))</f>
        <v>#N/A</v>
      </c>
    </row>
    <row r="708">
      <c r="A708" s="346">
        <v>1776.0</v>
      </c>
      <c r="B708" s="347" t="s">
        <v>7583</v>
      </c>
      <c r="C708" s="347" t="s">
        <v>2711</v>
      </c>
      <c r="D708" s="347" t="s">
        <v>7584</v>
      </c>
      <c r="E708" s="346">
        <v>1.0</v>
      </c>
      <c r="F708" s="347" t="s">
        <v>7585</v>
      </c>
      <c r="G708" s="347" t="s">
        <v>7586</v>
      </c>
      <c r="H708" s="348"/>
      <c r="I708" s="347" t="s">
        <v>4533</v>
      </c>
      <c r="J708" s="347" t="s">
        <v>2711</v>
      </c>
      <c r="K708" s="349">
        <v>45120.324815810185</v>
      </c>
      <c r="L708" s="347" t="s">
        <v>2711</v>
      </c>
      <c r="M708" s="349">
        <v>45120.38205951389</v>
      </c>
      <c r="N708" s="347" t="s">
        <v>4545</v>
      </c>
      <c r="O708" s="346">
        <v>3.0</v>
      </c>
      <c r="P708" s="347" t="s">
        <v>4535</v>
      </c>
      <c r="Q708" s="348"/>
      <c r="R708" s="348"/>
      <c r="S708" s="7" t="str">
        <f>IF(P708="nasional",VLOOKUP("*"&amp;J708&amp;"",'IPPD ALL'!$AA$2:$AC$787,3,FALSE),VLOOKUP("*"&amp;P708&amp;"",'IPPD ALL'!$AB$2:$AC$787,2,FALSE))</f>
        <v>Kabupaten Rembang</v>
      </c>
    </row>
    <row r="709">
      <c r="A709" s="346">
        <v>1777.0</v>
      </c>
      <c r="B709" s="347" t="s">
        <v>7587</v>
      </c>
      <c r="C709" s="347" t="s">
        <v>1653</v>
      </c>
      <c r="D709" s="350" t="s">
        <v>7588</v>
      </c>
      <c r="E709" s="347">
        <v>1.0</v>
      </c>
      <c r="F709" s="347" t="s">
        <v>7589</v>
      </c>
      <c r="G709" s="347" t="s">
        <v>7590</v>
      </c>
      <c r="H709" s="348"/>
      <c r="I709" s="347" t="s">
        <v>4533</v>
      </c>
      <c r="J709" s="347" t="s">
        <v>1653</v>
      </c>
      <c r="K709" s="349">
        <v>45120.328816863424</v>
      </c>
      <c r="L709" s="347" t="s">
        <v>1653</v>
      </c>
      <c r="M709" s="349">
        <v>45120.39616586806</v>
      </c>
      <c r="N709" s="347" t="s">
        <v>4545</v>
      </c>
      <c r="O709" s="346">
        <v>1.0</v>
      </c>
      <c r="P709" s="347" t="s">
        <v>4535</v>
      </c>
      <c r="Q709" s="348"/>
      <c r="R709" s="348"/>
      <c r="S709" s="7" t="str">
        <f>IF(P709="nasional",VLOOKUP("*"&amp;J709&amp;"",'IPPD ALL'!$AA$2:$AC$787,3,FALSE),VLOOKUP("*"&amp;P709&amp;"",'IPPD ALL'!$AB$2:$AC$787,2,FALSE))</f>
        <v>Kota Payakumbuh</v>
      </c>
    </row>
    <row r="710">
      <c r="A710" s="346">
        <v>1778.0</v>
      </c>
      <c r="B710" s="347" t="s">
        <v>7591</v>
      </c>
      <c r="C710" s="347" t="s">
        <v>2711</v>
      </c>
      <c r="D710" s="347" t="s">
        <v>7592</v>
      </c>
      <c r="E710" s="346">
        <v>1.0</v>
      </c>
      <c r="F710" s="347" t="s">
        <v>7593</v>
      </c>
      <c r="G710" s="347" t="s">
        <v>7594</v>
      </c>
      <c r="H710" s="348"/>
      <c r="I710" s="347" t="s">
        <v>4533</v>
      </c>
      <c r="J710" s="347" t="s">
        <v>2711</v>
      </c>
      <c r="K710" s="349">
        <v>45120.34672278935</v>
      </c>
      <c r="L710" s="347" t="s">
        <v>2711</v>
      </c>
      <c r="M710" s="349">
        <v>45121.38107649305</v>
      </c>
      <c r="N710" s="347" t="s">
        <v>4545</v>
      </c>
      <c r="O710" s="346">
        <v>4.0</v>
      </c>
      <c r="P710" s="347" t="s">
        <v>4535</v>
      </c>
      <c r="Q710" s="348"/>
      <c r="R710" s="348"/>
      <c r="S710" s="7" t="str">
        <f>IF(P710="nasional",VLOOKUP("*"&amp;J710&amp;"",'IPPD ALL'!$AA$2:$AC$787,3,FALSE),VLOOKUP("*"&amp;P710&amp;"",'IPPD ALL'!$AB$2:$AC$787,2,FALSE))</f>
        <v>Kabupaten Rembang</v>
      </c>
    </row>
    <row r="711">
      <c r="A711" s="346">
        <v>1779.0</v>
      </c>
      <c r="B711" s="347" t="s">
        <v>7595</v>
      </c>
      <c r="C711" s="347" t="s">
        <v>2711</v>
      </c>
      <c r="D711" s="347" t="s">
        <v>7596</v>
      </c>
      <c r="E711" s="346">
        <v>1.0</v>
      </c>
      <c r="F711" s="347" t="s">
        <v>7597</v>
      </c>
      <c r="G711" s="347" t="s">
        <v>7598</v>
      </c>
      <c r="H711" s="348"/>
      <c r="I711" s="347" t="s">
        <v>4533</v>
      </c>
      <c r="J711" s="347" t="s">
        <v>2711</v>
      </c>
      <c r="K711" s="349">
        <v>45120.357247974534</v>
      </c>
      <c r="L711" s="347" t="s">
        <v>2711</v>
      </c>
      <c r="M711" s="349">
        <v>45120.37505793982</v>
      </c>
      <c r="N711" s="347" t="s">
        <v>4545</v>
      </c>
      <c r="O711" s="346">
        <v>4.0</v>
      </c>
      <c r="P711" s="347" t="s">
        <v>4535</v>
      </c>
      <c r="Q711" s="348"/>
      <c r="R711" s="348"/>
      <c r="S711" s="7" t="str">
        <f>IF(P711="nasional",VLOOKUP("*"&amp;J711&amp;"",'IPPD ALL'!$AA$2:$AC$787,3,FALSE),VLOOKUP("*"&amp;P711&amp;"",'IPPD ALL'!$AB$2:$AC$787,2,FALSE))</f>
        <v>Kabupaten Rembang</v>
      </c>
    </row>
    <row r="712">
      <c r="A712" s="346">
        <v>1780.0</v>
      </c>
      <c r="B712" s="347" t="s">
        <v>7599</v>
      </c>
      <c r="C712" s="347" t="s">
        <v>4951</v>
      </c>
      <c r="D712" s="347" t="s">
        <v>7600</v>
      </c>
      <c r="E712" s="346">
        <v>1.0</v>
      </c>
      <c r="F712" s="347" t="s">
        <v>7601</v>
      </c>
      <c r="G712" s="347" t="s">
        <v>7602</v>
      </c>
      <c r="H712" s="348"/>
      <c r="I712" s="347" t="s">
        <v>4533</v>
      </c>
      <c r="J712" s="347" t="s">
        <v>4951</v>
      </c>
      <c r="K712" s="349">
        <v>45120.35804356482</v>
      </c>
      <c r="L712" s="347" t="s">
        <v>4951</v>
      </c>
      <c r="M712" s="349">
        <v>45344.385924375</v>
      </c>
      <c r="N712" s="347" t="s">
        <v>4545</v>
      </c>
      <c r="O712" s="346">
        <v>6.0</v>
      </c>
      <c r="P712" s="350" t="s">
        <v>3309</v>
      </c>
      <c r="Q712" s="346">
        <v>254.0</v>
      </c>
      <c r="R712" s="347" t="s">
        <v>4955</v>
      </c>
      <c r="S712" s="7" t="str">
        <f>IF(P712="nasional",VLOOKUP("*"&amp;J712&amp;"",'IPPD ALL'!$AA$2:$AC$787,3,FALSE),VLOOKUP("*"&amp;P712&amp;"",'IPPD ALL'!$AB$2:$AC$787,2,FALSE))</f>
        <v>Kabupaten Kotawaringin Timur</v>
      </c>
      <c r="T712" s="229"/>
    </row>
    <row r="713">
      <c r="A713" s="346">
        <v>1781.0</v>
      </c>
      <c r="B713" s="347" t="s">
        <v>7603</v>
      </c>
      <c r="C713" s="347" t="s">
        <v>2711</v>
      </c>
      <c r="D713" s="347" t="s">
        <v>7604</v>
      </c>
      <c r="E713" s="346">
        <v>1.0</v>
      </c>
      <c r="F713" s="347" t="s">
        <v>7605</v>
      </c>
      <c r="G713" s="347" t="s">
        <v>7606</v>
      </c>
      <c r="H713" s="348"/>
      <c r="I713" s="347" t="s">
        <v>4533</v>
      </c>
      <c r="J713" s="347" t="s">
        <v>2711</v>
      </c>
      <c r="K713" s="349">
        <v>45120.3655109375</v>
      </c>
      <c r="L713" s="347" t="s">
        <v>2711</v>
      </c>
      <c r="M713" s="349">
        <v>45122.19161113426</v>
      </c>
      <c r="N713" s="347" t="s">
        <v>4545</v>
      </c>
      <c r="O713" s="346">
        <v>8.0</v>
      </c>
      <c r="P713" s="347" t="s">
        <v>4535</v>
      </c>
      <c r="Q713" s="348"/>
      <c r="R713" s="348"/>
      <c r="S713" s="7" t="str">
        <f>IF(P713="nasional",VLOOKUP("*"&amp;J713&amp;"",'IPPD ALL'!$AA$2:$AC$787,3,FALSE),VLOOKUP("*"&amp;P713&amp;"",'IPPD ALL'!$AB$2:$AC$787,2,FALSE))</f>
        <v>Kabupaten Rembang</v>
      </c>
    </row>
    <row r="714">
      <c r="A714" s="346">
        <v>1782.0</v>
      </c>
      <c r="B714" s="347" t="s">
        <v>7607</v>
      </c>
      <c r="C714" s="347" t="s">
        <v>2711</v>
      </c>
      <c r="D714" s="347" t="s">
        <v>7608</v>
      </c>
      <c r="E714" s="347" t="s">
        <v>4530</v>
      </c>
      <c r="F714" s="347" t="s">
        <v>7609</v>
      </c>
      <c r="G714" s="348"/>
      <c r="H714" s="347" t="s">
        <v>4609</v>
      </c>
      <c r="I714" s="347" t="s">
        <v>4563</v>
      </c>
      <c r="J714" s="347" t="s">
        <v>2711</v>
      </c>
      <c r="K714" s="349">
        <v>45120.36619688657</v>
      </c>
      <c r="L714" s="347" t="s">
        <v>2933</v>
      </c>
      <c r="M714" s="349">
        <v>45134.35574283565</v>
      </c>
      <c r="N714" s="347" t="s">
        <v>4545</v>
      </c>
      <c r="O714" s="346">
        <v>1.0</v>
      </c>
      <c r="P714" s="347" t="s">
        <v>4535</v>
      </c>
      <c r="Q714" s="348"/>
      <c r="R714" s="348"/>
      <c r="S714" s="7" t="str">
        <f>IF(P714="nasional",VLOOKUP("*"&amp;J714&amp;"",'IPPD ALL'!$AA$2:$AC$787,3,FALSE),VLOOKUP("*"&amp;P714&amp;"",'IPPD ALL'!$AB$2:$AC$787,2,FALSE))</f>
        <v>Kabupaten Rembang</v>
      </c>
    </row>
    <row r="715">
      <c r="A715" s="346">
        <v>1783.0</v>
      </c>
      <c r="B715" s="347" t="s">
        <v>7610</v>
      </c>
      <c r="C715" s="347" t="s">
        <v>1805</v>
      </c>
      <c r="D715" s="347" t="s">
        <v>7611</v>
      </c>
      <c r="E715" s="347">
        <v>1.0</v>
      </c>
      <c r="F715" s="347" t="s">
        <v>7612</v>
      </c>
      <c r="G715" s="347" t="s">
        <v>7613</v>
      </c>
      <c r="H715" s="347" t="s">
        <v>4540</v>
      </c>
      <c r="I715" s="347" t="s">
        <v>4533</v>
      </c>
      <c r="J715" s="347" t="s">
        <v>1805</v>
      </c>
      <c r="K715" s="349">
        <v>45120.379663113425</v>
      </c>
      <c r="L715" s="347" t="s">
        <v>1805</v>
      </c>
      <c r="M715" s="349">
        <v>45512.124234131945</v>
      </c>
      <c r="N715" s="347" t="s">
        <v>4545</v>
      </c>
      <c r="O715" s="346">
        <v>1.0</v>
      </c>
      <c r="P715" s="347" t="s">
        <v>4535</v>
      </c>
      <c r="Q715" s="348"/>
      <c r="R715" s="348"/>
      <c r="S715" s="7" t="str">
        <f>IF(P715="nasional",VLOOKUP("*"&amp;J715&amp;"",'IPPD ALL'!$AA$2:$AC$787,3,FALSE),VLOOKUP("*"&amp;P715&amp;"",'IPPD ALL'!$AB$2:$AC$787,2,FALSE))</f>
        <v>Kota Batam</v>
      </c>
    </row>
    <row r="716">
      <c r="A716" s="346">
        <v>1784.0</v>
      </c>
      <c r="B716" s="347" t="s">
        <v>7614</v>
      </c>
      <c r="C716" s="347" t="s">
        <v>7615</v>
      </c>
      <c r="D716" s="347" t="s">
        <v>7616</v>
      </c>
      <c r="E716" s="347">
        <v>1.0</v>
      </c>
      <c r="F716" s="347" t="s">
        <v>7617</v>
      </c>
      <c r="G716" s="347" t="s">
        <v>7618</v>
      </c>
      <c r="H716" s="348"/>
      <c r="I716" s="347" t="s">
        <v>4533</v>
      </c>
      <c r="J716" s="347" t="s">
        <v>7615</v>
      </c>
      <c r="K716" s="349">
        <v>45120.611544618056</v>
      </c>
      <c r="L716" s="347" t="s">
        <v>7619</v>
      </c>
      <c r="M716" s="349">
        <v>45125.4236587037</v>
      </c>
      <c r="N716" s="347" t="s">
        <v>4545</v>
      </c>
      <c r="O716" s="346">
        <v>4.0</v>
      </c>
      <c r="P716" s="350" t="s">
        <v>1146</v>
      </c>
      <c r="Q716" s="346">
        <v>430.0</v>
      </c>
      <c r="R716" s="347" t="s">
        <v>5834</v>
      </c>
      <c r="S716" s="7" t="str">
        <f>IF(P716="nasional",VLOOKUP("*"&amp;J716&amp;"",'IPPD ALL'!$AA$2:$AC$787,3,FALSE),VLOOKUP("*"&amp;P716&amp;"",'IPPD ALL'!$AB$2:$AC$787,2,FALSE))</f>
        <v>Provinsi Aceh</v>
      </c>
    </row>
    <row r="717">
      <c r="A717" s="346">
        <v>1785.0</v>
      </c>
      <c r="B717" s="347" t="s">
        <v>7620</v>
      </c>
      <c r="C717" s="347" t="s">
        <v>7504</v>
      </c>
      <c r="D717" s="347" t="s">
        <v>7621</v>
      </c>
      <c r="E717" s="347" t="s">
        <v>4856</v>
      </c>
      <c r="F717" s="347" t="s">
        <v>7622</v>
      </c>
      <c r="G717" s="347" t="s">
        <v>7623</v>
      </c>
      <c r="H717" s="348"/>
      <c r="I717" s="347" t="s">
        <v>4533</v>
      </c>
      <c r="J717" s="347" t="s">
        <v>7504</v>
      </c>
      <c r="K717" s="349">
        <v>45120.65324582176</v>
      </c>
      <c r="L717" s="347" t="s">
        <v>7504</v>
      </c>
      <c r="M717" s="349">
        <v>45120.717728564814</v>
      </c>
      <c r="N717" s="347" t="s">
        <v>4534</v>
      </c>
      <c r="O717" s="346">
        <v>1.0</v>
      </c>
      <c r="P717" s="350" t="s">
        <v>3429</v>
      </c>
      <c r="Q717" s="346">
        <v>396.0</v>
      </c>
      <c r="R717" s="347" t="s">
        <v>7508</v>
      </c>
      <c r="S717" s="7" t="str">
        <f>IF(P717="nasional",VLOOKUP("*"&amp;J717&amp;"",'IPPD ALL'!$AA$2:$AC$787,3,FALSE),VLOOKUP("*"&amp;P717&amp;"",'IPPD ALL'!$AB$2:$AC$787,2,FALSE))</f>
        <v>Kabupaten Tanah Bumbu</v>
      </c>
    </row>
    <row r="718">
      <c r="A718" s="346">
        <v>1787.0</v>
      </c>
      <c r="B718" s="347" t="s">
        <v>7624</v>
      </c>
      <c r="C718" s="347" t="s">
        <v>7625</v>
      </c>
      <c r="D718" s="347" t="s">
        <v>7626</v>
      </c>
      <c r="E718" s="347">
        <v>1.0</v>
      </c>
      <c r="F718" s="347" t="s">
        <v>7627</v>
      </c>
      <c r="G718" s="347" t="s">
        <v>7628</v>
      </c>
      <c r="H718" s="347" t="s">
        <v>4609</v>
      </c>
      <c r="I718" s="347" t="s">
        <v>4533</v>
      </c>
      <c r="J718" s="347" t="s">
        <v>7625</v>
      </c>
      <c r="K718" s="349">
        <v>45121.0371428125</v>
      </c>
      <c r="L718" s="347" t="s">
        <v>7625</v>
      </c>
      <c r="M718" s="349">
        <v>45503.03878333333</v>
      </c>
      <c r="N718" s="347" t="s">
        <v>4534</v>
      </c>
      <c r="O718" s="346">
        <v>13.0</v>
      </c>
      <c r="P718" s="350" t="s">
        <v>3113</v>
      </c>
      <c r="Q718" s="346">
        <v>811.0</v>
      </c>
      <c r="R718" s="347" t="s">
        <v>7629</v>
      </c>
      <c r="S718" s="7" t="str">
        <f>IF(P718="nasional",VLOOKUP("*"&amp;J718&amp;"",'IPPD ALL'!$AA$2:$AC$787,3,FALSE),VLOOKUP("*"&amp;P718&amp;"",'IPPD ALL'!$AB$2:$AC$787,2,FALSE))</f>
        <v>Kota Madiun</v>
      </c>
      <c r="T718" s="229"/>
    </row>
    <row r="719">
      <c r="A719" s="346">
        <v>1788.0</v>
      </c>
      <c r="B719" s="347" t="s">
        <v>7630</v>
      </c>
      <c r="C719" s="347" t="s">
        <v>2711</v>
      </c>
      <c r="D719" s="347" t="s">
        <v>7631</v>
      </c>
      <c r="E719" s="347">
        <v>1.0</v>
      </c>
      <c r="F719" s="347" t="s">
        <v>7632</v>
      </c>
      <c r="G719" s="347" t="s">
        <v>7633</v>
      </c>
      <c r="H719" s="348"/>
      <c r="I719" s="347" t="s">
        <v>4533</v>
      </c>
      <c r="J719" s="347" t="s">
        <v>2711</v>
      </c>
      <c r="K719" s="349">
        <v>45121.07527074074</v>
      </c>
      <c r="L719" s="347" t="s">
        <v>2711</v>
      </c>
      <c r="M719" s="349">
        <v>45122.19302986111</v>
      </c>
      <c r="N719" s="347" t="s">
        <v>4545</v>
      </c>
      <c r="O719" s="346">
        <v>2.0</v>
      </c>
      <c r="P719" s="347" t="s">
        <v>4535</v>
      </c>
      <c r="Q719" s="348"/>
      <c r="R719" s="348"/>
      <c r="S719" s="7" t="str">
        <f>IF(P719="nasional",VLOOKUP("*"&amp;J719&amp;"",'IPPD ALL'!$AA$2:$AC$787,3,FALSE),VLOOKUP("*"&amp;P719&amp;"",'IPPD ALL'!$AB$2:$AC$787,2,FALSE))</f>
        <v>Kabupaten Rembang</v>
      </c>
    </row>
    <row r="720">
      <c r="A720" s="346">
        <v>1790.0</v>
      </c>
      <c r="B720" s="347" t="s">
        <v>7634</v>
      </c>
      <c r="C720" s="347" t="s">
        <v>7494</v>
      </c>
      <c r="D720" s="347" t="s">
        <v>7635</v>
      </c>
      <c r="E720" s="347" t="s">
        <v>4530</v>
      </c>
      <c r="F720" s="347" t="s">
        <v>7636</v>
      </c>
      <c r="G720" s="348"/>
      <c r="H720" s="348"/>
      <c r="I720" s="347" t="s">
        <v>4563</v>
      </c>
      <c r="J720" s="347" t="s">
        <v>7494</v>
      </c>
      <c r="K720" s="349">
        <v>45121.07886886574</v>
      </c>
      <c r="L720" s="348"/>
      <c r="M720" s="348"/>
      <c r="N720" s="347" t="s">
        <v>4545</v>
      </c>
      <c r="O720" s="346">
        <v>1.0</v>
      </c>
      <c r="P720" s="350" t="s">
        <v>2756</v>
      </c>
      <c r="Q720" s="346">
        <v>610.0</v>
      </c>
      <c r="R720" s="347" t="s">
        <v>7498</v>
      </c>
      <c r="S720" s="7" t="str">
        <f>IF(P720="nasional",VLOOKUP("*"&amp;J720&amp;"",'IPPD ALL'!$AA$2:$AC$787,3,FALSE),VLOOKUP("*"&amp;P720&amp;"",'IPPD ALL'!$AB$2:$AC$787,2,FALSE))</f>
        <v>Kabupaten Wonogiri</v>
      </c>
    </row>
    <row r="721">
      <c r="A721" s="346">
        <v>1791.0</v>
      </c>
      <c r="B721" s="347" t="s">
        <v>7637</v>
      </c>
      <c r="C721" s="347" t="s">
        <v>7625</v>
      </c>
      <c r="D721" s="347" t="s">
        <v>7638</v>
      </c>
      <c r="E721" s="347">
        <v>1.0</v>
      </c>
      <c r="F721" s="347" t="s">
        <v>7639</v>
      </c>
      <c r="G721" s="347" t="s">
        <v>7640</v>
      </c>
      <c r="H721" s="348"/>
      <c r="I721" s="347" t="s">
        <v>4533</v>
      </c>
      <c r="J721" s="347" t="s">
        <v>7625</v>
      </c>
      <c r="K721" s="349">
        <v>45121.08929069444</v>
      </c>
      <c r="L721" s="347" t="s">
        <v>7625</v>
      </c>
      <c r="M721" s="349">
        <v>45121.167327511575</v>
      </c>
      <c r="N721" s="347" t="s">
        <v>4545</v>
      </c>
      <c r="O721" s="346">
        <v>2.0</v>
      </c>
      <c r="P721" s="350" t="s">
        <v>3113</v>
      </c>
      <c r="Q721" s="346">
        <v>811.0</v>
      </c>
      <c r="R721" s="347" t="s">
        <v>7629</v>
      </c>
      <c r="S721" s="7" t="str">
        <f>IF(P721="nasional",VLOOKUP("*"&amp;J721&amp;"",'IPPD ALL'!$AA$2:$AC$787,3,FALSE),VLOOKUP("*"&amp;P721&amp;"",'IPPD ALL'!$AB$2:$AC$787,2,FALSE))</f>
        <v>Kota Madiun</v>
      </c>
      <c r="T721" s="229"/>
    </row>
    <row r="722">
      <c r="A722" s="346">
        <v>1792.0</v>
      </c>
      <c r="B722" s="347" t="s">
        <v>7641</v>
      </c>
      <c r="C722" s="347" t="s">
        <v>2711</v>
      </c>
      <c r="D722" s="347" t="s">
        <v>7642</v>
      </c>
      <c r="E722" s="347">
        <v>1.0</v>
      </c>
      <c r="F722" s="347" t="s">
        <v>7643</v>
      </c>
      <c r="G722" s="347" t="s">
        <v>7644</v>
      </c>
      <c r="H722" s="348"/>
      <c r="I722" s="347" t="s">
        <v>4533</v>
      </c>
      <c r="J722" s="347" t="s">
        <v>2711</v>
      </c>
      <c r="K722" s="349">
        <v>45121.12254909722</v>
      </c>
      <c r="L722" s="347" t="s">
        <v>2711</v>
      </c>
      <c r="M722" s="349">
        <v>45122.194072893515</v>
      </c>
      <c r="N722" s="347" t="s">
        <v>4545</v>
      </c>
      <c r="O722" s="346">
        <v>2.0</v>
      </c>
      <c r="P722" s="347" t="s">
        <v>4535</v>
      </c>
      <c r="Q722" s="348"/>
      <c r="R722" s="348"/>
      <c r="S722" s="7" t="str">
        <f>IF(P722="nasional",VLOOKUP("*"&amp;J722&amp;"",'IPPD ALL'!$AA$2:$AC$787,3,FALSE),VLOOKUP("*"&amp;P722&amp;"",'IPPD ALL'!$AB$2:$AC$787,2,FALSE))</f>
        <v>Kabupaten Rembang</v>
      </c>
    </row>
    <row r="723">
      <c r="A723" s="346">
        <v>1793.0</v>
      </c>
      <c r="B723" s="347" t="s">
        <v>7645</v>
      </c>
      <c r="C723" s="347" t="s">
        <v>2711</v>
      </c>
      <c r="D723" s="347" t="s">
        <v>7646</v>
      </c>
      <c r="E723" s="347">
        <v>1.0</v>
      </c>
      <c r="F723" s="347" t="s">
        <v>7647</v>
      </c>
      <c r="G723" s="347" t="s">
        <v>7648</v>
      </c>
      <c r="H723" s="348"/>
      <c r="I723" s="347" t="s">
        <v>4533</v>
      </c>
      <c r="J723" s="347" t="s">
        <v>2711</v>
      </c>
      <c r="K723" s="349">
        <v>45121.12786113426</v>
      </c>
      <c r="L723" s="347" t="s">
        <v>2711</v>
      </c>
      <c r="M723" s="349">
        <v>45122.194828761574</v>
      </c>
      <c r="N723" s="347" t="s">
        <v>4545</v>
      </c>
      <c r="O723" s="346">
        <v>2.0</v>
      </c>
      <c r="P723" s="347" t="s">
        <v>4535</v>
      </c>
      <c r="Q723" s="348"/>
      <c r="R723" s="348"/>
      <c r="S723" s="7" t="str">
        <f>IF(P723="nasional",VLOOKUP("*"&amp;J723&amp;"",'IPPD ALL'!$AA$2:$AC$787,3,FALSE),VLOOKUP("*"&amp;P723&amp;"",'IPPD ALL'!$AB$2:$AC$787,2,FALSE))</f>
        <v>Kabupaten Rembang</v>
      </c>
    </row>
    <row r="724">
      <c r="A724" s="346">
        <v>1796.0</v>
      </c>
      <c r="B724" s="347" t="s">
        <v>7649</v>
      </c>
      <c r="C724" s="347" t="s">
        <v>2711</v>
      </c>
      <c r="D724" s="347" t="s">
        <v>7650</v>
      </c>
      <c r="E724" s="347">
        <v>1.0</v>
      </c>
      <c r="F724" s="347" t="s">
        <v>7651</v>
      </c>
      <c r="G724" s="347" t="s">
        <v>7652</v>
      </c>
      <c r="H724" s="348"/>
      <c r="I724" s="347" t="s">
        <v>4533</v>
      </c>
      <c r="J724" s="347" t="s">
        <v>2711</v>
      </c>
      <c r="K724" s="349">
        <v>45121.137296030094</v>
      </c>
      <c r="L724" s="347" t="s">
        <v>2711</v>
      </c>
      <c r="M724" s="349">
        <v>45122.195798506946</v>
      </c>
      <c r="N724" s="347" t="s">
        <v>4545</v>
      </c>
      <c r="O724" s="346">
        <v>3.0</v>
      </c>
      <c r="P724" s="347" t="s">
        <v>4535</v>
      </c>
      <c r="Q724" s="348"/>
      <c r="R724" s="348"/>
      <c r="S724" s="7" t="str">
        <f>IF(P724="nasional",VLOOKUP("*"&amp;J724&amp;"",'IPPD ALL'!$AA$2:$AC$787,3,FALSE),VLOOKUP("*"&amp;P724&amp;"",'IPPD ALL'!$AB$2:$AC$787,2,FALSE))</f>
        <v>Kabupaten Rembang</v>
      </c>
    </row>
    <row r="725">
      <c r="A725" s="346">
        <v>1798.0</v>
      </c>
      <c r="B725" s="347" t="s">
        <v>7653</v>
      </c>
      <c r="C725" s="347" t="s">
        <v>2711</v>
      </c>
      <c r="D725" s="347" t="s">
        <v>7654</v>
      </c>
      <c r="E725" s="347">
        <v>1.0</v>
      </c>
      <c r="F725" s="347" t="s">
        <v>7655</v>
      </c>
      <c r="G725" s="347" t="s">
        <v>7656</v>
      </c>
      <c r="H725" s="348"/>
      <c r="I725" s="347" t="s">
        <v>4533</v>
      </c>
      <c r="J725" s="347" t="s">
        <v>2711</v>
      </c>
      <c r="K725" s="349">
        <v>45121.144525972224</v>
      </c>
      <c r="L725" s="347" t="s">
        <v>2711</v>
      </c>
      <c r="M725" s="349">
        <v>45122.19740982639</v>
      </c>
      <c r="N725" s="347" t="s">
        <v>4545</v>
      </c>
      <c r="O725" s="346">
        <v>3.0</v>
      </c>
      <c r="P725" s="347" t="s">
        <v>4535</v>
      </c>
      <c r="Q725" s="348"/>
      <c r="R725" s="348"/>
      <c r="S725" s="7" t="str">
        <f>IF(P725="nasional",VLOOKUP("*"&amp;J725&amp;"",'IPPD ALL'!$AA$2:$AC$787,3,FALSE),VLOOKUP("*"&amp;P725&amp;"",'IPPD ALL'!$AB$2:$AC$787,2,FALSE))</f>
        <v>Kabupaten Rembang</v>
      </c>
    </row>
    <row r="726">
      <c r="A726" s="346">
        <v>1799.0</v>
      </c>
      <c r="B726" s="347" t="s">
        <v>7657</v>
      </c>
      <c r="C726" s="347" t="s">
        <v>2711</v>
      </c>
      <c r="D726" s="347" t="s">
        <v>7658</v>
      </c>
      <c r="E726" s="347">
        <v>1.0</v>
      </c>
      <c r="F726" s="347" t="s">
        <v>7659</v>
      </c>
      <c r="G726" s="347" t="s">
        <v>7660</v>
      </c>
      <c r="H726" s="348"/>
      <c r="I726" s="347" t="s">
        <v>4533</v>
      </c>
      <c r="J726" s="347" t="s">
        <v>2711</v>
      </c>
      <c r="K726" s="349">
        <v>45121.15046063657</v>
      </c>
      <c r="L726" s="347" t="s">
        <v>2711</v>
      </c>
      <c r="M726" s="349">
        <v>45122.19824334491</v>
      </c>
      <c r="N726" s="347" t="s">
        <v>4545</v>
      </c>
      <c r="O726" s="346">
        <v>3.0</v>
      </c>
      <c r="P726" s="347" t="s">
        <v>4535</v>
      </c>
      <c r="Q726" s="348"/>
      <c r="R726" s="348"/>
      <c r="S726" s="7" t="str">
        <f>IF(P726="nasional",VLOOKUP("*"&amp;J726&amp;"",'IPPD ALL'!$AA$2:$AC$787,3,FALSE),VLOOKUP("*"&amp;P726&amp;"",'IPPD ALL'!$AB$2:$AC$787,2,FALSE))</f>
        <v>Kabupaten Rembang</v>
      </c>
    </row>
    <row r="727">
      <c r="A727" s="346">
        <v>1801.0</v>
      </c>
      <c r="B727" s="347" t="s">
        <v>7661</v>
      </c>
      <c r="C727" s="347" t="s">
        <v>7662</v>
      </c>
      <c r="D727" s="347" t="s">
        <v>7663</v>
      </c>
      <c r="E727" s="347">
        <v>1.0</v>
      </c>
      <c r="F727" s="347" t="s">
        <v>7664</v>
      </c>
      <c r="G727" s="347" t="s">
        <v>7665</v>
      </c>
      <c r="H727" s="347" t="s">
        <v>4550</v>
      </c>
      <c r="I727" s="347" t="s">
        <v>4533</v>
      </c>
      <c r="J727" s="347" t="s">
        <v>7662</v>
      </c>
      <c r="K727" s="349">
        <v>45121.154615625</v>
      </c>
      <c r="L727" s="347" t="s">
        <v>7662</v>
      </c>
      <c r="M727" s="349">
        <v>45181.812405150464</v>
      </c>
      <c r="N727" s="347" t="s">
        <v>4545</v>
      </c>
      <c r="O727" s="346">
        <v>2.0</v>
      </c>
      <c r="P727" s="350" t="s">
        <v>2996</v>
      </c>
      <c r="Q727" s="346">
        <v>261.0</v>
      </c>
      <c r="R727" s="347" t="s">
        <v>7666</v>
      </c>
      <c r="S727" s="7" t="str">
        <f>IF(P727="nasional",VLOOKUP("*"&amp;J727&amp;"",'IPPD ALL'!$AA$2:$AC$787,3,FALSE),VLOOKUP("*"&amp;P727&amp;"",'IPPD ALL'!$AB$2:$AC$787,2,FALSE))</f>
        <v>Kabupaten Ngawi</v>
      </c>
    </row>
    <row r="728">
      <c r="A728" s="346">
        <v>1802.0</v>
      </c>
      <c r="B728" s="347" t="s">
        <v>7667</v>
      </c>
      <c r="C728" s="347" t="s">
        <v>2711</v>
      </c>
      <c r="D728" s="347" t="s">
        <v>7668</v>
      </c>
      <c r="E728" s="347">
        <v>1.0</v>
      </c>
      <c r="F728" s="347" t="s">
        <v>7669</v>
      </c>
      <c r="G728" s="347" t="s">
        <v>7670</v>
      </c>
      <c r="H728" s="348"/>
      <c r="I728" s="347" t="s">
        <v>4533</v>
      </c>
      <c r="J728" s="347" t="s">
        <v>2711</v>
      </c>
      <c r="K728" s="349">
        <v>45121.168224270834</v>
      </c>
      <c r="L728" s="347" t="s">
        <v>2711</v>
      </c>
      <c r="M728" s="349">
        <v>45122.202833449075</v>
      </c>
      <c r="N728" s="347" t="s">
        <v>4545</v>
      </c>
      <c r="O728" s="346">
        <v>4.0</v>
      </c>
      <c r="P728" s="347" t="s">
        <v>4535</v>
      </c>
      <c r="Q728" s="348"/>
      <c r="R728" s="348"/>
      <c r="S728" s="7" t="str">
        <f>IF(P728="nasional",VLOOKUP("*"&amp;J728&amp;"",'IPPD ALL'!$AA$2:$AC$787,3,FALSE),VLOOKUP("*"&amp;P728&amp;"",'IPPD ALL'!$AB$2:$AC$787,2,FALSE))</f>
        <v>Kabupaten Rembang</v>
      </c>
    </row>
    <row r="729">
      <c r="A729" s="346">
        <v>1803.0</v>
      </c>
      <c r="B729" s="347" t="s">
        <v>7671</v>
      </c>
      <c r="C729" s="347" t="s">
        <v>2711</v>
      </c>
      <c r="D729" s="347" t="s">
        <v>7672</v>
      </c>
      <c r="E729" s="347">
        <v>1.0</v>
      </c>
      <c r="F729" s="347" t="s">
        <v>7673</v>
      </c>
      <c r="G729" s="347" t="s">
        <v>7674</v>
      </c>
      <c r="H729" s="348"/>
      <c r="I729" s="347" t="s">
        <v>4533</v>
      </c>
      <c r="J729" s="347" t="s">
        <v>2711</v>
      </c>
      <c r="K729" s="349">
        <v>45121.17764094908</v>
      </c>
      <c r="L729" s="347" t="s">
        <v>2711</v>
      </c>
      <c r="M729" s="349">
        <v>45121.18167809028</v>
      </c>
      <c r="N729" s="347" t="s">
        <v>4545</v>
      </c>
      <c r="O729" s="346">
        <v>2.0</v>
      </c>
      <c r="P729" s="347" t="s">
        <v>4535</v>
      </c>
      <c r="Q729" s="348"/>
      <c r="R729" s="348"/>
      <c r="S729" s="7" t="str">
        <f>IF(P729="nasional",VLOOKUP("*"&amp;J729&amp;"",'IPPD ALL'!$AA$2:$AC$787,3,FALSE),VLOOKUP("*"&amp;P729&amp;"",'IPPD ALL'!$AB$2:$AC$787,2,FALSE))</f>
        <v>Kabupaten Rembang</v>
      </c>
    </row>
    <row r="730">
      <c r="A730" s="346">
        <v>1804.0</v>
      </c>
      <c r="B730" s="347" t="s">
        <v>7675</v>
      </c>
      <c r="C730" s="347" t="s">
        <v>7625</v>
      </c>
      <c r="D730" s="347" t="s">
        <v>7676</v>
      </c>
      <c r="E730" s="346">
        <v>1.0</v>
      </c>
      <c r="F730" s="347" t="s">
        <v>7677</v>
      </c>
      <c r="G730" s="347" t="s">
        <v>7678</v>
      </c>
      <c r="H730" s="348"/>
      <c r="I730" s="347" t="s">
        <v>4533</v>
      </c>
      <c r="J730" s="347" t="s">
        <v>7625</v>
      </c>
      <c r="K730" s="349">
        <v>45121.17813402778</v>
      </c>
      <c r="L730" s="347" t="s">
        <v>7625</v>
      </c>
      <c r="M730" s="349">
        <v>45121.19052174769</v>
      </c>
      <c r="N730" s="347" t="s">
        <v>4545</v>
      </c>
      <c r="O730" s="346">
        <v>1.0</v>
      </c>
      <c r="P730" s="350" t="s">
        <v>3113</v>
      </c>
      <c r="Q730" s="346">
        <v>811.0</v>
      </c>
      <c r="R730" s="347" t="s">
        <v>7629</v>
      </c>
      <c r="S730" s="7" t="str">
        <f>IF(P730="nasional",VLOOKUP("*"&amp;J730&amp;"",'IPPD ALL'!$AA$2:$AC$787,3,FALSE),VLOOKUP("*"&amp;P730&amp;"",'IPPD ALL'!$AB$2:$AC$787,2,FALSE))</f>
        <v>Kota Madiun</v>
      </c>
      <c r="T730" s="229"/>
    </row>
    <row r="731">
      <c r="A731" s="346">
        <v>1805.0</v>
      </c>
      <c r="B731" s="347" t="s">
        <v>7679</v>
      </c>
      <c r="C731" s="347" t="s">
        <v>7625</v>
      </c>
      <c r="D731" s="347" t="s">
        <v>7680</v>
      </c>
      <c r="E731" s="346">
        <v>1.0</v>
      </c>
      <c r="F731" s="347" t="s">
        <v>7681</v>
      </c>
      <c r="G731" s="347" t="s">
        <v>7682</v>
      </c>
      <c r="H731" s="348"/>
      <c r="I731" s="347" t="s">
        <v>4533</v>
      </c>
      <c r="J731" s="347" t="s">
        <v>7625</v>
      </c>
      <c r="K731" s="349">
        <v>45121.179481238425</v>
      </c>
      <c r="L731" s="348"/>
      <c r="M731" s="348"/>
      <c r="N731" s="347" t="s">
        <v>4545</v>
      </c>
      <c r="O731" s="346">
        <v>1.0</v>
      </c>
      <c r="P731" s="350" t="s">
        <v>3113</v>
      </c>
      <c r="Q731" s="346">
        <v>811.0</v>
      </c>
      <c r="R731" s="347" t="s">
        <v>7629</v>
      </c>
      <c r="S731" s="7" t="str">
        <f>IF(P731="nasional",VLOOKUP("*"&amp;J731&amp;"",'IPPD ALL'!$AA$2:$AC$787,3,FALSE),VLOOKUP("*"&amp;P731&amp;"",'IPPD ALL'!$AB$2:$AC$787,2,FALSE))</f>
        <v>Kota Madiun</v>
      </c>
      <c r="T731" s="229"/>
    </row>
    <row r="732">
      <c r="A732" s="346">
        <v>1806.0</v>
      </c>
      <c r="B732" s="347" t="s">
        <v>7683</v>
      </c>
      <c r="C732" s="347" t="s">
        <v>2711</v>
      </c>
      <c r="D732" s="347" t="s">
        <v>7684</v>
      </c>
      <c r="E732" s="347">
        <v>1.0</v>
      </c>
      <c r="F732" s="347" t="s">
        <v>7685</v>
      </c>
      <c r="G732" s="347" t="s">
        <v>7686</v>
      </c>
      <c r="H732" s="348"/>
      <c r="I732" s="347" t="s">
        <v>4533</v>
      </c>
      <c r="J732" s="347" t="s">
        <v>2711</v>
      </c>
      <c r="K732" s="349">
        <v>45121.191711099535</v>
      </c>
      <c r="L732" s="347" t="s">
        <v>2711</v>
      </c>
      <c r="M732" s="349">
        <v>45121.193623136576</v>
      </c>
      <c r="N732" s="347" t="s">
        <v>4545</v>
      </c>
      <c r="O732" s="346">
        <v>1.0</v>
      </c>
      <c r="P732" s="347" t="s">
        <v>4535</v>
      </c>
      <c r="Q732" s="348"/>
      <c r="R732" s="348"/>
      <c r="S732" s="7" t="str">
        <f>IF(P732="nasional",VLOOKUP("*"&amp;J732&amp;"",'IPPD ALL'!$AA$2:$AC$787,3,FALSE),VLOOKUP("*"&amp;P732&amp;"",'IPPD ALL'!$AB$2:$AC$787,2,FALSE))</f>
        <v>Kabupaten Rembang</v>
      </c>
    </row>
    <row r="733">
      <c r="A733" s="346">
        <v>1807.0</v>
      </c>
      <c r="B733" s="347" t="s">
        <v>7687</v>
      </c>
      <c r="C733" s="347" t="s">
        <v>7625</v>
      </c>
      <c r="D733" s="347" t="s">
        <v>7688</v>
      </c>
      <c r="E733" s="346">
        <v>1.0</v>
      </c>
      <c r="F733" s="347" t="s">
        <v>7689</v>
      </c>
      <c r="G733" s="347" t="s">
        <v>7690</v>
      </c>
      <c r="H733" s="347" t="s">
        <v>4609</v>
      </c>
      <c r="I733" s="347" t="s">
        <v>4533</v>
      </c>
      <c r="J733" s="347" t="s">
        <v>7625</v>
      </c>
      <c r="K733" s="349">
        <v>45121.19640204861</v>
      </c>
      <c r="L733" s="347" t="s">
        <v>7625</v>
      </c>
      <c r="M733" s="349">
        <v>45188.13152563657</v>
      </c>
      <c r="N733" s="347" t="s">
        <v>4545</v>
      </c>
      <c r="O733" s="346">
        <v>8.0</v>
      </c>
      <c r="P733" s="350" t="s">
        <v>3113</v>
      </c>
      <c r="Q733" s="346">
        <v>811.0</v>
      </c>
      <c r="R733" s="347" t="s">
        <v>7629</v>
      </c>
      <c r="S733" s="7" t="str">
        <f>IF(P733="nasional",VLOOKUP("*"&amp;J733&amp;"",'IPPD ALL'!$AA$2:$AC$787,3,FALSE),VLOOKUP("*"&amp;P733&amp;"",'IPPD ALL'!$AB$2:$AC$787,2,FALSE))</f>
        <v>Kota Madiun</v>
      </c>
      <c r="T733" s="229"/>
    </row>
    <row r="734">
      <c r="A734" s="346">
        <v>1808.0</v>
      </c>
      <c r="B734" s="347" t="s">
        <v>7691</v>
      </c>
      <c r="C734" s="347" t="s">
        <v>2711</v>
      </c>
      <c r="D734" s="347" t="s">
        <v>7692</v>
      </c>
      <c r="E734" s="347">
        <v>1.0</v>
      </c>
      <c r="F734" s="347" t="s">
        <v>7693</v>
      </c>
      <c r="G734" s="347" t="s">
        <v>7694</v>
      </c>
      <c r="H734" s="348"/>
      <c r="I734" s="347" t="s">
        <v>4533</v>
      </c>
      <c r="J734" s="347" t="s">
        <v>2711</v>
      </c>
      <c r="K734" s="349">
        <v>45121.196442175926</v>
      </c>
      <c r="L734" s="347" t="s">
        <v>2711</v>
      </c>
      <c r="M734" s="349">
        <v>45121.19894967593</v>
      </c>
      <c r="N734" s="347" t="s">
        <v>4545</v>
      </c>
      <c r="O734" s="346">
        <v>2.0</v>
      </c>
      <c r="P734" s="347" t="s">
        <v>4535</v>
      </c>
      <c r="Q734" s="348"/>
      <c r="R734" s="348"/>
      <c r="S734" s="7" t="str">
        <f>IF(P734="nasional",VLOOKUP("*"&amp;J734&amp;"",'IPPD ALL'!$AA$2:$AC$787,3,FALSE),VLOOKUP("*"&amp;P734&amp;"",'IPPD ALL'!$AB$2:$AC$787,2,FALSE))</f>
        <v>Kabupaten Rembang</v>
      </c>
    </row>
    <row r="735">
      <c r="A735" s="346">
        <v>1809.0</v>
      </c>
      <c r="B735" s="347" t="s">
        <v>7695</v>
      </c>
      <c r="C735" s="347" t="s">
        <v>2711</v>
      </c>
      <c r="D735" s="347" t="s">
        <v>7696</v>
      </c>
      <c r="E735" s="347">
        <v>1.0</v>
      </c>
      <c r="F735" s="347" t="s">
        <v>7697</v>
      </c>
      <c r="G735" s="347" t="s">
        <v>7698</v>
      </c>
      <c r="H735" s="348"/>
      <c r="I735" s="347" t="s">
        <v>4533</v>
      </c>
      <c r="J735" s="347" t="s">
        <v>2711</v>
      </c>
      <c r="K735" s="349">
        <v>45121.2019031713</v>
      </c>
      <c r="L735" s="347" t="s">
        <v>2711</v>
      </c>
      <c r="M735" s="349">
        <v>45121.26506215278</v>
      </c>
      <c r="N735" s="347" t="s">
        <v>4545</v>
      </c>
      <c r="O735" s="346">
        <v>1.0</v>
      </c>
      <c r="P735" s="347" t="s">
        <v>4535</v>
      </c>
      <c r="Q735" s="348"/>
      <c r="R735" s="348"/>
      <c r="S735" s="7" t="str">
        <f>IF(P735="nasional",VLOOKUP("*"&amp;J735&amp;"",'IPPD ALL'!$AA$2:$AC$787,3,FALSE),VLOOKUP("*"&amp;P735&amp;"",'IPPD ALL'!$AB$2:$AC$787,2,FALSE))</f>
        <v>Kabupaten Rembang</v>
      </c>
    </row>
    <row r="736">
      <c r="A736" s="346">
        <v>1812.0</v>
      </c>
      <c r="B736" s="347" t="s">
        <v>7699</v>
      </c>
      <c r="C736" s="347" t="s">
        <v>7625</v>
      </c>
      <c r="D736" s="347" t="s">
        <v>7700</v>
      </c>
      <c r="E736" s="347">
        <v>1.0</v>
      </c>
      <c r="F736" s="347" t="s">
        <v>7701</v>
      </c>
      <c r="G736" s="347" t="s">
        <v>7702</v>
      </c>
      <c r="H736" s="348"/>
      <c r="I736" s="347" t="s">
        <v>4533</v>
      </c>
      <c r="J736" s="347" t="s">
        <v>7625</v>
      </c>
      <c r="K736" s="349">
        <v>45121.2678766088</v>
      </c>
      <c r="L736" s="347" t="s">
        <v>7625</v>
      </c>
      <c r="M736" s="349">
        <v>45121.27826914352</v>
      </c>
      <c r="N736" s="347" t="s">
        <v>4545</v>
      </c>
      <c r="O736" s="346">
        <v>1.0</v>
      </c>
      <c r="P736" s="350" t="s">
        <v>3113</v>
      </c>
      <c r="Q736" s="346">
        <v>811.0</v>
      </c>
      <c r="R736" s="347" t="s">
        <v>7629</v>
      </c>
      <c r="S736" s="7" t="str">
        <f>IF(P736="nasional",VLOOKUP("*"&amp;J736&amp;"",'IPPD ALL'!$AA$2:$AC$787,3,FALSE),VLOOKUP("*"&amp;P736&amp;"",'IPPD ALL'!$AB$2:$AC$787,2,FALSE))</f>
        <v>Kota Madiun</v>
      </c>
      <c r="T736" s="229"/>
    </row>
    <row r="737">
      <c r="A737" s="346">
        <v>1813.0</v>
      </c>
      <c r="B737" s="347" t="s">
        <v>7703</v>
      </c>
      <c r="C737" s="347" t="s">
        <v>2711</v>
      </c>
      <c r="D737" s="347" t="s">
        <v>7704</v>
      </c>
      <c r="E737" s="347">
        <v>1.0</v>
      </c>
      <c r="F737" s="347" t="s">
        <v>7705</v>
      </c>
      <c r="G737" s="347" t="s">
        <v>7706</v>
      </c>
      <c r="H737" s="348"/>
      <c r="I737" s="347" t="s">
        <v>4533</v>
      </c>
      <c r="J737" s="347" t="s">
        <v>2711</v>
      </c>
      <c r="K737" s="349">
        <v>45121.26791696759</v>
      </c>
      <c r="L737" s="347" t="s">
        <v>2711</v>
      </c>
      <c r="M737" s="349">
        <v>45121.26967616898</v>
      </c>
      <c r="N737" s="347" t="s">
        <v>4545</v>
      </c>
      <c r="O737" s="346">
        <v>2.0</v>
      </c>
      <c r="P737" s="347" t="s">
        <v>4535</v>
      </c>
      <c r="Q737" s="348"/>
      <c r="R737" s="348"/>
      <c r="S737" s="7" t="str">
        <f>IF(P737="nasional",VLOOKUP("*"&amp;J737&amp;"",'IPPD ALL'!$AA$2:$AC$787,3,FALSE),VLOOKUP("*"&amp;P737&amp;"",'IPPD ALL'!$AB$2:$AC$787,2,FALSE))</f>
        <v>Kabupaten Rembang</v>
      </c>
    </row>
    <row r="738">
      <c r="A738" s="346">
        <v>1814.0</v>
      </c>
      <c r="B738" s="347" t="s">
        <v>7707</v>
      </c>
      <c r="C738" s="347" t="s">
        <v>2711</v>
      </c>
      <c r="D738" s="347" t="s">
        <v>7708</v>
      </c>
      <c r="E738" s="347">
        <v>1.0</v>
      </c>
      <c r="F738" s="347" t="s">
        <v>7709</v>
      </c>
      <c r="G738" s="347" t="s">
        <v>7710</v>
      </c>
      <c r="H738" s="348"/>
      <c r="I738" s="347" t="s">
        <v>4533</v>
      </c>
      <c r="J738" s="347" t="s">
        <v>2711</v>
      </c>
      <c r="K738" s="349">
        <v>45121.27247565972</v>
      </c>
      <c r="L738" s="347" t="s">
        <v>2711</v>
      </c>
      <c r="M738" s="349">
        <v>45121.2741140625</v>
      </c>
      <c r="N738" s="347" t="s">
        <v>4545</v>
      </c>
      <c r="O738" s="346">
        <v>2.0</v>
      </c>
      <c r="P738" s="347" t="s">
        <v>4535</v>
      </c>
      <c r="Q738" s="348"/>
      <c r="R738" s="348"/>
      <c r="S738" s="7" t="str">
        <f>IF(P738="nasional",VLOOKUP("*"&amp;J738&amp;"",'IPPD ALL'!$AA$2:$AC$787,3,FALSE),VLOOKUP("*"&amp;P738&amp;"",'IPPD ALL'!$AB$2:$AC$787,2,FALSE))</f>
        <v>Kabupaten Rembang</v>
      </c>
    </row>
    <row r="739">
      <c r="A739" s="346">
        <v>1815.0</v>
      </c>
      <c r="B739" s="347" t="s">
        <v>7711</v>
      </c>
      <c r="C739" s="347" t="s">
        <v>2711</v>
      </c>
      <c r="D739" s="347" t="s">
        <v>7712</v>
      </c>
      <c r="E739" s="347">
        <v>1.0</v>
      </c>
      <c r="F739" s="347" t="s">
        <v>7713</v>
      </c>
      <c r="G739" s="347" t="s">
        <v>7714</v>
      </c>
      <c r="H739" s="348"/>
      <c r="I739" s="347" t="s">
        <v>4533</v>
      </c>
      <c r="J739" s="347" t="s">
        <v>2711</v>
      </c>
      <c r="K739" s="349">
        <v>45121.27665193287</v>
      </c>
      <c r="L739" s="347" t="s">
        <v>2711</v>
      </c>
      <c r="M739" s="349">
        <v>45121.279022662035</v>
      </c>
      <c r="N739" s="347" t="s">
        <v>4545</v>
      </c>
      <c r="O739" s="346">
        <v>2.0</v>
      </c>
      <c r="P739" s="347" t="s">
        <v>4535</v>
      </c>
      <c r="Q739" s="348"/>
      <c r="R739" s="348"/>
      <c r="S739" s="7" t="str">
        <f>IF(P739="nasional",VLOOKUP("*"&amp;J739&amp;"",'IPPD ALL'!$AA$2:$AC$787,3,FALSE),VLOOKUP("*"&amp;P739&amp;"",'IPPD ALL'!$AB$2:$AC$787,2,FALSE))</f>
        <v>Kabupaten Rembang</v>
      </c>
    </row>
    <row r="740">
      <c r="A740" s="346">
        <v>1816.0</v>
      </c>
      <c r="B740" s="347" t="s">
        <v>7715</v>
      </c>
      <c r="C740" s="347" t="s">
        <v>7625</v>
      </c>
      <c r="D740" s="347" t="s">
        <v>7716</v>
      </c>
      <c r="E740" s="346">
        <v>1.0</v>
      </c>
      <c r="F740" s="347" t="s">
        <v>7717</v>
      </c>
      <c r="G740" s="347" t="s">
        <v>7718</v>
      </c>
      <c r="H740" s="348"/>
      <c r="I740" s="347" t="s">
        <v>4533</v>
      </c>
      <c r="J740" s="347" t="s">
        <v>7625</v>
      </c>
      <c r="K740" s="349">
        <v>45121.280616331016</v>
      </c>
      <c r="L740" s="347" t="s">
        <v>7625</v>
      </c>
      <c r="M740" s="349">
        <v>45121.28379916667</v>
      </c>
      <c r="N740" s="347" t="s">
        <v>4545</v>
      </c>
      <c r="O740" s="346">
        <v>2.0</v>
      </c>
      <c r="P740" s="350" t="s">
        <v>3113</v>
      </c>
      <c r="Q740" s="346">
        <v>811.0</v>
      </c>
      <c r="R740" s="347" t="s">
        <v>7629</v>
      </c>
      <c r="S740" s="7" t="str">
        <f>IF(P740="nasional",VLOOKUP("*"&amp;J740&amp;"",'IPPD ALL'!$AA$2:$AC$787,3,FALSE),VLOOKUP("*"&amp;P740&amp;"",'IPPD ALL'!$AB$2:$AC$787,2,FALSE))</f>
        <v>Kota Madiun</v>
      </c>
      <c r="T740" s="229"/>
    </row>
    <row r="741">
      <c r="A741" s="346">
        <v>1817.0</v>
      </c>
      <c r="B741" s="347" t="s">
        <v>7719</v>
      </c>
      <c r="C741" s="347" t="s">
        <v>2711</v>
      </c>
      <c r="D741" s="347" t="s">
        <v>7720</v>
      </c>
      <c r="E741" s="347">
        <v>1.0</v>
      </c>
      <c r="F741" s="347" t="s">
        <v>7721</v>
      </c>
      <c r="G741" s="347" t="s">
        <v>7722</v>
      </c>
      <c r="H741" s="348"/>
      <c r="I741" s="347" t="s">
        <v>4533</v>
      </c>
      <c r="J741" s="347" t="s">
        <v>2711</v>
      </c>
      <c r="K741" s="349">
        <v>45121.28945600695</v>
      </c>
      <c r="L741" s="347" t="s">
        <v>2711</v>
      </c>
      <c r="M741" s="349">
        <v>45121.29139825232</v>
      </c>
      <c r="N741" s="347" t="s">
        <v>4545</v>
      </c>
      <c r="O741" s="346">
        <v>2.0</v>
      </c>
      <c r="P741" s="347" t="s">
        <v>4535</v>
      </c>
      <c r="Q741" s="348"/>
      <c r="R741" s="348"/>
      <c r="S741" s="7" t="str">
        <f>IF(P741="nasional",VLOOKUP("*"&amp;J741&amp;"",'IPPD ALL'!$AA$2:$AC$787,3,FALSE),VLOOKUP("*"&amp;P741&amp;"",'IPPD ALL'!$AB$2:$AC$787,2,FALSE))</f>
        <v>Kabupaten Rembang</v>
      </c>
    </row>
    <row r="742">
      <c r="A742" s="346">
        <v>1819.0</v>
      </c>
      <c r="B742" s="347" t="s">
        <v>7723</v>
      </c>
      <c r="C742" s="347" t="s">
        <v>2711</v>
      </c>
      <c r="D742" s="347" t="s">
        <v>7724</v>
      </c>
      <c r="E742" s="347">
        <v>1.0</v>
      </c>
      <c r="F742" s="347" t="s">
        <v>7725</v>
      </c>
      <c r="G742" s="347" t="s">
        <v>7726</v>
      </c>
      <c r="H742" s="348"/>
      <c r="I742" s="347" t="s">
        <v>4533</v>
      </c>
      <c r="J742" s="347" t="s">
        <v>2711</v>
      </c>
      <c r="K742" s="349">
        <v>45121.29448400463</v>
      </c>
      <c r="L742" s="347" t="s">
        <v>2711</v>
      </c>
      <c r="M742" s="349">
        <v>45121.296214016205</v>
      </c>
      <c r="N742" s="347" t="s">
        <v>4545</v>
      </c>
      <c r="O742" s="346">
        <v>2.0</v>
      </c>
      <c r="P742" s="347" t="s">
        <v>4535</v>
      </c>
      <c r="Q742" s="348"/>
      <c r="R742" s="348"/>
      <c r="S742" s="7" t="str">
        <f>IF(P742="nasional",VLOOKUP("*"&amp;J742&amp;"",'IPPD ALL'!$AA$2:$AC$787,3,FALSE),VLOOKUP("*"&amp;P742&amp;"",'IPPD ALL'!$AB$2:$AC$787,2,FALSE))</f>
        <v>Kabupaten Rembang</v>
      </c>
    </row>
    <row r="743">
      <c r="A743" s="346">
        <v>1822.0</v>
      </c>
      <c r="B743" s="347" t="s">
        <v>7727</v>
      </c>
      <c r="C743" s="347" t="s">
        <v>2711</v>
      </c>
      <c r="D743" s="347" t="s">
        <v>7728</v>
      </c>
      <c r="E743" s="347">
        <v>1.0</v>
      </c>
      <c r="F743" s="347" t="s">
        <v>7729</v>
      </c>
      <c r="G743" s="347" t="s">
        <v>7730</v>
      </c>
      <c r="H743" s="348"/>
      <c r="I743" s="347" t="s">
        <v>4533</v>
      </c>
      <c r="J743" s="347" t="s">
        <v>2711</v>
      </c>
      <c r="K743" s="349">
        <v>45121.33619204861</v>
      </c>
      <c r="L743" s="347" t="s">
        <v>2711</v>
      </c>
      <c r="M743" s="349">
        <v>45121.33817523148</v>
      </c>
      <c r="N743" s="347" t="s">
        <v>4545</v>
      </c>
      <c r="O743" s="346">
        <v>1.0</v>
      </c>
      <c r="P743" s="347" t="s">
        <v>4535</v>
      </c>
      <c r="Q743" s="348"/>
      <c r="R743" s="348"/>
      <c r="S743" s="7" t="str">
        <f>IF(P743="nasional",VLOOKUP("*"&amp;J743&amp;"",'IPPD ALL'!$AA$2:$AC$787,3,FALSE),VLOOKUP("*"&amp;P743&amp;"",'IPPD ALL'!$AB$2:$AC$787,2,FALSE))</f>
        <v>Kabupaten Rembang</v>
      </c>
    </row>
    <row r="744">
      <c r="A744" s="346">
        <v>1823.0</v>
      </c>
      <c r="B744" s="347" t="s">
        <v>7731</v>
      </c>
      <c r="C744" s="347" t="s">
        <v>2711</v>
      </c>
      <c r="D744" s="347" t="s">
        <v>7732</v>
      </c>
      <c r="E744" s="347">
        <v>1.0</v>
      </c>
      <c r="F744" s="347" t="s">
        <v>7733</v>
      </c>
      <c r="G744" s="347" t="s">
        <v>7734</v>
      </c>
      <c r="H744" s="348"/>
      <c r="I744" s="347" t="s">
        <v>4533</v>
      </c>
      <c r="J744" s="347" t="s">
        <v>2711</v>
      </c>
      <c r="K744" s="349">
        <v>45121.34065298611</v>
      </c>
      <c r="L744" s="347" t="s">
        <v>2711</v>
      </c>
      <c r="M744" s="349">
        <v>45121.34226049769</v>
      </c>
      <c r="N744" s="347" t="s">
        <v>4545</v>
      </c>
      <c r="O744" s="346">
        <v>1.0</v>
      </c>
      <c r="P744" s="347" t="s">
        <v>4535</v>
      </c>
      <c r="Q744" s="348"/>
      <c r="R744" s="348"/>
      <c r="S744" s="7" t="str">
        <f>IF(P744="nasional",VLOOKUP("*"&amp;J744&amp;"",'IPPD ALL'!$AA$2:$AC$787,3,FALSE),VLOOKUP("*"&amp;P744&amp;"",'IPPD ALL'!$AB$2:$AC$787,2,FALSE))</f>
        <v>Kabupaten Rembang</v>
      </c>
    </row>
    <row r="745">
      <c r="A745" s="346">
        <v>1824.0</v>
      </c>
      <c r="B745" s="347" t="s">
        <v>7735</v>
      </c>
      <c r="C745" s="347" t="s">
        <v>2711</v>
      </c>
      <c r="D745" s="347" t="s">
        <v>7736</v>
      </c>
      <c r="E745" s="347">
        <v>1.0</v>
      </c>
      <c r="F745" s="347" t="s">
        <v>7737</v>
      </c>
      <c r="G745" s="347" t="s">
        <v>7738</v>
      </c>
      <c r="H745" s="348"/>
      <c r="I745" s="347" t="s">
        <v>4533</v>
      </c>
      <c r="J745" s="347" t="s">
        <v>2711</v>
      </c>
      <c r="K745" s="349">
        <v>45121.34457597222</v>
      </c>
      <c r="L745" s="347" t="s">
        <v>2711</v>
      </c>
      <c r="M745" s="349">
        <v>45121.34611381945</v>
      </c>
      <c r="N745" s="347" t="s">
        <v>4545</v>
      </c>
      <c r="O745" s="346">
        <v>2.0</v>
      </c>
      <c r="P745" s="347" t="s">
        <v>4535</v>
      </c>
      <c r="Q745" s="348"/>
      <c r="R745" s="348"/>
      <c r="S745" s="7" t="str">
        <f>IF(P745="nasional",VLOOKUP("*"&amp;J745&amp;"",'IPPD ALL'!$AA$2:$AC$787,3,FALSE),VLOOKUP("*"&amp;P745&amp;"",'IPPD ALL'!$AB$2:$AC$787,2,FALSE))</f>
        <v>Kabupaten Rembang</v>
      </c>
    </row>
    <row r="746">
      <c r="A746" s="346">
        <v>1825.0</v>
      </c>
      <c r="B746" s="347" t="s">
        <v>7739</v>
      </c>
      <c r="C746" s="347" t="s">
        <v>2711</v>
      </c>
      <c r="D746" s="347" t="s">
        <v>7740</v>
      </c>
      <c r="E746" s="347">
        <v>1.0</v>
      </c>
      <c r="F746" s="347" t="s">
        <v>7741</v>
      </c>
      <c r="G746" s="347" t="s">
        <v>7742</v>
      </c>
      <c r="H746" s="348"/>
      <c r="I746" s="347" t="s">
        <v>4533</v>
      </c>
      <c r="J746" s="347" t="s">
        <v>2711</v>
      </c>
      <c r="K746" s="349">
        <v>45121.34857696759</v>
      </c>
      <c r="L746" s="347" t="s">
        <v>2711</v>
      </c>
      <c r="M746" s="349">
        <v>45121.35008290509</v>
      </c>
      <c r="N746" s="347" t="s">
        <v>4545</v>
      </c>
      <c r="O746" s="346">
        <v>1.0</v>
      </c>
      <c r="P746" s="347" t="s">
        <v>4535</v>
      </c>
      <c r="Q746" s="348"/>
      <c r="R746" s="348"/>
      <c r="S746" s="7" t="str">
        <f>IF(P746="nasional",VLOOKUP("*"&amp;J746&amp;"",'IPPD ALL'!$AA$2:$AC$787,3,FALSE),VLOOKUP("*"&amp;P746&amp;"",'IPPD ALL'!$AB$2:$AC$787,2,FALSE))</f>
        <v>Kabupaten Rembang</v>
      </c>
    </row>
    <row r="747">
      <c r="A747" s="346">
        <v>1827.0</v>
      </c>
      <c r="B747" s="347" t="s">
        <v>7743</v>
      </c>
      <c r="C747" s="347" t="s">
        <v>2711</v>
      </c>
      <c r="D747" s="347" t="s">
        <v>7744</v>
      </c>
      <c r="E747" s="347">
        <v>1.0</v>
      </c>
      <c r="F747" s="347" t="s">
        <v>7745</v>
      </c>
      <c r="G747" s="347" t="s">
        <v>7746</v>
      </c>
      <c r="H747" s="348"/>
      <c r="I747" s="347" t="s">
        <v>4533</v>
      </c>
      <c r="J747" s="347" t="s">
        <v>2711</v>
      </c>
      <c r="K747" s="349">
        <v>45121.35246894676</v>
      </c>
      <c r="L747" s="347" t="s">
        <v>2711</v>
      </c>
      <c r="M747" s="349">
        <v>45121.353994363424</v>
      </c>
      <c r="N747" s="347" t="s">
        <v>4545</v>
      </c>
      <c r="O747" s="346">
        <v>2.0</v>
      </c>
      <c r="P747" s="347" t="s">
        <v>4535</v>
      </c>
      <c r="Q747" s="348"/>
      <c r="R747" s="348"/>
      <c r="S747" s="7" t="str">
        <f>IF(P747="nasional",VLOOKUP("*"&amp;J747&amp;"",'IPPD ALL'!$AA$2:$AC$787,3,FALSE),VLOOKUP("*"&amp;P747&amp;"",'IPPD ALL'!$AB$2:$AC$787,2,FALSE))</f>
        <v>Kabupaten Rembang</v>
      </c>
    </row>
    <row r="748">
      <c r="A748" s="346">
        <v>1828.0</v>
      </c>
      <c r="B748" s="347" t="s">
        <v>7747</v>
      </c>
      <c r="C748" s="347" t="s">
        <v>2711</v>
      </c>
      <c r="D748" s="347" t="s">
        <v>7748</v>
      </c>
      <c r="E748" s="347">
        <v>1.0</v>
      </c>
      <c r="F748" s="347" t="s">
        <v>7749</v>
      </c>
      <c r="G748" s="347" t="s">
        <v>7750</v>
      </c>
      <c r="H748" s="348"/>
      <c r="I748" s="347" t="s">
        <v>4533</v>
      </c>
      <c r="J748" s="347" t="s">
        <v>2711</v>
      </c>
      <c r="K748" s="349">
        <v>45121.35672170139</v>
      </c>
      <c r="L748" s="347" t="s">
        <v>2711</v>
      </c>
      <c r="M748" s="349">
        <v>45121.35936509259</v>
      </c>
      <c r="N748" s="347" t="s">
        <v>4545</v>
      </c>
      <c r="O748" s="346">
        <v>2.0</v>
      </c>
      <c r="P748" s="347" t="s">
        <v>4535</v>
      </c>
      <c r="Q748" s="348"/>
      <c r="R748" s="348"/>
      <c r="S748" s="7" t="str">
        <f>IF(P748="nasional",VLOOKUP("*"&amp;J748&amp;"",'IPPD ALL'!$AA$2:$AC$787,3,FALSE),VLOOKUP("*"&amp;P748&amp;"",'IPPD ALL'!$AB$2:$AC$787,2,FALSE))</f>
        <v>Kabupaten Rembang</v>
      </c>
    </row>
    <row r="749">
      <c r="A749" s="346">
        <v>1831.0</v>
      </c>
      <c r="B749" s="347" t="s">
        <v>7751</v>
      </c>
      <c r="C749" s="347" t="s">
        <v>2711</v>
      </c>
      <c r="D749" s="347" t="s">
        <v>7752</v>
      </c>
      <c r="E749" s="347">
        <v>1.0</v>
      </c>
      <c r="F749" s="347" t="s">
        <v>7753</v>
      </c>
      <c r="G749" s="347" t="s">
        <v>7754</v>
      </c>
      <c r="H749" s="348"/>
      <c r="I749" s="347" t="s">
        <v>4533</v>
      </c>
      <c r="J749" s="347" t="s">
        <v>2711</v>
      </c>
      <c r="K749" s="349">
        <v>45121.60399978009</v>
      </c>
      <c r="L749" s="347" t="s">
        <v>2711</v>
      </c>
      <c r="M749" s="349">
        <v>45121.60746699074</v>
      </c>
      <c r="N749" s="347" t="s">
        <v>4545</v>
      </c>
      <c r="O749" s="346">
        <v>1.0</v>
      </c>
      <c r="P749" s="347" t="s">
        <v>4535</v>
      </c>
      <c r="Q749" s="348"/>
      <c r="R749" s="348"/>
      <c r="S749" s="7" t="str">
        <f>IF(P749="nasional",VLOOKUP("*"&amp;J749&amp;"",'IPPD ALL'!$AA$2:$AC$787,3,FALSE),VLOOKUP("*"&amp;P749&amp;"",'IPPD ALL'!$AB$2:$AC$787,2,FALSE))</f>
        <v>Kabupaten Rembang</v>
      </c>
    </row>
    <row r="750">
      <c r="A750" s="346">
        <v>1832.0</v>
      </c>
      <c r="B750" s="347" t="s">
        <v>7755</v>
      </c>
      <c r="C750" s="347" t="s">
        <v>7480</v>
      </c>
      <c r="D750" s="347" t="s">
        <v>7756</v>
      </c>
      <c r="E750" s="347">
        <v>1.0</v>
      </c>
      <c r="F750" s="347" t="s">
        <v>7757</v>
      </c>
      <c r="G750" s="347" t="s">
        <v>7758</v>
      </c>
      <c r="H750" s="348"/>
      <c r="I750" s="347" t="s">
        <v>4533</v>
      </c>
      <c r="J750" s="347" t="s">
        <v>7480</v>
      </c>
      <c r="K750" s="349">
        <v>45122.12671996528</v>
      </c>
      <c r="L750" s="347" t="s">
        <v>7480</v>
      </c>
      <c r="M750" s="349">
        <v>45122.12985920139</v>
      </c>
      <c r="N750" s="347" t="s">
        <v>4545</v>
      </c>
      <c r="O750" s="346">
        <v>2.0</v>
      </c>
      <c r="P750" s="350" t="s">
        <v>3143</v>
      </c>
      <c r="Q750" s="346">
        <v>946.0</v>
      </c>
      <c r="R750" s="347" t="s">
        <v>7484</v>
      </c>
      <c r="S750" s="7" t="str">
        <f>IF(P750="nasional",VLOOKUP("*"&amp;J750&amp;"",'IPPD ALL'!$AA$2:$AC$787,3,FALSE),VLOOKUP("*"&amp;P750&amp;"",'IPPD ALL'!$AB$2:$AC$787,2,FALSE))</f>
        <v>Kota Probolinggo</v>
      </c>
    </row>
    <row r="751">
      <c r="A751" s="346">
        <v>1833.0</v>
      </c>
      <c r="B751" s="347" t="s">
        <v>7759</v>
      </c>
      <c r="C751" s="347" t="s">
        <v>7480</v>
      </c>
      <c r="D751" s="347" t="s">
        <v>7760</v>
      </c>
      <c r="E751" s="347" t="s">
        <v>6689</v>
      </c>
      <c r="F751" s="347" t="s">
        <v>7761</v>
      </c>
      <c r="G751" s="347" t="s">
        <v>7762</v>
      </c>
      <c r="H751" s="348"/>
      <c r="I751" s="347" t="s">
        <v>4533</v>
      </c>
      <c r="J751" s="347" t="s">
        <v>7480</v>
      </c>
      <c r="K751" s="349">
        <v>45122.20200633102</v>
      </c>
      <c r="L751" s="347" t="s">
        <v>7480</v>
      </c>
      <c r="M751" s="349">
        <v>45122.20420025463</v>
      </c>
      <c r="N751" s="347" t="s">
        <v>4545</v>
      </c>
      <c r="O751" s="346">
        <v>1.0</v>
      </c>
      <c r="P751" s="350" t="s">
        <v>3143</v>
      </c>
      <c r="Q751" s="346">
        <v>946.0</v>
      </c>
      <c r="R751" s="347" t="s">
        <v>7484</v>
      </c>
      <c r="S751" s="7" t="str">
        <f>IF(P751="nasional",VLOOKUP("*"&amp;J751&amp;"",'IPPD ALL'!$AA$2:$AC$787,3,FALSE),VLOOKUP("*"&amp;P751&amp;"",'IPPD ALL'!$AB$2:$AC$787,2,FALSE))</f>
        <v>Kota Probolinggo</v>
      </c>
    </row>
    <row r="752">
      <c r="A752" s="346">
        <v>1834.0</v>
      </c>
      <c r="B752" s="347" t="s">
        <v>7763</v>
      </c>
      <c r="C752" s="347" t="s">
        <v>7480</v>
      </c>
      <c r="D752" s="347" t="s">
        <v>7764</v>
      </c>
      <c r="E752" s="347" t="s">
        <v>6689</v>
      </c>
      <c r="F752" s="347" t="s">
        <v>7765</v>
      </c>
      <c r="G752" s="347" t="s">
        <v>7766</v>
      </c>
      <c r="H752" s="348"/>
      <c r="I752" s="347" t="s">
        <v>4533</v>
      </c>
      <c r="J752" s="347" t="s">
        <v>7480</v>
      </c>
      <c r="K752" s="349">
        <v>45122.2058</v>
      </c>
      <c r="L752" s="347" t="s">
        <v>7480</v>
      </c>
      <c r="M752" s="349">
        <v>45122.20744737268</v>
      </c>
      <c r="N752" s="347" t="s">
        <v>4545</v>
      </c>
      <c r="O752" s="346">
        <v>1.0</v>
      </c>
      <c r="P752" s="350" t="s">
        <v>3143</v>
      </c>
      <c r="Q752" s="346">
        <v>946.0</v>
      </c>
      <c r="R752" s="347" t="s">
        <v>7484</v>
      </c>
      <c r="S752" s="7" t="str">
        <f>IF(P752="nasional",VLOOKUP("*"&amp;J752&amp;"",'IPPD ALL'!$AA$2:$AC$787,3,FALSE),VLOOKUP("*"&amp;P752&amp;"",'IPPD ALL'!$AB$2:$AC$787,2,FALSE))</f>
        <v>Kota Probolinggo</v>
      </c>
    </row>
    <row r="753">
      <c r="A753" s="346">
        <v>1835.0</v>
      </c>
      <c r="B753" s="347" t="s">
        <v>7767</v>
      </c>
      <c r="C753" s="347" t="s">
        <v>7480</v>
      </c>
      <c r="D753" s="347" t="s">
        <v>7768</v>
      </c>
      <c r="E753" s="347" t="s">
        <v>6689</v>
      </c>
      <c r="F753" s="347" t="s">
        <v>7769</v>
      </c>
      <c r="G753" s="347" t="s">
        <v>7770</v>
      </c>
      <c r="H753" s="348"/>
      <c r="I753" s="347" t="s">
        <v>4533</v>
      </c>
      <c r="J753" s="347" t="s">
        <v>7480</v>
      </c>
      <c r="K753" s="349">
        <v>45122.2093178125</v>
      </c>
      <c r="L753" s="347" t="s">
        <v>7480</v>
      </c>
      <c r="M753" s="349">
        <v>45122.21176424769</v>
      </c>
      <c r="N753" s="347" t="s">
        <v>4545</v>
      </c>
      <c r="O753" s="346">
        <v>1.0</v>
      </c>
      <c r="P753" s="350" t="s">
        <v>3143</v>
      </c>
      <c r="Q753" s="346">
        <v>946.0</v>
      </c>
      <c r="R753" s="347" t="s">
        <v>7484</v>
      </c>
      <c r="S753" s="7" t="str">
        <f>IF(P753="nasional",VLOOKUP("*"&amp;J753&amp;"",'IPPD ALL'!$AA$2:$AC$787,3,FALSE),VLOOKUP("*"&amp;P753&amp;"",'IPPD ALL'!$AB$2:$AC$787,2,FALSE))</f>
        <v>Kota Probolinggo</v>
      </c>
    </row>
    <row r="754">
      <c r="A754" s="346">
        <v>1836.0</v>
      </c>
      <c r="B754" s="347" t="s">
        <v>7771</v>
      </c>
      <c r="C754" s="347" t="s">
        <v>7480</v>
      </c>
      <c r="D754" s="347" t="s">
        <v>7772</v>
      </c>
      <c r="E754" s="347" t="s">
        <v>6689</v>
      </c>
      <c r="F754" s="347" t="s">
        <v>7773</v>
      </c>
      <c r="G754" s="347" t="s">
        <v>7774</v>
      </c>
      <c r="H754" s="348"/>
      <c r="I754" s="347" t="s">
        <v>4533</v>
      </c>
      <c r="J754" s="347" t="s">
        <v>7480</v>
      </c>
      <c r="K754" s="349">
        <v>45122.2129834375</v>
      </c>
      <c r="L754" s="347" t="s">
        <v>7480</v>
      </c>
      <c r="M754" s="349">
        <v>45122.214342858795</v>
      </c>
      <c r="N754" s="347" t="s">
        <v>4545</v>
      </c>
      <c r="O754" s="346">
        <v>1.0</v>
      </c>
      <c r="P754" s="350" t="s">
        <v>3143</v>
      </c>
      <c r="Q754" s="346">
        <v>946.0</v>
      </c>
      <c r="R754" s="347" t="s">
        <v>7484</v>
      </c>
      <c r="S754" s="7" t="str">
        <f>IF(P754="nasional",VLOOKUP("*"&amp;J754&amp;"",'IPPD ALL'!$AA$2:$AC$787,3,FALSE),VLOOKUP("*"&amp;P754&amp;"",'IPPD ALL'!$AB$2:$AC$787,2,FALSE))</f>
        <v>Kota Probolinggo</v>
      </c>
    </row>
    <row r="755">
      <c r="A755" s="346">
        <v>1837.0</v>
      </c>
      <c r="B755" s="347" t="s">
        <v>7775</v>
      </c>
      <c r="C755" s="347" t="s">
        <v>7480</v>
      </c>
      <c r="D755" s="347" t="s">
        <v>7776</v>
      </c>
      <c r="E755" s="347" t="s">
        <v>6689</v>
      </c>
      <c r="F755" s="347" t="s">
        <v>7777</v>
      </c>
      <c r="G755" s="347" t="s">
        <v>7778</v>
      </c>
      <c r="H755" s="348"/>
      <c r="I755" s="347" t="s">
        <v>4533</v>
      </c>
      <c r="J755" s="347" t="s">
        <v>7480</v>
      </c>
      <c r="K755" s="349">
        <v>45122.21623061343</v>
      </c>
      <c r="L755" s="347" t="s">
        <v>7480</v>
      </c>
      <c r="M755" s="349">
        <v>45122.21931548611</v>
      </c>
      <c r="N755" s="347" t="s">
        <v>4545</v>
      </c>
      <c r="O755" s="346">
        <v>0.0</v>
      </c>
      <c r="P755" s="350" t="s">
        <v>3143</v>
      </c>
      <c r="Q755" s="346">
        <v>946.0</v>
      </c>
      <c r="R755" s="347" t="s">
        <v>7484</v>
      </c>
      <c r="S755" s="7" t="str">
        <f>IF(P755="nasional",VLOOKUP("*"&amp;J755&amp;"",'IPPD ALL'!$AA$2:$AC$787,3,FALSE),VLOOKUP("*"&amp;P755&amp;"",'IPPD ALL'!$AB$2:$AC$787,2,FALSE))</f>
        <v>Kota Probolinggo</v>
      </c>
    </row>
    <row r="756">
      <c r="A756" s="346">
        <v>1838.0</v>
      </c>
      <c r="B756" s="347" t="s">
        <v>7779</v>
      </c>
      <c r="C756" s="347" t="s">
        <v>7480</v>
      </c>
      <c r="D756" s="347" t="s">
        <v>7780</v>
      </c>
      <c r="E756" s="347" t="s">
        <v>6689</v>
      </c>
      <c r="F756" s="347" t="s">
        <v>7781</v>
      </c>
      <c r="G756" s="347" t="s">
        <v>7782</v>
      </c>
      <c r="H756" s="348"/>
      <c r="I756" s="347" t="s">
        <v>4533</v>
      </c>
      <c r="J756" s="347" t="s">
        <v>7480</v>
      </c>
      <c r="K756" s="349">
        <v>45122.22059681713</v>
      </c>
      <c r="L756" s="347" t="s">
        <v>7480</v>
      </c>
      <c r="M756" s="349">
        <v>45122.22219983796</v>
      </c>
      <c r="N756" s="347" t="s">
        <v>4545</v>
      </c>
      <c r="O756" s="346">
        <v>1.0</v>
      </c>
      <c r="P756" s="350" t="s">
        <v>3143</v>
      </c>
      <c r="Q756" s="346">
        <v>946.0</v>
      </c>
      <c r="R756" s="347" t="s">
        <v>7484</v>
      </c>
      <c r="S756" s="7" t="str">
        <f>IF(P756="nasional",VLOOKUP("*"&amp;J756&amp;"",'IPPD ALL'!$AA$2:$AC$787,3,FALSE),VLOOKUP("*"&amp;P756&amp;"",'IPPD ALL'!$AB$2:$AC$787,2,FALSE))</f>
        <v>Kota Probolinggo</v>
      </c>
    </row>
    <row r="757">
      <c r="A757" s="346">
        <v>1839.0</v>
      </c>
      <c r="B757" s="347" t="s">
        <v>7783</v>
      </c>
      <c r="C757" s="347" t="s">
        <v>7480</v>
      </c>
      <c r="D757" s="347" t="s">
        <v>7784</v>
      </c>
      <c r="E757" s="347" t="s">
        <v>6689</v>
      </c>
      <c r="F757" s="347" t="s">
        <v>7785</v>
      </c>
      <c r="G757" s="347" t="s">
        <v>7786</v>
      </c>
      <c r="H757" s="348"/>
      <c r="I757" s="347" t="s">
        <v>4533</v>
      </c>
      <c r="J757" s="347" t="s">
        <v>7480</v>
      </c>
      <c r="K757" s="349">
        <v>45122.22455869213</v>
      </c>
      <c r="L757" s="347" t="s">
        <v>7480</v>
      </c>
      <c r="M757" s="349">
        <v>45122.22626068287</v>
      </c>
      <c r="N757" s="347" t="s">
        <v>4545</v>
      </c>
      <c r="O757" s="346">
        <v>1.0</v>
      </c>
      <c r="P757" s="350" t="s">
        <v>3143</v>
      </c>
      <c r="Q757" s="346">
        <v>946.0</v>
      </c>
      <c r="R757" s="347" t="s">
        <v>7484</v>
      </c>
      <c r="S757" s="7" t="str">
        <f>IF(P757="nasional",VLOOKUP("*"&amp;J757&amp;"",'IPPD ALL'!$AA$2:$AC$787,3,FALSE),VLOOKUP("*"&amp;P757&amp;"",'IPPD ALL'!$AB$2:$AC$787,2,FALSE))</f>
        <v>Kota Probolinggo</v>
      </c>
    </row>
    <row r="758">
      <c r="A758" s="346">
        <v>1841.0</v>
      </c>
      <c r="B758" s="347" t="s">
        <v>7787</v>
      </c>
      <c r="C758" s="347" t="s">
        <v>1370</v>
      </c>
      <c r="D758" s="347" t="s">
        <v>7788</v>
      </c>
      <c r="E758" s="346">
        <v>1.0</v>
      </c>
      <c r="F758" s="347" t="s">
        <v>7789</v>
      </c>
      <c r="G758" s="347" t="s">
        <v>7790</v>
      </c>
      <c r="H758" s="348"/>
      <c r="I758" s="347" t="s">
        <v>4533</v>
      </c>
      <c r="J758" s="347" t="s">
        <v>1370</v>
      </c>
      <c r="K758" s="349">
        <v>45122.62446429398</v>
      </c>
      <c r="L758" s="347" t="s">
        <v>1370</v>
      </c>
      <c r="M758" s="349">
        <v>45455.15492216435</v>
      </c>
      <c r="N758" s="347" t="s">
        <v>4545</v>
      </c>
      <c r="O758" s="346">
        <v>2.0</v>
      </c>
      <c r="P758" s="347" t="s">
        <v>4535</v>
      </c>
      <c r="Q758" s="348"/>
      <c r="R758" s="348"/>
      <c r="S758" s="7" t="str">
        <f>IF(P758="nasional",VLOOKUP("*"&amp;J758&amp;"",'IPPD ALL'!$AA$2:$AC$787,3,FALSE),VLOOKUP("*"&amp;P758&amp;"",'IPPD ALL'!$AB$2:$AC$787,2,FALSE))</f>
        <v>Kabupaten Langkat</v>
      </c>
    </row>
    <row r="759">
      <c r="A759" s="346">
        <v>1842.0</v>
      </c>
      <c r="B759" s="347" t="s">
        <v>7791</v>
      </c>
      <c r="C759" s="347" t="s">
        <v>7792</v>
      </c>
      <c r="D759" s="347" t="s">
        <v>7793</v>
      </c>
      <c r="E759" s="347">
        <v>1.0</v>
      </c>
      <c r="F759" s="347" t="s">
        <v>7794</v>
      </c>
      <c r="G759" s="347" t="s">
        <v>7795</v>
      </c>
      <c r="H759" s="347" t="s">
        <v>4550</v>
      </c>
      <c r="I759" s="347" t="s">
        <v>4533</v>
      </c>
      <c r="J759" s="347" t="s">
        <v>7792</v>
      </c>
      <c r="K759" s="349">
        <v>45123.516046875</v>
      </c>
      <c r="L759" s="347" t="s">
        <v>7792</v>
      </c>
      <c r="M759" s="349">
        <v>45160.12364971065</v>
      </c>
      <c r="N759" s="347" t="s">
        <v>4545</v>
      </c>
      <c r="O759" s="346">
        <v>1.0</v>
      </c>
      <c r="P759" s="350" t="s">
        <v>3039</v>
      </c>
      <c r="Q759" s="346">
        <v>630.0</v>
      </c>
      <c r="R759" s="347" t="s">
        <v>7796</v>
      </c>
      <c r="S759" s="7" t="str">
        <f>IF(P759="nasional",VLOOKUP("*"&amp;J759&amp;"",'IPPD ALL'!$AA$2:$AC$787,3,FALSE),VLOOKUP("*"&amp;P759&amp;"",'IPPD ALL'!$AB$2:$AC$787,2,FALSE))</f>
        <v>Kabupaten Sampang</v>
      </c>
    </row>
    <row r="760">
      <c r="A760" s="346">
        <v>1843.0</v>
      </c>
      <c r="B760" s="347" t="s">
        <v>7797</v>
      </c>
      <c r="C760" s="347" t="s">
        <v>3561</v>
      </c>
      <c r="D760" s="347" t="s">
        <v>7798</v>
      </c>
      <c r="E760" s="347">
        <v>1.0</v>
      </c>
      <c r="F760" s="347" t="s">
        <v>7799</v>
      </c>
      <c r="G760" s="347" t="s">
        <v>7800</v>
      </c>
      <c r="H760" s="348"/>
      <c r="I760" s="347" t="s">
        <v>4533</v>
      </c>
      <c r="J760" s="347" t="s">
        <v>3561</v>
      </c>
      <c r="K760" s="349">
        <v>45123.54930136574</v>
      </c>
      <c r="L760" s="347" t="s">
        <v>3561</v>
      </c>
      <c r="M760" s="349">
        <v>45348.58238115741</v>
      </c>
      <c r="N760" s="347" t="s">
        <v>4545</v>
      </c>
      <c r="O760" s="346">
        <v>6.0</v>
      </c>
      <c r="P760" s="347" t="s">
        <v>4535</v>
      </c>
      <c r="Q760" s="348"/>
      <c r="R760" s="348"/>
      <c r="S760" s="7" t="str">
        <f>IF(P760="nasional",VLOOKUP("*"&amp;J760&amp;"",'IPPD ALL'!$AA$2:$AC$787,3,FALSE),VLOOKUP("*"&amp;P760&amp;"",'IPPD ALL'!$AB$2:$AC$787,2,FALSE))</f>
        <v>Kabupaten Bantaeng</v>
      </c>
    </row>
    <row r="761">
      <c r="A761" s="346">
        <v>1847.0</v>
      </c>
      <c r="B761" s="347" t="s">
        <v>7801</v>
      </c>
      <c r="C761" s="347" t="s">
        <v>7802</v>
      </c>
      <c r="D761" s="347" t="s">
        <v>7803</v>
      </c>
      <c r="E761" s="347">
        <v>1.0</v>
      </c>
      <c r="F761" s="347" t="s">
        <v>7804</v>
      </c>
      <c r="G761" s="347" t="s">
        <v>7805</v>
      </c>
      <c r="H761" s="348"/>
      <c r="I761" s="347" t="s">
        <v>4533</v>
      </c>
      <c r="J761" s="347" t="s">
        <v>7802</v>
      </c>
      <c r="K761" s="349">
        <v>45124.06428792824</v>
      </c>
      <c r="L761" s="347" t="s">
        <v>7802</v>
      </c>
      <c r="M761" s="349">
        <v>45124.08734175926</v>
      </c>
      <c r="N761" s="347" t="s">
        <v>4545</v>
      </c>
      <c r="O761" s="346">
        <v>2.0</v>
      </c>
      <c r="P761" s="350" t="s">
        <v>1662</v>
      </c>
      <c r="Q761" s="346">
        <v>1020.0</v>
      </c>
      <c r="R761" s="347" t="s">
        <v>7806</v>
      </c>
      <c r="S761" s="7" t="str">
        <f>IF(P761="nasional",VLOOKUP("*"&amp;J761&amp;"",'IPPD ALL'!$AA$2:$AC$787,3,FALSE),VLOOKUP("*"&amp;P761&amp;"",'IPPD ALL'!$AB$2:$AC$787,2,FALSE))</f>
        <v>Kota Sawahlunto</v>
      </c>
    </row>
    <row r="762">
      <c r="A762" s="346">
        <v>1849.0</v>
      </c>
      <c r="B762" s="347" t="s">
        <v>7807</v>
      </c>
      <c r="C762" s="347" t="s">
        <v>532</v>
      </c>
      <c r="D762" s="347" t="s">
        <v>7808</v>
      </c>
      <c r="E762" s="347">
        <v>1.0</v>
      </c>
      <c r="F762" s="347" t="s">
        <v>7809</v>
      </c>
      <c r="G762" s="347" t="s">
        <v>7810</v>
      </c>
      <c r="H762" s="348"/>
      <c r="I762" s="347" t="s">
        <v>4533</v>
      </c>
      <c r="J762" s="347" t="s">
        <v>532</v>
      </c>
      <c r="K762" s="349">
        <v>45124.07429512731</v>
      </c>
      <c r="L762" s="347" t="s">
        <v>532</v>
      </c>
      <c r="M762" s="349">
        <v>45212.2843209375</v>
      </c>
      <c r="N762" s="347" t="s">
        <v>4545</v>
      </c>
      <c r="O762" s="346">
        <v>7.0</v>
      </c>
      <c r="P762" s="347" t="s">
        <v>4535</v>
      </c>
      <c r="Q762" s="348"/>
      <c r="R762" s="348"/>
      <c r="S762" s="7" t="str">
        <f>IF(P762="nasional",VLOOKUP("*"&amp;J762&amp;"",'IPPD ALL'!$AA$2:$AC$787,3,FALSE),VLOOKUP("*"&amp;P762&amp;"",'IPPD ALL'!$AB$2:$AC$787,2,FALSE))</f>
        <v>Kementerian Perhubungan</v>
      </c>
    </row>
    <row r="763">
      <c r="A763" s="346">
        <v>1850.0</v>
      </c>
      <c r="B763" s="347" t="s">
        <v>7811</v>
      </c>
      <c r="C763" s="347" t="s">
        <v>7812</v>
      </c>
      <c r="D763" s="347" t="s">
        <v>5260</v>
      </c>
      <c r="E763" s="347" t="s">
        <v>6689</v>
      </c>
      <c r="F763" s="347" t="s">
        <v>7813</v>
      </c>
      <c r="G763" s="347" t="s">
        <v>7814</v>
      </c>
      <c r="H763" s="348"/>
      <c r="I763" s="347" t="s">
        <v>4533</v>
      </c>
      <c r="J763" s="347" t="s">
        <v>7812</v>
      </c>
      <c r="K763" s="349">
        <v>45124.12993776621</v>
      </c>
      <c r="L763" s="347" t="s">
        <v>7812</v>
      </c>
      <c r="M763" s="349">
        <v>45124.13094650463</v>
      </c>
      <c r="N763" s="347" t="s">
        <v>4534</v>
      </c>
      <c r="O763" s="346">
        <v>1.0</v>
      </c>
      <c r="P763" s="350" t="s">
        <v>7815</v>
      </c>
      <c r="Q763" s="346">
        <v>342.0</v>
      </c>
      <c r="R763" s="347" t="s">
        <v>7816</v>
      </c>
      <c r="S763" s="7" t="str">
        <f>IF(P763="nasional",VLOOKUP("*"&amp;J763&amp;"",'IPPD ALL'!$AA$2:$AC$787,3,FALSE),VLOOKUP("*"&amp;P763&amp;"",'IPPD ALL'!$AB$2:$AC$787,2,FALSE))</f>
        <v>#N/A</v>
      </c>
    </row>
    <row r="764">
      <c r="A764" s="346">
        <v>1853.0</v>
      </c>
      <c r="B764" s="347" t="s">
        <v>7817</v>
      </c>
      <c r="C764" s="347" t="s">
        <v>7236</v>
      </c>
      <c r="D764" s="347" t="s">
        <v>7818</v>
      </c>
      <c r="E764" s="346">
        <v>1.0</v>
      </c>
      <c r="F764" s="347" t="s">
        <v>7819</v>
      </c>
      <c r="G764" s="347" t="s">
        <v>7820</v>
      </c>
      <c r="H764" s="348"/>
      <c r="I764" s="347" t="s">
        <v>4533</v>
      </c>
      <c r="J764" s="347" t="s">
        <v>7236</v>
      </c>
      <c r="K764" s="349">
        <v>45124.16420155093</v>
      </c>
      <c r="L764" s="347" t="s">
        <v>7236</v>
      </c>
      <c r="M764" s="349">
        <v>45124.16600767361</v>
      </c>
      <c r="N764" s="347" t="s">
        <v>4545</v>
      </c>
      <c r="O764" s="346">
        <v>3.0</v>
      </c>
      <c r="P764" s="350" t="s">
        <v>1881</v>
      </c>
      <c r="Q764" s="346">
        <v>570.0</v>
      </c>
      <c r="R764" s="347" t="s">
        <v>5707</v>
      </c>
      <c r="S764" s="7" t="str">
        <f>IF(P764="nasional",VLOOKUP("*"&amp;J764&amp;"",'IPPD ALL'!$AA$2:$AC$787,3,FALSE),VLOOKUP("*"&amp;P764&amp;"",'IPPD ALL'!$AB$2:$AC$787,2,FALSE))</f>
        <v>Kota Jambi</v>
      </c>
    </row>
    <row r="765">
      <c r="A765" s="346">
        <v>1854.0</v>
      </c>
      <c r="B765" s="347" t="s">
        <v>7821</v>
      </c>
      <c r="C765" s="347" t="s">
        <v>7822</v>
      </c>
      <c r="D765" s="347" t="s">
        <v>7823</v>
      </c>
      <c r="E765" s="347">
        <v>1.0</v>
      </c>
      <c r="F765" s="347" t="s">
        <v>7824</v>
      </c>
      <c r="G765" s="347" t="s">
        <v>7825</v>
      </c>
      <c r="H765" s="348"/>
      <c r="I765" s="347" t="s">
        <v>4533</v>
      </c>
      <c r="J765" s="347" t="s">
        <v>7822</v>
      </c>
      <c r="K765" s="349">
        <v>45124.17123608796</v>
      </c>
      <c r="L765" s="347" t="s">
        <v>7822</v>
      </c>
      <c r="M765" s="349">
        <v>45124.18133481481</v>
      </c>
      <c r="N765" s="347" t="s">
        <v>4545</v>
      </c>
      <c r="O765" s="346">
        <v>1.0</v>
      </c>
      <c r="P765" s="350" t="s">
        <v>1662</v>
      </c>
      <c r="Q765" s="346">
        <v>1020.0</v>
      </c>
      <c r="R765" s="347" t="s">
        <v>7806</v>
      </c>
      <c r="S765" s="7" t="str">
        <f>IF(P765="nasional",VLOOKUP("*"&amp;J765&amp;"",'IPPD ALL'!$AA$2:$AC$787,3,FALSE),VLOOKUP("*"&amp;P765&amp;"",'IPPD ALL'!$AB$2:$AC$787,2,FALSE))</f>
        <v>Kota Sawahlunto</v>
      </c>
    </row>
    <row r="766">
      <c r="A766" s="346">
        <v>1855.0</v>
      </c>
      <c r="B766" s="347" t="s">
        <v>7826</v>
      </c>
      <c r="C766" s="347" t="s">
        <v>2039</v>
      </c>
      <c r="D766" s="347" t="s">
        <v>7827</v>
      </c>
      <c r="E766" s="347">
        <v>1.0</v>
      </c>
      <c r="F766" s="347" t="s">
        <v>7828</v>
      </c>
      <c r="G766" s="347" t="s">
        <v>7829</v>
      </c>
      <c r="H766" s="347" t="s">
        <v>4609</v>
      </c>
      <c r="I766" s="347" t="s">
        <v>4533</v>
      </c>
      <c r="J766" s="347" t="s">
        <v>2039</v>
      </c>
      <c r="K766" s="349">
        <v>45124.19764994213</v>
      </c>
      <c r="L766" s="347" t="s">
        <v>2039</v>
      </c>
      <c r="M766" s="349">
        <v>45454.27937355324</v>
      </c>
      <c r="N766" s="347" t="s">
        <v>4545</v>
      </c>
      <c r="O766" s="346">
        <v>3.0</v>
      </c>
      <c r="P766" s="347" t="s">
        <v>4535</v>
      </c>
      <c r="Q766" s="348"/>
      <c r="R766" s="348"/>
      <c r="S766" s="7" t="str">
        <f>IF(P766="nasional",VLOOKUP("*"&amp;J766&amp;"",'IPPD ALL'!$AA$2:$AC$787,3,FALSE),VLOOKUP("*"&amp;P766&amp;"",'IPPD ALL'!$AB$2:$AC$787,2,FALSE))</f>
        <v>Provinsi Sumatera Selatan</v>
      </c>
    </row>
    <row r="767">
      <c r="A767" s="346">
        <v>1857.0</v>
      </c>
      <c r="B767" s="347" t="s">
        <v>7830</v>
      </c>
      <c r="C767" s="347" t="s">
        <v>4528</v>
      </c>
      <c r="D767" s="347" t="s">
        <v>7831</v>
      </c>
      <c r="E767" s="347">
        <v>1.0</v>
      </c>
      <c r="F767" s="347" t="s">
        <v>7832</v>
      </c>
      <c r="G767" s="347" t="s">
        <v>7833</v>
      </c>
      <c r="H767" s="348"/>
      <c r="I767" s="347" t="s">
        <v>4533</v>
      </c>
      <c r="J767" s="347" t="s">
        <v>4528</v>
      </c>
      <c r="K767" s="349">
        <v>45124.31579408565</v>
      </c>
      <c r="L767" s="347" t="s">
        <v>4528</v>
      </c>
      <c r="M767" s="349">
        <v>45124.31705520833</v>
      </c>
      <c r="N767" s="347" t="s">
        <v>4534</v>
      </c>
      <c r="O767" s="346">
        <v>1.0</v>
      </c>
      <c r="P767" s="347" t="s">
        <v>4535</v>
      </c>
      <c r="Q767" s="348"/>
      <c r="R767" s="348"/>
      <c r="S767" s="7" t="str">
        <f>IF(P767="nasional",VLOOKUP("*"&amp;J767&amp;"",'IPPD ALL'!$AA$2:$AC$787,3,FALSE),VLOOKUP("*"&amp;P767&amp;"",'IPPD ALL'!$AB$2:$AC$787,2,FALSE))</f>
        <v>#N/A</v>
      </c>
    </row>
    <row r="768">
      <c r="A768" s="346">
        <v>1860.0</v>
      </c>
      <c r="B768" s="347" t="s">
        <v>7834</v>
      </c>
      <c r="C768" s="347" t="s">
        <v>2591</v>
      </c>
      <c r="D768" s="347" t="s">
        <v>7835</v>
      </c>
      <c r="E768" s="347">
        <v>1.0</v>
      </c>
      <c r="F768" s="347" t="s">
        <v>7836</v>
      </c>
      <c r="G768" s="347" t="s">
        <v>7837</v>
      </c>
      <c r="H768" s="348"/>
      <c r="I768" s="347" t="s">
        <v>4533</v>
      </c>
      <c r="J768" s="347" t="s">
        <v>2591</v>
      </c>
      <c r="K768" s="349">
        <v>45124.34677321759</v>
      </c>
      <c r="L768" s="347" t="s">
        <v>2591</v>
      </c>
      <c r="M768" s="349">
        <v>45148.16857231482</v>
      </c>
      <c r="N768" s="347" t="s">
        <v>4545</v>
      </c>
      <c r="O768" s="346">
        <v>14.0</v>
      </c>
      <c r="P768" s="347" t="s">
        <v>4535</v>
      </c>
      <c r="Q768" s="348"/>
      <c r="R768" s="348"/>
      <c r="S768" s="7" t="str">
        <f>IF(P768="nasional",VLOOKUP("*"&amp;J768&amp;"",'IPPD ALL'!$AA$2:$AC$787,3,FALSE),VLOOKUP("*"&amp;P768&amp;"",'IPPD ALL'!$AB$2:$AC$787,2,FALSE))</f>
        <v>Kabupaten Brebes</v>
      </c>
    </row>
    <row r="769">
      <c r="A769" s="346">
        <v>1861.0</v>
      </c>
      <c r="B769" s="347" t="s">
        <v>7838</v>
      </c>
      <c r="C769" s="347" t="s">
        <v>2591</v>
      </c>
      <c r="D769" s="347" t="s">
        <v>7839</v>
      </c>
      <c r="E769" s="347">
        <v>1.0</v>
      </c>
      <c r="F769" s="347" t="s">
        <v>7840</v>
      </c>
      <c r="G769" s="347" t="s">
        <v>7841</v>
      </c>
      <c r="H769" s="348"/>
      <c r="I769" s="347" t="s">
        <v>4533</v>
      </c>
      <c r="J769" s="347" t="s">
        <v>2591</v>
      </c>
      <c r="K769" s="349">
        <v>45124.64928921296</v>
      </c>
      <c r="L769" s="347" t="s">
        <v>2591</v>
      </c>
      <c r="M769" s="349">
        <v>45153.446508113426</v>
      </c>
      <c r="N769" s="347" t="s">
        <v>4545</v>
      </c>
      <c r="O769" s="346">
        <v>7.0</v>
      </c>
      <c r="P769" s="347" t="s">
        <v>4535</v>
      </c>
      <c r="Q769" s="348"/>
      <c r="R769" s="348"/>
      <c r="S769" s="7" t="str">
        <f>IF(P769="nasional",VLOOKUP("*"&amp;J769&amp;"",'IPPD ALL'!$AA$2:$AC$787,3,FALSE),VLOOKUP("*"&amp;P769&amp;"",'IPPD ALL'!$AB$2:$AC$787,2,FALSE))</f>
        <v>Kabupaten Brebes</v>
      </c>
    </row>
    <row r="770">
      <c r="A770" s="346">
        <v>1862.0</v>
      </c>
      <c r="B770" s="347" t="s">
        <v>7842</v>
      </c>
      <c r="C770" s="347" t="s">
        <v>7843</v>
      </c>
      <c r="D770" s="347" t="s">
        <v>7844</v>
      </c>
      <c r="E770" s="347">
        <v>1.0</v>
      </c>
      <c r="F770" s="347" t="s">
        <v>7845</v>
      </c>
      <c r="G770" s="347" t="s">
        <v>7846</v>
      </c>
      <c r="H770" s="348"/>
      <c r="I770" s="347" t="s">
        <v>4533</v>
      </c>
      <c r="J770" s="347" t="s">
        <v>7843</v>
      </c>
      <c r="K770" s="349">
        <v>45124.68437038195</v>
      </c>
      <c r="L770" s="347" t="s">
        <v>7843</v>
      </c>
      <c r="M770" s="349">
        <v>45124.684900625</v>
      </c>
      <c r="N770" s="347" t="s">
        <v>4534</v>
      </c>
      <c r="O770" s="346">
        <v>0.0</v>
      </c>
      <c r="P770" s="347" t="s">
        <v>4535</v>
      </c>
      <c r="Q770" s="348"/>
      <c r="R770" s="348"/>
      <c r="S770" s="7" t="str">
        <f>IF(P770="nasional",VLOOKUP("*"&amp;J770&amp;"",'IPPD ALL'!$AA$2:$AC$787,3,FALSE),VLOOKUP("*"&amp;P770&amp;"",'IPPD ALL'!$AB$2:$AC$787,2,FALSE))</f>
        <v>#N/A</v>
      </c>
    </row>
    <row r="771">
      <c r="A771" s="346">
        <v>1864.0</v>
      </c>
      <c r="B771" s="347" t="s">
        <v>7847</v>
      </c>
      <c r="C771" s="347" t="s">
        <v>2600</v>
      </c>
      <c r="D771" s="347" t="s">
        <v>7328</v>
      </c>
      <c r="E771" s="347" t="s">
        <v>6689</v>
      </c>
      <c r="F771" s="347" t="s">
        <v>7848</v>
      </c>
      <c r="G771" s="347" t="s">
        <v>7849</v>
      </c>
      <c r="H771" s="348"/>
      <c r="I771" s="347" t="s">
        <v>4533</v>
      </c>
      <c r="J771" s="347" t="s">
        <v>2600</v>
      </c>
      <c r="K771" s="349">
        <v>45125.02775395833</v>
      </c>
      <c r="L771" s="347" t="s">
        <v>2600</v>
      </c>
      <c r="M771" s="349">
        <v>45131.340226134256</v>
      </c>
      <c r="N771" s="347" t="s">
        <v>4545</v>
      </c>
      <c r="O771" s="346">
        <v>6.0</v>
      </c>
      <c r="P771" s="347" t="s">
        <v>4535</v>
      </c>
      <c r="Q771" s="348"/>
      <c r="R771" s="348"/>
      <c r="S771" s="7" t="str">
        <f>IF(P771="nasional",VLOOKUP("*"&amp;J771&amp;"",'IPPD ALL'!$AA$2:$AC$787,3,FALSE),VLOOKUP("*"&amp;P771&amp;"",'IPPD ALL'!$AB$2:$AC$787,2,FALSE))</f>
        <v>Kabupaten Cilacap</v>
      </c>
    </row>
    <row r="772">
      <c r="A772" s="346">
        <v>1865.0</v>
      </c>
      <c r="B772" s="347" t="s">
        <v>7850</v>
      </c>
      <c r="C772" s="347" t="s">
        <v>7322</v>
      </c>
      <c r="D772" s="347" t="s">
        <v>7851</v>
      </c>
      <c r="E772" s="347">
        <v>1.0</v>
      </c>
      <c r="F772" s="347" t="s">
        <v>7852</v>
      </c>
      <c r="G772" s="347" t="s">
        <v>7853</v>
      </c>
      <c r="H772" s="348"/>
      <c r="I772" s="347" t="s">
        <v>4533</v>
      </c>
      <c r="J772" s="347" t="s">
        <v>7322</v>
      </c>
      <c r="K772" s="349">
        <v>45125.070628333335</v>
      </c>
      <c r="L772" s="347" t="s">
        <v>7322</v>
      </c>
      <c r="M772" s="349">
        <v>45125.074964467596</v>
      </c>
      <c r="N772" s="347" t="s">
        <v>4545</v>
      </c>
      <c r="O772" s="346">
        <v>2.0</v>
      </c>
      <c r="P772" s="350" t="s">
        <v>1881</v>
      </c>
      <c r="Q772" s="346">
        <v>570.0</v>
      </c>
      <c r="R772" s="347" t="s">
        <v>5707</v>
      </c>
      <c r="S772" s="7" t="str">
        <f>IF(P772="nasional",VLOOKUP("*"&amp;J772&amp;"",'IPPD ALL'!$AA$2:$AC$787,3,FALSE),VLOOKUP("*"&amp;P772&amp;"",'IPPD ALL'!$AB$2:$AC$787,2,FALSE))</f>
        <v>Kota Jambi</v>
      </c>
    </row>
    <row r="773">
      <c r="A773" s="346">
        <v>1867.0</v>
      </c>
      <c r="B773" s="347" t="s">
        <v>7854</v>
      </c>
      <c r="C773" s="347" t="s">
        <v>2393</v>
      </c>
      <c r="D773" s="347" t="s">
        <v>7855</v>
      </c>
      <c r="E773" s="347">
        <v>1.0</v>
      </c>
      <c r="F773" s="347" t="s">
        <v>7856</v>
      </c>
      <c r="G773" s="347" t="s">
        <v>7857</v>
      </c>
      <c r="H773" s="348"/>
      <c r="I773" s="347" t="s">
        <v>4533</v>
      </c>
      <c r="J773" s="347" t="s">
        <v>2393</v>
      </c>
      <c r="K773" s="349">
        <v>45125.13014741898</v>
      </c>
      <c r="L773" s="347" t="s">
        <v>2393</v>
      </c>
      <c r="M773" s="349">
        <v>45125.13443184028</v>
      </c>
      <c r="N773" s="347" t="s">
        <v>4545</v>
      </c>
      <c r="O773" s="346">
        <v>1.0</v>
      </c>
      <c r="P773" s="347" t="s">
        <v>4535</v>
      </c>
      <c r="Q773" s="348"/>
      <c r="R773" s="348"/>
      <c r="S773" s="7" t="str">
        <f>IF(P773="nasional",VLOOKUP("*"&amp;J773&amp;"",'IPPD ALL'!$AA$2:$AC$787,3,FALSE),VLOOKUP("*"&amp;P773&amp;"",'IPPD ALL'!$AB$2:$AC$787,2,FALSE))</f>
        <v>Kota Bandung</v>
      </c>
    </row>
    <row r="774">
      <c r="A774" s="346">
        <v>1868.0</v>
      </c>
      <c r="B774" s="347" t="s">
        <v>7858</v>
      </c>
      <c r="C774" s="347" t="s">
        <v>7302</v>
      </c>
      <c r="D774" s="347" t="s">
        <v>7859</v>
      </c>
      <c r="E774" s="346">
        <v>1.0</v>
      </c>
      <c r="F774" s="347" t="s">
        <v>7860</v>
      </c>
      <c r="G774" s="347" t="s">
        <v>7861</v>
      </c>
      <c r="H774" s="348"/>
      <c r="I774" s="347" t="s">
        <v>4533</v>
      </c>
      <c r="J774" s="347" t="s">
        <v>7302</v>
      </c>
      <c r="K774" s="349">
        <v>45125.172158333335</v>
      </c>
      <c r="L774" s="347" t="s">
        <v>7302</v>
      </c>
      <c r="M774" s="349">
        <v>45125.17865412037</v>
      </c>
      <c r="N774" s="347" t="s">
        <v>4545</v>
      </c>
      <c r="O774" s="346">
        <v>1.0</v>
      </c>
      <c r="P774" s="350" t="s">
        <v>2394</v>
      </c>
      <c r="Q774" s="346">
        <v>252.0</v>
      </c>
      <c r="R774" s="347" t="s">
        <v>5965</v>
      </c>
      <c r="S774" s="7" t="str">
        <f>IF(P774="nasional",VLOOKUP("*"&amp;J774&amp;"",'IPPD ALL'!$AA$2:$AC$787,3,FALSE),VLOOKUP("*"&amp;P774&amp;"",'IPPD ALL'!$AB$2:$AC$787,2,FALSE))</f>
        <v>Kota Bandung</v>
      </c>
    </row>
    <row r="775">
      <c r="A775" s="346">
        <v>1869.0</v>
      </c>
      <c r="B775" s="347" t="s">
        <v>7862</v>
      </c>
      <c r="C775" s="347" t="s">
        <v>5967</v>
      </c>
      <c r="D775" s="347" t="s">
        <v>7863</v>
      </c>
      <c r="E775" s="347">
        <v>1.0</v>
      </c>
      <c r="F775" s="347" t="s">
        <v>7864</v>
      </c>
      <c r="G775" s="347" t="s">
        <v>7865</v>
      </c>
      <c r="H775" s="348"/>
      <c r="I775" s="347" t="s">
        <v>4533</v>
      </c>
      <c r="J775" s="347" t="s">
        <v>5967</v>
      </c>
      <c r="K775" s="349">
        <v>45125.193338287034</v>
      </c>
      <c r="L775" s="347" t="s">
        <v>5967</v>
      </c>
      <c r="M775" s="349">
        <v>45217.07401736111</v>
      </c>
      <c r="N775" s="347" t="s">
        <v>4545</v>
      </c>
      <c r="O775" s="346">
        <v>3.0</v>
      </c>
      <c r="P775" s="350" t="s">
        <v>2394</v>
      </c>
      <c r="Q775" s="346">
        <v>252.0</v>
      </c>
      <c r="R775" s="347" t="s">
        <v>5965</v>
      </c>
      <c r="S775" s="7" t="str">
        <f>IF(P775="nasional",VLOOKUP("*"&amp;J775&amp;"",'IPPD ALL'!$AA$2:$AC$787,3,FALSE),VLOOKUP("*"&amp;P775&amp;"",'IPPD ALL'!$AB$2:$AC$787,2,FALSE))</f>
        <v>Kota Bandung</v>
      </c>
    </row>
    <row r="776">
      <c r="A776" s="346">
        <v>1870.0</v>
      </c>
      <c r="B776" s="347" t="s">
        <v>7866</v>
      </c>
      <c r="C776" s="347" t="s">
        <v>2591</v>
      </c>
      <c r="D776" s="347" t="s">
        <v>7867</v>
      </c>
      <c r="E776" s="347">
        <v>1.0</v>
      </c>
      <c r="F776" s="347" t="s">
        <v>7868</v>
      </c>
      <c r="G776" s="347" t="s">
        <v>7869</v>
      </c>
      <c r="H776" s="348"/>
      <c r="I776" s="347" t="s">
        <v>4533</v>
      </c>
      <c r="J776" s="347" t="s">
        <v>2591</v>
      </c>
      <c r="K776" s="349">
        <v>45125.32921423611</v>
      </c>
      <c r="L776" s="347" t="s">
        <v>2591</v>
      </c>
      <c r="M776" s="349">
        <v>45176.34108164352</v>
      </c>
      <c r="N776" s="347" t="s">
        <v>4545</v>
      </c>
      <c r="O776" s="346">
        <v>12.0</v>
      </c>
      <c r="P776" s="347" t="s">
        <v>4535</v>
      </c>
      <c r="Q776" s="348"/>
      <c r="R776" s="348"/>
      <c r="S776" s="7" t="str">
        <f>IF(P776="nasional",VLOOKUP("*"&amp;J776&amp;"",'IPPD ALL'!$AA$2:$AC$787,3,FALSE),VLOOKUP("*"&amp;P776&amp;"",'IPPD ALL'!$AB$2:$AC$787,2,FALSE))</f>
        <v>Kabupaten Brebes</v>
      </c>
    </row>
    <row r="777">
      <c r="A777" s="346">
        <v>1873.0</v>
      </c>
      <c r="B777" s="347" t="s">
        <v>7870</v>
      </c>
      <c r="C777" s="347" t="s">
        <v>7871</v>
      </c>
      <c r="D777" s="347" t="s">
        <v>7872</v>
      </c>
      <c r="E777" s="347">
        <v>1.0</v>
      </c>
      <c r="F777" s="347" t="s">
        <v>7873</v>
      </c>
      <c r="G777" s="347" t="s">
        <v>7874</v>
      </c>
      <c r="H777" s="348"/>
      <c r="I777" s="347" t="s">
        <v>4533</v>
      </c>
      <c r="J777" s="347" t="s">
        <v>7871</v>
      </c>
      <c r="K777" s="349">
        <v>45127.03221747685</v>
      </c>
      <c r="L777" s="347" t="s">
        <v>7871</v>
      </c>
      <c r="M777" s="349">
        <v>45188.08554521991</v>
      </c>
      <c r="N777" s="347" t="s">
        <v>4545</v>
      </c>
      <c r="O777" s="346">
        <v>2.0</v>
      </c>
      <c r="P777" s="350" t="s">
        <v>2643</v>
      </c>
      <c r="Q777" s="346">
        <v>707.0</v>
      </c>
      <c r="R777" s="347" t="s">
        <v>7875</v>
      </c>
      <c r="S777" s="7" t="str">
        <f>IF(P777="nasional",VLOOKUP("*"&amp;J777&amp;"",'IPPD ALL'!$AA$2:$AC$787,3,FALSE),VLOOKUP("*"&amp;P777&amp;"",'IPPD ALL'!$AB$2:$AC$787,2,FALSE))</f>
        <v>Kabupaten Kebumen</v>
      </c>
    </row>
    <row r="778">
      <c r="A778" s="346">
        <v>1874.0</v>
      </c>
      <c r="B778" s="347" t="s">
        <v>7876</v>
      </c>
      <c r="C778" s="347" t="s">
        <v>7877</v>
      </c>
      <c r="D778" s="347" t="s">
        <v>7878</v>
      </c>
      <c r="E778" s="346">
        <v>1.0</v>
      </c>
      <c r="F778" s="347" t="s">
        <v>7879</v>
      </c>
      <c r="G778" s="347" t="s">
        <v>7880</v>
      </c>
      <c r="H778" s="348"/>
      <c r="I778" s="347" t="s">
        <v>4533</v>
      </c>
      <c r="J778" s="347" t="s">
        <v>7877</v>
      </c>
      <c r="K778" s="349">
        <v>45127.10622576389</v>
      </c>
      <c r="L778" s="347" t="s">
        <v>7877</v>
      </c>
      <c r="M778" s="349">
        <v>45250.0829353588</v>
      </c>
      <c r="N778" s="347" t="s">
        <v>4545</v>
      </c>
      <c r="O778" s="346">
        <v>2.0</v>
      </c>
      <c r="P778" s="350" t="s">
        <v>2394</v>
      </c>
      <c r="Q778" s="346">
        <v>252.0</v>
      </c>
      <c r="R778" s="347" t="s">
        <v>5965</v>
      </c>
      <c r="S778" s="7" t="str">
        <f>IF(P778="nasional",VLOOKUP("*"&amp;J778&amp;"",'IPPD ALL'!$AA$2:$AC$787,3,FALSE),VLOOKUP("*"&amp;P778&amp;"",'IPPD ALL'!$AB$2:$AC$787,2,FALSE))</f>
        <v>Kota Bandung</v>
      </c>
    </row>
    <row r="779">
      <c r="A779" s="346">
        <v>1875.0</v>
      </c>
      <c r="B779" s="347" t="s">
        <v>7881</v>
      </c>
      <c r="C779" s="347" t="s">
        <v>7877</v>
      </c>
      <c r="D779" s="347" t="s">
        <v>7882</v>
      </c>
      <c r="E779" s="346">
        <v>1.0</v>
      </c>
      <c r="F779" s="347" t="s">
        <v>7883</v>
      </c>
      <c r="G779" s="347" t="s">
        <v>7884</v>
      </c>
      <c r="H779" s="348"/>
      <c r="I779" s="347" t="s">
        <v>4533</v>
      </c>
      <c r="J779" s="347" t="s">
        <v>7877</v>
      </c>
      <c r="K779" s="349">
        <v>45127.34278490741</v>
      </c>
      <c r="L779" s="347" t="s">
        <v>7877</v>
      </c>
      <c r="M779" s="349">
        <v>45127.34651008102</v>
      </c>
      <c r="N779" s="347" t="s">
        <v>4545</v>
      </c>
      <c r="O779" s="346">
        <v>6.0</v>
      </c>
      <c r="P779" s="350" t="s">
        <v>2394</v>
      </c>
      <c r="Q779" s="346">
        <v>252.0</v>
      </c>
      <c r="R779" s="347" t="s">
        <v>5965</v>
      </c>
      <c r="S779" s="7" t="str">
        <f>IF(P779="nasional",VLOOKUP("*"&amp;J779&amp;"",'IPPD ALL'!$AA$2:$AC$787,3,FALSE),VLOOKUP("*"&amp;P779&amp;"",'IPPD ALL'!$AB$2:$AC$787,2,FALSE))</f>
        <v>Kota Bandung</v>
      </c>
    </row>
    <row r="780">
      <c r="A780" s="346">
        <v>1876.0</v>
      </c>
      <c r="B780" s="347" t="s">
        <v>7885</v>
      </c>
      <c r="C780" s="347" t="s">
        <v>5961</v>
      </c>
      <c r="D780" s="347" t="s">
        <v>7886</v>
      </c>
      <c r="E780" s="347">
        <v>1.0</v>
      </c>
      <c r="F780" s="347" t="s">
        <v>7887</v>
      </c>
      <c r="G780" s="347" t="s">
        <v>7888</v>
      </c>
      <c r="H780" s="348"/>
      <c r="I780" s="347" t="s">
        <v>4533</v>
      </c>
      <c r="J780" s="347" t="s">
        <v>5961</v>
      </c>
      <c r="K780" s="349">
        <v>45128.165661666666</v>
      </c>
      <c r="L780" s="347" t="s">
        <v>5961</v>
      </c>
      <c r="M780" s="349">
        <v>45128.166766064816</v>
      </c>
      <c r="N780" s="347" t="s">
        <v>4545</v>
      </c>
      <c r="O780" s="346">
        <v>1.0</v>
      </c>
      <c r="P780" s="350" t="s">
        <v>2394</v>
      </c>
      <c r="Q780" s="346">
        <v>252.0</v>
      </c>
      <c r="R780" s="347" t="s">
        <v>5965</v>
      </c>
      <c r="S780" s="7" t="str">
        <f>IF(P780="nasional",VLOOKUP("*"&amp;J780&amp;"",'IPPD ALL'!$AA$2:$AC$787,3,FALSE),VLOOKUP("*"&amp;P780&amp;"",'IPPD ALL'!$AB$2:$AC$787,2,FALSE))</f>
        <v>Kota Bandung</v>
      </c>
    </row>
    <row r="781">
      <c r="A781" s="346">
        <v>1877.0</v>
      </c>
      <c r="B781" s="347" t="s">
        <v>7889</v>
      </c>
      <c r="C781" s="347" t="s">
        <v>7890</v>
      </c>
      <c r="D781" s="347" t="s">
        <v>7891</v>
      </c>
      <c r="E781" s="347">
        <v>1.0</v>
      </c>
      <c r="F781" s="347" t="s">
        <v>7892</v>
      </c>
      <c r="G781" s="347" t="s">
        <v>7893</v>
      </c>
      <c r="H781" s="348"/>
      <c r="I781" s="347" t="s">
        <v>4533</v>
      </c>
      <c r="J781" s="347" t="s">
        <v>7890</v>
      </c>
      <c r="K781" s="349">
        <v>45128.404890081016</v>
      </c>
      <c r="L781" s="348"/>
      <c r="M781" s="348"/>
      <c r="N781" s="347" t="s">
        <v>4534</v>
      </c>
      <c r="O781" s="346">
        <v>2.0</v>
      </c>
      <c r="P781" s="347" t="s">
        <v>4535</v>
      </c>
      <c r="Q781" s="348"/>
      <c r="R781" s="348"/>
      <c r="S781" s="7" t="str">
        <f>IF(P781="nasional",VLOOKUP("*"&amp;J781&amp;"",'IPPD ALL'!$AA$2:$AC$787,3,FALSE),VLOOKUP("*"&amp;P781&amp;"",'IPPD ALL'!$AB$2:$AC$787,2,FALSE))</f>
        <v>#N/A</v>
      </c>
    </row>
    <row r="782">
      <c r="A782" s="346">
        <v>1878.0</v>
      </c>
      <c r="B782" s="347" t="s">
        <v>7894</v>
      </c>
      <c r="C782" s="347" t="s">
        <v>6272</v>
      </c>
      <c r="D782" s="347" t="s">
        <v>7895</v>
      </c>
      <c r="E782" s="347">
        <v>1.0</v>
      </c>
      <c r="F782" s="347" t="s">
        <v>7896</v>
      </c>
      <c r="G782" s="347" t="s">
        <v>7897</v>
      </c>
      <c r="H782" s="348"/>
      <c r="I782" s="347" t="s">
        <v>4533</v>
      </c>
      <c r="J782" s="347" t="s">
        <v>6272</v>
      </c>
      <c r="K782" s="349">
        <v>45129.27108200231</v>
      </c>
      <c r="L782" s="347" t="s">
        <v>6272</v>
      </c>
      <c r="M782" s="349">
        <v>45168.06329878472</v>
      </c>
      <c r="N782" s="347" t="s">
        <v>4545</v>
      </c>
      <c r="O782" s="346">
        <v>1.0</v>
      </c>
      <c r="P782" s="350" t="s">
        <v>3476</v>
      </c>
      <c r="Q782" s="346">
        <v>607.0</v>
      </c>
      <c r="R782" s="347" t="s">
        <v>6276</v>
      </c>
      <c r="S782" s="7" t="str">
        <f>IF(P782="nasional",VLOOKUP("*"&amp;J782&amp;"",'IPPD ALL'!$AA$2:$AC$787,3,FALSE),VLOOKUP("*"&amp;P782&amp;"",'IPPD ALL'!$AB$2:$AC$787,2,FALSE))</f>
        <v>Kabupaten Kutai Kartanegara</v>
      </c>
      <c r="T782" s="229"/>
    </row>
    <row r="783">
      <c r="A783" s="346">
        <v>1911.0</v>
      </c>
      <c r="B783" s="347" t="s">
        <v>7898</v>
      </c>
      <c r="C783" s="347" t="s">
        <v>7494</v>
      </c>
      <c r="D783" s="347" t="s">
        <v>7899</v>
      </c>
      <c r="E783" s="347" t="s">
        <v>4530</v>
      </c>
      <c r="F783" s="347" t="s">
        <v>7900</v>
      </c>
      <c r="G783" s="347" t="s">
        <v>7901</v>
      </c>
      <c r="H783" s="347" t="s">
        <v>4609</v>
      </c>
      <c r="I783" s="347" t="s">
        <v>4533</v>
      </c>
      <c r="J783" s="347" t="s">
        <v>7494</v>
      </c>
      <c r="K783" s="349">
        <v>45131.07386473379</v>
      </c>
      <c r="L783" s="347" t="s">
        <v>7494</v>
      </c>
      <c r="M783" s="349">
        <v>45131.090017152776</v>
      </c>
      <c r="N783" s="347" t="s">
        <v>4545</v>
      </c>
      <c r="O783" s="346">
        <v>7.0</v>
      </c>
      <c r="P783" s="350" t="s">
        <v>2756</v>
      </c>
      <c r="Q783" s="346">
        <v>610.0</v>
      </c>
      <c r="R783" s="347" t="s">
        <v>7498</v>
      </c>
      <c r="S783" s="7" t="str">
        <f>IF(P783="nasional",VLOOKUP("*"&amp;J783&amp;"",'IPPD ALL'!$AA$2:$AC$787,3,FALSE),VLOOKUP("*"&amp;P783&amp;"",'IPPD ALL'!$AB$2:$AC$787,2,FALSE))</f>
        <v>Kabupaten Wonogiri</v>
      </c>
    </row>
    <row r="784">
      <c r="A784" s="346">
        <v>1912.0</v>
      </c>
      <c r="B784" s="347" t="s">
        <v>7902</v>
      </c>
      <c r="C784" s="347" t="s">
        <v>7903</v>
      </c>
      <c r="D784" s="347" t="s">
        <v>7596</v>
      </c>
      <c r="E784" s="347">
        <v>0.5</v>
      </c>
      <c r="F784" s="347" t="s">
        <v>7904</v>
      </c>
      <c r="G784" s="347" t="s">
        <v>7905</v>
      </c>
      <c r="H784" s="348"/>
      <c r="I784" s="347" t="s">
        <v>4533</v>
      </c>
      <c r="J784" s="347" t="s">
        <v>7903</v>
      </c>
      <c r="K784" s="349">
        <v>45131.08206719907</v>
      </c>
      <c r="L784" s="347" t="s">
        <v>7903</v>
      </c>
      <c r="M784" s="349">
        <v>45131.08656048611</v>
      </c>
      <c r="N784" s="347" t="s">
        <v>4545</v>
      </c>
      <c r="O784" s="346">
        <v>1.0</v>
      </c>
      <c r="P784" s="350" t="s">
        <v>2712</v>
      </c>
      <c r="Q784" s="346">
        <v>338.0</v>
      </c>
      <c r="R784" s="347" t="s">
        <v>7906</v>
      </c>
      <c r="S784" s="7" t="str">
        <f>IF(P784="nasional",VLOOKUP("*"&amp;J784&amp;"",'IPPD ALL'!$AA$2:$AC$787,3,FALSE),VLOOKUP("*"&amp;P784&amp;"",'IPPD ALL'!$AB$2:$AC$787,2,FALSE))</f>
        <v>Kabupaten Rembang</v>
      </c>
    </row>
    <row r="785">
      <c r="A785" s="346">
        <v>1913.0</v>
      </c>
      <c r="B785" s="347" t="s">
        <v>7907</v>
      </c>
      <c r="C785" s="347" t="s">
        <v>7903</v>
      </c>
      <c r="D785" s="347" t="s">
        <v>7584</v>
      </c>
      <c r="E785" s="347">
        <v>0.5</v>
      </c>
      <c r="F785" s="347" t="s">
        <v>7908</v>
      </c>
      <c r="G785" s="347" t="s">
        <v>7909</v>
      </c>
      <c r="H785" s="348"/>
      <c r="I785" s="347" t="s">
        <v>4533</v>
      </c>
      <c r="J785" s="347" t="s">
        <v>7903</v>
      </c>
      <c r="K785" s="349">
        <v>45131.10279642361</v>
      </c>
      <c r="L785" s="347" t="s">
        <v>7903</v>
      </c>
      <c r="M785" s="349">
        <v>45131.11079179398</v>
      </c>
      <c r="N785" s="347" t="s">
        <v>4545</v>
      </c>
      <c r="O785" s="346">
        <v>1.0</v>
      </c>
      <c r="P785" s="350" t="s">
        <v>2712</v>
      </c>
      <c r="Q785" s="346">
        <v>338.0</v>
      </c>
      <c r="R785" s="347" t="s">
        <v>7906</v>
      </c>
      <c r="S785" s="7" t="str">
        <f>IF(P785="nasional",VLOOKUP("*"&amp;J785&amp;"",'IPPD ALL'!$AA$2:$AC$787,3,FALSE),VLOOKUP("*"&amp;P785&amp;"",'IPPD ALL'!$AB$2:$AC$787,2,FALSE))</f>
        <v>Kabupaten Rembang</v>
      </c>
    </row>
    <row r="786">
      <c r="A786" s="346">
        <v>1914.0</v>
      </c>
      <c r="B786" s="347" t="s">
        <v>7910</v>
      </c>
      <c r="C786" s="347" t="s">
        <v>7903</v>
      </c>
      <c r="D786" s="347" t="s">
        <v>7592</v>
      </c>
      <c r="E786" s="347">
        <v>0.5</v>
      </c>
      <c r="F786" s="347" t="s">
        <v>7911</v>
      </c>
      <c r="G786" s="347" t="s">
        <v>7912</v>
      </c>
      <c r="H786" s="348"/>
      <c r="I786" s="347" t="s">
        <v>4533</v>
      </c>
      <c r="J786" s="347" t="s">
        <v>7903</v>
      </c>
      <c r="K786" s="349">
        <v>45131.12341571759</v>
      </c>
      <c r="L786" s="347" t="s">
        <v>7903</v>
      </c>
      <c r="M786" s="349">
        <v>45131.125498506946</v>
      </c>
      <c r="N786" s="347" t="s">
        <v>4545</v>
      </c>
      <c r="O786" s="346">
        <v>1.0</v>
      </c>
      <c r="P786" s="350" t="s">
        <v>2712</v>
      </c>
      <c r="Q786" s="346">
        <v>338.0</v>
      </c>
      <c r="R786" s="347" t="s">
        <v>7906</v>
      </c>
      <c r="S786" s="7" t="str">
        <f>IF(P786="nasional",VLOOKUP("*"&amp;J786&amp;"",'IPPD ALL'!$AA$2:$AC$787,3,FALSE),VLOOKUP("*"&amp;P786&amp;"",'IPPD ALL'!$AB$2:$AC$787,2,FALSE))</f>
        <v>Kabupaten Rembang</v>
      </c>
    </row>
    <row r="787">
      <c r="A787" s="346">
        <v>1915.0</v>
      </c>
      <c r="B787" s="347" t="s">
        <v>7913</v>
      </c>
      <c r="C787" s="347" t="s">
        <v>7903</v>
      </c>
      <c r="D787" s="347" t="s">
        <v>7604</v>
      </c>
      <c r="E787" s="347">
        <v>0.5</v>
      </c>
      <c r="F787" s="347" t="s">
        <v>7914</v>
      </c>
      <c r="G787" s="347" t="s">
        <v>7915</v>
      </c>
      <c r="H787" s="348"/>
      <c r="I787" s="347" t="s">
        <v>4533</v>
      </c>
      <c r="J787" s="347" t="s">
        <v>7903</v>
      </c>
      <c r="K787" s="349">
        <v>45131.129073668984</v>
      </c>
      <c r="L787" s="347" t="s">
        <v>7903</v>
      </c>
      <c r="M787" s="349">
        <v>45131.131036921295</v>
      </c>
      <c r="N787" s="347" t="s">
        <v>4545</v>
      </c>
      <c r="O787" s="346">
        <v>1.0</v>
      </c>
      <c r="P787" s="350" t="s">
        <v>2712</v>
      </c>
      <c r="Q787" s="346">
        <v>338.0</v>
      </c>
      <c r="R787" s="347" t="s">
        <v>7906</v>
      </c>
      <c r="S787" s="7" t="str">
        <f>IF(P787="nasional",VLOOKUP("*"&amp;J787&amp;"",'IPPD ALL'!$AA$2:$AC$787,3,FALSE),VLOOKUP("*"&amp;P787&amp;"",'IPPD ALL'!$AB$2:$AC$787,2,FALSE))</f>
        <v>Kabupaten Rembang</v>
      </c>
    </row>
    <row r="788">
      <c r="A788" s="346">
        <v>1916.0</v>
      </c>
      <c r="B788" s="347" t="s">
        <v>7916</v>
      </c>
      <c r="C788" s="347" t="s">
        <v>7903</v>
      </c>
      <c r="D788" s="347" t="s">
        <v>7631</v>
      </c>
      <c r="E788" s="347">
        <v>0.5</v>
      </c>
      <c r="F788" s="347" t="s">
        <v>7917</v>
      </c>
      <c r="G788" s="347" t="s">
        <v>7918</v>
      </c>
      <c r="H788" s="348"/>
      <c r="I788" s="347" t="s">
        <v>4533</v>
      </c>
      <c r="J788" s="347" t="s">
        <v>7903</v>
      </c>
      <c r="K788" s="349">
        <v>45131.133734537034</v>
      </c>
      <c r="L788" s="347" t="s">
        <v>7903</v>
      </c>
      <c r="M788" s="349">
        <v>45131.13987125</v>
      </c>
      <c r="N788" s="347" t="s">
        <v>4545</v>
      </c>
      <c r="O788" s="346">
        <v>1.0</v>
      </c>
      <c r="P788" s="350" t="s">
        <v>2712</v>
      </c>
      <c r="Q788" s="346">
        <v>338.0</v>
      </c>
      <c r="R788" s="347" t="s">
        <v>7906</v>
      </c>
      <c r="S788" s="7" t="str">
        <f>IF(P788="nasional",VLOOKUP("*"&amp;J788&amp;"",'IPPD ALL'!$AA$2:$AC$787,3,FALSE),VLOOKUP("*"&amp;P788&amp;"",'IPPD ALL'!$AB$2:$AC$787,2,FALSE))</f>
        <v>Kabupaten Rembang</v>
      </c>
    </row>
    <row r="789">
      <c r="A789" s="346">
        <v>1917.0</v>
      </c>
      <c r="B789" s="347" t="s">
        <v>7919</v>
      </c>
      <c r="C789" s="347" t="s">
        <v>7903</v>
      </c>
      <c r="D789" s="347" t="s">
        <v>7642</v>
      </c>
      <c r="E789" s="347">
        <v>0.5</v>
      </c>
      <c r="F789" s="347" t="s">
        <v>7920</v>
      </c>
      <c r="G789" s="347" t="s">
        <v>7921</v>
      </c>
      <c r="H789" s="348"/>
      <c r="I789" s="347" t="s">
        <v>4533</v>
      </c>
      <c r="J789" s="347" t="s">
        <v>7903</v>
      </c>
      <c r="K789" s="349">
        <v>45131.14235673611</v>
      </c>
      <c r="L789" s="347" t="s">
        <v>7903</v>
      </c>
      <c r="M789" s="349">
        <v>45131.14455884259</v>
      </c>
      <c r="N789" s="347" t="s">
        <v>4545</v>
      </c>
      <c r="O789" s="346">
        <v>1.0</v>
      </c>
      <c r="P789" s="350" t="s">
        <v>2712</v>
      </c>
      <c r="Q789" s="346">
        <v>338.0</v>
      </c>
      <c r="R789" s="347" t="s">
        <v>7906</v>
      </c>
      <c r="S789" s="7" t="str">
        <f>IF(P789="nasional",VLOOKUP("*"&amp;J789&amp;"",'IPPD ALL'!$AA$2:$AC$787,3,FALSE),VLOOKUP("*"&amp;P789&amp;"",'IPPD ALL'!$AB$2:$AC$787,2,FALSE))</f>
        <v>Kabupaten Rembang</v>
      </c>
    </row>
    <row r="790">
      <c r="A790" s="346">
        <v>1918.0</v>
      </c>
      <c r="B790" s="347" t="s">
        <v>7922</v>
      </c>
      <c r="C790" s="347" t="s">
        <v>7903</v>
      </c>
      <c r="D790" s="347" t="s">
        <v>7646</v>
      </c>
      <c r="E790" s="347">
        <v>0.5</v>
      </c>
      <c r="F790" s="347" t="s">
        <v>7923</v>
      </c>
      <c r="G790" s="347" t="s">
        <v>7924</v>
      </c>
      <c r="H790" s="348"/>
      <c r="I790" s="347" t="s">
        <v>4533</v>
      </c>
      <c r="J790" s="347" t="s">
        <v>7903</v>
      </c>
      <c r="K790" s="349">
        <v>45131.146358958336</v>
      </c>
      <c r="L790" s="347" t="s">
        <v>7903</v>
      </c>
      <c r="M790" s="349">
        <v>45131.148551261576</v>
      </c>
      <c r="N790" s="347" t="s">
        <v>4545</v>
      </c>
      <c r="O790" s="346">
        <v>1.0</v>
      </c>
      <c r="P790" s="350" t="s">
        <v>2712</v>
      </c>
      <c r="Q790" s="346">
        <v>338.0</v>
      </c>
      <c r="R790" s="347" t="s">
        <v>7906</v>
      </c>
      <c r="S790" s="7" t="str">
        <f>IF(P790="nasional",VLOOKUP("*"&amp;J790&amp;"",'IPPD ALL'!$AA$2:$AC$787,3,FALSE),VLOOKUP("*"&amp;P790&amp;"",'IPPD ALL'!$AB$2:$AC$787,2,FALSE))</f>
        <v>Kabupaten Rembang</v>
      </c>
    </row>
    <row r="791">
      <c r="A791" s="346">
        <v>1919.0</v>
      </c>
      <c r="B791" s="347" t="s">
        <v>7925</v>
      </c>
      <c r="C791" s="347" t="s">
        <v>7903</v>
      </c>
      <c r="D791" s="347" t="s">
        <v>7650</v>
      </c>
      <c r="E791" s="347">
        <v>0.5</v>
      </c>
      <c r="F791" s="347" t="s">
        <v>7926</v>
      </c>
      <c r="G791" s="347" t="s">
        <v>7927</v>
      </c>
      <c r="H791" s="348"/>
      <c r="I791" s="347" t="s">
        <v>4533</v>
      </c>
      <c r="J791" s="347" t="s">
        <v>7903</v>
      </c>
      <c r="K791" s="349">
        <v>45131.15085924768</v>
      </c>
      <c r="L791" s="347" t="s">
        <v>7903</v>
      </c>
      <c r="M791" s="349">
        <v>45131.15660207176</v>
      </c>
      <c r="N791" s="347" t="s">
        <v>4545</v>
      </c>
      <c r="O791" s="346">
        <v>1.0</v>
      </c>
      <c r="P791" s="350" t="s">
        <v>2712</v>
      </c>
      <c r="Q791" s="346">
        <v>338.0</v>
      </c>
      <c r="R791" s="347" t="s">
        <v>7906</v>
      </c>
      <c r="S791" s="7" t="str">
        <f>IF(P791="nasional",VLOOKUP("*"&amp;J791&amp;"",'IPPD ALL'!$AA$2:$AC$787,3,FALSE),VLOOKUP("*"&amp;P791&amp;"",'IPPD ALL'!$AB$2:$AC$787,2,FALSE))</f>
        <v>Kabupaten Rembang</v>
      </c>
    </row>
    <row r="792">
      <c r="A792" s="346">
        <v>1920.0</v>
      </c>
      <c r="B792" s="347" t="s">
        <v>7928</v>
      </c>
      <c r="C792" s="347" t="s">
        <v>7903</v>
      </c>
      <c r="D792" s="347" t="s">
        <v>7654</v>
      </c>
      <c r="E792" s="347">
        <v>0.5</v>
      </c>
      <c r="F792" s="347" t="s">
        <v>7929</v>
      </c>
      <c r="G792" s="347" t="s">
        <v>7930</v>
      </c>
      <c r="H792" s="348"/>
      <c r="I792" s="347" t="s">
        <v>4533</v>
      </c>
      <c r="J792" s="347" t="s">
        <v>7903</v>
      </c>
      <c r="K792" s="349">
        <v>45131.158625717595</v>
      </c>
      <c r="L792" s="347" t="s">
        <v>7903</v>
      </c>
      <c r="M792" s="349">
        <v>45131.16119180556</v>
      </c>
      <c r="N792" s="347" t="s">
        <v>4545</v>
      </c>
      <c r="O792" s="346">
        <v>1.0</v>
      </c>
      <c r="P792" s="350" t="s">
        <v>2712</v>
      </c>
      <c r="Q792" s="346">
        <v>338.0</v>
      </c>
      <c r="R792" s="347" t="s">
        <v>7906</v>
      </c>
      <c r="S792" s="7" t="str">
        <f>IF(P792="nasional",VLOOKUP("*"&amp;J792&amp;"",'IPPD ALL'!$AA$2:$AC$787,3,FALSE),VLOOKUP("*"&amp;P792&amp;"",'IPPD ALL'!$AB$2:$AC$787,2,FALSE))</f>
        <v>Kabupaten Rembang</v>
      </c>
    </row>
    <row r="793">
      <c r="A793" s="346">
        <v>1921.0</v>
      </c>
      <c r="B793" s="347" t="s">
        <v>7931</v>
      </c>
      <c r="C793" s="347" t="s">
        <v>7903</v>
      </c>
      <c r="D793" s="347" t="s">
        <v>7658</v>
      </c>
      <c r="E793" s="347">
        <v>0.5</v>
      </c>
      <c r="F793" s="347" t="s">
        <v>7932</v>
      </c>
      <c r="G793" s="347" t="s">
        <v>7933</v>
      </c>
      <c r="H793" s="348"/>
      <c r="I793" s="347" t="s">
        <v>4533</v>
      </c>
      <c r="J793" s="347" t="s">
        <v>7903</v>
      </c>
      <c r="K793" s="349">
        <v>45131.163140474535</v>
      </c>
      <c r="L793" s="347" t="s">
        <v>7903</v>
      </c>
      <c r="M793" s="349">
        <v>45131.16491252315</v>
      </c>
      <c r="N793" s="347" t="s">
        <v>4545</v>
      </c>
      <c r="O793" s="346">
        <v>1.0</v>
      </c>
      <c r="P793" s="350" t="s">
        <v>2712</v>
      </c>
      <c r="Q793" s="346">
        <v>338.0</v>
      </c>
      <c r="R793" s="347" t="s">
        <v>7906</v>
      </c>
      <c r="S793" s="7" t="str">
        <f>IF(P793="nasional",VLOOKUP("*"&amp;J793&amp;"",'IPPD ALL'!$AA$2:$AC$787,3,FALSE),VLOOKUP("*"&amp;P793&amp;"",'IPPD ALL'!$AB$2:$AC$787,2,FALSE))</f>
        <v>Kabupaten Rembang</v>
      </c>
    </row>
    <row r="794">
      <c r="A794" s="346">
        <v>1922.0</v>
      </c>
      <c r="B794" s="347" t="s">
        <v>7934</v>
      </c>
      <c r="C794" s="347" t="s">
        <v>7903</v>
      </c>
      <c r="D794" s="347" t="s">
        <v>7668</v>
      </c>
      <c r="E794" s="347">
        <v>0.5</v>
      </c>
      <c r="F794" s="347" t="s">
        <v>7935</v>
      </c>
      <c r="G794" s="347" t="s">
        <v>7936</v>
      </c>
      <c r="H794" s="348"/>
      <c r="I794" s="347" t="s">
        <v>4533</v>
      </c>
      <c r="J794" s="347" t="s">
        <v>7903</v>
      </c>
      <c r="K794" s="349">
        <v>45131.17182550926</v>
      </c>
      <c r="L794" s="347" t="s">
        <v>7903</v>
      </c>
      <c r="M794" s="349">
        <v>45131.17496179398</v>
      </c>
      <c r="N794" s="347" t="s">
        <v>4545</v>
      </c>
      <c r="O794" s="346">
        <v>2.0</v>
      </c>
      <c r="P794" s="350" t="s">
        <v>2712</v>
      </c>
      <c r="Q794" s="346">
        <v>338.0</v>
      </c>
      <c r="R794" s="347" t="s">
        <v>7906</v>
      </c>
      <c r="S794" s="7" t="str">
        <f>IF(P794="nasional",VLOOKUP("*"&amp;J794&amp;"",'IPPD ALL'!$AA$2:$AC$787,3,FALSE),VLOOKUP("*"&amp;P794&amp;"",'IPPD ALL'!$AB$2:$AC$787,2,FALSE))</f>
        <v>Kabupaten Rembang</v>
      </c>
    </row>
    <row r="795">
      <c r="A795" s="346">
        <v>1923.0</v>
      </c>
      <c r="B795" s="347" t="s">
        <v>7937</v>
      </c>
      <c r="C795" s="347" t="s">
        <v>7812</v>
      </c>
      <c r="D795" s="347" t="s">
        <v>7938</v>
      </c>
      <c r="E795" s="346">
        <v>3.0</v>
      </c>
      <c r="F795" s="347" t="s">
        <v>7939</v>
      </c>
      <c r="G795" s="347" t="s">
        <v>7940</v>
      </c>
      <c r="H795" s="348"/>
      <c r="I795" s="347" t="s">
        <v>4533</v>
      </c>
      <c r="J795" s="347" t="s">
        <v>7812</v>
      </c>
      <c r="K795" s="349">
        <v>45131.17511452546</v>
      </c>
      <c r="L795" s="347" t="s">
        <v>7812</v>
      </c>
      <c r="M795" s="349">
        <v>45138.30510130787</v>
      </c>
      <c r="N795" s="347" t="s">
        <v>4534</v>
      </c>
      <c r="O795" s="346">
        <v>3.0</v>
      </c>
      <c r="P795" s="350" t="s">
        <v>7815</v>
      </c>
      <c r="Q795" s="346">
        <v>342.0</v>
      </c>
      <c r="R795" s="347" t="s">
        <v>7816</v>
      </c>
      <c r="S795" s="7" t="str">
        <f>IF(P795="nasional",VLOOKUP("*"&amp;J795&amp;"",'IPPD ALL'!$AA$2:$AC$787,3,FALSE),VLOOKUP("*"&amp;P795&amp;"",'IPPD ALL'!$AB$2:$AC$787,2,FALSE))</f>
        <v>#N/A</v>
      </c>
    </row>
    <row r="796">
      <c r="A796" s="346">
        <v>1924.0</v>
      </c>
      <c r="B796" s="347" t="s">
        <v>7941</v>
      </c>
      <c r="C796" s="347" t="s">
        <v>7903</v>
      </c>
      <c r="D796" s="347" t="s">
        <v>7672</v>
      </c>
      <c r="E796" s="347">
        <v>0.5</v>
      </c>
      <c r="F796" s="347" t="s">
        <v>7942</v>
      </c>
      <c r="G796" s="347" t="s">
        <v>7943</v>
      </c>
      <c r="H796" s="348"/>
      <c r="I796" s="347" t="s">
        <v>4533</v>
      </c>
      <c r="J796" s="347" t="s">
        <v>7903</v>
      </c>
      <c r="K796" s="349">
        <v>45131.176711875</v>
      </c>
      <c r="L796" s="347" t="s">
        <v>7903</v>
      </c>
      <c r="M796" s="349">
        <v>45131.17838936343</v>
      </c>
      <c r="N796" s="347" t="s">
        <v>4545</v>
      </c>
      <c r="O796" s="346">
        <v>1.0</v>
      </c>
      <c r="P796" s="350" t="s">
        <v>2712</v>
      </c>
      <c r="Q796" s="346">
        <v>338.0</v>
      </c>
      <c r="R796" s="347" t="s">
        <v>7906</v>
      </c>
      <c r="S796" s="7" t="str">
        <f>IF(P796="nasional",VLOOKUP("*"&amp;J796&amp;"",'IPPD ALL'!$AA$2:$AC$787,3,FALSE),VLOOKUP("*"&amp;P796&amp;"",'IPPD ALL'!$AB$2:$AC$787,2,FALSE))</f>
        <v>Kabupaten Rembang</v>
      </c>
    </row>
    <row r="797">
      <c r="A797" s="346">
        <v>1925.0</v>
      </c>
      <c r="B797" s="347" t="s">
        <v>7944</v>
      </c>
      <c r="C797" s="347" t="s">
        <v>7903</v>
      </c>
      <c r="D797" s="347" t="s">
        <v>7684</v>
      </c>
      <c r="E797" s="347">
        <v>0.5</v>
      </c>
      <c r="F797" s="347" t="s">
        <v>7945</v>
      </c>
      <c r="G797" s="347" t="s">
        <v>7946</v>
      </c>
      <c r="H797" s="348"/>
      <c r="I797" s="347" t="s">
        <v>4533</v>
      </c>
      <c r="J797" s="347" t="s">
        <v>7903</v>
      </c>
      <c r="K797" s="349">
        <v>45131.1802280787</v>
      </c>
      <c r="L797" s="347" t="s">
        <v>7903</v>
      </c>
      <c r="M797" s="349">
        <v>45131.1832925</v>
      </c>
      <c r="N797" s="347" t="s">
        <v>4545</v>
      </c>
      <c r="O797" s="346">
        <v>1.0</v>
      </c>
      <c r="P797" s="350" t="s">
        <v>2712</v>
      </c>
      <c r="Q797" s="346">
        <v>338.0</v>
      </c>
      <c r="R797" s="347" t="s">
        <v>7906</v>
      </c>
      <c r="S797" s="7" t="str">
        <f>IF(P797="nasional",VLOOKUP("*"&amp;J797&amp;"",'IPPD ALL'!$AA$2:$AC$787,3,FALSE),VLOOKUP("*"&amp;P797&amp;"",'IPPD ALL'!$AB$2:$AC$787,2,FALSE))</f>
        <v>Kabupaten Rembang</v>
      </c>
    </row>
    <row r="798">
      <c r="A798" s="346">
        <v>1926.0</v>
      </c>
      <c r="B798" s="347" t="s">
        <v>7947</v>
      </c>
      <c r="C798" s="347" t="s">
        <v>7903</v>
      </c>
      <c r="D798" s="347" t="s">
        <v>7692</v>
      </c>
      <c r="E798" s="347">
        <v>0.5</v>
      </c>
      <c r="F798" s="347" t="s">
        <v>7948</v>
      </c>
      <c r="G798" s="347" t="s">
        <v>7949</v>
      </c>
      <c r="H798" s="348"/>
      <c r="I798" s="347" t="s">
        <v>4533</v>
      </c>
      <c r="J798" s="347" t="s">
        <v>7903</v>
      </c>
      <c r="K798" s="349">
        <v>45131.186349097225</v>
      </c>
      <c r="L798" s="347" t="s">
        <v>7903</v>
      </c>
      <c r="M798" s="349">
        <v>45131.190203935184</v>
      </c>
      <c r="N798" s="347" t="s">
        <v>4545</v>
      </c>
      <c r="O798" s="346">
        <v>1.0</v>
      </c>
      <c r="P798" s="350" t="s">
        <v>2712</v>
      </c>
      <c r="Q798" s="346">
        <v>338.0</v>
      </c>
      <c r="R798" s="347" t="s">
        <v>7906</v>
      </c>
      <c r="S798" s="7" t="str">
        <f>IF(P798="nasional",VLOOKUP("*"&amp;J798&amp;"",'IPPD ALL'!$AA$2:$AC$787,3,FALSE),VLOOKUP("*"&amp;P798&amp;"",'IPPD ALL'!$AB$2:$AC$787,2,FALSE))</f>
        <v>Kabupaten Rembang</v>
      </c>
    </row>
    <row r="799">
      <c r="A799" s="346">
        <v>1927.0</v>
      </c>
      <c r="B799" s="347" t="s">
        <v>7950</v>
      </c>
      <c r="C799" s="347" t="s">
        <v>7903</v>
      </c>
      <c r="D799" s="347" t="s">
        <v>7696</v>
      </c>
      <c r="E799" s="347">
        <v>0.5</v>
      </c>
      <c r="F799" s="347" t="s">
        <v>7951</v>
      </c>
      <c r="G799" s="347" t="s">
        <v>7952</v>
      </c>
      <c r="H799" s="348"/>
      <c r="I799" s="347" t="s">
        <v>4533</v>
      </c>
      <c r="J799" s="347" t="s">
        <v>7903</v>
      </c>
      <c r="K799" s="349">
        <v>45131.191930706016</v>
      </c>
      <c r="L799" s="347" t="s">
        <v>7903</v>
      </c>
      <c r="M799" s="349">
        <v>45131.194182175925</v>
      </c>
      <c r="N799" s="347" t="s">
        <v>4545</v>
      </c>
      <c r="O799" s="346">
        <v>1.0</v>
      </c>
      <c r="P799" s="350" t="s">
        <v>2712</v>
      </c>
      <c r="Q799" s="346">
        <v>338.0</v>
      </c>
      <c r="R799" s="347" t="s">
        <v>7906</v>
      </c>
      <c r="S799" s="7" t="str">
        <f>IF(P799="nasional",VLOOKUP("*"&amp;J799&amp;"",'IPPD ALL'!$AA$2:$AC$787,3,FALSE),VLOOKUP("*"&amp;P799&amp;"",'IPPD ALL'!$AB$2:$AC$787,2,FALSE))</f>
        <v>Kabupaten Rembang</v>
      </c>
    </row>
    <row r="800">
      <c r="A800" s="346">
        <v>1928.0</v>
      </c>
      <c r="B800" s="347" t="s">
        <v>7953</v>
      </c>
      <c r="C800" s="347" t="s">
        <v>7903</v>
      </c>
      <c r="D800" s="347" t="s">
        <v>7704</v>
      </c>
      <c r="E800" s="347">
        <v>0.5</v>
      </c>
      <c r="F800" s="347" t="s">
        <v>7954</v>
      </c>
      <c r="G800" s="347" t="s">
        <v>7955</v>
      </c>
      <c r="H800" s="348"/>
      <c r="I800" s="347" t="s">
        <v>4533</v>
      </c>
      <c r="J800" s="347" t="s">
        <v>7903</v>
      </c>
      <c r="K800" s="349">
        <v>45131.196042118056</v>
      </c>
      <c r="L800" s="347" t="s">
        <v>7903</v>
      </c>
      <c r="M800" s="349">
        <v>45131.19811149305</v>
      </c>
      <c r="N800" s="347" t="s">
        <v>4545</v>
      </c>
      <c r="O800" s="346">
        <v>1.0</v>
      </c>
      <c r="P800" s="350" t="s">
        <v>2712</v>
      </c>
      <c r="Q800" s="346">
        <v>338.0</v>
      </c>
      <c r="R800" s="347" t="s">
        <v>7906</v>
      </c>
      <c r="S800" s="7" t="str">
        <f>IF(P800="nasional",VLOOKUP("*"&amp;J800&amp;"",'IPPD ALL'!$AA$2:$AC$787,3,FALSE),VLOOKUP("*"&amp;P800&amp;"",'IPPD ALL'!$AB$2:$AC$787,2,FALSE))</f>
        <v>Kabupaten Rembang</v>
      </c>
    </row>
    <row r="801">
      <c r="A801" s="346">
        <v>1929.0</v>
      </c>
      <c r="B801" s="347" t="s">
        <v>7956</v>
      </c>
      <c r="C801" s="347" t="s">
        <v>7903</v>
      </c>
      <c r="D801" s="347" t="s">
        <v>7708</v>
      </c>
      <c r="E801" s="347">
        <v>0.5</v>
      </c>
      <c r="F801" s="347" t="s">
        <v>7957</v>
      </c>
      <c r="G801" s="347" t="s">
        <v>7958</v>
      </c>
      <c r="H801" s="348"/>
      <c r="I801" s="347" t="s">
        <v>4533</v>
      </c>
      <c r="J801" s="347" t="s">
        <v>7903</v>
      </c>
      <c r="K801" s="349">
        <v>45131.20401556713</v>
      </c>
      <c r="L801" s="347" t="s">
        <v>7903</v>
      </c>
      <c r="M801" s="349">
        <v>45131.206641875</v>
      </c>
      <c r="N801" s="347" t="s">
        <v>4545</v>
      </c>
      <c r="O801" s="346">
        <v>1.0</v>
      </c>
      <c r="P801" s="350" t="s">
        <v>2712</v>
      </c>
      <c r="Q801" s="346">
        <v>338.0</v>
      </c>
      <c r="R801" s="347" t="s">
        <v>7906</v>
      </c>
      <c r="S801" s="7" t="str">
        <f>IF(P801="nasional",VLOOKUP("*"&amp;J801&amp;"",'IPPD ALL'!$AA$2:$AC$787,3,FALSE),VLOOKUP("*"&amp;P801&amp;"",'IPPD ALL'!$AB$2:$AC$787,2,FALSE))</f>
        <v>Kabupaten Rembang</v>
      </c>
    </row>
    <row r="802">
      <c r="A802" s="346">
        <v>1930.0</v>
      </c>
      <c r="B802" s="347" t="s">
        <v>7959</v>
      </c>
      <c r="C802" s="347" t="s">
        <v>7903</v>
      </c>
      <c r="D802" s="347" t="s">
        <v>7712</v>
      </c>
      <c r="E802" s="347">
        <v>0.5</v>
      </c>
      <c r="F802" s="347" t="s">
        <v>7960</v>
      </c>
      <c r="G802" s="347" t="s">
        <v>7961</v>
      </c>
      <c r="H802" s="348"/>
      <c r="I802" s="347" t="s">
        <v>4533</v>
      </c>
      <c r="J802" s="347" t="s">
        <v>7903</v>
      </c>
      <c r="K802" s="349">
        <v>45131.20821546296</v>
      </c>
      <c r="L802" s="347" t="s">
        <v>7903</v>
      </c>
      <c r="M802" s="349">
        <v>45131.21064765046</v>
      </c>
      <c r="N802" s="347" t="s">
        <v>4545</v>
      </c>
      <c r="O802" s="346">
        <v>1.0</v>
      </c>
      <c r="P802" s="350" t="s">
        <v>2712</v>
      </c>
      <c r="Q802" s="346">
        <v>338.0</v>
      </c>
      <c r="R802" s="347" t="s">
        <v>7906</v>
      </c>
      <c r="S802" s="7" t="str">
        <f>IF(P802="nasional",VLOOKUP("*"&amp;J802&amp;"",'IPPD ALL'!$AA$2:$AC$787,3,FALSE),VLOOKUP("*"&amp;P802&amp;"",'IPPD ALL'!$AB$2:$AC$787,2,FALSE))</f>
        <v>Kabupaten Rembang</v>
      </c>
    </row>
    <row r="803">
      <c r="A803" s="346">
        <v>1931.0</v>
      </c>
      <c r="B803" s="347" t="s">
        <v>7962</v>
      </c>
      <c r="C803" s="347" t="s">
        <v>7903</v>
      </c>
      <c r="D803" s="347" t="s">
        <v>7720</v>
      </c>
      <c r="E803" s="347">
        <v>0.5</v>
      </c>
      <c r="F803" s="347" t="s">
        <v>7963</v>
      </c>
      <c r="G803" s="347" t="s">
        <v>7964</v>
      </c>
      <c r="H803" s="348"/>
      <c r="I803" s="347" t="s">
        <v>4533</v>
      </c>
      <c r="J803" s="347" t="s">
        <v>7903</v>
      </c>
      <c r="K803" s="349">
        <v>45131.21209226852</v>
      </c>
      <c r="L803" s="347" t="s">
        <v>7903</v>
      </c>
      <c r="M803" s="349">
        <v>45131.21376675926</v>
      </c>
      <c r="N803" s="347" t="s">
        <v>4545</v>
      </c>
      <c r="O803" s="346">
        <v>1.0</v>
      </c>
      <c r="P803" s="350" t="s">
        <v>2712</v>
      </c>
      <c r="Q803" s="346">
        <v>338.0</v>
      </c>
      <c r="R803" s="347" t="s">
        <v>7906</v>
      </c>
      <c r="S803" s="7" t="str">
        <f>IF(P803="nasional",VLOOKUP("*"&amp;J803&amp;"",'IPPD ALL'!$AA$2:$AC$787,3,FALSE),VLOOKUP("*"&amp;P803&amp;"",'IPPD ALL'!$AB$2:$AC$787,2,FALSE))</f>
        <v>Kabupaten Rembang</v>
      </c>
    </row>
    <row r="804">
      <c r="A804" s="346">
        <v>1932.0</v>
      </c>
      <c r="B804" s="347" t="s">
        <v>7965</v>
      </c>
      <c r="C804" s="347" t="s">
        <v>7903</v>
      </c>
      <c r="D804" s="347" t="s">
        <v>7724</v>
      </c>
      <c r="E804" s="347">
        <v>0.5</v>
      </c>
      <c r="F804" s="347" t="s">
        <v>7966</v>
      </c>
      <c r="G804" s="347" t="s">
        <v>7967</v>
      </c>
      <c r="H804" s="348"/>
      <c r="I804" s="347" t="s">
        <v>4533</v>
      </c>
      <c r="J804" s="347" t="s">
        <v>7903</v>
      </c>
      <c r="K804" s="349">
        <v>45131.21525364583</v>
      </c>
      <c r="L804" s="347" t="s">
        <v>7903</v>
      </c>
      <c r="M804" s="349">
        <v>45131.21688306713</v>
      </c>
      <c r="N804" s="347" t="s">
        <v>4545</v>
      </c>
      <c r="O804" s="346">
        <v>1.0</v>
      </c>
      <c r="P804" s="350" t="s">
        <v>2712</v>
      </c>
      <c r="Q804" s="346">
        <v>338.0</v>
      </c>
      <c r="R804" s="347" t="s">
        <v>7906</v>
      </c>
      <c r="S804" s="7" t="str">
        <f>IF(P804="nasional",VLOOKUP("*"&amp;J804&amp;"",'IPPD ALL'!$AA$2:$AC$787,3,FALSE),VLOOKUP("*"&amp;P804&amp;"",'IPPD ALL'!$AB$2:$AC$787,2,FALSE))</f>
        <v>Kabupaten Rembang</v>
      </c>
    </row>
    <row r="805">
      <c r="A805" s="346">
        <v>1933.0</v>
      </c>
      <c r="B805" s="347" t="s">
        <v>7968</v>
      </c>
      <c r="C805" s="347" t="s">
        <v>7903</v>
      </c>
      <c r="D805" s="347" t="s">
        <v>7728</v>
      </c>
      <c r="E805" s="347">
        <v>0.5</v>
      </c>
      <c r="F805" s="347" t="s">
        <v>7969</v>
      </c>
      <c r="G805" s="347" t="s">
        <v>7970</v>
      </c>
      <c r="H805" s="348"/>
      <c r="I805" s="347" t="s">
        <v>4533</v>
      </c>
      <c r="J805" s="347" t="s">
        <v>7903</v>
      </c>
      <c r="K805" s="349">
        <v>45131.218443171296</v>
      </c>
      <c r="L805" s="347" t="s">
        <v>7903</v>
      </c>
      <c r="M805" s="349">
        <v>45131.2198881713</v>
      </c>
      <c r="N805" s="347" t="s">
        <v>4545</v>
      </c>
      <c r="O805" s="346">
        <v>1.0</v>
      </c>
      <c r="P805" s="350" t="s">
        <v>2712</v>
      </c>
      <c r="Q805" s="346">
        <v>338.0</v>
      </c>
      <c r="R805" s="347" t="s">
        <v>7906</v>
      </c>
      <c r="S805" s="7" t="str">
        <f>IF(P805="nasional",VLOOKUP("*"&amp;J805&amp;"",'IPPD ALL'!$AA$2:$AC$787,3,FALSE),VLOOKUP("*"&amp;P805&amp;"",'IPPD ALL'!$AB$2:$AC$787,2,FALSE))</f>
        <v>Kabupaten Rembang</v>
      </c>
    </row>
    <row r="806">
      <c r="A806" s="346">
        <v>1934.0</v>
      </c>
      <c r="B806" s="347" t="s">
        <v>7971</v>
      </c>
      <c r="C806" s="347" t="s">
        <v>7903</v>
      </c>
      <c r="D806" s="347" t="s">
        <v>7732</v>
      </c>
      <c r="E806" s="347">
        <v>0.5</v>
      </c>
      <c r="F806" s="347" t="s">
        <v>7972</v>
      </c>
      <c r="G806" s="347" t="s">
        <v>7973</v>
      </c>
      <c r="H806" s="348"/>
      <c r="I806" s="347" t="s">
        <v>4533</v>
      </c>
      <c r="J806" s="347" t="s">
        <v>7903</v>
      </c>
      <c r="K806" s="349">
        <v>45131.22217652778</v>
      </c>
      <c r="L806" s="347" t="s">
        <v>7903</v>
      </c>
      <c r="M806" s="349">
        <v>45131.223718298614</v>
      </c>
      <c r="N806" s="347" t="s">
        <v>4545</v>
      </c>
      <c r="O806" s="346">
        <v>1.0</v>
      </c>
      <c r="P806" s="350" t="s">
        <v>2712</v>
      </c>
      <c r="Q806" s="346">
        <v>338.0</v>
      </c>
      <c r="R806" s="347" t="s">
        <v>7906</v>
      </c>
      <c r="S806" s="7" t="str">
        <f>IF(P806="nasional",VLOOKUP("*"&amp;J806&amp;"",'IPPD ALL'!$AA$2:$AC$787,3,FALSE),VLOOKUP("*"&amp;P806&amp;"",'IPPD ALL'!$AB$2:$AC$787,2,FALSE))</f>
        <v>Kabupaten Rembang</v>
      </c>
    </row>
    <row r="807">
      <c r="A807" s="346">
        <v>1935.0</v>
      </c>
      <c r="B807" s="347" t="s">
        <v>7974</v>
      </c>
      <c r="C807" s="347" t="s">
        <v>7903</v>
      </c>
      <c r="D807" s="347" t="s">
        <v>7736</v>
      </c>
      <c r="E807" s="347">
        <v>0.5</v>
      </c>
      <c r="F807" s="347" t="s">
        <v>7975</v>
      </c>
      <c r="G807" s="347" t="s">
        <v>7976</v>
      </c>
      <c r="H807" s="348"/>
      <c r="I807" s="347" t="s">
        <v>4533</v>
      </c>
      <c r="J807" s="347" t="s">
        <v>7903</v>
      </c>
      <c r="K807" s="349">
        <v>45131.225213530095</v>
      </c>
      <c r="L807" s="347" t="s">
        <v>7903</v>
      </c>
      <c r="M807" s="349">
        <v>45131.22704116898</v>
      </c>
      <c r="N807" s="347" t="s">
        <v>4545</v>
      </c>
      <c r="O807" s="346">
        <v>1.0</v>
      </c>
      <c r="P807" s="350" t="s">
        <v>2712</v>
      </c>
      <c r="Q807" s="346">
        <v>338.0</v>
      </c>
      <c r="R807" s="347" t="s">
        <v>7906</v>
      </c>
      <c r="S807" s="7" t="str">
        <f>IF(P807="nasional",VLOOKUP("*"&amp;J807&amp;"",'IPPD ALL'!$AA$2:$AC$787,3,FALSE),VLOOKUP("*"&amp;P807&amp;"",'IPPD ALL'!$AB$2:$AC$787,2,FALSE))</f>
        <v>Kabupaten Rembang</v>
      </c>
    </row>
    <row r="808">
      <c r="A808" s="346">
        <v>1936.0</v>
      </c>
      <c r="B808" s="347" t="s">
        <v>7977</v>
      </c>
      <c r="C808" s="347" t="s">
        <v>7903</v>
      </c>
      <c r="D808" s="347" t="s">
        <v>7740</v>
      </c>
      <c r="E808" s="347">
        <v>0.5</v>
      </c>
      <c r="F808" s="347" t="s">
        <v>7978</v>
      </c>
      <c r="G808" s="347" t="s">
        <v>7979</v>
      </c>
      <c r="H808" s="348"/>
      <c r="I808" s="347" t="s">
        <v>4533</v>
      </c>
      <c r="J808" s="347" t="s">
        <v>7903</v>
      </c>
      <c r="K808" s="349">
        <v>45131.22841077546</v>
      </c>
      <c r="L808" s="347" t="s">
        <v>7903</v>
      </c>
      <c r="M808" s="349">
        <v>45131.22970865741</v>
      </c>
      <c r="N808" s="347" t="s">
        <v>4545</v>
      </c>
      <c r="O808" s="346">
        <v>1.0</v>
      </c>
      <c r="P808" s="350" t="s">
        <v>2712</v>
      </c>
      <c r="Q808" s="346">
        <v>338.0</v>
      </c>
      <c r="R808" s="347" t="s">
        <v>7906</v>
      </c>
      <c r="S808" s="7" t="str">
        <f>IF(P808="nasional",VLOOKUP("*"&amp;J808&amp;"",'IPPD ALL'!$AA$2:$AC$787,3,FALSE),VLOOKUP("*"&amp;P808&amp;"",'IPPD ALL'!$AB$2:$AC$787,2,FALSE))</f>
        <v>Kabupaten Rembang</v>
      </c>
    </row>
    <row r="809">
      <c r="A809" s="346">
        <v>1937.0</v>
      </c>
      <c r="B809" s="347" t="s">
        <v>7980</v>
      </c>
      <c r="C809" s="347" t="s">
        <v>7903</v>
      </c>
      <c r="D809" s="347" t="s">
        <v>7744</v>
      </c>
      <c r="E809" s="347">
        <v>0.5</v>
      </c>
      <c r="F809" s="347" t="s">
        <v>7981</v>
      </c>
      <c r="G809" s="347" t="s">
        <v>7982</v>
      </c>
      <c r="H809" s="348"/>
      <c r="I809" s="347" t="s">
        <v>4533</v>
      </c>
      <c r="J809" s="347" t="s">
        <v>7903</v>
      </c>
      <c r="K809" s="349">
        <v>45131.23127979167</v>
      </c>
      <c r="L809" s="347" t="s">
        <v>7903</v>
      </c>
      <c r="M809" s="349">
        <v>45131.23263571759</v>
      </c>
      <c r="N809" s="347" t="s">
        <v>4545</v>
      </c>
      <c r="O809" s="346">
        <v>1.0</v>
      </c>
      <c r="P809" s="350" t="s">
        <v>2712</v>
      </c>
      <c r="Q809" s="346">
        <v>338.0</v>
      </c>
      <c r="R809" s="347" t="s">
        <v>7906</v>
      </c>
      <c r="S809" s="7" t="str">
        <f>IF(P809="nasional",VLOOKUP("*"&amp;J809&amp;"",'IPPD ALL'!$AA$2:$AC$787,3,FALSE),VLOOKUP("*"&amp;P809&amp;"",'IPPD ALL'!$AB$2:$AC$787,2,FALSE))</f>
        <v>Kabupaten Rembang</v>
      </c>
    </row>
    <row r="810">
      <c r="A810" s="346">
        <v>1938.0</v>
      </c>
      <c r="B810" s="347" t="s">
        <v>7983</v>
      </c>
      <c r="C810" s="347" t="s">
        <v>7903</v>
      </c>
      <c r="D810" s="347" t="s">
        <v>7748</v>
      </c>
      <c r="E810" s="347">
        <v>0.5</v>
      </c>
      <c r="F810" s="347" t="s">
        <v>7984</v>
      </c>
      <c r="G810" s="347" t="s">
        <v>7985</v>
      </c>
      <c r="H810" s="348"/>
      <c r="I810" s="347" t="s">
        <v>4533</v>
      </c>
      <c r="J810" s="347" t="s">
        <v>7903</v>
      </c>
      <c r="K810" s="349">
        <v>45131.234188194445</v>
      </c>
      <c r="L810" s="347" t="s">
        <v>7903</v>
      </c>
      <c r="M810" s="349">
        <v>45131.23550318287</v>
      </c>
      <c r="N810" s="347" t="s">
        <v>4545</v>
      </c>
      <c r="O810" s="346">
        <v>1.0</v>
      </c>
      <c r="P810" s="350" t="s">
        <v>2712</v>
      </c>
      <c r="Q810" s="346">
        <v>338.0</v>
      </c>
      <c r="R810" s="347" t="s">
        <v>7906</v>
      </c>
      <c r="S810" s="7" t="str">
        <f>IF(P810="nasional",VLOOKUP("*"&amp;J810&amp;"",'IPPD ALL'!$AA$2:$AC$787,3,FALSE),VLOOKUP("*"&amp;P810&amp;"",'IPPD ALL'!$AB$2:$AC$787,2,FALSE))</f>
        <v>Kabupaten Rembang</v>
      </c>
    </row>
    <row r="811">
      <c r="A811" s="346">
        <v>1939.0</v>
      </c>
      <c r="B811" s="347" t="s">
        <v>7986</v>
      </c>
      <c r="C811" s="347" t="s">
        <v>2600</v>
      </c>
      <c r="D811" s="347" t="s">
        <v>7987</v>
      </c>
      <c r="E811" s="347">
        <v>1.0</v>
      </c>
      <c r="F811" s="347" t="s">
        <v>7988</v>
      </c>
      <c r="G811" s="347" t="s">
        <v>7989</v>
      </c>
      <c r="H811" s="348"/>
      <c r="I811" s="347" t="s">
        <v>4533</v>
      </c>
      <c r="J811" s="347" t="s">
        <v>2600</v>
      </c>
      <c r="K811" s="349">
        <v>45131.32646148148</v>
      </c>
      <c r="L811" s="347" t="s">
        <v>2600</v>
      </c>
      <c r="M811" s="349">
        <v>45131.347511875</v>
      </c>
      <c r="N811" s="347" t="s">
        <v>4545</v>
      </c>
      <c r="O811" s="346">
        <v>6.0</v>
      </c>
      <c r="P811" s="347" t="s">
        <v>4535</v>
      </c>
      <c r="Q811" s="348"/>
      <c r="R811" s="348"/>
      <c r="S811" s="7" t="str">
        <f>IF(P811="nasional",VLOOKUP("*"&amp;J811&amp;"",'IPPD ALL'!$AA$2:$AC$787,3,FALSE),VLOOKUP("*"&amp;P811&amp;"",'IPPD ALL'!$AB$2:$AC$787,2,FALSE))</f>
        <v>Kabupaten Cilacap</v>
      </c>
    </row>
    <row r="812">
      <c r="A812" s="346">
        <v>1940.0</v>
      </c>
      <c r="B812" s="347" t="s">
        <v>7990</v>
      </c>
      <c r="C812" s="347" t="s">
        <v>7903</v>
      </c>
      <c r="D812" s="347" t="s">
        <v>7272</v>
      </c>
      <c r="E812" s="347">
        <v>0.5</v>
      </c>
      <c r="F812" s="347" t="s">
        <v>7991</v>
      </c>
      <c r="G812" s="347" t="s">
        <v>7992</v>
      </c>
      <c r="H812" s="348"/>
      <c r="I812" s="347" t="s">
        <v>4533</v>
      </c>
      <c r="J812" s="347" t="s">
        <v>7903</v>
      </c>
      <c r="K812" s="349">
        <v>45131.34235857639</v>
      </c>
      <c r="L812" s="347" t="s">
        <v>7903</v>
      </c>
      <c r="M812" s="349">
        <v>45131.34628844907</v>
      </c>
      <c r="N812" s="347" t="s">
        <v>4545</v>
      </c>
      <c r="O812" s="346">
        <v>1.0</v>
      </c>
      <c r="P812" s="350" t="s">
        <v>2712</v>
      </c>
      <c r="Q812" s="346">
        <v>338.0</v>
      </c>
      <c r="R812" s="347" t="s">
        <v>7906</v>
      </c>
      <c r="S812" s="7" t="str">
        <f>IF(P812="nasional",VLOOKUP("*"&amp;J812&amp;"",'IPPD ALL'!$AA$2:$AC$787,3,FALSE),VLOOKUP("*"&amp;P812&amp;"",'IPPD ALL'!$AB$2:$AC$787,2,FALSE))</f>
        <v>Kabupaten Rembang</v>
      </c>
    </row>
    <row r="813">
      <c r="A813" s="346">
        <v>1941.0</v>
      </c>
      <c r="B813" s="347" t="s">
        <v>7993</v>
      </c>
      <c r="C813" s="347" t="s">
        <v>7903</v>
      </c>
      <c r="D813" s="347" t="s">
        <v>7752</v>
      </c>
      <c r="E813" s="347">
        <v>0.5</v>
      </c>
      <c r="F813" s="347" t="s">
        <v>7994</v>
      </c>
      <c r="G813" s="347" t="s">
        <v>7995</v>
      </c>
      <c r="H813" s="348"/>
      <c r="I813" s="347" t="s">
        <v>4533</v>
      </c>
      <c r="J813" s="347" t="s">
        <v>7903</v>
      </c>
      <c r="K813" s="349">
        <v>45131.35213853009</v>
      </c>
      <c r="L813" s="347" t="s">
        <v>7903</v>
      </c>
      <c r="M813" s="349">
        <v>45131.35589319444</v>
      </c>
      <c r="N813" s="347" t="s">
        <v>4545</v>
      </c>
      <c r="O813" s="346">
        <v>1.0</v>
      </c>
      <c r="P813" s="350" t="s">
        <v>2712</v>
      </c>
      <c r="Q813" s="346">
        <v>338.0</v>
      </c>
      <c r="R813" s="347" t="s">
        <v>7906</v>
      </c>
      <c r="S813" s="7" t="str">
        <f>IF(P813="nasional",VLOOKUP("*"&amp;J813&amp;"",'IPPD ALL'!$AA$2:$AC$787,3,FALSE),VLOOKUP("*"&amp;P813&amp;"",'IPPD ALL'!$AB$2:$AC$787,2,FALSE))</f>
        <v>Kabupaten Rembang</v>
      </c>
    </row>
    <row r="814">
      <c r="A814" s="346">
        <v>1942.0</v>
      </c>
      <c r="B814" s="347" t="s">
        <v>7996</v>
      </c>
      <c r="C814" s="347" t="s">
        <v>4353</v>
      </c>
      <c r="D814" s="347" t="s">
        <v>7997</v>
      </c>
      <c r="E814" s="347">
        <v>1.0</v>
      </c>
      <c r="F814" s="347" t="s">
        <v>7998</v>
      </c>
      <c r="G814" s="347" t="s">
        <v>7999</v>
      </c>
      <c r="H814" s="348"/>
      <c r="I814" s="347" t="s">
        <v>4533</v>
      </c>
      <c r="J814" s="347" t="s">
        <v>4353</v>
      </c>
      <c r="K814" s="349">
        <v>45131.37080178241</v>
      </c>
      <c r="L814" s="347" t="s">
        <v>4353</v>
      </c>
      <c r="M814" s="349">
        <v>45131.372207939814</v>
      </c>
      <c r="N814" s="347" t="s">
        <v>4545</v>
      </c>
      <c r="O814" s="346">
        <v>1.0</v>
      </c>
      <c r="P814" s="347" t="s">
        <v>4535</v>
      </c>
      <c r="Q814" s="348"/>
      <c r="R814" s="348"/>
      <c r="S814" s="7" t="str">
        <f>IF(P814="nasional",VLOOKUP("*"&amp;J814&amp;"",'IPPD ALL'!$AA$2:$AC$787,3,FALSE),VLOOKUP("*"&amp;P814&amp;"",'IPPD ALL'!$AB$2:$AC$787,2,FALSE))</f>
        <v>Kota Tual</v>
      </c>
    </row>
    <row r="815">
      <c r="A815" s="346">
        <v>1945.0</v>
      </c>
      <c r="B815" s="347" t="s">
        <v>8000</v>
      </c>
      <c r="C815" s="347" t="s">
        <v>5259</v>
      </c>
      <c r="D815" s="347" t="s">
        <v>8001</v>
      </c>
      <c r="E815" s="347">
        <v>1.0</v>
      </c>
      <c r="F815" s="347" t="s">
        <v>8002</v>
      </c>
      <c r="G815" s="347" t="s">
        <v>8003</v>
      </c>
      <c r="H815" s="348"/>
      <c r="I815" s="347" t="s">
        <v>4533</v>
      </c>
      <c r="J815" s="347" t="s">
        <v>5259</v>
      </c>
      <c r="K815" s="349">
        <v>45133.13957267361</v>
      </c>
      <c r="L815" s="347" t="s">
        <v>5259</v>
      </c>
      <c r="M815" s="349">
        <v>45133.384750439815</v>
      </c>
      <c r="N815" s="347" t="s">
        <v>4545</v>
      </c>
      <c r="O815" s="346">
        <v>5.0</v>
      </c>
      <c r="P815" s="350" t="s">
        <v>4499</v>
      </c>
      <c r="Q815" s="346">
        <v>536.0</v>
      </c>
      <c r="R815" s="347" t="s">
        <v>5263</v>
      </c>
      <c r="S815" s="7" t="str">
        <f>IF(P815="nasional",VLOOKUP("*"&amp;J815&amp;"",'IPPD ALL'!$AA$2:$AC$787,3,FALSE),VLOOKUP("*"&amp;P815&amp;"",'IPPD ALL'!$AB$2:$AC$787,2,FALSE))</f>
        <v>Kabupaten Kolaka</v>
      </c>
      <c r="T815" s="229"/>
    </row>
    <row r="816">
      <c r="A816" s="346">
        <v>1946.0</v>
      </c>
      <c r="B816" s="347" t="s">
        <v>8004</v>
      </c>
      <c r="C816" s="347" t="s">
        <v>8005</v>
      </c>
      <c r="D816" s="347" t="s">
        <v>6178</v>
      </c>
      <c r="E816" s="347">
        <v>1.0</v>
      </c>
      <c r="F816" s="347" t="s">
        <v>8006</v>
      </c>
      <c r="G816" s="347" t="s">
        <v>8007</v>
      </c>
      <c r="H816" s="348"/>
      <c r="I816" s="347" t="s">
        <v>4533</v>
      </c>
      <c r="J816" s="347" t="s">
        <v>8005</v>
      </c>
      <c r="K816" s="349">
        <v>45133.16355398148</v>
      </c>
      <c r="L816" s="347" t="s">
        <v>8005</v>
      </c>
      <c r="M816" s="349">
        <v>45258.37757988426</v>
      </c>
      <c r="N816" s="347" t="s">
        <v>4545</v>
      </c>
      <c r="O816" s="346">
        <v>2.0</v>
      </c>
      <c r="P816" s="350" t="s">
        <v>3940</v>
      </c>
      <c r="Q816" s="346">
        <v>977.0</v>
      </c>
      <c r="R816" s="347" t="s">
        <v>8008</v>
      </c>
      <c r="S816" s="7" t="str">
        <f>IF(P816="nasional",VLOOKUP("*"&amp;J816&amp;"",'IPPD ALL'!$AA$2:$AC$787,3,FALSE),VLOOKUP("*"&amp;P816&amp;"",'IPPD ALL'!$AB$2:$AC$787,2,FALSE))</f>
        <v>Kota Gorontalo</v>
      </c>
    </row>
    <row r="817">
      <c r="A817" s="346">
        <v>1949.0</v>
      </c>
      <c r="B817" s="347" t="s">
        <v>8009</v>
      </c>
      <c r="C817" s="347" t="s">
        <v>8010</v>
      </c>
      <c r="D817" s="347" t="s">
        <v>8011</v>
      </c>
      <c r="E817" s="347" t="s">
        <v>6343</v>
      </c>
      <c r="F817" s="347" t="s">
        <v>8012</v>
      </c>
      <c r="G817" s="347" t="s">
        <v>8013</v>
      </c>
      <c r="H817" s="348"/>
      <c r="I817" s="347" t="s">
        <v>4533</v>
      </c>
      <c r="J817" s="347" t="s">
        <v>8010</v>
      </c>
      <c r="K817" s="349">
        <v>45133.213827962965</v>
      </c>
      <c r="L817" s="348"/>
      <c r="M817" s="348"/>
      <c r="N817" s="347" t="s">
        <v>4534</v>
      </c>
      <c r="O817" s="346">
        <v>0.0</v>
      </c>
      <c r="P817" s="350" t="s">
        <v>615</v>
      </c>
      <c r="Q817" s="346">
        <v>490.0</v>
      </c>
      <c r="R817" s="347" t="s">
        <v>6592</v>
      </c>
      <c r="S817" s="7" t="str">
        <f>IF(P817="nasional",VLOOKUP("*"&amp;J817&amp;"",'IPPD ALL'!$AA$2:$AC$787,3,FALSE),VLOOKUP("*"&amp;P817&amp;"",'IPPD ALL'!$AB$2:$AC$787,2,FALSE))</f>
        <v>Kementerian Pariwisata dan Ekonomi Kreatif</v>
      </c>
      <c r="T817" s="229"/>
    </row>
    <row r="818">
      <c r="A818" s="346">
        <v>1953.0</v>
      </c>
      <c r="B818" s="347" t="s">
        <v>8014</v>
      </c>
      <c r="C818" s="347" t="s">
        <v>817</v>
      </c>
      <c r="D818" s="347" t="s">
        <v>8015</v>
      </c>
      <c r="E818" s="347">
        <v>1.0</v>
      </c>
      <c r="F818" s="347" t="s">
        <v>8016</v>
      </c>
      <c r="G818" s="347" t="s">
        <v>8017</v>
      </c>
      <c r="H818" s="348"/>
      <c r="I818" s="347" t="s">
        <v>4533</v>
      </c>
      <c r="J818" s="347" t="s">
        <v>817</v>
      </c>
      <c r="K818" s="349">
        <v>45134.312121006944</v>
      </c>
      <c r="L818" s="347" t="s">
        <v>817</v>
      </c>
      <c r="M818" s="349">
        <v>45145.25652318287</v>
      </c>
      <c r="N818" s="347" t="s">
        <v>4534</v>
      </c>
      <c r="O818" s="346">
        <v>1.0</v>
      </c>
      <c r="P818" s="347" t="s">
        <v>4535</v>
      </c>
      <c r="Q818" s="348"/>
      <c r="R818" s="348"/>
      <c r="S818" s="7" t="str">
        <f>IF(P818="nasional",VLOOKUP("*"&amp;J818&amp;"",'IPPD ALL'!$AA$2:$AC$787,3,FALSE),VLOOKUP("*"&amp;P818&amp;"",'IPPD ALL'!$AB$2:$AC$787,2,FALSE))</f>
        <v>Badan Meteorologi, Klimatologi, dan Geofisika</v>
      </c>
    </row>
    <row r="819">
      <c r="A819" s="346">
        <v>1954.0</v>
      </c>
      <c r="B819" s="347" t="s">
        <v>8018</v>
      </c>
      <c r="C819" s="347" t="s">
        <v>8019</v>
      </c>
      <c r="D819" s="347" t="s">
        <v>8020</v>
      </c>
      <c r="E819" s="346">
        <v>1.0</v>
      </c>
      <c r="F819" s="347" t="s">
        <v>8021</v>
      </c>
      <c r="G819" s="347" t="s">
        <v>8022</v>
      </c>
      <c r="H819" s="348"/>
      <c r="I819" s="347" t="s">
        <v>4533</v>
      </c>
      <c r="J819" s="347" t="s">
        <v>8019</v>
      </c>
      <c r="K819" s="349">
        <v>45134.32483412037</v>
      </c>
      <c r="L819" s="347" t="s">
        <v>8019</v>
      </c>
      <c r="M819" s="349">
        <v>45134.32831640046</v>
      </c>
      <c r="N819" s="347" t="s">
        <v>4545</v>
      </c>
      <c r="O819" s="346">
        <v>1.0</v>
      </c>
      <c r="P819" s="350" t="s">
        <v>2394</v>
      </c>
      <c r="Q819" s="346">
        <v>252.0</v>
      </c>
      <c r="R819" s="347" t="s">
        <v>5965</v>
      </c>
      <c r="S819" s="7" t="str">
        <f>IF(P819="nasional",VLOOKUP("*"&amp;J819&amp;"",'IPPD ALL'!$AA$2:$AC$787,3,FALSE),VLOOKUP("*"&amp;P819&amp;"",'IPPD ALL'!$AB$2:$AC$787,2,FALSE))</f>
        <v>Kota Bandung</v>
      </c>
    </row>
    <row r="820">
      <c r="A820" s="346">
        <v>1955.0</v>
      </c>
      <c r="B820" s="347" t="s">
        <v>8023</v>
      </c>
      <c r="C820" s="347" t="s">
        <v>817</v>
      </c>
      <c r="D820" s="347" t="s">
        <v>8024</v>
      </c>
      <c r="E820" s="347">
        <v>1.0</v>
      </c>
      <c r="F820" s="347" t="s">
        <v>8025</v>
      </c>
      <c r="G820" s="347" t="s">
        <v>8026</v>
      </c>
      <c r="H820" s="348"/>
      <c r="I820" s="347" t="s">
        <v>4533</v>
      </c>
      <c r="J820" s="347" t="s">
        <v>817</v>
      </c>
      <c r="K820" s="349">
        <v>45134.620940787034</v>
      </c>
      <c r="L820" s="347" t="s">
        <v>817</v>
      </c>
      <c r="M820" s="349">
        <v>45556.035016458336</v>
      </c>
      <c r="N820" s="347" t="s">
        <v>4545</v>
      </c>
      <c r="O820" s="346">
        <v>2.0</v>
      </c>
      <c r="P820" s="347" t="s">
        <v>4535</v>
      </c>
      <c r="Q820" s="348"/>
      <c r="R820" s="348"/>
      <c r="S820" s="7" t="str">
        <f>IF(P820="nasional",VLOOKUP("*"&amp;J820&amp;"",'IPPD ALL'!$AA$2:$AC$787,3,FALSE),VLOOKUP("*"&amp;P820&amp;"",'IPPD ALL'!$AB$2:$AC$787,2,FALSE))</f>
        <v>Badan Meteorologi, Klimatologi, dan Geofisika</v>
      </c>
    </row>
    <row r="821">
      <c r="A821" s="346">
        <v>1956.0</v>
      </c>
      <c r="B821" s="347" t="s">
        <v>8027</v>
      </c>
      <c r="C821" s="347" t="s">
        <v>8028</v>
      </c>
      <c r="D821" s="347" t="s">
        <v>8029</v>
      </c>
      <c r="E821" s="347">
        <v>1.0</v>
      </c>
      <c r="F821" s="347" t="s">
        <v>8030</v>
      </c>
      <c r="G821" s="347" t="s">
        <v>8031</v>
      </c>
      <c r="H821" s="347" t="s">
        <v>4609</v>
      </c>
      <c r="I821" s="347" t="s">
        <v>4533</v>
      </c>
      <c r="J821" s="347" t="s">
        <v>8028</v>
      </c>
      <c r="K821" s="349">
        <v>45135.183317905095</v>
      </c>
      <c r="L821" s="347" t="s">
        <v>8028</v>
      </c>
      <c r="M821" s="349">
        <v>45428.13928466435</v>
      </c>
      <c r="N821" s="347" t="s">
        <v>4545</v>
      </c>
      <c r="O821" s="346">
        <v>10.0</v>
      </c>
      <c r="P821" s="350" t="s">
        <v>2695</v>
      </c>
      <c r="Q821" s="346">
        <v>712.0</v>
      </c>
      <c r="R821" s="347" t="s">
        <v>8032</v>
      </c>
      <c r="S821" s="7" t="str">
        <f>IF(P821="nasional",VLOOKUP("*"&amp;J821&amp;"",'IPPD ALL'!$AA$2:$AC$787,3,FALSE),VLOOKUP("*"&amp;P821&amp;"",'IPPD ALL'!$AB$2:$AC$787,2,FALSE))</f>
        <v>Kabupaten Purbalingga</v>
      </c>
    </row>
    <row r="822">
      <c r="A822" s="346">
        <v>1960.0</v>
      </c>
      <c r="B822" s="347" t="s">
        <v>8033</v>
      </c>
      <c r="C822" s="347" t="s">
        <v>856</v>
      </c>
      <c r="D822" s="347" t="s">
        <v>8034</v>
      </c>
      <c r="E822" s="347">
        <v>1.0</v>
      </c>
      <c r="F822" s="347" t="s">
        <v>8035</v>
      </c>
      <c r="G822" s="347" t="s">
        <v>8036</v>
      </c>
      <c r="H822" s="348"/>
      <c r="I822" s="347" t="s">
        <v>4533</v>
      </c>
      <c r="J822" s="347" t="s">
        <v>856</v>
      </c>
      <c r="K822" s="349">
        <v>45135.293595104165</v>
      </c>
      <c r="L822" s="347" t="s">
        <v>856</v>
      </c>
      <c r="M822" s="349">
        <v>45135.311954351855</v>
      </c>
      <c r="N822" s="347" t="s">
        <v>4545</v>
      </c>
      <c r="O822" s="346">
        <v>2.0</v>
      </c>
      <c r="P822" s="347" t="s">
        <v>4535</v>
      </c>
      <c r="Q822" s="348"/>
      <c r="R822" s="348"/>
      <c r="S822" s="7" t="str">
        <f>IF(P822="nasional",VLOOKUP("*"&amp;J822&amp;"",'IPPD ALL'!$AA$2:$AC$787,3,FALSE),VLOOKUP("*"&amp;P822&amp;"",'IPPD ALL'!$AB$2:$AC$787,2,FALSE))</f>
        <v>Badan Nasional Penempatan Perlindungan TKI / Badan Perlindungan Pekerja Migran Indonesia (BP2MI)</v>
      </c>
    </row>
    <row r="823">
      <c r="A823" s="346">
        <v>1961.0</v>
      </c>
      <c r="B823" s="347" t="s">
        <v>8037</v>
      </c>
      <c r="C823" s="347" t="s">
        <v>5981</v>
      </c>
      <c r="D823" s="347" t="s">
        <v>8038</v>
      </c>
      <c r="E823" s="346">
        <v>1.0</v>
      </c>
      <c r="F823" s="347" t="s">
        <v>8039</v>
      </c>
      <c r="G823" s="347" t="s">
        <v>8040</v>
      </c>
      <c r="H823" s="348"/>
      <c r="I823" s="347" t="s">
        <v>4533</v>
      </c>
      <c r="J823" s="347" t="s">
        <v>5981</v>
      </c>
      <c r="K823" s="349">
        <v>45135.40442811343</v>
      </c>
      <c r="L823" s="347" t="s">
        <v>5981</v>
      </c>
      <c r="M823" s="349">
        <v>45232.33184539352</v>
      </c>
      <c r="N823" s="347" t="s">
        <v>4545</v>
      </c>
      <c r="O823" s="346">
        <v>3.0</v>
      </c>
      <c r="P823" s="350" t="s">
        <v>2394</v>
      </c>
      <c r="Q823" s="346">
        <v>252.0</v>
      </c>
      <c r="R823" s="347" t="s">
        <v>5965</v>
      </c>
      <c r="S823" s="7" t="str">
        <f>IF(P823="nasional",VLOOKUP("*"&amp;J823&amp;"",'IPPD ALL'!$AA$2:$AC$787,3,FALSE),VLOOKUP("*"&amp;P823&amp;"",'IPPD ALL'!$AB$2:$AC$787,2,FALSE))</f>
        <v>Kota Bandung</v>
      </c>
    </row>
    <row r="824">
      <c r="A824" s="346">
        <v>1963.0</v>
      </c>
      <c r="B824" s="347" t="s">
        <v>8041</v>
      </c>
      <c r="C824" s="347" t="s">
        <v>3939</v>
      </c>
      <c r="D824" s="347" t="s">
        <v>8042</v>
      </c>
      <c r="E824" s="347">
        <v>1.1</v>
      </c>
      <c r="F824" s="347" t="s">
        <v>8043</v>
      </c>
      <c r="G824" s="347" t="s">
        <v>8044</v>
      </c>
      <c r="H824" s="348"/>
      <c r="I824" s="347" t="s">
        <v>4533</v>
      </c>
      <c r="J824" s="347" t="s">
        <v>3939</v>
      </c>
      <c r="K824" s="349">
        <v>45137.57753081019</v>
      </c>
      <c r="L824" s="347" t="s">
        <v>3939</v>
      </c>
      <c r="M824" s="349">
        <v>45437.336650578705</v>
      </c>
      <c r="N824" s="347" t="s">
        <v>4545</v>
      </c>
      <c r="O824" s="346">
        <v>3.0</v>
      </c>
      <c r="P824" s="347" t="s">
        <v>4535</v>
      </c>
      <c r="Q824" s="348"/>
      <c r="R824" s="348"/>
      <c r="S824" s="7" t="str">
        <f>IF(P824="nasional",VLOOKUP("*"&amp;J824&amp;"",'IPPD ALL'!$AA$2:$AC$787,3,FALSE),VLOOKUP("*"&amp;P824&amp;"",'IPPD ALL'!$AB$2:$AC$787,2,FALSE))</f>
        <v>Kota Gorontalo</v>
      </c>
    </row>
    <row r="825">
      <c r="A825" s="346">
        <v>1964.0</v>
      </c>
      <c r="B825" s="347" t="s">
        <v>8045</v>
      </c>
      <c r="C825" s="347" t="s">
        <v>5750</v>
      </c>
      <c r="D825" s="347" t="s">
        <v>8046</v>
      </c>
      <c r="E825" s="347">
        <v>1.0</v>
      </c>
      <c r="F825" s="347" t="s">
        <v>8047</v>
      </c>
      <c r="G825" s="347" t="s">
        <v>8048</v>
      </c>
      <c r="H825" s="348"/>
      <c r="I825" s="347" t="s">
        <v>4533</v>
      </c>
      <c r="J825" s="347" t="s">
        <v>5750</v>
      </c>
      <c r="K825" s="349">
        <v>45138.198906701386</v>
      </c>
      <c r="L825" s="347" t="s">
        <v>5750</v>
      </c>
      <c r="M825" s="349">
        <v>45169.08475579861</v>
      </c>
      <c r="N825" s="347" t="s">
        <v>4545</v>
      </c>
      <c r="O825" s="346">
        <v>1.0</v>
      </c>
      <c r="P825" s="350" t="s">
        <v>2609</v>
      </c>
      <c r="Q825" s="346">
        <v>673.0</v>
      </c>
      <c r="R825" s="347" t="s">
        <v>5754</v>
      </c>
      <c r="S825" s="7" t="str">
        <f>IF(P825="nasional",VLOOKUP("*"&amp;J825&amp;"",'IPPD ALL'!$AA$2:$AC$787,3,FALSE),VLOOKUP("*"&amp;P825&amp;"",'IPPD ALL'!$AB$2:$AC$787,2,FALSE))</f>
        <v>Kabupaten Demak</v>
      </c>
    </row>
    <row r="826">
      <c r="A826" s="346">
        <v>1965.0</v>
      </c>
      <c r="B826" s="347" t="s">
        <v>8049</v>
      </c>
      <c r="C826" s="347" t="s">
        <v>446</v>
      </c>
      <c r="D826" s="347" t="s">
        <v>8050</v>
      </c>
      <c r="E826" s="347">
        <v>1.0</v>
      </c>
      <c r="F826" s="347" t="s">
        <v>8051</v>
      </c>
      <c r="G826" s="347" t="s">
        <v>8052</v>
      </c>
      <c r="H826" s="348"/>
      <c r="I826" s="347" t="s">
        <v>4533</v>
      </c>
      <c r="J826" s="347" t="s">
        <v>446</v>
      </c>
      <c r="K826" s="349">
        <v>45138.28084319444</v>
      </c>
      <c r="L826" s="347" t="s">
        <v>446</v>
      </c>
      <c r="M826" s="349">
        <v>45229.31212929398</v>
      </c>
      <c r="N826" s="347" t="s">
        <v>4551</v>
      </c>
      <c r="O826" s="346">
        <v>12.0</v>
      </c>
      <c r="P826" s="347" t="s">
        <v>4535</v>
      </c>
      <c r="Q826" s="348"/>
      <c r="R826" s="348"/>
      <c r="S826" s="7" t="str">
        <f>IF(P826="nasional",VLOOKUP("*"&amp;J826&amp;"",'IPPD ALL'!$AA$2:$AC$787,3,FALSE),VLOOKUP("*"&amp;P826&amp;"",'IPPD ALL'!$AB$2:$AC$787,2,FALSE))</f>
        <v>Kementerian Dalam Negeri</v>
      </c>
    </row>
    <row r="827">
      <c r="A827" s="346">
        <v>1966.0</v>
      </c>
      <c r="B827" s="347" t="s">
        <v>8053</v>
      </c>
      <c r="C827" s="347" t="s">
        <v>7812</v>
      </c>
      <c r="D827" s="347" t="s">
        <v>8054</v>
      </c>
      <c r="E827" s="347">
        <v>1.0</v>
      </c>
      <c r="F827" s="347" t="s">
        <v>8055</v>
      </c>
      <c r="G827" s="347" t="s">
        <v>8056</v>
      </c>
      <c r="H827" s="348"/>
      <c r="I827" s="347" t="s">
        <v>4533</v>
      </c>
      <c r="J827" s="347" t="s">
        <v>7812</v>
      </c>
      <c r="K827" s="349">
        <v>45138.31103761574</v>
      </c>
      <c r="L827" s="347" t="s">
        <v>7812</v>
      </c>
      <c r="M827" s="349">
        <v>45140.32462451389</v>
      </c>
      <c r="N827" s="347" t="s">
        <v>4545</v>
      </c>
      <c r="O827" s="346">
        <v>8.0</v>
      </c>
      <c r="P827" s="350" t="s">
        <v>7815</v>
      </c>
      <c r="Q827" s="346">
        <v>342.0</v>
      </c>
      <c r="R827" s="347" t="s">
        <v>7816</v>
      </c>
      <c r="S827" s="7" t="str">
        <f>IF(P827="nasional",VLOOKUP("*"&amp;J827&amp;"",'IPPD ALL'!$AA$2:$AC$787,3,FALSE),VLOOKUP("*"&amp;P827&amp;"",'IPPD ALL'!$AB$2:$AC$787,2,FALSE))</f>
        <v>#N/A</v>
      </c>
    </row>
    <row r="828">
      <c r="A828" s="346">
        <v>1967.0</v>
      </c>
      <c r="B828" s="347" t="s">
        <v>8057</v>
      </c>
      <c r="C828" s="347" t="s">
        <v>511</v>
      </c>
      <c r="D828" s="347" t="s">
        <v>8058</v>
      </c>
      <c r="E828" s="347">
        <v>1.0</v>
      </c>
      <c r="F828" s="347" t="s">
        <v>8059</v>
      </c>
      <c r="G828" s="347" t="s">
        <v>8060</v>
      </c>
      <c r="H828" s="347" t="s">
        <v>4540</v>
      </c>
      <c r="I828" s="347" t="s">
        <v>4533</v>
      </c>
      <c r="J828" s="347" t="s">
        <v>511</v>
      </c>
      <c r="K828" s="349">
        <v>45138.3237153125</v>
      </c>
      <c r="L828" s="347" t="s">
        <v>511</v>
      </c>
      <c r="M828" s="349">
        <v>45384.11676704861</v>
      </c>
      <c r="N828" s="347" t="s">
        <v>4534</v>
      </c>
      <c r="O828" s="346">
        <v>1.0</v>
      </c>
      <c r="P828" s="347" t="s">
        <v>4535</v>
      </c>
      <c r="Q828" s="348"/>
      <c r="R828" s="348"/>
      <c r="S828" s="7" t="str">
        <f>IF(P828="nasional",VLOOKUP("*"&amp;J828&amp;"",'IPPD ALL'!$AA$2:$AC$787,3,FALSE),VLOOKUP("*"&amp;P828&amp;"",'IPPD ALL'!$AB$2:$AC$787,2,FALSE))</f>
        <v>Kementerian Perdagangan</v>
      </c>
    </row>
    <row r="829">
      <c r="A829" s="346">
        <v>1968.0</v>
      </c>
      <c r="B829" s="347" t="s">
        <v>8061</v>
      </c>
      <c r="C829" s="347" t="s">
        <v>2718</v>
      </c>
      <c r="D829" s="347" t="s">
        <v>8062</v>
      </c>
      <c r="E829" s="347">
        <v>1.0</v>
      </c>
      <c r="F829" s="347" t="s">
        <v>8063</v>
      </c>
      <c r="G829" s="347" t="s">
        <v>8064</v>
      </c>
      <c r="H829" s="348"/>
      <c r="I829" s="347" t="s">
        <v>4533</v>
      </c>
      <c r="J829" s="347" t="s">
        <v>2718</v>
      </c>
      <c r="K829" s="349">
        <v>45138.331619756944</v>
      </c>
      <c r="L829" s="347" t="s">
        <v>2718</v>
      </c>
      <c r="M829" s="349">
        <v>45138.33329988426</v>
      </c>
      <c r="N829" s="347" t="s">
        <v>4545</v>
      </c>
      <c r="O829" s="346">
        <v>1.0</v>
      </c>
      <c r="P829" s="347" t="s">
        <v>4535</v>
      </c>
      <c r="Q829" s="348"/>
      <c r="R829" s="348"/>
      <c r="S829" s="7" t="str">
        <f>IF(P829="nasional",VLOOKUP("*"&amp;J829&amp;"",'IPPD ALL'!$AA$2:$AC$787,3,FALSE),VLOOKUP("*"&amp;P829&amp;"",'IPPD ALL'!$AB$2:$AC$787,2,FALSE))</f>
        <v>Kabupaten Semarang</v>
      </c>
    </row>
    <row r="830">
      <c r="A830" s="346">
        <v>1971.0</v>
      </c>
      <c r="B830" s="347" t="s">
        <v>8065</v>
      </c>
      <c r="C830" s="347" t="s">
        <v>446</v>
      </c>
      <c r="D830" s="347" t="s">
        <v>8066</v>
      </c>
      <c r="E830" s="347">
        <v>1.0</v>
      </c>
      <c r="F830" s="347" t="s">
        <v>8067</v>
      </c>
      <c r="G830" s="347" t="s">
        <v>8068</v>
      </c>
      <c r="H830" s="348"/>
      <c r="I830" s="347" t="s">
        <v>4533</v>
      </c>
      <c r="J830" s="347" t="s">
        <v>446</v>
      </c>
      <c r="K830" s="349">
        <v>45139.193346203705</v>
      </c>
      <c r="L830" s="347" t="s">
        <v>446</v>
      </c>
      <c r="M830" s="349">
        <v>45223.24603194444</v>
      </c>
      <c r="N830" s="347" t="s">
        <v>4551</v>
      </c>
      <c r="O830" s="346">
        <v>4.0</v>
      </c>
      <c r="P830" s="347" t="s">
        <v>4535</v>
      </c>
      <c r="Q830" s="348"/>
      <c r="R830" s="348"/>
      <c r="S830" s="7" t="str">
        <f>IF(P830="nasional",VLOOKUP("*"&amp;J830&amp;"",'IPPD ALL'!$AA$2:$AC$787,3,FALSE),VLOOKUP("*"&amp;P830&amp;"",'IPPD ALL'!$AB$2:$AC$787,2,FALSE))</f>
        <v>Kementerian Dalam Negeri</v>
      </c>
    </row>
    <row r="831">
      <c r="A831" s="346">
        <v>1972.0</v>
      </c>
      <c r="B831" s="347" t="s">
        <v>8069</v>
      </c>
      <c r="C831" s="347" t="s">
        <v>446</v>
      </c>
      <c r="D831" s="347" t="s">
        <v>8070</v>
      </c>
      <c r="E831" s="347">
        <v>1.0</v>
      </c>
      <c r="F831" s="347" t="s">
        <v>8071</v>
      </c>
      <c r="G831" s="347" t="s">
        <v>8072</v>
      </c>
      <c r="H831" s="348"/>
      <c r="I831" s="347" t="s">
        <v>4533</v>
      </c>
      <c r="J831" s="347" t="s">
        <v>446</v>
      </c>
      <c r="K831" s="349">
        <v>45139.19828512731</v>
      </c>
      <c r="L831" s="347" t="s">
        <v>446</v>
      </c>
      <c r="M831" s="349">
        <v>45223.25896528935</v>
      </c>
      <c r="N831" s="347" t="s">
        <v>4551</v>
      </c>
      <c r="O831" s="346">
        <v>4.0</v>
      </c>
      <c r="P831" s="347" t="s">
        <v>4535</v>
      </c>
      <c r="Q831" s="348"/>
      <c r="R831" s="348"/>
      <c r="S831" s="7" t="str">
        <f>IF(P831="nasional",VLOOKUP("*"&amp;J831&amp;"",'IPPD ALL'!$AA$2:$AC$787,3,FALSE),VLOOKUP("*"&amp;P831&amp;"",'IPPD ALL'!$AB$2:$AC$787,2,FALSE))</f>
        <v>Kementerian Dalam Negeri</v>
      </c>
    </row>
    <row r="832">
      <c r="A832" s="346">
        <v>1973.0</v>
      </c>
      <c r="B832" s="347" t="s">
        <v>8073</v>
      </c>
      <c r="C832" s="347" t="s">
        <v>446</v>
      </c>
      <c r="D832" s="347" t="s">
        <v>8074</v>
      </c>
      <c r="E832" s="347">
        <v>1.0</v>
      </c>
      <c r="F832" s="347" t="s">
        <v>8075</v>
      </c>
      <c r="G832" s="347" t="s">
        <v>8076</v>
      </c>
      <c r="H832" s="348"/>
      <c r="I832" s="347" t="s">
        <v>4533</v>
      </c>
      <c r="J832" s="347" t="s">
        <v>446</v>
      </c>
      <c r="K832" s="349">
        <v>45139.20605702546</v>
      </c>
      <c r="L832" s="347" t="s">
        <v>446</v>
      </c>
      <c r="M832" s="349">
        <v>45223.26337496528</v>
      </c>
      <c r="N832" s="347" t="s">
        <v>4551</v>
      </c>
      <c r="O832" s="346">
        <v>3.0</v>
      </c>
      <c r="P832" s="347" t="s">
        <v>4535</v>
      </c>
      <c r="Q832" s="348"/>
      <c r="R832" s="348"/>
      <c r="S832" s="7" t="str">
        <f>IF(P832="nasional",VLOOKUP("*"&amp;J832&amp;"",'IPPD ALL'!$AA$2:$AC$787,3,FALSE),VLOOKUP("*"&amp;P832&amp;"",'IPPD ALL'!$AB$2:$AC$787,2,FALSE))</f>
        <v>Kementerian Dalam Negeri</v>
      </c>
    </row>
    <row r="833">
      <c r="A833" s="346">
        <v>1976.0</v>
      </c>
      <c r="B833" s="347" t="s">
        <v>8077</v>
      </c>
      <c r="C833" s="347" t="s">
        <v>6267</v>
      </c>
      <c r="D833" s="347" t="s">
        <v>8078</v>
      </c>
      <c r="E833" s="347">
        <v>1.0</v>
      </c>
      <c r="F833" s="347" t="s">
        <v>8079</v>
      </c>
      <c r="G833" s="347" t="s">
        <v>8080</v>
      </c>
      <c r="H833" s="348"/>
      <c r="I833" s="347" t="s">
        <v>4533</v>
      </c>
      <c r="J833" s="347" t="s">
        <v>6267</v>
      </c>
      <c r="K833" s="349">
        <v>45139.400599479166</v>
      </c>
      <c r="L833" s="347" t="s">
        <v>6267</v>
      </c>
      <c r="M833" s="349">
        <v>45153.09200778935</v>
      </c>
      <c r="N833" s="347" t="s">
        <v>4545</v>
      </c>
      <c r="O833" s="346">
        <v>3.0</v>
      </c>
      <c r="P833" s="350" t="s">
        <v>1146</v>
      </c>
      <c r="Q833" s="346">
        <v>430.0</v>
      </c>
      <c r="R833" s="347" t="s">
        <v>5834</v>
      </c>
      <c r="S833" s="7" t="str">
        <f>IF(P833="nasional",VLOOKUP("*"&amp;J833&amp;"",'IPPD ALL'!$AA$2:$AC$787,3,FALSE),VLOOKUP("*"&amp;P833&amp;"",'IPPD ALL'!$AB$2:$AC$787,2,FALSE))</f>
        <v>Provinsi Aceh</v>
      </c>
    </row>
    <row r="834">
      <c r="A834" s="346">
        <v>1980.0</v>
      </c>
      <c r="B834" s="347" t="s">
        <v>8081</v>
      </c>
      <c r="C834" s="347" t="s">
        <v>8082</v>
      </c>
      <c r="D834" s="347" t="s">
        <v>8083</v>
      </c>
      <c r="E834" s="347">
        <v>1.0</v>
      </c>
      <c r="F834" s="347" t="s">
        <v>8084</v>
      </c>
      <c r="G834" s="347" t="s">
        <v>8085</v>
      </c>
      <c r="H834" s="348"/>
      <c r="I834" s="347" t="s">
        <v>4533</v>
      </c>
      <c r="J834" s="347" t="s">
        <v>8082</v>
      </c>
      <c r="K834" s="349">
        <v>45139.612280104164</v>
      </c>
      <c r="L834" s="347" t="s">
        <v>8082</v>
      </c>
      <c r="M834" s="349">
        <v>45139.61919304398</v>
      </c>
      <c r="N834" s="347" t="s">
        <v>4545</v>
      </c>
      <c r="O834" s="346">
        <v>2.0</v>
      </c>
      <c r="P834" s="350" t="s">
        <v>3031</v>
      </c>
      <c r="Q834" s="346">
        <v>1015.0</v>
      </c>
      <c r="R834" s="347" t="s">
        <v>8086</v>
      </c>
      <c r="S834" s="7" t="str">
        <f>IF(P834="nasional",VLOOKUP("*"&amp;J834&amp;"",'IPPD ALL'!$AA$2:$AC$787,3,FALSE),VLOOKUP("*"&amp;P834&amp;"",'IPPD ALL'!$AB$2:$AC$787,2,FALSE))</f>
        <v>Kabupaten Probolinggo</v>
      </c>
    </row>
    <row r="835">
      <c r="A835" s="346">
        <v>1981.0</v>
      </c>
      <c r="B835" s="347" t="s">
        <v>8087</v>
      </c>
      <c r="C835" s="347" t="s">
        <v>446</v>
      </c>
      <c r="D835" s="347" t="s">
        <v>8088</v>
      </c>
      <c r="E835" s="347">
        <v>1.0</v>
      </c>
      <c r="F835" s="347" t="s">
        <v>8089</v>
      </c>
      <c r="G835" s="347" t="s">
        <v>8090</v>
      </c>
      <c r="H835" s="348"/>
      <c r="I835" s="347" t="s">
        <v>4533</v>
      </c>
      <c r="J835" s="347" t="s">
        <v>446</v>
      </c>
      <c r="K835" s="349">
        <v>45139.63449943287</v>
      </c>
      <c r="L835" s="347" t="s">
        <v>446</v>
      </c>
      <c r="M835" s="349">
        <v>45240.12664094907</v>
      </c>
      <c r="N835" s="347" t="s">
        <v>4545</v>
      </c>
      <c r="O835" s="346">
        <v>4.0</v>
      </c>
      <c r="P835" s="347" t="s">
        <v>4535</v>
      </c>
      <c r="Q835" s="348"/>
      <c r="R835" s="348"/>
      <c r="S835" s="7" t="str">
        <f>IF(P835="nasional",VLOOKUP("*"&amp;J835&amp;"",'IPPD ALL'!$AA$2:$AC$787,3,FALSE),VLOOKUP("*"&amp;P835&amp;"",'IPPD ALL'!$AB$2:$AC$787,2,FALSE))</f>
        <v>Kementerian Dalam Negeri</v>
      </c>
    </row>
    <row r="836">
      <c r="A836" s="346">
        <v>1982.0</v>
      </c>
      <c r="B836" s="347" t="s">
        <v>8091</v>
      </c>
      <c r="C836" s="347" t="s">
        <v>446</v>
      </c>
      <c r="D836" s="347" t="s">
        <v>8092</v>
      </c>
      <c r="E836" s="347">
        <v>1.0</v>
      </c>
      <c r="F836" s="347" t="s">
        <v>8093</v>
      </c>
      <c r="G836" s="347" t="s">
        <v>8094</v>
      </c>
      <c r="H836" s="348"/>
      <c r="I836" s="347" t="s">
        <v>4533</v>
      </c>
      <c r="J836" s="347" t="s">
        <v>446</v>
      </c>
      <c r="K836" s="349">
        <v>45139.64209965278</v>
      </c>
      <c r="L836" s="347" t="s">
        <v>446</v>
      </c>
      <c r="M836" s="349">
        <v>45240.12200417824</v>
      </c>
      <c r="N836" s="347" t="s">
        <v>4545</v>
      </c>
      <c r="O836" s="346">
        <v>3.0</v>
      </c>
      <c r="P836" s="347" t="s">
        <v>4535</v>
      </c>
      <c r="Q836" s="348"/>
      <c r="R836" s="348"/>
      <c r="S836" s="7" t="str">
        <f>IF(P836="nasional",VLOOKUP("*"&amp;J836&amp;"",'IPPD ALL'!$AA$2:$AC$787,3,FALSE),VLOOKUP("*"&amp;P836&amp;"",'IPPD ALL'!$AB$2:$AC$787,2,FALSE))</f>
        <v>Kementerian Dalam Negeri</v>
      </c>
    </row>
    <row r="837">
      <c r="A837" s="346">
        <v>1983.0</v>
      </c>
      <c r="B837" s="347" t="s">
        <v>8095</v>
      </c>
      <c r="C837" s="347" t="s">
        <v>739</v>
      </c>
      <c r="D837" s="347" t="s">
        <v>8096</v>
      </c>
      <c r="E837" s="346">
        <v>1.0</v>
      </c>
      <c r="F837" s="347" t="s">
        <v>8097</v>
      </c>
      <c r="G837" s="347" t="s">
        <v>8098</v>
      </c>
      <c r="H837" s="348"/>
      <c r="I837" s="347" t="s">
        <v>4533</v>
      </c>
      <c r="J837" s="347" t="s">
        <v>739</v>
      </c>
      <c r="K837" s="349">
        <v>45140.163502905096</v>
      </c>
      <c r="L837" s="347" t="s">
        <v>739</v>
      </c>
      <c r="M837" s="349">
        <v>45509.281935520834</v>
      </c>
      <c r="N837" s="347" t="s">
        <v>4545</v>
      </c>
      <c r="O837" s="346">
        <v>8.0</v>
      </c>
      <c r="P837" s="347" t="s">
        <v>4535</v>
      </c>
      <c r="Q837" s="348"/>
      <c r="R837" s="348"/>
      <c r="S837" s="7" t="str">
        <f>IF(P837="nasional",VLOOKUP("*"&amp;J837&amp;"",'IPPD ALL'!$AA$2:$AC$787,3,FALSE),VLOOKUP("*"&amp;P837&amp;"",'IPPD ALL'!$AB$2:$AC$787,2,FALSE))</f>
        <v>Badan Kepegawaian Negara</v>
      </c>
    </row>
    <row r="838">
      <c r="A838" s="346">
        <v>1984.0</v>
      </c>
      <c r="B838" s="347" t="s">
        <v>8099</v>
      </c>
      <c r="C838" s="347" t="s">
        <v>446</v>
      </c>
      <c r="D838" s="347" t="s">
        <v>8100</v>
      </c>
      <c r="E838" s="347">
        <v>1.0</v>
      </c>
      <c r="F838" s="347" t="s">
        <v>8101</v>
      </c>
      <c r="G838" s="347" t="s">
        <v>8102</v>
      </c>
      <c r="H838" s="348"/>
      <c r="I838" s="347" t="s">
        <v>4533</v>
      </c>
      <c r="J838" s="347" t="s">
        <v>446</v>
      </c>
      <c r="K838" s="349">
        <v>45140.279313287036</v>
      </c>
      <c r="L838" s="347" t="s">
        <v>446</v>
      </c>
      <c r="M838" s="349">
        <v>45243.07772025463</v>
      </c>
      <c r="N838" s="347" t="s">
        <v>4545</v>
      </c>
      <c r="O838" s="346">
        <v>3.0</v>
      </c>
      <c r="P838" s="347" t="s">
        <v>4535</v>
      </c>
      <c r="Q838" s="348"/>
      <c r="R838" s="348"/>
      <c r="S838" s="7" t="str">
        <f>IF(P838="nasional",VLOOKUP("*"&amp;J838&amp;"",'IPPD ALL'!$AA$2:$AC$787,3,FALSE),VLOOKUP("*"&amp;P838&amp;"",'IPPD ALL'!$AB$2:$AC$787,2,FALSE))</f>
        <v>Kementerian Dalam Negeri</v>
      </c>
    </row>
    <row r="839">
      <c r="A839" s="346">
        <v>1985.0</v>
      </c>
      <c r="B839" s="347" t="s">
        <v>8103</v>
      </c>
      <c r="C839" s="347" t="s">
        <v>6326</v>
      </c>
      <c r="D839" s="347" t="s">
        <v>8104</v>
      </c>
      <c r="E839" s="346">
        <v>1.0</v>
      </c>
      <c r="F839" s="347" t="s">
        <v>8105</v>
      </c>
      <c r="G839" s="347" t="s">
        <v>8106</v>
      </c>
      <c r="H839" s="348"/>
      <c r="I839" s="347" t="s">
        <v>4533</v>
      </c>
      <c r="J839" s="347" t="s">
        <v>6326</v>
      </c>
      <c r="K839" s="349">
        <v>45140.29243804398</v>
      </c>
      <c r="L839" s="347" t="s">
        <v>6326</v>
      </c>
      <c r="M839" s="349">
        <v>45141.28838077546</v>
      </c>
      <c r="N839" s="347" t="s">
        <v>4545</v>
      </c>
      <c r="O839" s="346">
        <v>2.0</v>
      </c>
      <c r="P839" s="350" t="s">
        <v>2394</v>
      </c>
      <c r="Q839" s="346">
        <v>252.0</v>
      </c>
      <c r="R839" s="347" t="s">
        <v>5965</v>
      </c>
      <c r="S839" s="7" t="str">
        <f>IF(P839="nasional",VLOOKUP("*"&amp;J839&amp;"",'IPPD ALL'!$AA$2:$AC$787,3,FALSE),VLOOKUP("*"&amp;P839&amp;"",'IPPD ALL'!$AB$2:$AC$787,2,FALSE))</f>
        <v>Kota Bandung</v>
      </c>
    </row>
    <row r="840">
      <c r="A840" s="346">
        <v>1986.0</v>
      </c>
      <c r="B840" s="347" t="s">
        <v>8107</v>
      </c>
      <c r="C840" s="347" t="s">
        <v>6326</v>
      </c>
      <c r="D840" s="347" t="s">
        <v>8108</v>
      </c>
      <c r="E840" s="346">
        <v>1.0</v>
      </c>
      <c r="F840" s="347" t="s">
        <v>8109</v>
      </c>
      <c r="G840" s="347" t="s">
        <v>8110</v>
      </c>
      <c r="H840" s="348"/>
      <c r="I840" s="347" t="s">
        <v>4533</v>
      </c>
      <c r="J840" s="347" t="s">
        <v>6326</v>
      </c>
      <c r="K840" s="349">
        <v>45140.31870430556</v>
      </c>
      <c r="L840" s="347" t="s">
        <v>6326</v>
      </c>
      <c r="M840" s="349">
        <v>45140.339894780096</v>
      </c>
      <c r="N840" s="347" t="s">
        <v>4545</v>
      </c>
      <c r="O840" s="346">
        <v>2.0</v>
      </c>
      <c r="P840" s="350" t="s">
        <v>2394</v>
      </c>
      <c r="Q840" s="346">
        <v>252.0</v>
      </c>
      <c r="R840" s="347" t="s">
        <v>5965</v>
      </c>
      <c r="S840" s="7" t="str">
        <f>IF(P840="nasional",VLOOKUP("*"&amp;J840&amp;"",'IPPD ALL'!$AA$2:$AC$787,3,FALSE),VLOOKUP("*"&amp;P840&amp;"",'IPPD ALL'!$AB$2:$AC$787,2,FALSE))</f>
        <v>Kota Bandung</v>
      </c>
    </row>
    <row r="841">
      <c r="A841" s="346">
        <v>1987.0</v>
      </c>
      <c r="B841" s="347" t="s">
        <v>8111</v>
      </c>
      <c r="C841" s="347" t="s">
        <v>6272</v>
      </c>
      <c r="D841" s="347" t="s">
        <v>8112</v>
      </c>
      <c r="E841" s="347">
        <v>1.0</v>
      </c>
      <c r="F841" s="347" t="s">
        <v>8113</v>
      </c>
      <c r="G841" s="347" t="s">
        <v>8114</v>
      </c>
      <c r="H841" s="348"/>
      <c r="I841" s="347" t="s">
        <v>4533</v>
      </c>
      <c r="J841" s="347" t="s">
        <v>6272</v>
      </c>
      <c r="K841" s="349">
        <v>45140.62796114583</v>
      </c>
      <c r="L841" s="347" t="s">
        <v>6272</v>
      </c>
      <c r="M841" s="349">
        <v>45167.23052319444</v>
      </c>
      <c r="N841" s="347" t="s">
        <v>4545</v>
      </c>
      <c r="O841" s="346">
        <v>8.0</v>
      </c>
      <c r="P841" s="350" t="s">
        <v>3476</v>
      </c>
      <c r="Q841" s="346">
        <v>607.0</v>
      </c>
      <c r="R841" s="347" t="s">
        <v>6276</v>
      </c>
      <c r="S841" s="7" t="str">
        <f>IF(P841="nasional",VLOOKUP("*"&amp;J841&amp;"",'IPPD ALL'!$AA$2:$AC$787,3,FALSE),VLOOKUP("*"&amp;P841&amp;"",'IPPD ALL'!$AB$2:$AC$787,2,FALSE))</f>
        <v>Kabupaten Kutai Kartanegara</v>
      </c>
      <c r="T841" s="229"/>
    </row>
    <row r="842">
      <c r="A842" s="346">
        <v>1990.0</v>
      </c>
      <c r="B842" s="347" t="s">
        <v>8115</v>
      </c>
      <c r="C842" s="347" t="s">
        <v>1669</v>
      </c>
      <c r="D842" s="347" t="s">
        <v>8116</v>
      </c>
      <c r="E842" s="347">
        <v>1.0</v>
      </c>
      <c r="F842" s="347" t="s">
        <v>8117</v>
      </c>
      <c r="G842" s="347" t="s">
        <v>8118</v>
      </c>
      <c r="H842" s="348"/>
      <c r="I842" s="347" t="s">
        <v>4533</v>
      </c>
      <c r="J842" s="347" t="s">
        <v>1669</v>
      </c>
      <c r="K842" s="349">
        <v>45142.10381810185</v>
      </c>
      <c r="L842" s="347" t="s">
        <v>1669</v>
      </c>
      <c r="M842" s="349">
        <v>45370.10810494213</v>
      </c>
      <c r="N842" s="347" t="s">
        <v>4545</v>
      </c>
      <c r="O842" s="346">
        <v>1.0</v>
      </c>
      <c r="P842" s="347" t="s">
        <v>4535</v>
      </c>
      <c r="Q842" s="348"/>
      <c r="R842" s="348"/>
      <c r="S842" s="7" t="str">
        <f>IF(P842="nasional",VLOOKUP("*"&amp;J842&amp;"",'IPPD ALL'!$AA$2:$AC$787,3,FALSE),VLOOKUP("*"&amp;P842&amp;"",'IPPD ALL'!$AB$2:$AC$787,2,FALSE))</f>
        <v>Kota Solok</v>
      </c>
    </row>
    <row r="843">
      <c r="A843" s="346">
        <v>1992.0</v>
      </c>
      <c r="B843" s="347" t="s">
        <v>8119</v>
      </c>
      <c r="C843" s="347" t="s">
        <v>1669</v>
      </c>
      <c r="D843" s="347" t="s">
        <v>8120</v>
      </c>
      <c r="E843" s="347">
        <v>1.0</v>
      </c>
      <c r="F843" s="347" t="s">
        <v>8121</v>
      </c>
      <c r="G843" s="347" t="s">
        <v>8122</v>
      </c>
      <c r="H843" s="348"/>
      <c r="I843" s="347" t="s">
        <v>4533</v>
      </c>
      <c r="J843" s="347" t="s">
        <v>1669</v>
      </c>
      <c r="K843" s="349">
        <v>45142.10764050926</v>
      </c>
      <c r="L843" s="347" t="s">
        <v>4528</v>
      </c>
      <c r="M843" s="349">
        <v>45142.2009959375</v>
      </c>
      <c r="N843" s="347" t="s">
        <v>4545</v>
      </c>
      <c r="O843" s="346">
        <v>3.0</v>
      </c>
      <c r="P843" s="347" t="s">
        <v>4535</v>
      </c>
      <c r="Q843" s="348"/>
      <c r="R843" s="348"/>
      <c r="S843" s="7" t="str">
        <f>IF(P843="nasional",VLOOKUP("*"&amp;J843&amp;"",'IPPD ALL'!$AA$2:$AC$787,3,FALSE),VLOOKUP("*"&amp;P843&amp;"",'IPPD ALL'!$AB$2:$AC$787,2,FALSE))</f>
        <v>Kota Solok</v>
      </c>
    </row>
    <row r="844">
      <c r="A844" s="346">
        <v>1994.0</v>
      </c>
      <c r="B844" s="347" t="s">
        <v>8123</v>
      </c>
      <c r="C844" s="347" t="s">
        <v>2818</v>
      </c>
      <c r="D844" s="347" t="s">
        <v>7072</v>
      </c>
      <c r="E844" s="347">
        <v>1.1</v>
      </c>
      <c r="F844" s="347" t="s">
        <v>8124</v>
      </c>
      <c r="G844" s="347" t="s">
        <v>7074</v>
      </c>
      <c r="H844" s="348"/>
      <c r="I844" s="347" t="s">
        <v>4533</v>
      </c>
      <c r="J844" s="347" t="s">
        <v>2818</v>
      </c>
      <c r="K844" s="349">
        <v>45142.13986729167</v>
      </c>
      <c r="L844" s="347" t="s">
        <v>2818</v>
      </c>
      <c r="M844" s="349">
        <v>45146.21821121528</v>
      </c>
      <c r="N844" s="347" t="s">
        <v>4545</v>
      </c>
      <c r="O844" s="346">
        <v>2.0</v>
      </c>
      <c r="P844" s="347" t="s">
        <v>4535</v>
      </c>
      <c r="Q844" s="348"/>
      <c r="R844" s="348"/>
      <c r="S844" s="7" t="str">
        <f>IF(P844="nasional",VLOOKUP("*"&amp;J844&amp;"",'IPPD ALL'!$AA$2:$AC$787,3,FALSE),VLOOKUP("*"&amp;P844&amp;"",'IPPD ALL'!$AB$2:$AC$787,2,FALSE))</f>
        <v>Provinsi Daerah Istimewa Yogyakarta</v>
      </c>
    </row>
    <row r="845">
      <c r="A845" s="346">
        <v>1995.0</v>
      </c>
      <c r="B845" s="347" t="s">
        <v>8125</v>
      </c>
      <c r="C845" s="347" t="s">
        <v>8126</v>
      </c>
      <c r="D845" s="347" t="s">
        <v>8127</v>
      </c>
      <c r="E845" s="347">
        <v>1.0</v>
      </c>
      <c r="F845" s="347" t="s">
        <v>8128</v>
      </c>
      <c r="G845" s="347" t="s">
        <v>8129</v>
      </c>
      <c r="H845" s="348"/>
      <c r="I845" s="347" t="s">
        <v>4533</v>
      </c>
      <c r="J845" s="347" t="s">
        <v>8126</v>
      </c>
      <c r="K845" s="349">
        <v>45142.15392016204</v>
      </c>
      <c r="L845" s="347" t="s">
        <v>8126</v>
      </c>
      <c r="M845" s="349">
        <v>45142.16485230324</v>
      </c>
      <c r="N845" s="347" t="s">
        <v>4545</v>
      </c>
      <c r="O845" s="346">
        <v>1.0</v>
      </c>
      <c r="P845" s="350" t="s">
        <v>549</v>
      </c>
      <c r="Q845" s="346">
        <v>479.0</v>
      </c>
      <c r="R845" s="347" t="s">
        <v>6473</v>
      </c>
      <c r="S845" s="7" t="str">
        <f>IF(P845="nasional",VLOOKUP("*"&amp;J845&amp;"",'IPPD ALL'!$AA$2:$AC$787,3,FALSE),VLOOKUP("*"&amp;P845&amp;"",'IPPD ALL'!$AB$2:$AC$787,2,FALSE))</f>
        <v>Kementerian Pertanian</v>
      </c>
    </row>
    <row r="846">
      <c r="A846" s="346">
        <v>1997.0</v>
      </c>
      <c r="B846" s="347" t="s">
        <v>8130</v>
      </c>
      <c r="C846" s="347" t="s">
        <v>6469</v>
      </c>
      <c r="D846" s="347" t="s">
        <v>8131</v>
      </c>
      <c r="E846" s="347">
        <v>1.0</v>
      </c>
      <c r="F846" s="347" t="s">
        <v>8132</v>
      </c>
      <c r="G846" s="347" t="s">
        <v>8133</v>
      </c>
      <c r="H846" s="348"/>
      <c r="I846" s="347" t="s">
        <v>4533</v>
      </c>
      <c r="J846" s="347" t="s">
        <v>6469</v>
      </c>
      <c r="K846" s="349">
        <v>45142.15801424769</v>
      </c>
      <c r="L846" s="347" t="s">
        <v>6469</v>
      </c>
      <c r="M846" s="349">
        <v>45142.19982738426</v>
      </c>
      <c r="N846" s="347" t="s">
        <v>4545</v>
      </c>
      <c r="O846" s="346">
        <v>4.0</v>
      </c>
      <c r="P846" s="350" t="s">
        <v>549</v>
      </c>
      <c r="Q846" s="346">
        <v>479.0</v>
      </c>
      <c r="R846" s="347" t="s">
        <v>6473</v>
      </c>
      <c r="S846" s="7" t="str">
        <f>IF(P846="nasional",VLOOKUP("*"&amp;J846&amp;"",'IPPD ALL'!$AA$2:$AC$787,3,FALSE),VLOOKUP("*"&amp;P846&amp;"",'IPPD ALL'!$AB$2:$AC$787,2,FALSE))</f>
        <v>Kementerian Pertanian</v>
      </c>
    </row>
    <row r="847">
      <c r="A847" s="346">
        <v>1998.0</v>
      </c>
      <c r="B847" s="347" t="s">
        <v>8134</v>
      </c>
      <c r="C847" s="347" t="s">
        <v>8135</v>
      </c>
      <c r="D847" s="347" t="s">
        <v>8136</v>
      </c>
      <c r="E847" s="347">
        <v>1.0</v>
      </c>
      <c r="F847" s="347" t="s">
        <v>8137</v>
      </c>
      <c r="G847" s="347" t="s">
        <v>8138</v>
      </c>
      <c r="H847" s="348"/>
      <c r="I847" s="347" t="s">
        <v>4533</v>
      </c>
      <c r="J847" s="347" t="s">
        <v>8135</v>
      </c>
      <c r="K847" s="349">
        <v>45142.18014341435</v>
      </c>
      <c r="L847" s="347" t="s">
        <v>6469</v>
      </c>
      <c r="M847" s="349">
        <v>45154.1608987963</v>
      </c>
      <c r="N847" s="347" t="s">
        <v>4545</v>
      </c>
      <c r="O847" s="346">
        <v>9.0</v>
      </c>
      <c r="P847" s="350" t="s">
        <v>549</v>
      </c>
      <c r="Q847" s="346">
        <v>479.0</v>
      </c>
      <c r="R847" s="347" t="s">
        <v>6473</v>
      </c>
      <c r="S847" s="7" t="str">
        <f>IF(P847="nasional",VLOOKUP("*"&amp;J847&amp;"",'IPPD ALL'!$AA$2:$AC$787,3,FALSE),VLOOKUP("*"&amp;P847&amp;"",'IPPD ALL'!$AB$2:$AC$787,2,FALSE))</f>
        <v>Kementerian Pertanian</v>
      </c>
    </row>
    <row r="848">
      <c r="A848" s="346">
        <v>2001.0</v>
      </c>
      <c r="B848" s="347" t="s">
        <v>8139</v>
      </c>
      <c r="C848" s="347" t="s">
        <v>8005</v>
      </c>
      <c r="D848" s="347" t="s">
        <v>8140</v>
      </c>
      <c r="E848" s="347">
        <v>1.0</v>
      </c>
      <c r="F848" s="347" t="s">
        <v>8141</v>
      </c>
      <c r="G848" s="347" t="s">
        <v>8142</v>
      </c>
      <c r="H848" s="348"/>
      <c r="I848" s="347" t="s">
        <v>4533</v>
      </c>
      <c r="J848" s="347" t="s">
        <v>8005</v>
      </c>
      <c r="K848" s="349">
        <v>45142.21523001158</v>
      </c>
      <c r="L848" s="347" t="s">
        <v>8005</v>
      </c>
      <c r="M848" s="349">
        <v>45146.35064109954</v>
      </c>
      <c r="N848" s="347" t="s">
        <v>4545</v>
      </c>
      <c r="O848" s="346">
        <v>2.0</v>
      </c>
      <c r="P848" s="350" t="s">
        <v>3940</v>
      </c>
      <c r="Q848" s="346">
        <v>977.0</v>
      </c>
      <c r="R848" s="347" t="s">
        <v>8008</v>
      </c>
      <c r="S848" s="7" t="str">
        <f>IF(P848="nasional",VLOOKUP("*"&amp;J848&amp;"",'IPPD ALL'!$AA$2:$AC$787,3,FALSE),VLOOKUP("*"&amp;P848&amp;"",'IPPD ALL'!$AB$2:$AC$787,2,FALSE))</f>
        <v>Kota Gorontalo</v>
      </c>
    </row>
    <row r="849">
      <c r="A849" s="346">
        <v>2002.0</v>
      </c>
      <c r="B849" s="347" t="s">
        <v>8143</v>
      </c>
      <c r="C849" s="347" t="s">
        <v>8144</v>
      </c>
      <c r="D849" s="347" t="s">
        <v>8145</v>
      </c>
      <c r="E849" s="347">
        <v>1.0</v>
      </c>
      <c r="F849" s="347" t="s">
        <v>8146</v>
      </c>
      <c r="G849" s="347" t="s">
        <v>8147</v>
      </c>
      <c r="H849" s="348"/>
      <c r="I849" s="347" t="s">
        <v>4533</v>
      </c>
      <c r="J849" s="347" t="s">
        <v>8144</v>
      </c>
      <c r="K849" s="349">
        <v>45142.27957501158</v>
      </c>
      <c r="L849" s="347" t="s">
        <v>8144</v>
      </c>
      <c r="M849" s="349">
        <v>45188.271644016204</v>
      </c>
      <c r="N849" s="347" t="s">
        <v>4545</v>
      </c>
      <c r="O849" s="346">
        <v>10.0</v>
      </c>
      <c r="P849" s="350" t="s">
        <v>549</v>
      </c>
      <c r="Q849" s="346">
        <v>479.0</v>
      </c>
      <c r="R849" s="347" t="s">
        <v>6473</v>
      </c>
      <c r="S849" s="7" t="str">
        <f>IF(P849="nasional",VLOOKUP("*"&amp;J849&amp;"",'IPPD ALL'!$AA$2:$AC$787,3,FALSE),VLOOKUP("*"&amp;P849&amp;"",'IPPD ALL'!$AB$2:$AC$787,2,FALSE))</f>
        <v>Kementerian Pertanian</v>
      </c>
    </row>
    <row r="850">
      <c r="A850" s="346">
        <v>2003.0</v>
      </c>
      <c r="B850" s="347" t="s">
        <v>8148</v>
      </c>
      <c r="C850" s="347" t="s">
        <v>8135</v>
      </c>
      <c r="D850" s="347" t="s">
        <v>8149</v>
      </c>
      <c r="E850" s="347">
        <v>1.0</v>
      </c>
      <c r="F850" s="347" t="s">
        <v>8150</v>
      </c>
      <c r="G850" s="347" t="s">
        <v>8151</v>
      </c>
      <c r="H850" s="348"/>
      <c r="I850" s="347" t="s">
        <v>4533</v>
      </c>
      <c r="J850" s="347" t="s">
        <v>8135</v>
      </c>
      <c r="K850" s="349">
        <v>45142.28564825231</v>
      </c>
      <c r="L850" s="347" t="s">
        <v>8135</v>
      </c>
      <c r="M850" s="349">
        <v>45145.322896655096</v>
      </c>
      <c r="N850" s="347" t="s">
        <v>4534</v>
      </c>
      <c r="O850" s="346">
        <v>1.0</v>
      </c>
      <c r="P850" s="350" t="s">
        <v>549</v>
      </c>
      <c r="Q850" s="346">
        <v>479.0</v>
      </c>
      <c r="R850" s="347" t="s">
        <v>6473</v>
      </c>
      <c r="S850" s="7" t="str">
        <f>IF(P850="nasional",VLOOKUP("*"&amp;J850&amp;"",'IPPD ALL'!$AA$2:$AC$787,3,FALSE),VLOOKUP("*"&amp;P850&amp;"",'IPPD ALL'!$AB$2:$AC$787,2,FALSE))</f>
        <v>Kementerian Pertanian</v>
      </c>
    </row>
    <row r="851">
      <c r="A851" s="346">
        <v>2004.0</v>
      </c>
      <c r="B851" s="347" t="s">
        <v>8152</v>
      </c>
      <c r="C851" s="347" t="s">
        <v>8153</v>
      </c>
      <c r="D851" s="347" t="s">
        <v>8154</v>
      </c>
      <c r="E851" s="347">
        <v>1.0</v>
      </c>
      <c r="F851" s="347" t="s">
        <v>8155</v>
      </c>
      <c r="G851" s="347" t="s">
        <v>8156</v>
      </c>
      <c r="H851" s="348"/>
      <c r="I851" s="347" t="s">
        <v>4533</v>
      </c>
      <c r="J851" s="347" t="s">
        <v>8153</v>
      </c>
      <c r="K851" s="349">
        <v>45142.29039396991</v>
      </c>
      <c r="L851" s="347" t="s">
        <v>8153</v>
      </c>
      <c r="M851" s="349">
        <v>45142.301712465276</v>
      </c>
      <c r="N851" s="347" t="s">
        <v>4545</v>
      </c>
      <c r="O851" s="346">
        <v>1.0</v>
      </c>
      <c r="P851" s="350" t="s">
        <v>2394</v>
      </c>
      <c r="Q851" s="346">
        <v>252.0</v>
      </c>
      <c r="R851" s="347" t="s">
        <v>5965</v>
      </c>
      <c r="S851" s="7" t="str">
        <f>IF(P851="nasional",VLOOKUP("*"&amp;J851&amp;"",'IPPD ALL'!$AA$2:$AC$787,3,FALSE),VLOOKUP("*"&amp;P851&amp;"",'IPPD ALL'!$AB$2:$AC$787,2,FALSE))</f>
        <v>Kota Bandung</v>
      </c>
    </row>
    <row r="852">
      <c r="A852" s="346">
        <v>2005.0</v>
      </c>
      <c r="B852" s="347" t="s">
        <v>8157</v>
      </c>
      <c r="C852" s="347" t="s">
        <v>8158</v>
      </c>
      <c r="D852" s="347" t="s">
        <v>8159</v>
      </c>
      <c r="E852" s="346">
        <v>1.0</v>
      </c>
      <c r="F852" s="347" t="s">
        <v>8160</v>
      </c>
      <c r="G852" s="347" t="s">
        <v>8161</v>
      </c>
      <c r="H852" s="348"/>
      <c r="I852" s="347" t="s">
        <v>4533</v>
      </c>
      <c r="J852" s="347" t="s">
        <v>8158</v>
      </c>
      <c r="K852" s="349">
        <v>45142.30120444445</v>
      </c>
      <c r="L852" s="348"/>
      <c r="M852" s="348"/>
      <c r="N852" s="347" t="s">
        <v>4545</v>
      </c>
      <c r="O852" s="346">
        <v>1.0</v>
      </c>
      <c r="P852" s="350" t="s">
        <v>2554</v>
      </c>
      <c r="Q852" s="346">
        <v>704.0</v>
      </c>
      <c r="R852" s="347" t="s">
        <v>8162</v>
      </c>
      <c r="S852" s="7" t="str">
        <f>IF(P852="nasional",VLOOKUP("*"&amp;J852&amp;"",'IPPD ALL'!$AA$2:$AC$787,3,FALSE),VLOOKUP("*"&amp;P852&amp;"",'IPPD ALL'!$AB$2:$AC$787,2,FALSE))</f>
        <v>Kabupaten Banjarnegara</v>
      </c>
    </row>
    <row r="853">
      <c r="A853" s="346">
        <v>2006.0</v>
      </c>
      <c r="B853" s="347" t="s">
        <v>8163</v>
      </c>
      <c r="C853" s="347" t="s">
        <v>2818</v>
      </c>
      <c r="D853" s="347" t="s">
        <v>8164</v>
      </c>
      <c r="E853" s="346">
        <v>1.0</v>
      </c>
      <c r="F853" s="347" t="s">
        <v>8165</v>
      </c>
      <c r="G853" s="347" t="s">
        <v>8166</v>
      </c>
      <c r="H853" s="348"/>
      <c r="I853" s="347" t="s">
        <v>4533</v>
      </c>
      <c r="J853" s="347" t="s">
        <v>2818</v>
      </c>
      <c r="K853" s="349">
        <v>45142.33502403935</v>
      </c>
      <c r="L853" s="347" t="s">
        <v>2818</v>
      </c>
      <c r="M853" s="349">
        <v>45142.335495949075</v>
      </c>
      <c r="N853" s="347" t="s">
        <v>4534</v>
      </c>
      <c r="O853" s="346">
        <v>1.0</v>
      </c>
      <c r="P853" s="347" t="s">
        <v>4535</v>
      </c>
      <c r="Q853" s="348"/>
      <c r="R853" s="348"/>
      <c r="S853" s="7" t="str">
        <f>IF(P853="nasional",VLOOKUP("*"&amp;J853&amp;"",'IPPD ALL'!$AA$2:$AC$787,3,FALSE),VLOOKUP("*"&amp;P853&amp;"",'IPPD ALL'!$AB$2:$AC$787,2,FALSE))</f>
        <v>Provinsi Daerah Istimewa Yogyakarta</v>
      </c>
    </row>
    <row r="854">
      <c r="A854" s="346">
        <v>2007.0</v>
      </c>
      <c r="B854" s="347" t="s">
        <v>8167</v>
      </c>
      <c r="C854" s="347" t="s">
        <v>8168</v>
      </c>
      <c r="D854" s="347" t="s">
        <v>8169</v>
      </c>
      <c r="E854" s="347" t="s">
        <v>6343</v>
      </c>
      <c r="F854" s="347" t="s">
        <v>8170</v>
      </c>
      <c r="G854" s="347" t="s">
        <v>8171</v>
      </c>
      <c r="H854" s="347" t="s">
        <v>4550</v>
      </c>
      <c r="I854" s="347" t="s">
        <v>4533</v>
      </c>
      <c r="J854" s="347" t="s">
        <v>8168</v>
      </c>
      <c r="K854" s="349">
        <v>45144.37821152778</v>
      </c>
      <c r="L854" s="347" t="s">
        <v>6588</v>
      </c>
      <c r="M854" s="349">
        <v>45202.27939131945</v>
      </c>
      <c r="N854" s="347" t="s">
        <v>4534</v>
      </c>
      <c r="O854" s="346">
        <v>4.0</v>
      </c>
      <c r="P854" s="350" t="s">
        <v>615</v>
      </c>
      <c r="Q854" s="346">
        <v>490.0</v>
      </c>
      <c r="R854" s="347" t="s">
        <v>6592</v>
      </c>
      <c r="S854" s="7" t="str">
        <f>IF(P854="nasional",VLOOKUP("*"&amp;J854&amp;"",'IPPD ALL'!$AA$2:$AC$787,3,FALSE),VLOOKUP("*"&amp;P854&amp;"",'IPPD ALL'!$AB$2:$AC$787,2,FALSE))</f>
        <v>Kementerian Pariwisata dan Ekonomi Kreatif</v>
      </c>
      <c r="T854" s="229"/>
    </row>
    <row r="855">
      <c r="A855" s="346">
        <v>2008.0</v>
      </c>
      <c r="B855" s="347" t="s">
        <v>8172</v>
      </c>
      <c r="C855" s="347" t="s">
        <v>4839</v>
      </c>
      <c r="D855" s="347" t="s">
        <v>8173</v>
      </c>
      <c r="E855" s="347">
        <v>1.0</v>
      </c>
      <c r="F855" s="347" t="s">
        <v>8174</v>
      </c>
      <c r="G855" s="347" t="s">
        <v>8175</v>
      </c>
      <c r="H855" s="348"/>
      <c r="I855" s="347" t="s">
        <v>4533</v>
      </c>
      <c r="J855" s="347" t="s">
        <v>4839</v>
      </c>
      <c r="K855" s="349">
        <v>45145.10702378472</v>
      </c>
      <c r="L855" s="347" t="s">
        <v>4839</v>
      </c>
      <c r="M855" s="349">
        <v>45145.107815856485</v>
      </c>
      <c r="N855" s="347" t="s">
        <v>4534</v>
      </c>
      <c r="O855" s="346">
        <v>1.0</v>
      </c>
      <c r="P855" s="350" t="s">
        <v>4843</v>
      </c>
      <c r="Q855" s="346">
        <v>242.0</v>
      </c>
      <c r="R855" s="347" t="s">
        <v>4844</v>
      </c>
      <c r="S855" s="7" t="str">
        <f>IF(P855="nasional",VLOOKUP("*"&amp;J855&amp;"",'IPPD ALL'!$AA$2:$AC$787,3,FALSE),VLOOKUP("*"&amp;P855&amp;"",'IPPD ALL'!$AB$2:$AC$787,2,FALSE))</f>
        <v>#N/A</v>
      </c>
    </row>
    <row r="856">
      <c r="A856" s="346">
        <v>2010.0</v>
      </c>
      <c r="B856" s="347" t="s">
        <v>8176</v>
      </c>
      <c r="C856" s="347" t="s">
        <v>8177</v>
      </c>
      <c r="D856" s="347" t="s">
        <v>8178</v>
      </c>
      <c r="E856" s="346">
        <v>1.0</v>
      </c>
      <c r="F856" s="347" t="s">
        <v>8179</v>
      </c>
      <c r="G856" s="347" t="s">
        <v>8180</v>
      </c>
      <c r="H856" s="348"/>
      <c r="I856" s="347" t="s">
        <v>4533</v>
      </c>
      <c r="J856" s="347" t="s">
        <v>8177</v>
      </c>
      <c r="K856" s="349">
        <v>45145.31527452546</v>
      </c>
      <c r="L856" s="347" t="s">
        <v>8177</v>
      </c>
      <c r="M856" s="349">
        <v>45349.24000585648</v>
      </c>
      <c r="N856" s="347" t="s">
        <v>4545</v>
      </c>
      <c r="O856" s="346">
        <v>11.0</v>
      </c>
      <c r="P856" s="350" t="s">
        <v>549</v>
      </c>
      <c r="Q856" s="346">
        <v>479.0</v>
      </c>
      <c r="R856" s="347" t="s">
        <v>6473</v>
      </c>
      <c r="S856" s="7" t="str">
        <f>IF(P856="nasional",VLOOKUP("*"&amp;J856&amp;"",'IPPD ALL'!$AA$2:$AC$787,3,FALSE),VLOOKUP("*"&amp;P856&amp;"",'IPPD ALL'!$AB$2:$AC$787,2,FALSE))</f>
        <v>Kementerian Pertanian</v>
      </c>
    </row>
    <row r="857">
      <c r="A857" s="346">
        <v>2011.0</v>
      </c>
      <c r="B857" s="347" t="s">
        <v>8181</v>
      </c>
      <c r="C857" s="347" t="s">
        <v>8182</v>
      </c>
      <c r="D857" s="347" t="s">
        <v>8183</v>
      </c>
      <c r="E857" s="346">
        <v>1.0</v>
      </c>
      <c r="F857" s="347" t="s">
        <v>8184</v>
      </c>
      <c r="G857" s="347" t="s">
        <v>8185</v>
      </c>
      <c r="H857" s="348"/>
      <c r="I857" s="347" t="s">
        <v>4533</v>
      </c>
      <c r="J857" s="347" t="s">
        <v>8182</v>
      </c>
      <c r="K857" s="349">
        <v>45146.068083935184</v>
      </c>
      <c r="L857" s="347" t="s">
        <v>8182</v>
      </c>
      <c r="M857" s="349">
        <v>45146.25199697917</v>
      </c>
      <c r="N857" s="347" t="s">
        <v>4545</v>
      </c>
      <c r="O857" s="346">
        <v>1.0</v>
      </c>
      <c r="P857" s="350" t="s">
        <v>2394</v>
      </c>
      <c r="Q857" s="346">
        <v>252.0</v>
      </c>
      <c r="R857" s="347" t="s">
        <v>5965</v>
      </c>
      <c r="S857" s="7" t="str">
        <f>IF(P857="nasional",VLOOKUP("*"&amp;J857&amp;"",'IPPD ALL'!$AA$2:$AC$787,3,FALSE),VLOOKUP("*"&amp;P857&amp;"",'IPPD ALL'!$AB$2:$AC$787,2,FALSE))</f>
        <v>Kota Bandung</v>
      </c>
    </row>
    <row r="858">
      <c r="A858" s="346">
        <v>2012.0</v>
      </c>
      <c r="B858" s="347" t="s">
        <v>8186</v>
      </c>
      <c r="C858" s="347" t="s">
        <v>4288</v>
      </c>
      <c r="D858" s="347" t="s">
        <v>8187</v>
      </c>
      <c r="E858" s="347">
        <v>1.0</v>
      </c>
      <c r="F858" s="347" t="s">
        <v>8188</v>
      </c>
      <c r="G858" s="347" t="s">
        <v>8189</v>
      </c>
      <c r="H858" s="348"/>
      <c r="I858" s="347" t="s">
        <v>4533</v>
      </c>
      <c r="J858" s="347" t="s">
        <v>4288</v>
      </c>
      <c r="K858" s="349">
        <v>45146.17147356481</v>
      </c>
      <c r="L858" s="347" t="s">
        <v>4288</v>
      </c>
      <c r="M858" s="349">
        <v>45146.19617675926</v>
      </c>
      <c r="N858" s="347" t="s">
        <v>4534</v>
      </c>
      <c r="O858" s="346">
        <v>3.0</v>
      </c>
      <c r="P858" s="347" t="s">
        <v>4535</v>
      </c>
      <c r="Q858" s="348"/>
      <c r="R858" s="348"/>
      <c r="S858" s="7" t="str">
        <f>IF(P858="nasional",VLOOKUP("*"&amp;J858&amp;"",'IPPD ALL'!$AA$2:$AC$787,3,FALSE),VLOOKUP("*"&amp;P858&amp;"",'IPPD ALL'!$AB$2:$AC$787,2,FALSE))</f>
        <v>Provinsi Maluku</v>
      </c>
    </row>
    <row r="859">
      <c r="A859" s="346">
        <v>2013.0</v>
      </c>
      <c r="B859" s="347" t="s">
        <v>8190</v>
      </c>
      <c r="C859" s="347" t="s">
        <v>8005</v>
      </c>
      <c r="D859" s="347" t="s">
        <v>5018</v>
      </c>
      <c r="E859" s="347">
        <v>1.0</v>
      </c>
      <c r="F859" s="347" t="s">
        <v>8191</v>
      </c>
      <c r="G859" s="347" t="s">
        <v>8192</v>
      </c>
      <c r="H859" s="348"/>
      <c r="I859" s="347" t="s">
        <v>4533</v>
      </c>
      <c r="J859" s="347" t="s">
        <v>8005</v>
      </c>
      <c r="K859" s="349">
        <v>45146.20217511574</v>
      </c>
      <c r="L859" s="347" t="s">
        <v>8005</v>
      </c>
      <c r="M859" s="349">
        <v>45147.32813361111</v>
      </c>
      <c r="N859" s="347" t="s">
        <v>4545</v>
      </c>
      <c r="O859" s="346">
        <v>10.0</v>
      </c>
      <c r="P859" s="350" t="s">
        <v>3940</v>
      </c>
      <c r="Q859" s="346">
        <v>977.0</v>
      </c>
      <c r="R859" s="347" t="s">
        <v>8008</v>
      </c>
      <c r="S859" s="7" t="str">
        <f>IF(P859="nasional",VLOOKUP("*"&amp;J859&amp;"",'IPPD ALL'!$AA$2:$AC$787,3,FALSE),VLOOKUP("*"&amp;P859&amp;"",'IPPD ALL'!$AB$2:$AC$787,2,FALSE))</f>
        <v>Kota Gorontalo</v>
      </c>
    </row>
    <row r="860">
      <c r="A860" s="346">
        <v>2015.0</v>
      </c>
      <c r="B860" s="347" t="s">
        <v>8193</v>
      </c>
      <c r="C860" s="347" t="s">
        <v>8005</v>
      </c>
      <c r="D860" s="347" t="s">
        <v>8194</v>
      </c>
      <c r="E860" s="347">
        <v>1.0</v>
      </c>
      <c r="F860" s="347" t="s">
        <v>8195</v>
      </c>
      <c r="G860" s="347" t="s">
        <v>8196</v>
      </c>
      <c r="H860" s="348"/>
      <c r="I860" s="347" t="s">
        <v>4533</v>
      </c>
      <c r="J860" s="347" t="s">
        <v>8005</v>
      </c>
      <c r="K860" s="349">
        <v>45146.26834263889</v>
      </c>
      <c r="L860" s="347" t="s">
        <v>8005</v>
      </c>
      <c r="M860" s="349">
        <v>45146.350433402775</v>
      </c>
      <c r="N860" s="347" t="s">
        <v>4545</v>
      </c>
      <c r="O860" s="346">
        <v>1.0</v>
      </c>
      <c r="P860" s="350" t="s">
        <v>3940</v>
      </c>
      <c r="Q860" s="346">
        <v>977.0</v>
      </c>
      <c r="R860" s="347" t="s">
        <v>8008</v>
      </c>
      <c r="S860" s="7" t="str">
        <f>IF(P860="nasional",VLOOKUP("*"&amp;J860&amp;"",'IPPD ALL'!$AA$2:$AC$787,3,FALSE),VLOOKUP("*"&amp;P860&amp;"",'IPPD ALL'!$AB$2:$AC$787,2,FALSE))</f>
        <v>Kota Gorontalo</v>
      </c>
    </row>
    <row r="861">
      <c r="A861" s="346">
        <v>2016.0</v>
      </c>
      <c r="B861" s="347" t="s">
        <v>8197</v>
      </c>
      <c r="C861" s="347" t="s">
        <v>5283</v>
      </c>
      <c r="D861" s="347" t="s">
        <v>8198</v>
      </c>
      <c r="E861" s="347">
        <v>1.0</v>
      </c>
      <c r="F861" s="347" t="s">
        <v>8199</v>
      </c>
      <c r="G861" s="347" t="s">
        <v>8200</v>
      </c>
      <c r="H861" s="348"/>
      <c r="I861" s="347" t="s">
        <v>4533</v>
      </c>
      <c r="J861" s="347" t="s">
        <v>5283</v>
      </c>
      <c r="K861" s="349">
        <v>45147.125412974536</v>
      </c>
      <c r="L861" s="347" t="s">
        <v>5283</v>
      </c>
      <c r="M861" s="349">
        <v>45168.170068287036</v>
      </c>
      <c r="N861" s="347" t="s">
        <v>4545</v>
      </c>
      <c r="O861" s="346">
        <v>5.0</v>
      </c>
      <c r="P861" s="350" t="s">
        <v>5287</v>
      </c>
      <c r="Q861" s="346">
        <v>710.0</v>
      </c>
      <c r="R861" s="347" t="s">
        <v>5288</v>
      </c>
      <c r="S861" s="7" t="str">
        <f>IF(P861="nasional",VLOOKUP("*"&amp;J861&amp;"",'IPPD ALL'!$AA$2:$AC$787,3,FALSE),VLOOKUP("*"&amp;P861&amp;"",'IPPD ALL'!$AB$2:$AC$787,2,FALSE))</f>
        <v>#N/A</v>
      </c>
    </row>
    <row r="862">
      <c r="A862" s="346">
        <v>2017.0</v>
      </c>
      <c r="B862" s="347" t="s">
        <v>8201</v>
      </c>
      <c r="C862" s="347" t="s">
        <v>5283</v>
      </c>
      <c r="D862" s="347" t="s">
        <v>8202</v>
      </c>
      <c r="E862" s="347">
        <v>1.0</v>
      </c>
      <c r="F862" s="347" t="s">
        <v>8203</v>
      </c>
      <c r="G862" s="347" t="s">
        <v>8204</v>
      </c>
      <c r="H862" s="348"/>
      <c r="I862" s="347" t="s">
        <v>4533</v>
      </c>
      <c r="J862" s="347" t="s">
        <v>5283</v>
      </c>
      <c r="K862" s="349">
        <v>45147.139109131946</v>
      </c>
      <c r="L862" s="347" t="s">
        <v>5283</v>
      </c>
      <c r="M862" s="349">
        <v>45168.153516782404</v>
      </c>
      <c r="N862" s="347" t="s">
        <v>4545</v>
      </c>
      <c r="O862" s="346">
        <v>6.0</v>
      </c>
      <c r="P862" s="350" t="s">
        <v>5287</v>
      </c>
      <c r="Q862" s="346">
        <v>710.0</v>
      </c>
      <c r="R862" s="347" t="s">
        <v>5288</v>
      </c>
      <c r="S862" s="7" t="str">
        <f>IF(P862="nasional",VLOOKUP("*"&amp;J862&amp;"",'IPPD ALL'!$AA$2:$AC$787,3,FALSE),VLOOKUP("*"&amp;P862&amp;"",'IPPD ALL'!$AB$2:$AC$787,2,FALSE))</f>
        <v>#N/A</v>
      </c>
    </row>
    <row r="863">
      <c r="A863" s="346">
        <v>2018.0</v>
      </c>
      <c r="B863" s="347" t="s">
        <v>8205</v>
      </c>
      <c r="C863" s="347" t="s">
        <v>7028</v>
      </c>
      <c r="D863" s="347" t="s">
        <v>8206</v>
      </c>
      <c r="E863" s="346">
        <v>1.0</v>
      </c>
      <c r="F863" s="347" t="s">
        <v>8207</v>
      </c>
      <c r="G863" s="347" t="s">
        <v>8208</v>
      </c>
      <c r="H863" s="348"/>
      <c r="I863" s="347" t="s">
        <v>4533</v>
      </c>
      <c r="J863" s="347" t="s">
        <v>7028</v>
      </c>
      <c r="K863" s="349">
        <v>45147.145331203705</v>
      </c>
      <c r="L863" s="347" t="s">
        <v>7028</v>
      </c>
      <c r="M863" s="349">
        <v>45147.15409644676</v>
      </c>
      <c r="N863" s="347" t="s">
        <v>4545</v>
      </c>
      <c r="O863" s="346">
        <v>1.0</v>
      </c>
      <c r="P863" s="350" t="s">
        <v>2394</v>
      </c>
      <c r="Q863" s="346">
        <v>252.0</v>
      </c>
      <c r="R863" s="347" t="s">
        <v>5965</v>
      </c>
      <c r="S863" s="7" t="str">
        <f>IF(P863="nasional",VLOOKUP("*"&amp;J863&amp;"",'IPPD ALL'!$AA$2:$AC$787,3,FALSE),VLOOKUP("*"&amp;P863&amp;"",'IPPD ALL'!$AB$2:$AC$787,2,FALSE))</f>
        <v>Kota Bandung</v>
      </c>
    </row>
    <row r="864">
      <c r="A864" s="346">
        <v>2019.0</v>
      </c>
      <c r="B864" s="347" t="s">
        <v>8209</v>
      </c>
      <c r="C864" s="347" t="s">
        <v>5981</v>
      </c>
      <c r="D864" s="347" t="s">
        <v>8210</v>
      </c>
      <c r="E864" s="346">
        <v>1.0</v>
      </c>
      <c r="F864" s="347" t="s">
        <v>8211</v>
      </c>
      <c r="G864" s="347" t="s">
        <v>8212</v>
      </c>
      <c r="H864" s="348"/>
      <c r="I864" s="347" t="s">
        <v>4533</v>
      </c>
      <c r="J864" s="347" t="s">
        <v>5981</v>
      </c>
      <c r="K864" s="349">
        <v>45147.18015373842</v>
      </c>
      <c r="L864" s="347" t="s">
        <v>5981</v>
      </c>
      <c r="M864" s="349">
        <v>45147.2733925</v>
      </c>
      <c r="N864" s="347" t="s">
        <v>4545</v>
      </c>
      <c r="O864" s="346">
        <v>1.0</v>
      </c>
      <c r="P864" s="350" t="s">
        <v>2394</v>
      </c>
      <c r="Q864" s="346">
        <v>252.0</v>
      </c>
      <c r="R864" s="347" t="s">
        <v>5965</v>
      </c>
      <c r="S864" s="7" t="str">
        <f>IF(P864="nasional",VLOOKUP("*"&amp;J864&amp;"",'IPPD ALL'!$AA$2:$AC$787,3,FALSE),VLOOKUP("*"&amp;P864&amp;"",'IPPD ALL'!$AB$2:$AC$787,2,FALSE))</f>
        <v>Kota Bandung</v>
      </c>
    </row>
    <row r="865">
      <c r="A865" s="346">
        <v>2020.0</v>
      </c>
      <c r="B865" s="347" t="s">
        <v>8213</v>
      </c>
      <c r="C865" s="347" t="s">
        <v>5981</v>
      </c>
      <c r="D865" s="347" t="s">
        <v>8214</v>
      </c>
      <c r="E865" s="346">
        <v>1.0</v>
      </c>
      <c r="F865" s="347" t="s">
        <v>8215</v>
      </c>
      <c r="G865" s="347" t="s">
        <v>8216</v>
      </c>
      <c r="H865" s="348"/>
      <c r="I865" s="347" t="s">
        <v>4533</v>
      </c>
      <c r="J865" s="347" t="s">
        <v>5981</v>
      </c>
      <c r="K865" s="349">
        <v>45147.27637472222</v>
      </c>
      <c r="L865" s="347" t="s">
        <v>5981</v>
      </c>
      <c r="M865" s="349">
        <v>45147.28852887732</v>
      </c>
      <c r="N865" s="347" t="s">
        <v>4545</v>
      </c>
      <c r="O865" s="346">
        <v>2.0</v>
      </c>
      <c r="P865" s="350" t="s">
        <v>2394</v>
      </c>
      <c r="Q865" s="346">
        <v>252.0</v>
      </c>
      <c r="R865" s="347" t="s">
        <v>5965</v>
      </c>
      <c r="S865" s="7" t="str">
        <f>IF(P865="nasional",VLOOKUP("*"&amp;J865&amp;"",'IPPD ALL'!$AA$2:$AC$787,3,FALSE),VLOOKUP("*"&amp;P865&amp;"",'IPPD ALL'!$AB$2:$AC$787,2,FALSE))</f>
        <v>Kota Bandung</v>
      </c>
    </row>
    <row r="866">
      <c r="A866" s="346">
        <v>2021.0</v>
      </c>
      <c r="B866" s="347" t="s">
        <v>8217</v>
      </c>
      <c r="C866" s="347" t="s">
        <v>5961</v>
      </c>
      <c r="D866" s="347" t="s">
        <v>8218</v>
      </c>
      <c r="E866" s="347">
        <v>1.0</v>
      </c>
      <c r="F866" s="347" t="s">
        <v>8219</v>
      </c>
      <c r="G866" s="347" t="s">
        <v>8220</v>
      </c>
      <c r="H866" s="348"/>
      <c r="I866" s="347" t="s">
        <v>4533</v>
      </c>
      <c r="J866" s="347" t="s">
        <v>5961</v>
      </c>
      <c r="K866" s="349">
        <v>45147.33390534722</v>
      </c>
      <c r="L866" s="347" t="s">
        <v>5961</v>
      </c>
      <c r="M866" s="349">
        <v>45174.33820646991</v>
      </c>
      <c r="N866" s="347" t="s">
        <v>4545</v>
      </c>
      <c r="O866" s="346">
        <v>4.0</v>
      </c>
      <c r="P866" s="350" t="s">
        <v>2394</v>
      </c>
      <c r="Q866" s="346">
        <v>252.0</v>
      </c>
      <c r="R866" s="347" t="s">
        <v>5965</v>
      </c>
      <c r="S866" s="7" t="str">
        <f>IF(P866="nasional",VLOOKUP("*"&amp;J866&amp;"",'IPPD ALL'!$AA$2:$AC$787,3,FALSE),VLOOKUP("*"&amp;P866&amp;"",'IPPD ALL'!$AB$2:$AC$787,2,FALSE))</f>
        <v>Kota Bandung</v>
      </c>
    </row>
    <row r="867">
      <c r="A867" s="346">
        <v>2022.0</v>
      </c>
      <c r="B867" s="347" t="s">
        <v>8221</v>
      </c>
      <c r="C867" s="347" t="s">
        <v>6388</v>
      </c>
      <c r="D867" s="347" t="s">
        <v>8222</v>
      </c>
      <c r="E867" s="347">
        <v>1.0</v>
      </c>
      <c r="F867" s="347" t="s">
        <v>8223</v>
      </c>
      <c r="G867" s="347" t="s">
        <v>8224</v>
      </c>
      <c r="H867" s="348"/>
      <c r="I867" s="347" t="s">
        <v>4533</v>
      </c>
      <c r="J867" s="347" t="s">
        <v>6388</v>
      </c>
      <c r="K867" s="349">
        <v>45147.377826111115</v>
      </c>
      <c r="L867" s="347" t="s">
        <v>6388</v>
      </c>
      <c r="M867" s="349">
        <v>45147.38977707176</v>
      </c>
      <c r="N867" s="347" t="s">
        <v>4545</v>
      </c>
      <c r="O867" s="346">
        <v>1.0</v>
      </c>
      <c r="P867" s="350" t="s">
        <v>2394</v>
      </c>
      <c r="Q867" s="346">
        <v>252.0</v>
      </c>
      <c r="R867" s="347" t="s">
        <v>5965</v>
      </c>
      <c r="S867" s="7" t="str">
        <f>IF(P867="nasional",VLOOKUP("*"&amp;J867&amp;"",'IPPD ALL'!$AA$2:$AC$787,3,FALSE),VLOOKUP("*"&amp;P867&amp;"",'IPPD ALL'!$AB$2:$AC$787,2,FALSE))</f>
        <v>Kota Bandung</v>
      </c>
    </row>
    <row r="868">
      <c r="A868" s="346">
        <v>2023.0</v>
      </c>
      <c r="B868" s="347" t="s">
        <v>8225</v>
      </c>
      <c r="C868" s="347" t="s">
        <v>4967</v>
      </c>
      <c r="D868" s="347" t="s">
        <v>5002</v>
      </c>
      <c r="E868" s="347">
        <v>2.0</v>
      </c>
      <c r="F868" s="347" t="s">
        <v>8226</v>
      </c>
      <c r="G868" s="347" t="s">
        <v>5004</v>
      </c>
      <c r="H868" s="348"/>
      <c r="I868" s="347" t="s">
        <v>4533</v>
      </c>
      <c r="J868" s="347" t="s">
        <v>4967</v>
      </c>
      <c r="K868" s="349">
        <v>45148.196082083334</v>
      </c>
      <c r="L868" s="347" t="s">
        <v>4967</v>
      </c>
      <c r="M868" s="349">
        <v>45149.352590243056</v>
      </c>
      <c r="N868" s="347" t="s">
        <v>4545</v>
      </c>
      <c r="O868" s="346">
        <v>6.0</v>
      </c>
      <c r="P868" s="350" t="s">
        <v>2532</v>
      </c>
      <c r="Q868" s="346">
        <v>251.0</v>
      </c>
      <c r="R868" s="347" t="s">
        <v>4971</v>
      </c>
      <c r="S868" s="7" t="str">
        <f>IF(P868="nasional",VLOOKUP("*"&amp;J868&amp;"",'IPPD ALL'!$AA$2:$AC$787,3,FALSE),VLOOKUP("*"&amp;P868&amp;"",'IPPD ALL'!$AB$2:$AC$787,2,FALSE))</f>
        <v>Provinsi DKI Jakarta</v>
      </c>
    </row>
    <row r="869">
      <c r="A869" s="346">
        <v>2024.0</v>
      </c>
      <c r="B869" s="347" t="s">
        <v>8227</v>
      </c>
      <c r="C869" s="347" t="s">
        <v>4967</v>
      </c>
      <c r="D869" s="347" t="s">
        <v>8228</v>
      </c>
      <c r="E869" s="347">
        <v>1.0</v>
      </c>
      <c r="F869" s="347" t="s">
        <v>8229</v>
      </c>
      <c r="G869" s="347" t="s">
        <v>8230</v>
      </c>
      <c r="H869" s="348"/>
      <c r="I869" s="347" t="s">
        <v>4533</v>
      </c>
      <c r="J869" s="347" t="s">
        <v>4967</v>
      </c>
      <c r="K869" s="349">
        <v>45148.34909283565</v>
      </c>
      <c r="L869" s="347" t="s">
        <v>4967</v>
      </c>
      <c r="M869" s="349">
        <v>45511.38356603009</v>
      </c>
      <c r="N869" s="347" t="s">
        <v>4534</v>
      </c>
      <c r="O869" s="346">
        <v>1.0</v>
      </c>
      <c r="P869" s="350" t="s">
        <v>2532</v>
      </c>
      <c r="Q869" s="346">
        <v>251.0</v>
      </c>
      <c r="R869" s="347" t="s">
        <v>4971</v>
      </c>
      <c r="S869" s="7" t="str">
        <f>IF(P869="nasional",VLOOKUP("*"&amp;J869&amp;"",'IPPD ALL'!$AA$2:$AC$787,3,FALSE),VLOOKUP("*"&amp;P869&amp;"",'IPPD ALL'!$AB$2:$AC$787,2,FALSE))</f>
        <v>Provinsi DKI Jakarta</v>
      </c>
    </row>
    <row r="870">
      <c r="A870" s="346">
        <v>2025.0</v>
      </c>
      <c r="B870" s="347" t="s">
        <v>8231</v>
      </c>
      <c r="C870" s="347" t="s">
        <v>6767</v>
      </c>
      <c r="D870" s="347" t="s">
        <v>8232</v>
      </c>
      <c r="E870" s="347">
        <v>1.0</v>
      </c>
      <c r="F870" s="347" t="s">
        <v>8233</v>
      </c>
      <c r="G870" s="347" t="s">
        <v>8234</v>
      </c>
      <c r="H870" s="348"/>
      <c r="I870" s="347" t="s">
        <v>4533</v>
      </c>
      <c r="J870" s="347" t="s">
        <v>6767</v>
      </c>
      <c r="K870" s="349">
        <v>45149.10254199074</v>
      </c>
      <c r="L870" s="347" t="s">
        <v>6767</v>
      </c>
      <c r="M870" s="349">
        <v>45149.14870715278</v>
      </c>
      <c r="N870" s="347" t="s">
        <v>4534</v>
      </c>
      <c r="O870" s="346">
        <v>0.0</v>
      </c>
      <c r="P870" s="350" t="s">
        <v>2418</v>
      </c>
      <c r="Q870" s="346">
        <v>258.0</v>
      </c>
      <c r="R870" s="347" t="s">
        <v>4977</v>
      </c>
      <c r="S870" s="7" t="str">
        <f>IF(P870="nasional",VLOOKUP("*"&amp;J870&amp;"",'IPPD ALL'!$AA$2:$AC$787,3,FALSE),VLOOKUP("*"&amp;P870&amp;"",'IPPD ALL'!$AB$2:$AC$787,2,FALSE))</f>
        <v>Kota Bogor</v>
      </c>
      <c r="T870" s="229"/>
    </row>
    <row r="871">
      <c r="A871" s="346">
        <v>2026.0</v>
      </c>
      <c r="B871" s="347" t="s">
        <v>8235</v>
      </c>
      <c r="C871" s="347" t="s">
        <v>4839</v>
      </c>
      <c r="D871" s="347" t="s">
        <v>8236</v>
      </c>
      <c r="E871" s="347">
        <v>1.0</v>
      </c>
      <c r="F871" s="347" t="s">
        <v>8237</v>
      </c>
      <c r="G871" s="347" t="s">
        <v>8238</v>
      </c>
      <c r="H871" s="348"/>
      <c r="I871" s="347" t="s">
        <v>4533</v>
      </c>
      <c r="J871" s="347" t="s">
        <v>4839</v>
      </c>
      <c r="K871" s="349">
        <v>45149.151432453706</v>
      </c>
      <c r="L871" s="347" t="s">
        <v>4839</v>
      </c>
      <c r="M871" s="349">
        <v>45149.15260824074</v>
      </c>
      <c r="N871" s="347" t="s">
        <v>4534</v>
      </c>
      <c r="O871" s="346">
        <v>2.0</v>
      </c>
      <c r="P871" s="350" t="s">
        <v>4843</v>
      </c>
      <c r="Q871" s="346">
        <v>242.0</v>
      </c>
      <c r="R871" s="347" t="s">
        <v>4844</v>
      </c>
      <c r="S871" s="7" t="str">
        <f>IF(P871="nasional",VLOOKUP("*"&amp;J871&amp;"",'IPPD ALL'!$AA$2:$AC$787,3,FALSE),VLOOKUP("*"&amp;P871&amp;"",'IPPD ALL'!$AB$2:$AC$787,2,FALSE))</f>
        <v>#N/A</v>
      </c>
    </row>
    <row r="872">
      <c r="A872" s="346">
        <v>2027.0</v>
      </c>
      <c r="B872" s="347" t="s">
        <v>8239</v>
      </c>
      <c r="C872" s="347" t="s">
        <v>4839</v>
      </c>
      <c r="D872" s="347" t="s">
        <v>8240</v>
      </c>
      <c r="E872" s="347">
        <v>1.0</v>
      </c>
      <c r="F872" s="347" t="s">
        <v>8241</v>
      </c>
      <c r="G872" s="347" t="s">
        <v>8242</v>
      </c>
      <c r="H872" s="348"/>
      <c r="I872" s="347" t="s">
        <v>4533</v>
      </c>
      <c r="J872" s="347" t="s">
        <v>4839</v>
      </c>
      <c r="K872" s="349">
        <v>45149.153519375</v>
      </c>
      <c r="L872" s="347" t="s">
        <v>4839</v>
      </c>
      <c r="M872" s="349">
        <v>45477.395657326386</v>
      </c>
      <c r="N872" s="347" t="s">
        <v>4534</v>
      </c>
      <c r="O872" s="346">
        <v>3.0</v>
      </c>
      <c r="P872" s="350" t="s">
        <v>4843</v>
      </c>
      <c r="Q872" s="346">
        <v>242.0</v>
      </c>
      <c r="R872" s="347" t="s">
        <v>4844</v>
      </c>
      <c r="S872" s="7" t="str">
        <f>IF(P872="nasional",VLOOKUP("*"&amp;J872&amp;"",'IPPD ALL'!$AA$2:$AC$787,3,FALSE),VLOOKUP("*"&amp;P872&amp;"",'IPPD ALL'!$AB$2:$AC$787,2,FALSE))</f>
        <v>#N/A</v>
      </c>
    </row>
    <row r="873">
      <c r="A873" s="346">
        <v>2030.0</v>
      </c>
      <c r="B873" s="347" t="s">
        <v>8243</v>
      </c>
      <c r="C873" s="347" t="s">
        <v>5981</v>
      </c>
      <c r="D873" s="347" t="s">
        <v>8244</v>
      </c>
      <c r="E873" s="346">
        <v>1.0</v>
      </c>
      <c r="F873" s="347" t="s">
        <v>8245</v>
      </c>
      <c r="G873" s="347" t="s">
        <v>8246</v>
      </c>
      <c r="H873" s="348"/>
      <c r="I873" s="347" t="s">
        <v>4533</v>
      </c>
      <c r="J873" s="347" t="s">
        <v>5981</v>
      </c>
      <c r="K873" s="349">
        <v>45152.32148</v>
      </c>
      <c r="L873" s="347" t="s">
        <v>5981</v>
      </c>
      <c r="M873" s="349">
        <v>45154.086106712966</v>
      </c>
      <c r="N873" s="347" t="s">
        <v>4545</v>
      </c>
      <c r="O873" s="346">
        <v>6.0</v>
      </c>
      <c r="P873" s="350" t="s">
        <v>2394</v>
      </c>
      <c r="Q873" s="346">
        <v>252.0</v>
      </c>
      <c r="R873" s="347" t="s">
        <v>5965</v>
      </c>
      <c r="S873" s="7" t="str">
        <f>IF(P873="nasional",VLOOKUP("*"&amp;J873&amp;"",'IPPD ALL'!$AA$2:$AC$787,3,FALSE),VLOOKUP("*"&amp;P873&amp;"",'IPPD ALL'!$AB$2:$AC$787,2,FALSE))</f>
        <v>Kota Bandung</v>
      </c>
    </row>
    <row r="874">
      <c r="A874" s="346">
        <v>2031.0</v>
      </c>
      <c r="B874" s="347" t="s">
        <v>8247</v>
      </c>
      <c r="C874" s="347" t="s">
        <v>2531</v>
      </c>
      <c r="D874" s="347" t="s">
        <v>8248</v>
      </c>
      <c r="E874" s="347">
        <v>1.0</v>
      </c>
      <c r="F874" s="347" t="s">
        <v>8249</v>
      </c>
      <c r="G874" s="347" t="s">
        <v>8250</v>
      </c>
      <c r="H874" s="348"/>
      <c r="I874" s="347" t="s">
        <v>4533</v>
      </c>
      <c r="J874" s="347" t="s">
        <v>2531</v>
      </c>
      <c r="K874" s="349">
        <v>45152.321549768516</v>
      </c>
      <c r="L874" s="347" t="s">
        <v>2531</v>
      </c>
      <c r="M874" s="349">
        <v>45266.247120127315</v>
      </c>
      <c r="N874" s="347" t="s">
        <v>4545</v>
      </c>
      <c r="O874" s="346">
        <v>14.0</v>
      </c>
      <c r="P874" s="347" t="s">
        <v>4535</v>
      </c>
      <c r="Q874" s="348"/>
      <c r="R874" s="348"/>
      <c r="S874" s="7" t="str">
        <f>IF(P874="nasional",VLOOKUP("*"&amp;J874&amp;"",'IPPD ALL'!$AA$2:$AC$787,3,FALSE),VLOOKUP("*"&amp;P874&amp;"",'IPPD ALL'!$AB$2:$AC$787,2,FALSE))</f>
        <v>Provinsi DKI Jakarta</v>
      </c>
    </row>
    <row r="875">
      <c r="A875" s="346">
        <v>2032.0</v>
      </c>
      <c r="B875" s="347" t="s">
        <v>8251</v>
      </c>
      <c r="C875" s="347" t="s">
        <v>2694</v>
      </c>
      <c r="D875" s="347" t="s">
        <v>8252</v>
      </c>
      <c r="E875" s="347">
        <v>1.0</v>
      </c>
      <c r="F875" s="347" t="s">
        <v>8253</v>
      </c>
      <c r="G875" s="347" t="s">
        <v>8254</v>
      </c>
      <c r="H875" s="348"/>
      <c r="I875" s="347" t="s">
        <v>4533</v>
      </c>
      <c r="J875" s="347" t="s">
        <v>2694</v>
      </c>
      <c r="K875" s="349">
        <v>45152.36416962963</v>
      </c>
      <c r="L875" s="347" t="s">
        <v>2694</v>
      </c>
      <c r="M875" s="349">
        <v>45302.33710415509</v>
      </c>
      <c r="N875" s="347" t="s">
        <v>4545</v>
      </c>
      <c r="O875" s="346">
        <v>9.0</v>
      </c>
      <c r="P875" s="347" t="s">
        <v>4535</v>
      </c>
      <c r="Q875" s="348"/>
      <c r="R875" s="348"/>
      <c r="S875" s="7" t="str">
        <f>IF(P875="nasional",VLOOKUP("*"&amp;J875&amp;"",'IPPD ALL'!$AA$2:$AC$787,3,FALSE),VLOOKUP("*"&amp;P875&amp;"",'IPPD ALL'!$AB$2:$AC$787,2,FALSE))</f>
        <v>Kabupaten Purbalingga</v>
      </c>
    </row>
    <row r="876">
      <c r="A876" s="346">
        <v>2033.0</v>
      </c>
      <c r="B876" s="347" t="s">
        <v>8255</v>
      </c>
      <c r="C876" s="347" t="s">
        <v>6103</v>
      </c>
      <c r="D876" s="347" t="s">
        <v>8256</v>
      </c>
      <c r="E876" s="347">
        <v>1.0</v>
      </c>
      <c r="F876" s="347" t="s">
        <v>8257</v>
      </c>
      <c r="G876" s="347" t="s">
        <v>8258</v>
      </c>
      <c r="H876" s="348"/>
      <c r="I876" s="347" t="s">
        <v>4533</v>
      </c>
      <c r="J876" s="347" t="s">
        <v>6103</v>
      </c>
      <c r="K876" s="349">
        <v>45152.39771553241</v>
      </c>
      <c r="L876" s="347" t="s">
        <v>6103</v>
      </c>
      <c r="M876" s="349">
        <v>45152.40449732639</v>
      </c>
      <c r="N876" s="347" t="s">
        <v>4534</v>
      </c>
      <c r="O876" s="346">
        <v>3.0</v>
      </c>
      <c r="P876" s="350" t="s">
        <v>6106</v>
      </c>
      <c r="Q876" s="346">
        <v>947.0</v>
      </c>
      <c r="R876" s="347" t="s">
        <v>6107</v>
      </c>
      <c r="S876" s="7" t="str">
        <f>IF(P876="nasional",VLOOKUP("*"&amp;J876&amp;"",'IPPD ALL'!$AA$2:$AC$787,3,FALSE),VLOOKUP("*"&amp;P876&amp;"",'IPPD ALL'!$AB$2:$AC$787,2,FALSE))</f>
        <v>#N/A</v>
      </c>
    </row>
    <row r="877">
      <c r="A877" s="346">
        <v>2035.0</v>
      </c>
      <c r="B877" s="347" t="s">
        <v>8259</v>
      </c>
      <c r="C877" s="347" t="s">
        <v>4839</v>
      </c>
      <c r="D877" s="347" t="s">
        <v>8260</v>
      </c>
      <c r="E877" s="347">
        <v>1.0</v>
      </c>
      <c r="F877" s="347" t="s">
        <v>8261</v>
      </c>
      <c r="G877" s="347" t="s">
        <v>8262</v>
      </c>
      <c r="H877" s="348"/>
      <c r="I877" s="347" t="s">
        <v>4533</v>
      </c>
      <c r="J877" s="347" t="s">
        <v>4839</v>
      </c>
      <c r="K877" s="349">
        <v>45152.42100682871</v>
      </c>
      <c r="L877" s="347" t="s">
        <v>4839</v>
      </c>
      <c r="M877" s="349">
        <v>45152.421536724534</v>
      </c>
      <c r="N877" s="347" t="s">
        <v>4534</v>
      </c>
      <c r="O877" s="346">
        <v>1.0</v>
      </c>
      <c r="P877" s="350" t="s">
        <v>4843</v>
      </c>
      <c r="Q877" s="346">
        <v>242.0</v>
      </c>
      <c r="R877" s="347" t="s">
        <v>4844</v>
      </c>
      <c r="S877" s="7" t="str">
        <f>IF(P877="nasional",VLOOKUP("*"&amp;J877&amp;"",'IPPD ALL'!$AA$2:$AC$787,3,FALSE),VLOOKUP("*"&amp;P877&amp;"",'IPPD ALL'!$AB$2:$AC$787,2,FALSE))</f>
        <v>#N/A</v>
      </c>
    </row>
    <row r="878">
      <c r="A878" s="346">
        <v>2036.0</v>
      </c>
      <c r="B878" s="347" t="s">
        <v>8263</v>
      </c>
      <c r="C878" s="347" t="s">
        <v>4528</v>
      </c>
      <c r="D878" s="347" t="s">
        <v>8264</v>
      </c>
      <c r="E878" s="347">
        <v>1.0</v>
      </c>
      <c r="F878" s="347" t="s">
        <v>8265</v>
      </c>
      <c r="G878" s="347" t="s">
        <v>8266</v>
      </c>
      <c r="H878" s="348"/>
      <c r="I878" s="347" t="s">
        <v>4533</v>
      </c>
      <c r="J878" s="347" t="s">
        <v>4528</v>
      </c>
      <c r="K878" s="349">
        <v>45152.42482197917</v>
      </c>
      <c r="L878" s="347" t="s">
        <v>4528</v>
      </c>
      <c r="M878" s="349">
        <v>45152.42840762732</v>
      </c>
      <c r="N878" s="347" t="s">
        <v>4534</v>
      </c>
      <c r="O878" s="346">
        <v>3.0</v>
      </c>
      <c r="P878" s="347" t="s">
        <v>4535</v>
      </c>
      <c r="Q878" s="348"/>
      <c r="R878" s="348"/>
      <c r="S878" s="7" t="str">
        <f>IF(P878="nasional",VLOOKUP("*"&amp;J878&amp;"",'IPPD ALL'!$AA$2:$AC$787,3,FALSE),VLOOKUP("*"&amp;P878&amp;"",'IPPD ALL'!$AB$2:$AC$787,2,FALSE))</f>
        <v>#N/A</v>
      </c>
    </row>
    <row r="879">
      <c r="A879" s="346">
        <v>2037.0</v>
      </c>
      <c r="B879" s="347" t="s">
        <v>8267</v>
      </c>
      <c r="C879" s="347" t="s">
        <v>8268</v>
      </c>
      <c r="D879" s="347" t="s">
        <v>8269</v>
      </c>
      <c r="E879" s="347">
        <v>1.0</v>
      </c>
      <c r="F879" s="347" t="s">
        <v>8270</v>
      </c>
      <c r="G879" s="347" t="s">
        <v>8271</v>
      </c>
      <c r="H879" s="348"/>
      <c r="I879" s="347" t="s">
        <v>4533</v>
      </c>
      <c r="J879" s="347" t="s">
        <v>8268</v>
      </c>
      <c r="K879" s="349">
        <v>45153.14766365741</v>
      </c>
      <c r="L879" s="347" t="s">
        <v>8268</v>
      </c>
      <c r="M879" s="349">
        <v>45153.153376435184</v>
      </c>
      <c r="N879" s="347" t="s">
        <v>4545</v>
      </c>
      <c r="O879" s="346">
        <v>1.0</v>
      </c>
      <c r="P879" s="350" t="s">
        <v>2086</v>
      </c>
      <c r="Q879" s="346">
        <v>783.0</v>
      </c>
      <c r="R879" s="347" t="s">
        <v>8272</v>
      </c>
      <c r="S879" s="7" t="str">
        <f>IF(P879="nasional",VLOOKUP("*"&amp;J879&amp;"",'IPPD ALL'!$AA$2:$AC$787,3,FALSE),VLOOKUP("*"&amp;P879&amp;"",'IPPD ALL'!$AB$2:$AC$787,2,FALSE))</f>
        <v>Kabupaten Ogan Komering Ilir</v>
      </c>
    </row>
    <row r="880">
      <c r="A880" s="346">
        <v>2038.0</v>
      </c>
      <c r="B880" s="347" t="s">
        <v>8273</v>
      </c>
      <c r="C880" s="347" t="s">
        <v>8268</v>
      </c>
      <c r="D880" s="347" t="s">
        <v>8274</v>
      </c>
      <c r="E880" s="347" t="s">
        <v>4530</v>
      </c>
      <c r="F880" s="347" t="s">
        <v>8275</v>
      </c>
      <c r="G880" s="348"/>
      <c r="H880" s="348"/>
      <c r="I880" s="347" t="s">
        <v>4563</v>
      </c>
      <c r="J880" s="347" t="s">
        <v>8268</v>
      </c>
      <c r="K880" s="349">
        <v>45153.176354745374</v>
      </c>
      <c r="L880" s="348"/>
      <c r="M880" s="348"/>
      <c r="N880" s="347" t="s">
        <v>4545</v>
      </c>
      <c r="O880" s="346">
        <v>1.0</v>
      </c>
      <c r="P880" s="350" t="s">
        <v>2086</v>
      </c>
      <c r="Q880" s="346">
        <v>783.0</v>
      </c>
      <c r="R880" s="347" t="s">
        <v>8272</v>
      </c>
      <c r="S880" s="7" t="str">
        <f>IF(P880="nasional",VLOOKUP("*"&amp;J880&amp;"",'IPPD ALL'!$AA$2:$AC$787,3,FALSE),VLOOKUP("*"&amp;P880&amp;"",'IPPD ALL'!$AB$2:$AC$787,2,FALSE))</f>
        <v>Kabupaten Ogan Komering Ilir</v>
      </c>
    </row>
    <row r="881">
      <c r="A881" s="346">
        <v>2075.0</v>
      </c>
      <c r="B881" s="347" t="s">
        <v>8276</v>
      </c>
      <c r="C881" s="347" t="s">
        <v>8268</v>
      </c>
      <c r="D881" s="347" t="s">
        <v>8277</v>
      </c>
      <c r="E881" s="347">
        <v>1.0</v>
      </c>
      <c r="F881" s="347" t="s">
        <v>8278</v>
      </c>
      <c r="G881" s="347" t="s">
        <v>8279</v>
      </c>
      <c r="H881" s="348"/>
      <c r="I881" s="347" t="s">
        <v>4533</v>
      </c>
      <c r="J881" s="347" t="s">
        <v>8268</v>
      </c>
      <c r="K881" s="349">
        <v>45154.284020416664</v>
      </c>
      <c r="L881" s="347" t="s">
        <v>8268</v>
      </c>
      <c r="M881" s="349">
        <v>45154.28896662037</v>
      </c>
      <c r="N881" s="347" t="s">
        <v>4545</v>
      </c>
      <c r="O881" s="346">
        <v>3.0</v>
      </c>
      <c r="P881" s="350" t="s">
        <v>2086</v>
      </c>
      <c r="Q881" s="346">
        <v>783.0</v>
      </c>
      <c r="R881" s="347" t="s">
        <v>8272</v>
      </c>
      <c r="S881" s="7" t="str">
        <f>IF(P881="nasional",VLOOKUP("*"&amp;J881&amp;"",'IPPD ALL'!$AA$2:$AC$787,3,FALSE),VLOOKUP("*"&amp;P881&amp;"",'IPPD ALL'!$AB$2:$AC$787,2,FALSE))</f>
        <v>Kabupaten Ogan Komering Ilir</v>
      </c>
    </row>
    <row r="882">
      <c r="A882" s="346">
        <v>2076.0</v>
      </c>
      <c r="B882" s="347" t="s">
        <v>8280</v>
      </c>
      <c r="C882" s="347" t="s">
        <v>2085</v>
      </c>
      <c r="D882" s="347" t="s">
        <v>8281</v>
      </c>
      <c r="E882" s="347">
        <v>1.0</v>
      </c>
      <c r="F882" s="347" t="s">
        <v>8282</v>
      </c>
      <c r="G882" s="347" t="s">
        <v>8283</v>
      </c>
      <c r="H882" s="348"/>
      <c r="I882" s="347" t="s">
        <v>4533</v>
      </c>
      <c r="J882" s="347" t="s">
        <v>2085</v>
      </c>
      <c r="K882" s="349">
        <v>45154.293820162035</v>
      </c>
      <c r="L882" s="347" t="s">
        <v>4528</v>
      </c>
      <c r="M882" s="349">
        <v>45380.684283310184</v>
      </c>
      <c r="N882" s="347" t="s">
        <v>4545</v>
      </c>
      <c r="O882" s="346">
        <v>3.0</v>
      </c>
      <c r="P882" s="347" t="s">
        <v>4535</v>
      </c>
      <c r="Q882" s="348"/>
      <c r="R882" s="348"/>
      <c r="S882" s="7" t="str">
        <f>IF(P882="nasional",VLOOKUP("*"&amp;J882&amp;"",'IPPD ALL'!$AA$2:$AC$787,3,FALSE),VLOOKUP("*"&amp;P882&amp;"",'IPPD ALL'!$AB$2:$AC$787,2,FALSE))</f>
        <v>Kabupaten Ogan Komering Ilir</v>
      </c>
    </row>
    <row r="883">
      <c r="A883" s="346">
        <v>2080.0</v>
      </c>
      <c r="B883" s="347" t="s">
        <v>8284</v>
      </c>
      <c r="C883" s="347" t="s">
        <v>8285</v>
      </c>
      <c r="D883" s="347" t="s">
        <v>6088</v>
      </c>
      <c r="E883" s="347">
        <v>1.0</v>
      </c>
      <c r="F883" s="347" t="s">
        <v>8286</v>
      </c>
      <c r="G883" s="347" t="s">
        <v>8287</v>
      </c>
      <c r="H883" s="348"/>
      <c r="I883" s="347" t="s">
        <v>4533</v>
      </c>
      <c r="J883" s="347" t="s">
        <v>8285</v>
      </c>
      <c r="K883" s="349">
        <v>45156.32503140046</v>
      </c>
      <c r="L883" s="347" t="s">
        <v>8285</v>
      </c>
      <c r="M883" s="349">
        <v>45156.33614828704</v>
      </c>
      <c r="N883" s="347" t="s">
        <v>4545</v>
      </c>
      <c r="O883" s="346">
        <v>6.0</v>
      </c>
      <c r="P883" s="350" t="s">
        <v>865</v>
      </c>
      <c r="Q883" s="346">
        <v>945.0</v>
      </c>
      <c r="R883" s="347" t="s">
        <v>8288</v>
      </c>
      <c r="S883" s="7" t="str">
        <f>IF(P883="nasional",VLOOKUP("*"&amp;J883&amp;"",'IPPD ALL'!$AA$2:$AC$787,3,FALSE),VLOOKUP("*"&amp;P883&amp;"",'IPPD ALL'!$AB$2:$AC$787,2,FALSE))</f>
        <v>Badan Pangan Nasional</v>
      </c>
    </row>
    <row r="884">
      <c r="A884" s="346">
        <v>2083.0</v>
      </c>
      <c r="B884" s="347" t="s">
        <v>8289</v>
      </c>
      <c r="C884" s="347" t="s">
        <v>5939</v>
      </c>
      <c r="D884" s="347" t="s">
        <v>8290</v>
      </c>
      <c r="E884" s="346">
        <v>1.0</v>
      </c>
      <c r="F884" s="347" t="s">
        <v>8291</v>
      </c>
      <c r="G884" s="347" t="s">
        <v>8292</v>
      </c>
      <c r="H884" s="348"/>
      <c r="I884" s="347" t="s">
        <v>4533</v>
      </c>
      <c r="J884" s="347" t="s">
        <v>5939</v>
      </c>
      <c r="K884" s="349">
        <v>45159.13283472222</v>
      </c>
      <c r="L884" s="347" t="s">
        <v>5939</v>
      </c>
      <c r="M884" s="349">
        <v>45169.19532561343</v>
      </c>
      <c r="N884" s="347" t="s">
        <v>4545</v>
      </c>
      <c r="O884" s="346">
        <v>6.0</v>
      </c>
      <c r="P884" s="350" t="s">
        <v>2140</v>
      </c>
      <c r="Q884" s="346">
        <v>345.0</v>
      </c>
      <c r="R884" s="347" t="s">
        <v>5943</v>
      </c>
      <c r="S884" s="7" t="str">
        <f>IF(P884="nasional",VLOOKUP("*"&amp;J884&amp;"",'IPPD ALL'!$AA$2:$AC$787,3,FALSE),VLOOKUP("*"&amp;P884&amp;"",'IPPD ALL'!$AB$2:$AC$787,2,FALSE))</f>
        <v>Provinsi Lampung</v>
      </c>
      <c r="T884" s="229"/>
    </row>
    <row r="885">
      <c r="A885" s="346">
        <v>2084.0</v>
      </c>
      <c r="B885" s="347" t="s">
        <v>8293</v>
      </c>
      <c r="C885" s="347" t="s">
        <v>4839</v>
      </c>
      <c r="D885" s="347" t="s">
        <v>8294</v>
      </c>
      <c r="E885" s="347">
        <v>1.0</v>
      </c>
      <c r="F885" s="347" t="s">
        <v>8295</v>
      </c>
      <c r="G885" s="347" t="s">
        <v>8296</v>
      </c>
      <c r="H885" s="348"/>
      <c r="I885" s="347" t="s">
        <v>4533</v>
      </c>
      <c r="J885" s="347" t="s">
        <v>4839</v>
      </c>
      <c r="K885" s="349">
        <v>45159.17517261574</v>
      </c>
      <c r="L885" s="347" t="s">
        <v>4839</v>
      </c>
      <c r="M885" s="349">
        <v>45159.17654583333</v>
      </c>
      <c r="N885" s="347" t="s">
        <v>4545</v>
      </c>
      <c r="O885" s="346">
        <v>1.0</v>
      </c>
      <c r="P885" s="350" t="s">
        <v>4843</v>
      </c>
      <c r="Q885" s="346">
        <v>242.0</v>
      </c>
      <c r="R885" s="347" t="s">
        <v>4844</v>
      </c>
      <c r="S885" s="7" t="str">
        <f>IF(P885="nasional",VLOOKUP("*"&amp;J885&amp;"",'IPPD ALL'!$AA$2:$AC$787,3,FALSE),VLOOKUP("*"&amp;P885&amp;"",'IPPD ALL'!$AB$2:$AC$787,2,FALSE))</f>
        <v>#N/A</v>
      </c>
    </row>
    <row r="886">
      <c r="A886" s="346">
        <v>2086.0</v>
      </c>
      <c r="B886" s="347" t="s">
        <v>8297</v>
      </c>
      <c r="C886" s="347" t="s">
        <v>8298</v>
      </c>
      <c r="D886" s="347" t="s">
        <v>8299</v>
      </c>
      <c r="E886" s="346">
        <v>1.0</v>
      </c>
      <c r="F886" s="347" t="s">
        <v>8300</v>
      </c>
      <c r="G886" s="347" t="s">
        <v>8301</v>
      </c>
      <c r="H886" s="348"/>
      <c r="I886" s="347" t="s">
        <v>4533</v>
      </c>
      <c r="J886" s="347" t="s">
        <v>8298</v>
      </c>
      <c r="K886" s="349">
        <v>45159.364989155096</v>
      </c>
      <c r="L886" s="348"/>
      <c r="M886" s="348"/>
      <c r="N886" s="347" t="s">
        <v>4534</v>
      </c>
      <c r="O886" s="346">
        <v>0.0</v>
      </c>
      <c r="P886" s="350" t="s">
        <v>2140</v>
      </c>
      <c r="Q886" s="346">
        <v>345.0</v>
      </c>
      <c r="R886" s="347" t="s">
        <v>5943</v>
      </c>
      <c r="S886" s="7" t="str">
        <f>IF(P886="nasional",VLOOKUP("*"&amp;J886&amp;"",'IPPD ALL'!$AA$2:$AC$787,3,FALSE),VLOOKUP("*"&amp;P886&amp;"",'IPPD ALL'!$AB$2:$AC$787,2,FALSE))</f>
        <v>Provinsi Lampung</v>
      </c>
      <c r="T886" s="229"/>
    </row>
    <row r="887">
      <c r="A887" s="346">
        <v>2088.0</v>
      </c>
      <c r="B887" s="347" t="s">
        <v>8302</v>
      </c>
      <c r="C887" s="347" t="s">
        <v>8303</v>
      </c>
      <c r="D887" s="347" t="s">
        <v>8304</v>
      </c>
      <c r="E887" s="346">
        <v>1.0</v>
      </c>
      <c r="F887" s="347" t="s">
        <v>8305</v>
      </c>
      <c r="G887" s="347" t="s">
        <v>8306</v>
      </c>
      <c r="H887" s="348"/>
      <c r="I887" s="347" t="s">
        <v>4533</v>
      </c>
      <c r="J887" s="347" t="s">
        <v>8303</v>
      </c>
      <c r="K887" s="349">
        <v>45160.092617870374</v>
      </c>
      <c r="L887" s="347" t="s">
        <v>8303</v>
      </c>
      <c r="M887" s="349">
        <v>45160.09810523148</v>
      </c>
      <c r="N887" s="347" t="s">
        <v>4545</v>
      </c>
      <c r="O887" s="346">
        <v>1.0</v>
      </c>
      <c r="P887" s="350" t="s">
        <v>2394</v>
      </c>
      <c r="Q887" s="346">
        <v>252.0</v>
      </c>
      <c r="R887" s="347" t="s">
        <v>5965</v>
      </c>
      <c r="S887" s="7" t="str">
        <f>IF(P887="nasional",VLOOKUP("*"&amp;J887&amp;"",'IPPD ALL'!$AA$2:$AC$787,3,FALSE),VLOOKUP("*"&amp;P887&amp;"",'IPPD ALL'!$AB$2:$AC$787,2,FALSE))</f>
        <v>Kota Bandung</v>
      </c>
    </row>
    <row r="888">
      <c r="A888" s="346">
        <v>2089.0</v>
      </c>
      <c r="B888" s="347" t="s">
        <v>8307</v>
      </c>
      <c r="C888" s="347" t="s">
        <v>7792</v>
      </c>
      <c r="D888" s="347" t="s">
        <v>8308</v>
      </c>
      <c r="E888" s="347">
        <v>1.0</v>
      </c>
      <c r="F888" s="347" t="s">
        <v>8309</v>
      </c>
      <c r="G888" s="347" t="s">
        <v>8310</v>
      </c>
      <c r="H888" s="347" t="s">
        <v>4609</v>
      </c>
      <c r="I888" s="347" t="s">
        <v>4533</v>
      </c>
      <c r="J888" s="347" t="s">
        <v>7792</v>
      </c>
      <c r="K888" s="349">
        <v>45160.108688796296</v>
      </c>
      <c r="L888" s="347" t="s">
        <v>7792</v>
      </c>
      <c r="M888" s="349">
        <v>45187.0447221875</v>
      </c>
      <c r="N888" s="347" t="s">
        <v>4545</v>
      </c>
      <c r="O888" s="346">
        <v>3.0</v>
      </c>
      <c r="P888" s="350" t="s">
        <v>3039</v>
      </c>
      <c r="Q888" s="346">
        <v>630.0</v>
      </c>
      <c r="R888" s="347" t="s">
        <v>7796</v>
      </c>
      <c r="S888" s="7" t="str">
        <f>IF(P888="nasional",VLOOKUP("*"&amp;J888&amp;"",'IPPD ALL'!$AA$2:$AC$787,3,FALSE),VLOOKUP("*"&amp;P888&amp;"",'IPPD ALL'!$AB$2:$AC$787,2,FALSE))</f>
        <v>Kabupaten Sampang</v>
      </c>
    </row>
    <row r="889">
      <c r="A889" s="346">
        <v>2090.0</v>
      </c>
      <c r="B889" s="347" t="s">
        <v>8311</v>
      </c>
      <c r="C889" s="347" t="s">
        <v>8312</v>
      </c>
      <c r="D889" s="347" t="s">
        <v>6037</v>
      </c>
      <c r="E889" s="347">
        <v>1.0</v>
      </c>
      <c r="F889" s="347" t="s">
        <v>8313</v>
      </c>
      <c r="G889" s="347" t="s">
        <v>8314</v>
      </c>
      <c r="H889" s="348"/>
      <c r="I889" s="347" t="s">
        <v>4533</v>
      </c>
      <c r="J889" s="347" t="s">
        <v>8312</v>
      </c>
      <c r="K889" s="349">
        <v>45160.137608530094</v>
      </c>
      <c r="L889" s="347" t="s">
        <v>8312</v>
      </c>
      <c r="M889" s="349">
        <v>45160.14458494213</v>
      </c>
      <c r="N889" s="347" t="s">
        <v>4545</v>
      </c>
      <c r="O889" s="346">
        <v>2.0</v>
      </c>
      <c r="P889" s="350" t="s">
        <v>3099</v>
      </c>
      <c r="Q889" s="346">
        <v>979.0</v>
      </c>
      <c r="R889" s="347" t="s">
        <v>8315</v>
      </c>
      <c r="S889" s="7" t="str">
        <f>IF(P889="nasional",VLOOKUP("*"&amp;J889&amp;"",'IPPD ALL'!$AA$2:$AC$787,3,FALSE),VLOOKUP("*"&amp;P889&amp;"",'IPPD ALL'!$AB$2:$AC$787,2,FALSE))</f>
        <v>Kota Blitar</v>
      </c>
    </row>
    <row r="890">
      <c r="A890" s="346">
        <v>2091.0</v>
      </c>
      <c r="B890" s="347" t="s">
        <v>8316</v>
      </c>
      <c r="C890" s="347" t="s">
        <v>8317</v>
      </c>
      <c r="D890" s="347" t="s">
        <v>8318</v>
      </c>
      <c r="E890" s="347">
        <v>1.0</v>
      </c>
      <c r="F890" s="347" t="s">
        <v>8319</v>
      </c>
      <c r="G890" s="347" t="s">
        <v>8320</v>
      </c>
      <c r="H890" s="348"/>
      <c r="I890" s="347" t="s">
        <v>4533</v>
      </c>
      <c r="J890" s="347" t="s">
        <v>8317</v>
      </c>
      <c r="K890" s="349">
        <v>45160.143368275465</v>
      </c>
      <c r="L890" s="347" t="s">
        <v>8317</v>
      </c>
      <c r="M890" s="349">
        <v>45160.378847280095</v>
      </c>
      <c r="N890" s="347" t="s">
        <v>4534</v>
      </c>
      <c r="O890" s="346">
        <v>6.0</v>
      </c>
      <c r="P890" s="347" t="s">
        <v>4535</v>
      </c>
      <c r="Q890" s="348"/>
      <c r="R890" s="348"/>
      <c r="S890" s="7" t="str">
        <f>IF(P890="nasional",VLOOKUP("*"&amp;J890&amp;"",'IPPD ALL'!$AA$2:$AC$787,3,FALSE),VLOOKUP("*"&amp;P890&amp;"",'IPPD ALL'!$AB$2:$AC$787,2,FALSE))</f>
        <v>#N/A</v>
      </c>
    </row>
    <row r="891">
      <c r="A891" s="346">
        <v>2093.0</v>
      </c>
      <c r="B891" s="347" t="s">
        <v>8321</v>
      </c>
      <c r="C891" s="347" t="s">
        <v>781</v>
      </c>
      <c r="D891" s="347" t="s">
        <v>8322</v>
      </c>
      <c r="E891" s="347">
        <v>1.0</v>
      </c>
      <c r="F891" s="347" t="s">
        <v>8323</v>
      </c>
      <c r="G891" s="347" t="s">
        <v>8324</v>
      </c>
      <c r="H891" s="348"/>
      <c r="I891" s="347" t="s">
        <v>4533</v>
      </c>
      <c r="J891" s="347" t="s">
        <v>781</v>
      </c>
      <c r="K891" s="349">
        <v>45160.32276549769</v>
      </c>
      <c r="L891" s="347" t="s">
        <v>781</v>
      </c>
      <c r="M891" s="349">
        <v>45160.329621377314</v>
      </c>
      <c r="N891" s="347" t="s">
        <v>4534</v>
      </c>
      <c r="O891" s="346">
        <v>1.0</v>
      </c>
      <c r="P891" s="347" t="s">
        <v>4535</v>
      </c>
      <c r="Q891" s="348"/>
      <c r="R891" s="348"/>
      <c r="S891" s="7" t="str">
        <f>IF(P891="nasional",VLOOKUP("*"&amp;J891&amp;"",'IPPD ALL'!$AA$2:$AC$787,3,FALSE),VLOOKUP("*"&amp;P891&amp;"",'IPPD ALL'!$AB$2:$AC$787,2,FALSE))</f>
        <v>Badan Pengawasan Keuangan dan Pembangunan</v>
      </c>
    </row>
    <row r="892">
      <c r="A892" s="346">
        <v>2094.0</v>
      </c>
      <c r="B892" s="347" t="s">
        <v>8325</v>
      </c>
      <c r="C892" s="347" t="s">
        <v>781</v>
      </c>
      <c r="D892" s="347" t="s">
        <v>8326</v>
      </c>
      <c r="E892" s="347">
        <v>1.0</v>
      </c>
      <c r="F892" s="347" t="s">
        <v>8327</v>
      </c>
      <c r="G892" s="347" t="s">
        <v>8328</v>
      </c>
      <c r="H892" s="348"/>
      <c r="I892" s="347" t="s">
        <v>4533</v>
      </c>
      <c r="J892" s="347" t="s">
        <v>781</v>
      </c>
      <c r="K892" s="349">
        <v>45160.331104398145</v>
      </c>
      <c r="L892" s="347" t="s">
        <v>781</v>
      </c>
      <c r="M892" s="349">
        <v>45520.195292731485</v>
      </c>
      <c r="N892" s="347" t="s">
        <v>4534</v>
      </c>
      <c r="O892" s="346">
        <v>1.0</v>
      </c>
      <c r="P892" s="347" t="s">
        <v>4535</v>
      </c>
      <c r="Q892" s="348"/>
      <c r="R892" s="348"/>
      <c r="S892" s="7" t="str">
        <f>IF(P892="nasional",VLOOKUP("*"&amp;J892&amp;"",'IPPD ALL'!$AA$2:$AC$787,3,FALSE),VLOOKUP("*"&amp;P892&amp;"",'IPPD ALL'!$AB$2:$AC$787,2,FALSE))</f>
        <v>Badan Pengawasan Keuangan dan Pembangunan</v>
      </c>
    </row>
    <row r="893">
      <c r="A893" s="346">
        <v>2095.0</v>
      </c>
      <c r="B893" s="347" t="s">
        <v>8329</v>
      </c>
      <c r="C893" s="347" t="s">
        <v>781</v>
      </c>
      <c r="D893" s="347" t="s">
        <v>8330</v>
      </c>
      <c r="E893" s="347">
        <v>1.0</v>
      </c>
      <c r="F893" s="347" t="s">
        <v>8331</v>
      </c>
      <c r="G893" s="347" t="s">
        <v>8332</v>
      </c>
      <c r="H893" s="348"/>
      <c r="I893" s="347" t="s">
        <v>4533</v>
      </c>
      <c r="J893" s="347" t="s">
        <v>781</v>
      </c>
      <c r="K893" s="349">
        <v>45160.33825274306</v>
      </c>
      <c r="L893" s="347" t="s">
        <v>781</v>
      </c>
      <c r="M893" s="349">
        <v>45160.343239409725</v>
      </c>
      <c r="N893" s="347" t="s">
        <v>4534</v>
      </c>
      <c r="O893" s="346">
        <v>1.0</v>
      </c>
      <c r="P893" s="347" t="s">
        <v>4535</v>
      </c>
      <c r="Q893" s="348"/>
      <c r="R893" s="348"/>
      <c r="S893" s="7" t="str">
        <f>IF(P893="nasional",VLOOKUP("*"&amp;J893&amp;"",'IPPD ALL'!$AA$2:$AC$787,3,FALSE),VLOOKUP("*"&amp;P893&amp;"",'IPPD ALL'!$AB$2:$AC$787,2,FALSE))</f>
        <v>Badan Pengawasan Keuangan dan Pembangunan</v>
      </c>
    </row>
    <row r="894">
      <c r="A894" s="346">
        <v>2096.0</v>
      </c>
      <c r="B894" s="347" t="s">
        <v>8333</v>
      </c>
      <c r="C894" s="347" t="s">
        <v>781</v>
      </c>
      <c r="D894" s="347" t="s">
        <v>8334</v>
      </c>
      <c r="E894" s="347">
        <v>1.0</v>
      </c>
      <c r="F894" s="347" t="s">
        <v>8335</v>
      </c>
      <c r="G894" s="347" t="s">
        <v>8336</v>
      </c>
      <c r="H894" s="348"/>
      <c r="I894" s="347" t="s">
        <v>4533</v>
      </c>
      <c r="J894" s="347" t="s">
        <v>781</v>
      </c>
      <c r="K894" s="349">
        <v>45160.33836854167</v>
      </c>
      <c r="L894" s="347" t="s">
        <v>781</v>
      </c>
      <c r="M894" s="349">
        <v>45546.111823391206</v>
      </c>
      <c r="N894" s="347" t="s">
        <v>4545</v>
      </c>
      <c r="O894" s="346">
        <v>2.0</v>
      </c>
      <c r="P894" s="347" t="s">
        <v>4535</v>
      </c>
      <c r="Q894" s="348"/>
      <c r="R894" s="348"/>
      <c r="S894" s="7" t="str">
        <f>IF(P894="nasional",VLOOKUP("*"&amp;J894&amp;"",'IPPD ALL'!$AA$2:$AC$787,3,FALSE),VLOOKUP("*"&amp;P894&amp;"",'IPPD ALL'!$AB$2:$AC$787,2,FALSE))</f>
        <v>Badan Pengawasan Keuangan dan Pembangunan</v>
      </c>
    </row>
    <row r="895">
      <c r="A895" s="346">
        <v>2098.0</v>
      </c>
      <c r="B895" s="347" t="s">
        <v>8337</v>
      </c>
      <c r="C895" s="347" t="s">
        <v>8135</v>
      </c>
      <c r="D895" s="347" t="s">
        <v>8338</v>
      </c>
      <c r="E895" s="347">
        <v>1.0</v>
      </c>
      <c r="F895" s="347" t="s">
        <v>8339</v>
      </c>
      <c r="G895" s="347" t="s">
        <v>8340</v>
      </c>
      <c r="H895" s="347" t="s">
        <v>4609</v>
      </c>
      <c r="I895" s="347" t="s">
        <v>4533</v>
      </c>
      <c r="J895" s="347" t="s">
        <v>8135</v>
      </c>
      <c r="K895" s="349">
        <v>45160.34672767361</v>
      </c>
      <c r="L895" s="347" t="s">
        <v>8135</v>
      </c>
      <c r="M895" s="349">
        <v>45161.07706712963</v>
      </c>
      <c r="N895" s="347" t="s">
        <v>4534</v>
      </c>
      <c r="O895" s="346">
        <v>1.0</v>
      </c>
      <c r="P895" s="350" t="s">
        <v>549</v>
      </c>
      <c r="Q895" s="346">
        <v>479.0</v>
      </c>
      <c r="R895" s="347" t="s">
        <v>6473</v>
      </c>
      <c r="S895" s="7" t="str">
        <f>IF(P895="nasional",VLOOKUP("*"&amp;J895&amp;"",'IPPD ALL'!$AA$2:$AC$787,3,FALSE),VLOOKUP("*"&amp;P895&amp;"",'IPPD ALL'!$AB$2:$AC$787,2,FALSE))</f>
        <v>Kementerian Pertanian</v>
      </c>
    </row>
    <row r="896">
      <c r="A896" s="346">
        <v>2101.0</v>
      </c>
      <c r="B896" s="347" t="s">
        <v>8341</v>
      </c>
      <c r="C896" s="347" t="s">
        <v>7792</v>
      </c>
      <c r="D896" s="347" t="s">
        <v>8342</v>
      </c>
      <c r="E896" s="347">
        <v>1.0</v>
      </c>
      <c r="F896" s="347" t="s">
        <v>8343</v>
      </c>
      <c r="G896" s="347" t="s">
        <v>8344</v>
      </c>
      <c r="H896" s="347" t="s">
        <v>4609</v>
      </c>
      <c r="I896" s="347" t="s">
        <v>4533</v>
      </c>
      <c r="J896" s="347" t="s">
        <v>7792</v>
      </c>
      <c r="K896" s="349">
        <v>45161.109225023145</v>
      </c>
      <c r="L896" s="347" t="s">
        <v>7792</v>
      </c>
      <c r="M896" s="349">
        <v>45187.010442453706</v>
      </c>
      <c r="N896" s="347" t="s">
        <v>4545</v>
      </c>
      <c r="O896" s="346">
        <v>8.0</v>
      </c>
      <c r="P896" s="350" t="s">
        <v>3039</v>
      </c>
      <c r="Q896" s="346">
        <v>630.0</v>
      </c>
      <c r="R896" s="347" t="s">
        <v>7796</v>
      </c>
      <c r="S896" s="7" t="str">
        <f>IF(P896="nasional",VLOOKUP("*"&amp;J896&amp;"",'IPPD ALL'!$AA$2:$AC$787,3,FALSE),VLOOKUP("*"&amp;P896&amp;"",'IPPD ALL'!$AB$2:$AC$787,2,FALSE))</f>
        <v>Kabupaten Sampang</v>
      </c>
    </row>
    <row r="897">
      <c r="A897" s="346">
        <v>2110.0</v>
      </c>
      <c r="B897" s="347" t="s">
        <v>8345</v>
      </c>
      <c r="C897" s="347" t="s">
        <v>8346</v>
      </c>
      <c r="D897" s="347" t="s">
        <v>8347</v>
      </c>
      <c r="E897" s="347">
        <v>1.0</v>
      </c>
      <c r="F897" s="347" t="s">
        <v>8348</v>
      </c>
      <c r="G897" s="347" t="s">
        <v>8349</v>
      </c>
      <c r="H897" s="348"/>
      <c r="I897" s="347" t="s">
        <v>4533</v>
      </c>
      <c r="J897" s="347" t="s">
        <v>8346</v>
      </c>
      <c r="K897" s="349">
        <v>45161.54016016204</v>
      </c>
      <c r="L897" s="347" t="s">
        <v>4528</v>
      </c>
      <c r="M897" s="349">
        <v>45162.21334682871</v>
      </c>
      <c r="N897" s="347" t="s">
        <v>4545</v>
      </c>
      <c r="O897" s="346">
        <v>4.0</v>
      </c>
      <c r="P897" s="347" t="s">
        <v>4535</v>
      </c>
      <c r="Q897" s="348"/>
      <c r="R897" s="348"/>
      <c r="S897" s="7" t="str">
        <f>IF(P897="nasional",VLOOKUP("*"&amp;J897&amp;"",'IPPD ALL'!$AA$2:$AC$787,3,FALSE),VLOOKUP("*"&amp;P897&amp;"",'IPPD ALL'!$AB$2:$AC$787,2,FALSE))</f>
        <v>#N/A</v>
      </c>
    </row>
    <row r="898">
      <c r="A898" s="346">
        <v>2116.0</v>
      </c>
      <c r="B898" s="347" t="s">
        <v>8350</v>
      </c>
      <c r="C898" s="347" t="s">
        <v>8312</v>
      </c>
      <c r="D898" s="347" t="s">
        <v>8351</v>
      </c>
      <c r="E898" s="347">
        <v>1.4</v>
      </c>
      <c r="F898" s="347" t="s">
        <v>8352</v>
      </c>
      <c r="G898" s="347" t="s">
        <v>8353</v>
      </c>
      <c r="H898" s="348"/>
      <c r="I898" s="347" t="s">
        <v>4533</v>
      </c>
      <c r="J898" s="347" t="s">
        <v>8312</v>
      </c>
      <c r="K898" s="349">
        <v>45162.14575928241</v>
      </c>
      <c r="L898" s="347" t="s">
        <v>8312</v>
      </c>
      <c r="M898" s="349">
        <v>45250.21243157407</v>
      </c>
      <c r="N898" s="347" t="s">
        <v>4545</v>
      </c>
      <c r="O898" s="346">
        <v>3.0</v>
      </c>
      <c r="P898" s="350" t="s">
        <v>3099</v>
      </c>
      <c r="Q898" s="346">
        <v>979.0</v>
      </c>
      <c r="R898" s="347" t="s">
        <v>8315</v>
      </c>
      <c r="S898" s="7" t="str">
        <f>IF(P898="nasional",VLOOKUP("*"&amp;J898&amp;"",'IPPD ALL'!$AA$2:$AC$787,3,FALSE),VLOOKUP("*"&amp;P898&amp;"",'IPPD ALL'!$AB$2:$AC$787,2,FALSE))</f>
        <v>Kota Blitar</v>
      </c>
    </row>
    <row r="899">
      <c r="A899" s="346">
        <v>2118.0</v>
      </c>
      <c r="B899" s="347" t="s">
        <v>8354</v>
      </c>
      <c r="C899" s="347" t="s">
        <v>864</v>
      </c>
      <c r="D899" s="347" t="s">
        <v>8355</v>
      </c>
      <c r="E899" s="347">
        <v>2.0</v>
      </c>
      <c r="F899" s="347" t="s">
        <v>8356</v>
      </c>
      <c r="G899" s="347" t="s">
        <v>8357</v>
      </c>
      <c r="H899" s="348"/>
      <c r="I899" s="347" t="s">
        <v>4533</v>
      </c>
      <c r="J899" s="347" t="s">
        <v>864</v>
      </c>
      <c r="K899" s="349">
        <v>45162.20303956018</v>
      </c>
      <c r="L899" s="347" t="s">
        <v>864</v>
      </c>
      <c r="M899" s="349">
        <v>45565.11889199074</v>
      </c>
      <c r="N899" s="347" t="s">
        <v>4545</v>
      </c>
      <c r="O899" s="346">
        <v>7.0</v>
      </c>
      <c r="P899" s="347" t="s">
        <v>4535</v>
      </c>
      <c r="Q899" s="348"/>
      <c r="R899" s="348"/>
      <c r="S899" s="7" t="str">
        <f>IF(P899="nasional",VLOOKUP("*"&amp;J899&amp;"",'IPPD ALL'!$AA$2:$AC$787,3,FALSE),VLOOKUP("*"&amp;P899&amp;"",'IPPD ALL'!$AB$2:$AC$787,2,FALSE))</f>
        <v>Badan Pangan Nasional</v>
      </c>
    </row>
    <row r="900">
      <c r="A900" s="346">
        <v>2120.0</v>
      </c>
      <c r="B900" s="347" t="s">
        <v>8358</v>
      </c>
      <c r="C900" s="347" t="s">
        <v>8346</v>
      </c>
      <c r="D900" s="347" t="s">
        <v>8359</v>
      </c>
      <c r="E900" s="347">
        <v>1.0</v>
      </c>
      <c r="F900" s="347" t="s">
        <v>8360</v>
      </c>
      <c r="G900" s="347" t="s">
        <v>8361</v>
      </c>
      <c r="H900" s="348"/>
      <c r="I900" s="347" t="s">
        <v>4533</v>
      </c>
      <c r="J900" s="347" t="s">
        <v>8346</v>
      </c>
      <c r="K900" s="349">
        <v>45162.54290756944</v>
      </c>
      <c r="L900" s="347" t="s">
        <v>8346</v>
      </c>
      <c r="M900" s="349">
        <v>45500.10258605324</v>
      </c>
      <c r="N900" s="347" t="s">
        <v>4545</v>
      </c>
      <c r="O900" s="346">
        <v>7.0</v>
      </c>
      <c r="P900" s="347" t="s">
        <v>4535</v>
      </c>
      <c r="Q900" s="348"/>
      <c r="R900" s="348"/>
      <c r="S900" s="7" t="str">
        <f>IF(P900="nasional",VLOOKUP("*"&amp;J900&amp;"",'IPPD ALL'!$AA$2:$AC$787,3,FALSE),VLOOKUP("*"&amp;P900&amp;"",'IPPD ALL'!$AB$2:$AC$787,2,FALSE))</f>
        <v>#N/A</v>
      </c>
    </row>
    <row r="901">
      <c r="A901" s="346">
        <v>2121.0</v>
      </c>
      <c r="B901" s="347" t="s">
        <v>8362</v>
      </c>
      <c r="C901" s="347" t="s">
        <v>8346</v>
      </c>
      <c r="D901" s="347" t="s">
        <v>8363</v>
      </c>
      <c r="E901" s="347">
        <v>1.0</v>
      </c>
      <c r="F901" s="347" t="s">
        <v>8364</v>
      </c>
      <c r="G901" s="347" t="s">
        <v>8365</v>
      </c>
      <c r="H901" s="348"/>
      <c r="I901" s="347" t="s">
        <v>4533</v>
      </c>
      <c r="J901" s="347" t="s">
        <v>8346</v>
      </c>
      <c r="K901" s="349">
        <v>45162.55533517361</v>
      </c>
      <c r="L901" s="347" t="s">
        <v>8346</v>
      </c>
      <c r="M901" s="349">
        <v>45500.10421586806</v>
      </c>
      <c r="N901" s="347" t="s">
        <v>4545</v>
      </c>
      <c r="O901" s="346">
        <v>12.0</v>
      </c>
      <c r="P901" s="347" t="s">
        <v>4535</v>
      </c>
      <c r="Q901" s="348"/>
      <c r="R901" s="348"/>
      <c r="S901" s="7" t="str">
        <f>IF(P901="nasional",VLOOKUP("*"&amp;J901&amp;"",'IPPD ALL'!$AA$2:$AC$787,3,FALSE),VLOOKUP("*"&amp;P901&amp;"",'IPPD ALL'!$AB$2:$AC$787,2,FALSE))</f>
        <v>#N/A</v>
      </c>
    </row>
    <row r="902">
      <c r="A902" s="346">
        <v>2122.0</v>
      </c>
      <c r="B902" s="347" t="s">
        <v>8366</v>
      </c>
      <c r="C902" s="347" t="s">
        <v>781</v>
      </c>
      <c r="D902" s="347" t="s">
        <v>8367</v>
      </c>
      <c r="E902" s="347">
        <v>1.0</v>
      </c>
      <c r="F902" s="347" t="s">
        <v>8368</v>
      </c>
      <c r="G902" s="347" t="s">
        <v>8369</v>
      </c>
      <c r="H902" s="348"/>
      <c r="I902" s="347" t="s">
        <v>4533</v>
      </c>
      <c r="J902" s="347" t="s">
        <v>781</v>
      </c>
      <c r="K902" s="349">
        <v>45163.09613412037</v>
      </c>
      <c r="L902" s="347" t="s">
        <v>781</v>
      </c>
      <c r="M902" s="349">
        <v>45519.57566994213</v>
      </c>
      <c r="N902" s="347" t="s">
        <v>4534</v>
      </c>
      <c r="O902" s="346">
        <v>2.0</v>
      </c>
      <c r="P902" s="347" t="s">
        <v>4535</v>
      </c>
      <c r="Q902" s="348"/>
      <c r="R902" s="348"/>
      <c r="S902" s="7" t="str">
        <f>IF(P902="nasional",VLOOKUP("*"&amp;J902&amp;"",'IPPD ALL'!$AA$2:$AC$787,3,FALSE),VLOOKUP("*"&amp;P902&amp;"",'IPPD ALL'!$AB$2:$AC$787,2,FALSE))</f>
        <v>Badan Pengawasan Keuangan dan Pembangunan</v>
      </c>
    </row>
    <row r="903">
      <c r="A903" s="346">
        <v>2123.0</v>
      </c>
      <c r="B903" s="347" t="s">
        <v>8370</v>
      </c>
      <c r="C903" s="347" t="s">
        <v>781</v>
      </c>
      <c r="D903" s="347" t="s">
        <v>8371</v>
      </c>
      <c r="E903" s="347">
        <v>1.0</v>
      </c>
      <c r="F903" s="347" t="s">
        <v>8372</v>
      </c>
      <c r="G903" s="347" t="s">
        <v>8373</v>
      </c>
      <c r="H903" s="348"/>
      <c r="I903" s="347" t="s">
        <v>4533</v>
      </c>
      <c r="J903" s="347" t="s">
        <v>781</v>
      </c>
      <c r="K903" s="349">
        <v>45163.096154513885</v>
      </c>
      <c r="L903" s="347" t="s">
        <v>781</v>
      </c>
      <c r="M903" s="349">
        <v>45163.33273042824</v>
      </c>
      <c r="N903" s="347" t="s">
        <v>4534</v>
      </c>
      <c r="O903" s="346">
        <v>2.0</v>
      </c>
      <c r="P903" s="347" t="s">
        <v>4535</v>
      </c>
      <c r="Q903" s="348"/>
      <c r="R903" s="348"/>
      <c r="S903" s="7" t="str">
        <f>IF(P903="nasional",VLOOKUP("*"&amp;J903&amp;"",'IPPD ALL'!$AA$2:$AC$787,3,FALSE),VLOOKUP("*"&amp;P903&amp;"",'IPPD ALL'!$AB$2:$AC$787,2,FALSE))</f>
        <v>Badan Pengawasan Keuangan dan Pembangunan</v>
      </c>
    </row>
    <row r="904">
      <c r="A904" s="346">
        <v>2127.0</v>
      </c>
      <c r="B904" s="347" t="s">
        <v>8374</v>
      </c>
      <c r="C904" s="347" t="s">
        <v>781</v>
      </c>
      <c r="D904" s="347" t="s">
        <v>8375</v>
      </c>
      <c r="E904" s="347">
        <v>1.0</v>
      </c>
      <c r="F904" s="347" t="s">
        <v>8376</v>
      </c>
      <c r="G904" s="347" t="s">
        <v>8377</v>
      </c>
      <c r="H904" s="348"/>
      <c r="I904" s="347" t="s">
        <v>4533</v>
      </c>
      <c r="J904" s="347" t="s">
        <v>781</v>
      </c>
      <c r="K904" s="349">
        <v>45163.36885518519</v>
      </c>
      <c r="L904" s="347" t="s">
        <v>781</v>
      </c>
      <c r="M904" s="349">
        <v>45546.106593206016</v>
      </c>
      <c r="N904" s="347" t="s">
        <v>4545</v>
      </c>
      <c r="O904" s="346">
        <v>4.0</v>
      </c>
      <c r="P904" s="347" t="s">
        <v>4535</v>
      </c>
      <c r="Q904" s="348"/>
      <c r="R904" s="348"/>
      <c r="S904" s="7" t="str">
        <f>IF(P904="nasional",VLOOKUP("*"&amp;J904&amp;"",'IPPD ALL'!$AA$2:$AC$787,3,FALSE),VLOOKUP("*"&amp;P904&amp;"",'IPPD ALL'!$AB$2:$AC$787,2,FALSE))</f>
        <v>Badan Pengawasan Keuangan dan Pembangunan</v>
      </c>
    </row>
    <row r="905">
      <c r="A905" s="346">
        <v>2129.0</v>
      </c>
      <c r="B905" s="347" t="s">
        <v>8378</v>
      </c>
      <c r="C905" s="347" t="s">
        <v>7662</v>
      </c>
      <c r="D905" s="347" t="s">
        <v>8379</v>
      </c>
      <c r="E905" s="347">
        <v>1.0</v>
      </c>
      <c r="F905" s="347" t="s">
        <v>8380</v>
      </c>
      <c r="G905" s="347" t="s">
        <v>8381</v>
      </c>
      <c r="H905" s="347" t="s">
        <v>8382</v>
      </c>
      <c r="I905" s="347" t="s">
        <v>4533</v>
      </c>
      <c r="J905" s="347" t="s">
        <v>7662</v>
      </c>
      <c r="K905" s="349">
        <v>45167.29129320602</v>
      </c>
      <c r="L905" s="347" t="s">
        <v>7662</v>
      </c>
      <c r="M905" s="349">
        <v>45478.11813293982</v>
      </c>
      <c r="N905" s="347" t="s">
        <v>4545</v>
      </c>
      <c r="O905" s="346">
        <v>5.0</v>
      </c>
      <c r="P905" s="350" t="s">
        <v>2996</v>
      </c>
      <c r="Q905" s="346">
        <v>261.0</v>
      </c>
      <c r="R905" s="347" t="s">
        <v>7666</v>
      </c>
      <c r="S905" s="7" t="str">
        <f>IF(P905="nasional",VLOOKUP("*"&amp;J905&amp;"",'IPPD ALL'!$AA$2:$AC$787,3,FALSE),VLOOKUP("*"&amp;P905&amp;"",'IPPD ALL'!$AB$2:$AC$787,2,FALSE))</f>
        <v>Kabupaten Ngawi</v>
      </c>
    </row>
    <row r="906">
      <c r="A906" s="346">
        <v>2130.0</v>
      </c>
      <c r="B906" s="347" t="s">
        <v>8383</v>
      </c>
      <c r="C906" s="347" t="s">
        <v>3038</v>
      </c>
      <c r="D906" s="347" t="s">
        <v>8308</v>
      </c>
      <c r="E906" s="347">
        <v>1.0</v>
      </c>
      <c r="F906" s="347" t="s">
        <v>8384</v>
      </c>
      <c r="G906" s="347" t="s">
        <v>8385</v>
      </c>
      <c r="H906" s="348"/>
      <c r="I906" s="347" t="s">
        <v>4533</v>
      </c>
      <c r="J906" s="347" t="s">
        <v>3038</v>
      </c>
      <c r="K906" s="349">
        <v>45167.31211413194</v>
      </c>
      <c r="L906" s="347" t="s">
        <v>3038</v>
      </c>
      <c r="M906" s="349">
        <v>45187.00577202546</v>
      </c>
      <c r="N906" s="347" t="s">
        <v>4545</v>
      </c>
      <c r="O906" s="346">
        <v>10.0</v>
      </c>
      <c r="P906" s="347" t="s">
        <v>4535</v>
      </c>
      <c r="Q906" s="348"/>
      <c r="R906" s="348"/>
      <c r="S906" s="7" t="str">
        <f>IF(P906="nasional",VLOOKUP("*"&amp;J906&amp;"",'IPPD ALL'!$AA$2:$AC$787,3,FALSE),VLOOKUP("*"&amp;P906&amp;"",'IPPD ALL'!$AB$2:$AC$787,2,FALSE))</f>
        <v>Kabupaten Sampang</v>
      </c>
    </row>
    <row r="907">
      <c r="A907" s="346">
        <v>2132.0</v>
      </c>
      <c r="B907" s="347" t="s">
        <v>8386</v>
      </c>
      <c r="C907" s="347" t="s">
        <v>2864</v>
      </c>
      <c r="D907" s="347" t="s">
        <v>8387</v>
      </c>
      <c r="E907" s="346">
        <v>1.0</v>
      </c>
      <c r="F907" s="347" t="s">
        <v>8388</v>
      </c>
      <c r="G907" s="347" t="s">
        <v>8389</v>
      </c>
      <c r="H907" s="348"/>
      <c r="I907" s="347" t="s">
        <v>4533</v>
      </c>
      <c r="J907" s="347" t="s">
        <v>2864</v>
      </c>
      <c r="K907" s="349">
        <v>45167.326735636576</v>
      </c>
      <c r="L907" s="348"/>
      <c r="M907" s="348"/>
      <c r="N907" s="347" t="s">
        <v>4534</v>
      </c>
      <c r="O907" s="346">
        <v>1.0</v>
      </c>
      <c r="P907" s="347" t="s">
        <v>4535</v>
      </c>
      <c r="Q907" s="348"/>
      <c r="R907" s="348"/>
      <c r="S907" s="7" t="str">
        <f>IF(P907="nasional",VLOOKUP("*"&amp;J907&amp;"",'IPPD ALL'!$AA$2:$AC$787,3,FALSE),VLOOKUP("*"&amp;P907&amp;"",'IPPD ALL'!$AB$2:$AC$787,2,FALSE))</f>
        <v>Provinsi Jawa Timur</v>
      </c>
    </row>
    <row r="908">
      <c r="A908" s="346">
        <v>2134.0</v>
      </c>
      <c r="B908" s="347" t="s">
        <v>8390</v>
      </c>
      <c r="C908" s="347" t="s">
        <v>2864</v>
      </c>
      <c r="D908" s="347" t="s">
        <v>8391</v>
      </c>
      <c r="E908" s="346">
        <v>1.0</v>
      </c>
      <c r="F908" s="347" t="s">
        <v>8392</v>
      </c>
      <c r="G908" s="347" t="s">
        <v>8393</v>
      </c>
      <c r="H908" s="348"/>
      <c r="I908" s="347" t="s">
        <v>4533</v>
      </c>
      <c r="J908" s="347" t="s">
        <v>2864</v>
      </c>
      <c r="K908" s="349">
        <v>45167.38036072917</v>
      </c>
      <c r="L908" s="347" t="s">
        <v>2864</v>
      </c>
      <c r="M908" s="349">
        <v>45167.38380306713</v>
      </c>
      <c r="N908" s="347" t="s">
        <v>4534</v>
      </c>
      <c r="O908" s="346">
        <v>1.0</v>
      </c>
      <c r="P908" s="347" t="s">
        <v>4535</v>
      </c>
      <c r="Q908" s="348"/>
      <c r="R908" s="348"/>
      <c r="S908" s="7" t="str">
        <f>IF(P908="nasional",VLOOKUP("*"&amp;J908&amp;"",'IPPD ALL'!$AA$2:$AC$787,3,FALSE),VLOOKUP("*"&amp;P908&amp;"",'IPPD ALL'!$AB$2:$AC$787,2,FALSE))</f>
        <v>Provinsi Jawa Timur</v>
      </c>
    </row>
    <row r="909">
      <c r="A909" s="346">
        <v>2135.0</v>
      </c>
      <c r="B909" s="347" t="s">
        <v>8394</v>
      </c>
      <c r="C909" s="347" t="s">
        <v>8395</v>
      </c>
      <c r="D909" s="347" t="s">
        <v>8396</v>
      </c>
      <c r="E909" s="347">
        <v>1.0</v>
      </c>
      <c r="F909" s="347" t="s">
        <v>8397</v>
      </c>
      <c r="G909" s="347" t="s">
        <v>8398</v>
      </c>
      <c r="H909" s="348"/>
      <c r="I909" s="347" t="s">
        <v>4533</v>
      </c>
      <c r="J909" s="347" t="s">
        <v>8395</v>
      </c>
      <c r="K909" s="349">
        <v>45167.38175273148</v>
      </c>
      <c r="L909" s="347" t="s">
        <v>8395</v>
      </c>
      <c r="M909" s="349">
        <v>45169.10267571759</v>
      </c>
      <c r="N909" s="347" t="s">
        <v>4545</v>
      </c>
      <c r="O909" s="346">
        <v>5.0</v>
      </c>
      <c r="P909" s="350" t="s">
        <v>2394</v>
      </c>
      <c r="Q909" s="346">
        <v>252.0</v>
      </c>
      <c r="R909" s="347" t="s">
        <v>5965</v>
      </c>
      <c r="S909" s="7" t="str">
        <f>IF(P909="nasional",VLOOKUP("*"&amp;J909&amp;"",'IPPD ALL'!$AA$2:$AC$787,3,FALSE),VLOOKUP("*"&amp;P909&amp;"",'IPPD ALL'!$AB$2:$AC$787,2,FALSE))</f>
        <v>Kota Bandung</v>
      </c>
    </row>
    <row r="910">
      <c r="A910" s="346">
        <v>2137.0</v>
      </c>
      <c r="B910" s="347" t="s">
        <v>8399</v>
      </c>
      <c r="C910" s="347" t="s">
        <v>6687</v>
      </c>
      <c r="D910" s="347" t="s">
        <v>8400</v>
      </c>
      <c r="E910" s="347">
        <v>1.0</v>
      </c>
      <c r="F910" s="347" t="s">
        <v>8401</v>
      </c>
      <c r="G910" s="347" t="s">
        <v>8402</v>
      </c>
      <c r="H910" s="348"/>
      <c r="I910" s="347" t="s">
        <v>4533</v>
      </c>
      <c r="J910" s="347" t="s">
        <v>6687</v>
      </c>
      <c r="K910" s="349">
        <v>45167.394110532405</v>
      </c>
      <c r="L910" s="348"/>
      <c r="M910" s="348"/>
      <c r="N910" s="347" t="s">
        <v>4534</v>
      </c>
      <c r="O910" s="346">
        <v>0.0</v>
      </c>
      <c r="P910" s="350" t="s">
        <v>2655</v>
      </c>
      <c r="Q910" s="346">
        <v>708.0</v>
      </c>
      <c r="R910" s="347" t="s">
        <v>6692</v>
      </c>
      <c r="S910" s="7" t="str">
        <f>IF(P910="nasional",VLOOKUP("*"&amp;J910&amp;"",'IPPD ALL'!$AA$2:$AC$787,3,FALSE),VLOOKUP("*"&amp;P910&amp;"",'IPPD ALL'!$AB$2:$AC$787,2,FALSE))</f>
        <v>Kabupaten Klaten</v>
      </c>
      <c r="T910" s="229"/>
    </row>
    <row r="911">
      <c r="A911" s="346">
        <v>2139.0</v>
      </c>
      <c r="B911" s="347" t="s">
        <v>8403</v>
      </c>
      <c r="C911" s="347" t="s">
        <v>6687</v>
      </c>
      <c r="D911" s="347" t="s">
        <v>8404</v>
      </c>
      <c r="E911" s="347">
        <v>1.0</v>
      </c>
      <c r="F911" s="347" t="s">
        <v>8405</v>
      </c>
      <c r="G911" s="347" t="s">
        <v>8406</v>
      </c>
      <c r="H911" s="348"/>
      <c r="I911" s="347" t="s">
        <v>4533</v>
      </c>
      <c r="J911" s="347" t="s">
        <v>6687</v>
      </c>
      <c r="K911" s="349">
        <v>45167.40050697917</v>
      </c>
      <c r="L911" s="347" t="s">
        <v>6687</v>
      </c>
      <c r="M911" s="349">
        <v>45167.41899644676</v>
      </c>
      <c r="N911" s="347" t="s">
        <v>4545</v>
      </c>
      <c r="O911" s="346">
        <v>9.0</v>
      </c>
      <c r="P911" s="350" t="s">
        <v>2655</v>
      </c>
      <c r="Q911" s="346">
        <v>708.0</v>
      </c>
      <c r="R911" s="347" t="s">
        <v>6692</v>
      </c>
      <c r="S911" s="7" t="str">
        <f>IF(P911="nasional",VLOOKUP("*"&amp;J911&amp;"",'IPPD ALL'!$AA$2:$AC$787,3,FALSE),VLOOKUP("*"&amp;P911&amp;"",'IPPD ALL'!$AB$2:$AC$787,2,FALSE))</f>
        <v>Kabupaten Klaten</v>
      </c>
      <c r="T911" s="229"/>
    </row>
    <row r="912">
      <c r="A912" s="346">
        <v>2172.0</v>
      </c>
      <c r="B912" s="347" t="s">
        <v>8407</v>
      </c>
      <c r="C912" s="347" t="s">
        <v>7625</v>
      </c>
      <c r="D912" s="347" t="s">
        <v>8408</v>
      </c>
      <c r="E912" s="347" t="s">
        <v>4530</v>
      </c>
      <c r="F912" s="347" t="s">
        <v>8409</v>
      </c>
      <c r="G912" s="348"/>
      <c r="H912" s="348"/>
      <c r="I912" s="347" t="s">
        <v>4563</v>
      </c>
      <c r="J912" s="347" t="s">
        <v>7625</v>
      </c>
      <c r="K912" s="349">
        <v>45168.10572607639</v>
      </c>
      <c r="L912" s="348"/>
      <c r="M912" s="348"/>
      <c r="N912" s="347" t="s">
        <v>4545</v>
      </c>
      <c r="O912" s="346">
        <v>1.0</v>
      </c>
      <c r="P912" s="350" t="s">
        <v>3113</v>
      </c>
      <c r="Q912" s="346">
        <v>811.0</v>
      </c>
      <c r="R912" s="347" t="s">
        <v>7629</v>
      </c>
      <c r="S912" s="7" t="str">
        <f>IF(P912="nasional",VLOOKUP("*"&amp;J912&amp;"",'IPPD ALL'!$AA$2:$AC$787,3,FALSE),VLOOKUP("*"&amp;P912&amp;"",'IPPD ALL'!$AB$2:$AC$787,2,FALSE))</f>
        <v>Kota Madiun</v>
      </c>
      <c r="T912" s="229"/>
    </row>
    <row r="913">
      <c r="A913" s="346">
        <v>2174.0</v>
      </c>
      <c r="B913" s="347" t="s">
        <v>8410</v>
      </c>
      <c r="C913" s="347" t="s">
        <v>3038</v>
      </c>
      <c r="D913" s="347" t="s">
        <v>8342</v>
      </c>
      <c r="E913" s="347">
        <v>1.0</v>
      </c>
      <c r="F913" s="347" t="s">
        <v>8411</v>
      </c>
      <c r="G913" s="347" t="s">
        <v>8412</v>
      </c>
      <c r="H913" s="348"/>
      <c r="I913" s="347" t="s">
        <v>4533</v>
      </c>
      <c r="J913" s="347" t="s">
        <v>3038</v>
      </c>
      <c r="K913" s="349">
        <v>45168.11082190972</v>
      </c>
      <c r="L913" s="347" t="s">
        <v>3038</v>
      </c>
      <c r="M913" s="349">
        <v>45520.128085462966</v>
      </c>
      <c r="N913" s="347" t="s">
        <v>4545</v>
      </c>
      <c r="O913" s="346">
        <v>6.0</v>
      </c>
      <c r="P913" s="347" t="s">
        <v>4535</v>
      </c>
      <c r="Q913" s="348"/>
      <c r="R913" s="348"/>
      <c r="S913" s="7" t="str">
        <f>IF(P913="nasional",VLOOKUP("*"&amp;J913&amp;"",'IPPD ALL'!$AA$2:$AC$787,3,FALSE),VLOOKUP("*"&amp;P913&amp;"",'IPPD ALL'!$AB$2:$AC$787,2,FALSE))</f>
        <v>Kabupaten Sampang</v>
      </c>
    </row>
    <row r="914">
      <c r="A914" s="346">
        <v>2175.0</v>
      </c>
      <c r="B914" s="347" t="s">
        <v>8413</v>
      </c>
      <c r="C914" s="347" t="s">
        <v>7625</v>
      </c>
      <c r="D914" s="347" t="s">
        <v>8414</v>
      </c>
      <c r="E914" s="347">
        <v>1.0</v>
      </c>
      <c r="F914" s="347" t="s">
        <v>8415</v>
      </c>
      <c r="G914" s="347" t="s">
        <v>8416</v>
      </c>
      <c r="H914" s="348"/>
      <c r="I914" s="347" t="s">
        <v>4533</v>
      </c>
      <c r="J914" s="347" t="s">
        <v>7625</v>
      </c>
      <c r="K914" s="349">
        <v>45168.119542037035</v>
      </c>
      <c r="L914" s="347" t="s">
        <v>7625</v>
      </c>
      <c r="M914" s="349">
        <v>45181.36403643519</v>
      </c>
      <c r="N914" s="347" t="s">
        <v>4534</v>
      </c>
      <c r="O914" s="346">
        <v>5.0</v>
      </c>
      <c r="P914" s="350" t="s">
        <v>3113</v>
      </c>
      <c r="Q914" s="346">
        <v>811.0</v>
      </c>
      <c r="R914" s="347" t="s">
        <v>7629</v>
      </c>
      <c r="S914" s="7" t="str">
        <f>IF(P914="nasional",VLOOKUP("*"&amp;J914&amp;"",'IPPD ALL'!$AA$2:$AC$787,3,FALSE),VLOOKUP("*"&amp;P914&amp;"",'IPPD ALL'!$AB$2:$AC$787,2,FALSE))</f>
        <v>Kota Madiun</v>
      </c>
      <c r="T914" s="229"/>
    </row>
    <row r="915">
      <c r="A915" s="346">
        <v>2177.0</v>
      </c>
      <c r="B915" s="347" t="s">
        <v>8417</v>
      </c>
      <c r="C915" s="347" t="s">
        <v>6687</v>
      </c>
      <c r="D915" s="347" t="s">
        <v>8418</v>
      </c>
      <c r="E915" s="347" t="s">
        <v>4530</v>
      </c>
      <c r="F915" s="347" t="s">
        <v>8419</v>
      </c>
      <c r="G915" s="348"/>
      <c r="H915" s="348"/>
      <c r="I915" s="347" t="s">
        <v>4563</v>
      </c>
      <c r="J915" s="347" t="s">
        <v>6687</v>
      </c>
      <c r="K915" s="349">
        <v>45168.12939248842</v>
      </c>
      <c r="L915" s="348"/>
      <c r="M915" s="348"/>
      <c r="N915" s="347" t="s">
        <v>4545</v>
      </c>
      <c r="O915" s="346">
        <v>3.0</v>
      </c>
      <c r="P915" s="350" t="s">
        <v>2655</v>
      </c>
      <c r="Q915" s="346">
        <v>708.0</v>
      </c>
      <c r="R915" s="347" t="s">
        <v>6692</v>
      </c>
      <c r="S915" s="7" t="str">
        <f>IF(P915="nasional",VLOOKUP("*"&amp;J915&amp;"",'IPPD ALL'!$AA$2:$AC$787,3,FALSE),VLOOKUP("*"&amp;P915&amp;"",'IPPD ALL'!$AB$2:$AC$787,2,FALSE))</f>
        <v>Kabupaten Klaten</v>
      </c>
      <c r="T915" s="229"/>
    </row>
    <row r="916">
      <c r="A916" s="346">
        <v>2178.0</v>
      </c>
      <c r="B916" s="347" t="s">
        <v>8420</v>
      </c>
      <c r="C916" s="347" t="s">
        <v>6388</v>
      </c>
      <c r="D916" s="347" t="s">
        <v>8421</v>
      </c>
      <c r="E916" s="347">
        <v>1.0</v>
      </c>
      <c r="F916" s="347" t="s">
        <v>8422</v>
      </c>
      <c r="G916" s="347" t="s">
        <v>8423</v>
      </c>
      <c r="H916" s="348"/>
      <c r="I916" s="347" t="s">
        <v>4533</v>
      </c>
      <c r="J916" s="347" t="s">
        <v>6388</v>
      </c>
      <c r="K916" s="349">
        <v>45168.16627613426</v>
      </c>
      <c r="L916" s="347" t="s">
        <v>6388</v>
      </c>
      <c r="M916" s="349">
        <v>45168.17192150463</v>
      </c>
      <c r="N916" s="347" t="s">
        <v>4545</v>
      </c>
      <c r="O916" s="346">
        <v>1.0</v>
      </c>
      <c r="P916" s="350" t="s">
        <v>2394</v>
      </c>
      <c r="Q916" s="346">
        <v>252.0</v>
      </c>
      <c r="R916" s="347" t="s">
        <v>5965</v>
      </c>
      <c r="S916" s="7" t="str">
        <f>IF(P916="nasional",VLOOKUP("*"&amp;J916&amp;"",'IPPD ALL'!$AA$2:$AC$787,3,FALSE),VLOOKUP("*"&amp;P916&amp;"",'IPPD ALL'!$AB$2:$AC$787,2,FALSE))</f>
        <v>Kota Bandung</v>
      </c>
    </row>
    <row r="917">
      <c r="A917" s="346">
        <v>2179.0</v>
      </c>
      <c r="B917" s="347" t="s">
        <v>8424</v>
      </c>
      <c r="C917" s="347" t="s">
        <v>6388</v>
      </c>
      <c r="D917" s="347" t="s">
        <v>8425</v>
      </c>
      <c r="E917" s="347">
        <v>1.0</v>
      </c>
      <c r="F917" s="347" t="s">
        <v>8426</v>
      </c>
      <c r="G917" s="347" t="s">
        <v>8427</v>
      </c>
      <c r="H917" s="348"/>
      <c r="I917" s="347" t="s">
        <v>4533</v>
      </c>
      <c r="J917" s="347" t="s">
        <v>6388</v>
      </c>
      <c r="K917" s="349">
        <v>45168.17758768518</v>
      </c>
      <c r="L917" s="347" t="s">
        <v>6388</v>
      </c>
      <c r="M917" s="349">
        <v>45195.31775219907</v>
      </c>
      <c r="N917" s="347" t="s">
        <v>4545</v>
      </c>
      <c r="O917" s="346">
        <v>9.0</v>
      </c>
      <c r="P917" s="350" t="s">
        <v>2394</v>
      </c>
      <c r="Q917" s="346">
        <v>252.0</v>
      </c>
      <c r="R917" s="347" t="s">
        <v>5965</v>
      </c>
      <c r="S917" s="7" t="str">
        <f>IF(P917="nasional",VLOOKUP("*"&amp;J917&amp;"",'IPPD ALL'!$AA$2:$AC$787,3,FALSE),VLOOKUP("*"&amp;P917&amp;"",'IPPD ALL'!$AB$2:$AC$787,2,FALSE))</f>
        <v>Kota Bandung</v>
      </c>
    </row>
    <row r="918">
      <c r="A918" s="346">
        <v>2182.0</v>
      </c>
      <c r="B918" s="347" t="s">
        <v>8428</v>
      </c>
      <c r="C918" s="347" t="s">
        <v>3038</v>
      </c>
      <c r="D918" s="347" t="s">
        <v>8429</v>
      </c>
      <c r="E918" s="347">
        <v>1.0</v>
      </c>
      <c r="F918" s="347" t="s">
        <v>8430</v>
      </c>
      <c r="G918" s="347" t="s">
        <v>8431</v>
      </c>
      <c r="H918" s="348"/>
      <c r="I918" s="347" t="s">
        <v>4533</v>
      </c>
      <c r="J918" s="347" t="s">
        <v>3038</v>
      </c>
      <c r="K918" s="349">
        <v>45168.19603329861</v>
      </c>
      <c r="L918" s="347" t="s">
        <v>3038</v>
      </c>
      <c r="M918" s="349">
        <v>45187.00494517361</v>
      </c>
      <c r="N918" s="347" t="s">
        <v>4545</v>
      </c>
      <c r="O918" s="346">
        <v>2.0</v>
      </c>
      <c r="P918" s="347" t="s">
        <v>4535</v>
      </c>
      <c r="Q918" s="348"/>
      <c r="R918" s="348"/>
      <c r="S918" s="7" t="str">
        <f>IF(P918="nasional",VLOOKUP("*"&amp;J918&amp;"",'IPPD ALL'!$AA$2:$AC$787,3,FALSE),VLOOKUP("*"&amp;P918&amp;"",'IPPD ALL'!$AB$2:$AC$787,2,FALSE))</f>
        <v>Kabupaten Sampang</v>
      </c>
    </row>
    <row r="919">
      <c r="A919" s="346">
        <v>2183.0</v>
      </c>
      <c r="B919" s="347" t="s">
        <v>8432</v>
      </c>
      <c r="C919" s="347" t="s">
        <v>3038</v>
      </c>
      <c r="D919" s="347" t="s">
        <v>8433</v>
      </c>
      <c r="E919" s="347">
        <v>1.0</v>
      </c>
      <c r="F919" s="347" t="s">
        <v>8434</v>
      </c>
      <c r="G919" s="347" t="s">
        <v>8435</v>
      </c>
      <c r="H919" s="348"/>
      <c r="I919" s="347" t="s">
        <v>4533</v>
      </c>
      <c r="J919" s="347" t="s">
        <v>3038</v>
      </c>
      <c r="K919" s="349">
        <v>45168.197039108796</v>
      </c>
      <c r="L919" s="347" t="s">
        <v>3038</v>
      </c>
      <c r="M919" s="349">
        <v>45168.202092025465</v>
      </c>
      <c r="N919" s="347" t="s">
        <v>4545</v>
      </c>
      <c r="O919" s="346">
        <v>1.0</v>
      </c>
      <c r="P919" s="347" t="s">
        <v>4535</v>
      </c>
      <c r="Q919" s="348"/>
      <c r="R919" s="348"/>
      <c r="S919" s="7" t="str">
        <f>IF(P919="nasional",VLOOKUP("*"&amp;J919&amp;"",'IPPD ALL'!$AA$2:$AC$787,3,FALSE),VLOOKUP("*"&amp;P919&amp;"",'IPPD ALL'!$AB$2:$AC$787,2,FALSE))</f>
        <v>Kabupaten Sampang</v>
      </c>
    </row>
    <row r="920">
      <c r="A920" s="346">
        <v>2184.0</v>
      </c>
      <c r="B920" s="347" t="s">
        <v>8436</v>
      </c>
      <c r="C920" s="347" t="s">
        <v>2872</v>
      </c>
      <c r="D920" s="347" t="s">
        <v>8437</v>
      </c>
      <c r="E920" s="347">
        <v>1.0</v>
      </c>
      <c r="F920" s="347" t="s">
        <v>8438</v>
      </c>
      <c r="G920" s="347" t="s">
        <v>8439</v>
      </c>
      <c r="H920" s="348"/>
      <c r="I920" s="347" t="s">
        <v>4533</v>
      </c>
      <c r="J920" s="347" t="s">
        <v>2872</v>
      </c>
      <c r="K920" s="349">
        <v>45168.2025477662</v>
      </c>
      <c r="L920" s="347" t="s">
        <v>4528</v>
      </c>
      <c r="M920" s="349">
        <v>45380.687097118054</v>
      </c>
      <c r="N920" s="347" t="s">
        <v>4545</v>
      </c>
      <c r="O920" s="346">
        <v>2.0</v>
      </c>
      <c r="P920" s="347" t="s">
        <v>4535</v>
      </c>
      <c r="Q920" s="348"/>
      <c r="R920" s="348"/>
      <c r="S920" s="7" t="str">
        <f>IF(P920="nasional",VLOOKUP("*"&amp;J920&amp;"",'IPPD ALL'!$AA$2:$AC$787,3,FALSE),VLOOKUP("*"&amp;P920&amp;"",'IPPD ALL'!$AB$2:$AC$787,2,FALSE))</f>
        <v>Kabupaten Bangkalan</v>
      </c>
    </row>
    <row r="921">
      <c r="A921" s="346">
        <v>2185.0</v>
      </c>
      <c r="B921" s="347" t="s">
        <v>8440</v>
      </c>
      <c r="C921" s="347" t="s">
        <v>2872</v>
      </c>
      <c r="D921" s="347" t="s">
        <v>8441</v>
      </c>
      <c r="E921" s="347">
        <v>1.0</v>
      </c>
      <c r="F921" s="347" t="s">
        <v>8442</v>
      </c>
      <c r="G921" s="347" t="s">
        <v>8443</v>
      </c>
      <c r="H921" s="348"/>
      <c r="I921" s="347" t="s">
        <v>4533</v>
      </c>
      <c r="J921" s="347" t="s">
        <v>2872</v>
      </c>
      <c r="K921" s="349">
        <v>45168.209874016204</v>
      </c>
      <c r="L921" s="347" t="s">
        <v>4528</v>
      </c>
      <c r="M921" s="349">
        <v>45432.30723613426</v>
      </c>
      <c r="N921" s="347" t="s">
        <v>4545</v>
      </c>
      <c r="O921" s="346">
        <v>2.0</v>
      </c>
      <c r="P921" s="347" t="s">
        <v>4535</v>
      </c>
      <c r="Q921" s="348"/>
      <c r="R921" s="348"/>
      <c r="S921" s="7" t="str">
        <f>IF(P921="nasional",VLOOKUP("*"&amp;J921&amp;"",'IPPD ALL'!$AA$2:$AC$787,3,FALSE),VLOOKUP("*"&amp;P921&amp;"",'IPPD ALL'!$AB$2:$AC$787,2,FALSE))</f>
        <v>Kabupaten Bangkalan</v>
      </c>
    </row>
    <row r="922">
      <c r="A922" s="346">
        <v>2186.0</v>
      </c>
      <c r="B922" s="347" t="s">
        <v>8444</v>
      </c>
      <c r="C922" s="347" t="s">
        <v>3038</v>
      </c>
      <c r="D922" s="347" t="s">
        <v>8445</v>
      </c>
      <c r="E922" s="347">
        <v>1.0</v>
      </c>
      <c r="F922" s="347" t="s">
        <v>8446</v>
      </c>
      <c r="G922" s="347" t="s">
        <v>8447</v>
      </c>
      <c r="H922" s="348"/>
      <c r="I922" s="347" t="s">
        <v>4533</v>
      </c>
      <c r="J922" s="347" t="s">
        <v>3038</v>
      </c>
      <c r="K922" s="349">
        <v>45168.21877620371</v>
      </c>
      <c r="L922" s="347" t="s">
        <v>4528</v>
      </c>
      <c r="M922" s="349">
        <v>45380.67985678241</v>
      </c>
      <c r="N922" s="347" t="s">
        <v>4545</v>
      </c>
      <c r="O922" s="346">
        <v>7.0</v>
      </c>
      <c r="P922" s="347" t="s">
        <v>4535</v>
      </c>
      <c r="Q922" s="348"/>
      <c r="R922" s="348"/>
      <c r="S922" s="7" t="str">
        <f>IF(P922="nasional",VLOOKUP("*"&amp;J922&amp;"",'IPPD ALL'!$AA$2:$AC$787,3,FALSE),VLOOKUP("*"&amp;P922&amp;"",'IPPD ALL'!$AB$2:$AC$787,2,FALSE))</f>
        <v>Kabupaten Sampang</v>
      </c>
    </row>
    <row r="923">
      <c r="A923" s="346">
        <v>2187.0</v>
      </c>
      <c r="B923" s="347" t="s">
        <v>8448</v>
      </c>
      <c r="C923" s="347" t="s">
        <v>8449</v>
      </c>
      <c r="D923" s="347" t="s">
        <v>8450</v>
      </c>
      <c r="E923" s="346">
        <v>1.0</v>
      </c>
      <c r="F923" s="347" t="s">
        <v>8451</v>
      </c>
      <c r="G923" s="347" t="s">
        <v>8452</v>
      </c>
      <c r="H923" s="348"/>
      <c r="I923" s="347" t="s">
        <v>4533</v>
      </c>
      <c r="J923" s="347" t="s">
        <v>8449</v>
      </c>
      <c r="K923" s="349">
        <v>45168.24174902778</v>
      </c>
      <c r="L923" s="347" t="s">
        <v>8449</v>
      </c>
      <c r="M923" s="349">
        <v>45168.243851921296</v>
      </c>
      <c r="N923" s="347" t="s">
        <v>4545</v>
      </c>
      <c r="O923" s="346">
        <v>2.0</v>
      </c>
      <c r="P923" s="347" t="s">
        <v>4535</v>
      </c>
      <c r="Q923" s="348"/>
      <c r="R923" s="348"/>
      <c r="S923" s="7" t="str">
        <f>IF(P923="nasional",VLOOKUP("*"&amp;J923&amp;"",'IPPD ALL'!$AA$2:$AC$787,3,FALSE),VLOOKUP("*"&amp;P923&amp;"",'IPPD ALL'!$AB$2:$AC$787,2,FALSE))</f>
        <v>#N/A</v>
      </c>
    </row>
    <row r="924">
      <c r="A924" s="346">
        <v>2188.0</v>
      </c>
      <c r="B924" s="347" t="s">
        <v>8453</v>
      </c>
      <c r="C924" s="347" t="s">
        <v>8449</v>
      </c>
      <c r="D924" s="347" t="s">
        <v>8454</v>
      </c>
      <c r="E924" s="346">
        <v>1.0</v>
      </c>
      <c r="F924" s="347" t="s">
        <v>8455</v>
      </c>
      <c r="G924" s="347" t="s">
        <v>8456</v>
      </c>
      <c r="H924" s="348"/>
      <c r="I924" s="347" t="s">
        <v>4533</v>
      </c>
      <c r="J924" s="347" t="s">
        <v>8449</v>
      </c>
      <c r="K924" s="349">
        <v>45168.25203321759</v>
      </c>
      <c r="L924" s="347" t="s">
        <v>8449</v>
      </c>
      <c r="M924" s="349">
        <v>45168.25293174769</v>
      </c>
      <c r="N924" s="347" t="s">
        <v>4545</v>
      </c>
      <c r="O924" s="346">
        <v>1.0</v>
      </c>
      <c r="P924" s="347" t="s">
        <v>4535</v>
      </c>
      <c r="Q924" s="348"/>
      <c r="R924" s="348"/>
      <c r="S924" s="7" t="str">
        <f>IF(P924="nasional",VLOOKUP("*"&amp;J924&amp;"",'IPPD ALL'!$AA$2:$AC$787,3,FALSE),VLOOKUP("*"&amp;P924&amp;"",'IPPD ALL'!$AB$2:$AC$787,2,FALSE))</f>
        <v>#N/A</v>
      </c>
    </row>
    <row r="925">
      <c r="A925" s="346">
        <v>2189.0</v>
      </c>
      <c r="B925" s="347" t="s">
        <v>8457</v>
      </c>
      <c r="C925" s="347" t="s">
        <v>8395</v>
      </c>
      <c r="D925" s="347" t="s">
        <v>8458</v>
      </c>
      <c r="E925" s="347">
        <v>1.1</v>
      </c>
      <c r="F925" s="347" t="s">
        <v>8459</v>
      </c>
      <c r="G925" s="347" t="s">
        <v>8460</v>
      </c>
      <c r="H925" s="348"/>
      <c r="I925" s="347" t="s">
        <v>4533</v>
      </c>
      <c r="J925" s="347" t="s">
        <v>8395</v>
      </c>
      <c r="K925" s="349">
        <v>45168.28694049769</v>
      </c>
      <c r="L925" s="347" t="s">
        <v>8395</v>
      </c>
      <c r="M925" s="349">
        <v>45169.10196851852</v>
      </c>
      <c r="N925" s="347" t="s">
        <v>4545</v>
      </c>
      <c r="O925" s="346">
        <v>1.0</v>
      </c>
      <c r="P925" s="350" t="s">
        <v>2394</v>
      </c>
      <c r="Q925" s="346">
        <v>252.0</v>
      </c>
      <c r="R925" s="347" t="s">
        <v>5965</v>
      </c>
      <c r="S925" s="7" t="str">
        <f>IF(P925="nasional",VLOOKUP("*"&amp;J925&amp;"",'IPPD ALL'!$AA$2:$AC$787,3,FALSE),VLOOKUP("*"&amp;P925&amp;"",'IPPD ALL'!$AB$2:$AC$787,2,FALSE))</f>
        <v>Kota Bandung</v>
      </c>
    </row>
    <row r="926">
      <c r="A926" s="346">
        <v>2190.0</v>
      </c>
      <c r="B926" s="347" t="s">
        <v>8461</v>
      </c>
      <c r="C926" s="347" t="s">
        <v>452</v>
      </c>
      <c r="D926" s="347" t="s">
        <v>8462</v>
      </c>
      <c r="E926" s="346">
        <v>1.0</v>
      </c>
      <c r="F926" s="347" t="s">
        <v>8463</v>
      </c>
      <c r="G926" s="347" t="s">
        <v>8464</v>
      </c>
      <c r="H926" s="348"/>
      <c r="I926" s="347" t="s">
        <v>4533</v>
      </c>
      <c r="J926" s="347" t="s">
        <v>452</v>
      </c>
      <c r="K926" s="349">
        <v>45169.08271923611</v>
      </c>
      <c r="L926" s="347" t="s">
        <v>452</v>
      </c>
      <c r="M926" s="349">
        <v>45169.08829315972</v>
      </c>
      <c r="N926" s="347" t="s">
        <v>4545</v>
      </c>
      <c r="O926" s="346">
        <v>1.0</v>
      </c>
      <c r="P926" s="347" t="s">
        <v>4535</v>
      </c>
      <c r="Q926" s="348"/>
      <c r="R926" s="348"/>
      <c r="S926" s="7" t="str">
        <f>IF(P926="nasional",VLOOKUP("*"&amp;J926&amp;"",'IPPD ALL'!$AA$2:$AC$787,3,FALSE),VLOOKUP("*"&amp;P926&amp;"",'IPPD ALL'!$AB$2:$AC$787,2,FALSE))</f>
        <v>Kementerian Pertahanan</v>
      </c>
    </row>
    <row r="927">
      <c r="A927" s="346">
        <v>2194.0</v>
      </c>
      <c r="B927" s="347" t="s">
        <v>8465</v>
      </c>
      <c r="C927" s="347" t="s">
        <v>446</v>
      </c>
      <c r="D927" s="347" t="s">
        <v>8466</v>
      </c>
      <c r="E927" s="347">
        <v>1.1</v>
      </c>
      <c r="F927" s="347" t="s">
        <v>8467</v>
      </c>
      <c r="G927" s="347" t="s">
        <v>8468</v>
      </c>
      <c r="H927" s="348"/>
      <c r="I927" s="347" t="s">
        <v>4533</v>
      </c>
      <c r="J927" s="347" t="s">
        <v>446</v>
      </c>
      <c r="K927" s="349">
        <v>45169.39854778935</v>
      </c>
      <c r="L927" s="347" t="s">
        <v>446</v>
      </c>
      <c r="M927" s="349">
        <v>45223.28236247685</v>
      </c>
      <c r="N927" s="347" t="s">
        <v>4545</v>
      </c>
      <c r="O927" s="346">
        <v>6.0</v>
      </c>
      <c r="P927" s="347" t="s">
        <v>4535</v>
      </c>
      <c r="Q927" s="348"/>
      <c r="R927" s="348"/>
      <c r="S927" s="7" t="str">
        <f>IF(P927="nasional",VLOOKUP("*"&amp;J927&amp;"",'IPPD ALL'!$AA$2:$AC$787,3,FALSE),VLOOKUP("*"&amp;P927&amp;"",'IPPD ALL'!$AB$2:$AC$787,2,FALSE))</f>
        <v>Kementerian Dalam Negeri</v>
      </c>
    </row>
    <row r="928">
      <c r="A928" s="346">
        <v>2196.0</v>
      </c>
      <c r="B928" s="347" t="s">
        <v>8469</v>
      </c>
      <c r="C928" s="347" t="s">
        <v>6166</v>
      </c>
      <c r="D928" s="347" t="s">
        <v>6167</v>
      </c>
      <c r="E928" s="347">
        <v>1.1</v>
      </c>
      <c r="F928" s="347" t="s">
        <v>8470</v>
      </c>
      <c r="G928" s="347" t="s">
        <v>6169</v>
      </c>
      <c r="H928" s="347" t="s">
        <v>4609</v>
      </c>
      <c r="I928" s="347" t="s">
        <v>4533</v>
      </c>
      <c r="J928" s="347" t="s">
        <v>6166</v>
      </c>
      <c r="K928" s="349">
        <v>45170.320009930554</v>
      </c>
      <c r="L928" s="348"/>
      <c r="M928" s="348"/>
      <c r="N928" s="347" t="s">
        <v>4545</v>
      </c>
      <c r="O928" s="346">
        <v>1.0</v>
      </c>
      <c r="P928" s="350" t="s">
        <v>1096</v>
      </c>
      <c r="Q928" s="346">
        <v>940.0</v>
      </c>
      <c r="R928" s="347" t="s">
        <v>6170</v>
      </c>
      <c r="S928" s="7" t="str">
        <f>IF(P928="nasional",VLOOKUP("*"&amp;J928&amp;"",'IPPD ALL'!$AA$2:$AC$787,3,FALSE),VLOOKUP("*"&amp;P928&amp;"",'IPPD ALL'!$AB$2:$AC$787,2,FALSE))</f>
        <v>Komite Nasional Ekonomi Nasional</v>
      </c>
      <c r="T928" s="229"/>
    </row>
    <row r="929">
      <c r="A929" s="346">
        <v>2198.0</v>
      </c>
      <c r="B929" s="347" t="s">
        <v>8471</v>
      </c>
      <c r="C929" s="347" t="s">
        <v>7792</v>
      </c>
      <c r="D929" s="347" t="s">
        <v>8472</v>
      </c>
      <c r="E929" s="347">
        <v>1.0</v>
      </c>
      <c r="F929" s="347" t="s">
        <v>8473</v>
      </c>
      <c r="G929" s="347" t="s">
        <v>8474</v>
      </c>
      <c r="H929" s="348"/>
      <c r="I929" s="347" t="s">
        <v>4533</v>
      </c>
      <c r="J929" s="347" t="s">
        <v>7792</v>
      </c>
      <c r="K929" s="349">
        <v>45172.1900959375</v>
      </c>
      <c r="L929" s="347" t="s">
        <v>7792</v>
      </c>
      <c r="M929" s="349">
        <v>45172.19549481481</v>
      </c>
      <c r="N929" s="347" t="s">
        <v>4545</v>
      </c>
      <c r="O929" s="346">
        <v>2.0</v>
      </c>
      <c r="P929" s="350" t="s">
        <v>3039</v>
      </c>
      <c r="Q929" s="346">
        <v>630.0</v>
      </c>
      <c r="R929" s="347" t="s">
        <v>7796</v>
      </c>
      <c r="S929" s="7" t="str">
        <f>IF(P929="nasional",VLOOKUP("*"&amp;J929&amp;"",'IPPD ALL'!$AA$2:$AC$787,3,FALSE),VLOOKUP("*"&amp;P929&amp;"",'IPPD ALL'!$AB$2:$AC$787,2,FALSE))</f>
        <v>Kabupaten Sampang</v>
      </c>
    </row>
    <row r="930">
      <c r="A930" s="346">
        <v>2201.0</v>
      </c>
      <c r="B930" s="347" t="s">
        <v>8475</v>
      </c>
      <c r="C930" s="347" t="s">
        <v>8476</v>
      </c>
      <c r="D930" s="347" t="s">
        <v>8477</v>
      </c>
      <c r="E930" s="346">
        <v>1.0</v>
      </c>
      <c r="F930" s="347" t="s">
        <v>8478</v>
      </c>
      <c r="G930" s="347" t="s">
        <v>8479</v>
      </c>
      <c r="H930" s="348"/>
      <c r="I930" s="347" t="s">
        <v>4533</v>
      </c>
      <c r="J930" s="347" t="s">
        <v>8476</v>
      </c>
      <c r="K930" s="349">
        <v>45174.22634457176</v>
      </c>
      <c r="L930" s="347" t="s">
        <v>8476</v>
      </c>
      <c r="M930" s="349">
        <v>45174.22717971065</v>
      </c>
      <c r="N930" s="347" t="s">
        <v>4545</v>
      </c>
      <c r="O930" s="346">
        <v>3.0</v>
      </c>
      <c r="P930" s="350" t="s">
        <v>884</v>
      </c>
      <c r="Q930" s="346">
        <v>1062.0</v>
      </c>
      <c r="R930" s="347" t="s">
        <v>8480</v>
      </c>
      <c r="S930" s="7" t="str">
        <f>IF(P930="nasional",VLOOKUP("*"&amp;J930&amp;"",'IPPD ALL'!$AA$2:$AC$787,3,FALSE),VLOOKUP("*"&amp;P930&amp;"",'IPPD ALL'!$AB$2:$AC$787,2,FALSE))</f>
        <v>Kepolisian Negara RI</v>
      </c>
    </row>
    <row r="931">
      <c r="A931" s="346">
        <v>2202.0</v>
      </c>
      <c r="B931" s="347" t="s">
        <v>8481</v>
      </c>
      <c r="C931" s="347" t="s">
        <v>5961</v>
      </c>
      <c r="D931" s="347" t="s">
        <v>8482</v>
      </c>
      <c r="E931" s="347">
        <v>1.0</v>
      </c>
      <c r="F931" s="347" t="s">
        <v>8483</v>
      </c>
      <c r="G931" s="347" t="s">
        <v>8484</v>
      </c>
      <c r="H931" s="348"/>
      <c r="I931" s="347" t="s">
        <v>4533</v>
      </c>
      <c r="J931" s="347" t="s">
        <v>5961</v>
      </c>
      <c r="K931" s="349">
        <v>45174.23245699074</v>
      </c>
      <c r="L931" s="347" t="s">
        <v>5961</v>
      </c>
      <c r="M931" s="349">
        <v>45194.35151163195</v>
      </c>
      <c r="N931" s="347" t="s">
        <v>4545</v>
      </c>
      <c r="O931" s="346">
        <v>5.0</v>
      </c>
      <c r="P931" s="350" t="s">
        <v>2394</v>
      </c>
      <c r="Q931" s="346">
        <v>252.0</v>
      </c>
      <c r="R931" s="347" t="s">
        <v>5965</v>
      </c>
      <c r="S931" s="7" t="str">
        <f>IF(P931="nasional",VLOOKUP("*"&amp;J931&amp;"",'IPPD ALL'!$AA$2:$AC$787,3,FALSE),VLOOKUP("*"&amp;P931&amp;"",'IPPD ALL'!$AB$2:$AC$787,2,FALSE))</f>
        <v>Kota Bandung</v>
      </c>
    </row>
    <row r="932">
      <c r="A932" s="346">
        <v>2203.0</v>
      </c>
      <c r="B932" s="347" t="s">
        <v>8485</v>
      </c>
      <c r="C932" s="347" t="s">
        <v>8486</v>
      </c>
      <c r="D932" s="347" t="s">
        <v>8487</v>
      </c>
      <c r="E932" s="347">
        <v>1.0</v>
      </c>
      <c r="F932" s="347" t="s">
        <v>8488</v>
      </c>
      <c r="G932" s="347" t="s">
        <v>8489</v>
      </c>
      <c r="H932" s="348"/>
      <c r="I932" s="347" t="s">
        <v>4533</v>
      </c>
      <c r="J932" s="347" t="s">
        <v>8486</v>
      </c>
      <c r="K932" s="349">
        <v>45175.14985434028</v>
      </c>
      <c r="L932" s="347" t="s">
        <v>8486</v>
      </c>
      <c r="M932" s="349">
        <v>45365.19444743056</v>
      </c>
      <c r="N932" s="347" t="s">
        <v>4545</v>
      </c>
      <c r="O932" s="346">
        <v>2.0</v>
      </c>
      <c r="P932" s="350" t="s">
        <v>2017</v>
      </c>
      <c r="Q932" s="346">
        <v>385.0</v>
      </c>
      <c r="R932" s="347" t="s">
        <v>8490</v>
      </c>
      <c r="S932" s="7" t="str">
        <f>IF(P932="nasional",VLOOKUP("*"&amp;J932&amp;"",'IPPD ALL'!$AA$2:$AC$787,3,FALSE),VLOOKUP("*"&amp;P932&amp;"",'IPPD ALL'!$AB$2:$AC$787,2,FALSE))</f>
        <v>Kabupaten Rejang Lebong</v>
      </c>
    </row>
    <row r="933">
      <c r="A933" s="346">
        <v>2204.0</v>
      </c>
      <c r="B933" s="347" t="s">
        <v>8491</v>
      </c>
      <c r="C933" s="347" t="s">
        <v>8492</v>
      </c>
      <c r="D933" s="347" t="s">
        <v>8493</v>
      </c>
      <c r="E933" s="347">
        <v>1.0</v>
      </c>
      <c r="F933" s="347" t="s">
        <v>8494</v>
      </c>
      <c r="G933" s="347" t="s">
        <v>8495</v>
      </c>
      <c r="H933" s="348"/>
      <c r="I933" s="347" t="s">
        <v>4533</v>
      </c>
      <c r="J933" s="347" t="s">
        <v>8492</v>
      </c>
      <c r="K933" s="349">
        <v>45175.21454021991</v>
      </c>
      <c r="L933" s="347" t="s">
        <v>8492</v>
      </c>
      <c r="M933" s="349">
        <v>45360.150486527775</v>
      </c>
      <c r="N933" s="347" t="s">
        <v>4545</v>
      </c>
      <c r="O933" s="346">
        <v>3.0</v>
      </c>
      <c r="P933" s="350" t="s">
        <v>2032</v>
      </c>
      <c r="Q933" s="346">
        <v>776.0</v>
      </c>
      <c r="R933" s="347" t="s">
        <v>8496</v>
      </c>
      <c r="S933" s="7" t="str">
        <f>IF(P933="nasional",VLOOKUP("*"&amp;J933&amp;"",'IPPD ALL'!$AA$2:$AC$787,3,FALSE),VLOOKUP("*"&amp;P933&amp;"",'IPPD ALL'!$AB$2:$AC$787,2,FALSE))</f>
        <v>Kota Bengkulu</v>
      </c>
    </row>
    <row r="934">
      <c r="A934" s="346">
        <v>2206.0</v>
      </c>
      <c r="B934" s="347" t="s">
        <v>8497</v>
      </c>
      <c r="C934" s="347" t="s">
        <v>8498</v>
      </c>
      <c r="D934" s="347" t="s">
        <v>8499</v>
      </c>
      <c r="E934" s="347">
        <v>1.0</v>
      </c>
      <c r="F934" s="347" t="s">
        <v>8500</v>
      </c>
      <c r="G934" s="347" t="s">
        <v>8501</v>
      </c>
      <c r="H934" s="347" t="s">
        <v>4609</v>
      </c>
      <c r="I934" s="347" t="s">
        <v>4533</v>
      </c>
      <c r="J934" s="347" t="s">
        <v>8498</v>
      </c>
      <c r="K934" s="349">
        <v>45176.06493674769</v>
      </c>
      <c r="L934" s="347" t="s">
        <v>8498</v>
      </c>
      <c r="M934" s="349">
        <v>45176.35507590278</v>
      </c>
      <c r="N934" s="347" t="s">
        <v>4545</v>
      </c>
      <c r="O934" s="346">
        <v>7.0</v>
      </c>
      <c r="P934" s="350" t="s">
        <v>2548</v>
      </c>
      <c r="Q934" s="346">
        <v>387.0</v>
      </c>
      <c r="R934" s="347" t="s">
        <v>8502</v>
      </c>
      <c r="S934" s="7" t="str">
        <f>IF(P934="nasional",VLOOKUP("*"&amp;J934&amp;"",'IPPD ALL'!$AA$2:$AC$787,3,FALSE),VLOOKUP("*"&amp;P934&amp;"",'IPPD ALL'!$AB$2:$AC$787,2,FALSE))</f>
        <v>Provinsi Jawa Tengah</v>
      </c>
    </row>
    <row r="935">
      <c r="A935" s="346">
        <v>2208.0</v>
      </c>
      <c r="B935" s="347" t="s">
        <v>8503</v>
      </c>
      <c r="C935" s="347" t="s">
        <v>8498</v>
      </c>
      <c r="D935" s="347" t="s">
        <v>8504</v>
      </c>
      <c r="E935" s="347">
        <v>1.0</v>
      </c>
      <c r="F935" s="347" t="s">
        <v>8505</v>
      </c>
      <c r="G935" s="347" t="s">
        <v>8506</v>
      </c>
      <c r="H935" s="348"/>
      <c r="I935" s="347" t="s">
        <v>4533</v>
      </c>
      <c r="J935" s="347" t="s">
        <v>8498</v>
      </c>
      <c r="K935" s="349">
        <v>45176.112073819444</v>
      </c>
      <c r="L935" s="347" t="s">
        <v>8498</v>
      </c>
      <c r="M935" s="349">
        <v>45215.310092175925</v>
      </c>
      <c r="N935" s="347" t="s">
        <v>4545</v>
      </c>
      <c r="O935" s="346">
        <v>4.0</v>
      </c>
      <c r="P935" s="350" t="s">
        <v>2548</v>
      </c>
      <c r="Q935" s="346">
        <v>387.0</v>
      </c>
      <c r="R935" s="347" t="s">
        <v>8502</v>
      </c>
      <c r="S935" s="7" t="str">
        <f>IF(P935="nasional",VLOOKUP("*"&amp;J935&amp;"",'IPPD ALL'!$AA$2:$AC$787,3,FALSE),VLOOKUP("*"&amp;P935&amp;"",'IPPD ALL'!$AB$2:$AC$787,2,FALSE))</f>
        <v>Provinsi Jawa Tengah</v>
      </c>
    </row>
    <row r="936">
      <c r="A936" s="346">
        <v>2209.0</v>
      </c>
      <c r="B936" s="347" t="s">
        <v>8507</v>
      </c>
      <c r="C936" s="347" t="s">
        <v>8005</v>
      </c>
      <c r="D936" s="347" t="s">
        <v>8508</v>
      </c>
      <c r="E936" s="347">
        <v>1.0</v>
      </c>
      <c r="F936" s="347" t="s">
        <v>8509</v>
      </c>
      <c r="G936" s="347" t="s">
        <v>8510</v>
      </c>
      <c r="H936" s="348"/>
      <c r="I936" s="347" t="s">
        <v>4533</v>
      </c>
      <c r="J936" s="347" t="s">
        <v>8005</v>
      </c>
      <c r="K936" s="349">
        <v>45176.25929702546</v>
      </c>
      <c r="L936" s="347" t="s">
        <v>8005</v>
      </c>
      <c r="M936" s="349">
        <v>45176.27098927083</v>
      </c>
      <c r="N936" s="347" t="s">
        <v>4545</v>
      </c>
      <c r="O936" s="346">
        <v>2.0</v>
      </c>
      <c r="P936" s="350" t="s">
        <v>3940</v>
      </c>
      <c r="Q936" s="346">
        <v>977.0</v>
      </c>
      <c r="R936" s="347" t="s">
        <v>8008</v>
      </c>
      <c r="S936" s="7" t="str">
        <f>IF(P936="nasional",VLOOKUP("*"&amp;J936&amp;"",'IPPD ALL'!$AA$2:$AC$787,3,FALSE),VLOOKUP("*"&amp;P936&amp;"",'IPPD ALL'!$AB$2:$AC$787,2,FALSE))</f>
        <v>Kota Gorontalo</v>
      </c>
    </row>
    <row r="937">
      <c r="A937" s="346">
        <v>2210.0</v>
      </c>
      <c r="B937" s="347" t="s">
        <v>8511</v>
      </c>
      <c r="C937" s="347" t="s">
        <v>8512</v>
      </c>
      <c r="D937" s="347" t="s">
        <v>8513</v>
      </c>
      <c r="E937" s="347">
        <v>1.0</v>
      </c>
      <c r="F937" s="347" t="s">
        <v>8514</v>
      </c>
      <c r="G937" s="347" t="s">
        <v>8515</v>
      </c>
      <c r="H937" s="348"/>
      <c r="I937" s="347" t="s">
        <v>4533</v>
      </c>
      <c r="J937" s="347" t="s">
        <v>8512</v>
      </c>
      <c r="K937" s="349">
        <v>45177.036957337965</v>
      </c>
      <c r="L937" s="347" t="s">
        <v>8512</v>
      </c>
      <c r="M937" s="349">
        <v>45177.060469317126</v>
      </c>
      <c r="N937" s="347" t="s">
        <v>4545</v>
      </c>
      <c r="O937" s="346">
        <v>1.0</v>
      </c>
      <c r="P937" s="350" t="s">
        <v>2787</v>
      </c>
      <c r="Q937" s="346">
        <v>632.0</v>
      </c>
      <c r="R937" s="347" t="s">
        <v>8516</v>
      </c>
      <c r="S937" s="7" t="str">
        <f>IF(P937="nasional",VLOOKUP("*"&amp;J937&amp;"",'IPPD ALL'!$AA$2:$AC$787,3,FALSE),VLOOKUP("*"&amp;P937&amp;"",'IPPD ALL'!$AB$2:$AC$787,2,FALSE))</f>
        <v>Kota Salatiga</v>
      </c>
    </row>
    <row r="938">
      <c r="A938" s="346">
        <v>2211.0</v>
      </c>
      <c r="B938" s="347" t="s">
        <v>8517</v>
      </c>
      <c r="C938" s="347" t="s">
        <v>864</v>
      </c>
      <c r="D938" s="347" t="s">
        <v>8518</v>
      </c>
      <c r="E938" s="347">
        <v>2.0</v>
      </c>
      <c r="F938" s="347" t="s">
        <v>8519</v>
      </c>
      <c r="G938" s="347" t="s">
        <v>8520</v>
      </c>
      <c r="H938" s="348"/>
      <c r="I938" s="347" t="s">
        <v>4533</v>
      </c>
      <c r="J938" s="347" t="s">
        <v>864</v>
      </c>
      <c r="K938" s="349">
        <v>45177.15438295139</v>
      </c>
      <c r="L938" s="347" t="s">
        <v>864</v>
      </c>
      <c r="M938" s="349">
        <v>45505.326496724534</v>
      </c>
      <c r="N938" s="347" t="s">
        <v>4545</v>
      </c>
      <c r="O938" s="346">
        <v>2.0</v>
      </c>
      <c r="P938" s="347" t="s">
        <v>4535</v>
      </c>
      <c r="Q938" s="348"/>
      <c r="R938" s="348"/>
      <c r="S938" s="7" t="str">
        <f>IF(P938="nasional",VLOOKUP("*"&amp;J938&amp;"",'IPPD ALL'!$AA$2:$AC$787,3,FALSE),VLOOKUP("*"&amp;P938&amp;"",'IPPD ALL'!$AB$2:$AC$787,2,FALSE))</f>
        <v>Badan Pangan Nasional</v>
      </c>
    </row>
    <row r="939">
      <c r="A939" s="346">
        <v>2212.0</v>
      </c>
      <c r="B939" s="347" t="s">
        <v>8521</v>
      </c>
      <c r="C939" s="347" t="s">
        <v>6687</v>
      </c>
      <c r="D939" s="347" t="s">
        <v>8522</v>
      </c>
      <c r="E939" s="347">
        <v>1.0</v>
      </c>
      <c r="F939" s="347" t="s">
        <v>8523</v>
      </c>
      <c r="G939" s="347" t="s">
        <v>8524</v>
      </c>
      <c r="H939" s="348"/>
      <c r="I939" s="347" t="s">
        <v>4533</v>
      </c>
      <c r="J939" s="347" t="s">
        <v>6687</v>
      </c>
      <c r="K939" s="349">
        <v>45177.165718530094</v>
      </c>
      <c r="L939" s="347" t="s">
        <v>6687</v>
      </c>
      <c r="M939" s="349">
        <v>45177.22829133102</v>
      </c>
      <c r="N939" s="347" t="s">
        <v>4545</v>
      </c>
      <c r="O939" s="346">
        <v>2.0</v>
      </c>
      <c r="P939" s="350" t="s">
        <v>2655</v>
      </c>
      <c r="Q939" s="346">
        <v>708.0</v>
      </c>
      <c r="R939" s="347" t="s">
        <v>6692</v>
      </c>
      <c r="S939" s="7" t="str">
        <f>IF(P939="nasional",VLOOKUP("*"&amp;J939&amp;"",'IPPD ALL'!$AA$2:$AC$787,3,FALSE),VLOOKUP("*"&amp;P939&amp;"",'IPPD ALL'!$AB$2:$AC$787,2,FALSE))</f>
        <v>Kabupaten Klaten</v>
      </c>
      <c r="T939" s="229"/>
    </row>
    <row r="940">
      <c r="A940" s="346">
        <v>2213.0</v>
      </c>
      <c r="B940" s="347" t="s">
        <v>8525</v>
      </c>
      <c r="C940" s="347" t="s">
        <v>3744</v>
      </c>
      <c r="D940" s="347" t="s">
        <v>8526</v>
      </c>
      <c r="E940" s="347">
        <v>1.0</v>
      </c>
      <c r="F940" s="347" t="s">
        <v>8527</v>
      </c>
      <c r="G940" s="347" t="s">
        <v>8528</v>
      </c>
      <c r="H940" s="348"/>
      <c r="I940" s="347" t="s">
        <v>4533</v>
      </c>
      <c r="J940" s="347" t="s">
        <v>3744</v>
      </c>
      <c r="K940" s="349">
        <v>45177.258688738424</v>
      </c>
      <c r="L940" s="347" t="s">
        <v>3744</v>
      </c>
      <c r="M940" s="349">
        <v>45177.263606215274</v>
      </c>
      <c r="N940" s="347" t="s">
        <v>4545</v>
      </c>
      <c r="O940" s="346">
        <v>1.0</v>
      </c>
      <c r="P940" s="347" t="s">
        <v>4535</v>
      </c>
      <c r="Q940" s="348"/>
      <c r="R940" s="348"/>
      <c r="S940" s="7" t="str">
        <f>IF(P940="nasional",VLOOKUP("*"&amp;J940&amp;"",'IPPD ALL'!$AA$2:$AC$787,3,FALSE),VLOOKUP("*"&amp;P940&amp;"",'IPPD ALL'!$AB$2:$AC$787,2,FALSE))</f>
        <v>Kabupaten Polewali Mandar</v>
      </c>
    </row>
    <row r="941">
      <c r="A941" s="346">
        <v>2214.0</v>
      </c>
      <c r="B941" s="347" t="s">
        <v>8529</v>
      </c>
      <c r="C941" s="347" t="s">
        <v>8005</v>
      </c>
      <c r="D941" s="347" t="s">
        <v>8530</v>
      </c>
      <c r="E941" s="347">
        <v>1.0</v>
      </c>
      <c r="F941" s="347" t="s">
        <v>8531</v>
      </c>
      <c r="G941" s="347" t="s">
        <v>8532</v>
      </c>
      <c r="H941" s="348"/>
      <c r="I941" s="347" t="s">
        <v>4533</v>
      </c>
      <c r="J941" s="347" t="s">
        <v>8005</v>
      </c>
      <c r="K941" s="349">
        <v>45177.31398542824</v>
      </c>
      <c r="L941" s="347" t="s">
        <v>8005</v>
      </c>
      <c r="M941" s="349">
        <v>45180.1056587037</v>
      </c>
      <c r="N941" s="347" t="s">
        <v>4545</v>
      </c>
      <c r="O941" s="346">
        <v>2.0</v>
      </c>
      <c r="P941" s="350" t="s">
        <v>3940</v>
      </c>
      <c r="Q941" s="346">
        <v>977.0</v>
      </c>
      <c r="R941" s="347" t="s">
        <v>8008</v>
      </c>
      <c r="S941" s="7" t="str">
        <f>IF(P941="nasional",VLOOKUP("*"&amp;J941&amp;"",'IPPD ALL'!$AA$2:$AC$787,3,FALSE),VLOOKUP("*"&amp;P941&amp;"",'IPPD ALL'!$AB$2:$AC$787,2,FALSE))</f>
        <v>Kota Gorontalo</v>
      </c>
    </row>
    <row r="942">
      <c r="A942" s="346">
        <v>2221.0</v>
      </c>
      <c r="B942" s="347" t="s">
        <v>8533</v>
      </c>
      <c r="C942" s="347" t="s">
        <v>3150</v>
      </c>
      <c r="D942" s="347" t="s">
        <v>8534</v>
      </c>
      <c r="E942" s="347">
        <v>1.0</v>
      </c>
      <c r="F942" s="347" t="s">
        <v>8535</v>
      </c>
      <c r="G942" s="347" t="s">
        <v>8536</v>
      </c>
      <c r="H942" s="348"/>
      <c r="I942" s="347" t="s">
        <v>4533</v>
      </c>
      <c r="J942" s="347" t="s">
        <v>3150</v>
      </c>
      <c r="K942" s="349">
        <v>45177.43272774306</v>
      </c>
      <c r="L942" s="348"/>
      <c r="M942" s="348"/>
      <c r="N942" s="347" t="s">
        <v>4534</v>
      </c>
      <c r="O942" s="346">
        <v>0.0</v>
      </c>
      <c r="P942" s="347" t="s">
        <v>4535</v>
      </c>
      <c r="Q942" s="348"/>
      <c r="R942" s="348"/>
      <c r="S942" s="7" t="str">
        <f>IF(P942="nasional",VLOOKUP("*"&amp;J942&amp;"",'IPPD ALL'!$AA$2:$AC$787,3,FALSE),VLOOKUP("*"&amp;P942&amp;"",'IPPD ALL'!$AB$2:$AC$787,2,FALSE))</f>
        <v>Kota Surabaya</v>
      </c>
    </row>
    <row r="943">
      <c r="A943" s="346">
        <v>2225.0</v>
      </c>
      <c r="B943" s="347" t="s">
        <v>8537</v>
      </c>
      <c r="C943" s="347" t="s">
        <v>5688</v>
      </c>
      <c r="D943" s="347" t="s">
        <v>8538</v>
      </c>
      <c r="E943" s="347">
        <v>1.0</v>
      </c>
      <c r="F943" s="347" t="s">
        <v>8539</v>
      </c>
      <c r="G943" s="347" t="s">
        <v>8540</v>
      </c>
      <c r="H943" s="348"/>
      <c r="I943" s="347" t="s">
        <v>4533</v>
      </c>
      <c r="J943" s="347" t="s">
        <v>5688</v>
      </c>
      <c r="K943" s="349">
        <v>45179.30579947917</v>
      </c>
      <c r="L943" s="347" t="s">
        <v>5701</v>
      </c>
      <c r="M943" s="349">
        <v>45441.342455590275</v>
      </c>
      <c r="N943" s="347" t="s">
        <v>4545</v>
      </c>
      <c r="O943" s="346">
        <v>5.0</v>
      </c>
      <c r="P943" s="350" t="s">
        <v>3151</v>
      </c>
      <c r="Q943" s="346">
        <v>369.0</v>
      </c>
      <c r="R943" s="347" t="s">
        <v>5692</v>
      </c>
      <c r="S943" s="7" t="str">
        <f>IF(P943="nasional",VLOOKUP("*"&amp;J943&amp;"",'IPPD ALL'!$AA$2:$AC$787,3,FALSE),VLOOKUP("*"&amp;P943&amp;"",'IPPD ALL'!$AB$2:$AC$787,2,FALSE))</f>
        <v>Kota Surabaya</v>
      </c>
    </row>
    <row r="944">
      <c r="A944" s="346">
        <v>2226.0</v>
      </c>
      <c r="B944" s="347" t="s">
        <v>8541</v>
      </c>
      <c r="C944" s="347" t="s">
        <v>1370</v>
      </c>
      <c r="D944" s="347" t="s">
        <v>8542</v>
      </c>
      <c r="E944" s="347">
        <v>1.0</v>
      </c>
      <c r="F944" s="347" t="s">
        <v>8543</v>
      </c>
      <c r="G944" s="347" t="s">
        <v>8544</v>
      </c>
      <c r="H944" s="347" t="s">
        <v>4550</v>
      </c>
      <c r="I944" s="347" t="s">
        <v>4533</v>
      </c>
      <c r="J944" s="347" t="s">
        <v>1370</v>
      </c>
      <c r="K944" s="349">
        <v>45180.09048115741</v>
      </c>
      <c r="L944" s="347" t="s">
        <v>1370</v>
      </c>
      <c r="M944" s="349">
        <v>45455.204870891204</v>
      </c>
      <c r="N944" s="347" t="s">
        <v>4545</v>
      </c>
      <c r="O944" s="346">
        <v>1.0</v>
      </c>
      <c r="P944" s="347" t="s">
        <v>4535</v>
      </c>
      <c r="Q944" s="348"/>
      <c r="R944" s="348"/>
      <c r="S944" s="7" t="str">
        <f>IF(P944="nasional",VLOOKUP("*"&amp;J944&amp;"",'IPPD ALL'!$AA$2:$AC$787,3,FALSE),VLOOKUP("*"&amp;P944&amp;"",'IPPD ALL'!$AB$2:$AC$787,2,FALSE))</f>
        <v>Kabupaten Langkat</v>
      </c>
    </row>
    <row r="945">
      <c r="A945" s="346">
        <v>2227.0</v>
      </c>
      <c r="B945" s="347" t="s">
        <v>8545</v>
      </c>
      <c r="C945" s="347" t="s">
        <v>7662</v>
      </c>
      <c r="D945" s="347" t="s">
        <v>8546</v>
      </c>
      <c r="E945" s="347">
        <v>1.0</v>
      </c>
      <c r="F945" s="347" t="s">
        <v>8547</v>
      </c>
      <c r="G945" s="347" t="s">
        <v>8548</v>
      </c>
      <c r="H945" s="347" t="s">
        <v>8382</v>
      </c>
      <c r="I945" s="347" t="s">
        <v>4533</v>
      </c>
      <c r="J945" s="347" t="s">
        <v>7662</v>
      </c>
      <c r="K945" s="349">
        <v>45180.248098993055</v>
      </c>
      <c r="L945" s="347" t="s">
        <v>7662</v>
      </c>
      <c r="M945" s="349">
        <v>45180.468830625</v>
      </c>
      <c r="N945" s="347" t="s">
        <v>4545</v>
      </c>
      <c r="O945" s="346">
        <v>7.0</v>
      </c>
      <c r="P945" s="350" t="s">
        <v>2996</v>
      </c>
      <c r="Q945" s="346">
        <v>261.0</v>
      </c>
      <c r="R945" s="347" t="s">
        <v>7666</v>
      </c>
      <c r="S945" s="7" t="str">
        <f>IF(P945="nasional",VLOOKUP("*"&amp;J945&amp;"",'IPPD ALL'!$AA$2:$AC$787,3,FALSE),VLOOKUP("*"&amp;P945&amp;"",'IPPD ALL'!$AB$2:$AC$787,2,FALSE))</f>
        <v>Kabupaten Ngawi</v>
      </c>
    </row>
    <row r="946">
      <c r="A946" s="346">
        <v>2229.0</v>
      </c>
      <c r="B946" s="347" t="s">
        <v>8549</v>
      </c>
      <c r="C946" s="347" t="s">
        <v>5063</v>
      </c>
      <c r="D946" s="347" t="s">
        <v>8550</v>
      </c>
      <c r="E946" s="347">
        <v>1.0</v>
      </c>
      <c r="F946" s="347" t="s">
        <v>8551</v>
      </c>
      <c r="G946" s="347" t="s">
        <v>8552</v>
      </c>
      <c r="H946" s="348"/>
      <c r="I946" s="347" t="s">
        <v>4533</v>
      </c>
      <c r="J946" s="347" t="s">
        <v>5063</v>
      </c>
      <c r="K946" s="349">
        <v>45180.402669849536</v>
      </c>
      <c r="L946" s="347" t="s">
        <v>5063</v>
      </c>
      <c r="M946" s="349">
        <v>45379.1800475</v>
      </c>
      <c r="N946" s="347" t="s">
        <v>4545</v>
      </c>
      <c r="O946" s="346">
        <v>17.0</v>
      </c>
      <c r="P946" s="350" t="s">
        <v>1525</v>
      </c>
      <c r="Q946" s="346">
        <v>247.0</v>
      </c>
      <c r="R946" s="347" t="s">
        <v>5067</v>
      </c>
      <c r="S946" s="7" t="str">
        <f>IF(P946="nasional",VLOOKUP("*"&amp;J946&amp;"",'IPPD ALL'!$AA$2:$AC$787,3,FALSE),VLOOKUP("*"&amp;P946&amp;"",'IPPD ALL'!$AB$2:$AC$787,2,FALSE))</f>
        <v>Provinsi Sumatera Barat</v>
      </c>
    </row>
    <row r="947">
      <c r="A947" s="346">
        <v>2231.0</v>
      </c>
      <c r="B947" s="347" t="s">
        <v>8553</v>
      </c>
      <c r="C947" s="347" t="s">
        <v>7662</v>
      </c>
      <c r="D947" s="347" t="s">
        <v>8554</v>
      </c>
      <c r="E947" s="347">
        <v>1.0</v>
      </c>
      <c r="F947" s="347" t="s">
        <v>8555</v>
      </c>
      <c r="G947" s="347" t="s">
        <v>8556</v>
      </c>
      <c r="H947" s="347" t="s">
        <v>8382</v>
      </c>
      <c r="I947" s="347" t="s">
        <v>4533</v>
      </c>
      <c r="J947" s="347" t="s">
        <v>7662</v>
      </c>
      <c r="K947" s="349">
        <v>45181.085772314815</v>
      </c>
      <c r="L947" s="347" t="s">
        <v>7662</v>
      </c>
      <c r="M947" s="349">
        <v>45447.404442858795</v>
      </c>
      <c r="N947" s="347" t="s">
        <v>4545</v>
      </c>
      <c r="O947" s="346">
        <v>10.0</v>
      </c>
      <c r="P947" s="350" t="s">
        <v>2996</v>
      </c>
      <c r="Q947" s="346">
        <v>261.0</v>
      </c>
      <c r="R947" s="347" t="s">
        <v>7666</v>
      </c>
      <c r="S947" s="7" t="str">
        <f>IF(P947="nasional",VLOOKUP("*"&amp;J947&amp;"",'IPPD ALL'!$AA$2:$AC$787,3,FALSE),VLOOKUP("*"&amp;P947&amp;"",'IPPD ALL'!$AB$2:$AC$787,2,FALSE))</f>
        <v>Kabupaten Ngawi</v>
      </c>
    </row>
    <row r="948">
      <c r="A948" s="346">
        <v>2232.0</v>
      </c>
      <c r="B948" s="347" t="s">
        <v>8557</v>
      </c>
      <c r="C948" s="347" t="s">
        <v>7792</v>
      </c>
      <c r="D948" s="347" t="s">
        <v>8558</v>
      </c>
      <c r="E948" s="347">
        <v>1.0</v>
      </c>
      <c r="F948" s="347" t="s">
        <v>8559</v>
      </c>
      <c r="G948" s="347" t="s">
        <v>8560</v>
      </c>
      <c r="H948" s="348"/>
      <c r="I948" s="347" t="s">
        <v>4533</v>
      </c>
      <c r="J948" s="347" t="s">
        <v>7792</v>
      </c>
      <c r="K948" s="349">
        <v>45181.12985196759</v>
      </c>
      <c r="L948" s="347" t="s">
        <v>7792</v>
      </c>
      <c r="M948" s="349">
        <v>45187.010094467594</v>
      </c>
      <c r="N948" s="347" t="s">
        <v>4545</v>
      </c>
      <c r="O948" s="346">
        <v>2.0</v>
      </c>
      <c r="P948" s="350" t="s">
        <v>3039</v>
      </c>
      <c r="Q948" s="346">
        <v>630.0</v>
      </c>
      <c r="R948" s="347" t="s">
        <v>7796</v>
      </c>
      <c r="S948" s="7" t="str">
        <f>IF(P948="nasional",VLOOKUP("*"&amp;J948&amp;"",'IPPD ALL'!$AA$2:$AC$787,3,FALSE),VLOOKUP("*"&amp;P948&amp;"",'IPPD ALL'!$AB$2:$AC$787,2,FALSE))</f>
        <v>Kabupaten Sampang</v>
      </c>
    </row>
    <row r="949">
      <c r="A949" s="346">
        <v>2233.0</v>
      </c>
      <c r="B949" s="347" t="s">
        <v>8561</v>
      </c>
      <c r="C949" s="347" t="s">
        <v>6469</v>
      </c>
      <c r="D949" s="347" t="s">
        <v>8562</v>
      </c>
      <c r="E949" s="347">
        <v>1.0</v>
      </c>
      <c r="F949" s="347" t="s">
        <v>8563</v>
      </c>
      <c r="G949" s="347" t="s">
        <v>8564</v>
      </c>
      <c r="H949" s="348"/>
      <c r="I949" s="347" t="s">
        <v>4533</v>
      </c>
      <c r="J949" s="347" t="s">
        <v>6469</v>
      </c>
      <c r="K949" s="349">
        <v>45181.191791909725</v>
      </c>
      <c r="L949" s="347" t="s">
        <v>6469</v>
      </c>
      <c r="M949" s="349">
        <v>45181.29333267361</v>
      </c>
      <c r="N949" s="347" t="s">
        <v>4545</v>
      </c>
      <c r="O949" s="346">
        <v>3.0</v>
      </c>
      <c r="P949" s="350" t="s">
        <v>549</v>
      </c>
      <c r="Q949" s="346">
        <v>479.0</v>
      </c>
      <c r="R949" s="347" t="s">
        <v>6473</v>
      </c>
      <c r="S949" s="7" t="str">
        <f>IF(P949="nasional",VLOOKUP("*"&amp;J949&amp;"",'IPPD ALL'!$AA$2:$AC$787,3,FALSE),VLOOKUP("*"&amp;P949&amp;"",'IPPD ALL'!$AB$2:$AC$787,2,FALSE))</f>
        <v>Kementerian Pertanian</v>
      </c>
    </row>
    <row r="950">
      <c r="A950" s="346">
        <v>2234.0</v>
      </c>
      <c r="B950" s="347" t="s">
        <v>8565</v>
      </c>
      <c r="C950" s="347" t="s">
        <v>5854</v>
      </c>
      <c r="D950" s="347" t="s">
        <v>8566</v>
      </c>
      <c r="E950" s="347">
        <v>1.0</v>
      </c>
      <c r="F950" s="347" t="s">
        <v>8567</v>
      </c>
      <c r="G950" s="347" t="s">
        <v>8568</v>
      </c>
      <c r="H950" s="348"/>
      <c r="I950" s="347" t="s">
        <v>4533</v>
      </c>
      <c r="J950" s="347" t="s">
        <v>5854</v>
      </c>
      <c r="K950" s="349">
        <v>45181.19282251158</v>
      </c>
      <c r="L950" s="347" t="s">
        <v>5854</v>
      </c>
      <c r="M950" s="349">
        <v>45181.19589189815</v>
      </c>
      <c r="N950" s="347" t="s">
        <v>4545</v>
      </c>
      <c r="O950" s="346">
        <v>1.0</v>
      </c>
      <c r="P950" s="350" t="s">
        <v>1564</v>
      </c>
      <c r="Q950" s="346">
        <v>354.0</v>
      </c>
      <c r="R950" s="347" t="s">
        <v>5859</v>
      </c>
      <c r="S950" s="7" t="str">
        <f>IF(P950="nasional",VLOOKUP("*"&amp;J950&amp;"",'IPPD ALL'!$AA$2:$AC$787,3,FALSE),VLOOKUP("*"&amp;P950&amp;"",'IPPD ALL'!$AB$2:$AC$787,2,FALSE))</f>
        <v>Kabupaten Padang Pariaman</v>
      </c>
    </row>
    <row r="951">
      <c r="A951" s="346">
        <v>2235.0</v>
      </c>
      <c r="B951" s="347" t="s">
        <v>8569</v>
      </c>
      <c r="C951" s="347" t="s">
        <v>7792</v>
      </c>
      <c r="D951" s="347" t="s">
        <v>8570</v>
      </c>
      <c r="E951" s="347">
        <v>1.0</v>
      </c>
      <c r="F951" s="347" t="s">
        <v>8571</v>
      </c>
      <c r="G951" s="347" t="s">
        <v>8572</v>
      </c>
      <c r="H951" s="348"/>
      <c r="I951" s="347" t="s">
        <v>4533</v>
      </c>
      <c r="J951" s="347" t="s">
        <v>7792</v>
      </c>
      <c r="K951" s="349">
        <v>45181.19869077546</v>
      </c>
      <c r="L951" s="347" t="s">
        <v>7792</v>
      </c>
      <c r="M951" s="349">
        <v>45187.009739988425</v>
      </c>
      <c r="N951" s="347" t="s">
        <v>4545</v>
      </c>
      <c r="O951" s="346">
        <v>1.0</v>
      </c>
      <c r="P951" s="350" t="s">
        <v>3039</v>
      </c>
      <c r="Q951" s="346">
        <v>630.0</v>
      </c>
      <c r="R951" s="347" t="s">
        <v>7796</v>
      </c>
      <c r="S951" s="7" t="str">
        <f>IF(P951="nasional",VLOOKUP("*"&amp;J951&amp;"",'IPPD ALL'!$AA$2:$AC$787,3,FALSE),VLOOKUP("*"&amp;P951&amp;"",'IPPD ALL'!$AB$2:$AC$787,2,FALSE))</f>
        <v>Kabupaten Sampang</v>
      </c>
    </row>
    <row r="952">
      <c r="A952" s="346">
        <v>2236.0</v>
      </c>
      <c r="B952" s="347" t="s">
        <v>8573</v>
      </c>
      <c r="C952" s="347" t="s">
        <v>5854</v>
      </c>
      <c r="D952" s="347" t="s">
        <v>8574</v>
      </c>
      <c r="E952" s="347">
        <v>1.0</v>
      </c>
      <c r="F952" s="347" t="s">
        <v>8575</v>
      </c>
      <c r="G952" s="347" t="s">
        <v>8576</v>
      </c>
      <c r="H952" s="348"/>
      <c r="I952" s="347" t="s">
        <v>4533</v>
      </c>
      <c r="J952" s="347" t="s">
        <v>5854</v>
      </c>
      <c r="K952" s="349">
        <v>45181.20423159722</v>
      </c>
      <c r="L952" s="347" t="s">
        <v>5854</v>
      </c>
      <c r="M952" s="349">
        <v>45181.20555034722</v>
      </c>
      <c r="N952" s="347" t="s">
        <v>4545</v>
      </c>
      <c r="O952" s="346">
        <v>1.0</v>
      </c>
      <c r="P952" s="350" t="s">
        <v>1564</v>
      </c>
      <c r="Q952" s="346">
        <v>354.0</v>
      </c>
      <c r="R952" s="347" t="s">
        <v>5859</v>
      </c>
      <c r="S952" s="7" t="str">
        <f>IF(P952="nasional",VLOOKUP("*"&amp;J952&amp;"",'IPPD ALL'!$AA$2:$AC$787,3,FALSE),VLOOKUP("*"&amp;P952&amp;"",'IPPD ALL'!$AB$2:$AC$787,2,FALSE))</f>
        <v>Kabupaten Padang Pariaman</v>
      </c>
    </row>
    <row r="953">
      <c r="A953" s="346">
        <v>2237.0</v>
      </c>
      <c r="B953" s="347" t="s">
        <v>8577</v>
      </c>
      <c r="C953" s="347" t="s">
        <v>7792</v>
      </c>
      <c r="D953" s="347" t="s">
        <v>8578</v>
      </c>
      <c r="E953" s="347">
        <v>1.0</v>
      </c>
      <c r="F953" s="347" t="s">
        <v>8579</v>
      </c>
      <c r="G953" s="347" t="s">
        <v>8580</v>
      </c>
      <c r="H953" s="348"/>
      <c r="I953" s="347" t="s">
        <v>4533</v>
      </c>
      <c r="J953" s="347" t="s">
        <v>7792</v>
      </c>
      <c r="K953" s="349">
        <v>45181.213861122684</v>
      </c>
      <c r="L953" s="347" t="s">
        <v>7792</v>
      </c>
      <c r="M953" s="349">
        <v>45187.008691180556</v>
      </c>
      <c r="N953" s="347" t="s">
        <v>4545</v>
      </c>
      <c r="O953" s="346">
        <v>1.0</v>
      </c>
      <c r="P953" s="350" t="s">
        <v>3039</v>
      </c>
      <c r="Q953" s="346">
        <v>630.0</v>
      </c>
      <c r="R953" s="347" t="s">
        <v>7796</v>
      </c>
      <c r="S953" s="7" t="str">
        <f>IF(P953="nasional",VLOOKUP("*"&amp;J953&amp;"",'IPPD ALL'!$AA$2:$AC$787,3,FALSE),VLOOKUP("*"&amp;P953&amp;"",'IPPD ALL'!$AB$2:$AC$787,2,FALSE))</f>
        <v>Kabupaten Sampang</v>
      </c>
    </row>
    <row r="954">
      <c r="A954" s="346">
        <v>2238.0</v>
      </c>
      <c r="B954" s="347" t="s">
        <v>8581</v>
      </c>
      <c r="C954" s="347" t="s">
        <v>6469</v>
      </c>
      <c r="D954" s="347" t="s">
        <v>8582</v>
      </c>
      <c r="E954" s="347">
        <v>1.0</v>
      </c>
      <c r="F954" s="347" t="s">
        <v>8583</v>
      </c>
      <c r="G954" s="347" t="s">
        <v>8584</v>
      </c>
      <c r="H954" s="348"/>
      <c r="I954" s="347" t="s">
        <v>4533</v>
      </c>
      <c r="J954" s="347" t="s">
        <v>6469</v>
      </c>
      <c r="K954" s="349">
        <v>45181.27362310185</v>
      </c>
      <c r="L954" s="347" t="s">
        <v>6469</v>
      </c>
      <c r="M954" s="349">
        <v>45181.290920590276</v>
      </c>
      <c r="N954" s="347" t="s">
        <v>4534</v>
      </c>
      <c r="O954" s="346">
        <v>0.0</v>
      </c>
      <c r="P954" s="350" t="s">
        <v>549</v>
      </c>
      <c r="Q954" s="346">
        <v>479.0</v>
      </c>
      <c r="R954" s="347" t="s">
        <v>6473</v>
      </c>
      <c r="S954" s="7" t="str">
        <f>IF(P954="nasional",VLOOKUP("*"&amp;J954&amp;"",'IPPD ALL'!$AA$2:$AC$787,3,FALSE),VLOOKUP("*"&amp;P954&amp;"",'IPPD ALL'!$AB$2:$AC$787,2,FALSE))</f>
        <v>Kementerian Pertanian</v>
      </c>
    </row>
    <row r="955">
      <c r="A955" s="346">
        <v>2240.0</v>
      </c>
      <c r="B955" s="347" t="s">
        <v>8585</v>
      </c>
      <c r="C955" s="347" t="s">
        <v>7792</v>
      </c>
      <c r="D955" s="347" t="s">
        <v>8586</v>
      </c>
      <c r="E955" s="347">
        <v>1.0</v>
      </c>
      <c r="F955" s="347" t="s">
        <v>8587</v>
      </c>
      <c r="G955" s="347" t="s">
        <v>8588</v>
      </c>
      <c r="H955" s="348"/>
      <c r="I955" s="347" t="s">
        <v>4533</v>
      </c>
      <c r="J955" s="347" t="s">
        <v>7792</v>
      </c>
      <c r="K955" s="349">
        <v>45181.29377988426</v>
      </c>
      <c r="L955" s="347" t="s">
        <v>7792</v>
      </c>
      <c r="M955" s="349">
        <v>45187.04416855324</v>
      </c>
      <c r="N955" s="347" t="s">
        <v>4545</v>
      </c>
      <c r="O955" s="346">
        <v>1.0</v>
      </c>
      <c r="P955" s="350" t="s">
        <v>3039</v>
      </c>
      <c r="Q955" s="346">
        <v>630.0</v>
      </c>
      <c r="R955" s="347" t="s">
        <v>7796</v>
      </c>
      <c r="S955" s="7" t="str">
        <f>IF(P955="nasional",VLOOKUP("*"&amp;J955&amp;"",'IPPD ALL'!$AA$2:$AC$787,3,FALSE),VLOOKUP("*"&amp;P955&amp;"",'IPPD ALL'!$AB$2:$AC$787,2,FALSE))</f>
        <v>Kabupaten Sampang</v>
      </c>
    </row>
    <row r="956">
      <c r="A956" s="346">
        <v>2243.0</v>
      </c>
      <c r="B956" s="347" t="s">
        <v>8589</v>
      </c>
      <c r="C956" s="347" t="s">
        <v>7792</v>
      </c>
      <c r="D956" s="347" t="s">
        <v>8590</v>
      </c>
      <c r="E956" s="347">
        <v>1.0</v>
      </c>
      <c r="F956" s="347" t="s">
        <v>8591</v>
      </c>
      <c r="G956" s="347" t="s">
        <v>8592</v>
      </c>
      <c r="H956" s="348"/>
      <c r="I956" s="347" t="s">
        <v>4533</v>
      </c>
      <c r="J956" s="347" t="s">
        <v>7792</v>
      </c>
      <c r="K956" s="349">
        <v>45181.301893854165</v>
      </c>
      <c r="L956" s="347" t="s">
        <v>7792</v>
      </c>
      <c r="M956" s="349">
        <v>45187.04077195602</v>
      </c>
      <c r="N956" s="347" t="s">
        <v>4545</v>
      </c>
      <c r="O956" s="346">
        <v>1.0</v>
      </c>
      <c r="P956" s="350" t="s">
        <v>3039</v>
      </c>
      <c r="Q956" s="346">
        <v>630.0</v>
      </c>
      <c r="R956" s="347" t="s">
        <v>7796</v>
      </c>
      <c r="S956" s="7" t="str">
        <f>IF(P956="nasional",VLOOKUP("*"&amp;J956&amp;"",'IPPD ALL'!$AA$2:$AC$787,3,FALSE),VLOOKUP("*"&amp;P956&amp;"",'IPPD ALL'!$AB$2:$AC$787,2,FALSE))</f>
        <v>Kabupaten Sampang</v>
      </c>
    </row>
    <row r="957">
      <c r="A957" s="346">
        <v>2245.0</v>
      </c>
      <c r="B957" s="347" t="s">
        <v>8593</v>
      </c>
      <c r="C957" s="347" t="s">
        <v>7792</v>
      </c>
      <c r="D957" s="347" t="s">
        <v>8594</v>
      </c>
      <c r="E957" s="347">
        <v>1.0</v>
      </c>
      <c r="F957" s="347" t="s">
        <v>8595</v>
      </c>
      <c r="G957" s="347" t="s">
        <v>8596</v>
      </c>
      <c r="H957" s="348"/>
      <c r="I957" s="347" t="s">
        <v>4533</v>
      </c>
      <c r="J957" s="347" t="s">
        <v>7792</v>
      </c>
      <c r="K957" s="349">
        <v>45181.308230717594</v>
      </c>
      <c r="L957" s="347" t="s">
        <v>7792</v>
      </c>
      <c r="M957" s="349">
        <v>45187.010757523145</v>
      </c>
      <c r="N957" s="347" t="s">
        <v>4545</v>
      </c>
      <c r="O957" s="346">
        <v>5.0</v>
      </c>
      <c r="P957" s="350" t="s">
        <v>3039</v>
      </c>
      <c r="Q957" s="346">
        <v>630.0</v>
      </c>
      <c r="R957" s="347" t="s">
        <v>7796</v>
      </c>
      <c r="S957" s="7" t="str">
        <f>IF(P957="nasional",VLOOKUP("*"&amp;J957&amp;"",'IPPD ALL'!$AA$2:$AC$787,3,FALSE),VLOOKUP("*"&amp;P957&amp;"",'IPPD ALL'!$AB$2:$AC$787,2,FALSE))</f>
        <v>Kabupaten Sampang</v>
      </c>
    </row>
    <row r="958">
      <c r="A958" s="346">
        <v>2246.0</v>
      </c>
      <c r="B958" s="347" t="s">
        <v>8597</v>
      </c>
      <c r="C958" s="347" t="s">
        <v>7625</v>
      </c>
      <c r="D958" s="347" t="s">
        <v>8598</v>
      </c>
      <c r="E958" s="347">
        <v>1.0</v>
      </c>
      <c r="F958" s="347" t="s">
        <v>8599</v>
      </c>
      <c r="G958" s="347" t="s">
        <v>8600</v>
      </c>
      <c r="H958" s="348"/>
      <c r="I958" s="347" t="s">
        <v>4533</v>
      </c>
      <c r="J958" s="347" t="s">
        <v>7625</v>
      </c>
      <c r="K958" s="349">
        <v>45181.332857974536</v>
      </c>
      <c r="L958" s="347" t="s">
        <v>7625</v>
      </c>
      <c r="M958" s="349">
        <v>45181.37100112269</v>
      </c>
      <c r="N958" s="347" t="s">
        <v>4545</v>
      </c>
      <c r="O958" s="346">
        <v>8.0</v>
      </c>
      <c r="P958" s="350" t="s">
        <v>3113</v>
      </c>
      <c r="Q958" s="346">
        <v>811.0</v>
      </c>
      <c r="R958" s="347" t="s">
        <v>7629</v>
      </c>
      <c r="S958" s="7" t="str">
        <f>IF(P958="nasional",VLOOKUP("*"&amp;J958&amp;"",'IPPD ALL'!$AA$2:$AC$787,3,FALSE),VLOOKUP("*"&amp;P958&amp;"",'IPPD ALL'!$AB$2:$AC$787,2,FALSE))</f>
        <v>Kota Madiun</v>
      </c>
      <c r="T958" s="229"/>
    </row>
    <row r="959">
      <c r="A959" s="346">
        <v>2247.0</v>
      </c>
      <c r="B959" s="347" t="s">
        <v>8601</v>
      </c>
      <c r="C959" s="347" t="s">
        <v>7792</v>
      </c>
      <c r="D959" s="347" t="s">
        <v>8602</v>
      </c>
      <c r="E959" s="347">
        <v>1.0</v>
      </c>
      <c r="F959" s="347" t="s">
        <v>8603</v>
      </c>
      <c r="G959" s="347" t="s">
        <v>8604</v>
      </c>
      <c r="H959" s="348"/>
      <c r="I959" s="347" t="s">
        <v>4533</v>
      </c>
      <c r="J959" s="347" t="s">
        <v>7792</v>
      </c>
      <c r="K959" s="349">
        <v>45181.34148025463</v>
      </c>
      <c r="L959" s="347" t="s">
        <v>7792</v>
      </c>
      <c r="M959" s="349">
        <v>45181.34310686342</v>
      </c>
      <c r="N959" s="347" t="s">
        <v>4545</v>
      </c>
      <c r="O959" s="346">
        <v>1.0</v>
      </c>
      <c r="P959" s="350" t="s">
        <v>3039</v>
      </c>
      <c r="Q959" s="346">
        <v>630.0</v>
      </c>
      <c r="R959" s="347" t="s">
        <v>7796</v>
      </c>
      <c r="S959" s="7" t="str">
        <f>IF(P959="nasional",VLOOKUP("*"&amp;J959&amp;"",'IPPD ALL'!$AA$2:$AC$787,3,FALSE),VLOOKUP("*"&amp;P959&amp;"",'IPPD ALL'!$AB$2:$AC$787,2,FALSE))</f>
        <v>Kabupaten Sampang</v>
      </c>
    </row>
    <row r="960">
      <c r="A960" s="346">
        <v>2248.0</v>
      </c>
      <c r="B960" s="347" t="s">
        <v>8605</v>
      </c>
      <c r="C960" s="347" t="s">
        <v>8606</v>
      </c>
      <c r="D960" s="347" t="s">
        <v>8607</v>
      </c>
      <c r="E960" s="347">
        <v>1.0</v>
      </c>
      <c r="F960" s="347" t="s">
        <v>8608</v>
      </c>
      <c r="G960" s="347" t="s">
        <v>8609</v>
      </c>
      <c r="H960" s="348"/>
      <c r="I960" s="347" t="s">
        <v>4533</v>
      </c>
      <c r="J960" s="347" t="s">
        <v>8606</v>
      </c>
      <c r="K960" s="349">
        <v>45181.342822199076</v>
      </c>
      <c r="L960" s="347" t="s">
        <v>8606</v>
      </c>
      <c r="M960" s="349">
        <v>45181.38630747685</v>
      </c>
      <c r="N960" s="347" t="s">
        <v>4545</v>
      </c>
      <c r="O960" s="346">
        <v>3.0</v>
      </c>
      <c r="P960" s="350" t="s">
        <v>1146</v>
      </c>
      <c r="Q960" s="346">
        <v>430.0</v>
      </c>
      <c r="R960" s="347" t="s">
        <v>5834</v>
      </c>
      <c r="S960" s="7" t="str">
        <f>IF(P960="nasional",VLOOKUP("*"&amp;J960&amp;"",'IPPD ALL'!$AA$2:$AC$787,3,FALSE),VLOOKUP("*"&amp;P960&amp;"",'IPPD ALL'!$AB$2:$AC$787,2,FALSE))</f>
        <v>Provinsi Aceh</v>
      </c>
    </row>
    <row r="961">
      <c r="A961" s="346">
        <v>2250.0</v>
      </c>
      <c r="B961" s="347" t="s">
        <v>8610</v>
      </c>
      <c r="C961" s="347" t="s">
        <v>1145</v>
      </c>
      <c r="D961" s="347" t="s">
        <v>8607</v>
      </c>
      <c r="E961" s="347">
        <v>1.0</v>
      </c>
      <c r="F961" s="347" t="s">
        <v>8611</v>
      </c>
      <c r="G961" s="347" t="s">
        <v>8612</v>
      </c>
      <c r="H961" s="348"/>
      <c r="I961" s="347" t="s">
        <v>4533</v>
      </c>
      <c r="J961" s="347" t="s">
        <v>1145</v>
      </c>
      <c r="K961" s="349">
        <v>45181.38892157407</v>
      </c>
      <c r="L961" s="347" t="s">
        <v>1145</v>
      </c>
      <c r="M961" s="349">
        <v>45181.40991673611</v>
      </c>
      <c r="N961" s="347" t="s">
        <v>4545</v>
      </c>
      <c r="O961" s="346">
        <v>3.0</v>
      </c>
      <c r="P961" s="347" t="s">
        <v>4535</v>
      </c>
      <c r="Q961" s="348"/>
      <c r="R961" s="348"/>
      <c r="S961" s="7" t="str">
        <f>IF(P961="nasional",VLOOKUP("*"&amp;J961&amp;"",'IPPD ALL'!$AA$2:$AC$787,3,FALSE),VLOOKUP("*"&amp;P961&amp;"",'IPPD ALL'!$AB$2:$AC$787,2,FALSE))</f>
        <v>Provinsi Aceh</v>
      </c>
    </row>
    <row r="962">
      <c r="A962" s="346">
        <v>2251.0</v>
      </c>
      <c r="B962" s="347" t="s">
        <v>8613</v>
      </c>
      <c r="C962" s="347" t="s">
        <v>7792</v>
      </c>
      <c r="D962" s="347" t="s">
        <v>8614</v>
      </c>
      <c r="E962" s="347">
        <v>1.0</v>
      </c>
      <c r="F962" s="347" t="s">
        <v>8615</v>
      </c>
      <c r="G962" s="347" t="s">
        <v>8616</v>
      </c>
      <c r="H962" s="348"/>
      <c r="I962" s="347" t="s">
        <v>4533</v>
      </c>
      <c r="J962" s="347" t="s">
        <v>7792</v>
      </c>
      <c r="K962" s="349">
        <v>45182.00213487269</v>
      </c>
      <c r="L962" s="347" t="s">
        <v>7792</v>
      </c>
      <c r="M962" s="349">
        <v>45187.04286996528</v>
      </c>
      <c r="N962" s="347" t="s">
        <v>4545</v>
      </c>
      <c r="O962" s="346">
        <v>1.0</v>
      </c>
      <c r="P962" s="350" t="s">
        <v>3039</v>
      </c>
      <c r="Q962" s="346">
        <v>630.0</v>
      </c>
      <c r="R962" s="347" t="s">
        <v>7796</v>
      </c>
      <c r="S962" s="7" t="str">
        <f>IF(P962="nasional",VLOOKUP("*"&amp;J962&amp;"",'IPPD ALL'!$AA$2:$AC$787,3,FALSE),VLOOKUP("*"&amp;P962&amp;"",'IPPD ALL'!$AB$2:$AC$787,2,FALSE))</f>
        <v>Kabupaten Sampang</v>
      </c>
    </row>
    <row r="963">
      <c r="A963" s="346">
        <v>2252.0</v>
      </c>
      <c r="B963" s="347" t="s">
        <v>8617</v>
      </c>
      <c r="C963" s="347" t="s">
        <v>7625</v>
      </c>
      <c r="D963" s="347" t="s">
        <v>8618</v>
      </c>
      <c r="E963" s="347">
        <v>1.0</v>
      </c>
      <c r="F963" s="347" t="s">
        <v>8619</v>
      </c>
      <c r="G963" s="347" t="s">
        <v>8620</v>
      </c>
      <c r="H963" s="348"/>
      <c r="I963" s="347" t="s">
        <v>4533</v>
      </c>
      <c r="J963" s="347" t="s">
        <v>7625</v>
      </c>
      <c r="K963" s="349">
        <v>45182.04368271991</v>
      </c>
      <c r="L963" s="347" t="s">
        <v>7625</v>
      </c>
      <c r="M963" s="349">
        <v>45182.18781847222</v>
      </c>
      <c r="N963" s="347" t="s">
        <v>4545</v>
      </c>
      <c r="O963" s="346">
        <v>4.0</v>
      </c>
      <c r="P963" s="350" t="s">
        <v>3113</v>
      </c>
      <c r="Q963" s="346">
        <v>811.0</v>
      </c>
      <c r="R963" s="347" t="s">
        <v>7629</v>
      </c>
      <c r="S963" s="7" t="str">
        <f>IF(P963="nasional",VLOOKUP("*"&amp;J963&amp;"",'IPPD ALL'!$AA$2:$AC$787,3,FALSE),VLOOKUP("*"&amp;P963&amp;"",'IPPD ALL'!$AB$2:$AC$787,2,FALSE))</f>
        <v>Kota Madiun</v>
      </c>
      <c r="T963" s="229"/>
    </row>
    <row r="964">
      <c r="A964" s="346">
        <v>2254.0</v>
      </c>
      <c r="B964" s="347" t="s">
        <v>8621</v>
      </c>
      <c r="C964" s="347" t="s">
        <v>8622</v>
      </c>
      <c r="D964" s="347" t="s">
        <v>8623</v>
      </c>
      <c r="E964" s="347">
        <v>1.0</v>
      </c>
      <c r="F964" s="347" t="s">
        <v>8624</v>
      </c>
      <c r="G964" s="347" t="s">
        <v>8625</v>
      </c>
      <c r="H964" s="348"/>
      <c r="I964" s="347" t="s">
        <v>4533</v>
      </c>
      <c r="J964" s="347" t="s">
        <v>8622</v>
      </c>
      <c r="K964" s="349">
        <v>45182.16800747685</v>
      </c>
      <c r="L964" s="347" t="s">
        <v>8622</v>
      </c>
      <c r="M964" s="349">
        <v>45182.172833020835</v>
      </c>
      <c r="N964" s="347" t="s">
        <v>4534</v>
      </c>
      <c r="O964" s="346">
        <v>2.0</v>
      </c>
      <c r="P964" s="350" t="s">
        <v>2418</v>
      </c>
      <c r="Q964" s="346">
        <v>258.0</v>
      </c>
      <c r="R964" s="347" t="s">
        <v>4977</v>
      </c>
      <c r="S964" s="7" t="str">
        <f>IF(P964="nasional",VLOOKUP("*"&amp;J964&amp;"",'IPPD ALL'!$AA$2:$AC$787,3,FALSE),VLOOKUP("*"&amp;P964&amp;"",'IPPD ALL'!$AB$2:$AC$787,2,FALSE))</f>
        <v>Kota Bogor</v>
      </c>
      <c r="T964" s="229"/>
    </row>
    <row r="965">
      <c r="A965" s="346">
        <v>2256.0</v>
      </c>
      <c r="B965" s="347" t="s">
        <v>8626</v>
      </c>
      <c r="C965" s="347" t="s">
        <v>1034</v>
      </c>
      <c r="D965" s="347" t="s">
        <v>8627</v>
      </c>
      <c r="E965" s="347">
        <v>1.0</v>
      </c>
      <c r="F965" s="347" t="s">
        <v>8628</v>
      </c>
      <c r="G965" s="347" t="s">
        <v>8629</v>
      </c>
      <c r="H965" s="348"/>
      <c r="I965" s="347" t="s">
        <v>4533</v>
      </c>
      <c r="J965" s="347" t="s">
        <v>1034</v>
      </c>
      <c r="K965" s="349">
        <v>45182.273936261576</v>
      </c>
      <c r="L965" s="347" t="s">
        <v>1034</v>
      </c>
      <c r="M965" s="349">
        <v>45204.148543379626</v>
      </c>
      <c r="N965" s="347" t="s">
        <v>4545</v>
      </c>
      <c r="O965" s="346">
        <v>3.0</v>
      </c>
      <c r="P965" s="347" t="s">
        <v>4535</v>
      </c>
      <c r="Q965" s="348"/>
      <c r="R965" s="348"/>
      <c r="S965" s="7" t="str">
        <f>IF(P965="nasional",VLOOKUP("*"&amp;J965&amp;"",'IPPD ALL'!$AA$2:$AC$787,3,FALSE),VLOOKUP("*"&amp;P965&amp;"",'IPPD ALL'!$AB$2:$AC$787,2,FALSE))</f>
        <v>Komisi Aparatur Sipil Negara</v>
      </c>
    </row>
    <row r="966">
      <c r="A966" s="346">
        <v>2259.0</v>
      </c>
      <c r="B966" s="347" t="s">
        <v>8630</v>
      </c>
      <c r="C966" s="347" t="s">
        <v>8631</v>
      </c>
      <c r="D966" s="347" t="s">
        <v>8632</v>
      </c>
      <c r="E966" s="346">
        <v>1.0</v>
      </c>
      <c r="F966" s="347" t="s">
        <v>8633</v>
      </c>
      <c r="G966" s="347" t="s">
        <v>8634</v>
      </c>
      <c r="H966" s="348"/>
      <c r="I966" s="347" t="s">
        <v>4533</v>
      </c>
      <c r="J966" s="347" t="s">
        <v>8631</v>
      </c>
      <c r="K966" s="349">
        <v>45182.32289231481</v>
      </c>
      <c r="L966" s="347" t="s">
        <v>8631</v>
      </c>
      <c r="M966" s="349">
        <v>45201.276424965276</v>
      </c>
      <c r="N966" s="347" t="s">
        <v>4534</v>
      </c>
      <c r="O966" s="346">
        <v>2.0</v>
      </c>
      <c r="P966" s="350" t="s">
        <v>3048</v>
      </c>
      <c r="Q966" s="346">
        <v>625.0</v>
      </c>
      <c r="R966" s="347" t="s">
        <v>8635</v>
      </c>
      <c r="S966" s="7" t="str">
        <f>IF(P966="nasional",VLOOKUP("*"&amp;J966&amp;"",'IPPD ALL'!$AA$2:$AC$787,3,FALSE),VLOOKUP("*"&amp;P966&amp;"",'IPPD ALL'!$AB$2:$AC$787,2,FALSE))</f>
        <v>Kabupaten Sidoarjo</v>
      </c>
    </row>
    <row r="967">
      <c r="A967" s="346">
        <v>2260.0</v>
      </c>
      <c r="B967" s="347" t="s">
        <v>8636</v>
      </c>
      <c r="C967" s="347" t="s">
        <v>1614</v>
      </c>
      <c r="D967" s="347" t="s">
        <v>8637</v>
      </c>
      <c r="E967" s="347">
        <v>1.0</v>
      </c>
      <c r="F967" s="347" t="s">
        <v>8638</v>
      </c>
      <c r="G967" s="347" t="s">
        <v>8639</v>
      </c>
      <c r="H967" s="348"/>
      <c r="I967" s="347" t="s">
        <v>4533</v>
      </c>
      <c r="J967" s="347" t="s">
        <v>1614</v>
      </c>
      <c r="K967" s="349">
        <v>45182.63288239583</v>
      </c>
      <c r="L967" s="347" t="s">
        <v>1614</v>
      </c>
      <c r="M967" s="349">
        <v>45239.231016631944</v>
      </c>
      <c r="N967" s="347" t="s">
        <v>4545</v>
      </c>
      <c r="O967" s="346">
        <v>2.0</v>
      </c>
      <c r="P967" s="347" t="s">
        <v>4535</v>
      </c>
      <c r="Q967" s="348"/>
      <c r="R967" s="348"/>
      <c r="S967" s="7" t="str">
        <f>IF(P967="nasional",VLOOKUP("*"&amp;J967&amp;"",'IPPD ALL'!$AA$2:$AC$787,3,FALSE),VLOOKUP("*"&amp;P967&amp;"",'IPPD ALL'!$AB$2:$AC$787,2,FALSE))</f>
        <v>Kabupaten Tanah Datar</v>
      </c>
    </row>
    <row r="968">
      <c r="A968" s="346">
        <v>2263.0</v>
      </c>
      <c r="B968" s="347" t="s">
        <v>8640</v>
      </c>
      <c r="C968" s="347" t="s">
        <v>2856</v>
      </c>
      <c r="D968" s="347" t="s">
        <v>8641</v>
      </c>
      <c r="E968" s="347">
        <v>1.0</v>
      </c>
      <c r="F968" s="347" t="s">
        <v>8642</v>
      </c>
      <c r="G968" s="347" t="s">
        <v>8643</v>
      </c>
      <c r="H968" s="348"/>
      <c r="I968" s="347" t="s">
        <v>4533</v>
      </c>
      <c r="J968" s="347" t="s">
        <v>2856</v>
      </c>
      <c r="K968" s="349">
        <v>45183.06233001158</v>
      </c>
      <c r="L968" s="347" t="s">
        <v>2856</v>
      </c>
      <c r="M968" s="349">
        <v>45183.07898060185</v>
      </c>
      <c r="N968" s="347" t="s">
        <v>4534</v>
      </c>
      <c r="O968" s="346">
        <v>2.0</v>
      </c>
      <c r="P968" s="347" t="s">
        <v>4535</v>
      </c>
      <c r="Q968" s="348"/>
      <c r="R968" s="348"/>
      <c r="S968" s="7" t="str">
        <f>IF(P968="nasional",VLOOKUP("*"&amp;J968&amp;"",'IPPD ALL'!$AA$2:$AC$787,3,FALSE),VLOOKUP("*"&amp;P968&amp;"",'IPPD ALL'!$AB$2:$AC$787,2,FALSE))</f>
        <v>Kota Yogyakarta</v>
      </c>
    </row>
    <row r="969">
      <c r="A969" s="346">
        <v>2264.0</v>
      </c>
      <c r="B969" s="347" t="s">
        <v>8644</v>
      </c>
      <c r="C969" s="347" t="s">
        <v>2856</v>
      </c>
      <c r="D969" s="347" t="s">
        <v>8645</v>
      </c>
      <c r="E969" s="347">
        <v>1.0</v>
      </c>
      <c r="F969" s="347" t="s">
        <v>8646</v>
      </c>
      <c r="G969" s="347" t="s">
        <v>8647</v>
      </c>
      <c r="H969" s="348"/>
      <c r="I969" s="347" t="s">
        <v>4533</v>
      </c>
      <c r="J969" s="347" t="s">
        <v>2856</v>
      </c>
      <c r="K969" s="349">
        <v>45183.065513587964</v>
      </c>
      <c r="L969" s="347" t="s">
        <v>2856</v>
      </c>
      <c r="M969" s="349">
        <v>45183.07140489583</v>
      </c>
      <c r="N969" s="347" t="s">
        <v>4545</v>
      </c>
      <c r="O969" s="346">
        <v>1.0</v>
      </c>
      <c r="P969" s="347" t="s">
        <v>4535</v>
      </c>
      <c r="Q969" s="348"/>
      <c r="R969" s="348"/>
      <c r="S969" s="7" t="str">
        <f>IF(P969="nasional",VLOOKUP("*"&amp;J969&amp;"",'IPPD ALL'!$AA$2:$AC$787,3,FALSE),VLOOKUP("*"&amp;P969&amp;"",'IPPD ALL'!$AB$2:$AC$787,2,FALSE))</f>
        <v>Kota Yogyakarta</v>
      </c>
    </row>
    <row r="970">
      <c r="A970" s="346">
        <v>2266.0</v>
      </c>
      <c r="B970" s="347" t="s">
        <v>8648</v>
      </c>
      <c r="C970" s="347" t="s">
        <v>6607</v>
      </c>
      <c r="D970" s="347" t="s">
        <v>8649</v>
      </c>
      <c r="E970" s="347">
        <v>1.0</v>
      </c>
      <c r="F970" s="347" t="s">
        <v>8650</v>
      </c>
      <c r="G970" s="347" t="s">
        <v>8651</v>
      </c>
      <c r="H970" s="348"/>
      <c r="I970" s="347" t="s">
        <v>4533</v>
      </c>
      <c r="J970" s="347" t="s">
        <v>6607</v>
      </c>
      <c r="K970" s="349">
        <v>45183.318952685186</v>
      </c>
      <c r="L970" s="347" t="s">
        <v>6607</v>
      </c>
      <c r="M970" s="349">
        <v>45185.361734363425</v>
      </c>
      <c r="N970" s="347" t="s">
        <v>4545</v>
      </c>
      <c r="O970" s="346">
        <v>1.0</v>
      </c>
      <c r="P970" s="350" t="s">
        <v>830</v>
      </c>
      <c r="Q970" s="346">
        <v>523.0</v>
      </c>
      <c r="R970" s="347" t="s">
        <v>6611</v>
      </c>
      <c r="S970" s="7" t="str">
        <f>IF(P970="nasional",VLOOKUP("*"&amp;J970&amp;"",'IPPD ALL'!$AA$2:$AC$787,3,FALSE),VLOOKUP("*"&amp;P970&amp;"",'IPPD ALL'!$AB$2:$AC$787,2,FALSE))</f>
        <v>Badan Nasional Penanggulangan Bencana</v>
      </c>
    </row>
    <row r="971">
      <c r="A971" s="346">
        <v>2267.0</v>
      </c>
      <c r="B971" s="347" t="s">
        <v>8652</v>
      </c>
      <c r="C971" s="347" t="s">
        <v>6469</v>
      </c>
      <c r="D971" s="347" t="s">
        <v>8653</v>
      </c>
      <c r="E971" s="347">
        <v>1.0</v>
      </c>
      <c r="F971" s="347" t="s">
        <v>8654</v>
      </c>
      <c r="G971" s="347" t="s">
        <v>8655</v>
      </c>
      <c r="H971" s="348"/>
      <c r="I971" s="347" t="s">
        <v>4533</v>
      </c>
      <c r="J971" s="347" t="s">
        <v>6469</v>
      </c>
      <c r="K971" s="349">
        <v>45183.333338032404</v>
      </c>
      <c r="L971" s="347" t="s">
        <v>6469</v>
      </c>
      <c r="M971" s="349">
        <v>45188.52846880787</v>
      </c>
      <c r="N971" s="347" t="s">
        <v>4545</v>
      </c>
      <c r="O971" s="346">
        <v>6.0</v>
      </c>
      <c r="P971" s="350" t="s">
        <v>549</v>
      </c>
      <c r="Q971" s="346">
        <v>479.0</v>
      </c>
      <c r="R971" s="347" t="s">
        <v>6473</v>
      </c>
      <c r="S971" s="7" t="str">
        <f>IF(P971="nasional",VLOOKUP("*"&amp;J971&amp;"",'IPPD ALL'!$AA$2:$AC$787,3,FALSE),VLOOKUP("*"&amp;P971&amp;"",'IPPD ALL'!$AB$2:$AC$787,2,FALSE))</f>
        <v>Kementerian Pertanian</v>
      </c>
    </row>
    <row r="972">
      <c r="A972" s="346">
        <v>2269.0</v>
      </c>
      <c r="B972" s="347" t="s">
        <v>8656</v>
      </c>
      <c r="C972" s="347" t="s">
        <v>1614</v>
      </c>
      <c r="D972" s="347" t="s">
        <v>8657</v>
      </c>
      <c r="E972" s="347">
        <v>1.0</v>
      </c>
      <c r="F972" s="347" t="s">
        <v>8658</v>
      </c>
      <c r="G972" s="347" t="s">
        <v>8659</v>
      </c>
      <c r="H972" s="347" t="s">
        <v>4609</v>
      </c>
      <c r="I972" s="347" t="s">
        <v>4533</v>
      </c>
      <c r="J972" s="347" t="s">
        <v>1614</v>
      </c>
      <c r="K972" s="349">
        <v>45183.48782789352</v>
      </c>
      <c r="L972" s="347" t="s">
        <v>1614</v>
      </c>
      <c r="M972" s="349">
        <v>45281.215843935184</v>
      </c>
      <c r="N972" s="347" t="s">
        <v>4545</v>
      </c>
      <c r="O972" s="346">
        <v>22.0</v>
      </c>
      <c r="P972" s="347" t="s">
        <v>4535</v>
      </c>
      <c r="Q972" s="348"/>
      <c r="R972" s="348"/>
      <c r="S972" s="7" t="str">
        <f>IF(P972="nasional",VLOOKUP("*"&amp;J972&amp;"",'IPPD ALL'!$AA$2:$AC$787,3,FALSE),VLOOKUP("*"&amp;P972&amp;"",'IPPD ALL'!$AB$2:$AC$787,2,FALSE))</f>
        <v>Kabupaten Tanah Datar</v>
      </c>
    </row>
    <row r="973">
      <c r="A973" s="346">
        <v>2304.0</v>
      </c>
      <c r="B973" s="347" t="s">
        <v>8660</v>
      </c>
      <c r="C973" s="347" t="s">
        <v>6388</v>
      </c>
      <c r="D973" s="347" t="s">
        <v>8661</v>
      </c>
      <c r="E973" s="347">
        <v>1.0</v>
      </c>
      <c r="F973" s="347" t="s">
        <v>8662</v>
      </c>
      <c r="G973" s="347" t="s">
        <v>8663</v>
      </c>
      <c r="H973" s="348"/>
      <c r="I973" s="347" t="s">
        <v>4533</v>
      </c>
      <c r="J973" s="347" t="s">
        <v>6388</v>
      </c>
      <c r="K973" s="349">
        <v>45184.170905150466</v>
      </c>
      <c r="L973" s="347" t="s">
        <v>6388</v>
      </c>
      <c r="M973" s="349">
        <v>45191.25341298611</v>
      </c>
      <c r="N973" s="347" t="s">
        <v>4545</v>
      </c>
      <c r="O973" s="346">
        <v>2.0</v>
      </c>
      <c r="P973" s="350" t="s">
        <v>2394</v>
      </c>
      <c r="Q973" s="346">
        <v>252.0</v>
      </c>
      <c r="R973" s="347" t="s">
        <v>5965</v>
      </c>
      <c r="S973" s="7" t="str">
        <f>IF(P973="nasional",VLOOKUP("*"&amp;J973&amp;"",'IPPD ALL'!$AA$2:$AC$787,3,FALSE),VLOOKUP("*"&amp;P973&amp;"",'IPPD ALL'!$AB$2:$AC$787,2,FALSE))</f>
        <v>Kota Bandung</v>
      </c>
    </row>
    <row r="974">
      <c r="A974" s="346">
        <v>2307.0</v>
      </c>
      <c r="B974" s="347" t="s">
        <v>8664</v>
      </c>
      <c r="C974" s="347" t="s">
        <v>7890</v>
      </c>
      <c r="D974" s="347" t="s">
        <v>8665</v>
      </c>
      <c r="E974" s="347">
        <v>2.0</v>
      </c>
      <c r="F974" s="347" t="s">
        <v>8666</v>
      </c>
      <c r="G974" s="347" t="s">
        <v>8667</v>
      </c>
      <c r="H974" s="348"/>
      <c r="I974" s="347" t="s">
        <v>4533</v>
      </c>
      <c r="J974" s="347" t="s">
        <v>7890</v>
      </c>
      <c r="K974" s="349">
        <v>45185.19640354167</v>
      </c>
      <c r="L974" s="347" t="s">
        <v>4528</v>
      </c>
      <c r="M974" s="349">
        <v>45192.53309315972</v>
      </c>
      <c r="N974" s="347" t="s">
        <v>4545</v>
      </c>
      <c r="O974" s="346">
        <v>7.0</v>
      </c>
      <c r="P974" s="347" t="s">
        <v>4535</v>
      </c>
      <c r="Q974" s="348"/>
      <c r="R974" s="348"/>
      <c r="S974" s="7" t="str">
        <f>IF(P974="nasional",VLOOKUP("*"&amp;J974&amp;"",'IPPD ALL'!$AA$2:$AC$787,3,FALSE),VLOOKUP("*"&amp;P974&amp;"",'IPPD ALL'!$AB$2:$AC$787,2,FALSE))</f>
        <v>#N/A</v>
      </c>
    </row>
    <row r="975">
      <c r="A975" s="346">
        <v>2309.0</v>
      </c>
      <c r="B975" s="347" t="s">
        <v>8668</v>
      </c>
      <c r="C975" s="347" t="s">
        <v>829</v>
      </c>
      <c r="D975" s="347" t="s">
        <v>8669</v>
      </c>
      <c r="E975" s="347">
        <v>1.0</v>
      </c>
      <c r="F975" s="347" t="s">
        <v>8670</v>
      </c>
      <c r="G975" s="347" t="s">
        <v>8671</v>
      </c>
      <c r="H975" s="348"/>
      <c r="I975" s="347" t="s">
        <v>4533</v>
      </c>
      <c r="J975" s="347" t="s">
        <v>829</v>
      </c>
      <c r="K975" s="349">
        <v>45185.43001949074</v>
      </c>
      <c r="L975" s="347" t="s">
        <v>829</v>
      </c>
      <c r="M975" s="349">
        <v>45185.43547134259</v>
      </c>
      <c r="N975" s="347" t="s">
        <v>4545</v>
      </c>
      <c r="O975" s="346">
        <v>1.0</v>
      </c>
      <c r="P975" s="347" t="s">
        <v>4535</v>
      </c>
      <c r="Q975" s="348"/>
      <c r="R975" s="348"/>
      <c r="S975" s="7" t="str">
        <f>IF(P975="nasional",VLOOKUP("*"&amp;J975&amp;"",'IPPD ALL'!$AA$2:$AC$787,3,FALSE),VLOOKUP("*"&amp;P975&amp;"",'IPPD ALL'!$AB$2:$AC$787,2,FALSE))</f>
        <v>Badan Nasional Penanggulangan Bencana</v>
      </c>
    </row>
    <row r="976">
      <c r="A976" s="346">
        <v>2310.0</v>
      </c>
      <c r="B976" s="347" t="s">
        <v>8672</v>
      </c>
      <c r="C976" s="347" t="s">
        <v>829</v>
      </c>
      <c r="D976" s="347" t="s">
        <v>8673</v>
      </c>
      <c r="E976" s="347">
        <v>1.0</v>
      </c>
      <c r="F976" s="347" t="s">
        <v>8674</v>
      </c>
      <c r="G976" s="347" t="s">
        <v>8675</v>
      </c>
      <c r="H976" s="348"/>
      <c r="I976" s="347" t="s">
        <v>4533</v>
      </c>
      <c r="J976" s="347" t="s">
        <v>829</v>
      </c>
      <c r="K976" s="349">
        <v>45185.44806216435</v>
      </c>
      <c r="L976" s="347" t="s">
        <v>829</v>
      </c>
      <c r="M976" s="349">
        <v>45185.45297662037</v>
      </c>
      <c r="N976" s="347" t="s">
        <v>4534</v>
      </c>
      <c r="O976" s="346">
        <v>1.0</v>
      </c>
      <c r="P976" s="347" t="s">
        <v>4535</v>
      </c>
      <c r="Q976" s="348"/>
      <c r="R976" s="348"/>
      <c r="S976" s="7" t="str">
        <f>IF(P976="nasional",VLOOKUP("*"&amp;J976&amp;"",'IPPD ALL'!$AA$2:$AC$787,3,FALSE),VLOOKUP("*"&amp;P976&amp;"",'IPPD ALL'!$AB$2:$AC$787,2,FALSE))</f>
        <v>Badan Nasional Penanggulangan Bencana</v>
      </c>
    </row>
    <row r="977">
      <c r="A977" s="346">
        <v>2311.0</v>
      </c>
      <c r="B977" s="347" t="s">
        <v>8676</v>
      </c>
      <c r="C977" s="347" t="s">
        <v>3038</v>
      </c>
      <c r="D977" s="347" t="s">
        <v>8677</v>
      </c>
      <c r="E977" s="347">
        <v>1.0</v>
      </c>
      <c r="F977" s="347" t="s">
        <v>8678</v>
      </c>
      <c r="G977" s="347" t="s">
        <v>8679</v>
      </c>
      <c r="H977" s="348"/>
      <c r="I977" s="347" t="s">
        <v>4533</v>
      </c>
      <c r="J977" s="347" t="s">
        <v>3038</v>
      </c>
      <c r="K977" s="349">
        <v>45186.27653604167</v>
      </c>
      <c r="L977" s="347" t="s">
        <v>3038</v>
      </c>
      <c r="M977" s="349">
        <v>45187.004320625</v>
      </c>
      <c r="N977" s="347" t="s">
        <v>4545</v>
      </c>
      <c r="O977" s="346">
        <v>1.0</v>
      </c>
      <c r="P977" s="347" t="s">
        <v>4535</v>
      </c>
      <c r="Q977" s="348"/>
      <c r="R977" s="348"/>
      <c r="S977" s="7" t="str">
        <f>IF(P977="nasional",VLOOKUP("*"&amp;J977&amp;"",'IPPD ALL'!$AA$2:$AC$787,3,FALSE),VLOOKUP("*"&amp;P977&amp;"",'IPPD ALL'!$AB$2:$AC$787,2,FALSE))</f>
        <v>Kabupaten Sampang</v>
      </c>
    </row>
    <row r="978">
      <c r="A978" s="346">
        <v>2312.0</v>
      </c>
      <c r="B978" s="347" t="s">
        <v>8680</v>
      </c>
      <c r="C978" s="347" t="s">
        <v>3038</v>
      </c>
      <c r="D978" s="347" t="s">
        <v>8614</v>
      </c>
      <c r="E978" s="347">
        <v>1.0</v>
      </c>
      <c r="F978" s="347" t="s">
        <v>8681</v>
      </c>
      <c r="G978" s="347" t="s">
        <v>8682</v>
      </c>
      <c r="H978" s="348"/>
      <c r="I978" s="347" t="s">
        <v>4533</v>
      </c>
      <c r="J978" s="347" t="s">
        <v>3038</v>
      </c>
      <c r="K978" s="349">
        <v>45186.27983770833</v>
      </c>
      <c r="L978" s="347" t="s">
        <v>3038</v>
      </c>
      <c r="M978" s="349">
        <v>45187.00470212963</v>
      </c>
      <c r="N978" s="347" t="s">
        <v>4545</v>
      </c>
      <c r="O978" s="346">
        <v>1.0</v>
      </c>
      <c r="P978" s="347" t="s">
        <v>4535</v>
      </c>
      <c r="Q978" s="348"/>
      <c r="R978" s="348"/>
      <c r="S978" s="7" t="str">
        <f>IF(P978="nasional",VLOOKUP("*"&amp;J978&amp;"",'IPPD ALL'!$AA$2:$AC$787,3,FALSE),VLOOKUP("*"&amp;P978&amp;"",'IPPD ALL'!$AB$2:$AC$787,2,FALSE))</f>
        <v>Kabupaten Sampang</v>
      </c>
    </row>
    <row r="979">
      <c r="A979" s="346">
        <v>2313.0</v>
      </c>
      <c r="B979" s="347" t="s">
        <v>8683</v>
      </c>
      <c r="C979" s="347" t="s">
        <v>3038</v>
      </c>
      <c r="D979" s="347" t="s">
        <v>8684</v>
      </c>
      <c r="E979" s="347">
        <v>1.0</v>
      </c>
      <c r="F979" s="347" t="s">
        <v>8685</v>
      </c>
      <c r="G979" s="347" t="s">
        <v>8686</v>
      </c>
      <c r="H979" s="348"/>
      <c r="I979" s="347" t="s">
        <v>4533</v>
      </c>
      <c r="J979" s="347" t="s">
        <v>3038</v>
      </c>
      <c r="K979" s="349">
        <v>45186.28652652778</v>
      </c>
      <c r="L979" s="347" t="s">
        <v>3038</v>
      </c>
      <c r="M979" s="349">
        <v>45187.00553891204</v>
      </c>
      <c r="N979" s="347" t="s">
        <v>4545</v>
      </c>
      <c r="O979" s="346">
        <v>1.0</v>
      </c>
      <c r="P979" s="347" t="s">
        <v>4535</v>
      </c>
      <c r="Q979" s="348"/>
      <c r="R979" s="348"/>
      <c r="S979" s="7" t="str">
        <f>IF(P979="nasional",VLOOKUP("*"&amp;J979&amp;"",'IPPD ALL'!$AA$2:$AC$787,3,FALSE),VLOOKUP("*"&amp;P979&amp;"",'IPPD ALL'!$AB$2:$AC$787,2,FALSE))</f>
        <v>Kabupaten Sampang</v>
      </c>
    </row>
    <row r="980">
      <c r="A980" s="346">
        <v>2314.0</v>
      </c>
      <c r="B980" s="347" t="s">
        <v>8687</v>
      </c>
      <c r="C980" s="347" t="s">
        <v>3038</v>
      </c>
      <c r="D980" s="347" t="s">
        <v>8570</v>
      </c>
      <c r="E980" s="347">
        <v>1.0</v>
      </c>
      <c r="F980" s="347" t="s">
        <v>8688</v>
      </c>
      <c r="G980" s="347" t="s">
        <v>8689</v>
      </c>
      <c r="H980" s="348"/>
      <c r="I980" s="347" t="s">
        <v>4533</v>
      </c>
      <c r="J980" s="347" t="s">
        <v>3038</v>
      </c>
      <c r="K980" s="349">
        <v>45186.292790011576</v>
      </c>
      <c r="L980" s="347" t="s">
        <v>3038</v>
      </c>
      <c r="M980" s="349">
        <v>45187.006101018516</v>
      </c>
      <c r="N980" s="347" t="s">
        <v>4545</v>
      </c>
      <c r="O980" s="346">
        <v>1.0</v>
      </c>
      <c r="P980" s="347" t="s">
        <v>4535</v>
      </c>
      <c r="Q980" s="348"/>
      <c r="R980" s="348"/>
      <c r="S980" s="7" t="str">
        <f>IF(P980="nasional",VLOOKUP("*"&amp;J980&amp;"",'IPPD ALL'!$AA$2:$AC$787,3,FALSE),VLOOKUP("*"&amp;P980&amp;"",'IPPD ALL'!$AB$2:$AC$787,2,FALSE))</f>
        <v>Kabupaten Sampang</v>
      </c>
    </row>
    <row r="981">
      <c r="A981" s="346">
        <v>2315.0</v>
      </c>
      <c r="B981" s="347" t="s">
        <v>8690</v>
      </c>
      <c r="C981" s="347" t="s">
        <v>3038</v>
      </c>
      <c r="D981" s="347" t="s">
        <v>8558</v>
      </c>
      <c r="E981" s="347">
        <v>1.0</v>
      </c>
      <c r="F981" s="347" t="s">
        <v>8691</v>
      </c>
      <c r="G981" s="347" t="s">
        <v>8692</v>
      </c>
      <c r="H981" s="348"/>
      <c r="I981" s="347" t="s">
        <v>4533</v>
      </c>
      <c r="J981" s="347" t="s">
        <v>3038</v>
      </c>
      <c r="K981" s="349">
        <v>45186.296110428244</v>
      </c>
      <c r="L981" s="347" t="s">
        <v>3038</v>
      </c>
      <c r="M981" s="349">
        <v>45187.00636767361</v>
      </c>
      <c r="N981" s="347" t="s">
        <v>4545</v>
      </c>
      <c r="O981" s="346">
        <v>2.0</v>
      </c>
      <c r="P981" s="347" t="s">
        <v>4535</v>
      </c>
      <c r="Q981" s="348"/>
      <c r="R981" s="348"/>
      <c r="S981" s="7" t="str">
        <f>IF(P981="nasional",VLOOKUP("*"&amp;J981&amp;"",'IPPD ALL'!$AA$2:$AC$787,3,FALSE),VLOOKUP("*"&amp;P981&amp;"",'IPPD ALL'!$AB$2:$AC$787,2,FALSE))</f>
        <v>Kabupaten Sampang</v>
      </c>
    </row>
    <row r="982">
      <c r="A982" s="346">
        <v>2316.0</v>
      </c>
      <c r="B982" s="347" t="s">
        <v>8693</v>
      </c>
      <c r="C982" s="347" t="s">
        <v>3038</v>
      </c>
      <c r="D982" s="347" t="s">
        <v>8594</v>
      </c>
      <c r="E982" s="347">
        <v>1.0</v>
      </c>
      <c r="F982" s="347" t="s">
        <v>8694</v>
      </c>
      <c r="G982" s="347" t="s">
        <v>8695</v>
      </c>
      <c r="H982" s="348"/>
      <c r="I982" s="347" t="s">
        <v>4533</v>
      </c>
      <c r="J982" s="347" t="s">
        <v>3038</v>
      </c>
      <c r="K982" s="349">
        <v>45186.30893003472</v>
      </c>
      <c r="L982" s="347" t="s">
        <v>3038</v>
      </c>
      <c r="M982" s="349">
        <v>45187.00691800926</v>
      </c>
      <c r="N982" s="347" t="s">
        <v>4545</v>
      </c>
      <c r="O982" s="346">
        <v>1.0</v>
      </c>
      <c r="P982" s="347" t="s">
        <v>4535</v>
      </c>
      <c r="Q982" s="348"/>
      <c r="R982" s="348"/>
      <c r="S982" s="7" t="str">
        <f>IF(P982="nasional",VLOOKUP("*"&amp;J982&amp;"",'IPPD ALL'!$AA$2:$AC$787,3,FALSE),VLOOKUP("*"&amp;P982&amp;"",'IPPD ALL'!$AB$2:$AC$787,2,FALSE))</f>
        <v>Kabupaten Sampang</v>
      </c>
    </row>
    <row r="983">
      <c r="A983" s="346">
        <v>2317.0</v>
      </c>
      <c r="B983" s="347" t="s">
        <v>8696</v>
      </c>
      <c r="C983" s="347" t="s">
        <v>3038</v>
      </c>
      <c r="D983" s="347" t="s">
        <v>8697</v>
      </c>
      <c r="E983" s="347">
        <v>1.0</v>
      </c>
      <c r="F983" s="347" t="s">
        <v>8698</v>
      </c>
      <c r="G983" s="347" t="s">
        <v>8699</v>
      </c>
      <c r="H983" s="348"/>
      <c r="I983" s="347" t="s">
        <v>4533</v>
      </c>
      <c r="J983" s="347" t="s">
        <v>3038</v>
      </c>
      <c r="K983" s="349">
        <v>45186.32147260417</v>
      </c>
      <c r="L983" s="347" t="s">
        <v>3038</v>
      </c>
      <c r="M983" s="349">
        <v>45186.32901793982</v>
      </c>
      <c r="N983" s="347" t="s">
        <v>4545</v>
      </c>
      <c r="O983" s="346">
        <v>1.0</v>
      </c>
      <c r="P983" s="347" t="s">
        <v>4535</v>
      </c>
      <c r="Q983" s="348"/>
      <c r="R983" s="348"/>
      <c r="S983" s="7" t="str">
        <f>IF(P983="nasional",VLOOKUP("*"&amp;J983&amp;"",'IPPD ALL'!$AA$2:$AC$787,3,FALSE),VLOOKUP("*"&amp;P983&amp;"",'IPPD ALL'!$AB$2:$AC$787,2,FALSE))</f>
        <v>Kabupaten Sampang</v>
      </c>
    </row>
    <row r="984">
      <c r="A984" s="346">
        <v>2319.0</v>
      </c>
      <c r="B984" s="347" t="s">
        <v>8700</v>
      </c>
      <c r="C984" s="347" t="s">
        <v>7480</v>
      </c>
      <c r="D984" s="347" t="s">
        <v>8701</v>
      </c>
      <c r="E984" s="346">
        <v>1.0</v>
      </c>
      <c r="F984" s="347" t="s">
        <v>8702</v>
      </c>
      <c r="G984" s="347" t="s">
        <v>8703</v>
      </c>
      <c r="H984" s="347" t="s">
        <v>4550</v>
      </c>
      <c r="I984" s="347" t="s">
        <v>4533</v>
      </c>
      <c r="J984" s="347" t="s">
        <v>7480</v>
      </c>
      <c r="K984" s="349">
        <v>45186.63668956018</v>
      </c>
      <c r="L984" s="347" t="s">
        <v>7480</v>
      </c>
      <c r="M984" s="349">
        <v>45186.64683053241</v>
      </c>
      <c r="N984" s="347" t="s">
        <v>4545</v>
      </c>
      <c r="O984" s="346">
        <v>1.0</v>
      </c>
      <c r="P984" s="350" t="s">
        <v>3143</v>
      </c>
      <c r="Q984" s="346">
        <v>946.0</v>
      </c>
      <c r="R984" s="347" t="s">
        <v>7484</v>
      </c>
      <c r="S984" s="7" t="str">
        <f>IF(P984="nasional",VLOOKUP("*"&amp;J984&amp;"",'IPPD ALL'!$AA$2:$AC$787,3,FALSE),VLOOKUP("*"&amp;P984&amp;"",'IPPD ALL'!$AB$2:$AC$787,2,FALSE))</f>
        <v>Kota Probolinggo</v>
      </c>
    </row>
    <row r="985">
      <c r="A985" s="346">
        <v>2320.0</v>
      </c>
      <c r="B985" s="347" t="s">
        <v>8704</v>
      </c>
      <c r="C985" s="347" t="s">
        <v>7480</v>
      </c>
      <c r="D985" s="347" t="s">
        <v>8705</v>
      </c>
      <c r="E985" s="346">
        <v>1.0</v>
      </c>
      <c r="F985" s="347" t="s">
        <v>8706</v>
      </c>
      <c r="G985" s="347" t="s">
        <v>8707</v>
      </c>
      <c r="H985" s="347" t="s">
        <v>4550</v>
      </c>
      <c r="I985" s="347" t="s">
        <v>4533</v>
      </c>
      <c r="J985" s="347" t="s">
        <v>7480</v>
      </c>
      <c r="K985" s="349">
        <v>45186.64813900463</v>
      </c>
      <c r="L985" s="347" t="s">
        <v>7480</v>
      </c>
      <c r="M985" s="349">
        <v>45186.65114686343</v>
      </c>
      <c r="N985" s="347" t="s">
        <v>4545</v>
      </c>
      <c r="O985" s="346">
        <v>1.0</v>
      </c>
      <c r="P985" s="350" t="s">
        <v>3143</v>
      </c>
      <c r="Q985" s="346">
        <v>946.0</v>
      </c>
      <c r="R985" s="347" t="s">
        <v>7484</v>
      </c>
      <c r="S985" s="7" t="str">
        <f>IF(P985="nasional",VLOOKUP("*"&amp;J985&amp;"",'IPPD ALL'!$AA$2:$AC$787,3,FALSE),VLOOKUP("*"&amp;P985&amp;"",'IPPD ALL'!$AB$2:$AC$787,2,FALSE))</f>
        <v>Kota Probolinggo</v>
      </c>
    </row>
    <row r="986">
      <c r="A986" s="346">
        <v>2322.0</v>
      </c>
      <c r="B986" s="347" t="s">
        <v>8708</v>
      </c>
      <c r="C986" s="347" t="s">
        <v>7625</v>
      </c>
      <c r="D986" s="347" t="s">
        <v>8709</v>
      </c>
      <c r="E986" s="347">
        <v>1.0</v>
      </c>
      <c r="F986" s="347" t="s">
        <v>8710</v>
      </c>
      <c r="G986" s="347" t="s">
        <v>8711</v>
      </c>
      <c r="H986" s="348"/>
      <c r="I986" s="347" t="s">
        <v>4533</v>
      </c>
      <c r="J986" s="347" t="s">
        <v>7625</v>
      </c>
      <c r="K986" s="349">
        <v>45187.04430465278</v>
      </c>
      <c r="L986" s="347" t="s">
        <v>7625</v>
      </c>
      <c r="M986" s="349">
        <v>45187.080928703705</v>
      </c>
      <c r="N986" s="347" t="s">
        <v>4534</v>
      </c>
      <c r="O986" s="346">
        <v>7.0</v>
      </c>
      <c r="P986" s="350" t="s">
        <v>3113</v>
      </c>
      <c r="Q986" s="346">
        <v>811.0</v>
      </c>
      <c r="R986" s="347" t="s">
        <v>7629</v>
      </c>
      <c r="S986" s="7" t="str">
        <f>IF(P986="nasional",VLOOKUP("*"&amp;J986&amp;"",'IPPD ALL'!$AA$2:$AC$787,3,FALSE),VLOOKUP("*"&amp;P986&amp;"",'IPPD ALL'!$AB$2:$AC$787,2,FALSE))</f>
        <v>Kota Madiun</v>
      </c>
      <c r="T986" s="229"/>
    </row>
    <row r="987">
      <c r="A987" s="346">
        <v>2323.0</v>
      </c>
      <c r="B987" s="347" t="s">
        <v>8712</v>
      </c>
      <c r="C987" s="347" t="s">
        <v>3038</v>
      </c>
      <c r="D987" s="347" t="s">
        <v>8602</v>
      </c>
      <c r="E987" s="347">
        <v>1.0</v>
      </c>
      <c r="F987" s="347" t="s">
        <v>8713</v>
      </c>
      <c r="G987" s="347" t="s">
        <v>8714</v>
      </c>
      <c r="H987" s="348"/>
      <c r="I987" s="347" t="s">
        <v>4533</v>
      </c>
      <c r="J987" s="347" t="s">
        <v>3038</v>
      </c>
      <c r="K987" s="349">
        <v>45187.05592042824</v>
      </c>
      <c r="L987" s="347" t="s">
        <v>3038</v>
      </c>
      <c r="M987" s="349">
        <v>45187.06401497685</v>
      </c>
      <c r="N987" s="347" t="s">
        <v>4545</v>
      </c>
      <c r="O987" s="346">
        <v>2.0</v>
      </c>
      <c r="P987" s="347" t="s">
        <v>4535</v>
      </c>
      <c r="Q987" s="348"/>
      <c r="R987" s="348"/>
      <c r="S987" s="7" t="str">
        <f>IF(P987="nasional",VLOOKUP("*"&amp;J987&amp;"",'IPPD ALL'!$AA$2:$AC$787,3,FALSE),VLOOKUP("*"&amp;P987&amp;"",'IPPD ALL'!$AB$2:$AC$787,2,FALSE))</f>
        <v>Kabupaten Sampang</v>
      </c>
    </row>
    <row r="988">
      <c r="A988" s="346">
        <v>2324.0</v>
      </c>
      <c r="B988" s="347" t="s">
        <v>8715</v>
      </c>
      <c r="C988" s="347" t="s">
        <v>7625</v>
      </c>
      <c r="D988" s="347" t="s">
        <v>8716</v>
      </c>
      <c r="E988" s="347">
        <v>1.0</v>
      </c>
      <c r="F988" s="347" t="s">
        <v>8717</v>
      </c>
      <c r="G988" s="347" t="s">
        <v>8718</v>
      </c>
      <c r="H988" s="348"/>
      <c r="I988" s="347" t="s">
        <v>4533</v>
      </c>
      <c r="J988" s="347" t="s">
        <v>7625</v>
      </c>
      <c r="K988" s="349">
        <v>45187.089230578706</v>
      </c>
      <c r="L988" s="347" t="s">
        <v>7625</v>
      </c>
      <c r="M988" s="349">
        <v>45210.11122416666</v>
      </c>
      <c r="N988" s="347" t="s">
        <v>4545</v>
      </c>
      <c r="O988" s="346">
        <v>10.0</v>
      </c>
      <c r="P988" s="350" t="s">
        <v>3113</v>
      </c>
      <c r="Q988" s="346">
        <v>811.0</v>
      </c>
      <c r="R988" s="347" t="s">
        <v>7629</v>
      </c>
      <c r="S988" s="7" t="str">
        <f>IF(P988="nasional",VLOOKUP("*"&amp;J988&amp;"",'IPPD ALL'!$AA$2:$AC$787,3,FALSE),VLOOKUP("*"&amp;P988&amp;"",'IPPD ALL'!$AB$2:$AC$787,2,FALSE))</f>
        <v>Kota Madiun</v>
      </c>
      <c r="T988" s="229"/>
    </row>
    <row r="989">
      <c r="A989" s="346">
        <v>2326.0</v>
      </c>
      <c r="B989" s="347" t="s">
        <v>8719</v>
      </c>
      <c r="C989" s="347" t="s">
        <v>3038</v>
      </c>
      <c r="D989" s="347" t="s">
        <v>8720</v>
      </c>
      <c r="E989" s="347">
        <v>1.0</v>
      </c>
      <c r="F989" s="347" t="s">
        <v>8721</v>
      </c>
      <c r="G989" s="347" t="s">
        <v>8722</v>
      </c>
      <c r="H989" s="348"/>
      <c r="I989" s="347" t="s">
        <v>4533</v>
      </c>
      <c r="J989" s="347" t="s">
        <v>3038</v>
      </c>
      <c r="K989" s="349">
        <v>45187.12233761574</v>
      </c>
      <c r="L989" s="347" t="s">
        <v>3038</v>
      </c>
      <c r="M989" s="349">
        <v>45187.12639931713</v>
      </c>
      <c r="N989" s="347" t="s">
        <v>4545</v>
      </c>
      <c r="O989" s="346">
        <v>1.0</v>
      </c>
      <c r="P989" s="347" t="s">
        <v>4535</v>
      </c>
      <c r="Q989" s="348"/>
      <c r="R989" s="348"/>
      <c r="S989" s="7" t="str">
        <f>IF(P989="nasional",VLOOKUP("*"&amp;J989&amp;"",'IPPD ALL'!$AA$2:$AC$787,3,FALSE),VLOOKUP("*"&amp;P989&amp;"",'IPPD ALL'!$AB$2:$AC$787,2,FALSE))</f>
        <v>Kabupaten Sampang</v>
      </c>
    </row>
    <row r="990">
      <c r="A990" s="346">
        <v>2327.0</v>
      </c>
      <c r="B990" s="347" t="s">
        <v>8723</v>
      </c>
      <c r="C990" s="347" t="s">
        <v>8724</v>
      </c>
      <c r="D990" s="347" t="s">
        <v>8725</v>
      </c>
      <c r="E990" s="347">
        <v>1.0</v>
      </c>
      <c r="F990" s="347" t="s">
        <v>8726</v>
      </c>
      <c r="G990" s="347" t="s">
        <v>8727</v>
      </c>
      <c r="H990" s="348"/>
      <c r="I990" s="347" t="s">
        <v>4533</v>
      </c>
      <c r="J990" s="347" t="s">
        <v>8724</v>
      </c>
      <c r="K990" s="349">
        <v>45187.12491047454</v>
      </c>
      <c r="L990" s="347" t="s">
        <v>8724</v>
      </c>
      <c r="M990" s="349">
        <v>45192.161347650464</v>
      </c>
      <c r="N990" s="347" t="s">
        <v>4545</v>
      </c>
      <c r="O990" s="346">
        <v>1.0</v>
      </c>
      <c r="P990" s="350" t="s">
        <v>2463</v>
      </c>
      <c r="Q990" s="346">
        <v>1016.0</v>
      </c>
      <c r="R990" s="347" t="s">
        <v>8728</v>
      </c>
      <c r="S990" s="7" t="str">
        <f>IF(P990="nasional",VLOOKUP("*"&amp;J990&amp;"",'IPPD ALL'!$AA$2:$AC$787,3,FALSE),VLOOKUP("*"&amp;P990&amp;"",'IPPD ALL'!$AB$2:$AC$787,2,FALSE))</f>
        <v>Provinsi Banten</v>
      </c>
    </row>
    <row r="991">
      <c r="A991" s="346">
        <v>2328.0</v>
      </c>
      <c r="B991" s="347" t="s">
        <v>8729</v>
      </c>
      <c r="C991" s="347" t="s">
        <v>8730</v>
      </c>
      <c r="D991" s="347" t="s">
        <v>8731</v>
      </c>
      <c r="E991" s="346">
        <v>1.0</v>
      </c>
      <c r="F991" s="347" t="s">
        <v>8732</v>
      </c>
      <c r="G991" s="347" t="s">
        <v>8733</v>
      </c>
      <c r="H991" s="348"/>
      <c r="I991" s="347" t="s">
        <v>4533</v>
      </c>
      <c r="J991" s="347" t="s">
        <v>8730</v>
      </c>
      <c r="K991" s="349">
        <v>45187.13689634259</v>
      </c>
      <c r="L991" s="347" t="s">
        <v>8730</v>
      </c>
      <c r="M991" s="349">
        <v>45532.32216887731</v>
      </c>
      <c r="N991" s="347" t="s">
        <v>4545</v>
      </c>
      <c r="O991" s="346">
        <v>2.0</v>
      </c>
      <c r="P991" s="350" t="s">
        <v>2257</v>
      </c>
      <c r="Q991" s="346">
        <v>348.0</v>
      </c>
      <c r="R991" s="347" t="s">
        <v>8734</v>
      </c>
      <c r="S991" s="7" t="str">
        <f>IF(P991="nasional",VLOOKUP("*"&amp;J991&amp;"",'IPPD ALL'!$AA$2:$AC$787,3,FALSE),VLOOKUP("*"&amp;P991&amp;"",'IPPD ALL'!$AB$2:$AC$787,2,FALSE))</f>
        <v>Kabupaten Bandung</v>
      </c>
    </row>
    <row r="992">
      <c r="A992" s="346">
        <v>2329.0</v>
      </c>
      <c r="B992" s="347" t="s">
        <v>8735</v>
      </c>
      <c r="C992" s="347" t="s">
        <v>8724</v>
      </c>
      <c r="D992" s="347" t="s">
        <v>8736</v>
      </c>
      <c r="E992" s="347">
        <v>1.0</v>
      </c>
      <c r="F992" s="347" t="s">
        <v>8737</v>
      </c>
      <c r="G992" s="347" t="s">
        <v>8738</v>
      </c>
      <c r="H992" s="348"/>
      <c r="I992" s="347" t="s">
        <v>4533</v>
      </c>
      <c r="J992" s="347" t="s">
        <v>8724</v>
      </c>
      <c r="K992" s="349">
        <v>45187.15117010417</v>
      </c>
      <c r="L992" s="347" t="s">
        <v>8724</v>
      </c>
      <c r="M992" s="349">
        <v>45192.162354594904</v>
      </c>
      <c r="N992" s="347" t="s">
        <v>4545</v>
      </c>
      <c r="O992" s="346">
        <v>1.0</v>
      </c>
      <c r="P992" s="350" t="s">
        <v>2463</v>
      </c>
      <c r="Q992" s="346">
        <v>1016.0</v>
      </c>
      <c r="R992" s="347" t="s">
        <v>8728</v>
      </c>
      <c r="S992" s="7" t="str">
        <f>IF(P992="nasional",VLOOKUP("*"&amp;J992&amp;"",'IPPD ALL'!$AA$2:$AC$787,3,FALSE),VLOOKUP("*"&amp;P992&amp;"",'IPPD ALL'!$AB$2:$AC$787,2,FALSE))</f>
        <v>Provinsi Banten</v>
      </c>
    </row>
    <row r="993">
      <c r="A993" s="346">
        <v>2330.0</v>
      </c>
      <c r="B993" s="347" t="s">
        <v>8739</v>
      </c>
      <c r="C993" s="347" t="s">
        <v>7494</v>
      </c>
      <c r="D993" s="347" t="s">
        <v>8740</v>
      </c>
      <c r="E993" s="347">
        <v>1.0</v>
      </c>
      <c r="F993" s="347" t="s">
        <v>8741</v>
      </c>
      <c r="G993" s="347" t="s">
        <v>8742</v>
      </c>
      <c r="H993" s="348"/>
      <c r="I993" s="347" t="s">
        <v>4533</v>
      </c>
      <c r="J993" s="347" t="s">
        <v>7494</v>
      </c>
      <c r="K993" s="349">
        <v>45187.153366921295</v>
      </c>
      <c r="L993" s="347" t="s">
        <v>7494</v>
      </c>
      <c r="M993" s="349">
        <v>45195.205330509256</v>
      </c>
      <c r="N993" s="347" t="s">
        <v>4545</v>
      </c>
      <c r="O993" s="346">
        <v>2.0</v>
      </c>
      <c r="P993" s="350" t="s">
        <v>2756</v>
      </c>
      <c r="Q993" s="346">
        <v>610.0</v>
      </c>
      <c r="R993" s="347" t="s">
        <v>7498</v>
      </c>
      <c r="S993" s="7" t="str">
        <f>IF(P993="nasional",VLOOKUP("*"&amp;J993&amp;"",'IPPD ALL'!$AA$2:$AC$787,3,FALSE),VLOOKUP("*"&amp;P993&amp;"",'IPPD ALL'!$AB$2:$AC$787,2,FALSE))</f>
        <v>Kabupaten Wonogiri</v>
      </c>
    </row>
    <row r="994">
      <c r="A994" s="346">
        <v>2332.0</v>
      </c>
      <c r="B994" s="347" t="s">
        <v>8743</v>
      </c>
      <c r="C994" s="347" t="s">
        <v>2462</v>
      </c>
      <c r="D994" s="347" t="s">
        <v>8744</v>
      </c>
      <c r="E994" s="347">
        <v>1.0</v>
      </c>
      <c r="F994" s="347" t="s">
        <v>8745</v>
      </c>
      <c r="G994" s="347" t="s">
        <v>8746</v>
      </c>
      <c r="H994" s="348"/>
      <c r="I994" s="347" t="s">
        <v>4533</v>
      </c>
      <c r="J994" s="347" t="s">
        <v>2462</v>
      </c>
      <c r="K994" s="349">
        <v>45187.181394513886</v>
      </c>
      <c r="L994" s="347" t="s">
        <v>2462</v>
      </c>
      <c r="M994" s="349">
        <v>45333.10686753472</v>
      </c>
      <c r="N994" s="347" t="s">
        <v>4545</v>
      </c>
      <c r="O994" s="346">
        <v>1.0</v>
      </c>
      <c r="P994" s="347" t="s">
        <v>4535</v>
      </c>
      <c r="Q994" s="348"/>
      <c r="R994" s="348"/>
      <c r="S994" s="7" t="str">
        <f>IF(P994="nasional",VLOOKUP("*"&amp;J994&amp;"",'IPPD ALL'!$AA$2:$AC$787,3,FALSE),VLOOKUP("*"&amp;P994&amp;"",'IPPD ALL'!$AB$2:$AC$787,2,FALSE))</f>
        <v>Provinsi Banten</v>
      </c>
    </row>
    <row r="995">
      <c r="A995" s="346">
        <v>2333.0</v>
      </c>
      <c r="B995" s="347" t="s">
        <v>8747</v>
      </c>
      <c r="C995" s="347" t="s">
        <v>2462</v>
      </c>
      <c r="D995" s="347" t="s">
        <v>8748</v>
      </c>
      <c r="E995" s="347">
        <v>1.0</v>
      </c>
      <c r="F995" s="347" t="s">
        <v>8749</v>
      </c>
      <c r="G995" s="347" t="s">
        <v>8750</v>
      </c>
      <c r="H995" s="348"/>
      <c r="I995" s="347" t="s">
        <v>4533</v>
      </c>
      <c r="J995" s="347" t="s">
        <v>2462</v>
      </c>
      <c r="K995" s="349">
        <v>45187.18475150463</v>
      </c>
      <c r="L995" s="347" t="s">
        <v>2462</v>
      </c>
      <c r="M995" s="349">
        <v>45192.16271722222</v>
      </c>
      <c r="N995" s="347" t="s">
        <v>4545</v>
      </c>
      <c r="O995" s="346">
        <v>1.0</v>
      </c>
      <c r="P995" s="347" t="s">
        <v>4535</v>
      </c>
      <c r="Q995" s="348"/>
      <c r="R995" s="348"/>
      <c r="S995" s="7" t="str">
        <f>IF(P995="nasional",VLOOKUP("*"&amp;J995&amp;"",'IPPD ALL'!$AA$2:$AC$787,3,FALSE),VLOOKUP("*"&amp;P995&amp;"",'IPPD ALL'!$AB$2:$AC$787,2,FALSE))</f>
        <v>Provinsi Banten</v>
      </c>
    </row>
    <row r="996">
      <c r="A996" s="346">
        <v>2334.0</v>
      </c>
      <c r="B996" s="347" t="s">
        <v>8751</v>
      </c>
      <c r="C996" s="347" t="s">
        <v>8005</v>
      </c>
      <c r="D996" s="347" t="s">
        <v>5284</v>
      </c>
      <c r="E996" s="347">
        <v>1.0</v>
      </c>
      <c r="F996" s="347" t="s">
        <v>8752</v>
      </c>
      <c r="G996" s="347" t="s">
        <v>8753</v>
      </c>
      <c r="H996" s="348"/>
      <c r="I996" s="347" t="s">
        <v>4533</v>
      </c>
      <c r="J996" s="347" t="s">
        <v>8005</v>
      </c>
      <c r="K996" s="349">
        <v>45187.189680902775</v>
      </c>
      <c r="L996" s="347" t="s">
        <v>8005</v>
      </c>
      <c r="M996" s="349">
        <v>45342.981590069445</v>
      </c>
      <c r="N996" s="347" t="s">
        <v>4545</v>
      </c>
      <c r="O996" s="346">
        <v>2.0</v>
      </c>
      <c r="P996" s="350" t="s">
        <v>3940</v>
      </c>
      <c r="Q996" s="346">
        <v>977.0</v>
      </c>
      <c r="R996" s="347" t="s">
        <v>8008</v>
      </c>
      <c r="S996" s="7" t="str">
        <f>IF(P996="nasional",VLOOKUP("*"&amp;J996&amp;"",'IPPD ALL'!$AA$2:$AC$787,3,FALSE),VLOOKUP("*"&amp;P996&amp;"",'IPPD ALL'!$AB$2:$AC$787,2,FALSE))</f>
        <v>Kota Gorontalo</v>
      </c>
    </row>
    <row r="997">
      <c r="A997" s="346">
        <v>2335.0</v>
      </c>
      <c r="B997" s="347" t="s">
        <v>8754</v>
      </c>
      <c r="C997" s="347" t="s">
        <v>2462</v>
      </c>
      <c r="D997" s="347" t="s">
        <v>8755</v>
      </c>
      <c r="E997" s="347">
        <v>1.0</v>
      </c>
      <c r="F997" s="347" t="s">
        <v>8756</v>
      </c>
      <c r="G997" s="347" t="s">
        <v>8757</v>
      </c>
      <c r="H997" s="348"/>
      <c r="I997" s="347" t="s">
        <v>4533</v>
      </c>
      <c r="J997" s="347" t="s">
        <v>2462</v>
      </c>
      <c r="K997" s="349">
        <v>45187.19456834491</v>
      </c>
      <c r="L997" s="347" t="s">
        <v>2462</v>
      </c>
      <c r="M997" s="349">
        <v>45192.16000635417</v>
      </c>
      <c r="N997" s="347" t="s">
        <v>4545</v>
      </c>
      <c r="O997" s="346">
        <v>1.0</v>
      </c>
      <c r="P997" s="347" t="s">
        <v>4535</v>
      </c>
      <c r="Q997" s="348"/>
      <c r="R997" s="348"/>
      <c r="S997" s="7" t="str">
        <f>IF(P997="nasional",VLOOKUP("*"&amp;J997&amp;"",'IPPD ALL'!$AA$2:$AC$787,3,FALSE),VLOOKUP("*"&amp;P997&amp;"",'IPPD ALL'!$AB$2:$AC$787,2,FALSE))</f>
        <v>Provinsi Banten</v>
      </c>
    </row>
    <row r="998">
      <c r="A998" s="346">
        <v>2337.0</v>
      </c>
      <c r="B998" s="347" t="s">
        <v>8758</v>
      </c>
      <c r="C998" s="347" t="s">
        <v>2024</v>
      </c>
      <c r="D998" s="347" t="s">
        <v>8759</v>
      </c>
      <c r="E998" s="347">
        <v>1.0</v>
      </c>
      <c r="F998" s="347" t="s">
        <v>8760</v>
      </c>
      <c r="G998" s="347" t="s">
        <v>8761</v>
      </c>
      <c r="H998" s="348"/>
      <c r="I998" s="347" t="s">
        <v>4533</v>
      </c>
      <c r="J998" s="347" t="s">
        <v>2024</v>
      </c>
      <c r="K998" s="349">
        <v>45187.21310435185</v>
      </c>
      <c r="L998" s="347" t="s">
        <v>2024</v>
      </c>
      <c r="M998" s="349">
        <v>45462.115208854164</v>
      </c>
      <c r="N998" s="347" t="s">
        <v>4545</v>
      </c>
      <c r="O998" s="346">
        <v>3.0</v>
      </c>
      <c r="P998" s="347" t="s">
        <v>4535</v>
      </c>
      <c r="Q998" s="348"/>
      <c r="R998" s="348"/>
      <c r="S998" s="7" t="str">
        <f>IF(P998="nasional",VLOOKUP("*"&amp;J998&amp;"",'IPPD ALL'!$AA$2:$AC$787,3,FALSE),VLOOKUP("*"&amp;P998&amp;"",'IPPD ALL'!$AB$2:$AC$787,2,FALSE))</f>
        <v>Kabupaten Seluma</v>
      </c>
    </row>
    <row r="999">
      <c r="A999" s="346">
        <v>2338.0</v>
      </c>
      <c r="B999" s="347" t="s">
        <v>8762</v>
      </c>
      <c r="C999" s="347" t="s">
        <v>2024</v>
      </c>
      <c r="D999" s="347" t="s">
        <v>8763</v>
      </c>
      <c r="E999" s="347">
        <v>1.0</v>
      </c>
      <c r="F999" s="347" t="s">
        <v>8764</v>
      </c>
      <c r="G999" s="347" t="s">
        <v>8765</v>
      </c>
      <c r="H999" s="348"/>
      <c r="I999" s="347" t="s">
        <v>4533</v>
      </c>
      <c r="J999" s="347" t="s">
        <v>2024</v>
      </c>
      <c r="K999" s="349">
        <v>45187.30251144676</v>
      </c>
      <c r="L999" s="347" t="s">
        <v>2024</v>
      </c>
      <c r="M999" s="349">
        <v>45222.19020853009</v>
      </c>
      <c r="N999" s="347" t="s">
        <v>4534</v>
      </c>
      <c r="O999" s="346">
        <v>1.0</v>
      </c>
      <c r="P999" s="347" t="s">
        <v>4535</v>
      </c>
      <c r="Q999" s="348"/>
      <c r="R999" s="348"/>
      <c r="S999" s="7" t="str">
        <f>IF(P999="nasional",VLOOKUP("*"&amp;J999&amp;"",'IPPD ALL'!$AA$2:$AC$787,3,FALSE),VLOOKUP("*"&amp;P999&amp;"",'IPPD ALL'!$AB$2:$AC$787,2,FALSE))</f>
        <v>Kabupaten Seluma</v>
      </c>
    </row>
    <row r="1000">
      <c r="A1000" s="346">
        <v>2341.0</v>
      </c>
      <c r="B1000" s="347" t="s">
        <v>8766</v>
      </c>
      <c r="C1000" s="347" t="s">
        <v>8767</v>
      </c>
      <c r="D1000" s="347" t="s">
        <v>8768</v>
      </c>
      <c r="E1000" s="346">
        <v>1.0</v>
      </c>
      <c r="F1000" s="347" t="s">
        <v>8769</v>
      </c>
      <c r="G1000" s="347" t="s">
        <v>8770</v>
      </c>
      <c r="H1000" s="348"/>
      <c r="I1000" s="347" t="s">
        <v>4533</v>
      </c>
      <c r="J1000" s="347" t="s">
        <v>8767</v>
      </c>
      <c r="K1000" s="349">
        <v>45187.35759961806</v>
      </c>
      <c r="L1000" s="347" t="s">
        <v>8767</v>
      </c>
      <c r="M1000" s="349">
        <v>45187.48269513889</v>
      </c>
      <c r="N1000" s="347" t="s">
        <v>4545</v>
      </c>
      <c r="O1000" s="346">
        <v>5.0</v>
      </c>
      <c r="P1000" s="347" t="s">
        <v>4535</v>
      </c>
      <c r="Q1000" s="348"/>
      <c r="R1000" s="348"/>
      <c r="S1000" s="7" t="str">
        <f>IF(P1000="nasional",VLOOKUP("*"&amp;J1000&amp;"",'IPPD ALL'!$AA$2:$AC$787,3,FALSE),VLOOKUP("*"&amp;P1000&amp;"",'IPPD ALL'!$AB$2:$AC$787,2,FALSE))</f>
        <v>#N/A</v>
      </c>
    </row>
    <row r="1001">
      <c r="A1001" s="346">
        <v>2343.0</v>
      </c>
      <c r="B1001" s="347" t="s">
        <v>8771</v>
      </c>
      <c r="C1001" s="347" t="s">
        <v>8767</v>
      </c>
      <c r="D1001" s="347" t="s">
        <v>8772</v>
      </c>
      <c r="E1001" s="346">
        <v>1.0</v>
      </c>
      <c r="F1001" s="347" t="s">
        <v>8773</v>
      </c>
      <c r="G1001" s="347" t="s">
        <v>8774</v>
      </c>
      <c r="H1001" s="348"/>
      <c r="I1001" s="347" t="s">
        <v>4533</v>
      </c>
      <c r="J1001" s="347" t="s">
        <v>8767</v>
      </c>
      <c r="K1001" s="349">
        <v>45187.387342407405</v>
      </c>
      <c r="L1001" s="347" t="s">
        <v>8767</v>
      </c>
      <c r="M1001" s="349">
        <v>45187.47745733796</v>
      </c>
      <c r="N1001" s="347" t="s">
        <v>4545</v>
      </c>
      <c r="O1001" s="346">
        <v>1.0</v>
      </c>
      <c r="P1001" s="347" t="s">
        <v>4535</v>
      </c>
      <c r="Q1001" s="348"/>
      <c r="R1001" s="348"/>
      <c r="S1001" s="7" t="str">
        <f>IF(P1001="nasional",VLOOKUP("*"&amp;J1001&amp;"",'IPPD ALL'!$AA$2:$AC$787,3,FALSE),VLOOKUP("*"&amp;P1001&amp;"",'IPPD ALL'!$AB$2:$AC$787,2,FALSE))</f>
        <v>#N/A</v>
      </c>
    </row>
    <row r="1002">
      <c r="A1002" s="346">
        <v>2345.0</v>
      </c>
      <c r="B1002" s="347" t="s">
        <v>8775</v>
      </c>
      <c r="C1002" s="347" t="s">
        <v>8724</v>
      </c>
      <c r="D1002" s="347" t="s">
        <v>8776</v>
      </c>
      <c r="E1002" s="347">
        <v>1.0</v>
      </c>
      <c r="F1002" s="347" t="s">
        <v>8777</v>
      </c>
      <c r="G1002" s="347" t="s">
        <v>8778</v>
      </c>
      <c r="H1002" s="348"/>
      <c r="I1002" s="347" t="s">
        <v>4533</v>
      </c>
      <c r="J1002" s="347" t="s">
        <v>8724</v>
      </c>
      <c r="K1002" s="349">
        <v>45187.44785012731</v>
      </c>
      <c r="L1002" s="347" t="s">
        <v>8724</v>
      </c>
      <c r="M1002" s="349">
        <v>45192.15962755787</v>
      </c>
      <c r="N1002" s="347" t="s">
        <v>4545</v>
      </c>
      <c r="O1002" s="346">
        <v>1.0</v>
      </c>
      <c r="P1002" s="350" t="s">
        <v>2463</v>
      </c>
      <c r="Q1002" s="346">
        <v>1016.0</v>
      </c>
      <c r="R1002" s="347" t="s">
        <v>8728</v>
      </c>
      <c r="S1002" s="7" t="str">
        <f>IF(P1002="nasional",VLOOKUP("*"&amp;J1002&amp;"",'IPPD ALL'!$AA$2:$AC$787,3,FALSE),VLOOKUP("*"&amp;P1002&amp;"",'IPPD ALL'!$AB$2:$AC$787,2,FALSE))</f>
        <v>Provinsi Banten</v>
      </c>
    </row>
    <row r="1003">
      <c r="A1003" s="346">
        <v>2346.0</v>
      </c>
      <c r="B1003" s="347" t="s">
        <v>8779</v>
      </c>
      <c r="C1003" s="347" t="s">
        <v>3038</v>
      </c>
      <c r="D1003" s="347" t="s">
        <v>8780</v>
      </c>
      <c r="E1003" s="347">
        <v>1.0</v>
      </c>
      <c r="F1003" s="347" t="s">
        <v>8781</v>
      </c>
      <c r="G1003" s="347" t="s">
        <v>8782</v>
      </c>
      <c r="H1003" s="348"/>
      <c r="I1003" s="347" t="s">
        <v>4533</v>
      </c>
      <c r="J1003" s="347" t="s">
        <v>3038</v>
      </c>
      <c r="K1003" s="349">
        <v>45187.603557395836</v>
      </c>
      <c r="L1003" s="347" t="s">
        <v>3038</v>
      </c>
      <c r="M1003" s="349">
        <v>45187.605984456015</v>
      </c>
      <c r="N1003" s="347" t="s">
        <v>4545</v>
      </c>
      <c r="O1003" s="346">
        <v>1.0</v>
      </c>
      <c r="P1003" s="347" t="s">
        <v>4535</v>
      </c>
      <c r="Q1003" s="348"/>
      <c r="R1003" s="348"/>
      <c r="S1003" s="7" t="str">
        <f>IF(P1003="nasional",VLOOKUP("*"&amp;J1003&amp;"",'IPPD ALL'!$AA$2:$AC$787,3,FALSE),VLOOKUP("*"&amp;P1003&amp;"",'IPPD ALL'!$AB$2:$AC$787,2,FALSE))</f>
        <v>Kabupaten Sampang</v>
      </c>
    </row>
    <row r="1004">
      <c r="A1004" s="346">
        <v>2349.0</v>
      </c>
      <c r="B1004" s="347" t="s">
        <v>8783</v>
      </c>
      <c r="C1004" s="347" t="s">
        <v>1614</v>
      </c>
      <c r="D1004" s="347" t="s">
        <v>8784</v>
      </c>
      <c r="E1004" s="347">
        <v>1.0</v>
      </c>
      <c r="F1004" s="347" t="s">
        <v>8785</v>
      </c>
      <c r="G1004" s="347" t="s">
        <v>8786</v>
      </c>
      <c r="H1004" s="348"/>
      <c r="I1004" s="347" t="s">
        <v>4533</v>
      </c>
      <c r="J1004" s="347" t="s">
        <v>1614</v>
      </c>
      <c r="K1004" s="349">
        <v>45188.115887974534</v>
      </c>
      <c r="L1004" s="347" t="s">
        <v>4528</v>
      </c>
      <c r="M1004" s="349">
        <v>45380.68303983796</v>
      </c>
      <c r="N1004" s="347" t="s">
        <v>4545</v>
      </c>
      <c r="O1004" s="346">
        <v>5.0</v>
      </c>
      <c r="P1004" s="347" t="s">
        <v>4535</v>
      </c>
      <c r="Q1004" s="348"/>
      <c r="R1004" s="348"/>
      <c r="S1004" s="7" t="str">
        <f>IF(P1004="nasional",VLOOKUP("*"&amp;J1004&amp;"",'IPPD ALL'!$AA$2:$AC$787,3,FALSE),VLOOKUP("*"&amp;P1004&amp;"",'IPPD ALL'!$AB$2:$AC$787,2,FALSE))</f>
        <v>Kabupaten Tanah Datar</v>
      </c>
    </row>
    <row r="1005">
      <c r="A1005" s="346">
        <v>2350.0</v>
      </c>
      <c r="B1005" s="347" t="s">
        <v>8787</v>
      </c>
      <c r="C1005" s="347" t="s">
        <v>3038</v>
      </c>
      <c r="D1005" s="347" t="s">
        <v>8788</v>
      </c>
      <c r="E1005" s="347">
        <v>1.0</v>
      </c>
      <c r="F1005" s="347" t="s">
        <v>8789</v>
      </c>
      <c r="G1005" s="347" t="s">
        <v>8790</v>
      </c>
      <c r="H1005" s="348"/>
      <c r="I1005" s="347" t="s">
        <v>4533</v>
      </c>
      <c r="J1005" s="347" t="s">
        <v>3038</v>
      </c>
      <c r="K1005" s="349">
        <v>45188.11943912037</v>
      </c>
      <c r="L1005" s="347" t="s">
        <v>3038</v>
      </c>
      <c r="M1005" s="349">
        <v>45188.12097074074</v>
      </c>
      <c r="N1005" s="347" t="s">
        <v>4545</v>
      </c>
      <c r="O1005" s="346">
        <v>1.0</v>
      </c>
      <c r="P1005" s="347" t="s">
        <v>4535</v>
      </c>
      <c r="Q1005" s="348"/>
      <c r="R1005" s="348"/>
      <c r="S1005" s="7" t="str">
        <f>IF(P1005="nasional",VLOOKUP("*"&amp;J1005&amp;"",'IPPD ALL'!$AA$2:$AC$787,3,FALSE),VLOOKUP("*"&amp;P1005&amp;"",'IPPD ALL'!$AB$2:$AC$787,2,FALSE))</f>
        <v>Kabupaten Sampang</v>
      </c>
    </row>
    <row r="1006">
      <c r="A1006" s="346">
        <v>2351.0</v>
      </c>
      <c r="B1006" s="347" t="s">
        <v>8791</v>
      </c>
      <c r="C1006" s="347" t="s">
        <v>7625</v>
      </c>
      <c r="D1006" s="347" t="s">
        <v>8792</v>
      </c>
      <c r="E1006" s="347">
        <v>1.0</v>
      </c>
      <c r="F1006" s="347" t="s">
        <v>8793</v>
      </c>
      <c r="G1006" s="347" t="s">
        <v>8794</v>
      </c>
      <c r="H1006" s="348"/>
      <c r="I1006" s="347" t="s">
        <v>4533</v>
      </c>
      <c r="J1006" s="347" t="s">
        <v>7625</v>
      </c>
      <c r="K1006" s="349">
        <v>45188.120891053244</v>
      </c>
      <c r="L1006" s="347" t="s">
        <v>7625</v>
      </c>
      <c r="M1006" s="349">
        <v>45273.21514141204</v>
      </c>
      <c r="N1006" s="347" t="s">
        <v>4545</v>
      </c>
      <c r="O1006" s="346">
        <v>3.0</v>
      </c>
      <c r="P1006" s="350" t="s">
        <v>3113</v>
      </c>
      <c r="Q1006" s="346">
        <v>811.0</v>
      </c>
      <c r="R1006" s="347" t="s">
        <v>7629</v>
      </c>
      <c r="S1006" s="7" t="str">
        <f>IF(P1006="nasional",VLOOKUP("*"&amp;J1006&amp;"",'IPPD ALL'!$AA$2:$AC$787,3,FALSE),VLOOKUP("*"&amp;P1006&amp;"",'IPPD ALL'!$AB$2:$AC$787,2,FALSE))</f>
        <v>Kota Madiun</v>
      </c>
      <c r="T1006" s="229"/>
    </row>
    <row r="1007">
      <c r="A1007" s="346">
        <v>2353.0</v>
      </c>
      <c r="B1007" s="347" t="s">
        <v>8795</v>
      </c>
      <c r="C1007" s="347" t="s">
        <v>1614</v>
      </c>
      <c r="D1007" s="347" t="s">
        <v>8796</v>
      </c>
      <c r="E1007" s="347">
        <v>1.0</v>
      </c>
      <c r="F1007" s="347" t="s">
        <v>8797</v>
      </c>
      <c r="G1007" s="347" t="s">
        <v>8798</v>
      </c>
      <c r="H1007" s="348"/>
      <c r="I1007" s="347" t="s">
        <v>4533</v>
      </c>
      <c r="J1007" s="347" t="s">
        <v>1614</v>
      </c>
      <c r="K1007" s="349">
        <v>45188.137035231484</v>
      </c>
      <c r="L1007" s="347" t="s">
        <v>1614</v>
      </c>
      <c r="M1007" s="349">
        <v>45505.120902800925</v>
      </c>
      <c r="N1007" s="347" t="s">
        <v>4545</v>
      </c>
      <c r="O1007" s="346">
        <v>6.0</v>
      </c>
      <c r="P1007" s="347" t="s">
        <v>4535</v>
      </c>
      <c r="Q1007" s="348"/>
      <c r="R1007" s="348"/>
      <c r="S1007" s="7" t="str">
        <f>IF(P1007="nasional",VLOOKUP("*"&amp;J1007&amp;"",'IPPD ALL'!$AA$2:$AC$787,3,FALSE),VLOOKUP("*"&amp;P1007&amp;"",'IPPD ALL'!$AB$2:$AC$787,2,FALSE))</f>
        <v>Kabupaten Tanah Datar</v>
      </c>
    </row>
    <row r="1008">
      <c r="A1008" s="346">
        <v>2354.0</v>
      </c>
      <c r="B1008" s="347" t="s">
        <v>8799</v>
      </c>
      <c r="C1008" s="347" t="s">
        <v>3038</v>
      </c>
      <c r="D1008" s="347" t="s">
        <v>8800</v>
      </c>
      <c r="E1008" s="347">
        <v>1.0</v>
      </c>
      <c r="F1008" s="347" t="s">
        <v>8801</v>
      </c>
      <c r="G1008" s="347" t="s">
        <v>8802</v>
      </c>
      <c r="H1008" s="348"/>
      <c r="I1008" s="347" t="s">
        <v>4533</v>
      </c>
      <c r="J1008" s="347" t="s">
        <v>3038</v>
      </c>
      <c r="K1008" s="349">
        <v>45188.342891064814</v>
      </c>
      <c r="L1008" s="347" t="s">
        <v>3038</v>
      </c>
      <c r="M1008" s="349">
        <v>45188.34546321759</v>
      </c>
      <c r="N1008" s="347" t="s">
        <v>4534</v>
      </c>
      <c r="O1008" s="346">
        <v>1.0</v>
      </c>
      <c r="P1008" s="347" t="s">
        <v>4535</v>
      </c>
      <c r="Q1008" s="348"/>
      <c r="R1008" s="348"/>
      <c r="S1008" s="7" t="str">
        <f>IF(P1008="nasional",VLOOKUP("*"&amp;J1008&amp;"",'IPPD ALL'!$AA$2:$AC$787,3,FALSE),VLOOKUP("*"&amp;P1008&amp;"",'IPPD ALL'!$AB$2:$AC$787,2,FALSE))</f>
        <v>Kabupaten Sampang</v>
      </c>
    </row>
    <row r="1009">
      <c r="A1009" s="346">
        <v>2359.0</v>
      </c>
      <c r="B1009" s="347" t="s">
        <v>8803</v>
      </c>
      <c r="C1009" s="347" t="s">
        <v>6388</v>
      </c>
      <c r="D1009" s="347" t="s">
        <v>8804</v>
      </c>
      <c r="E1009" s="347">
        <v>1.0</v>
      </c>
      <c r="F1009" s="347" t="s">
        <v>8805</v>
      </c>
      <c r="G1009" s="347" t="s">
        <v>8806</v>
      </c>
      <c r="H1009" s="348"/>
      <c r="I1009" s="347" t="s">
        <v>4533</v>
      </c>
      <c r="J1009" s="347" t="s">
        <v>6388</v>
      </c>
      <c r="K1009" s="349">
        <v>45190.21137168982</v>
      </c>
      <c r="L1009" s="348"/>
      <c r="M1009" s="348"/>
      <c r="N1009" s="347" t="s">
        <v>4534</v>
      </c>
      <c r="O1009" s="346">
        <v>0.0</v>
      </c>
      <c r="P1009" s="350" t="s">
        <v>2394</v>
      </c>
      <c r="Q1009" s="346">
        <v>252.0</v>
      </c>
      <c r="R1009" s="347" t="s">
        <v>5965</v>
      </c>
      <c r="S1009" s="7" t="str">
        <f>IF(P1009="nasional",VLOOKUP("*"&amp;J1009&amp;"",'IPPD ALL'!$AA$2:$AC$787,3,FALSE),VLOOKUP("*"&amp;P1009&amp;"",'IPPD ALL'!$AB$2:$AC$787,2,FALSE))</f>
        <v>Kota Bandung</v>
      </c>
    </row>
    <row r="1010">
      <c r="A1010" s="346">
        <v>2365.0</v>
      </c>
      <c r="B1010" s="347" t="s">
        <v>8807</v>
      </c>
      <c r="C1010" s="347" t="s">
        <v>4180</v>
      </c>
      <c r="D1010" s="347" t="s">
        <v>8808</v>
      </c>
      <c r="E1010" s="347">
        <v>1.0</v>
      </c>
      <c r="F1010" s="347" t="s">
        <v>8809</v>
      </c>
      <c r="G1010" s="347" t="s">
        <v>8810</v>
      </c>
      <c r="H1010" s="348"/>
      <c r="I1010" s="347" t="s">
        <v>4533</v>
      </c>
      <c r="J1010" s="347" t="s">
        <v>4180</v>
      </c>
      <c r="K1010" s="349">
        <v>45190.35827278935</v>
      </c>
      <c r="L1010" s="347" t="s">
        <v>4180</v>
      </c>
      <c r="M1010" s="349">
        <v>45470.316798506945</v>
      </c>
      <c r="N1010" s="347" t="s">
        <v>4545</v>
      </c>
      <c r="O1010" s="346">
        <v>2.0</v>
      </c>
      <c r="P1010" s="347" t="s">
        <v>4535</v>
      </c>
      <c r="Q1010" s="348"/>
      <c r="R1010" s="348"/>
      <c r="S1010" s="7" t="str">
        <f>IF(P1010="nasional",VLOOKUP("*"&amp;J1010&amp;"",'IPPD ALL'!$AA$2:$AC$787,3,FALSE),VLOOKUP("*"&amp;P1010&amp;"",'IPPD ALL'!$AB$2:$AC$787,2,FALSE))</f>
        <v>Kota Mataram</v>
      </c>
    </row>
    <row r="1011">
      <c r="A1011" s="346">
        <v>2367.0</v>
      </c>
      <c r="B1011" s="347" t="s">
        <v>8811</v>
      </c>
      <c r="C1011" s="347" t="s">
        <v>8812</v>
      </c>
      <c r="D1011" s="347" t="s">
        <v>8813</v>
      </c>
      <c r="E1011" s="347">
        <v>1.0</v>
      </c>
      <c r="F1011" s="347" t="s">
        <v>8814</v>
      </c>
      <c r="G1011" s="347" t="s">
        <v>8815</v>
      </c>
      <c r="H1011" s="348"/>
      <c r="I1011" s="347" t="s">
        <v>4533</v>
      </c>
      <c r="J1011" s="347" t="s">
        <v>8812</v>
      </c>
      <c r="K1011" s="349">
        <v>45190.38789630787</v>
      </c>
      <c r="L1011" s="347" t="s">
        <v>8812</v>
      </c>
      <c r="M1011" s="349">
        <v>45190.38904981482</v>
      </c>
      <c r="N1011" s="347" t="s">
        <v>4545</v>
      </c>
      <c r="O1011" s="346">
        <v>1.0</v>
      </c>
      <c r="P1011" s="350" t="s">
        <v>1175</v>
      </c>
      <c r="Q1011" s="346">
        <v>346.0</v>
      </c>
      <c r="R1011" s="347" t="s">
        <v>8816</v>
      </c>
      <c r="S1011" s="7" t="str">
        <f>IF(P1011="nasional",VLOOKUP("*"&amp;J1011&amp;"",'IPPD ALL'!$AA$2:$AC$787,3,FALSE),VLOOKUP("*"&amp;P1011&amp;"",'IPPD ALL'!$AB$2:$AC$787,2,FALSE))</f>
        <v>Kabupaten Aceh Jaya</v>
      </c>
    </row>
    <row r="1012">
      <c r="A1012" s="346">
        <v>2368.0</v>
      </c>
      <c r="B1012" s="347" t="s">
        <v>8817</v>
      </c>
      <c r="C1012" s="347" t="s">
        <v>8812</v>
      </c>
      <c r="D1012" s="347" t="s">
        <v>8818</v>
      </c>
      <c r="E1012" s="347">
        <v>1.0</v>
      </c>
      <c r="F1012" s="347" t="s">
        <v>8819</v>
      </c>
      <c r="G1012" s="347" t="s">
        <v>8820</v>
      </c>
      <c r="H1012" s="348"/>
      <c r="I1012" s="347" t="s">
        <v>4533</v>
      </c>
      <c r="J1012" s="347" t="s">
        <v>8812</v>
      </c>
      <c r="K1012" s="349">
        <v>45191.1085246875</v>
      </c>
      <c r="L1012" s="347" t="s">
        <v>8812</v>
      </c>
      <c r="M1012" s="349">
        <v>45194.37777782408</v>
      </c>
      <c r="N1012" s="347" t="s">
        <v>4545</v>
      </c>
      <c r="O1012" s="346">
        <v>5.0</v>
      </c>
      <c r="P1012" s="350" t="s">
        <v>1175</v>
      </c>
      <c r="Q1012" s="346">
        <v>346.0</v>
      </c>
      <c r="R1012" s="347" t="s">
        <v>8816</v>
      </c>
      <c r="S1012" s="7" t="str">
        <f>IF(P1012="nasional",VLOOKUP("*"&amp;J1012&amp;"",'IPPD ALL'!$AA$2:$AC$787,3,FALSE),VLOOKUP("*"&amp;P1012&amp;"",'IPPD ALL'!$AB$2:$AC$787,2,FALSE))</f>
        <v>Kabupaten Aceh Jaya</v>
      </c>
    </row>
    <row r="1013">
      <c r="A1013" s="346">
        <v>2369.0</v>
      </c>
      <c r="B1013" s="347" t="s">
        <v>8821</v>
      </c>
      <c r="C1013" s="347" t="s">
        <v>6388</v>
      </c>
      <c r="D1013" s="347" t="s">
        <v>8804</v>
      </c>
      <c r="E1013" s="347">
        <v>1.1</v>
      </c>
      <c r="F1013" s="347" t="s">
        <v>8822</v>
      </c>
      <c r="G1013" s="347" t="s">
        <v>8806</v>
      </c>
      <c r="H1013" s="348"/>
      <c r="I1013" s="347" t="s">
        <v>4533</v>
      </c>
      <c r="J1013" s="347" t="s">
        <v>6388</v>
      </c>
      <c r="K1013" s="349">
        <v>45191.13226064815</v>
      </c>
      <c r="L1013" s="347" t="s">
        <v>6388</v>
      </c>
      <c r="M1013" s="349">
        <v>45191.25754435185</v>
      </c>
      <c r="N1013" s="347" t="s">
        <v>4545</v>
      </c>
      <c r="O1013" s="346">
        <v>4.0</v>
      </c>
      <c r="P1013" s="350" t="s">
        <v>2394</v>
      </c>
      <c r="Q1013" s="346">
        <v>252.0</v>
      </c>
      <c r="R1013" s="347" t="s">
        <v>5965</v>
      </c>
      <c r="S1013" s="7" t="str">
        <f>IF(P1013="nasional",VLOOKUP("*"&amp;J1013&amp;"",'IPPD ALL'!$AA$2:$AC$787,3,FALSE),VLOOKUP("*"&amp;P1013&amp;"",'IPPD ALL'!$AB$2:$AC$787,2,FALSE))</f>
        <v>Kota Bandung</v>
      </c>
    </row>
    <row r="1014">
      <c r="A1014" s="346">
        <v>2370.0</v>
      </c>
      <c r="B1014" s="347" t="s">
        <v>8823</v>
      </c>
      <c r="C1014" s="347" t="s">
        <v>5981</v>
      </c>
      <c r="D1014" s="347" t="s">
        <v>8824</v>
      </c>
      <c r="E1014" s="347">
        <v>1.0</v>
      </c>
      <c r="F1014" s="347" t="s">
        <v>8825</v>
      </c>
      <c r="G1014" s="347" t="s">
        <v>8826</v>
      </c>
      <c r="H1014" s="348"/>
      <c r="I1014" s="347" t="s">
        <v>4533</v>
      </c>
      <c r="J1014" s="347" t="s">
        <v>5981</v>
      </c>
      <c r="K1014" s="349">
        <v>45191.31543553241</v>
      </c>
      <c r="L1014" s="347" t="s">
        <v>5981</v>
      </c>
      <c r="M1014" s="349">
        <v>45195.10924196759</v>
      </c>
      <c r="N1014" s="347" t="s">
        <v>4545</v>
      </c>
      <c r="O1014" s="346">
        <v>5.0</v>
      </c>
      <c r="P1014" s="350" t="s">
        <v>2394</v>
      </c>
      <c r="Q1014" s="346">
        <v>252.0</v>
      </c>
      <c r="R1014" s="347" t="s">
        <v>5965</v>
      </c>
      <c r="S1014" s="7" t="str">
        <f>IF(P1014="nasional",VLOOKUP("*"&amp;J1014&amp;"",'IPPD ALL'!$AA$2:$AC$787,3,FALSE),VLOOKUP("*"&amp;P1014&amp;"",'IPPD ALL'!$AB$2:$AC$787,2,FALSE))</f>
        <v>Kota Bandung</v>
      </c>
    </row>
    <row r="1015">
      <c r="A1015" s="346">
        <v>2371.0</v>
      </c>
      <c r="B1015" s="347" t="s">
        <v>8827</v>
      </c>
      <c r="C1015" s="347" t="s">
        <v>1174</v>
      </c>
      <c r="D1015" s="347" t="s">
        <v>8818</v>
      </c>
      <c r="E1015" s="347">
        <v>1.0</v>
      </c>
      <c r="F1015" s="347" t="s">
        <v>8828</v>
      </c>
      <c r="G1015" s="347" t="s">
        <v>8829</v>
      </c>
      <c r="H1015" s="348"/>
      <c r="I1015" s="347" t="s">
        <v>4533</v>
      </c>
      <c r="J1015" s="347" t="s">
        <v>1174</v>
      </c>
      <c r="K1015" s="349">
        <v>45191.3326603588</v>
      </c>
      <c r="L1015" s="347" t="s">
        <v>1174</v>
      </c>
      <c r="M1015" s="349">
        <v>45194.403418657406</v>
      </c>
      <c r="N1015" s="347" t="s">
        <v>4545</v>
      </c>
      <c r="O1015" s="346">
        <v>4.0</v>
      </c>
      <c r="P1015" s="347" t="s">
        <v>4535</v>
      </c>
      <c r="Q1015" s="348"/>
      <c r="R1015" s="348"/>
      <c r="S1015" s="7" t="str">
        <f>IF(P1015="nasional",VLOOKUP("*"&amp;J1015&amp;"",'IPPD ALL'!$AA$2:$AC$787,3,FALSE),VLOOKUP("*"&amp;P1015&amp;"",'IPPD ALL'!$AB$2:$AC$787,2,FALSE))</f>
        <v>Kabupaten Aceh Jaya</v>
      </c>
    </row>
    <row r="1016">
      <c r="A1016" s="346">
        <v>2372.0</v>
      </c>
      <c r="B1016" s="347" t="s">
        <v>8830</v>
      </c>
      <c r="C1016" s="347" t="s">
        <v>1174</v>
      </c>
      <c r="D1016" s="347" t="s">
        <v>8813</v>
      </c>
      <c r="E1016" s="347">
        <v>1.0</v>
      </c>
      <c r="F1016" s="347" t="s">
        <v>8831</v>
      </c>
      <c r="G1016" s="347" t="s">
        <v>8832</v>
      </c>
      <c r="H1016" s="348"/>
      <c r="I1016" s="347" t="s">
        <v>4533</v>
      </c>
      <c r="J1016" s="347" t="s">
        <v>1174</v>
      </c>
      <c r="K1016" s="349">
        <v>45191.343416261574</v>
      </c>
      <c r="L1016" s="347" t="s">
        <v>1174</v>
      </c>
      <c r="M1016" s="349">
        <v>45191.34589077546</v>
      </c>
      <c r="N1016" s="347" t="s">
        <v>4545</v>
      </c>
      <c r="O1016" s="346">
        <v>1.0</v>
      </c>
      <c r="P1016" s="347" t="s">
        <v>4535</v>
      </c>
      <c r="Q1016" s="348"/>
      <c r="R1016" s="348"/>
      <c r="S1016" s="7" t="str">
        <f>IF(P1016="nasional",VLOOKUP("*"&amp;J1016&amp;"",'IPPD ALL'!$AA$2:$AC$787,3,FALSE),VLOOKUP("*"&amp;P1016&amp;"",'IPPD ALL'!$AB$2:$AC$787,2,FALSE))</f>
        <v>Kabupaten Aceh Jaya</v>
      </c>
    </row>
    <row r="1017">
      <c r="A1017" s="346">
        <v>2374.0</v>
      </c>
      <c r="B1017" s="347" t="s">
        <v>8833</v>
      </c>
      <c r="C1017" s="347" t="s">
        <v>5981</v>
      </c>
      <c r="D1017" s="347" t="s">
        <v>8834</v>
      </c>
      <c r="E1017" s="347">
        <v>1.0</v>
      </c>
      <c r="F1017" s="347" t="s">
        <v>8835</v>
      </c>
      <c r="G1017" s="347" t="s">
        <v>8836</v>
      </c>
      <c r="H1017" s="348"/>
      <c r="I1017" s="347" t="s">
        <v>4533</v>
      </c>
      <c r="J1017" s="347" t="s">
        <v>5981</v>
      </c>
      <c r="K1017" s="349">
        <v>45191.36312048611</v>
      </c>
      <c r="L1017" s="347" t="s">
        <v>5981</v>
      </c>
      <c r="M1017" s="349">
        <v>45191.37808692129</v>
      </c>
      <c r="N1017" s="347" t="s">
        <v>4545</v>
      </c>
      <c r="O1017" s="346">
        <v>3.0</v>
      </c>
      <c r="P1017" s="350" t="s">
        <v>2394</v>
      </c>
      <c r="Q1017" s="346">
        <v>252.0</v>
      </c>
      <c r="R1017" s="347" t="s">
        <v>5965</v>
      </c>
      <c r="S1017" s="7" t="str">
        <f>IF(P1017="nasional",VLOOKUP("*"&amp;J1017&amp;"",'IPPD ALL'!$AA$2:$AC$787,3,FALSE),VLOOKUP("*"&amp;P1017&amp;"",'IPPD ALL'!$AB$2:$AC$787,2,FALSE))</f>
        <v>Kota Bandung</v>
      </c>
    </row>
    <row r="1018">
      <c r="A1018" s="346">
        <v>2378.0</v>
      </c>
      <c r="B1018" s="347" t="s">
        <v>8837</v>
      </c>
      <c r="C1018" s="347" t="s">
        <v>8486</v>
      </c>
      <c r="D1018" s="347" t="s">
        <v>8838</v>
      </c>
      <c r="E1018" s="347">
        <v>1.0</v>
      </c>
      <c r="F1018" s="347" t="s">
        <v>8839</v>
      </c>
      <c r="G1018" s="347" t="s">
        <v>8840</v>
      </c>
      <c r="H1018" s="348"/>
      <c r="I1018" s="347" t="s">
        <v>4533</v>
      </c>
      <c r="J1018" s="347" t="s">
        <v>8486</v>
      </c>
      <c r="K1018" s="349">
        <v>45193.65279886574</v>
      </c>
      <c r="L1018" s="347" t="s">
        <v>8486</v>
      </c>
      <c r="M1018" s="349">
        <v>45194.34581400463</v>
      </c>
      <c r="N1018" s="347" t="s">
        <v>4545</v>
      </c>
      <c r="O1018" s="346">
        <v>5.0</v>
      </c>
      <c r="P1018" s="350" t="s">
        <v>2017</v>
      </c>
      <c r="Q1018" s="346">
        <v>385.0</v>
      </c>
      <c r="R1018" s="347" t="s">
        <v>8490</v>
      </c>
      <c r="S1018" s="7" t="str">
        <f>IF(P1018="nasional",VLOOKUP("*"&amp;J1018&amp;"",'IPPD ALL'!$AA$2:$AC$787,3,FALSE),VLOOKUP("*"&amp;P1018&amp;"",'IPPD ALL'!$AB$2:$AC$787,2,FALSE))</f>
        <v>Kabupaten Rejang Lebong</v>
      </c>
    </row>
    <row r="1019">
      <c r="A1019" s="346">
        <v>2379.0</v>
      </c>
      <c r="B1019" s="347" t="s">
        <v>8841</v>
      </c>
      <c r="C1019" s="347" t="s">
        <v>2248</v>
      </c>
      <c r="D1019" s="347" t="s">
        <v>8842</v>
      </c>
      <c r="E1019" s="346">
        <v>1.0</v>
      </c>
      <c r="F1019" s="347" t="s">
        <v>8843</v>
      </c>
      <c r="G1019" s="347" t="s">
        <v>8844</v>
      </c>
      <c r="H1019" s="348"/>
      <c r="I1019" s="347" t="s">
        <v>4533</v>
      </c>
      <c r="J1019" s="352" t="s">
        <v>2248</v>
      </c>
      <c r="K1019" s="349">
        <v>45194.11350063657</v>
      </c>
      <c r="L1019" s="347" t="s">
        <v>2248</v>
      </c>
      <c r="M1019" s="349">
        <v>45201.38809869213</v>
      </c>
      <c r="N1019" s="347" t="s">
        <v>4545</v>
      </c>
      <c r="O1019" s="346">
        <v>8.0</v>
      </c>
      <c r="P1019" s="347" t="s">
        <v>4535</v>
      </c>
      <c r="Q1019" s="348"/>
      <c r="R1019" s="348"/>
      <c r="S1019" s="7" t="str">
        <f>IF(P1019="nasional",VLOOKUP("*"&amp;J1019&amp;"",'IPPD ALL'!$AA$2:$AC$787,3,FALSE),VLOOKUP("*"&amp;P1019&amp;"",'IPPD ALL'!$AB$2:$AC$787,2,FALSE))</f>
        <v>Provinsi Jawa Barat</v>
      </c>
    </row>
    <row r="1020">
      <c r="A1020" s="346">
        <v>2380.0</v>
      </c>
      <c r="B1020" s="347" t="s">
        <v>8845</v>
      </c>
      <c r="C1020" s="347" t="s">
        <v>4180</v>
      </c>
      <c r="D1020" s="347" t="s">
        <v>8846</v>
      </c>
      <c r="E1020" s="347">
        <v>1.0</v>
      </c>
      <c r="F1020" s="347" t="s">
        <v>8847</v>
      </c>
      <c r="G1020" s="347" t="s">
        <v>8848</v>
      </c>
      <c r="H1020" s="348"/>
      <c r="I1020" s="347" t="s">
        <v>4533</v>
      </c>
      <c r="J1020" s="347" t="s">
        <v>4180</v>
      </c>
      <c r="K1020" s="349">
        <v>45194.153256655096</v>
      </c>
      <c r="L1020" s="347" t="s">
        <v>4180</v>
      </c>
      <c r="M1020" s="349">
        <v>45194.154982569446</v>
      </c>
      <c r="N1020" s="347" t="s">
        <v>4545</v>
      </c>
      <c r="O1020" s="346">
        <v>1.0</v>
      </c>
      <c r="P1020" s="347" t="s">
        <v>4535</v>
      </c>
      <c r="Q1020" s="348"/>
      <c r="R1020" s="348"/>
      <c r="S1020" s="7" t="str">
        <f>IF(P1020="nasional",VLOOKUP("*"&amp;J1020&amp;"",'IPPD ALL'!$AA$2:$AC$787,3,FALSE),VLOOKUP("*"&amp;P1020&amp;"",'IPPD ALL'!$AB$2:$AC$787,2,FALSE))</f>
        <v>Kota Mataram</v>
      </c>
    </row>
    <row r="1021">
      <c r="A1021" s="346">
        <v>2383.0</v>
      </c>
      <c r="B1021" s="347" t="s">
        <v>8849</v>
      </c>
      <c r="C1021" s="347" t="s">
        <v>8730</v>
      </c>
      <c r="D1021" s="347" t="s">
        <v>8850</v>
      </c>
      <c r="E1021" s="347">
        <v>1.0</v>
      </c>
      <c r="F1021" s="347" t="s">
        <v>8851</v>
      </c>
      <c r="G1021" s="347" t="s">
        <v>8852</v>
      </c>
      <c r="H1021" s="348"/>
      <c r="I1021" s="347" t="s">
        <v>4533</v>
      </c>
      <c r="J1021" s="347" t="s">
        <v>8730</v>
      </c>
      <c r="K1021" s="349">
        <v>45194.40468847222</v>
      </c>
      <c r="L1021" s="347" t="s">
        <v>8730</v>
      </c>
      <c r="M1021" s="349">
        <v>45194.407294375</v>
      </c>
      <c r="N1021" s="347" t="s">
        <v>4545</v>
      </c>
      <c r="O1021" s="346">
        <v>1.0</v>
      </c>
      <c r="P1021" s="350" t="s">
        <v>2257</v>
      </c>
      <c r="Q1021" s="346">
        <v>348.0</v>
      </c>
      <c r="R1021" s="347" t="s">
        <v>8734</v>
      </c>
      <c r="S1021" s="7" t="str">
        <f>IF(P1021="nasional",VLOOKUP("*"&amp;J1021&amp;"",'IPPD ALL'!$AA$2:$AC$787,3,FALSE),VLOOKUP("*"&amp;P1021&amp;"",'IPPD ALL'!$AB$2:$AC$787,2,FALSE))</f>
        <v>Kabupaten Bandung</v>
      </c>
    </row>
    <row r="1022">
      <c r="A1022" s="346">
        <v>2384.0</v>
      </c>
      <c r="B1022" s="347" t="s">
        <v>8853</v>
      </c>
      <c r="C1022" s="347" t="s">
        <v>1174</v>
      </c>
      <c r="D1022" s="347" t="s">
        <v>8854</v>
      </c>
      <c r="E1022" s="347">
        <v>1.0</v>
      </c>
      <c r="F1022" s="347" t="s">
        <v>8855</v>
      </c>
      <c r="G1022" s="347" t="s">
        <v>8856</v>
      </c>
      <c r="H1022" s="348"/>
      <c r="I1022" s="347" t="s">
        <v>4533</v>
      </c>
      <c r="J1022" s="347" t="s">
        <v>1174</v>
      </c>
      <c r="K1022" s="349">
        <v>45194.40876825232</v>
      </c>
      <c r="L1022" s="347" t="s">
        <v>1174</v>
      </c>
      <c r="M1022" s="349">
        <v>45194.448650405095</v>
      </c>
      <c r="N1022" s="347" t="s">
        <v>4545</v>
      </c>
      <c r="O1022" s="346">
        <v>2.0</v>
      </c>
      <c r="P1022" s="347" t="s">
        <v>4535</v>
      </c>
      <c r="Q1022" s="348"/>
      <c r="R1022" s="348"/>
      <c r="S1022" s="7" t="str">
        <f>IF(P1022="nasional",VLOOKUP("*"&amp;J1022&amp;"",'IPPD ALL'!$AA$2:$AC$787,3,FALSE),VLOOKUP("*"&amp;P1022&amp;"",'IPPD ALL'!$AB$2:$AC$787,2,FALSE))</f>
        <v>Kabupaten Aceh Jaya</v>
      </c>
    </row>
    <row r="1023">
      <c r="A1023" s="346">
        <v>2386.0</v>
      </c>
      <c r="B1023" s="347" t="s">
        <v>8857</v>
      </c>
      <c r="C1023" s="347" t="s">
        <v>2393</v>
      </c>
      <c r="D1023" s="347" t="s">
        <v>8858</v>
      </c>
      <c r="E1023" s="347">
        <v>1.0</v>
      </c>
      <c r="F1023" s="347" t="s">
        <v>8859</v>
      </c>
      <c r="G1023" s="347" t="s">
        <v>8860</v>
      </c>
      <c r="H1023" s="348"/>
      <c r="I1023" s="347" t="s">
        <v>4533</v>
      </c>
      <c r="J1023" s="347" t="s">
        <v>2393</v>
      </c>
      <c r="K1023" s="349">
        <v>45195.23773907407</v>
      </c>
      <c r="L1023" s="347" t="s">
        <v>2393</v>
      </c>
      <c r="M1023" s="349">
        <v>45216.31384033565</v>
      </c>
      <c r="N1023" s="347" t="s">
        <v>4545</v>
      </c>
      <c r="O1023" s="346">
        <v>1.0</v>
      </c>
      <c r="P1023" s="347" t="s">
        <v>4535</v>
      </c>
      <c r="Q1023" s="348"/>
      <c r="R1023" s="348"/>
      <c r="S1023" s="7" t="str">
        <f>IF(P1023="nasional",VLOOKUP("*"&amp;J1023&amp;"",'IPPD ALL'!$AA$2:$AC$787,3,FALSE),VLOOKUP("*"&amp;P1023&amp;"",'IPPD ALL'!$AB$2:$AC$787,2,FALSE))</f>
        <v>Kota Bandung</v>
      </c>
    </row>
    <row r="1024">
      <c r="A1024" s="346">
        <v>2389.0</v>
      </c>
      <c r="B1024" s="347" t="s">
        <v>8861</v>
      </c>
      <c r="C1024" s="347" t="s">
        <v>2547</v>
      </c>
      <c r="D1024" s="347" t="s">
        <v>8862</v>
      </c>
      <c r="E1024" s="347">
        <v>0.1</v>
      </c>
      <c r="F1024" s="347" t="s">
        <v>8863</v>
      </c>
      <c r="G1024" s="347" t="s">
        <v>8864</v>
      </c>
      <c r="H1024" s="348"/>
      <c r="I1024" s="347" t="s">
        <v>4533</v>
      </c>
      <c r="J1024" s="347" t="s">
        <v>2547</v>
      </c>
      <c r="K1024" s="349">
        <v>45196.356919328704</v>
      </c>
      <c r="L1024" s="348"/>
      <c r="M1024" s="348"/>
      <c r="N1024" s="347" t="s">
        <v>4534</v>
      </c>
      <c r="O1024" s="346">
        <v>1.0</v>
      </c>
      <c r="P1024" s="347" t="s">
        <v>4535</v>
      </c>
      <c r="Q1024" s="348"/>
      <c r="R1024" s="348"/>
      <c r="S1024" s="7" t="str">
        <f>IF(P1024="nasional",VLOOKUP("*"&amp;J1024&amp;"",'IPPD ALL'!$AA$2:$AC$787,3,FALSE),VLOOKUP("*"&amp;P1024&amp;"",'IPPD ALL'!$AB$2:$AC$787,2,FALSE))</f>
        <v>Provinsi Jawa Tengah</v>
      </c>
    </row>
    <row r="1025">
      <c r="A1025" s="346">
        <v>2391.0</v>
      </c>
      <c r="B1025" s="347" t="s">
        <v>8865</v>
      </c>
      <c r="C1025" s="347" t="s">
        <v>4528</v>
      </c>
      <c r="D1025" s="347" t="s">
        <v>8866</v>
      </c>
      <c r="E1025" s="347">
        <v>1.0</v>
      </c>
      <c r="F1025" s="347" t="s">
        <v>8867</v>
      </c>
      <c r="G1025" s="347" t="s">
        <v>8868</v>
      </c>
      <c r="H1025" s="348"/>
      <c r="I1025" s="347" t="s">
        <v>4533</v>
      </c>
      <c r="J1025" s="347" t="s">
        <v>4528</v>
      </c>
      <c r="K1025" s="349">
        <v>45198.095891585646</v>
      </c>
      <c r="L1025" s="347" t="s">
        <v>4528</v>
      </c>
      <c r="M1025" s="349">
        <v>45198.09698490741</v>
      </c>
      <c r="N1025" s="347" t="s">
        <v>4534</v>
      </c>
      <c r="O1025" s="346">
        <v>1.0</v>
      </c>
      <c r="P1025" s="347" t="s">
        <v>4535</v>
      </c>
      <c r="Q1025" s="348"/>
      <c r="R1025" s="348"/>
      <c r="S1025" s="7" t="str">
        <f>IF(P1025="nasional",VLOOKUP("*"&amp;J1025&amp;"",'IPPD ALL'!$AA$2:$AC$787,3,FALSE),VLOOKUP("*"&amp;P1025&amp;"",'IPPD ALL'!$AB$2:$AC$787,2,FALSE))</f>
        <v>#N/A</v>
      </c>
    </row>
    <row r="1026">
      <c r="A1026" s="346">
        <v>2393.0</v>
      </c>
      <c r="B1026" s="347" t="s">
        <v>8869</v>
      </c>
      <c r="C1026" s="347" t="s">
        <v>4528</v>
      </c>
      <c r="D1026" s="347" t="s">
        <v>4606</v>
      </c>
      <c r="E1026" s="347">
        <v>2.1</v>
      </c>
      <c r="F1026" s="347" t="s">
        <v>8870</v>
      </c>
      <c r="G1026" s="347" t="s">
        <v>4608</v>
      </c>
      <c r="H1026" s="347" t="s">
        <v>4609</v>
      </c>
      <c r="I1026" s="347" t="s">
        <v>4533</v>
      </c>
      <c r="J1026" s="347" t="s">
        <v>4528</v>
      </c>
      <c r="K1026" s="349">
        <v>45198.12372018518</v>
      </c>
      <c r="L1026" s="347" t="s">
        <v>4528</v>
      </c>
      <c r="M1026" s="349">
        <v>45485.1032778125</v>
      </c>
      <c r="N1026" s="347" t="s">
        <v>4545</v>
      </c>
      <c r="O1026" s="346">
        <v>6.0</v>
      </c>
      <c r="P1026" s="347" t="s">
        <v>4535</v>
      </c>
      <c r="Q1026" s="348"/>
      <c r="R1026" s="348"/>
      <c r="S1026" s="7" t="str">
        <f>IF(P1026="nasional",VLOOKUP("*"&amp;J1026&amp;"",'IPPD ALL'!$AA$2:$AC$787,3,FALSE),VLOOKUP("*"&amp;P1026&amp;"",'IPPD ALL'!$AB$2:$AC$787,2,FALSE))</f>
        <v>#N/A</v>
      </c>
    </row>
    <row r="1027">
      <c r="A1027" s="346">
        <v>2395.0</v>
      </c>
      <c r="B1027" s="347" t="s">
        <v>8871</v>
      </c>
      <c r="C1027" s="347" t="s">
        <v>2547</v>
      </c>
      <c r="D1027" s="347" t="s">
        <v>8872</v>
      </c>
      <c r="E1027" s="347">
        <v>1.0</v>
      </c>
      <c r="F1027" s="347" t="s">
        <v>8873</v>
      </c>
      <c r="G1027" s="347" t="s">
        <v>8874</v>
      </c>
      <c r="H1027" s="347" t="s">
        <v>4609</v>
      </c>
      <c r="I1027" s="347" t="s">
        <v>4533</v>
      </c>
      <c r="J1027" s="347" t="s">
        <v>2547</v>
      </c>
      <c r="K1027" s="349">
        <v>45198.18741717593</v>
      </c>
      <c r="L1027" s="347" t="s">
        <v>2547</v>
      </c>
      <c r="M1027" s="349">
        <v>45524.61529194444</v>
      </c>
      <c r="N1027" s="347" t="s">
        <v>4545</v>
      </c>
      <c r="O1027" s="346">
        <v>12.0</v>
      </c>
      <c r="P1027" s="347" t="s">
        <v>4535</v>
      </c>
      <c r="Q1027" s="348"/>
      <c r="R1027" s="348"/>
      <c r="S1027" s="7" t="str">
        <f>IF(P1027="nasional",VLOOKUP("*"&amp;J1027&amp;"",'IPPD ALL'!$AA$2:$AC$787,3,FALSE),VLOOKUP("*"&amp;P1027&amp;"",'IPPD ALL'!$AB$2:$AC$787,2,FALSE))</f>
        <v>Provinsi Jawa Tengah</v>
      </c>
    </row>
    <row r="1028">
      <c r="A1028" s="346">
        <v>2397.0</v>
      </c>
      <c r="B1028" s="347" t="s">
        <v>8875</v>
      </c>
      <c r="C1028" s="347" t="s">
        <v>2547</v>
      </c>
      <c r="D1028" s="347" t="s">
        <v>8504</v>
      </c>
      <c r="E1028" s="347">
        <v>1.0</v>
      </c>
      <c r="F1028" s="347" t="s">
        <v>8876</v>
      </c>
      <c r="G1028" s="347" t="s">
        <v>8877</v>
      </c>
      <c r="H1028" s="347" t="s">
        <v>4609</v>
      </c>
      <c r="I1028" s="347" t="s">
        <v>4533</v>
      </c>
      <c r="J1028" s="347" t="s">
        <v>2547</v>
      </c>
      <c r="K1028" s="349">
        <v>45198.204819224535</v>
      </c>
      <c r="L1028" s="347" t="s">
        <v>2547</v>
      </c>
      <c r="M1028" s="349">
        <v>45198.24741561343</v>
      </c>
      <c r="N1028" s="347" t="s">
        <v>4545</v>
      </c>
      <c r="O1028" s="346">
        <v>3.0</v>
      </c>
      <c r="P1028" s="347" t="s">
        <v>4535</v>
      </c>
      <c r="Q1028" s="348"/>
      <c r="R1028" s="348"/>
      <c r="S1028" s="7" t="str">
        <f>IF(P1028="nasional",VLOOKUP("*"&amp;J1028&amp;"",'IPPD ALL'!$AA$2:$AC$787,3,FALSE),VLOOKUP("*"&amp;P1028&amp;"",'IPPD ALL'!$AB$2:$AC$787,2,FALSE))</f>
        <v>Provinsi Jawa Tengah</v>
      </c>
    </row>
    <row r="1029">
      <c r="A1029" s="346">
        <v>2398.0</v>
      </c>
      <c r="B1029" s="347" t="s">
        <v>8878</v>
      </c>
      <c r="C1029" s="347" t="s">
        <v>2547</v>
      </c>
      <c r="D1029" s="347" t="s">
        <v>8499</v>
      </c>
      <c r="E1029" s="347">
        <v>1.0</v>
      </c>
      <c r="F1029" s="347" t="s">
        <v>8879</v>
      </c>
      <c r="G1029" s="347" t="s">
        <v>8880</v>
      </c>
      <c r="H1029" s="347" t="s">
        <v>4609</v>
      </c>
      <c r="I1029" s="347" t="s">
        <v>4533</v>
      </c>
      <c r="J1029" s="347" t="s">
        <v>2547</v>
      </c>
      <c r="K1029" s="349">
        <v>45198.24670173611</v>
      </c>
      <c r="L1029" s="347" t="s">
        <v>2547</v>
      </c>
      <c r="M1029" s="349">
        <v>45199.30972356482</v>
      </c>
      <c r="N1029" s="347" t="s">
        <v>4545</v>
      </c>
      <c r="O1029" s="346">
        <v>8.0</v>
      </c>
      <c r="P1029" s="347" t="s">
        <v>4535</v>
      </c>
      <c r="Q1029" s="348"/>
      <c r="R1029" s="348"/>
      <c r="S1029" s="7" t="str">
        <f>IF(P1029="nasional",VLOOKUP("*"&amp;J1029&amp;"",'IPPD ALL'!$AA$2:$AC$787,3,FALSE),VLOOKUP("*"&amp;P1029&amp;"",'IPPD ALL'!$AB$2:$AC$787,2,FALSE))</f>
        <v>Provinsi Jawa Tengah</v>
      </c>
    </row>
    <row r="1030">
      <c r="A1030" s="346">
        <v>2400.0</v>
      </c>
      <c r="B1030" s="347" t="s">
        <v>8881</v>
      </c>
      <c r="C1030" s="347" t="s">
        <v>4839</v>
      </c>
      <c r="D1030" s="347" t="s">
        <v>8882</v>
      </c>
      <c r="E1030" s="347">
        <v>1.0</v>
      </c>
      <c r="F1030" s="347" t="s">
        <v>8883</v>
      </c>
      <c r="G1030" s="347" t="s">
        <v>8884</v>
      </c>
      <c r="H1030" s="348"/>
      <c r="I1030" s="347" t="s">
        <v>4533</v>
      </c>
      <c r="J1030" s="347" t="s">
        <v>4839</v>
      </c>
      <c r="K1030" s="349">
        <v>45198.259334675924</v>
      </c>
      <c r="L1030" s="347" t="s">
        <v>4839</v>
      </c>
      <c r="M1030" s="349">
        <v>45198.30219850694</v>
      </c>
      <c r="N1030" s="347" t="s">
        <v>4534</v>
      </c>
      <c r="O1030" s="346">
        <v>8.0</v>
      </c>
      <c r="P1030" s="350" t="s">
        <v>4843</v>
      </c>
      <c r="Q1030" s="346">
        <v>242.0</v>
      </c>
      <c r="R1030" s="347" t="s">
        <v>4844</v>
      </c>
      <c r="S1030" s="7" t="str">
        <f>IF(P1030="nasional",VLOOKUP("*"&amp;J1030&amp;"",'IPPD ALL'!$AA$2:$AC$787,3,FALSE),VLOOKUP("*"&amp;P1030&amp;"",'IPPD ALL'!$AB$2:$AC$787,2,FALSE))</f>
        <v>#N/A</v>
      </c>
    </row>
    <row r="1031">
      <c r="A1031" s="346">
        <v>2405.0</v>
      </c>
      <c r="B1031" s="347" t="s">
        <v>8885</v>
      </c>
      <c r="C1031" s="347" t="s">
        <v>4967</v>
      </c>
      <c r="D1031" s="347" t="s">
        <v>8248</v>
      </c>
      <c r="E1031" s="347">
        <v>1.0</v>
      </c>
      <c r="F1031" s="347" t="s">
        <v>8886</v>
      </c>
      <c r="G1031" s="347" t="s">
        <v>8887</v>
      </c>
      <c r="H1031" s="348"/>
      <c r="I1031" s="347" t="s">
        <v>4533</v>
      </c>
      <c r="J1031" s="347" t="s">
        <v>4967</v>
      </c>
      <c r="K1031" s="349">
        <v>45200.45587304398</v>
      </c>
      <c r="L1031" s="347" t="s">
        <v>4967</v>
      </c>
      <c r="M1031" s="349">
        <v>45358.167777083334</v>
      </c>
      <c r="N1031" s="347" t="s">
        <v>4545</v>
      </c>
      <c r="O1031" s="346">
        <v>5.0</v>
      </c>
      <c r="P1031" s="350" t="s">
        <v>2532</v>
      </c>
      <c r="Q1031" s="346">
        <v>251.0</v>
      </c>
      <c r="R1031" s="347" t="s">
        <v>4971</v>
      </c>
      <c r="S1031" s="7" t="str">
        <f>IF(P1031="nasional",VLOOKUP("*"&amp;J1031&amp;"",'IPPD ALL'!$AA$2:$AC$787,3,FALSE),VLOOKUP("*"&amp;P1031&amp;"",'IPPD ALL'!$AB$2:$AC$787,2,FALSE))</f>
        <v>Provinsi DKI Jakarta</v>
      </c>
    </row>
    <row r="1032">
      <c r="A1032" s="346">
        <v>2408.0</v>
      </c>
      <c r="B1032" s="347" t="s">
        <v>8888</v>
      </c>
      <c r="C1032" s="347" t="s">
        <v>8631</v>
      </c>
      <c r="D1032" s="347" t="s">
        <v>8889</v>
      </c>
      <c r="E1032" s="347">
        <v>2.0</v>
      </c>
      <c r="F1032" s="347" t="s">
        <v>8890</v>
      </c>
      <c r="G1032" s="347" t="s">
        <v>8891</v>
      </c>
      <c r="H1032" s="348"/>
      <c r="I1032" s="347" t="s">
        <v>4533</v>
      </c>
      <c r="J1032" s="347" t="s">
        <v>8631</v>
      </c>
      <c r="K1032" s="349">
        <v>45201.06839219907</v>
      </c>
      <c r="L1032" s="347" t="s">
        <v>8631</v>
      </c>
      <c r="M1032" s="349">
        <v>45201.10853304398</v>
      </c>
      <c r="N1032" s="347" t="s">
        <v>4545</v>
      </c>
      <c r="O1032" s="346">
        <v>3.0</v>
      </c>
      <c r="P1032" s="350" t="s">
        <v>3048</v>
      </c>
      <c r="Q1032" s="346">
        <v>625.0</v>
      </c>
      <c r="R1032" s="347" t="s">
        <v>8635</v>
      </c>
      <c r="S1032" s="7" t="str">
        <f>IF(P1032="nasional",VLOOKUP("*"&amp;J1032&amp;"",'IPPD ALL'!$AA$2:$AC$787,3,FALSE),VLOOKUP("*"&amp;P1032&amp;"",'IPPD ALL'!$AB$2:$AC$787,2,FALSE))</f>
        <v>Kabupaten Sidoarjo</v>
      </c>
    </row>
    <row r="1033">
      <c r="A1033" s="346">
        <v>2409.0</v>
      </c>
      <c r="B1033" s="347" t="s">
        <v>8892</v>
      </c>
      <c r="C1033" s="347" t="s">
        <v>4839</v>
      </c>
      <c r="D1033" s="347" t="s">
        <v>8893</v>
      </c>
      <c r="E1033" s="347">
        <v>1.0</v>
      </c>
      <c r="F1033" s="347" t="s">
        <v>8894</v>
      </c>
      <c r="G1033" s="347" t="s">
        <v>8895</v>
      </c>
      <c r="H1033" s="348"/>
      <c r="I1033" s="347" t="s">
        <v>4533</v>
      </c>
      <c r="J1033" s="347" t="s">
        <v>4839</v>
      </c>
      <c r="K1033" s="349">
        <v>45201.09071267361</v>
      </c>
      <c r="L1033" s="347" t="s">
        <v>4839</v>
      </c>
      <c r="M1033" s="349">
        <v>45477.38422954861</v>
      </c>
      <c r="N1033" s="347" t="s">
        <v>4545</v>
      </c>
      <c r="O1033" s="346">
        <v>10.0</v>
      </c>
      <c r="P1033" s="350" t="s">
        <v>4843</v>
      </c>
      <c r="Q1033" s="346">
        <v>242.0</v>
      </c>
      <c r="R1033" s="347" t="s">
        <v>4844</v>
      </c>
      <c r="S1033" s="7" t="str">
        <f>IF(P1033="nasional",VLOOKUP("*"&amp;J1033&amp;"",'IPPD ALL'!$AA$2:$AC$787,3,FALSE),VLOOKUP("*"&amp;P1033&amp;"",'IPPD ALL'!$AB$2:$AC$787,2,FALSE))</f>
        <v>#N/A</v>
      </c>
    </row>
    <row r="1034">
      <c r="A1034" s="346">
        <v>2412.0</v>
      </c>
      <c r="B1034" s="347" t="s">
        <v>8896</v>
      </c>
      <c r="C1034" s="347" t="s">
        <v>8897</v>
      </c>
      <c r="D1034" s="347" t="s">
        <v>8898</v>
      </c>
      <c r="E1034" s="347" t="s">
        <v>4530</v>
      </c>
      <c r="F1034" s="347" t="s">
        <v>8899</v>
      </c>
      <c r="G1034" s="347" t="s">
        <v>8900</v>
      </c>
      <c r="H1034" s="348"/>
      <c r="I1034" s="347" t="s">
        <v>4533</v>
      </c>
      <c r="J1034" s="347" t="s">
        <v>8897</v>
      </c>
      <c r="K1034" s="349">
        <v>45201.09814378472</v>
      </c>
      <c r="L1034" s="347" t="s">
        <v>8897</v>
      </c>
      <c r="M1034" s="349">
        <v>45419.200532916664</v>
      </c>
      <c r="N1034" s="347" t="s">
        <v>4545</v>
      </c>
      <c r="O1034" s="346">
        <v>3.0</v>
      </c>
      <c r="P1034" s="350" t="s">
        <v>549</v>
      </c>
      <c r="Q1034" s="346">
        <v>479.0</v>
      </c>
      <c r="R1034" s="347" t="s">
        <v>6473</v>
      </c>
      <c r="S1034" s="7" t="str">
        <f>IF(P1034="nasional",VLOOKUP("*"&amp;J1034&amp;"",'IPPD ALL'!$AA$2:$AC$787,3,FALSE),VLOOKUP("*"&amp;P1034&amp;"",'IPPD ALL'!$AB$2:$AC$787,2,FALSE))</f>
        <v>Kementerian Pertanian</v>
      </c>
    </row>
    <row r="1035">
      <c r="A1035" s="346">
        <v>2413.0</v>
      </c>
      <c r="B1035" s="347" t="s">
        <v>8901</v>
      </c>
      <c r="C1035" s="347" t="s">
        <v>5277</v>
      </c>
      <c r="D1035" s="347" t="s">
        <v>8902</v>
      </c>
      <c r="E1035" s="347">
        <v>1.0</v>
      </c>
      <c r="F1035" s="347" t="s">
        <v>8903</v>
      </c>
      <c r="G1035" s="347" t="s">
        <v>8904</v>
      </c>
      <c r="H1035" s="348"/>
      <c r="I1035" s="347" t="s">
        <v>4533</v>
      </c>
      <c r="J1035" s="347" t="s">
        <v>5277</v>
      </c>
      <c r="K1035" s="349">
        <v>45201.24029223379</v>
      </c>
      <c r="L1035" s="347" t="s">
        <v>5277</v>
      </c>
      <c r="M1035" s="349">
        <v>45201.24348822916</v>
      </c>
      <c r="N1035" s="347" t="s">
        <v>4545</v>
      </c>
      <c r="O1035" s="346">
        <v>2.0</v>
      </c>
      <c r="P1035" s="350" t="s">
        <v>3837</v>
      </c>
      <c r="Q1035" s="346">
        <v>339.0</v>
      </c>
      <c r="R1035" s="347" t="s">
        <v>5281</v>
      </c>
      <c r="S1035" s="7" t="str">
        <f>IF(P1035="nasional",VLOOKUP("*"&amp;J1035&amp;"",'IPPD ALL'!$AA$2:$AC$787,3,FALSE),VLOOKUP("*"&amp;P1035&amp;"",'IPPD ALL'!$AB$2:$AC$787,2,FALSE))</f>
        <v>Kabupaten Morowali</v>
      </c>
      <c r="T1035" s="229"/>
    </row>
    <row r="1036">
      <c r="A1036" s="346">
        <v>2414.0</v>
      </c>
      <c r="B1036" s="347" t="s">
        <v>8905</v>
      </c>
      <c r="C1036" s="347" t="s">
        <v>8631</v>
      </c>
      <c r="D1036" s="347" t="s">
        <v>8906</v>
      </c>
      <c r="E1036" s="347">
        <v>3.0</v>
      </c>
      <c r="F1036" s="347" t="s">
        <v>8907</v>
      </c>
      <c r="G1036" s="347" t="s">
        <v>8908</v>
      </c>
      <c r="H1036" s="348"/>
      <c r="I1036" s="347" t="s">
        <v>4533</v>
      </c>
      <c r="J1036" s="347" t="s">
        <v>8631</v>
      </c>
      <c r="K1036" s="349">
        <v>45201.25313548611</v>
      </c>
      <c r="L1036" s="347" t="s">
        <v>8631</v>
      </c>
      <c r="M1036" s="349">
        <v>45201.257258032405</v>
      </c>
      <c r="N1036" s="347" t="s">
        <v>4545</v>
      </c>
      <c r="O1036" s="346">
        <v>1.0</v>
      </c>
      <c r="P1036" s="350" t="s">
        <v>3048</v>
      </c>
      <c r="Q1036" s="346">
        <v>625.0</v>
      </c>
      <c r="R1036" s="347" t="s">
        <v>8635</v>
      </c>
      <c r="S1036" s="7" t="str">
        <f>IF(P1036="nasional",VLOOKUP("*"&amp;J1036&amp;"",'IPPD ALL'!$AA$2:$AC$787,3,FALSE),VLOOKUP("*"&amp;P1036&amp;"",'IPPD ALL'!$AB$2:$AC$787,2,FALSE))</f>
        <v>Kabupaten Sidoarjo</v>
      </c>
    </row>
    <row r="1037">
      <c r="A1037" s="346">
        <v>2415.0</v>
      </c>
      <c r="B1037" s="347" t="s">
        <v>8909</v>
      </c>
      <c r="C1037" s="347" t="s">
        <v>6365</v>
      </c>
      <c r="D1037" s="347" t="s">
        <v>8910</v>
      </c>
      <c r="E1037" s="347">
        <v>1.0</v>
      </c>
      <c r="F1037" s="347" t="s">
        <v>8911</v>
      </c>
      <c r="G1037" s="347" t="s">
        <v>8912</v>
      </c>
      <c r="H1037" s="348"/>
      <c r="I1037" s="347" t="s">
        <v>4533</v>
      </c>
      <c r="J1037" s="347" t="s">
        <v>6365</v>
      </c>
      <c r="K1037" s="349">
        <v>45201.263203587965</v>
      </c>
      <c r="L1037" s="347" t="s">
        <v>6365</v>
      </c>
      <c r="M1037" s="349">
        <v>45215.06977898148</v>
      </c>
      <c r="N1037" s="347" t="s">
        <v>4545</v>
      </c>
      <c r="O1037" s="346">
        <v>6.0</v>
      </c>
      <c r="P1037" s="350" t="s">
        <v>2418</v>
      </c>
      <c r="Q1037" s="346">
        <v>258.0</v>
      </c>
      <c r="R1037" s="347" t="s">
        <v>4977</v>
      </c>
      <c r="S1037" s="7" t="str">
        <f>IF(P1037="nasional",VLOOKUP("*"&amp;J1037&amp;"",'IPPD ALL'!$AA$2:$AC$787,3,FALSE),VLOOKUP("*"&amp;P1037&amp;"",'IPPD ALL'!$AB$2:$AC$787,2,FALSE))</f>
        <v>Kota Bogor</v>
      </c>
      <c r="T1037" s="229"/>
    </row>
    <row r="1038">
      <c r="A1038" s="346">
        <v>2416.0</v>
      </c>
      <c r="B1038" s="347" t="s">
        <v>8913</v>
      </c>
      <c r="C1038" s="347" t="s">
        <v>8631</v>
      </c>
      <c r="D1038" s="347" t="s">
        <v>8914</v>
      </c>
      <c r="E1038" s="347" t="s">
        <v>4530</v>
      </c>
      <c r="F1038" s="347" t="s">
        <v>8915</v>
      </c>
      <c r="G1038" s="347" t="s">
        <v>8916</v>
      </c>
      <c r="H1038" s="348"/>
      <c r="I1038" s="347" t="s">
        <v>4533</v>
      </c>
      <c r="J1038" s="347" t="s">
        <v>8631</v>
      </c>
      <c r="K1038" s="349">
        <v>45201.28273684028</v>
      </c>
      <c r="L1038" s="347" t="s">
        <v>8631</v>
      </c>
      <c r="M1038" s="349">
        <v>45201.28412273148</v>
      </c>
      <c r="N1038" s="347" t="s">
        <v>4545</v>
      </c>
      <c r="O1038" s="346">
        <v>1.0</v>
      </c>
      <c r="P1038" s="350" t="s">
        <v>3048</v>
      </c>
      <c r="Q1038" s="346">
        <v>625.0</v>
      </c>
      <c r="R1038" s="347" t="s">
        <v>8635</v>
      </c>
      <c r="S1038" s="7" t="str">
        <f>IF(P1038="nasional",VLOOKUP("*"&amp;J1038&amp;"",'IPPD ALL'!$AA$2:$AC$787,3,FALSE),VLOOKUP("*"&amp;P1038&amp;"",'IPPD ALL'!$AB$2:$AC$787,2,FALSE))</f>
        <v>Kabupaten Sidoarjo</v>
      </c>
    </row>
    <row r="1039">
      <c r="A1039" s="346">
        <v>2417.0</v>
      </c>
      <c r="B1039" s="347" t="s">
        <v>8917</v>
      </c>
      <c r="C1039" s="347" t="s">
        <v>6326</v>
      </c>
      <c r="D1039" s="347" t="s">
        <v>8918</v>
      </c>
      <c r="E1039" s="347">
        <v>1.0</v>
      </c>
      <c r="F1039" s="347" t="s">
        <v>8919</v>
      </c>
      <c r="G1039" s="347" t="s">
        <v>8920</v>
      </c>
      <c r="H1039" s="348"/>
      <c r="I1039" s="347" t="s">
        <v>4533</v>
      </c>
      <c r="J1039" s="347" t="s">
        <v>6326</v>
      </c>
      <c r="K1039" s="349">
        <v>45201.30167763889</v>
      </c>
      <c r="L1039" s="347" t="s">
        <v>6326</v>
      </c>
      <c r="M1039" s="349">
        <v>45201.31180650463</v>
      </c>
      <c r="N1039" s="347" t="s">
        <v>4545</v>
      </c>
      <c r="O1039" s="346">
        <v>2.0</v>
      </c>
      <c r="P1039" s="350" t="s">
        <v>2394</v>
      </c>
      <c r="Q1039" s="346">
        <v>252.0</v>
      </c>
      <c r="R1039" s="347" t="s">
        <v>5965</v>
      </c>
      <c r="S1039" s="7" t="str">
        <f>IF(P1039="nasional",VLOOKUP("*"&amp;J1039&amp;"",'IPPD ALL'!$AA$2:$AC$787,3,FALSE),VLOOKUP("*"&amp;P1039&amp;"",'IPPD ALL'!$AB$2:$AC$787,2,FALSE))</f>
        <v>Kota Bandung</v>
      </c>
    </row>
    <row r="1040">
      <c r="A1040" s="346">
        <v>2421.0</v>
      </c>
      <c r="B1040" s="347" t="s">
        <v>8921</v>
      </c>
      <c r="C1040" s="347" t="s">
        <v>1378</v>
      </c>
      <c r="D1040" s="347" t="s">
        <v>8922</v>
      </c>
      <c r="E1040" s="347">
        <v>1.0</v>
      </c>
      <c r="F1040" s="347" t="s">
        <v>8923</v>
      </c>
      <c r="G1040" s="347" t="s">
        <v>8924</v>
      </c>
      <c r="H1040" s="348"/>
      <c r="I1040" s="347" t="s">
        <v>4533</v>
      </c>
      <c r="J1040" s="347" t="s">
        <v>1378</v>
      </c>
      <c r="K1040" s="349">
        <v>45204.56880951389</v>
      </c>
      <c r="L1040" s="347" t="s">
        <v>1378</v>
      </c>
      <c r="M1040" s="349">
        <v>45204.58189715278</v>
      </c>
      <c r="N1040" s="347" t="s">
        <v>4545</v>
      </c>
      <c r="O1040" s="346">
        <v>1.0</v>
      </c>
      <c r="P1040" s="347" t="s">
        <v>4535</v>
      </c>
      <c r="Q1040" s="348"/>
      <c r="R1040" s="348"/>
      <c r="S1040" s="7" t="str">
        <f>IF(P1040="nasional",VLOOKUP("*"&amp;J1040&amp;"",'IPPD ALL'!$AA$2:$AC$787,3,FALSE),VLOOKUP("*"&amp;P1040&amp;"",'IPPD ALL'!$AB$2:$AC$787,2,FALSE))</f>
        <v>Kabupaten Mandailing Natal</v>
      </c>
    </row>
    <row r="1041">
      <c r="A1041" s="346">
        <v>2422.0</v>
      </c>
      <c r="B1041" s="347" t="s">
        <v>8925</v>
      </c>
      <c r="C1041" s="347" t="s">
        <v>8926</v>
      </c>
      <c r="D1041" s="347" t="s">
        <v>8927</v>
      </c>
      <c r="E1041" s="347">
        <v>1.0</v>
      </c>
      <c r="F1041" s="347" t="s">
        <v>8928</v>
      </c>
      <c r="G1041" s="347" t="s">
        <v>8929</v>
      </c>
      <c r="H1041" s="348"/>
      <c r="I1041" s="347" t="s">
        <v>4533</v>
      </c>
      <c r="J1041" s="347" t="s">
        <v>8926</v>
      </c>
      <c r="K1041" s="349">
        <v>45205.28743182871</v>
      </c>
      <c r="L1041" s="347" t="s">
        <v>4973</v>
      </c>
      <c r="M1041" s="349">
        <v>45359.54878305556</v>
      </c>
      <c r="N1041" s="347" t="s">
        <v>4545</v>
      </c>
      <c r="O1041" s="346">
        <v>17.0</v>
      </c>
      <c r="P1041" s="350" t="s">
        <v>2418</v>
      </c>
      <c r="Q1041" s="346">
        <v>258.0</v>
      </c>
      <c r="R1041" s="347" t="s">
        <v>4977</v>
      </c>
      <c r="S1041" s="7" t="str">
        <f>IF(P1041="nasional",VLOOKUP("*"&amp;J1041&amp;"",'IPPD ALL'!$AA$2:$AC$787,3,FALSE),VLOOKUP("*"&amp;P1041&amp;"",'IPPD ALL'!$AB$2:$AC$787,2,FALSE))</f>
        <v>Kota Bogor</v>
      </c>
      <c r="T1041" s="229"/>
    </row>
    <row r="1042">
      <c r="A1042" s="346">
        <v>2423.0</v>
      </c>
      <c r="B1042" s="347" t="s">
        <v>8930</v>
      </c>
      <c r="C1042" s="347" t="s">
        <v>8724</v>
      </c>
      <c r="D1042" s="347" t="s">
        <v>8931</v>
      </c>
      <c r="E1042" s="347">
        <v>1.0</v>
      </c>
      <c r="F1042" s="347" t="s">
        <v>8932</v>
      </c>
      <c r="G1042" s="347" t="s">
        <v>8933</v>
      </c>
      <c r="H1042" s="348"/>
      <c r="I1042" s="347" t="s">
        <v>4533</v>
      </c>
      <c r="J1042" s="347" t="s">
        <v>8724</v>
      </c>
      <c r="K1042" s="349">
        <v>45205.31990789352</v>
      </c>
      <c r="L1042" s="347" t="s">
        <v>8724</v>
      </c>
      <c r="M1042" s="349">
        <v>45205.59214263889</v>
      </c>
      <c r="N1042" s="347" t="s">
        <v>4545</v>
      </c>
      <c r="O1042" s="346">
        <v>1.0</v>
      </c>
      <c r="P1042" s="350" t="s">
        <v>2463</v>
      </c>
      <c r="Q1042" s="346">
        <v>1016.0</v>
      </c>
      <c r="R1042" s="347" t="s">
        <v>8728</v>
      </c>
      <c r="S1042" s="7" t="str">
        <f>IF(P1042="nasional",VLOOKUP("*"&amp;J1042&amp;"",'IPPD ALL'!$AA$2:$AC$787,3,FALSE),VLOOKUP("*"&amp;P1042&amp;"",'IPPD ALL'!$AB$2:$AC$787,2,FALSE))</f>
        <v>Provinsi Banten</v>
      </c>
    </row>
    <row r="1043">
      <c r="A1043" s="346">
        <v>2424.0</v>
      </c>
      <c r="B1043" s="347" t="s">
        <v>8934</v>
      </c>
      <c r="C1043" s="347" t="s">
        <v>8935</v>
      </c>
      <c r="D1043" s="347" t="s">
        <v>8936</v>
      </c>
      <c r="E1043" s="347">
        <v>1.0</v>
      </c>
      <c r="F1043" s="347" t="s">
        <v>8937</v>
      </c>
      <c r="G1043" s="347" t="s">
        <v>8938</v>
      </c>
      <c r="H1043" s="348"/>
      <c r="I1043" s="347" t="s">
        <v>4533</v>
      </c>
      <c r="J1043" s="347" t="s">
        <v>8935</v>
      </c>
      <c r="K1043" s="349">
        <v>45205.322681157406</v>
      </c>
      <c r="L1043" s="347" t="s">
        <v>4973</v>
      </c>
      <c r="M1043" s="349">
        <v>45205.345686493056</v>
      </c>
      <c r="N1043" s="347" t="s">
        <v>4545</v>
      </c>
      <c r="O1043" s="346">
        <v>3.0</v>
      </c>
      <c r="P1043" s="350" t="s">
        <v>2418</v>
      </c>
      <c r="Q1043" s="346">
        <v>258.0</v>
      </c>
      <c r="R1043" s="347" t="s">
        <v>4977</v>
      </c>
      <c r="S1043" s="7" t="str">
        <f>IF(P1043="nasional",VLOOKUP("*"&amp;J1043&amp;"",'IPPD ALL'!$AA$2:$AC$787,3,FALSE),VLOOKUP("*"&amp;P1043&amp;"",'IPPD ALL'!$AB$2:$AC$787,2,FALSE))</f>
        <v>Kota Bogor</v>
      </c>
      <c r="T1043" s="229"/>
    </row>
    <row r="1044">
      <c r="A1044" s="346">
        <v>2425.0</v>
      </c>
      <c r="B1044" s="347" t="s">
        <v>8939</v>
      </c>
      <c r="C1044" s="347" t="s">
        <v>2462</v>
      </c>
      <c r="D1044" s="347" t="s">
        <v>8931</v>
      </c>
      <c r="E1044" s="347">
        <v>1.0</v>
      </c>
      <c r="F1044" s="347" t="s">
        <v>8940</v>
      </c>
      <c r="G1044" s="347" t="s">
        <v>8941</v>
      </c>
      <c r="H1044" s="348"/>
      <c r="I1044" s="347" t="s">
        <v>4533</v>
      </c>
      <c r="J1044" s="347" t="s">
        <v>2462</v>
      </c>
      <c r="K1044" s="349">
        <v>45205.374452233795</v>
      </c>
      <c r="L1044" s="347" t="s">
        <v>2462</v>
      </c>
      <c r="M1044" s="349">
        <v>45205.59279679398</v>
      </c>
      <c r="N1044" s="347" t="s">
        <v>4545</v>
      </c>
      <c r="O1044" s="346">
        <v>1.0</v>
      </c>
      <c r="P1044" s="347" t="s">
        <v>4535</v>
      </c>
      <c r="Q1044" s="348"/>
      <c r="R1044" s="348"/>
      <c r="S1044" s="7" t="str">
        <f>IF(P1044="nasional",VLOOKUP("*"&amp;J1044&amp;"",'IPPD ALL'!$AA$2:$AC$787,3,FALSE),VLOOKUP("*"&amp;P1044&amp;"",'IPPD ALL'!$AB$2:$AC$787,2,FALSE))</f>
        <v>Provinsi Banten</v>
      </c>
    </row>
    <row r="1045">
      <c r="A1045" s="346">
        <v>2427.0</v>
      </c>
      <c r="B1045" s="347" t="s">
        <v>8942</v>
      </c>
      <c r="C1045" s="347" t="s">
        <v>8943</v>
      </c>
      <c r="D1045" s="347" t="s">
        <v>8944</v>
      </c>
      <c r="E1045" s="347">
        <v>1.0</v>
      </c>
      <c r="F1045" s="347" t="s">
        <v>8945</v>
      </c>
      <c r="G1045" s="347" t="s">
        <v>8946</v>
      </c>
      <c r="H1045" s="348"/>
      <c r="I1045" s="347" t="s">
        <v>4533</v>
      </c>
      <c r="J1045" s="347" t="s">
        <v>8943</v>
      </c>
      <c r="K1045" s="349">
        <v>45208.16646375</v>
      </c>
      <c r="L1045" s="347" t="s">
        <v>8943</v>
      </c>
      <c r="M1045" s="349">
        <v>45364.59560797454</v>
      </c>
      <c r="N1045" s="347" t="s">
        <v>4545</v>
      </c>
      <c r="O1045" s="346">
        <v>3.0</v>
      </c>
      <c r="P1045" s="350" t="s">
        <v>2394</v>
      </c>
      <c r="Q1045" s="346">
        <v>252.0</v>
      </c>
      <c r="R1045" s="347" t="s">
        <v>5965</v>
      </c>
      <c r="S1045" s="7" t="str">
        <f>IF(P1045="nasional",VLOOKUP("*"&amp;J1045&amp;"",'IPPD ALL'!$AA$2:$AC$787,3,FALSE),VLOOKUP("*"&amp;P1045&amp;"",'IPPD ALL'!$AB$2:$AC$787,2,FALSE))</f>
        <v>Kota Bandung</v>
      </c>
    </row>
    <row r="1046">
      <c r="A1046" s="346">
        <v>2429.0</v>
      </c>
      <c r="B1046" s="347" t="s">
        <v>8947</v>
      </c>
      <c r="C1046" s="347" t="s">
        <v>4839</v>
      </c>
      <c r="D1046" s="347" t="s">
        <v>8948</v>
      </c>
      <c r="E1046" s="347">
        <v>1.0</v>
      </c>
      <c r="F1046" s="347" t="s">
        <v>8949</v>
      </c>
      <c r="G1046" s="347" t="s">
        <v>8950</v>
      </c>
      <c r="H1046" s="348"/>
      <c r="I1046" s="347" t="s">
        <v>4533</v>
      </c>
      <c r="J1046" s="347" t="s">
        <v>4839</v>
      </c>
      <c r="K1046" s="349">
        <v>45208.19497460648</v>
      </c>
      <c r="L1046" s="347" t="s">
        <v>4839</v>
      </c>
      <c r="M1046" s="349">
        <v>45208.21179905093</v>
      </c>
      <c r="N1046" s="347" t="s">
        <v>4534</v>
      </c>
      <c r="O1046" s="346">
        <v>3.0</v>
      </c>
      <c r="P1046" s="350" t="s">
        <v>4843</v>
      </c>
      <c r="Q1046" s="346">
        <v>242.0</v>
      </c>
      <c r="R1046" s="347" t="s">
        <v>4844</v>
      </c>
      <c r="S1046" s="7" t="str">
        <f>IF(P1046="nasional",VLOOKUP("*"&amp;J1046&amp;"",'IPPD ALL'!$AA$2:$AC$787,3,FALSE),VLOOKUP("*"&amp;P1046&amp;"",'IPPD ALL'!$AB$2:$AC$787,2,FALSE))</f>
        <v>#N/A</v>
      </c>
    </row>
    <row r="1047">
      <c r="A1047" s="346">
        <v>2431.0</v>
      </c>
      <c r="B1047" s="347" t="s">
        <v>8951</v>
      </c>
      <c r="C1047" s="347" t="s">
        <v>7890</v>
      </c>
      <c r="D1047" s="347" t="s">
        <v>8952</v>
      </c>
      <c r="E1047" s="347">
        <v>1.0</v>
      </c>
      <c r="F1047" s="347" t="s">
        <v>8953</v>
      </c>
      <c r="G1047" s="347" t="s">
        <v>8954</v>
      </c>
      <c r="H1047" s="348"/>
      <c r="I1047" s="347" t="s">
        <v>4533</v>
      </c>
      <c r="J1047" s="347" t="s">
        <v>7890</v>
      </c>
      <c r="K1047" s="349">
        <v>45208.19902569444</v>
      </c>
      <c r="L1047" s="347" t="s">
        <v>7890</v>
      </c>
      <c r="M1047" s="349">
        <v>45209.08650914352</v>
      </c>
      <c r="N1047" s="347" t="s">
        <v>4545</v>
      </c>
      <c r="O1047" s="346">
        <v>9.0</v>
      </c>
      <c r="P1047" s="347" t="s">
        <v>4535</v>
      </c>
      <c r="Q1047" s="348"/>
      <c r="R1047" s="348"/>
      <c r="S1047" s="7" t="str">
        <f>IF(P1047="nasional",VLOOKUP("*"&amp;J1047&amp;"",'IPPD ALL'!$AA$2:$AC$787,3,FALSE),VLOOKUP("*"&amp;P1047&amp;"",'IPPD ALL'!$AB$2:$AC$787,2,FALSE))</f>
        <v>#N/A</v>
      </c>
    </row>
    <row r="1048">
      <c r="A1048" s="346">
        <v>2432.0</v>
      </c>
      <c r="B1048" s="347" t="s">
        <v>8955</v>
      </c>
      <c r="C1048" s="347" t="s">
        <v>2393</v>
      </c>
      <c r="D1048" s="347" t="s">
        <v>8956</v>
      </c>
      <c r="E1048" s="347" t="s">
        <v>8957</v>
      </c>
      <c r="F1048" s="347" t="s">
        <v>8958</v>
      </c>
      <c r="G1048" s="347" t="s">
        <v>8959</v>
      </c>
      <c r="H1048" s="348"/>
      <c r="I1048" s="347" t="s">
        <v>4533</v>
      </c>
      <c r="J1048" s="347" t="s">
        <v>2393</v>
      </c>
      <c r="K1048" s="349">
        <v>45209.06742564815</v>
      </c>
      <c r="L1048" s="347" t="s">
        <v>2393</v>
      </c>
      <c r="M1048" s="349">
        <v>45216.31333871528</v>
      </c>
      <c r="N1048" s="347" t="s">
        <v>4545</v>
      </c>
      <c r="O1048" s="346">
        <v>1.0</v>
      </c>
      <c r="P1048" s="347" t="s">
        <v>4535</v>
      </c>
      <c r="Q1048" s="348"/>
      <c r="R1048" s="348"/>
      <c r="S1048" s="7" t="str">
        <f>IF(P1048="nasional",VLOOKUP("*"&amp;J1048&amp;"",'IPPD ALL'!$AA$2:$AC$787,3,FALSE),VLOOKUP("*"&amp;P1048&amp;"",'IPPD ALL'!$AB$2:$AC$787,2,FALSE))</f>
        <v>Kota Bandung</v>
      </c>
    </row>
    <row r="1049">
      <c r="A1049" s="346">
        <v>2433.0</v>
      </c>
      <c r="B1049" s="347" t="s">
        <v>8960</v>
      </c>
      <c r="C1049" s="347" t="s">
        <v>7890</v>
      </c>
      <c r="D1049" s="347" t="s">
        <v>8952</v>
      </c>
      <c r="E1049" s="347">
        <v>2.0</v>
      </c>
      <c r="F1049" s="347" t="s">
        <v>8961</v>
      </c>
      <c r="G1049" s="347" t="s">
        <v>8954</v>
      </c>
      <c r="H1049" s="348"/>
      <c r="I1049" s="347" t="s">
        <v>4533</v>
      </c>
      <c r="J1049" s="347" t="s">
        <v>7890</v>
      </c>
      <c r="K1049" s="349">
        <v>45209.13744162037</v>
      </c>
      <c r="L1049" s="347" t="s">
        <v>7890</v>
      </c>
      <c r="M1049" s="349">
        <v>45209.138042280094</v>
      </c>
      <c r="N1049" s="347" t="s">
        <v>4545</v>
      </c>
      <c r="O1049" s="346">
        <v>1.0</v>
      </c>
      <c r="P1049" s="347" t="s">
        <v>4535</v>
      </c>
      <c r="Q1049" s="348"/>
      <c r="R1049" s="348"/>
      <c r="S1049" s="7" t="str">
        <f>IF(P1049="nasional",VLOOKUP("*"&amp;J1049&amp;"",'IPPD ALL'!$AA$2:$AC$787,3,FALSE),VLOOKUP("*"&amp;P1049&amp;"",'IPPD ALL'!$AB$2:$AC$787,2,FALSE))</f>
        <v>#N/A</v>
      </c>
    </row>
    <row r="1050">
      <c r="A1050" s="346">
        <v>2434.0</v>
      </c>
      <c r="B1050" s="347" t="s">
        <v>8962</v>
      </c>
      <c r="C1050" s="347" t="s">
        <v>8963</v>
      </c>
      <c r="D1050" s="347" t="s">
        <v>8964</v>
      </c>
      <c r="E1050" s="347">
        <v>1.0</v>
      </c>
      <c r="F1050" s="347" t="s">
        <v>8965</v>
      </c>
      <c r="G1050" s="347" t="s">
        <v>8966</v>
      </c>
      <c r="H1050" s="348"/>
      <c r="I1050" s="347" t="s">
        <v>4533</v>
      </c>
      <c r="J1050" s="347" t="s">
        <v>8963</v>
      </c>
      <c r="K1050" s="349">
        <v>45209.16721354167</v>
      </c>
      <c r="L1050" s="347" t="s">
        <v>8963</v>
      </c>
      <c r="M1050" s="349">
        <v>45209.175841840275</v>
      </c>
      <c r="N1050" s="347" t="s">
        <v>4545</v>
      </c>
      <c r="O1050" s="346">
        <v>1.0</v>
      </c>
      <c r="P1050" s="350" t="s">
        <v>1006</v>
      </c>
      <c r="Q1050" s="346">
        <v>1102.0</v>
      </c>
      <c r="R1050" s="347" t="s">
        <v>8967</v>
      </c>
      <c r="S1050" s="7" t="str">
        <f>IF(P1050="nasional",VLOOKUP("*"&amp;J1050&amp;"",'IPPD ALL'!$AA$2:$AC$787,3,FALSE),VLOOKUP("*"&amp;P1050&amp;"",'IPPD ALL'!$AB$2:$AC$787,2,FALSE))</f>
        <v>Ombudsman Republik Indonesia</v>
      </c>
    </row>
    <row r="1051">
      <c r="A1051" s="346">
        <v>2435.0</v>
      </c>
      <c r="B1051" s="347" t="s">
        <v>8968</v>
      </c>
      <c r="C1051" s="347" t="s">
        <v>8317</v>
      </c>
      <c r="D1051" s="347" t="s">
        <v>8969</v>
      </c>
      <c r="E1051" s="347">
        <v>1.0</v>
      </c>
      <c r="F1051" s="347" t="s">
        <v>8970</v>
      </c>
      <c r="G1051" s="347" t="s">
        <v>8971</v>
      </c>
      <c r="H1051" s="348"/>
      <c r="I1051" s="347" t="s">
        <v>4533</v>
      </c>
      <c r="J1051" s="347" t="s">
        <v>8317</v>
      </c>
      <c r="K1051" s="349">
        <v>45209.17453646991</v>
      </c>
      <c r="L1051" s="348"/>
      <c r="M1051" s="348"/>
      <c r="N1051" s="347" t="s">
        <v>4534</v>
      </c>
      <c r="O1051" s="346">
        <v>0.0</v>
      </c>
      <c r="P1051" s="347" t="s">
        <v>4535</v>
      </c>
      <c r="Q1051" s="348"/>
      <c r="R1051" s="348"/>
      <c r="S1051" s="7" t="str">
        <f>IF(P1051="nasional",VLOOKUP("*"&amp;J1051&amp;"",'IPPD ALL'!$AA$2:$AC$787,3,FALSE),VLOOKUP("*"&amp;P1051&amp;"",'IPPD ALL'!$AB$2:$AC$787,2,FALSE))</f>
        <v>#N/A</v>
      </c>
    </row>
    <row r="1052">
      <c r="A1052" s="346">
        <v>2436.0</v>
      </c>
      <c r="B1052" s="347" t="s">
        <v>8972</v>
      </c>
      <c r="C1052" s="347" t="s">
        <v>1005</v>
      </c>
      <c r="D1052" s="347" t="s">
        <v>8964</v>
      </c>
      <c r="E1052" s="347">
        <v>1.0</v>
      </c>
      <c r="F1052" s="347" t="s">
        <v>8973</v>
      </c>
      <c r="G1052" s="347" t="s">
        <v>8974</v>
      </c>
      <c r="H1052" s="348"/>
      <c r="I1052" s="347" t="s">
        <v>4533</v>
      </c>
      <c r="J1052" s="347" t="s">
        <v>1005</v>
      </c>
      <c r="K1052" s="349">
        <v>45209.18633215278</v>
      </c>
      <c r="L1052" s="347" t="s">
        <v>1005</v>
      </c>
      <c r="M1052" s="349">
        <v>45209.18865590278</v>
      </c>
      <c r="N1052" s="347" t="s">
        <v>4545</v>
      </c>
      <c r="O1052" s="346">
        <v>1.0</v>
      </c>
      <c r="P1052" s="347" t="s">
        <v>4535</v>
      </c>
      <c r="Q1052" s="348"/>
      <c r="R1052" s="348"/>
      <c r="S1052" s="7" t="str">
        <f>IF(P1052="nasional",VLOOKUP("*"&amp;J1052&amp;"",'IPPD ALL'!$AA$2:$AC$787,3,FALSE),VLOOKUP("*"&amp;P1052&amp;"",'IPPD ALL'!$AB$2:$AC$787,2,FALSE))</f>
        <v>Ombudsman Republik Indonesia</v>
      </c>
    </row>
    <row r="1053">
      <c r="A1053" s="346">
        <v>2440.0</v>
      </c>
      <c r="B1053" s="347" t="s">
        <v>8975</v>
      </c>
      <c r="C1053" s="347" t="s">
        <v>8976</v>
      </c>
      <c r="D1053" s="347" t="s">
        <v>8977</v>
      </c>
      <c r="E1053" s="346">
        <v>1.0</v>
      </c>
      <c r="F1053" s="347" t="s">
        <v>8978</v>
      </c>
      <c r="G1053" s="347" t="s">
        <v>8979</v>
      </c>
      <c r="H1053" s="348"/>
      <c r="I1053" s="347" t="s">
        <v>4533</v>
      </c>
      <c r="J1053" s="347" t="s">
        <v>8976</v>
      </c>
      <c r="K1053" s="349">
        <v>45209.33501059028</v>
      </c>
      <c r="L1053" s="347" t="s">
        <v>8976</v>
      </c>
      <c r="M1053" s="349">
        <v>45209.33928868055</v>
      </c>
      <c r="N1053" s="347" t="s">
        <v>4551</v>
      </c>
      <c r="O1053" s="346">
        <v>3.0</v>
      </c>
      <c r="P1053" s="347" t="s">
        <v>4535</v>
      </c>
      <c r="Q1053" s="348"/>
      <c r="R1053" s="348"/>
      <c r="S1053" s="7" t="str">
        <f>IF(P1053="nasional",VLOOKUP("*"&amp;J1053&amp;"",'IPPD ALL'!$AA$2:$AC$787,3,FALSE),VLOOKUP("*"&amp;P1053&amp;"",'IPPD ALL'!$AB$2:$AC$787,2,FALSE))</f>
        <v>#N/A</v>
      </c>
    </row>
    <row r="1054">
      <c r="A1054" s="346">
        <v>2473.0</v>
      </c>
      <c r="B1054" s="347" t="s">
        <v>8980</v>
      </c>
      <c r="C1054" s="347" t="s">
        <v>7619</v>
      </c>
      <c r="D1054" s="347" t="s">
        <v>5222</v>
      </c>
      <c r="E1054" s="347">
        <v>1.0</v>
      </c>
      <c r="F1054" s="347" t="s">
        <v>8981</v>
      </c>
      <c r="G1054" s="347" t="s">
        <v>8982</v>
      </c>
      <c r="H1054" s="348"/>
      <c r="I1054" s="347" t="s">
        <v>4533</v>
      </c>
      <c r="J1054" s="347" t="s">
        <v>7619</v>
      </c>
      <c r="K1054" s="349">
        <v>45210.055265497685</v>
      </c>
      <c r="L1054" s="348"/>
      <c r="M1054" s="348"/>
      <c r="N1054" s="347" t="s">
        <v>4534</v>
      </c>
      <c r="O1054" s="346">
        <v>0.0</v>
      </c>
      <c r="P1054" s="350" t="s">
        <v>1146</v>
      </c>
      <c r="Q1054" s="346">
        <v>430.0</v>
      </c>
      <c r="R1054" s="347" t="s">
        <v>5834</v>
      </c>
      <c r="S1054" s="7" t="str">
        <f>IF(P1054="nasional",VLOOKUP("*"&amp;J1054&amp;"",'IPPD ALL'!$AA$2:$AC$787,3,FALSE),VLOOKUP("*"&amp;P1054&amp;"",'IPPD ALL'!$AB$2:$AC$787,2,FALSE))</f>
        <v>Provinsi Aceh</v>
      </c>
    </row>
    <row r="1055">
      <c r="A1055" s="346">
        <v>2506.0</v>
      </c>
      <c r="B1055" s="347" t="s">
        <v>8983</v>
      </c>
      <c r="C1055" s="347" t="s">
        <v>532</v>
      </c>
      <c r="D1055" s="347" t="s">
        <v>8984</v>
      </c>
      <c r="E1055" s="346">
        <v>1.0</v>
      </c>
      <c r="F1055" s="347" t="s">
        <v>8985</v>
      </c>
      <c r="G1055" s="347" t="s">
        <v>8986</v>
      </c>
      <c r="H1055" s="348"/>
      <c r="I1055" s="347" t="s">
        <v>4533</v>
      </c>
      <c r="J1055" s="347" t="s">
        <v>532</v>
      </c>
      <c r="K1055" s="349">
        <v>45210.11701107639</v>
      </c>
      <c r="L1055" s="347" t="s">
        <v>532</v>
      </c>
      <c r="M1055" s="349">
        <v>45366.31293302083</v>
      </c>
      <c r="N1055" s="347" t="s">
        <v>4545</v>
      </c>
      <c r="O1055" s="346">
        <v>4.0</v>
      </c>
      <c r="P1055" s="347" t="s">
        <v>4535</v>
      </c>
      <c r="Q1055" s="348"/>
      <c r="R1055" s="348"/>
      <c r="S1055" s="7" t="str">
        <f>IF(P1055="nasional",VLOOKUP("*"&amp;J1055&amp;"",'IPPD ALL'!$AA$2:$AC$787,3,FALSE),VLOOKUP("*"&amp;P1055&amp;"",'IPPD ALL'!$AB$2:$AC$787,2,FALSE))</f>
        <v>Kementerian Perhubungan</v>
      </c>
    </row>
    <row r="1056">
      <c r="A1056" s="346">
        <v>2507.0</v>
      </c>
      <c r="B1056" s="347" t="s">
        <v>8987</v>
      </c>
      <c r="C1056" s="347" t="s">
        <v>532</v>
      </c>
      <c r="D1056" s="347" t="s">
        <v>8988</v>
      </c>
      <c r="E1056" s="347">
        <v>1.0</v>
      </c>
      <c r="F1056" s="347" t="s">
        <v>8989</v>
      </c>
      <c r="G1056" s="347" t="s">
        <v>8990</v>
      </c>
      <c r="H1056" s="348"/>
      <c r="I1056" s="347" t="s">
        <v>4533</v>
      </c>
      <c r="J1056" s="347" t="s">
        <v>532</v>
      </c>
      <c r="K1056" s="349">
        <v>45210.13479766204</v>
      </c>
      <c r="L1056" s="347" t="s">
        <v>532</v>
      </c>
      <c r="M1056" s="349">
        <v>45210.258878796296</v>
      </c>
      <c r="N1056" s="347" t="s">
        <v>4534</v>
      </c>
      <c r="O1056" s="346">
        <v>3.0</v>
      </c>
      <c r="P1056" s="347" t="s">
        <v>4535</v>
      </c>
      <c r="Q1056" s="348"/>
      <c r="R1056" s="348"/>
      <c r="S1056" s="7" t="str">
        <f>IF(P1056="nasional",VLOOKUP("*"&amp;J1056&amp;"",'IPPD ALL'!$AA$2:$AC$787,3,FALSE),VLOOKUP("*"&amp;P1056&amp;"",'IPPD ALL'!$AB$2:$AC$787,2,FALSE))</f>
        <v>Kementerian Perhubungan</v>
      </c>
    </row>
    <row r="1057">
      <c r="A1057" s="346">
        <v>2510.0</v>
      </c>
      <c r="B1057" s="347" t="s">
        <v>8991</v>
      </c>
      <c r="C1057" s="347" t="s">
        <v>532</v>
      </c>
      <c r="D1057" s="347" t="s">
        <v>8992</v>
      </c>
      <c r="E1057" s="347">
        <v>1.0</v>
      </c>
      <c r="F1057" s="347" t="s">
        <v>8993</v>
      </c>
      <c r="G1057" s="347" t="s">
        <v>8994</v>
      </c>
      <c r="H1057" s="348"/>
      <c r="I1057" s="347" t="s">
        <v>4533</v>
      </c>
      <c r="J1057" s="347" t="s">
        <v>532</v>
      </c>
      <c r="K1057" s="349">
        <v>45210.16131240741</v>
      </c>
      <c r="L1057" s="347" t="s">
        <v>532</v>
      </c>
      <c r="M1057" s="349">
        <v>45210.32467800926</v>
      </c>
      <c r="N1057" s="347" t="s">
        <v>4551</v>
      </c>
      <c r="O1057" s="346">
        <v>1.0</v>
      </c>
      <c r="P1057" s="347" t="s">
        <v>4535</v>
      </c>
      <c r="Q1057" s="348"/>
      <c r="R1057" s="348"/>
      <c r="S1057" s="7" t="str">
        <f>IF(P1057="nasional",VLOOKUP("*"&amp;J1057&amp;"",'IPPD ALL'!$AA$2:$AC$787,3,FALSE),VLOOKUP("*"&amp;P1057&amp;"",'IPPD ALL'!$AB$2:$AC$787,2,FALSE))</f>
        <v>Kementerian Perhubungan</v>
      </c>
    </row>
    <row r="1058">
      <c r="A1058" s="346">
        <v>2511.0</v>
      </c>
      <c r="B1058" s="347" t="s">
        <v>8995</v>
      </c>
      <c r="C1058" s="347" t="s">
        <v>532</v>
      </c>
      <c r="D1058" s="347" t="s">
        <v>8996</v>
      </c>
      <c r="E1058" s="347">
        <v>1.0</v>
      </c>
      <c r="F1058" s="347" t="s">
        <v>8997</v>
      </c>
      <c r="G1058" s="347" t="s">
        <v>8998</v>
      </c>
      <c r="H1058" s="348"/>
      <c r="I1058" s="347" t="s">
        <v>4533</v>
      </c>
      <c r="J1058" s="347" t="s">
        <v>532</v>
      </c>
      <c r="K1058" s="349">
        <v>45210.2637522338</v>
      </c>
      <c r="L1058" s="347" t="s">
        <v>532</v>
      </c>
      <c r="M1058" s="349">
        <v>45366.31550697917</v>
      </c>
      <c r="N1058" s="347" t="s">
        <v>4545</v>
      </c>
      <c r="O1058" s="346">
        <v>2.0</v>
      </c>
      <c r="P1058" s="347" t="s">
        <v>4535</v>
      </c>
      <c r="Q1058" s="348"/>
      <c r="R1058" s="348"/>
      <c r="S1058" s="7" t="str">
        <f>IF(P1058="nasional",VLOOKUP("*"&amp;J1058&amp;"",'IPPD ALL'!$AA$2:$AC$787,3,FALSE),VLOOKUP("*"&amp;P1058&amp;"",'IPPD ALL'!$AB$2:$AC$787,2,FALSE))</f>
        <v>Kementerian Perhubungan</v>
      </c>
    </row>
    <row r="1059">
      <c r="A1059" s="346">
        <v>2516.0</v>
      </c>
      <c r="B1059" s="347" t="s">
        <v>8999</v>
      </c>
      <c r="C1059" s="347" t="s">
        <v>9000</v>
      </c>
      <c r="D1059" s="347" t="s">
        <v>9001</v>
      </c>
      <c r="E1059" s="347">
        <v>1.0</v>
      </c>
      <c r="F1059" s="347" t="s">
        <v>9002</v>
      </c>
      <c r="G1059" s="347" t="s">
        <v>9003</v>
      </c>
      <c r="H1059" s="347" t="s">
        <v>4609</v>
      </c>
      <c r="I1059" s="347" t="s">
        <v>4533</v>
      </c>
      <c r="J1059" s="347" t="s">
        <v>9000</v>
      </c>
      <c r="K1059" s="349">
        <v>45210.51617865741</v>
      </c>
      <c r="L1059" s="347" t="s">
        <v>9000</v>
      </c>
      <c r="M1059" s="349">
        <v>45210.55411435185</v>
      </c>
      <c r="N1059" s="347" t="s">
        <v>4545</v>
      </c>
      <c r="O1059" s="346">
        <v>1.0</v>
      </c>
      <c r="P1059" s="350" t="s">
        <v>556</v>
      </c>
      <c r="Q1059" s="346">
        <v>480.0</v>
      </c>
      <c r="R1059" s="347" t="s">
        <v>9004</v>
      </c>
      <c r="S1059" s="7" t="str">
        <f>IF(P1059="nasional",VLOOKUP("*"&amp;J1059&amp;"",'IPPD ALL'!$AA$2:$AC$787,3,FALSE),VLOOKUP("*"&amp;P1059&amp;"",'IPPD ALL'!$AB$2:$AC$787,2,FALSE))</f>
        <v>Kementerian Lingkungan Hidup dan Kehutanan</v>
      </c>
      <c r="T1059" s="229"/>
    </row>
    <row r="1060">
      <c r="A1060" s="346">
        <v>2517.0</v>
      </c>
      <c r="B1060" s="347" t="s">
        <v>9005</v>
      </c>
      <c r="C1060" s="347" t="s">
        <v>555</v>
      </c>
      <c r="D1060" s="347" t="s">
        <v>9006</v>
      </c>
      <c r="E1060" s="347">
        <v>1.0</v>
      </c>
      <c r="F1060" s="347" t="s">
        <v>9007</v>
      </c>
      <c r="G1060" s="347" t="s">
        <v>9008</v>
      </c>
      <c r="H1060" s="347" t="s">
        <v>4609</v>
      </c>
      <c r="I1060" s="347" t="s">
        <v>4533</v>
      </c>
      <c r="J1060" s="347" t="s">
        <v>555</v>
      </c>
      <c r="K1060" s="349">
        <v>45210.56155078704</v>
      </c>
      <c r="L1060" s="347" t="s">
        <v>555</v>
      </c>
      <c r="M1060" s="349">
        <v>45211.16359053241</v>
      </c>
      <c r="N1060" s="347" t="s">
        <v>4545</v>
      </c>
      <c r="O1060" s="346">
        <v>3.0</v>
      </c>
      <c r="P1060" s="347" t="s">
        <v>4535</v>
      </c>
      <c r="Q1060" s="348"/>
      <c r="R1060" s="348"/>
      <c r="S1060" s="7" t="str">
        <f>IF(P1060="nasional",VLOOKUP("*"&amp;J1060&amp;"",'IPPD ALL'!$AA$2:$AC$787,3,FALSE),VLOOKUP("*"&amp;P1060&amp;"",'IPPD ALL'!$AB$2:$AC$787,2,FALSE))</f>
        <v>Kementerian Lingkungan Hidup dan Kehutanan</v>
      </c>
    </row>
    <row r="1061">
      <c r="A1061" s="346">
        <v>2520.0</v>
      </c>
      <c r="B1061" s="347" t="s">
        <v>9009</v>
      </c>
      <c r="C1061" s="347" t="s">
        <v>2476</v>
      </c>
      <c r="D1061" s="347" t="s">
        <v>9010</v>
      </c>
      <c r="E1061" s="347">
        <v>1.0</v>
      </c>
      <c r="F1061" s="347" t="s">
        <v>9011</v>
      </c>
      <c r="G1061" s="347" t="s">
        <v>9012</v>
      </c>
      <c r="H1061" s="348"/>
      <c r="I1061" s="347" t="s">
        <v>4533</v>
      </c>
      <c r="J1061" s="347" t="s">
        <v>2476</v>
      </c>
      <c r="K1061" s="349">
        <v>45211.327519895836</v>
      </c>
      <c r="L1061" s="347" t="s">
        <v>2476</v>
      </c>
      <c r="M1061" s="349">
        <v>45211.33318398148</v>
      </c>
      <c r="N1061" s="347" t="s">
        <v>4545</v>
      </c>
      <c r="O1061" s="346">
        <v>1.0</v>
      </c>
      <c r="P1061" s="347" t="s">
        <v>4535</v>
      </c>
      <c r="Q1061" s="348"/>
      <c r="R1061" s="348"/>
      <c r="S1061" s="7" t="str">
        <f>IF(P1061="nasional",VLOOKUP("*"&amp;J1061&amp;"",'IPPD ALL'!$AA$2:$AC$787,3,FALSE),VLOOKUP("*"&amp;P1061&amp;"",'IPPD ALL'!$AB$2:$AC$787,2,FALSE))</f>
        <v>Kabupaten Serang</v>
      </c>
    </row>
    <row r="1062">
      <c r="A1062" s="346">
        <v>2521.0</v>
      </c>
      <c r="B1062" s="347" t="s">
        <v>9013</v>
      </c>
      <c r="C1062" s="347" t="s">
        <v>8492</v>
      </c>
      <c r="D1062" s="347" t="s">
        <v>5284</v>
      </c>
      <c r="E1062" s="346">
        <v>1.0</v>
      </c>
      <c r="F1062" s="347" t="s">
        <v>9014</v>
      </c>
      <c r="G1062" s="347" t="s">
        <v>9015</v>
      </c>
      <c r="H1062" s="348"/>
      <c r="I1062" s="347" t="s">
        <v>4533</v>
      </c>
      <c r="J1062" s="347" t="s">
        <v>8492</v>
      </c>
      <c r="K1062" s="349">
        <v>45211.35842715278</v>
      </c>
      <c r="L1062" s="347" t="s">
        <v>8492</v>
      </c>
      <c r="M1062" s="349">
        <v>45211.36660501157</v>
      </c>
      <c r="N1062" s="347" t="s">
        <v>4545</v>
      </c>
      <c r="O1062" s="346">
        <v>2.0</v>
      </c>
      <c r="P1062" s="350" t="s">
        <v>2032</v>
      </c>
      <c r="Q1062" s="346">
        <v>776.0</v>
      </c>
      <c r="R1062" s="347" t="s">
        <v>8496</v>
      </c>
      <c r="S1062" s="7" t="str">
        <f>IF(P1062="nasional",VLOOKUP("*"&amp;J1062&amp;"",'IPPD ALL'!$AA$2:$AC$787,3,FALSE),VLOOKUP("*"&amp;P1062&amp;"",'IPPD ALL'!$AB$2:$AC$787,2,FALSE))</f>
        <v>Kota Bengkulu</v>
      </c>
    </row>
    <row r="1063">
      <c r="A1063" s="346">
        <v>2522.0</v>
      </c>
      <c r="B1063" s="347" t="s">
        <v>9016</v>
      </c>
      <c r="C1063" s="347" t="s">
        <v>9017</v>
      </c>
      <c r="D1063" s="347" t="s">
        <v>9018</v>
      </c>
      <c r="E1063" s="346">
        <v>1.0</v>
      </c>
      <c r="F1063" s="347" t="s">
        <v>9019</v>
      </c>
      <c r="G1063" s="347" t="s">
        <v>9020</v>
      </c>
      <c r="H1063" s="348"/>
      <c r="I1063" s="347" t="s">
        <v>4533</v>
      </c>
      <c r="J1063" s="347" t="s">
        <v>9017</v>
      </c>
      <c r="K1063" s="349">
        <v>45211.40437427083</v>
      </c>
      <c r="L1063" s="347" t="s">
        <v>9017</v>
      </c>
      <c r="M1063" s="349">
        <v>45240.337920439815</v>
      </c>
      <c r="N1063" s="347" t="s">
        <v>4545</v>
      </c>
      <c r="O1063" s="346">
        <v>19.0</v>
      </c>
      <c r="P1063" s="350" t="s">
        <v>2282</v>
      </c>
      <c r="Q1063" s="346">
        <v>257.0</v>
      </c>
      <c r="R1063" s="347" t="s">
        <v>9021</v>
      </c>
      <c r="S1063" s="7" t="str">
        <f>IF(P1063="nasional",VLOOKUP("*"&amp;J1063&amp;"",'IPPD ALL'!$AA$2:$AC$787,3,FALSE),VLOOKUP("*"&amp;P1063&amp;"",'IPPD ALL'!$AB$2:$AC$787,2,FALSE))</f>
        <v>Kabupaten Bogor</v>
      </c>
    </row>
    <row r="1064">
      <c r="A1064" s="346">
        <v>2523.0</v>
      </c>
      <c r="B1064" s="347" t="s">
        <v>9022</v>
      </c>
      <c r="C1064" s="347" t="s">
        <v>1488</v>
      </c>
      <c r="D1064" s="347" t="s">
        <v>9023</v>
      </c>
      <c r="E1064" s="347">
        <v>1.0</v>
      </c>
      <c r="F1064" s="347" t="s">
        <v>9024</v>
      </c>
      <c r="G1064" s="347" t="s">
        <v>9025</v>
      </c>
      <c r="H1064" s="348"/>
      <c r="I1064" s="347" t="s">
        <v>4533</v>
      </c>
      <c r="J1064" s="347" t="s">
        <v>1488</v>
      </c>
      <c r="K1064" s="349">
        <v>45211.51858096065</v>
      </c>
      <c r="L1064" s="347" t="s">
        <v>1488</v>
      </c>
      <c r="M1064" s="349">
        <v>45273.20319678241</v>
      </c>
      <c r="N1064" s="347" t="s">
        <v>4545</v>
      </c>
      <c r="O1064" s="346">
        <v>7.0</v>
      </c>
      <c r="P1064" s="347" t="s">
        <v>4535</v>
      </c>
      <c r="Q1064" s="348"/>
      <c r="R1064" s="348"/>
      <c r="S1064" s="7" t="str">
        <f>IF(P1064="nasional",VLOOKUP("*"&amp;J1064&amp;"",'IPPD ALL'!$AA$2:$AC$787,3,FALSE),VLOOKUP("*"&amp;P1064&amp;"",'IPPD ALL'!$AB$2:$AC$787,2,FALSE))</f>
        <v>Kota Padangsidimpuan</v>
      </c>
    </row>
    <row r="1065">
      <c r="A1065" s="346">
        <v>2525.0</v>
      </c>
      <c r="B1065" s="347" t="s">
        <v>9026</v>
      </c>
      <c r="C1065" s="347" t="s">
        <v>6798</v>
      </c>
      <c r="D1065" s="347" t="s">
        <v>9027</v>
      </c>
      <c r="E1065" s="346">
        <v>1.0</v>
      </c>
      <c r="F1065" s="347" t="s">
        <v>9028</v>
      </c>
      <c r="G1065" s="347" t="s">
        <v>9029</v>
      </c>
      <c r="H1065" s="348"/>
      <c r="I1065" s="347" t="s">
        <v>4533</v>
      </c>
      <c r="J1065" s="347" t="s">
        <v>6798</v>
      </c>
      <c r="K1065" s="349">
        <v>45212.09863011574</v>
      </c>
      <c r="L1065" s="347" t="s">
        <v>6798</v>
      </c>
      <c r="M1065" s="349">
        <v>45212.104897060184</v>
      </c>
      <c r="N1065" s="347" t="s">
        <v>4545</v>
      </c>
      <c r="O1065" s="346">
        <v>2.0</v>
      </c>
      <c r="P1065" s="350" t="s">
        <v>2974</v>
      </c>
      <c r="Q1065" s="346">
        <v>696.0</v>
      </c>
      <c r="R1065" s="347" t="s">
        <v>6802</v>
      </c>
      <c r="S1065" s="7" t="str">
        <f>IF(P1065="nasional",VLOOKUP("*"&amp;J1065&amp;"",'IPPD ALL'!$AA$2:$AC$787,3,FALSE),VLOOKUP("*"&amp;P1065&amp;"",'IPPD ALL'!$AB$2:$AC$787,2,FALSE))</f>
        <v>Kabupaten Malang</v>
      </c>
      <c r="T1065" s="229"/>
    </row>
    <row r="1066">
      <c r="A1066" s="346">
        <v>2526.0</v>
      </c>
      <c r="B1066" s="347" t="s">
        <v>9030</v>
      </c>
      <c r="C1066" s="347" t="s">
        <v>9031</v>
      </c>
      <c r="D1066" s="347" t="s">
        <v>9032</v>
      </c>
      <c r="E1066" s="347">
        <v>1.0</v>
      </c>
      <c r="F1066" s="347" t="s">
        <v>9033</v>
      </c>
      <c r="G1066" s="347" t="s">
        <v>9034</v>
      </c>
      <c r="H1066" s="348"/>
      <c r="I1066" s="347" t="s">
        <v>4533</v>
      </c>
      <c r="J1066" s="347" t="s">
        <v>9031</v>
      </c>
      <c r="K1066" s="349">
        <v>45212.10120236111</v>
      </c>
      <c r="L1066" s="347" t="s">
        <v>9031</v>
      </c>
      <c r="M1066" s="349">
        <v>45212.18683684028</v>
      </c>
      <c r="N1066" s="347" t="s">
        <v>4545</v>
      </c>
      <c r="O1066" s="346">
        <v>16.0</v>
      </c>
      <c r="P1066" s="350" t="s">
        <v>1918</v>
      </c>
      <c r="Q1066" s="346">
        <v>804.0</v>
      </c>
      <c r="R1066" s="347" t="s">
        <v>9035</v>
      </c>
      <c r="S1066" s="7" t="str">
        <f>IF(P1066="nasional",VLOOKUP("*"&amp;J1066&amp;"",'IPPD ALL'!$AA$2:$AC$787,3,FALSE),VLOOKUP("*"&amp;P1066&amp;"",'IPPD ALL'!$AB$2:$AC$787,2,FALSE))</f>
        <v>Kabupaten Bangka Tengah</v>
      </c>
    </row>
    <row r="1067">
      <c r="A1067" s="346">
        <v>2529.0</v>
      </c>
      <c r="B1067" s="347" t="s">
        <v>9036</v>
      </c>
      <c r="C1067" s="347" t="s">
        <v>3894</v>
      </c>
      <c r="D1067" s="347" t="s">
        <v>9037</v>
      </c>
      <c r="E1067" s="347">
        <v>1.0</v>
      </c>
      <c r="F1067" s="347" t="s">
        <v>9038</v>
      </c>
      <c r="G1067" s="347" t="s">
        <v>9039</v>
      </c>
      <c r="H1067" s="348"/>
      <c r="I1067" s="347" t="s">
        <v>4533</v>
      </c>
      <c r="J1067" s="347" t="s">
        <v>3894</v>
      </c>
      <c r="K1067" s="349">
        <v>45212.256820208335</v>
      </c>
      <c r="L1067" s="347" t="s">
        <v>3894</v>
      </c>
      <c r="M1067" s="349">
        <v>45212.27111591435</v>
      </c>
      <c r="N1067" s="347" t="s">
        <v>4534</v>
      </c>
      <c r="O1067" s="346">
        <v>0.0</v>
      </c>
      <c r="P1067" s="347" t="s">
        <v>4535</v>
      </c>
      <c r="Q1067" s="348"/>
      <c r="R1067" s="348"/>
      <c r="S1067" s="7" t="str">
        <f>IF(P1067="nasional",VLOOKUP("*"&amp;J1067&amp;"",'IPPD ALL'!$AA$2:$AC$787,3,FALSE),VLOOKUP("*"&amp;P1067&amp;"",'IPPD ALL'!$AB$2:$AC$787,2,FALSE))</f>
        <v>Provinsi Gorontalo</v>
      </c>
    </row>
    <row r="1068">
      <c r="A1068" s="346">
        <v>2530.0</v>
      </c>
      <c r="B1068" s="347" t="s">
        <v>9040</v>
      </c>
      <c r="C1068" s="347" t="s">
        <v>532</v>
      </c>
      <c r="D1068" s="347" t="s">
        <v>9041</v>
      </c>
      <c r="E1068" s="347">
        <v>1.0</v>
      </c>
      <c r="F1068" s="347" t="s">
        <v>9042</v>
      </c>
      <c r="G1068" s="347" t="s">
        <v>9043</v>
      </c>
      <c r="H1068" s="348"/>
      <c r="I1068" s="347" t="s">
        <v>4533</v>
      </c>
      <c r="J1068" s="347" t="s">
        <v>532</v>
      </c>
      <c r="K1068" s="349">
        <v>45212.258427256944</v>
      </c>
      <c r="L1068" s="347" t="s">
        <v>532</v>
      </c>
      <c r="M1068" s="349">
        <v>45545.25692605324</v>
      </c>
      <c r="N1068" s="347" t="s">
        <v>4545</v>
      </c>
      <c r="O1068" s="346">
        <v>17.0</v>
      </c>
      <c r="P1068" s="347" t="s">
        <v>4535</v>
      </c>
      <c r="Q1068" s="348"/>
      <c r="R1068" s="348"/>
      <c r="S1068" s="7" t="str">
        <f>IF(P1068="nasional",VLOOKUP("*"&amp;J1068&amp;"",'IPPD ALL'!$AA$2:$AC$787,3,FALSE),VLOOKUP("*"&amp;P1068&amp;"",'IPPD ALL'!$AB$2:$AC$787,2,FALSE))</f>
        <v>Kementerian Perhubungan</v>
      </c>
    </row>
    <row r="1069">
      <c r="A1069" s="346">
        <v>2532.0</v>
      </c>
      <c r="B1069" s="347" t="s">
        <v>9044</v>
      </c>
      <c r="C1069" s="347" t="s">
        <v>1614</v>
      </c>
      <c r="D1069" s="347" t="s">
        <v>9045</v>
      </c>
      <c r="E1069" s="347">
        <v>1.0</v>
      </c>
      <c r="F1069" s="347" t="s">
        <v>9046</v>
      </c>
      <c r="G1069" s="347" t="s">
        <v>9047</v>
      </c>
      <c r="H1069" s="348"/>
      <c r="I1069" s="347" t="s">
        <v>4533</v>
      </c>
      <c r="J1069" s="347" t="s">
        <v>1614</v>
      </c>
      <c r="K1069" s="349">
        <v>45212.29829737268</v>
      </c>
      <c r="L1069" s="347" t="s">
        <v>1614</v>
      </c>
      <c r="M1069" s="349">
        <v>45239.23366928241</v>
      </c>
      <c r="N1069" s="347" t="s">
        <v>4534</v>
      </c>
      <c r="O1069" s="346">
        <v>4.0</v>
      </c>
      <c r="P1069" s="347" t="s">
        <v>4535</v>
      </c>
      <c r="Q1069" s="348"/>
      <c r="R1069" s="348"/>
      <c r="S1069" s="7" t="str">
        <f>IF(P1069="nasional",VLOOKUP("*"&amp;J1069&amp;"",'IPPD ALL'!$AA$2:$AC$787,3,FALSE),VLOOKUP("*"&amp;P1069&amp;"",'IPPD ALL'!$AB$2:$AC$787,2,FALSE))</f>
        <v>Kabupaten Tanah Datar</v>
      </c>
    </row>
    <row r="1070">
      <c r="A1070" s="346">
        <v>2533.0</v>
      </c>
      <c r="B1070" s="347" t="s">
        <v>9048</v>
      </c>
      <c r="C1070" s="347" t="s">
        <v>1614</v>
      </c>
      <c r="D1070" s="347" t="s">
        <v>9049</v>
      </c>
      <c r="E1070" s="347">
        <v>1.0</v>
      </c>
      <c r="F1070" s="347" t="s">
        <v>9050</v>
      </c>
      <c r="G1070" s="347" t="s">
        <v>9051</v>
      </c>
      <c r="H1070" s="348"/>
      <c r="I1070" s="347" t="s">
        <v>4533</v>
      </c>
      <c r="J1070" s="347" t="s">
        <v>1614</v>
      </c>
      <c r="K1070" s="349">
        <v>45212.30626835648</v>
      </c>
      <c r="L1070" s="347" t="s">
        <v>4528</v>
      </c>
      <c r="M1070" s="349">
        <v>45380.68369763889</v>
      </c>
      <c r="N1070" s="347" t="s">
        <v>4545</v>
      </c>
      <c r="O1070" s="346">
        <v>6.0</v>
      </c>
      <c r="P1070" s="347" t="s">
        <v>4535</v>
      </c>
      <c r="Q1070" s="348"/>
      <c r="R1070" s="348"/>
      <c r="S1070" s="7" t="str">
        <f>IF(P1070="nasional",VLOOKUP("*"&amp;J1070&amp;"",'IPPD ALL'!$AA$2:$AC$787,3,FALSE),VLOOKUP("*"&amp;P1070&amp;"",'IPPD ALL'!$AB$2:$AC$787,2,FALSE))</f>
        <v>Kabupaten Tanah Datar</v>
      </c>
    </row>
    <row r="1071">
      <c r="A1071" s="346">
        <v>2600.0</v>
      </c>
      <c r="B1071" s="347" t="s">
        <v>9052</v>
      </c>
      <c r="C1071" s="347" t="s">
        <v>9053</v>
      </c>
      <c r="D1071" s="347" t="s">
        <v>9054</v>
      </c>
      <c r="E1071" s="346">
        <v>1.0</v>
      </c>
      <c r="F1071" s="347" t="s">
        <v>9055</v>
      </c>
      <c r="G1071" s="347" t="s">
        <v>9056</v>
      </c>
      <c r="H1071" s="348"/>
      <c r="I1071" s="347" t="s">
        <v>4533</v>
      </c>
      <c r="J1071" s="347" t="s">
        <v>9053</v>
      </c>
      <c r="K1071" s="349">
        <v>45215.10702671296</v>
      </c>
      <c r="L1071" s="347" t="s">
        <v>9057</v>
      </c>
      <c r="M1071" s="349">
        <v>45246.155498935186</v>
      </c>
      <c r="N1071" s="347" t="s">
        <v>4545</v>
      </c>
      <c r="O1071" s="346">
        <v>21.0</v>
      </c>
      <c r="P1071" s="350" t="s">
        <v>2249</v>
      </c>
      <c r="Q1071" s="346">
        <v>366.0</v>
      </c>
      <c r="R1071" s="347" t="s">
        <v>9058</v>
      </c>
      <c r="S1071" s="7" t="str">
        <f>IF(P1071="nasional",VLOOKUP("*"&amp;J1071&amp;"",'IPPD ALL'!$AA$2:$AC$787,3,FALSE),VLOOKUP("*"&amp;P1071&amp;"",'IPPD ALL'!$AB$2:$AC$787,2,FALSE))</f>
        <v>Provinsi Jawa Barat</v>
      </c>
    </row>
    <row r="1072">
      <c r="A1072" s="346">
        <v>2601.0</v>
      </c>
      <c r="B1072" s="347" t="s">
        <v>9059</v>
      </c>
      <c r="C1072" s="347" t="s">
        <v>1614</v>
      </c>
      <c r="D1072" s="347" t="s">
        <v>9060</v>
      </c>
      <c r="E1072" s="347">
        <v>1.0</v>
      </c>
      <c r="F1072" s="347" t="s">
        <v>9061</v>
      </c>
      <c r="G1072" s="347" t="s">
        <v>9062</v>
      </c>
      <c r="H1072" s="348"/>
      <c r="I1072" s="347" t="s">
        <v>4533</v>
      </c>
      <c r="J1072" s="347" t="s">
        <v>1614</v>
      </c>
      <c r="K1072" s="349">
        <v>45215.10756076389</v>
      </c>
      <c r="L1072" s="347" t="s">
        <v>1614</v>
      </c>
      <c r="M1072" s="349">
        <v>45511.10466759259</v>
      </c>
      <c r="N1072" s="347" t="s">
        <v>4545</v>
      </c>
      <c r="O1072" s="346">
        <v>17.0</v>
      </c>
      <c r="P1072" s="347" t="s">
        <v>4535</v>
      </c>
      <c r="Q1072" s="348"/>
      <c r="R1072" s="348"/>
      <c r="S1072" s="7" t="str">
        <f>IF(P1072="nasional",VLOOKUP("*"&amp;J1072&amp;"",'IPPD ALL'!$AA$2:$AC$787,3,FALSE),VLOOKUP("*"&amp;P1072&amp;"",'IPPD ALL'!$AB$2:$AC$787,2,FALSE))</f>
        <v>Kabupaten Tanah Datar</v>
      </c>
    </row>
    <row r="1073">
      <c r="A1073" s="346">
        <v>2602.0</v>
      </c>
      <c r="B1073" s="347" t="s">
        <v>9063</v>
      </c>
      <c r="C1073" s="347" t="s">
        <v>7903</v>
      </c>
      <c r="D1073" s="347" t="s">
        <v>9064</v>
      </c>
      <c r="E1073" s="347">
        <v>1.0</v>
      </c>
      <c r="F1073" s="347" t="s">
        <v>9065</v>
      </c>
      <c r="G1073" s="347" t="s">
        <v>9066</v>
      </c>
      <c r="H1073" s="348"/>
      <c r="I1073" s="347" t="s">
        <v>4533</v>
      </c>
      <c r="J1073" s="347" t="s">
        <v>7903</v>
      </c>
      <c r="K1073" s="349">
        <v>45215.165607152776</v>
      </c>
      <c r="L1073" s="347" t="s">
        <v>7903</v>
      </c>
      <c r="M1073" s="349">
        <v>45426.44671881945</v>
      </c>
      <c r="N1073" s="347" t="s">
        <v>4534</v>
      </c>
      <c r="O1073" s="346">
        <v>0.0</v>
      </c>
      <c r="P1073" s="350" t="s">
        <v>2712</v>
      </c>
      <c r="Q1073" s="346">
        <v>338.0</v>
      </c>
      <c r="R1073" s="347" t="s">
        <v>7906</v>
      </c>
      <c r="S1073" s="7" t="str">
        <f>IF(P1073="nasional",VLOOKUP("*"&amp;J1073&amp;"",'IPPD ALL'!$AA$2:$AC$787,3,FALSE),VLOOKUP("*"&amp;P1073&amp;"",'IPPD ALL'!$AB$2:$AC$787,2,FALSE))</f>
        <v>Kabupaten Rembang</v>
      </c>
    </row>
    <row r="1074">
      <c r="A1074" s="346">
        <v>2603.0</v>
      </c>
      <c r="B1074" s="347" t="s">
        <v>9067</v>
      </c>
      <c r="C1074" s="347" t="s">
        <v>5063</v>
      </c>
      <c r="D1074" s="347" t="s">
        <v>9068</v>
      </c>
      <c r="E1074" s="347" t="s">
        <v>4530</v>
      </c>
      <c r="F1074" s="347" t="s">
        <v>9069</v>
      </c>
      <c r="G1074" s="347" t="s">
        <v>9070</v>
      </c>
      <c r="H1074" s="348"/>
      <c r="I1074" s="347" t="s">
        <v>4533</v>
      </c>
      <c r="J1074" s="347" t="s">
        <v>5063</v>
      </c>
      <c r="K1074" s="349">
        <v>45215.18527483796</v>
      </c>
      <c r="L1074" s="347" t="s">
        <v>5063</v>
      </c>
      <c r="M1074" s="349">
        <v>45215.19202274305</v>
      </c>
      <c r="N1074" s="347" t="s">
        <v>4545</v>
      </c>
      <c r="O1074" s="346">
        <v>1.0</v>
      </c>
      <c r="P1074" s="350" t="s">
        <v>1525</v>
      </c>
      <c r="Q1074" s="346">
        <v>247.0</v>
      </c>
      <c r="R1074" s="347" t="s">
        <v>5067</v>
      </c>
      <c r="S1074" s="7" t="str">
        <f>IF(P1074="nasional",VLOOKUP("*"&amp;J1074&amp;"",'IPPD ALL'!$AA$2:$AC$787,3,FALSE),VLOOKUP("*"&amp;P1074&amp;"",'IPPD ALL'!$AB$2:$AC$787,2,FALSE))</f>
        <v>Provinsi Sumatera Barat</v>
      </c>
    </row>
    <row r="1075">
      <c r="A1075" s="346">
        <v>2605.0</v>
      </c>
      <c r="B1075" s="347" t="s">
        <v>9071</v>
      </c>
      <c r="C1075" s="347" t="s">
        <v>1614</v>
      </c>
      <c r="D1075" s="347" t="s">
        <v>9072</v>
      </c>
      <c r="E1075" s="347">
        <v>1.0</v>
      </c>
      <c r="F1075" s="347" t="s">
        <v>9073</v>
      </c>
      <c r="G1075" s="347" t="s">
        <v>9074</v>
      </c>
      <c r="H1075" s="348"/>
      <c r="I1075" s="347" t="s">
        <v>4533</v>
      </c>
      <c r="J1075" s="347" t="s">
        <v>1614</v>
      </c>
      <c r="K1075" s="349">
        <v>45216.07917920139</v>
      </c>
      <c r="L1075" s="347" t="s">
        <v>4528</v>
      </c>
      <c r="M1075" s="349">
        <v>45380.68098888889</v>
      </c>
      <c r="N1075" s="347" t="s">
        <v>4545</v>
      </c>
      <c r="O1075" s="346">
        <v>1.0</v>
      </c>
      <c r="P1075" s="347" t="s">
        <v>4535</v>
      </c>
      <c r="Q1075" s="348"/>
      <c r="R1075" s="348"/>
      <c r="S1075" s="7" t="str">
        <f>IF(P1075="nasional",VLOOKUP("*"&amp;J1075&amp;"",'IPPD ALL'!$AA$2:$AC$787,3,FALSE),VLOOKUP("*"&amp;P1075&amp;"",'IPPD ALL'!$AB$2:$AC$787,2,FALSE))</f>
        <v>Kabupaten Tanah Datar</v>
      </c>
    </row>
    <row r="1076">
      <c r="A1076" s="346">
        <v>2606.0</v>
      </c>
      <c r="B1076" s="347" t="s">
        <v>9075</v>
      </c>
      <c r="C1076" s="347" t="s">
        <v>9053</v>
      </c>
      <c r="D1076" s="347" t="s">
        <v>9076</v>
      </c>
      <c r="E1076" s="346">
        <v>1.0</v>
      </c>
      <c r="F1076" s="347" t="s">
        <v>9077</v>
      </c>
      <c r="G1076" s="347" t="s">
        <v>9078</v>
      </c>
      <c r="H1076" s="348"/>
      <c r="I1076" s="347" t="s">
        <v>4533</v>
      </c>
      <c r="J1076" s="347" t="s">
        <v>9053</v>
      </c>
      <c r="K1076" s="349">
        <v>45216.08232528935</v>
      </c>
      <c r="L1076" s="347" t="s">
        <v>9053</v>
      </c>
      <c r="M1076" s="349">
        <v>45216.149293449074</v>
      </c>
      <c r="N1076" s="347" t="s">
        <v>4545</v>
      </c>
      <c r="O1076" s="346">
        <v>2.0</v>
      </c>
      <c r="P1076" s="350" t="s">
        <v>2249</v>
      </c>
      <c r="Q1076" s="346">
        <v>366.0</v>
      </c>
      <c r="R1076" s="347" t="s">
        <v>9058</v>
      </c>
      <c r="S1076" s="7" t="str">
        <f>IF(P1076="nasional",VLOOKUP("*"&amp;J1076&amp;"",'IPPD ALL'!$AA$2:$AC$787,3,FALSE),VLOOKUP("*"&amp;P1076&amp;"",'IPPD ALL'!$AB$2:$AC$787,2,FALSE))</f>
        <v>Provinsi Jawa Barat</v>
      </c>
    </row>
    <row r="1077">
      <c r="A1077" s="346">
        <v>2607.0</v>
      </c>
      <c r="B1077" s="347" t="s">
        <v>9079</v>
      </c>
      <c r="C1077" s="347" t="s">
        <v>9053</v>
      </c>
      <c r="D1077" s="347" t="s">
        <v>9080</v>
      </c>
      <c r="E1077" s="346">
        <v>1.0</v>
      </c>
      <c r="F1077" s="347" t="s">
        <v>9081</v>
      </c>
      <c r="G1077" s="347" t="s">
        <v>9082</v>
      </c>
      <c r="H1077" s="348"/>
      <c r="I1077" s="347" t="s">
        <v>4533</v>
      </c>
      <c r="J1077" s="347" t="s">
        <v>9053</v>
      </c>
      <c r="K1077" s="349">
        <v>45216.10118138889</v>
      </c>
      <c r="L1077" s="347" t="s">
        <v>9057</v>
      </c>
      <c r="M1077" s="349">
        <v>45321.285818854165</v>
      </c>
      <c r="N1077" s="347" t="s">
        <v>4545</v>
      </c>
      <c r="O1077" s="346">
        <v>2.0</v>
      </c>
      <c r="P1077" s="350" t="s">
        <v>2249</v>
      </c>
      <c r="Q1077" s="346">
        <v>366.0</v>
      </c>
      <c r="R1077" s="347" t="s">
        <v>9058</v>
      </c>
      <c r="S1077" s="7" t="str">
        <f>IF(P1077="nasional",VLOOKUP("*"&amp;J1077&amp;"",'IPPD ALL'!$AA$2:$AC$787,3,FALSE),VLOOKUP("*"&amp;P1077&amp;"",'IPPD ALL'!$AB$2:$AC$787,2,FALSE))</f>
        <v>Provinsi Jawa Barat</v>
      </c>
    </row>
    <row r="1078">
      <c r="A1078" s="346">
        <v>2608.0</v>
      </c>
      <c r="B1078" s="347" t="s">
        <v>9083</v>
      </c>
      <c r="C1078" s="347" t="s">
        <v>9053</v>
      </c>
      <c r="D1078" s="347" t="s">
        <v>9084</v>
      </c>
      <c r="E1078" s="346">
        <v>1.0</v>
      </c>
      <c r="F1078" s="347" t="s">
        <v>9085</v>
      </c>
      <c r="G1078" s="347" t="s">
        <v>9086</v>
      </c>
      <c r="H1078" s="348"/>
      <c r="I1078" s="347" t="s">
        <v>4533</v>
      </c>
      <c r="J1078" s="347" t="s">
        <v>9053</v>
      </c>
      <c r="K1078" s="349">
        <v>45216.11366630787</v>
      </c>
      <c r="L1078" s="347" t="s">
        <v>9053</v>
      </c>
      <c r="M1078" s="349">
        <v>45216.13269104167</v>
      </c>
      <c r="N1078" s="347" t="s">
        <v>4545</v>
      </c>
      <c r="O1078" s="346">
        <v>3.0</v>
      </c>
      <c r="P1078" s="350" t="s">
        <v>2249</v>
      </c>
      <c r="Q1078" s="346">
        <v>366.0</v>
      </c>
      <c r="R1078" s="347" t="s">
        <v>9058</v>
      </c>
      <c r="S1078" s="7" t="str">
        <f>IF(P1078="nasional",VLOOKUP("*"&amp;J1078&amp;"",'IPPD ALL'!$AA$2:$AC$787,3,FALSE),VLOOKUP("*"&amp;P1078&amp;"",'IPPD ALL'!$AB$2:$AC$787,2,FALSE))</f>
        <v>Provinsi Jawa Barat</v>
      </c>
    </row>
    <row r="1079">
      <c r="A1079" s="346">
        <v>2609.0</v>
      </c>
      <c r="B1079" s="347" t="s">
        <v>9087</v>
      </c>
      <c r="C1079" s="347" t="s">
        <v>9053</v>
      </c>
      <c r="D1079" s="347" t="s">
        <v>9088</v>
      </c>
      <c r="E1079" s="346">
        <v>1.0</v>
      </c>
      <c r="F1079" s="347" t="s">
        <v>9089</v>
      </c>
      <c r="G1079" s="347" t="s">
        <v>9090</v>
      </c>
      <c r="H1079" s="348"/>
      <c r="I1079" s="347" t="s">
        <v>4533</v>
      </c>
      <c r="J1079" s="347" t="s">
        <v>9053</v>
      </c>
      <c r="K1079" s="349">
        <v>45216.135499386575</v>
      </c>
      <c r="L1079" s="347" t="s">
        <v>9053</v>
      </c>
      <c r="M1079" s="349">
        <v>45216.139024525466</v>
      </c>
      <c r="N1079" s="347" t="s">
        <v>4545</v>
      </c>
      <c r="O1079" s="346">
        <v>1.0</v>
      </c>
      <c r="P1079" s="350" t="s">
        <v>2249</v>
      </c>
      <c r="Q1079" s="346">
        <v>366.0</v>
      </c>
      <c r="R1079" s="347" t="s">
        <v>9058</v>
      </c>
      <c r="S1079" s="7" t="str">
        <f>IF(P1079="nasional",VLOOKUP("*"&amp;J1079&amp;"",'IPPD ALL'!$AA$2:$AC$787,3,FALSE),VLOOKUP("*"&amp;P1079&amp;"",'IPPD ALL'!$AB$2:$AC$787,2,FALSE))</f>
        <v>Provinsi Jawa Barat</v>
      </c>
    </row>
    <row r="1080">
      <c r="A1080" s="346">
        <v>2610.0</v>
      </c>
      <c r="B1080" s="347" t="s">
        <v>9091</v>
      </c>
      <c r="C1080" s="347" t="s">
        <v>9053</v>
      </c>
      <c r="D1080" s="347" t="s">
        <v>9092</v>
      </c>
      <c r="E1080" s="346">
        <v>1.0</v>
      </c>
      <c r="F1080" s="347" t="s">
        <v>9093</v>
      </c>
      <c r="G1080" s="347" t="s">
        <v>9094</v>
      </c>
      <c r="H1080" s="348"/>
      <c r="I1080" s="347" t="s">
        <v>4533</v>
      </c>
      <c r="J1080" s="347" t="s">
        <v>9053</v>
      </c>
      <c r="K1080" s="349">
        <v>45216.14282783565</v>
      </c>
      <c r="L1080" s="347" t="s">
        <v>9053</v>
      </c>
      <c r="M1080" s="349">
        <v>45216.167278796296</v>
      </c>
      <c r="N1080" s="347" t="s">
        <v>4545</v>
      </c>
      <c r="O1080" s="346">
        <v>2.0</v>
      </c>
      <c r="P1080" s="350" t="s">
        <v>2249</v>
      </c>
      <c r="Q1080" s="346">
        <v>366.0</v>
      </c>
      <c r="R1080" s="347" t="s">
        <v>9058</v>
      </c>
      <c r="S1080" s="7" t="str">
        <f>IF(P1080="nasional",VLOOKUP("*"&amp;J1080&amp;"",'IPPD ALL'!$AA$2:$AC$787,3,FALSE),VLOOKUP("*"&amp;P1080&amp;"",'IPPD ALL'!$AB$2:$AC$787,2,FALSE))</f>
        <v>Provinsi Jawa Barat</v>
      </c>
    </row>
    <row r="1081">
      <c r="A1081" s="346">
        <v>2611.0</v>
      </c>
      <c r="B1081" s="347" t="s">
        <v>9095</v>
      </c>
      <c r="C1081" s="347" t="s">
        <v>9053</v>
      </c>
      <c r="D1081" s="347" t="s">
        <v>9096</v>
      </c>
      <c r="E1081" s="346">
        <v>1.0</v>
      </c>
      <c r="F1081" s="347" t="s">
        <v>9097</v>
      </c>
      <c r="G1081" s="347" t="s">
        <v>9098</v>
      </c>
      <c r="H1081" s="348"/>
      <c r="I1081" s="347" t="s">
        <v>4533</v>
      </c>
      <c r="J1081" s="347" t="s">
        <v>9053</v>
      </c>
      <c r="K1081" s="349">
        <v>45216.17439903935</v>
      </c>
      <c r="L1081" s="347" t="s">
        <v>9053</v>
      </c>
      <c r="M1081" s="349">
        <v>45216.17648258102</v>
      </c>
      <c r="N1081" s="347" t="s">
        <v>4545</v>
      </c>
      <c r="O1081" s="346">
        <v>1.0</v>
      </c>
      <c r="P1081" s="350" t="s">
        <v>2249</v>
      </c>
      <c r="Q1081" s="346">
        <v>366.0</v>
      </c>
      <c r="R1081" s="347" t="s">
        <v>9058</v>
      </c>
      <c r="S1081" s="7" t="str">
        <f>IF(P1081="nasional",VLOOKUP("*"&amp;J1081&amp;"",'IPPD ALL'!$AA$2:$AC$787,3,FALSE),VLOOKUP("*"&amp;P1081&amp;"",'IPPD ALL'!$AB$2:$AC$787,2,FALSE))</f>
        <v>Provinsi Jawa Barat</v>
      </c>
    </row>
    <row r="1082">
      <c r="A1082" s="346">
        <v>2612.0</v>
      </c>
      <c r="B1082" s="347" t="s">
        <v>9099</v>
      </c>
      <c r="C1082" s="347" t="s">
        <v>9053</v>
      </c>
      <c r="D1082" s="347" t="s">
        <v>9100</v>
      </c>
      <c r="E1082" s="346">
        <v>1.0</v>
      </c>
      <c r="F1082" s="347" t="s">
        <v>9101</v>
      </c>
      <c r="G1082" s="347" t="s">
        <v>9102</v>
      </c>
      <c r="H1082" s="348"/>
      <c r="I1082" s="347" t="s">
        <v>4533</v>
      </c>
      <c r="J1082" s="347" t="s">
        <v>9053</v>
      </c>
      <c r="K1082" s="349">
        <v>45216.19230407407</v>
      </c>
      <c r="L1082" s="347" t="s">
        <v>9103</v>
      </c>
      <c r="M1082" s="349">
        <v>45225.08216362268</v>
      </c>
      <c r="N1082" s="347" t="s">
        <v>4545</v>
      </c>
      <c r="O1082" s="346">
        <v>3.0</v>
      </c>
      <c r="P1082" s="350" t="s">
        <v>2249</v>
      </c>
      <c r="Q1082" s="346">
        <v>366.0</v>
      </c>
      <c r="R1082" s="347" t="s">
        <v>9058</v>
      </c>
      <c r="S1082" s="7" t="str">
        <f>IF(P1082="nasional",VLOOKUP("*"&amp;J1082&amp;"",'IPPD ALL'!$AA$2:$AC$787,3,FALSE),VLOOKUP("*"&amp;P1082&amp;"",'IPPD ALL'!$AB$2:$AC$787,2,FALSE))</f>
        <v>Provinsi Jawa Barat</v>
      </c>
    </row>
    <row r="1083">
      <c r="A1083" s="346">
        <v>2615.0</v>
      </c>
      <c r="B1083" s="347" t="s">
        <v>9104</v>
      </c>
      <c r="C1083" s="347" t="s">
        <v>8005</v>
      </c>
      <c r="D1083" s="347" t="s">
        <v>9105</v>
      </c>
      <c r="E1083" s="347">
        <v>1.0</v>
      </c>
      <c r="F1083" s="347" t="s">
        <v>9106</v>
      </c>
      <c r="G1083" s="347" t="s">
        <v>9107</v>
      </c>
      <c r="H1083" s="348"/>
      <c r="I1083" s="347" t="s">
        <v>4533</v>
      </c>
      <c r="J1083" s="347" t="s">
        <v>8005</v>
      </c>
      <c r="K1083" s="349">
        <v>45216.359578090276</v>
      </c>
      <c r="L1083" s="347" t="s">
        <v>8005</v>
      </c>
      <c r="M1083" s="349">
        <v>45218.3238084375</v>
      </c>
      <c r="N1083" s="347" t="s">
        <v>4545</v>
      </c>
      <c r="O1083" s="346">
        <v>5.0</v>
      </c>
      <c r="P1083" s="350" t="s">
        <v>3940</v>
      </c>
      <c r="Q1083" s="346">
        <v>977.0</v>
      </c>
      <c r="R1083" s="347" t="s">
        <v>8008</v>
      </c>
      <c r="S1083" s="7" t="str">
        <f>IF(P1083="nasional",VLOOKUP("*"&amp;J1083&amp;"",'IPPD ALL'!$AA$2:$AC$787,3,FALSE),VLOOKUP("*"&amp;P1083&amp;"",'IPPD ALL'!$AB$2:$AC$787,2,FALSE))</f>
        <v>Kota Gorontalo</v>
      </c>
    </row>
    <row r="1084">
      <c r="A1084" s="346">
        <v>2616.0</v>
      </c>
      <c r="B1084" s="347" t="s">
        <v>9108</v>
      </c>
      <c r="C1084" s="347" t="s">
        <v>9053</v>
      </c>
      <c r="D1084" s="347" t="s">
        <v>9109</v>
      </c>
      <c r="E1084" s="346">
        <v>1.0</v>
      </c>
      <c r="F1084" s="347" t="s">
        <v>9110</v>
      </c>
      <c r="G1084" s="347" t="s">
        <v>9111</v>
      </c>
      <c r="H1084" s="348"/>
      <c r="I1084" s="347" t="s">
        <v>4533</v>
      </c>
      <c r="J1084" s="347" t="s">
        <v>9053</v>
      </c>
      <c r="K1084" s="349">
        <v>45216.38254331019</v>
      </c>
      <c r="L1084" s="347" t="s">
        <v>9053</v>
      </c>
      <c r="M1084" s="349">
        <v>45503.154842407406</v>
      </c>
      <c r="N1084" s="347" t="s">
        <v>4545</v>
      </c>
      <c r="O1084" s="346">
        <v>13.0</v>
      </c>
      <c r="P1084" s="350" t="s">
        <v>2249</v>
      </c>
      <c r="Q1084" s="346">
        <v>366.0</v>
      </c>
      <c r="R1084" s="347" t="s">
        <v>9058</v>
      </c>
      <c r="S1084" s="7" t="str">
        <f>IF(P1084="nasional",VLOOKUP("*"&amp;J1084&amp;"",'IPPD ALL'!$AA$2:$AC$787,3,FALSE),VLOOKUP("*"&amp;P1084&amp;"",'IPPD ALL'!$AB$2:$AC$787,2,FALSE))</f>
        <v>Provinsi Jawa Barat</v>
      </c>
    </row>
    <row r="1085">
      <c r="A1085" s="346">
        <v>2618.0</v>
      </c>
      <c r="B1085" s="347" t="s">
        <v>9112</v>
      </c>
      <c r="C1085" s="347" t="s">
        <v>3894</v>
      </c>
      <c r="D1085" s="347" t="s">
        <v>9113</v>
      </c>
      <c r="E1085" s="347">
        <v>2.0</v>
      </c>
      <c r="F1085" s="347" t="s">
        <v>9114</v>
      </c>
      <c r="G1085" s="347" t="s">
        <v>9115</v>
      </c>
      <c r="H1085" s="348"/>
      <c r="I1085" s="347" t="s">
        <v>4533</v>
      </c>
      <c r="J1085" s="347" t="s">
        <v>3894</v>
      </c>
      <c r="K1085" s="349">
        <v>45216.41615857639</v>
      </c>
      <c r="L1085" s="347" t="s">
        <v>3894</v>
      </c>
      <c r="M1085" s="349">
        <v>45243.18579981481</v>
      </c>
      <c r="N1085" s="347" t="s">
        <v>4534</v>
      </c>
      <c r="O1085" s="346">
        <v>5.0</v>
      </c>
      <c r="P1085" s="347" t="s">
        <v>4535</v>
      </c>
      <c r="Q1085" s="348"/>
      <c r="R1085" s="348"/>
      <c r="S1085" s="7" t="str">
        <f>IF(P1085="nasional",VLOOKUP("*"&amp;J1085&amp;"",'IPPD ALL'!$AA$2:$AC$787,3,FALSE),VLOOKUP("*"&amp;P1085&amp;"",'IPPD ALL'!$AB$2:$AC$787,2,FALSE))</f>
        <v>Provinsi Gorontalo</v>
      </c>
    </row>
    <row r="1086">
      <c r="A1086" s="346">
        <v>2620.0</v>
      </c>
      <c r="B1086" s="347" t="s">
        <v>9116</v>
      </c>
      <c r="C1086" s="347" t="s">
        <v>2476</v>
      </c>
      <c r="D1086" s="347" t="s">
        <v>6178</v>
      </c>
      <c r="E1086" s="347">
        <v>1.0</v>
      </c>
      <c r="F1086" s="347" t="s">
        <v>9117</v>
      </c>
      <c r="G1086" s="347" t="s">
        <v>9118</v>
      </c>
      <c r="H1086" s="348"/>
      <c r="I1086" s="347" t="s">
        <v>4533</v>
      </c>
      <c r="J1086" s="347" t="s">
        <v>2476</v>
      </c>
      <c r="K1086" s="349">
        <v>45216.43736592593</v>
      </c>
      <c r="L1086" s="347" t="s">
        <v>2476</v>
      </c>
      <c r="M1086" s="349">
        <v>45216.43952574074</v>
      </c>
      <c r="N1086" s="347" t="s">
        <v>4545</v>
      </c>
      <c r="O1086" s="346">
        <v>1.0</v>
      </c>
      <c r="P1086" s="347" t="s">
        <v>4535</v>
      </c>
      <c r="Q1086" s="348"/>
      <c r="R1086" s="348"/>
      <c r="S1086" s="7" t="str">
        <f>IF(P1086="nasional",VLOOKUP("*"&amp;J1086&amp;"",'IPPD ALL'!$AA$2:$AC$787,3,FALSE),VLOOKUP("*"&amp;P1086&amp;"",'IPPD ALL'!$AB$2:$AC$787,2,FALSE))</f>
        <v>Kabupaten Serang</v>
      </c>
    </row>
    <row r="1087">
      <c r="A1087" s="346">
        <v>2621.0</v>
      </c>
      <c r="B1087" s="347" t="s">
        <v>9119</v>
      </c>
      <c r="C1087" s="347" t="s">
        <v>1614</v>
      </c>
      <c r="D1087" s="347" t="s">
        <v>9120</v>
      </c>
      <c r="E1087" s="347">
        <v>1.0</v>
      </c>
      <c r="F1087" s="347" t="s">
        <v>9121</v>
      </c>
      <c r="G1087" s="347" t="s">
        <v>9122</v>
      </c>
      <c r="H1087" s="348"/>
      <c r="I1087" s="347" t="s">
        <v>4533</v>
      </c>
      <c r="J1087" s="347" t="s">
        <v>1614</v>
      </c>
      <c r="K1087" s="349">
        <v>45217.08024560185</v>
      </c>
      <c r="L1087" s="347" t="s">
        <v>4528</v>
      </c>
      <c r="M1087" s="349">
        <v>45380.679309722225</v>
      </c>
      <c r="N1087" s="347" t="s">
        <v>4545</v>
      </c>
      <c r="O1087" s="346">
        <v>4.0</v>
      </c>
      <c r="P1087" s="347" t="s">
        <v>4535</v>
      </c>
      <c r="Q1087" s="348"/>
      <c r="R1087" s="348"/>
      <c r="S1087" s="7" t="str">
        <f>IF(P1087="nasional",VLOOKUP("*"&amp;J1087&amp;"",'IPPD ALL'!$AA$2:$AC$787,3,FALSE),VLOOKUP("*"&amp;P1087&amp;"",'IPPD ALL'!$AB$2:$AC$787,2,FALSE))</f>
        <v>Kabupaten Tanah Datar</v>
      </c>
    </row>
    <row r="1088">
      <c r="A1088" s="346">
        <v>2622.0</v>
      </c>
      <c r="B1088" s="347" t="s">
        <v>9123</v>
      </c>
      <c r="C1088" s="347" t="s">
        <v>9053</v>
      </c>
      <c r="D1088" s="347" t="s">
        <v>9124</v>
      </c>
      <c r="E1088" s="346">
        <v>1.0</v>
      </c>
      <c r="F1088" s="347" t="s">
        <v>9125</v>
      </c>
      <c r="G1088" s="347" t="s">
        <v>9126</v>
      </c>
      <c r="H1088" s="348"/>
      <c r="I1088" s="347" t="s">
        <v>4533</v>
      </c>
      <c r="J1088" s="347" t="s">
        <v>9053</v>
      </c>
      <c r="K1088" s="349">
        <v>45217.376169490744</v>
      </c>
      <c r="L1088" s="347" t="s">
        <v>9053</v>
      </c>
      <c r="M1088" s="349">
        <v>45518.16262674768</v>
      </c>
      <c r="N1088" s="347" t="s">
        <v>4545</v>
      </c>
      <c r="O1088" s="346">
        <v>25.0</v>
      </c>
      <c r="P1088" s="350" t="s">
        <v>2249</v>
      </c>
      <c r="Q1088" s="346">
        <v>366.0</v>
      </c>
      <c r="R1088" s="347" t="s">
        <v>9058</v>
      </c>
      <c r="S1088" s="7" t="str">
        <f>IF(P1088="nasional",VLOOKUP("*"&amp;J1088&amp;"",'IPPD ALL'!$AA$2:$AC$787,3,FALSE),VLOOKUP("*"&amp;P1088&amp;"",'IPPD ALL'!$AB$2:$AC$787,2,FALSE))</f>
        <v>Provinsi Jawa Barat</v>
      </c>
    </row>
    <row r="1089">
      <c r="A1089" s="346">
        <v>2623.0</v>
      </c>
      <c r="B1089" s="347" t="s">
        <v>9127</v>
      </c>
      <c r="C1089" s="347" t="s">
        <v>8498</v>
      </c>
      <c r="D1089" s="347" t="s">
        <v>9128</v>
      </c>
      <c r="E1089" s="347">
        <v>1.0</v>
      </c>
      <c r="F1089" s="347" t="s">
        <v>9129</v>
      </c>
      <c r="G1089" s="347" t="s">
        <v>9130</v>
      </c>
      <c r="H1089" s="347" t="s">
        <v>4609</v>
      </c>
      <c r="I1089" s="347" t="s">
        <v>4533</v>
      </c>
      <c r="J1089" s="347" t="s">
        <v>8498</v>
      </c>
      <c r="K1089" s="349">
        <v>45218.172711875</v>
      </c>
      <c r="L1089" s="347" t="s">
        <v>9131</v>
      </c>
      <c r="M1089" s="349">
        <v>45219.275153703704</v>
      </c>
      <c r="N1089" s="347" t="s">
        <v>4545</v>
      </c>
      <c r="O1089" s="346">
        <v>4.0</v>
      </c>
      <c r="P1089" s="350" t="s">
        <v>2548</v>
      </c>
      <c r="Q1089" s="346">
        <v>387.0</v>
      </c>
      <c r="R1089" s="347" t="s">
        <v>8502</v>
      </c>
      <c r="S1089" s="7" t="str">
        <f>IF(P1089="nasional",VLOOKUP("*"&amp;J1089&amp;"",'IPPD ALL'!$AA$2:$AC$787,3,FALSE),VLOOKUP("*"&amp;P1089&amp;"",'IPPD ALL'!$AB$2:$AC$787,2,FALSE))</f>
        <v>Provinsi Jawa Tengah</v>
      </c>
    </row>
    <row r="1090">
      <c r="A1090" s="346">
        <v>2625.0</v>
      </c>
      <c r="B1090" s="347" t="s">
        <v>9132</v>
      </c>
      <c r="C1090" s="347" t="s">
        <v>8498</v>
      </c>
      <c r="D1090" s="347" t="s">
        <v>9133</v>
      </c>
      <c r="E1090" s="347">
        <v>1.0</v>
      </c>
      <c r="F1090" s="347" t="s">
        <v>9134</v>
      </c>
      <c r="G1090" s="347" t="s">
        <v>9135</v>
      </c>
      <c r="H1090" s="347" t="s">
        <v>4609</v>
      </c>
      <c r="I1090" s="347" t="s">
        <v>4533</v>
      </c>
      <c r="J1090" s="347" t="s">
        <v>8498</v>
      </c>
      <c r="K1090" s="349">
        <v>45218.370389097225</v>
      </c>
      <c r="L1090" s="347" t="s">
        <v>8498</v>
      </c>
      <c r="M1090" s="349">
        <v>45218.39565693287</v>
      </c>
      <c r="N1090" s="347" t="s">
        <v>4534</v>
      </c>
      <c r="O1090" s="346">
        <v>3.0</v>
      </c>
      <c r="P1090" s="350" t="s">
        <v>2548</v>
      </c>
      <c r="Q1090" s="346">
        <v>387.0</v>
      </c>
      <c r="R1090" s="347" t="s">
        <v>8502</v>
      </c>
      <c r="S1090" s="7" t="str">
        <f>IF(P1090="nasional",VLOOKUP("*"&amp;J1090&amp;"",'IPPD ALL'!$AA$2:$AC$787,3,FALSE),VLOOKUP("*"&amp;P1090&amp;"",'IPPD ALL'!$AB$2:$AC$787,2,FALSE))</f>
        <v>Provinsi Jawa Tengah</v>
      </c>
    </row>
    <row r="1091">
      <c r="A1091" s="346">
        <v>2626.0</v>
      </c>
      <c r="B1091" s="347" t="s">
        <v>9136</v>
      </c>
      <c r="C1091" s="347" t="s">
        <v>562</v>
      </c>
      <c r="D1091" s="347" t="s">
        <v>9137</v>
      </c>
      <c r="E1091" s="346">
        <v>1.0</v>
      </c>
      <c r="F1091" s="347" t="s">
        <v>9138</v>
      </c>
      <c r="G1091" s="347" t="s">
        <v>9139</v>
      </c>
      <c r="H1091" s="348"/>
      <c r="I1091" s="347" t="s">
        <v>4533</v>
      </c>
      <c r="J1091" s="347" t="s">
        <v>562</v>
      </c>
      <c r="K1091" s="349">
        <v>45218.90273877315</v>
      </c>
      <c r="L1091" s="347" t="s">
        <v>562</v>
      </c>
      <c r="M1091" s="349">
        <v>45225.18112612268</v>
      </c>
      <c r="N1091" s="347" t="s">
        <v>4551</v>
      </c>
      <c r="O1091" s="346">
        <v>1.0</v>
      </c>
      <c r="P1091" s="347" t="s">
        <v>4535</v>
      </c>
      <c r="Q1091" s="348"/>
      <c r="R1091" s="348"/>
      <c r="S1091" s="7" t="str">
        <f>IF(P1091="nasional",VLOOKUP("*"&amp;J1091&amp;"",'IPPD ALL'!$AA$2:$AC$787,3,FALSE),VLOOKUP("*"&amp;P1091&amp;"",'IPPD ALL'!$AB$2:$AC$787,2,FALSE))</f>
        <v>Kementerian Kelautan dan Perikanan</v>
      </c>
    </row>
    <row r="1092">
      <c r="A1092" s="346">
        <v>2627.0</v>
      </c>
      <c r="B1092" s="347" t="s">
        <v>9140</v>
      </c>
      <c r="C1092" s="347" t="s">
        <v>8498</v>
      </c>
      <c r="D1092" s="347" t="s">
        <v>9141</v>
      </c>
      <c r="E1092" s="347">
        <v>1.0</v>
      </c>
      <c r="F1092" s="347" t="s">
        <v>9142</v>
      </c>
      <c r="G1092" s="347" t="s">
        <v>9143</v>
      </c>
      <c r="H1092" s="348"/>
      <c r="I1092" s="347" t="s">
        <v>4533</v>
      </c>
      <c r="J1092" s="347" t="s">
        <v>8498</v>
      </c>
      <c r="K1092" s="349">
        <v>45219.138108576386</v>
      </c>
      <c r="L1092" s="348"/>
      <c r="M1092" s="348"/>
      <c r="N1092" s="347" t="s">
        <v>4534</v>
      </c>
      <c r="O1092" s="346">
        <v>0.0</v>
      </c>
      <c r="P1092" s="350" t="s">
        <v>2548</v>
      </c>
      <c r="Q1092" s="346">
        <v>387.0</v>
      </c>
      <c r="R1092" s="347" t="s">
        <v>8502</v>
      </c>
      <c r="S1092" s="7" t="str">
        <f>IF(P1092="nasional",VLOOKUP("*"&amp;J1092&amp;"",'IPPD ALL'!$AA$2:$AC$787,3,FALSE),VLOOKUP("*"&amp;P1092&amp;"",'IPPD ALL'!$AB$2:$AC$787,2,FALSE))</f>
        <v>Provinsi Jawa Tengah</v>
      </c>
    </row>
    <row r="1093">
      <c r="A1093" s="346">
        <v>2629.0</v>
      </c>
      <c r="B1093" s="347" t="s">
        <v>9144</v>
      </c>
      <c r="C1093" s="347" t="s">
        <v>9053</v>
      </c>
      <c r="D1093" s="347" t="s">
        <v>9145</v>
      </c>
      <c r="E1093" s="346">
        <v>1.0</v>
      </c>
      <c r="F1093" s="347" t="s">
        <v>9146</v>
      </c>
      <c r="G1093" s="347" t="s">
        <v>9147</v>
      </c>
      <c r="H1093" s="348"/>
      <c r="I1093" s="347" t="s">
        <v>4533</v>
      </c>
      <c r="J1093" s="347" t="s">
        <v>9053</v>
      </c>
      <c r="K1093" s="349">
        <v>45219.35385487269</v>
      </c>
      <c r="L1093" s="347" t="s">
        <v>9057</v>
      </c>
      <c r="M1093" s="349">
        <v>45275.041472453704</v>
      </c>
      <c r="N1093" s="347" t="s">
        <v>4545</v>
      </c>
      <c r="O1093" s="346">
        <v>5.0</v>
      </c>
      <c r="P1093" s="350" t="s">
        <v>2249</v>
      </c>
      <c r="Q1093" s="346">
        <v>366.0</v>
      </c>
      <c r="R1093" s="347" t="s">
        <v>9058</v>
      </c>
      <c r="S1093" s="7" t="str">
        <f>IF(P1093="nasional",VLOOKUP("*"&amp;J1093&amp;"",'IPPD ALL'!$AA$2:$AC$787,3,FALSE),VLOOKUP("*"&amp;P1093&amp;"",'IPPD ALL'!$AB$2:$AC$787,2,FALSE))</f>
        <v>Provinsi Jawa Barat</v>
      </c>
    </row>
    <row r="1094">
      <c r="A1094" s="346">
        <v>2630.0</v>
      </c>
      <c r="B1094" s="347" t="s">
        <v>9148</v>
      </c>
      <c r="C1094" s="347" t="s">
        <v>9053</v>
      </c>
      <c r="D1094" s="347" t="s">
        <v>9149</v>
      </c>
      <c r="E1094" s="346">
        <v>1.0</v>
      </c>
      <c r="F1094" s="347" t="s">
        <v>9150</v>
      </c>
      <c r="G1094" s="347" t="s">
        <v>9151</v>
      </c>
      <c r="H1094" s="348"/>
      <c r="I1094" s="347" t="s">
        <v>4533</v>
      </c>
      <c r="J1094" s="347" t="s">
        <v>9053</v>
      </c>
      <c r="K1094" s="349">
        <v>45219.40960746528</v>
      </c>
      <c r="L1094" s="347" t="s">
        <v>9057</v>
      </c>
      <c r="M1094" s="349">
        <v>45239.25698677083</v>
      </c>
      <c r="N1094" s="347" t="s">
        <v>4545</v>
      </c>
      <c r="O1094" s="346">
        <v>4.0</v>
      </c>
      <c r="P1094" s="350" t="s">
        <v>2249</v>
      </c>
      <c r="Q1094" s="346">
        <v>366.0</v>
      </c>
      <c r="R1094" s="347" t="s">
        <v>9058</v>
      </c>
      <c r="S1094" s="7" t="str">
        <f>IF(P1094="nasional",VLOOKUP("*"&amp;J1094&amp;"",'IPPD ALL'!$AA$2:$AC$787,3,FALSE),VLOOKUP("*"&amp;P1094&amp;"",'IPPD ALL'!$AB$2:$AC$787,2,FALSE))</f>
        <v>Provinsi Jawa Barat</v>
      </c>
    </row>
    <row r="1095">
      <c r="A1095" s="346">
        <v>2631.0</v>
      </c>
      <c r="B1095" s="347" t="s">
        <v>9152</v>
      </c>
      <c r="C1095" s="347" t="s">
        <v>7890</v>
      </c>
      <c r="D1095" s="347" t="s">
        <v>8665</v>
      </c>
      <c r="E1095" s="347">
        <v>3.0</v>
      </c>
      <c r="F1095" s="347" t="s">
        <v>9153</v>
      </c>
      <c r="G1095" s="347" t="s">
        <v>8667</v>
      </c>
      <c r="H1095" s="348"/>
      <c r="I1095" s="347" t="s">
        <v>4533</v>
      </c>
      <c r="J1095" s="347" t="s">
        <v>7890</v>
      </c>
      <c r="K1095" s="349">
        <v>45219.42389851852</v>
      </c>
      <c r="L1095" s="347" t="s">
        <v>4528</v>
      </c>
      <c r="M1095" s="349">
        <v>45219.424760092596</v>
      </c>
      <c r="N1095" s="347" t="s">
        <v>4545</v>
      </c>
      <c r="O1095" s="346">
        <v>1.0</v>
      </c>
      <c r="P1095" s="347" t="s">
        <v>4535</v>
      </c>
      <c r="Q1095" s="348"/>
      <c r="R1095" s="348"/>
      <c r="S1095" s="7" t="str">
        <f>IF(P1095="nasional",VLOOKUP("*"&amp;J1095&amp;"",'IPPD ALL'!$AA$2:$AC$787,3,FALSE),VLOOKUP("*"&amp;P1095&amp;"",'IPPD ALL'!$AB$2:$AC$787,2,FALSE))</f>
        <v>#N/A</v>
      </c>
    </row>
    <row r="1096">
      <c r="A1096" s="346">
        <v>2634.0</v>
      </c>
      <c r="B1096" s="347" t="s">
        <v>9154</v>
      </c>
      <c r="C1096" s="347" t="s">
        <v>532</v>
      </c>
      <c r="D1096" s="347" t="s">
        <v>9155</v>
      </c>
      <c r="E1096" s="347">
        <v>1.0</v>
      </c>
      <c r="F1096" s="347" t="s">
        <v>9156</v>
      </c>
      <c r="G1096" s="347" t="s">
        <v>9157</v>
      </c>
      <c r="H1096" s="348"/>
      <c r="I1096" s="347" t="s">
        <v>4533</v>
      </c>
      <c r="J1096" s="347" t="s">
        <v>532</v>
      </c>
      <c r="K1096" s="349">
        <v>45221.62144292824</v>
      </c>
      <c r="L1096" s="347" t="s">
        <v>532</v>
      </c>
      <c r="M1096" s="349">
        <v>45366.31360129629</v>
      </c>
      <c r="N1096" s="347" t="s">
        <v>4545</v>
      </c>
      <c r="O1096" s="346">
        <v>1.0</v>
      </c>
      <c r="P1096" s="347" t="s">
        <v>4535</v>
      </c>
      <c r="Q1096" s="348"/>
      <c r="R1096" s="348"/>
      <c r="S1096" s="7" t="str">
        <f>IF(P1096="nasional",VLOOKUP("*"&amp;J1096&amp;"",'IPPD ALL'!$AA$2:$AC$787,3,FALSE),VLOOKUP("*"&amp;P1096&amp;"",'IPPD ALL'!$AB$2:$AC$787,2,FALSE))</f>
        <v>Kementerian Perhubungan</v>
      </c>
    </row>
    <row r="1097">
      <c r="A1097" s="346">
        <v>2635.0</v>
      </c>
      <c r="B1097" s="347" t="s">
        <v>9158</v>
      </c>
      <c r="C1097" s="347" t="s">
        <v>9159</v>
      </c>
      <c r="D1097" s="347" t="s">
        <v>9160</v>
      </c>
      <c r="E1097" s="347">
        <v>1.0</v>
      </c>
      <c r="F1097" s="347" t="s">
        <v>9161</v>
      </c>
      <c r="G1097" s="347" t="s">
        <v>9162</v>
      </c>
      <c r="H1097" s="347" t="s">
        <v>4550</v>
      </c>
      <c r="I1097" s="347" t="s">
        <v>4533</v>
      </c>
      <c r="J1097" s="347" t="s">
        <v>9159</v>
      </c>
      <c r="K1097" s="349">
        <v>45222.15648972222</v>
      </c>
      <c r="L1097" s="347" t="s">
        <v>9159</v>
      </c>
      <c r="M1097" s="349">
        <v>45222.31519331018</v>
      </c>
      <c r="N1097" s="347" t="s">
        <v>4534</v>
      </c>
      <c r="O1097" s="346">
        <v>0.0</v>
      </c>
      <c r="P1097" s="350" t="s">
        <v>2548</v>
      </c>
      <c r="Q1097" s="346">
        <v>387.0</v>
      </c>
      <c r="R1097" s="347" t="s">
        <v>8502</v>
      </c>
      <c r="S1097" s="7" t="str">
        <f>IF(P1097="nasional",VLOOKUP("*"&amp;J1097&amp;"",'IPPD ALL'!$AA$2:$AC$787,3,FALSE),VLOOKUP("*"&amp;P1097&amp;"",'IPPD ALL'!$AB$2:$AC$787,2,FALSE))</f>
        <v>Provinsi Jawa Tengah</v>
      </c>
    </row>
    <row r="1098">
      <c r="A1098" s="346">
        <v>2636.0</v>
      </c>
      <c r="B1098" s="347" t="s">
        <v>9163</v>
      </c>
      <c r="C1098" s="347" t="s">
        <v>9131</v>
      </c>
      <c r="D1098" s="347" t="s">
        <v>9164</v>
      </c>
      <c r="E1098" s="347">
        <v>1.0</v>
      </c>
      <c r="F1098" s="347" t="s">
        <v>9165</v>
      </c>
      <c r="G1098" s="347" t="s">
        <v>9166</v>
      </c>
      <c r="H1098" s="348"/>
      <c r="I1098" s="347" t="s">
        <v>4533</v>
      </c>
      <c r="J1098" s="347" t="s">
        <v>9131</v>
      </c>
      <c r="K1098" s="349">
        <v>45222.156504108796</v>
      </c>
      <c r="L1098" s="347" t="s">
        <v>9131</v>
      </c>
      <c r="M1098" s="349">
        <v>45222.286448287035</v>
      </c>
      <c r="N1098" s="347" t="s">
        <v>4534</v>
      </c>
      <c r="O1098" s="346">
        <v>2.0</v>
      </c>
      <c r="P1098" s="350" t="s">
        <v>2548</v>
      </c>
      <c r="Q1098" s="346">
        <v>387.0</v>
      </c>
      <c r="R1098" s="347" t="s">
        <v>8502</v>
      </c>
      <c r="S1098" s="7" t="str">
        <f>IF(P1098="nasional",VLOOKUP("*"&amp;J1098&amp;"",'IPPD ALL'!$AA$2:$AC$787,3,FALSE),VLOOKUP("*"&amp;P1098&amp;"",'IPPD ALL'!$AB$2:$AC$787,2,FALSE))</f>
        <v>Provinsi Jawa Tengah</v>
      </c>
    </row>
    <row r="1099">
      <c r="A1099" s="346">
        <v>2638.0</v>
      </c>
      <c r="B1099" s="347" t="s">
        <v>9167</v>
      </c>
      <c r="C1099" s="347" t="s">
        <v>9168</v>
      </c>
      <c r="D1099" s="347" t="s">
        <v>9169</v>
      </c>
      <c r="E1099" s="347">
        <v>1.0</v>
      </c>
      <c r="F1099" s="347" t="s">
        <v>9170</v>
      </c>
      <c r="G1099" s="347" t="s">
        <v>9171</v>
      </c>
      <c r="H1099" s="348"/>
      <c r="I1099" s="347" t="s">
        <v>4533</v>
      </c>
      <c r="J1099" s="347" t="s">
        <v>9168</v>
      </c>
      <c r="K1099" s="349">
        <v>45222.156511863424</v>
      </c>
      <c r="L1099" s="347" t="s">
        <v>9168</v>
      </c>
      <c r="M1099" s="349">
        <v>45225.11915056713</v>
      </c>
      <c r="N1099" s="347" t="s">
        <v>4534</v>
      </c>
      <c r="O1099" s="346">
        <v>3.0</v>
      </c>
      <c r="P1099" s="350" t="s">
        <v>2548</v>
      </c>
      <c r="Q1099" s="346">
        <v>387.0</v>
      </c>
      <c r="R1099" s="347" t="s">
        <v>8502</v>
      </c>
      <c r="S1099" s="7" t="str">
        <f>IF(P1099="nasional",VLOOKUP("*"&amp;J1099&amp;"",'IPPD ALL'!$AA$2:$AC$787,3,FALSE),VLOOKUP("*"&amp;P1099&amp;"",'IPPD ALL'!$AB$2:$AC$787,2,FALSE))</f>
        <v>Provinsi Jawa Tengah</v>
      </c>
    </row>
    <row r="1100">
      <c r="A1100" s="346">
        <v>2639.0</v>
      </c>
      <c r="B1100" s="347" t="s">
        <v>9172</v>
      </c>
      <c r="C1100" s="347" t="s">
        <v>9173</v>
      </c>
      <c r="D1100" s="347" t="s">
        <v>9174</v>
      </c>
      <c r="E1100" s="347">
        <v>1.0</v>
      </c>
      <c r="F1100" s="347" t="s">
        <v>9175</v>
      </c>
      <c r="G1100" s="347" t="s">
        <v>9176</v>
      </c>
      <c r="H1100" s="348"/>
      <c r="I1100" s="347" t="s">
        <v>4533</v>
      </c>
      <c r="J1100" s="347" t="s">
        <v>9173</v>
      </c>
      <c r="K1100" s="349">
        <v>45222.156512395835</v>
      </c>
      <c r="L1100" s="347" t="s">
        <v>9173</v>
      </c>
      <c r="M1100" s="349">
        <v>45222.28716900463</v>
      </c>
      <c r="N1100" s="347" t="s">
        <v>4534</v>
      </c>
      <c r="O1100" s="346">
        <v>2.0</v>
      </c>
      <c r="P1100" s="350" t="s">
        <v>2548</v>
      </c>
      <c r="Q1100" s="346">
        <v>387.0</v>
      </c>
      <c r="R1100" s="347" t="s">
        <v>8502</v>
      </c>
      <c r="S1100" s="7" t="str">
        <f>IF(P1100="nasional",VLOOKUP("*"&amp;J1100&amp;"",'IPPD ALL'!$AA$2:$AC$787,3,FALSE),VLOOKUP("*"&amp;P1100&amp;"",'IPPD ALL'!$AB$2:$AC$787,2,FALSE))</f>
        <v>Provinsi Jawa Tengah</v>
      </c>
    </row>
    <row r="1101">
      <c r="A1101" s="346">
        <v>2640.0</v>
      </c>
      <c r="B1101" s="347" t="s">
        <v>9177</v>
      </c>
      <c r="C1101" s="347" t="s">
        <v>9178</v>
      </c>
      <c r="D1101" s="347" t="s">
        <v>9179</v>
      </c>
      <c r="E1101" s="347">
        <v>1.0</v>
      </c>
      <c r="F1101" s="347" t="s">
        <v>9180</v>
      </c>
      <c r="G1101" s="347" t="s">
        <v>9181</v>
      </c>
      <c r="H1101" s="348"/>
      <c r="I1101" s="347" t="s">
        <v>4533</v>
      </c>
      <c r="J1101" s="347" t="s">
        <v>9178</v>
      </c>
      <c r="K1101" s="349">
        <v>45222.15652261574</v>
      </c>
      <c r="L1101" s="347" t="s">
        <v>9178</v>
      </c>
      <c r="M1101" s="349">
        <v>45222.310108391204</v>
      </c>
      <c r="N1101" s="347" t="s">
        <v>4534</v>
      </c>
      <c r="O1101" s="346">
        <v>0.0</v>
      </c>
      <c r="P1101" s="350" t="s">
        <v>2548</v>
      </c>
      <c r="Q1101" s="346">
        <v>387.0</v>
      </c>
      <c r="R1101" s="347" t="s">
        <v>8502</v>
      </c>
      <c r="S1101" s="7" t="str">
        <f>IF(P1101="nasional",VLOOKUP("*"&amp;J1101&amp;"",'IPPD ALL'!$AA$2:$AC$787,3,FALSE),VLOOKUP("*"&amp;P1101&amp;"",'IPPD ALL'!$AB$2:$AC$787,2,FALSE))</f>
        <v>Provinsi Jawa Tengah</v>
      </c>
    </row>
    <row r="1102">
      <c r="A1102" s="346">
        <v>2642.0</v>
      </c>
      <c r="B1102" s="347" t="s">
        <v>9182</v>
      </c>
      <c r="C1102" s="347" t="s">
        <v>9183</v>
      </c>
      <c r="D1102" s="347" t="s">
        <v>9184</v>
      </c>
      <c r="E1102" s="347">
        <v>1.0</v>
      </c>
      <c r="F1102" s="347" t="s">
        <v>9185</v>
      </c>
      <c r="G1102" s="347" t="s">
        <v>9186</v>
      </c>
      <c r="H1102" s="348"/>
      <c r="I1102" s="347" t="s">
        <v>4533</v>
      </c>
      <c r="J1102" s="347" t="s">
        <v>9183</v>
      </c>
      <c r="K1102" s="349">
        <v>45222.156543275465</v>
      </c>
      <c r="L1102" s="347" t="s">
        <v>9183</v>
      </c>
      <c r="M1102" s="349">
        <v>45222.28772548611</v>
      </c>
      <c r="N1102" s="347" t="s">
        <v>4534</v>
      </c>
      <c r="O1102" s="346">
        <v>1.0</v>
      </c>
      <c r="P1102" s="350" t="s">
        <v>2548</v>
      </c>
      <c r="Q1102" s="346">
        <v>387.0</v>
      </c>
      <c r="R1102" s="347" t="s">
        <v>8502</v>
      </c>
      <c r="S1102" s="7" t="str">
        <f>IF(P1102="nasional",VLOOKUP("*"&amp;J1102&amp;"",'IPPD ALL'!$AA$2:$AC$787,3,FALSE),VLOOKUP("*"&amp;P1102&amp;"",'IPPD ALL'!$AB$2:$AC$787,2,FALSE))</f>
        <v>Provinsi Jawa Tengah</v>
      </c>
    </row>
    <row r="1103">
      <c r="A1103" s="346">
        <v>2643.0</v>
      </c>
      <c r="B1103" s="347" t="s">
        <v>9187</v>
      </c>
      <c r="C1103" s="347" t="s">
        <v>9188</v>
      </c>
      <c r="D1103" s="347" t="s">
        <v>9189</v>
      </c>
      <c r="E1103" s="347">
        <v>1.0</v>
      </c>
      <c r="F1103" s="347" t="s">
        <v>9190</v>
      </c>
      <c r="G1103" s="347" t="s">
        <v>9191</v>
      </c>
      <c r="H1103" s="348"/>
      <c r="I1103" s="347" t="s">
        <v>4533</v>
      </c>
      <c r="J1103" s="347" t="s">
        <v>9188</v>
      </c>
      <c r="K1103" s="349">
        <v>45222.156619016205</v>
      </c>
      <c r="L1103" s="347" t="s">
        <v>9188</v>
      </c>
      <c r="M1103" s="349">
        <v>45222.17416886574</v>
      </c>
      <c r="N1103" s="347" t="s">
        <v>4534</v>
      </c>
      <c r="O1103" s="346">
        <v>0.0</v>
      </c>
      <c r="P1103" s="350" t="s">
        <v>2548</v>
      </c>
      <c r="Q1103" s="346">
        <v>387.0</v>
      </c>
      <c r="R1103" s="347" t="s">
        <v>8502</v>
      </c>
      <c r="S1103" s="7" t="str">
        <f>IF(P1103="nasional",VLOOKUP("*"&amp;J1103&amp;"",'IPPD ALL'!$AA$2:$AC$787,3,FALSE),VLOOKUP("*"&amp;P1103&amp;"",'IPPD ALL'!$AB$2:$AC$787,2,FALSE))</f>
        <v>Provinsi Jawa Tengah</v>
      </c>
    </row>
    <row r="1104">
      <c r="A1104" s="346">
        <v>2644.0</v>
      </c>
      <c r="B1104" s="347" t="s">
        <v>9192</v>
      </c>
      <c r="C1104" s="347" t="s">
        <v>9193</v>
      </c>
      <c r="D1104" s="347" t="s">
        <v>9194</v>
      </c>
      <c r="E1104" s="347">
        <v>1.0</v>
      </c>
      <c r="F1104" s="347" t="s">
        <v>9195</v>
      </c>
      <c r="G1104" s="347" t="s">
        <v>9196</v>
      </c>
      <c r="H1104" s="348"/>
      <c r="I1104" s="347" t="s">
        <v>4533</v>
      </c>
      <c r="J1104" s="347" t="s">
        <v>9193</v>
      </c>
      <c r="K1104" s="349">
        <v>45222.156670717595</v>
      </c>
      <c r="L1104" s="347" t="s">
        <v>9193</v>
      </c>
      <c r="M1104" s="349">
        <v>45223.33713600694</v>
      </c>
      <c r="N1104" s="347" t="s">
        <v>4534</v>
      </c>
      <c r="O1104" s="346">
        <v>2.0</v>
      </c>
      <c r="P1104" s="350" t="s">
        <v>2548</v>
      </c>
      <c r="Q1104" s="346">
        <v>387.0</v>
      </c>
      <c r="R1104" s="347" t="s">
        <v>8502</v>
      </c>
      <c r="S1104" s="7" t="str">
        <f>IF(P1104="nasional",VLOOKUP("*"&amp;J1104&amp;"",'IPPD ALL'!$AA$2:$AC$787,3,FALSE),VLOOKUP("*"&amp;P1104&amp;"",'IPPD ALL'!$AB$2:$AC$787,2,FALSE))</f>
        <v>Provinsi Jawa Tengah</v>
      </c>
    </row>
    <row r="1105">
      <c r="A1105" s="346">
        <v>2645.0</v>
      </c>
      <c r="B1105" s="347" t="s">
        <v>9197</v>
      </c>
      <c r="C1105" s="347" t="s">
        <v>9183</v>
      </c>
      <c r="D1105" s="347" t="s">
        <v>9198</v>
      </c>
      <c r="E1105" s="347">
        <v>1.0</v>
      </c>
      <c r="F1105" s="347" t="s">
        <v>9199</v>
      </c>
      <c r="G1105" s="347" t="s">
        <v>9200</v>
      </c>
      <c r="H1105" s="348"/>
      <c r="I1105" s="347" t="s">
        <v>4533</v>
      </c>
      <c r="J1105" s="347" t="s">
        <v>9183</v>
      </c>
      <c r="K1105" s="349">
        <v>45222.15667873843</v>
      </c>
      <c r="L1105" s="347" t="s">
        <v>9183</v>
      </c>
      <c r="M1105" s="349">
        <v>45231.037949212965</v>
      </c>
      <c r="N1105" s="347" t="s">
        <v>4534</v>
      </c>
      <c r="O1105" s="346">
        <v>6.0</v>
      </c>
      <c r="P1105" s="350" t="s">
        <v>2548</v>
      </c>
      <c r="Q1105" s="346">
        <v>387.0</v>
      </c>
      <c r="R1105" s="347" t="s">
        <v>8502</v>
      </c>
      <c r="S1105" s="7" t="str">
        <f>IF(P1105="nasional",VLOOKUP("*"&amp;J1105&amp;"",'IPPD ALL'!$AA$2:$AC$787,3,FALSE),VLOOKUP("*"&amp;P1105&amp;"",'IPPD ALL'!$AB$2:$AC$787,2,FALSE))</f>
        <v>Provinsi Jawa Tengah</v>
      </c>
    </row>
    <row r="1106">
      <c r="A1106" s="346">
        <v>2646.0</v>
      </c>
      <c r="B1106" s="347" t="s">
        <v>9201</v>
      </c>
      <c r="C1106" s="347" t="s">
        <v>9202</v>
      </c>
      <c r="D1106" s="347" t="s">
        <v>9203</v>
      </c>
      <c r="E1106" s="347">
        <v>1.0</v>
      </c>
      <c r="F1106" s="347" t="s">
        <v>9204</v>
      </c>
      <c r="G1106" s="347" t="s">
        <v>9205</v>
      </c>
      <c r="H1106" s="348"/>
      <c r="I1106" s="347" t="s">
        <v>4533</v>
      </c>
      <c r="J1106" s="347" t="s">
        <v>9202</v>
      </c>
      <c r="K1106" s="349">
        <v>45222.157013958335</v>
      </c>
      <c r="L1106" s="347" t="s">
        <v>9202</v>
      </c>
      <c r="M1106" s="349">
        <v>45222.30022225694</v>
      </c>
      <c r="N1106" s="347" t="s">
        <v>4534</v>
      </c>
      <c r="O1106" s="346">
        <v>5.0</v>
      </c>
      <c r="P1106" s="350" t="s">
        <v>2548</v>
      </c>
      <c r="Q1106" s="346">
        <v>387.0</v>
      </c>
      <c r="R1106" s="347" t="s">
        <v>8502</v>
      </c>
      <c r="S1106" s="7" t="str">
        <f>IF(P1106="nasional",VLOOKUP("*"&amp;J1106&amp;"",'IPPD ALL'!$AA$2:$AC$787,3,FALSE),VLOOKUP("*"&amp;P1106&amp;"",'IPPD ALL'!$AB$2:$AC$787,2,FALSE))</f>
        <v>Provinsi Jawa Tengah</v>
      </c>
    </row>
    <row r="1107">
      <c r="A1107" s="346">
        <v>2647.0</v>
      </c>
      <c r="B1107" s="347" t="s">
        <v>9206</v>
      </c>
      <c r="C1107" s="347" t="s">
        <v>9207</v>
      </c>
      <c r="D1107" s="347" t="s">
        <v>9208</v>
      </c>
      <c r="E1107" s="347">
        <v>1.0</v>
      </c>
      <c r="F1107" s="347" t="s">
        <v>9209</v>
      </c>
      <c r="G1107" s="347" t="s">
        <v>9210</v>
      </c>
      <c r="H1107" s="348"/>
      <c r="I1107" s="347" t="s">
        <v>4533</v>
      </c>
      <c r="J1107" s="347" t="s">
        <v>9207</v>
      </c>
      <c r="K1107" s="349">
        <v>45222.157015289355</v>
      </c>
      <c r="L1107" s="347" t="s">
        <v>9207</v>
      </c>
      <c r="M1107" s="349">
        <v>45222.349690208335</v>
      </c>
      <c r="N1107" s="347" t="s">
        <v>4534</v>
      </c>
      <c r="O1107" s="346">
        <v>3.0</v>
      </c>
      <c r="P1107" s="350" t="s">
        <v>2548</v>
      </c>
      <c r="Q1107" s="346">
        <v>387.0</v>
      </c>
      <c r="R1107" s="347" t="s">
        <v>8502</v>
      </c>
      <c r="S1107" s="7" t="str">
        <f>IF(P1107="nasional",VLOOKUP("*"&amp;J1107&amp;"",'IPPD ALL'!$AA$2:$AC$787,3,FALSE),VLOOKUP("*"&amp;P1107&amp;"",'IPPD ALL'!$AB$2:$AC$787,2,FALSE))</f>
        <v>Provinsi Jawa Tengah</v>
      </c>
    </row>
    <row r="1108">
      <c r="A1108" s="346">
        <v>2649.0</v>
      </c>
      <c r="B1108" s="347" t="s">
        <v>9211</v>
      </c>
      <c r="C1108" s="347" t="s">
        <v>9202</v>
      </c>
      <c r="D1108" s="347" t="s">
        <v>9212</v>
      </c>
      <c r="E1108" s="347">
        <v>1.0</v>
      </c>
      <c r="F1108" s="347" t="s">
        <v>9213</v>
      </c>
      <c r="G1108" s="347" t="s">
        <v>9214</v>
      </c>
      <c r="H1108" s="348"/>
      <c r="I1108" s="347" t="s">
        <v>4533</v>
      </c>
      <c r="J1108" s="347" t="s">
        <v>9202</v>
      </c>
      <c r="K1108" s="349">
        <v>45222.15710497685</v>
      </c>
      <c r="L1108" s="347" t="s">
        <v>9202</v>
      </c>
      <c r="M1108" s="349">
        <v>45222.34837199074</v>
      </c>
      <c r="N1108" s="347" t="s">
        <v>4534</v>
      </c>
      <c r="O1108" s="346">
        <v>8.0</v>
      </c>
      <c r="P1108" s="350" t="s">
        <v>2548</v>
      </c>
      <c r="Q1108" s="346">
        <v>387.0</v>
      </c>
      <c r="R1108" s="347" t="s">
        <v>8502</v>
      </c>
      <c r="S1108" s="7" t="str">
        <f>IF(P1108="nasional",VLOOKUP("*"&amp;J1108&amp;"",'IPPD ALL'!$AA$2:$AC$787,3,FALSE),VLOOKUP("*"&amp;P1108&amp;"",'IPPD ALL'!$AB$2:$AC$787,2,FALSE))</f>
        <v>Provinsi Jawa Tengah</v>
      </c>
    </row>
    <row r="1109">
      <c r="A1109" s="346">
        <v>2650.0</v>
      </c>
      <c r="B1109" s="347" t="s">
        <v>9215</v>
      </c>
      <c r="C1109" s="347" t="s">
        <v>9216</v>
      </c>
      <c r="D1109" s="347" t="s">
        <v>9217</v>
      </c>
      <c r="E1109" s="347">
        <v>1.0</v>
      </c>
      <c r="F1109" s="347" t="s">
        <v>9218</v>
      </c>
      <c r="G1109" s="347" t="s">
        <v>9219</v>
      </c>
      <c r="H1109" s="348"/>
      <c r="I1109" s="347" t="s">
        <v>4533</v>
      </c>
      <c r="J1109" s="347" t="s">
        <v>9216</v>
      </c>
      <c r="K1109" s="349">
        <v>45222.15718696759</v>
      </c>
      <c r="L1109" s="347" t="s">
        <v>9216</v>
      </c>
      <c r="M1109" s="349">
        <v>45222.307670277776</v>
      </c>
      <c r="N1109" s="347" t="s">
        <v>4534</v>
      </c>
      <c r="O1109" s="346">
        <v>2.0</v>
      </c>
      <c r="P1109" s="350" t="s">
        <v>2548</v>
      </c>
      <c r="Q1109" s="346">
        <v>387.0</v>
      </c>
      <c r="R1109" s="347" t="s">
        <v>8502</v>
      </c>
      <c r="S1109" s="7" t="str">
        <f>IF(P1109="nasional",VLOOKUP("*"&amp;J1109&amp;"",'IPPD ALL'!$AA$2:$AC$787,3,FALSE),VLOOKUP("*"&amp;P1109&amp;"",'IPPD ALL'!$AB$2:$AC$787,2,FALSE))</f>
        <v>Provinsi Jawa Tengah</v>
      </c>
    </row>
    <row r="1110">
      <c r="A1110" s="346">
        <v>2652.0</v>
      </c>
      <c r="B1110" s="347" t="s">
        <v>9220</v>
      </c>
      <c r="C1110" s="347" t="s">
        <v>9221</v>
      </c>
      <c r="D1110" s="347" t="s">
        <v>9222</v>
      </c>
      <c r="E1110" s="347">
        <v>1.0</v>
      </c>
      <c r="F1110" s="347" t="s">
        <v>9223</v>
      </c>
      <c r="G1110" s="347" t="s">
        <v>9224</v>
      </c>
      <c r="H1110" s="348"/>
      <c r="I1110" s="347" t="s">
        <v>4533</v>
      </c>
      <c r="J1110" s="347" t="s">
        <v>9221</v>
      </c>
      <c r="K1110" s="349">
        <v>45222.15725253472</v>
      </c>
      <c r="L1110" s="347" t="s">
        <v>9221</v>
      </c>
      <c r="M1110" s="349">
        <v>45222.28660208333</v>
      </c>
      <c r="N1110" s="347" t="s">
        <v>4534</v>
      </c>
      <c r="O1110" s="346">
        <v>2.0</v>
      </c>
      <c r="P1110" s="350" t="s">
        <v>2548</v>
      </c>
      <c r="Q1110" s="346">
        <v>387.0</v>
      </c>
      <c r="R1110" s="347" t="s">
        <v>8502</v>
      </c>
      <c r="S1110" s="7" t="str">
        <f>IF(P1110="nasional",VLOOKUP("*"&amp;J1110&amp;"",'IPPD ALL'!$AA$2:$AC$787,3,FALSE),VLOOKUP("*"&amp;P1110&amp;"",'IPPD ALL'!$AB$2:$AC$787,2,FALSE))</f>
        <v>Provinsi Jawa Tengah</v>
      </c>
    </row>
    <row r="1111">
      <c r="A1111" s="346">
        <v>2654.0</v>
      </c>
      <c r="B1111" s="347" t="s">
        <v>9225</v>
      </c>
      <c r="C1111" s="347" t="s">
        <v>9226</v>
      </c>
      <c r="D1111" s="347" t="s">
        <v>9227</v>
      </c>
      <c r="E1111" s="347">
        <v>1.0</v>
      </c>
      <c r="F1111" s="347" t="s">
        <v>9228</v>
      </c>
      <c r="G1111" s="347" t="s">
        <v>9229</v>
      </c>
      <c r="H1111" s="348"/>
      <c r="I1111" s="347" t="s">
        <v>4533</v>
      </c>
      <c r="J1111" s="347" t="s">
        <v>9226</v>
      </c>
      <c r="K1111" s="349">
        <v>45222.15727211806</v>
      </c>
      <c r="L1111" s="347" t="s">
        <v>9226</v>
      </c>
      <c r="M1111" s="349">
        <v>45222.29784528935</v>
      </c>
      <c r="N1111" s="347" t="s">
        <v>4534</v>
      </c>
      <c r="O1111" s="346">
        <v>2.0</v>
      </c>
      <c r="P1111" s="350" t="s">
        <v>2548</v>
      </c>
      <c r="Q1111" s="346">
        <v>387.0</v>
      </c>
      <c r="R1111" s="347" t="s">
        <v>8502</v>
      </c>
      <c r="S1111" s="7" t="str">
        <f>IF(P1111="nasional",VLOOKUP("*"&amp;J1111&amp;"",'IPPD ALL'!$AA$2:$AC$787,3,FALSE),VLOOKUP("*"&amp;P1111&amp;"",'IPPD ALL'!$AB$2:$AC$787,2,FALSE))</f>
        <v>Provinsi Jawa Tengah</v>
      </c>
    </row>
    <row r="1112">
      <c r="A1112" s="346">
        <v>2655.0</v>
      </c>
      <c r="B1112" s="347" t="s">
        <v>9230</v>
      </c>
      <c r="C1112" s="347" t="s">
        <v>9231</v>
      </c>
      <c r="D1112" s="347" t="s">
        <v>9232</v>
      </c>
      <c r="E1112" s="347">
        <v>1.0</v>
      </c>
      <c r="F1112" s="347" t="s">
        <v>9233</v>
      </c>
      <c r="G1112" s="347" t="s">
        <v>9234</v>
      </c>
      <c r="H1112" s="348"/>
      <c r="I1112" s="347" t="s">
        <v>4533</v>
      </c>
      <c r="J1112" s="347" t="s">
        <v>9231</v>
      </c>
      <c r="K1112" s="349">
        <v>45222.157298530095</v>
      </c>
      <c r="L1112" s="347" t="s">
        <v>9231</v>
      </c>
      <c r="M1112" s="349">
        <v>45222.31266472222</v>
      </c>
      <c r="N1112" s="347" t="s">
        <v>4545</v>
      </c>
      <c r="O1112" s="346">
        <v>1.0</v>
      </c>
      <c r="P1112" s="350" t="s">
        <v>2548</v>
      </c>
      <c r="Q1112" s="346">
        <v>387.0</v>
      </c>
      <c r="R1112" s="347" t="s">
        <v>8502</v>
      </c>
      <c r="S1112" s="7" t="str">
        <f>IF(P1112="nasional",VLOOKUP("*"&amp;J1112&amp;"",'IPPD ALL'!$AA$2:$AC$787,3,FALSE),VLOOKUP("*"&amp;P1112&amp;"",'IPPD ALL'!$AB$2:$AC$787,2,FALSE))</f>
        <v>Provinsi Jawa Tengah</v>
      </c>
    </row>
    <row r="1113">
      <c r="A1113" s="346">
        <v>2656.0</v>
      </c>
      <c r="B1113" s="347" t="s">
        <v>9235</v>
      </c>
      <c r="C1113" s="347" t="s">
        <v>9236</v>
      </c>
      <c r="D1113" s="347" t="s">
        <v>9237</v>
      </c>
      <c r="E1113" s="347">
        <v>1.0</v>
      </c>
      <c r="F1113" s="347" t="s">
        <v>9238</v>
      </c>
      <c r="G1113" s="347" t="s">
        <v>9239</v>
      </c>
      <c r="H1113" s="347" t="s">
        <v>4550</v>
      </c>
      <c r="I1113" s="347" t="s">
        <v>4533</v>
      </c>
      <c r="J1113" s="347" t="s">
        <v>9236</v>
      </c>
      <c r="K1113" s="349">
        <v>45222.15735934028</v>
      </c>
      <c r="L1113" s="347" t="s">
        <v>9236</v>
      </c>
      <c r="M1113" s="349">
        <v>45229.14450421296</v>
      </c>
      <c r="N1113" s="347" t="s">
        <v>4534</v>
      </c>
      <c r="O1113" s="346">
        <v>1.0</v>
      </c>
      <c r="P1113" s="350" t="s">
        <v>2548</v>
      </c>
      <c r="Q1113" s="346">
        <v>387.0</v>
      </c>
      <c r="R1113" s="347" t="s">
        <v>8502</v>
      </c>
      <c r="S1113" s="7" t="str">
        <f>IF(P1113="nasional",VLOOKUP("*"&amp;J1113&amp;"",'IPPD ALL'!$AA$2:$AC$787,3,FALSE),VLOOKUP("*"&amp;P1113&amp;"",'IPPD ALL'!$AB$2:$AC$787,2,FALSE))</f>
        <v>Provinsi Jawa Tengah</v>
      </c>
    </row>
    <row r="1114">
      <c r="A1114" s="346">
        <v>2657.0</v>
      </c>
      <c r="B1114" s="347" t="s">
        <v>9240</v>
      </c>
      <c r="C1114" s="347" t="s">
        <v>9241</v>
      </c>
      <c r="D1114" s="347" t="s">
        <v>9242</v>
      </c>
      <c r="E1114" s="347">
        <v>1.0</v>
      </c>
      <c r="F1114" s="347" t="s">
        <v>9243</v>
      </c>
      <c r="G1114" s="347" t="s">
        <v>9244</v>
      </c>
      <c r="H1114" s="348"/>
      <c r="I1114" s="347" t="s">
        <v>4533</v>
      </c>
      <c r="J1114" s="347" t="s">
        <v>9241</v>
      </c>
      <c r="K1114" s="349">
        <v>45222.15740658565</v>
      </c>
      <c r="L1114" s="347" t="s">
        <v>9241</v>
      </c>
      <c r="M1114" s="349">
        <v>45222.299868055554</v>
      </c>
      <c r="N1114" s="347" t="s">
        <v>4534</v>
      </c>
      <c r="O1114" s="346">
        <v>4.0</v>
      </c>
      <c r="P1114" s="350" t="s">
        <v>2548</v>
      </c>
      <c r="Q1114" s="346">
        <v>387.0</v>
      </c>
      <c r="R1114" s="347" t="s">
        <v>8502</v>
      </c>
      <c r="S1114" s="7" t="str">
        <f>IF(P1114="nasional",VLOOKUP("*"&amp;J1114&amp;"",'IPPD ALL'!$AA$2:$AC$787,3,FALSE),VLOOKUP("*"&amp;P1114&amp;"",'IPPD ALL'!$AB$2:$AC$787,2,FALSE))</f>
        <v>Provinsi Jawa Tengah</v>
      </c>
    </row>
    <row r="1115">
      <c r="A1115" s="346">
        <v>2658.0</v>
      </c>
      <c r="B1115" s="347" t="s">
        <v>9245</v>
      </c>
      <c r="C1115" s="347" t="s">
        <v>9246</v>
      </c>
      <c r="D1115" s="347" t="s">
        <v>9247</v>
      </c>
      <c r="E1115" s="347">
        <v>1.0</v>
      </c>
      <c r="F1115" s="347" t="s">
        <v>9248</v>
      </c>
      <c r="G1115" s="347" t="s">
        <v>9249</v>
      </c>
      <c r="H1115" s="348"/>
      <c r="I1115" s="347" t="s">
        <v>4533</v>
      </c>
      <c r="J1115" s="347" t="s">
        <v>9246</v>
      </c>
      <c r="K1115" s="349">
        <v>45222.15756608796</v>
      </c>
      <c r="L1115" s="347" t="s">
        <v>9246</v>
      </c>
      <c r="M1115" s="349">
        <v>45222.28649481481</v>
      </c>
      <c r="N1115" s="347" t="s">
        <v>4534</v>
      </c>
      <c r="O1115" s="346">
        <v>2.0</v>
      </c>
      <c r="P1115" s="350" t="s">
        <v>2548</v>
      </c>
      <c r="Q1115" s="346">
        <v>387.0</v>
      </c>
      <c r="R1115" s="347" t="s">
        <v>8502</v>
      </c>
      <c r="S1115" s="7" t="str">
        <f>IF(P1115="nasional",VLOOKUP("*"&amp;J1115&amp;"",'IPPD ALL'!$AA$2:$AC$787,3,FALSE),VLOOKUP("*"&amp;P1115&amp;"",'IPPD ALL'!$AB$2:$AC$787,2,FALSE))</f>
        <v>Provinsi Jawa Tengah</v>
      </c>
    </row>
    <row r="1116">
      <c r="A1116" s="346">
        <v>2659.0</v>
      </c>
      <c r="B1116" s="347" t="s">
        <v>9250</v>
      </c>
      <c r="C1116" s="347" t="s">
        <v>9236</v>
      </c>
      <c r="D1116" s="347" t="s">
        <v>9251</v>
      </c>
      <c r="E1116" s="347">
        <v>0.1</v>
      </c>
      <c r="F1116" s="347" t="s">
        <v>9252</v>
      </c>
      <c r="G1116" s="347" t="s">
        <v>9239</v>
      </c>
      <c r="H1116" s="348"/>
      <c r="I1116" s="347" t="s">
        <v>4533</v>
      </c>
      <c r="J1116" s="347" t="s">
        <v>9236</v>
      </c>
      <c r="K1116" s="349">
        <v>45222.15757471065</v>
      </c>
      <c r="L1116" s="347" t="s">
        <v>9236</v>
      </c>
      <c r="M1116" s="349">
        <v>45222.17989697916</v>
      </c>
      <c r="N1116" s="347" t="s">
        <v>4534</v>
      </c>
      <c r="O1116" s="346">
        <v>1.0</v>
      </c>
      <c r="P1116" s="350" t="s">
        <v>2548</v>
      </c>
      <c r="Q1116" s="346">
        <v>387.0</v>
      </c>
      <c r="R1116" s="347" t="s">
        <v>8502</v>
      </c>
      <c r="S1116" s="7" t="str">
        <f>IF(P1116="nasional",VLOOKUP("*"&amp;J1116&amp;"",'IPPD ALL'!$AA$2:$AC$787,3,FALSE),VLOOKUP("*"&amp;P1116&amp;"",'IPPD ALL'!$AB$2:$AC$787,2,FALSE))</f>
        <v>Provinsi Jawa Tengah</v>
      </c>
    </row>
    <row r="1117">
      <c r="A1117" s="346">
        <v>2660.0</v>
      </c>
      <c r="B1117" s="347" t="s">
        <v>9253</v>
      </c>
      <c r="C1117" s="347" t="s">
        <v>9254</v>
      </c>
      <c r="D1117" s="347" t="s">
        <v>9255</v>
      </c>
      <c r="E1117" s="347">
        <v>1.0</v>
      </c>
      <c r="F1117" s="347" t="s">
        <v>9256</v>
      </c>
      <c r="G1117" s="347" t="s">
        <v>9257</v>
      </c>
      <c r="H1117" s="348"/>
      <c r="I1117" s="347" t="s">
        <v>4533</v>
      </c>
      <c r="J1117" s="347" t="s">
        <v>9254</v>
      </c>
      <c r="K1117" s="349">
        <v>45222.15763734953</v>
      </c>
      <c r="L1117" s="347" t="s">
        <v>9254</v>
      </c>
      <c r="M1117" s="349">
        <v>45222.34158047454</v>
      </c>
      <c r="N1117" s="347" t="s">
        <v>4534</v>
      </c>
      <c r="O1117" s="346">
        <v>1.0</v>
      </c>
      <c r="P1117" s="350" t="s">
        <v>2548</v>
      </c>
      <c r="Q1117" s="346">
        <v>387.0</v>
      </c>
      <c r="R1117" s="347" t="s">
        <v>8502</v>
      </c>
      <c r="S1117" s="7" t="str">
        <f>IF(P1117="nasional",VLOOKUP("*"&amp;J1117&amp;"",'IPPD ALL'!$AA$2:$AC$787,3,FALSE),VLOOKUP("*"&amp;P1117&amp;"",'IPPD ALL'!$AB$2:$AC$787,2,FALSE))</f>
        <v>Provinsi Jawa Tengah</v>
      </c>
    </row>
    <row r="1118">
      <c r="A1118" s="346">
        <v>2661.0</v>
      </c>
      <c r="B1118" s="347" t="s">
        <v>9258</v>
      </c>
      <c r="C1118" s="347" t="s">
        <v>9259</v>
      </c>
      <c r="D1118" s="347" t="s">
        <v>9260</v>
      </c>
      <c r="E1118" s="346">
        <v>1.0</v>
      </c>
      <c r="F1118" s="347" t="s">
        <v>9261</v>
      </c>
      <c r="G1118" s="347" t="s">
        <v>9262</v>
      </c>
      <c r="H1118" s="348"/>
      <c r="I1118" s="347" t="s">
        <v>4533</v>
      </c>
      <c r="J1118" s="347" t="s">
        <v>9259</v>
      </c>
      <c r="K1118" s="349">
        <v>45222.15766542824</v>
      </c>
      <c r="L1118" s="347" t="s">
        <v>9259</v>
      </c>
      <c r="M1118" s="349">
        <v>45222.29979834491</v>
      </c>
      <c r="N1118" s="347" t="s">
        <v>4534</v>
      </c>
      <c r="O1118" s="346">
        <v>3.0</v>
      </c>
      <c r="P1118" s="350" t="s">
        <v>2548</v>
      </c>
      <c r="Q1118" s="346">
        <v>387.0</v>
      </c>
      <c r="R1118" s="347" t="s">
        <v>8502</v>
      </c>
      <c r="S1118" s="7" t="str">
        <f>IF(P1118="nasional",VLOOKUP("*"&amp;J1118&amp;"",'IPPD ALL'!$AA$2:$AC$787,3,FALSE),VLOOKUP("*"&amp;P1118&amp;"",'IPPD ALL'!$AB$2:$AC$787,2,FALSE))</f>
        <v>Provinsi Jawa Tengah</v>
      </c>
    </row>
    <row r="1119">
      <c r="A1119" s="346">
        <v>2662.0</v>
      </c>
      <c r="B1119" s="347" t="s">
        <v>9263</v>
      </c>
      <c r="C1119" s="347" t="s">
        <v>9264</v>
      </c>
      <c r="D1119" s="347" t="s">
        <v>9265</v>
      </c>
      <c r="E1119" s="347" t="s">
        <v>9266</v>
      </c>
      <c r="F1119" s="347" t="s">
        <v>9267</v>
      </c>
      <c r="G1119" s="347" t="s">
        <v>9268</v>
      </c>
      <c r="H1119" s="348"/>
      <c r="I1119" s="347" t="s">
        <v>4533</v>
      </c>
      <c r="J1119" s="347" t="s">
        <v>9264</v>
      </c>
      <c r="K1119" s="349">
        <v>45222.1576778125</v>
      </c>
      <c r="L1119" s="347" t="s">
        <v>9264</v>
      </c>
      <c r="M1119" s="349">
        <v>45222.276230613425</v>
      </c>
      <c r="N1119" s="347" t="s">
        <v>4534</v>
      </c>
      <c r="O1119" s="346">
        <v>0.0</v>
      </c>
      <c r="P1119" s="350" t="s">
        <v>2548</v>
      </c>
      <c r="Q1119" s="346">
        <v>387.0</v>
      </c>
      <c r="R1119" s="347" t="s">
        <v>8502</v>
      </c>
      <c r="S1119" s="7" t="str">
        <f>IF(P1119="nasional",VLOOKUP("*"&amp;J1119&amp;"",'IPPD ALL'!$AA$2:$AC$787,3,FALSE),VLOOKUP("*"&amp;P1119&amp;"",'IPPD ALL'!$AB$2:$AC$787,2,FALSE))</f>
        <v>Provinsi Jawa Tengah</v>
      </c>
    </row>
    <row r="1120">
      <c r="A1120" s="346">
        <v>2663.0</v>
      </c>
      <c r="B1120" s="347" t="s">
        <v>9269</v>
      </c>
      <c r="C1120" s="347" t="s">
        <v>9270</v>
      </c>
      <c r="D1120" s="347" t="s">
        <v>9271</v>
      </c>
      <c r="E1120" s="347">
        <v>1.0</v>
      </c>
      <c r="F1120" s="347" t="s">
        <v>9272</v>
      </c>
      <c r="G1120" s="347" t="s">
        <v>9273</v>
      </c>
      <c r="H1120" s="348"/>
      <c r="I1120" s="347" t="s">
        <v>4533</v>
      </c>
      <c r="J1120" s="347" t="s">
        <v>9270</v>
      </c>
      <c r="K1120" s="349">
        <v>45222.15769638889</v>
      </c>
      <c r="L1120" s="347" t="s">
        <v>9270</v>
      </c>
      <c r="M1120" s="349">
        <v>45222.27638962963</v>
      </c>
      <c r="N1120" s="347" t="s">
        <v>4534</v>
      </c>
      <c r="O1120" s="346">
        <v>1.0</v>
      </c>
      <c r="P1120" s="350" t="s">
        <v>2548</v>
      </c>
      <c r="Q1120" s="346">
        <v>387.0</v>
      </c>
      <c r="R1120" s="347" t="s">
        <v>8502</v>
      </c>
      <c r="S1120" s="7" t="str">
        <f>IF(P1120="nasional",VLOOKUP("*"&amp;J1120&amp;"",'IPPD ALL'!$AA$2:$AC$787,3,FALSE),VLOOKUP("*"&amp;P1120&amp;"",'IPPD ALL'!$AB$2:$AC$787,2,FALSE))</f>
        <v>Provinsi Jawa Tengah</v>
      </c>
    </row>
    <row r="1121">
      <c r="A1121" s="346">
        <v>2664.0</v>
      </c>
      <c r="B1121" s="347" t="s">
        <v>9274</v>
      </c>
      <c r="C1121" s="347" t="s">
        <v>9231</v>
      </c>
      <c r="D1121" s="347" t="s">
        <v>9275</v>
      </c>
      <c r="E1121" s="347">
        <v>1.0</v>
      </c>
      <c r="F1121" s="347" t="s">
        <v>9276</v>
      </c>
      <c r="G1121" s="347" t="s">
        <v>9277</v>
      </c>
      <c r="H1121" s="348"/>
      <c r="I1121" s="347" t="s">
        <v>4533</v>
      </c>
      <c r="J1121" s="347" t="s">
        <v>9231</v>
      </c>
      <c r="K1121" s="349">
        <v>45222.15774241898</v>
      </c>
      <c r="L1121" s="348"/>
      <c r="M1121" s="348"/>
      <c r="N1121" s="347" t="s">
        <v>4534</v>
      </c>
      <c r="O1121" s="346">
        <v>0.0</v>
      </c>
      <c r="P1121" s="350" t="s">
        <v>2548</v>
      </c>
      <c r="Q1121" s="346">
        <v>387.0</v>
      </c>
      <c r="R1121" s="347" t="s">
        <v>8502</v>
      </c>
      <c r="S1121" s="7" t="str">
        <f>IF(P1121="nasional",VLOOKUP("*"&amp;J1121&amp;"",'IPPD ALL'!$AA$2:$AC$787,3,FALSE),VLOOKUP("*"&amp;P1121&amp;"",'IPPD ALL'!$AB$2:$AC$787,2,FALSE))</f>
        <v>Provinsi Jawa Tengah</v>
      </c>
    </row>
    <row r="1122">
      <c r="A1122" s="346">
        <v>2665.0</v>
      </c>
      <c r="B1122" s="347" t="s">
        <v>9278</v>
      </c>
      <c r="C1122" s="347" t="s">
        <v>9259</v>
      </c>
      <c r="D1122" s="347" t="s">
        <v>9279</v>
      </c>
      <c r="E1122" s="347">
        <v>1.0</v>
      </c>
      <c r="F1122" s="347" t="s">
        <v>9280</v>
      </c>
      <c r="G1122" s="347" t="s">
        <v>9281</v>
      </c>
      <c r="H1122" s="348"/>
      <c r="I1122" s="347" t="s">
        <v>4533</v>
      </c>
      <c r="J1122" s="347" t="s">
        <v>9259</v>
      </c>
      <c r="K1122" s="349">
        <v>45222.15774287037</v>
      </c>
      <c r="L1122" s="347" t="s">
        <v>9259</v>
      </c>
      <c r="M1122" s="349">
        <v>45223.030393402776</v>
      </c>
      <c r="N1122" s="347" t="s">
        <v>4534</v>
      </c>
      <c r="O1122" s="346">
        <v>7.0</v>
      </c>
      <c r="P1122" s="350" t="s">
        <v>2548</v>
      </c>
      <c r="Q1122" s="346">
        <v>387.0</v>
      </c>
      <c r="R1122" s="347" t="s">
        <v>8502</v>
      </c>
      <c r="S1122" s="7" t="str">
        <f>IF(P1122="nasional",VLOOKUP("*"&amp;J1122&amp;"",'IPPD ALL'!$AA$2:$AC$787,3,FALSE),VLOOKUP("*"&amp;P1122&amp;"",'IPPD ALL'!$AB$2:$AC$787,2,FALSE))</f>
        <v>Provinsi Jawa Tengah</v>
      </c>
    </row>
    <row r="1123">
      <c r="A1123" s="346">
        <v>2666.0</v>
      </c>
      <c r="B1123" s="347" t="s">
        <v>9282</v>
      </c>
      <c r="C1123" s="347" t="s">
        <v>9241</v>
      </c>
      <c r="D1123" s="347" t="s">
        <v>9283</v>
      </c>
      <c r="E1123" s="347">
        <v>1.2</v>
      </c>
      <c r="F1123" s="347" t="s">
        <v>9284</v>
      </c>
      <c r="G1123" s="347" t="s">
        <v>9285</v>
      </c>
      <c r="H1123" s="348"/>
      <c r="I1123" s="347" t="s">
        <v>4533</v>
      </c>
      <c r="J1123" s="347" t="s">
        <v>9241</v>
      </c>
      <c r="K1123" s="349">
        <v>45222.15776106482</v>
      </c>
      <c r="L1123" s="347" t="s">
        <v>9241</v>
      </c>
      <c r="M1123" s="349">
        <v>45222.29978574074</v>
      </c>
      <c r="N1123" s="347" t="s">
        <v>4534</v>
      </c>
      <c r="O1123" s="346">
        <v>5.0</v>
      </c>
      <c r="P1123" s="350" t="s">
        <v>2548</v>
      </c>
      <c r="Q1123" s="346">
        <v>387.0</v>
      </c>
      <c r="R1123" s="347" t="s">
        <v>8502</v>
      </c>
      <c r="S1123" s="7" t="str">
        <f>IF(P1123="nasional",VLOOKUP("*"&amp;J1123&amp;"",'IPPD ALL'!$AA$2:$AC$787,3,FALSE),VLOOKUP("*"&amp;P1123&amp;"",'IPPD ALL'!$AB$2:$AC$787,2,FALSE))</f>
        <v>Provinsi Jawa Tengah</v>
      </c>
    </row>
    <row r="1124">
      <c r="A1124" s="346">
        <v>2670.0</v>
      </c>
      <c r="B1124" s="347" t="s">
        <v>9286</v>
      </c>
      <c r="C1124" s="347" t="s">
        <v>9287</v>
      </c>
      <c r="D1124" s="347" t="s">
        <v>9288</v>
      </c>
      <c r="E1124" s="347">
        <v>1.0</v>
      </c>
      <c r="F1124" s="347" t="s">
        <v>9289</v>
      </c>
      <c r="G1124" s="347" t="s">
        <v>9290</v>
      </c>
      <c r="H1124" s="348"/>
      <c r="I1124" s="347" t="s">
        <v>4533</v>
      </c>
      <c r="J1124" s="347" t="s">
        <v>9287</v>
      </c>
      <c r="K1124" s="349">
        <v>45222.15784709491</v>
      </c>
      <c r="L1124" s="347" t="s">
        <v>9287</v>
      </c>
      <c r="M1124" s="349">
        <v>45222.3219671875</v>
      </c>
      <c r="N1124" s="347" t="s">
        <v>4534</v>
      </c>
      <c r="O1124" s="346">
        <v>4.0</v>
      </c>
      <c r="P1124" s="350" t="s">
        <v>2548</v>
      </c>
      <c r="Q1124" s="346">
        <v>387.0</v>
      </c>
      <c r="R1124" s="347" t="s">
        <v>8502</v>
      </c>
      <c r="S1124" s="7" t="str">
        <f>IF(P1124="nasional",VLOOKUP("*"&amp;J1124&amp;"",'IPPD ALL'!$AA$2:$AC$787,3,FALSE),VLOOKUP("*"&amp;P1124&amp;"",'IPPD ALL'!$AB$2:$AC$787,2,FALSE))</f>
        <v>Provinsi Jawa Tengah</v>
      </c>
    </row>
    <row r="1125">
      <c r="A1125" s="346">
        <v>2672.0</v>
      </c>
      <c r="B1125" s="347" t="s">
        <v>9291</v>
      </c>
      <c r="C1125" s="347" t="s">
        <v>9292</v>
      </c>
      <c r="D1125" s="347" t="s">
        <v>9293</v>
      </c>
      <c r="E1125" s="347">
        <v>1.0</v>
      </c>
      <c r="F1125" s="347" t="s">
        <v>9294</v>
      </c>
      <c r="G1125" s="347" t="s">
        <v>9295</v>
      </c>
      <c r="H1125" s="348"/>
      <c r="I1125" s="347" t="s">
        <v>4533</v>
      </c>
      <c r="J1125" s="347" t="s">
        <v>9292</v>
      </c>
      <c r="K1125" s="349">
        <v>45222.15815688657</v>
      </c>
      <c r="L1125" s="347" t="s">
        <v>9292</v>
      </c>
      <c r="M1125" s="349">
        <v>45222.303177361115</v>
      </c>
      <c r="N1125" s="347" t="s">
        <v>4534</v>
      </c>
      <c r="O1125" s="346">
        <v>1.0</v>
      </c>
      <c r="P1125" s="350" t="s">
        <v>2548</v>
      </c>
      <c r="Q1125" s="346">
        <v>387.0</v>
      </c>
      <c r="R1125" s="347" t="s">
        <v>8502</v>
      </c>
      <c r="S1125" s="7" t="str">
        <f>IF(P1125="nasional",VLOOKUP("*"&amp;J1125&amp;"",'IPPD ALL'!$AA$2:$AC$787,3,FALSE),VLOOKUP("*"&amp;P1125&amp;"",'IPPD ALL'!$AB$2:$AC$787,2,FALSE))</f>
        <v>Provinsi Jawa Tengah</v>
      </c>
    </row>
    <row r="1126">
      <c r="A1126" s="346">
        <v>2673.0</v>
      </c>
      <c r="B1126" s="347" t="s">
        <v>9296</v>
      </c>
      <c r="C1126" s="347" t="s">
        <v>9264</v>
      </c>
      <c r="D1126" s="347" t="s">
        <v>9297</v>
      </c>
      <c r="E1126" s="347">
        <v>1.0</v>
      </c>
      <c r="F1126" s="347" t="s">
        <v>9298</v>
      </c>
      <c r="G1126" s="347" t="s">
        <v>9299</v>
      </c>
      <c r="H1126" s="348"/>
      <c r="I1126" s="347" t="s">
        <v>4533</v>
      </c>
      <c r="J1126" s="347" t="s">
        <v>9264</v>
      </c>
      <c r="K1126" s="349">
        <v>45222.158241122685</v>
      </c>
      <c r="L1126" s="347" t="s">
        <v>9264</v>
      </c>
      <c r="M1126" s="349">
        <v>45222.165183125</v>
      </c>
      <c r="N1126" s="347" t="s">
        <v>4534</v>
      </c>
      <c r="O1126" s="346">
        <v>0.0</v>
      </c>
      <c r="P1126" s="350" t="s">
        <v>2548</v>
      </c>
      <c r="Q1126" s="346">
        <v>387.0</v>
      </c>
      <c r="R1126" s="347" t="s">
        <v>8502</v>
      </c>
      <c r="S1126" s="7" t="str">
        <f>IF(P1126="nasional",VLOOKUP("*"&amp;J1126&amp;"",'IPPD ALL'!$AA$2:$AC$787,3,FALSE),VLOOKUP("*"&amp;P1126&amp;"",'IPPD ALL'!$AB$2:$AC$787,2,FALSE))</f>
        <v>Provinsi Jawa Tengah</v>
      </c>
    </row>
    <row r="1127">
      <c r="A1127" s="346">
        <v>2674.0</v>
      </c>
      <c r="B1127" s="347" t="s">
        <v>9300</v>
      </c>
      <c r="C1127" s="347" t="s">
        <v>9301</v>
      </c>
      <c r="D1127" s="347" t="s">
        <v>9302</v>
      </c>
      <c r="E1127" s="347">
        <v>1.0</v>
      </c>
      <c r="F1127" s="347" t="s">
        <v>9303</v>
      </c>
      <c r="G1127" s="347" t="s">
        <v>9304</v>
      </c>
      <c r="H1127" s="348"/>
      <c r="I1127" s="347" t="s">
        <v>4533</v>
      </c>
      <c r="J1127" s="347" t="s">
        <v>9301</v>
      </c>
      <c r="K1127" s="349">
        <v>45222.1582616088</v>
      </c>
      <c r="L1127" s="348"/>
      <c r="M1127" s="348"/>
      <c r="N1127" s="347" t="s">
        <v>4534</v>
      </c>
      <c r="O1127" s="346">
        <v>1.0</v>
      </c>
      <c r="P1127" s="350" t="s">
        <v>2548</v>
      </c>
      <c r="Q1127" s="346">
        <v>387.0</v>
      </c>
      <c r="R1127" s="347" t="s">
        <v>8502</v>
      </c>
      <c r="S1127" s="7" t="str">
        <f>IF(P1127="nasional",VLOOKUP("*"&amp;J1127&amp;"",'IPPD ALL'!$AA$2:$AC$787,3,FALSE),VLOOKUP("*"&amp;P1127&amp;"",'IPPD ALL'!$AB$2:$AC$787,2,FALSE))</f>
        <v>Provinsi Jawa Tengah</v>
      </c>
    </row>
    <row r="1128">
      <c r="A1128" s="346">
        <v>2675.0</v>
      </c>
      <c r="B1128" s="347" t="s">
        <v>9305</v>
      </c>
      <c r="C1128" s="347" t="s">
        <v>9306</v>
      </c>
      <c r="D1128" s="347" t="s">
        <v>9307</v>
      </c>
      <c r="E1128" s="347">
        <v>1.0</v>
      </c>
      <c r="F1128" s="347" t="s">
        <v>9308</v>
      </c>
      <c r="G1128" s="347" t="s">
        <v>9309</v>
      </c>
      <c r="H1128" s="348"/>
      <c r="I1128" s="347" t="s">
        <v>4533</v>
      </c>
      <c r="J1128" s="347" t="s">
        <v>9306</v>
      </c>
      <c r="K1128" s="349">
        <v>45222.15863135417</v>
      </c>
      <c r="L1128" s="347" t="s">
        <v>9306</v>
      </c>
      <c r="M1128" s="349">
        <v>45222.287550671295</v>
      </c>
      <c r="N1128" s="347" t="s">
        <v>4534</v>
      </c>
      <c r="O1128" s="346">
        <v>1.0</v>
      </c>
      <c r="P1128" s="350" t="s">
        <v>2548</v>
      </c>
      <c r="Q1128" s="346">
        <v>387.0</v>
      </c>
      <c r="R1128" s="347" t="s">
        <v>8502</v>
      </c>
      <c r="S1128" s="7" t="str">
        <f>IF(P1128="nasional",VLOOKUP("*"&amp;J1128&amp;"",'IPPD ALL'!$AA$2:$AC$787,3,FALSE),VLOOKUP("*"&amp;P1128&amp;"",'IPPD ALL'!$AB$2:$AC$787,2,FALSE))</f>
        <v>Provinsi Jawa Tengah</v>
      </c>
    </row>
    <row r="1129">
      <c r="A1129" s="346">
        <v>2676.0</v>
      </c>
      <c r="B1129" s="347" t="s">
        <v>9310</v>
      </c>
      <c r="C1129" s="347" t="s">
        <v>9231</v>
      </c>
      <c r="D1129" s="347" t="s">
        <v>9311</v>
      </c>
      <c r="E1129" s="347">
        <v>1.0</v>
      </c>
      <c r="F1129" s="347" t="s">
        <v>9312</v>
      </c>
      <c r="G1129" s="347" t="s">
        <v>9313</v>
      </c>
      <c r="H1129" s="348"/>
      <c r="I1129" s="347" t="s">
        <v>4533</v>
      </c>
      <c r="J1129" s="347" t="s">
        <v>9231</v>
      </c>
      <c r="K1129" s="349">
        <v>45222.15863376157</v>
      </c>
      <c r="L1129" s="347" t="s">
        <v>9231</v>
      </c>
      <c r="M1129" s="349">
        <v>45222.28649222222</v>
      </c>
      <c r="N1129" s="347" t="s">
        <v>4534</v>
      </c>
      <c r="O1129" s="346">
        <v>1.0</v>
      </c>
      <c r="P1129" s="350" t="s">
        <v>2548</v>
      </c>
      <c r="Q1129" s="346">
        <v>387.0</v>
      </c>
      <c r="R1129" s="347" t="s">
        <v>8502</v>
      </c>
      <c r="S1129" s="7" t="str">
        <f>IF(P1129="nasional",VLOOKUP("*"&amp;J1129&amp;"",'IPPD ALL'!$AA$2:$AC$787,3,FALSE),VLOOKUP("*"&amp;P1129&amp;"",'IPPD ALL'!$AB$2:$AC$787,2,FALSE))</f>
        <v>Provinsi Jawa Tengah</v>
      </c>
    </row>
    <row r="1130">
      <c r="A1130" s="346">
        <v>2677.0</v>
      </c>
      <c r="B1130" s="347" t="s">
        <v>9314</v>
      </c>
      <c r="C1130" s="347" t="s">
        <v>9315</v>
      </c>
      <c r="D1130" s="347" t="s">
        <v>9316</v>
      </c>
      <c r="E1130" s="347">
        <v>1.0</v>
      </c>
      <c r="F1130" s="347" t="s">
        <v>9317</v>
      </c>
      <c r="G1130" s="347" t="s">
        <v>9318</v>
      </c>
      <c r="H1130" s="348"/>
      <c r="I1130" s="347" t="s">
        <v>4533</v>
      </c>
      <c r="J1130" s="347" t="s">
        <v>9315</v>
      </c>
      <c r="K1130" s="349">
        <v>45222.15912635416</v>
      </c>
      <c r="L1130" s="347" t="s">
        <v>9315</v>
      </c>
      <c r="M1130" s="349">
        <v>45222.169487604166</v>
      </c>
      <c r="N1130" s="347" t="s">
        <v>4534</v>
      </c>
      <c r="O1130" s="346">
        <v>1.0</v>
      </c>
      <c r="P1130" s="350" t="s">
        <v>2548</v>
      </c>
      <c r="Q1130" s="346">
        <v>387.0</v>
      </c>
      <c r="R1130" s="347" t="s">
        <v>8502</v>
      </c>
      <c r="S1130" s="7" t="str">
        <f>IF(P1130="nasional",VLOOKUP("*"&amp;J1130&amp;"",'IPPD ALL'!$AA$2:$AC$787,3,FALSE),VLOOKUP("*"&amp;P1130&amp;"",'IPPD ALL'!$AB$2:$AC$787,2,FALSE))</f>
        <v>Provinsi Jawa Tengah</v>
      </c>
    </row>
    <row r="1131">
      <c r="A1131" s="346">
        <v>2678.0</v>
      </c>
      <c r="B1131" s="347" t="s">
        <v>9319</v>
      </c>
      <c r="C1131" s="347" t="s">
        <v>9320</v>
      </c>
      <c r="D1131" s="347" t="s">
        <v>9321</v>
      </c>
      <c r="E1131" s="347">
        <v>1.0</v>
      </c>
      <c r="F1131" s="347" t="s">
        <v>9322</v>
      </c>
      <c r="G1131" s="347" t="s">
        <v>9323</v>
      </c>
      <c r="H1131" s="348"/>
      <c r="I1131" s="347" t="s">
        <v>4533</v>
      </c>
      <c r="J1131" s="347" t="s">
        <v>9320</v>
      </c>
      <c r="K1131" s="349">
        <v>45222.16139130787</v>
      </c>
      <c r="L1131" s="347" t="s">
        <v>9320</v>
      </c>
      <c r="M1131" s="349">
        <v>45222.28699233796</v>
      </c>
      <c r="N1131" s="347" t="s">
        <v>4545</v>
      </c>
      <c r="O1131" s="346">
        <v>1.0</v>
      </c>
      <c r="P1131" s="350" t="s">
        <v>2548</v>
      </c>
      <c r="Q1131" s="346">
        <v>387.0</v>
      </c>
      <c r="R1131" s="347" t="s">
        <v>8502</v>
      </c>
      <c r="S1131" s="7" t="str">
        <f>IF(P1131="nasional",VLOOKUP("*"&amp;J1131&amp;"",'IPPD ALL'!$AA$2:$AC$787,3,FALSE),VLOOKUP("*"&amp;P1131&amp;"",'IPPD ALL'!$AB$2:$AC$787,2,FALSE))</f>
        <v>Provinsi Jawa Tengah</v>
      </c>
    </row>
    <row r="1132">
      <c r="A1132" s="346">
        <v>2679.0</v>
      </c>
      <c r="B1132" s="347" t="s">
        <v>9324</v>
      </c>
      <c r="C1132" s="347" t="s">
        <v>9325</v>
      </c>
      <c r="D1132" s="347" t="s">
        <v>9326</v>
      </c>
      <c r="E1132" s="347">
        <v>2.0</v>
      </c>
      <c r="F1132" s="347" t="s">
        <v>9327</v>
      </c>
      <c r="G1132" s="347" t="s">
        <v>9328</v>
      </c>
      <c r="H1132" s="348"/>
      <c r="I1132" s="347" t="s">
        <v>4533</v>
      </c>
      <c r="J1132" s="347" t="s">
        <v>9325</v>
      </c>
      <c r="K1132" s="349">
        <v>45222.16153943287</v>
      </c>
      <c r="L1132" s="347" t="s">
        <v>9325</v>
      </c>
      <c r="M1132" s="349">
        <v>45222.28643505787</v>
      </c>
      <c r="N1132" s="347" t="s">
        <v>4534</v>
      </c>
      <c r="O1132" s="346">
        <v>2.0</v>
      </c>
      <c r="P1132" s="350" t="s">
        <v>2548</v>
      </c>
      <c r="Q1132" s="346">
        <v>387.0</v>
      </c>
      <c r="R1132" s="347" t="s">
        <v>8502</v>
      </c>
      <c r="S1132" s="7" t="str">
        <f>IF(P1132="nasional",VLOOKUP("*"&amp;J1132&amp;"",'IPPD ALL'!$AA$2:$AC$787,3,FALSE),VLOOKUP("*"&amp;P1132&amp;"",'IPPD ALL'!$AB$2:$AC$787,2,FALSE))</f>
        <v>Provinsi Jawa Tengah</v>
      </c>
    </row>
    <row r="1133">
      <c r="A1133" s="346">
        <v>2680.0</v>
      </c>
      <c r="B1133" s="347" t="s">
        <v>9329</v>
      </c>
      <c r="C1133" s="347" t="s">
        <v>9183</v>
      </c>
      <c r="D1133" s="347" t="s">
        <v>9330</v>
      </c>
      <c r="E1133" s="347">
        <v>1.0</v>
      </c>
      <c r="F1133" s="347" t="s">
        <v>9331</v>
      </c>
      <c r="G1133" s="347" t="s">
        <v>9332</v>
      </c>
      <c r="H1133" s="348"/>
      <c r="I1133" s="347" t="s">
        <v>4533</v>
      </c>
      <c r="J1133" s="347" t="s">
        <v>9183</v>
      </c>
      <c r="K1133" s="349">
        <v>45222.161678125</v>
      </c>
      <c r="L1133" s="347" t="s">
        <v>9183</v>
      </c>
      <c r="M1133" s="349">
        <v>45222.29185378472</v>
      </c>
      <c r="N1133" s="347" t="s">
        <v>4534</v>
      </c>
      <c r="O1133" s="346">
        <v>2.0</v>
      </c>
      <c r="P1133" s="350" t="s">
        <v>2548</v>
      </c>
      <c r="Q1133" s="346">
        <v>387.0</v>
      </c>
      <c r="R1133" s="347" t="s">
        <v>8502</v>
      </c>
      <c r="S1133" s="7" t="str">
        <f>IF(P1133="nasional",VLOOKUP("*"&amp;J1133&amp;"",'IPPD ALL'!$AA$2:$AC$787,3,FALSE),VLOOKUP("*"&amp;P1133&amp;"",'IPPD ALL'!$AB$2:$AC$787,2,FALSE))</f>
        <v>Provinsi Jawa Tengah</v>
      </c>
    </row>
    <row r="1134">
      <c r="A1134" s="346">
        <v>2681.0</v>
      </c>
      <c r="B1134" s="347" t="s">
        <v>9333</v>
      </c>
      <c r="C1134" s="347" t="s">
        <v>9334</v>
      </c>
      <c r="D1134" s="347" t="s">
        <v>9335</v>
      </c>
      <c r="E1134" s="347">
        <v>1.0</v>
      </c>
      <c r="F1134" s="347" t="s">
        <v>9336</v>
      </c>
      <c r="G1134" s="347" t="s">
        <v>9337</v>
      </c>
      <c r="H1134" s="348"/>
      <c r="I1134" s="347" t="s">
        <v>4533</v>
      </c>
      <c r="J1134" s="347" t="s">
        <v>9334</v>
      </c>
      <c r="K1134" s="349">
        <v>45222.16195127315</v>
      </c>
      <c r="L1134" s="347" t="s">
        <v>9334</v>
      </c>
      <c r="M1134" s="349">
        <v>45222.17966390046</v>
      </c>
      <c r="N1134" s="347" t="s">
        <v>4534</v>
      </c>
      <c r="O1134" s="346">
        <v>0.0</v>
      </c>
      <c r="P1134" s="350" t="s">
        <v>2548</v>
      </c>
      <c r="Q1134" s="346">
        <v>387.0</v>
      </c>
      <c r="R1134" s="347" t="s">
        <v>8502</v>
      </c>
      <c r="S1134" s="7" t="str">
        <f>IF(P1134="nasional",VLOOKUP("*"&amp;J1134&amp;"",'IPPD ALL'!$AA$2:$AC$787,3,FALSE),VLOOKUP("*"&amp;P1134&amp;"",'IPPD ALL'!$AB$2:$AC$787,2,FALSE))</f>
        <v>Provinsi Jawa Tengah</v>
      </c>
    </row>
    <row r="1135">
      <c r="A1135" s="346">
        <v>2682.0</v>
      </c>
      <c r="B1135" s="347" t="s">
        <v>9338</v>
      </c>
      <c r="C1135" s="347" t="s">
        <v>9339</v>
      </c>
      <c r="D1135" s="347" t="s">
        <v>9340</v>
      </c>
      <c r="E1135" s="347">
        <v>1.0</v>
      </c>
      <c r="F1135" s="347" t="s">
        <v>9341</v>
      </c>
      <c r="G1135" s="347" t="s">
        <v>9342</v>
      </c>
      <c r="H1135" s="348"/>
      <c r="I1135" s="347" t="s">
        <v>4533</v>
      </c>
      <c r="J1135" s="347" t="s">
        <v>9339</v>
      </c>
      <c r="K1135" s="349">
        <v>45222.16206174769</v>
      </c>
      <c r="L1135" s="347" t="s">
        <v>9339</v>
      </c>
      <c r="M1135" s="349">
        <v>45223.14328087963</v>
      </c>
      <c r="N1135" s="347" t="s">
        <v>4534</v>
      </c>
      <c r="O1135" s="346">
        <v>7.0</v>
      </c>
      <c r="P1135" s="350" t="s">
        <v>2548</v>
      </c>
      <c r="Q1135" s="346">
        <v>387.0</v>
      </c>
      <c r="R1135" s="347" t="s">
        <v>8502</v>
      </c>
      <c r="S1135" s="7" t="str">
        <f>IF(P1135="nasional",VLOOKUP("*"&amp;J1135&amp;"",'IPPD ALL'!$AA$2:$AC$787,3,FALSE),VLOOKUP("*"&amp;P1135&amp;"",'IPPD ALL'!$AB$2:$AC$787,2,FALSE))</f>
        <v>Provinsi Jawa Tengah</v>
      </c>
    </row>
    <row r="1136">
      <c r="A1136" s="346">
        <v>2683.0</v>
      </c>
      <c r="B1136" s="347" t="s">
        <v>9343</v>
      </c>
      <c r="C1136" s="347" t="s">
        <v>9325</v>
      </c>
      <c r="D1136" s="347" t="s">
        <v>9344</v>
      </c>
      <c r="E1136" s="347">
        <v>3.0</v>
      </c>
      <c r="F1136" s="347" t="s">
        <v>9345</v>
      </c>
      <c r="G1136" s="347" t="s">
        <v>9346</v>
      </c>
      <c r="H1136" s="348"/>
      <c r="I1136" s="347" t="s">
        <v>4533</v>
      </c>
      <c r="J1136" s="347" t="s">
        <v>9325</v>
      </c>
      <c r="K1136" s="349">
        <v>45222.16206335648</v>
      </c>
      <c r="L1136" s="347" t="s">
        <v>9325</v>
      </c>
      <c r="M1136" s="349">
        <v>45222.17357518519</v>
      </c>
      <c r="N1136" s="347" t="s">
        <v>4534</v>
      </c>
      <c r="O1136" s="346">
        <v>0.0</v>
      </c>
      <c r="P1136" s="350" t="s">
        <v>2548</v>
      </c>
      <c r="Q1136" s="346">
        <v>387.0</v>
      </c>
      <c r="R1136" s="347" t="s">
        <v>8502</v>
      </c>
      <c r="S1136" s="7" t="str">
        <f>IF(P1136="nasional",VLOOKUP("*"&amp;J1136&amp;"",'IPPD ALL'!$AA$2:$AC$787,3,FALSE),VLOOKUP("*"&amp;P1136&amp;"",'IPPD ALL'!$AB$2:$AC$787,2,FALSE))</f>
        <v>Provinsi Jawa Tengah</v>
      </c>
    </row>
    <row r="1137">
      <c r="A1137" s="346">
        <v>2684.0</v>
      </c>
      <c r="B1137" s="347" t="s">
        <v>9347</v>
      </c>
      <c r="C1137" s="347" t="s">
        <v>9216</v>
      </c>
      <c r="D1137" s="347" t="s">
        <v>9348</v>
      </c>
      <c r="E1137" s="347">
        <v>1.0</v>
      </c>
      <c r="F1137" s="347" t="s">
        <v>9349</v>
      </c>
      <c r="G1137" s="347" t="s">
        <v>9350</v>
      </c>
      <c r="H1137" s="348"/>
      <c r="I1137" s="347" t="s">
        <v>4533</v>
      </c>
      <c r="J1137" s="347" t="s">
        <v>9216</v>
      </c>
      <c r="K1137" s="349">
        <v>45222.16232405093</v>
      </c>
      <c r="L1137" s="347" t="s">
        <v>9216</v>
      </c>
      <c r="M1137" s="349">
        <v>45222.28485736111</v>
      </c>
      <c r="N1137" s="347" t="s">
        <v>4534</v>
      </c>
      <c r="O1137" s="346">
        <v>0.0</v>
      </c>
      <c r="P1137" s="350" t="s">
        <v>2548</v>
      </c>
      <c r="Q1137" s="346">
        <v>387.0</v>
      </c>
      <c r="R1137" s="347" t="s">
        <v>8502</v>
      </c>
      <c r="S1137" s="7" t="str">
        <f>IF(P1137="nasional",VLOOKUP("*"&amp;J1137&amp;"",'IPPD ALL'!$AA$2:$AC$787,3,FALSE),VLOOKUP("*"&amp;P1137&amp;"",'IPPD ALL'!$AB$2:$AC$787,2,FALSE))</f>
        <v>Provinsi Jawa Tengah</v>
      </c>
    </row>
    <row r="1138">
      <c r="A1138" s="346">
        <v>2686.0</v>
      </c>
      <c r="B1138" s="347" t="s">
        <v>9351</v>
      </c>
      <c r="C1138" s="347" t="s">
        <v>9352</v>
      </c>
      <c r="D1138" s="347" t="s">
        <v>9353</v>
      </c>
      <c r="E1138" s="347">
        <v>3.0</v>
      </c>
      <c r="F1138" s="347" t="s">
        <v>9354</v>
      </c>
      <c r="G1138" s="347" t="s">
        <v>9355</v>
      </c>
      <c r="H1138" s="348"/>
      <c r="I1138" s="347" t="s">
        <v>4533</v>
      </c>
      <c r="J1138" s="347" t="s">
        <v>9352</v>
      </c>
      <c r="K1138" s="349">
        <v>45222.16251072917</v>
      </c>
      <c r="L1138" s="347" t="s">
        <v>9352</v>
      </c>
      <c r="M1138" s="349">
        <v>45222.28646012732</v>
      </c>
      <c r="N1138" s="347" t="s">
        <v>4534</v>
      </c>
      <c r="O1138" s="346">
        <v>2.0</v>
      </c>
      <c r="P1138" s="350" t="s">
        <v>2548</v>
      </c>
      <c r="Q1138" s="346">
        <v>387.0</v>
      </c>
      <c r="R1138" s="347" t="s">
        <v>8502</v>
      </c>
      <c r="S1138" s="7" t="str">
        <f>IF(P1138="nasional",VLOOKUP("*"&amp;J1138&amp;"",'IPPD ALL'!$AA$2:$AC$787,3,FALSE),VLOOKUP("*"&amp;P1138&amp;"",'IPPD ALL'!$AB$2:$AC$787,2,FALSE))</f>
        <v>Provinsi Jawa Tengah</v>
      </c>
    </row>
    <row r="1139">
      <c r="A1139" s="346">
        <v>2688.0</v>
      </c>
      <c r="B1139" s="347" t="s">
        <v>9356</v>
      </c>
      <c r="C1139" s="347" t="s">
        <v>9357</v>
      </c>
      <c r="D1139" s="347" t="s">
        <v>9358</v>
      </c>
      <c r="E1139" s="347">
        <v>1.0</v>
      </c>
      <c r="F1139" s="347" t="s">
        <v>9359</v>
      </c>
      <c r="G1139" s="347" t="s">
        <v>9360</v>
      </c>
      <c r="H1139" s="348"/>
      <c r="I1139" s="347" t="s">
        <v>4533</v>
      </c>
      <c r="J1139" s="347" t="s">
        <v>9357</v>
      </c>
      <c r="K1139" s="349">
        <v>45222.162930185186</v>
      </c>
      <c r="L1139" s="347" t="s">
        <v>9357</v>
      </c>
      <c r="M1139" s="349">
        <v>45222.28878971065</v>
      </c>
      <c r="N1139" s="347" t="s">
        <v>4534</v>
      </c>
      <c r="O1139" s="346">
        <v>2.0</v>
      </c>
      <c r="P1139" s="350" t="s">
        <v>2548</v>
      </c>
      <c r="Q1139" s="346">
        <v>387.0</v>
      </c>
      <c r="R1139" s="347" t="s">
        <v>8502</v>
      </c>
      <c r="S1139" s="7" t="str">
        <f>IF(P1139="nasional",VLOOKUP("*"&amp;J1139&amp;"",'IPPD ALL'!$AA$2:$AC$787,3,FALSE),VLOOKUP("*"&amp;P1139&amp;"",'IPPD ALL'!$AB$2:$AC$787,2,FALSE))</f>
        <v>Provinsi Jawa Tengah</v>
      </c>
    </row>
    <row r="1140">
      <c r="A1140" s="346">
        <v>2690.0</v>
      </c>
      <c r="B1140" s="347" t="s">
        <v>9361</v>
      </c>
      <c r="C1140" s="347" t="s">
        <v>9352</v>
      </c>
      <c r="D1140" s="347" t="s">
        <v>9362</v>
      </c>
      <c r="E1140" s="347">
        <v>2.0</v>
      </c>
      <c r="F1140" s="347" t="s">
        <v>9363</v>
      </c>
      <c r="G1140" s="347" t="s">
        <v>9364</v>
      </c>
      <c r="H1140" s="348"/>
      <c r="I1140" s="347" t="s">
        <v>4533</v>
      </c>
      <c r="J1140" s="347" t="s">
        <v>9352</v>
      </c>
      <c r="K1140" s="349">
        <v>45222.16322642361</v>
      </c>
      <c r="L1140" s="347" t="s">
        <v>9352</v>
      </c>
      <c r="M1140" s="349">
        <v>45222.17257887732</v>
      </c>
      <c r="N1140" s="347" t="s">
        <v>4534</v>
      </c>
      <c r="O1140" s="346">
        <v>0.0</v>
      </c>
      <c r="P1140" s="350" t="s">
        <v>2548</v>
      </c>
      <c r="Q1140" s="346">
        <v>387.0</v>
      </c>
      <c r="R1140" s="347" t="s">
        <v>8502</v>
      </c>
      <c r="S1140" s="7" t="str">
        <f>IF(P1140="nasional",VLOOKUP("*"&amp;J1140&amp;"",'IPPD ALL'!$AA$2:$AC$787,3,FALSE),VLOOKUP("*"&amp;P1140&amp;"",'IPPD ALL'!$AB$2:$AC$787,2,FALSE))</f>
        <v>Provinsi Jawa Tengah</v>
      </c>
    </row>
    <row r="1141">
      <c r="A1141" s="346">
        <v>2691.0</v>
      </c>
      <c r="B1141" s="347" t="s">
        <v>9365</v>
      </c>
      <c r="C1141" s="347" t="s">
        <v>9366</v>
      </c>
      <c r="D1141" s="347" t="s">
        <v>9367</v>
      </c>
      <c r="E1141" s="347">
        <v>1.0</v>
      </c>
      <c r="F1141" s="347" t="s">
        <v>9368</v>
      </c>
      <c r="G1141" s="347" t="s">
        <v>9369</v>
      </c>
      <c r="H1141" s="348"/>
      <c r="I1141" s="347" t="s">
        <v>4533</v>
      </c>
      <c r="J1141" s="347" t="s">
        <v>9366</v>
      </c>
      <c r="K1141" s="349">
        <v>45222.16349372685</v>
      </c>
      <c r="L1141" s="348"/>
      <c r="M1141" s="348"/>
      <c r="N1141" s="347" t="s">
        <v>4534</v>
      </c>
      <c r="O1141" s="346">
        <v>0.0</v>
      </c>
      <c r="P1141" s="350" t="s">
        <v>2548</v>
      </c>
      <c r="Q1141" s="346">
        <v>387.0</v>
      </c>
      <c r="R1141" s="347" t="s">
        <v>8502</v>
      </c>
      <c r="S1141" s="7" t="str">
        <f>IF(P1141="nasional",VLOOKUP("*"&amp;J1141&amp;"",'IPPD ALL'!$AA$2:$AC$787,3,FALSE),VLOOKUP("*"&amp;P1141&amp;"",'IPPD ALL'!$AB$2:$AC$787,2,FALSE))</f>
        <v>Provinsi Jawa Tengah</v>
      </c>
    </row>
    <row r="1142">
      <c r="A1142" s="346">
        <v>2692.0</v>
      </c>
      <c r="B1142" s="347" t="s">
        <v>9370</v>
      </c>
      <c r="C1142" s="347" t="s">
        <v>9188</v>
      </c>
      <c r="D1142" s="347" t="s">
        <v>9189</v>
      </c>
      <c r="E1142" s="347">
        <v>1.1</v>
      </c>
      <c r="F1142" s="347" t="s">
        <v>9371</v>
      </c>
      <c r="G1142" s="347" t="s">
        <v>9191</v>
      </c>
      <c r="H1142" s="348"/>
      <c r="I1142" s="347" t="s">
        <v>4533</v>
      </c>
      <c r="J1142" s="347" t="s">
        <v>9188</v>
      </c>
      <c r="K1142" s="349">
        <v>45222.1635178125</v>
      </c>
      <c r="L1142" s="347" t="s">
        <v>9188</v>
      </c>
      <c r="M1142" s="349">
        <v>45222.17714914352</v>
      </c>
      <c r="N1142" s="347" t="s">
        <v>4534</v>
      </c>
      <c r="O1142" s="346">
        <v>0.0</v>
      </c>
      <c r="P1142" s="350" t="s">
        <v>2548</v>
      </c>
      <c r="Q1142" s="346">
        <v>387.0</v>
      </c>
      <c r="R1142" s="347" t="s">
        <v>8502</v>
      </c>
      <c r="S1142" s="7" t="str">
        <f>IF(P1142="nasional",VLOOKUP("*"&amp;J1142&amp;"",'IPPD ALL'!$AA$2:$AC$787,3,FALSE),VLOOKUP("*"&amp;P1142&amp;"",'IPPD ALL'!$AB$2:$AC$787,2,FALSE))</f>
        <v>Provinsi Jawa Tengah</v>
      </c>
    </row>
    <row r="1143">
      <c r="A1143" s="346">
        <v>2693.0</v>
      </c>
      <c r="B1143" s="347" t="s">
        <v>9372</v>
      </c>
      <c r="C1143" s="347" t="s">
        <v>9221</v>
      </c>
      <c r="D1143" s="347" t="s">
        <v>9373</v>
      </c>
      <c r="E1143" s="346">
        <v>1.0</v>
      </c>
      <c r="F1143" s="347" t="s">
        <v>9374</v>
      </c>
      <c r="G1143" s="347" t="s">
        <v>9375</v>
      </c>
      <c r="H1143" s="348"/>
      <c r="I1143" s="347" t="s">
        <v>4533</v>
      </c>
      <c r="J1143" s="347" t="s">
        <v>9221</v>
      </c>
      <c r="K1143" s="349">
        <v>45222.16351832176</v>
      </c>
      <c r="L1143" s="347" t="s">
        <v>9221</v>
      </c>
      <c r="M1143" s="349">
        <v>45222.28675929398</v>
      </c>
      <c r="N1143" s="347" t="s">
        <v>4534</v>
      </c>
      <c r="O1143" s="346">
        <v>1.0</v>
      </c>
      <c r="P1143" s="350" t="s">
        <v>2548</v>
      </c>
      <c r="Q1143" s="346">
        <v>387.0</v>
      </c>
      <c r="R1143" s="347" t="s">
        <v>8502</v>
      </c>
      <c r="S1143" s="7" t="str">
        <f>IF(P1143="nasional",VLOOKUP("*"&amp;J1143&amp;"",'IPPD ALL'!$AA$2:$AC$787,3,FALSE),VLOOKUP("*"&amp;P1143&amp;"",'IPPD ALL'!$AB$2:$AC$787,2,FALSE))</f>
        <v>Provinsi Jawa Tengah</v>
      </c>
    </row>
    <row r="1144">
      <c r="A1144" s="346">
        <v>2694.0</v>
      </c>
      <c r="B1144" s="347" t="s">
        <v>9376</v>
      </c>
      <c r="C1144" s="347" t="s">
        <v>9377</v>
      </c>
      <c r="D1144" s="347" t="s">
        <v>9378</v>
      </c>
      <c r="E1144" s="347">
        <v>1.0</v>
      </c>
      <c r="F1144" s="347" t="s">
        <v>9379</v>
      </c>
      <c r="G1144" s="347" t="s">
        <v>9380</v>
      </c>
      <c r="H1144" s="348"/>
      <c r="I1144" s="347" t="s">
        <v>4533</v>
      </c>
      <c r="J1144" s="347" t="s">
        <v>9377</v>
      </c>
      <c r="K1144" s="349">
        <v>45222.163553576385</v>
      </c>
      <c r="L1144" s="347" t="s">
        <v>9377</v>
      </c>
      <c r="M1144" s="349">
        <v>45225.29056505787</v>
      </c>
      <c r="N1144" s="347" t="s">
        <v>4534</v>
      </c>
      <c r="O1144" s="346">
        <v>2.0</v>
      </c>
      <c r="P1144" s="350" t="s">
        <v>2548</v>
      </c>
      <c r="Q1144" s="346">
        <v>387.0</v>
      </c>
      <c r="R1144" s="347" t="s">
        <v>8502</v>
      </c>
      <c r="S1144" s="7" t="str">
        <f>IF(P1144="nasional",VLOOKUP("*"&amp;J1144&amp;"",'IPPD ALL'!$AA$2:$AC$787,3,FALSE),VLOOKUP("*"&amp;P1144&amp;"",'IPPD ALL'!$AB$2:$AC$787,2,FALSE))</f>
        <v>Provinsi Jawa Tengah</v>
      </c>
    </row>
    <row r="1145">
      <c r="A1145" s="346">
        <v>2695.0</v>
      </c>
      <c r="B1145" s="347" t="s">
        <v>9381</v>
      </c>
      <c r="C1145" s="347" t="s">
        <v>9301</v>
      </c>
      <c r="D1145" s="347" t="s">
        <v>9382</v>
      </c>
      <c r="E1145" s="347">
        <v>1.0</v>
      </c>
      <c r="F1145" s="347" t="s">
        <v>9383</v>
      </c>
      <c r="G1145" s="347" t="s">
        <v>9384</v>
      </c>
      <c r="H1145" s="348"/>
      <c r="I1145" s="347" t="s">
        <v>4533</v>
      </c>
      <c r="J1145" s="347" t="s">
        <v>9301</v>
      </c>
      <c r="K1145" s="349">
        <v>45222.16360554398</v>
      </c>
      <c r="L1145" s="347" t="s">
        <v>9301</v>
      </c>
      <c r="M1145" s="349">
        <v>45222.175936921296</v>
      </c>
      <c r="N1145" s="347" t="s">
        <v>4534</v>
      </c>
      <c r="O1145" s="346">
        <v>1.0</v>
      </c>
      <c r="P1145" s="350" t="s">
        <v>2548</v>
      </c>
      <c r="Q1145" s="346">
        <v>387.0</v>
      </c>
      <c r="R1145" s="347" t="s">
        <v>8502</v>
      </c>
      <c r="S1145" s="7" t="str">
        <f>IF(P1145="nasional",VLOOKUP("*"&amp;J1145&amp;"",'IPPD ALL'!$AA$2:$AC$787,3,FALSE),VLOOKUP("*"&amp;P1145&amp;"",'IPPD ALL'!$AB$2:$AC$787,2,FALSE))</f>
        <v>Provinsi Jawa Tengah</v>
      </c>
    </row>
    <row r="1146">
      <c r="A1146" s="346">
        <v>2697.0</v>
      </c>
      <c r="B1146" s="347" t="s">
        <v>9385</v>
      </c>
      <c r="C1146" s="347" t="s">
        <v>9386</v>
      </c>
      <c r="D1146" s="347" t="s">
        <v>9387</v>
      </c>
      <c r="E1146" s="347">
        <v>1.0</v>
      </c>
      <c r="F1146" s="347" t="s">
        <v>9388</v>
      </c>
      <c r="G1146" s="347" t="s">
        <v>9389</v>
      </c>
      <c r="H1146" s="348"/>
      <c r="I1146" s="347" t="s">
        <v>4533</v>
      </c>
      <c r="J1146" s="347" t="s">
        <v>9386</v>
      </c>
      <c r="K1146" s="349">
        <v>45222.16546225695</v>
      </c>
      <c r="L1146" s="347" t="s">
        <v>9386</v>
      </c>
      <c r="M1146" s="349">
        <v>45229.41257905093</v>
      </c>
      <c r="N1146" s="347" t="s">
        <v>4534</v>
      </c>
      <c r="O1146" s="346">
        <v>4.0</v>
      </c>
      <c r="P1146" s="350" t="s">
        <v>2548</v>
      </c>
      <c r="Q1146" s="346">
        <v>387.0</v>
      </c>
      <c r="R1146" s="347" t="s">
        <v>8502</v>
      </c>
      <c r="S1146" s="7" t="str">
        <f>IF(P1146="nasional",VLOOKUP("*"&amp;J1146&amp;"",'IPPD ALL'!$AA$2:$AC$787,3,FALSE),VLOOKUP("*"&amp;P1146&amp;"",'IPPD ALL'!$AB$2:$AC$787,2,FALSE))</f>
        <v>Provinsi Jawa Tengah</v>
      </c>
    </row>
    <row r="1147">
      <c r="A1147" s="346">
        <v>2698.0</v>
      </c>
      <c r="B1147" s="347" t="s">
        <v>9390</v>
      </c>
      <c r="C1147" s="347" t="s">
        <v>9325</v>
      </c>
      <c r="D1147" s="347" t="s">
        <v>9344</v>
      </c>
      <c r="E1147" s="347">
        <v>4.0</v>
      </c>
      <c r="F1147" s="347" t="s">
        <v>9391</v>
      </c>
      <c r="G1147" s="347" t="s">
        <v>9346</v>
      </c>
      <c r="H1147" s="348"/>
      <c r="I1147" s="347" t="s">
        <v>4533</v>
      </c>
      <c r="J1147" s="347" t="s">
        <v>9325</v>
      </c>
      <c r="K1147" s="349">
        <v>45222.17148078704</v>
      </c>
      <c r="L1147" s="347" t="s">
        <v>9325</v>
      </c>
      <c r="M1147" s="349">
        <v>45222.2873196875</v>
      </c>
      <c r="N1147" s="347" t="s">
        <v>4534</v>
      </c>
      <c r="O1147" s="346">
        <v>1.0</v>
      </c>
      <c r="P1147" s="350" t="s">
        <v>2548</v>
      </c>
      <c r="Q1147" s="346">
        <v>387.0</v>
      </c>
      <c r="R1147" s="347" t="s">
        <v>8502</v>
      </c>
      <c r="S1147" s="7" t="str">
        <f>IF(P1147="nasional",VLOOKUP("*"&amp;J1147&amp;"",'IPPD ALL'!$AA$2:$AC$787,3,FALSE),VLOOKUP("*"&amp;P1147&amp;"",'IPPD ALL'!$AB$2:$AC$787,2,FALSE))</f>
        <v>Provinsi Jawa Tengah</v>
      </c>
    </row>
    <row r="1148">
      <c r="A1148" s="346">
        <v>2699.0</v>
      </c>
      <c r="B1148" s="347" t="s">
        <v>9392</v>
      </c>
      <c r="C1148" s="347" t="s">
        <v>9315</v>
      </c>
      <c r="D1148" s="347" t="s">
        <v>9393</v>
      </c>
      <c r="E1148" s="347">
        <v>1.0</v>
      </c>
      <c r="F1148" s="347" t="s">
        <v>9394</v>
      </c>
      <c r="G1148" s="347" t="s">
        <v>9395</v>
      </c>
      <c r="H1148" s="348"/>
      <c r="I1148" s="347" t="s">
        <v>4533</v>
      </c>
      <c r="J1148" s="347" t="s">
        <v>9315</v>
      </c>
      <c r="K1148" s="349">
        <v>45222.17504486111</v>
      </c>
      <c r="L1148" s="348"/>
      <c r="M1148" s="348"/>
      <c r="N1148" s="347" t="s">
        <v>4534</v>
      </c>
      <c r="O1148" s="346">
        <v>2.0</v>
      </c>
      <c r="P1148" s="350" t="s">
        <v>2548</v>
      </c>
      <c r="Q1148" s="346">
        <v>387.0</v>
      </c>
      <c r="R1148" s="347" t="s">
        <v>8502</v>
      </c>
      <c r="S1148" s="7" t="str">
        <f>IF(P1148="nasional",VLOOKUP("*"&amp;J1148&amp;"",'IPPD ALL'!$AA$2:$AC$787,3,FALSE),VLOOKUP("*"&amp;P1148&amp;"",'IPPD ALL'!$AB$2:$AC$787,2,FALSE))</f>
        <v>Provinsi Jawa Tengah</v>
      </c>
    </row>
    <row r="1149">
      <c r="A1149" s="346">
        <v>2732.0</v>
      </c>
      <c r="B1149" s="347" t="s">
        <v>9396</v>
      </c>
      <c r="C1149" s="347" t="s">
        <v>9236</v>
      </c>
      <c r="D1149" s="347" t="s">
        <v>9397</v>
      </c>
      <c r="E1149" s="347">
        <v>0.1</v>
      </c>
      <c r="F1149" s="347" t="s">
        <v>9398</v>
      </c>
      <c r="G1149" s="347" t="s">
        <v>9399</v>
      </c>
      <c r="H1149" s="348"/>
      <c r="I1149" s="347" t="s">
        <v>4533</v>
      </c>
      <c r="J1149" s="347" t="s">
        <v>9236</v>
      </c>
      <c r="K1149" s="349">
        <v>45222.191079537035</v>
      </c>
      <c r="L1149" s="347" t="s">
        <v>9236</v>
      </c>
      <c r="M1149" s="349">
        <v>45222.286534513885</v>
      </c>
      <c r="N1149" s="347" t="s">
        <v>4534</v>
      </c>
      <c r="O1149" s="346">
        <v>1.0</v>
      </c>
      <c r="P1149" s="350" t="s">
        <v>2548</v>
      </c>
      <c r="Q1149" s="346">
        <v>387.0</v>
      </c>
      <c r="R1149" s="347" t="s">
        <v>8502</v>
      </c>
      <c r="S1149" s="7" t="str">
        <f>IF(P1149="nasional",VLOOKUP("*"&amp;J1149&amp;"",'IPPD ALL'!$AA$2:$AC$787,3,FALSE),VLOOKUP("*"&amp;P1149&amp;"",'IPPD ALL'!$AB$2:$AC$787,2,FALSE))</f>
        <v>Provinsi Jawa Tengah</v>
      </c>
    </row>
    <row r="1150">
      <c r="A1150" s="346">
        <v>2734.0</v>
      </c>
      <c r="B1150" s="347" t="s">
        <v>9400</v>
      </c>
      <c r="C1150" s="347" t="s">
        <v>9334</v>
      </c>
      <c r="D1150" s="347" t="s">
        <v>9335</v>
      </c>
      <c r="E1150" s="347">
        <v>1.1</v>
      </c>
      <c r="F1150" s="347" t="s">
        <v>9401</v>
      </c>
      <c r="G1150" s="347" t="s">
        <v>9337</v>
      </c>
      <c r="H1150" s="348"/>
      <c r="I1150" s="347" t="s">
        <v>4533</v>
      </c>
      <c r="J1150" s="347" t="s">
        <v>9334</v>
      </c>
      <c r="K1150" s="349">
        <v>45222.19146328704</v>
      </c>
      <c r="L1150" s="347" t="s">
        <v>9334</v>
      </c>
      <c r="M1150" s="349">
        <v>45222.28672174769</v>
      </c>
      <c r="N1150" s="347" t="s">
        <v>4534</v>
      </c>
      <c r="O1150" s="346">
        <v>2.0</v>
      </c>
      <c r="P1150" s="350" t="s">
        <v>2548</v>
      </c>
      <c r="Q1150" s="346">
        <v>387.0</v>
      </c>
      <c r="R1150" s="347" t="s">
        <v>8502</v>
      </c>
      <c r="S1150" s="7" t="str">
        <f>IF(P1150="nasional",VLOOKUP("*"&amp;J1150&amp;"",'IPPD ALL'!$AA$2:$AC$787,3,FALSE),VLOOKUP("*"&amp;P1150&amp;"",'IPPD ALL'!$AB$2:$AC$787,2,FALSE))</f>
        <v>Provinsi Jawa Tengah</v>
      </c>
    </row>
    <row r="1151">
      <c r="A1151" s="346">
        <v>2736.0</v>
      </c>
      <c r="B1151" s="347" t="s">
        <v>9402</v>
      </c>
      <c r="C1151" s="347" t="s">
        <v>9264</v>
      </c>
      <c r="D1151" s="347" t="s">
        <v>9403</v>
      </c>
      <c r="E1151" s="347">
        <v>1.1</v>
      </c>
      <c r="F1151" s="347" t="s">
        <v>9404</v>
      </c>
      <c r="G1151" s="347" t="s">
        <v>9405</v>
      </c>
      <c r="H1151" s="348"/>
      <c r="I1151" s="347" t="s">
        <v>4533</v>
      </c>
      <c r="J1151" s="347" t="s">
        <v>9264</v>
      </c>
      <c r="K1151" s="349">
        <v>45222.19515034722</v>
      </c>
      <c r="L1151" s="347" t="s">
        <v>9264</v>
      </c>
      <c r="M1151" s="349">
        <v>45222.30071880787</v>
      </c>
      <c r="N1151" s="347" t="s">
        <v>4534</v>
      </c>
      <c r="O1151" s="346">
        <v>2.0</v>
      </c>
      <c r="P1151" s="350" t="s">
        <v>2548</v>
      </c>
      <c r="Q1151" s="346">
        <v>387.0</v>
      </c>
      <c r="R1151" s="347" t="s">
        <v>8502</v>
      </c>
      <c r="S1151" s="7" t="str">
        <f>IF(P1151="nasional",VLOOKUP("*"&amp;J1151&amp;"",'IPPD ALL'!$AA$2:$AC$787,3,FALSE),VLOOKUP("*"&amp;P1151&amp;"",'IPPD ALL'!$AB$2:$AC$787,2,FALSE))</f>
        <v>Provinsi Jawa Tengah</v>
      </c>
    </row>
    <row r="1152">
      <c r="A1152" s="346">
        <v>2737.0</v>
      </c>
      <c r="B1152" s="347" t="s">
        <v>9406</v>
      </c>
      <c r="C1152" s="347" t="s">
        <v>9259</v>
      </c>
      <c r="D1152" s="347" t="s">
        <v>9407</v>
      </c>
      <c r="E1152" s="346">
        <v>1.0</v>
      </c>
      <c r="F1152" s="347" t="s">
        <v>9408</v>
      </c>
      <c r="G1152" s="347" t="s">
        <v>9409</v>
      </c>
      <c r="H1152" s="347" t="s">
        <v>4609</v>
      </c>
      <c r="I1152" s="347" t="s">
        <v>4533</v>
      </c>
      <c r="J1152" s="347" t="s">
        <v>9259</v>
      </c>
      <c r="K1152" s="349">
        <v>45222.19601446759</v>
      </c>
      <c r="L1152" s="347" t="s">
        <v>9259</v>
      </c>
      <c r="M1152" s="349">
        <v>45222.303722083336</v>
      </c>
      <c r="N1152" s="347" t="s">
        <v>4534</v>
      </c>
      <c r="O1152" s="346">
        <v>3.0</v>
      </c>
      <c r="P1152" s="350" t="s">
        <v>2548</v>
      </c>
      <c r="Q1152" s="346">
        <v>387.0</v>
      </c>
      <c r="R1152" s="347" t="s">
        <v>8502</v>
      </c>
      <c r="S1152" s="7" t="str">
        <f>IF(P1152="nasional",VLOOKUP("*"&amp;J1152&amp;"",'IPPD ALL'!$AA$2:$AC$787,3,FALSE),VLOOKUP("*"&amp;P1152&amp;"",'IPPD ALL'!$AB$2:$AC$787,2,FALSE))</f>
        <v>Provinsi Jawa Tengah</v>
      </c>
    </row>
    <row r="1153">
      <c r="A1153" s="346">
        <v>2738.0</v>
      </c>
      <c r="B1153" s="347" t="s">
        <v>9410</v>
      </c>
      <c r="C1153" s="347" t="s">
        <v>9357</v>
      </c>
      <c r="D1153" s="347" t="s">
        <v>9411</v>
      </c>
      <c r="E1153" s="347">
        <v>1.0</v>
      </c>
      <c r="F1153" s="347" t="s">
        <v>9412</v>
      </c>
      <c r="G1153" s="347" t="s">
        <v>9413</v>
      </c>
      <c r="H1153" s="348"/>
      <c r="I1153" s="347" t="s">
        <v>4533</v>
      </c>
      <c r="J1153" s="347" t="s">
        <v>9357</v>
      </c>
      <c r="K1153" s="349">
        <v>45222.19685796296</v>
      </c>
      <c r="L1153" s="347" t="s">
        <v>9357</v>
      </c>
      <c r="M1153" s="349">
        <v>45222.28644299768</v>
      </c>
      <c r="N1153" s="347" t="s">
        <v>4534</v>
      </c>
      <c r="O1153" s="346">
        <v>1.0</v>
      </c>
      <c r="P1153" s="350" t="s">
        <v>2548</v>
      </c>
      <c r="Q1153" s="346">
        <v>387.0</v>
      </c>
      <c r="R1153" s="347" t="s">
        <v>8502</v>
      </c>
      <c r="S1153" s="7" t="str">
        <f>IF(P1153="nasional",VLOOKUP("*"&amp;J1153&amp;"",'IPPD ALL'!$AA$2:$AC$787,3,FALSE),VLOOKUP("*"&amp;P1153&amp;"",'IPPD ALL'!$AB$2:$AC$787,2,FALSE))</f>
        <v>Provinsi Jawa Tengah</v>
      </c>
    </row>
    <row r="1154">
      <c r="A1154" s="346">
        <v>2740.0</v>
      </c>
      <c r="B1154" s="347" t="s">
        <v>9414</v>
      </c>
      <c r="C1154" s="347" t="s">
        <v>9415</v>
      </c>
      <c r="D1154" s="347" t="s">
        <v>9416</v>
      </c>
      <c r="E1154" s="347">
        <v>1.0</v>
      </c>
      <c r="F1154" s="347" t="s">
        <v>9417</v>
      </c>
      <c r="G1154" s="347" t="s">
        <v>9418</v>
      </c>
      <c r="H1154" s="348"/>
      <c r="I1154" s="347" t="s">
        <v>4533</v>
      </c>
      <c r="J1154" s="347" t="s">
        <v>9415</v>
      </c>
      <c r="K1154" s="349">
        <v>45222.23407181713</v>
      </c>
      <c r="L1154" s="347" t="s">
        <v>9415</v>
      </c>
      <c r="M1154" s="349">
        <v>45222.23582732639</v>
      </c>
      <c r="N1154" s="347" t="s">
        <v>4534</v>
      </c>
      <c r="O1154" s="346">
        <v>2.0</v>
      </c>
      <c r="P1154" s="350" t="s">
        <v>9419</v>
      </c>
      <c r="Q1154" s="346">
        <v>962.0</v>
      </c>
      <c r="R1154" s="347" t="s">
        <v>9420</v>
      </c>
      <c r="S1154" s="7" t="str">
        <f>IF(P1154="nasional",VLOOKUP("*"&amp;J1154&amp;"",'IPPD ALL'!$AA$2:$AC$787,3,FALSE),VLOOKUP("*"&amp;P1154&amp;"",'IPPD ALL'!$AB$2:$AC$787,2,FALSE))</f>
        <v>#N/A</v>
      </c>
    </row>
    <row r="1155">
      <c r="A1155" s="346">
        <v>2741.0</v>
      </c>
      <c r="B1155" s="347" t="s">
        <v>9421</v>
      </c>
      <c r="C1155" s="347" t="s">
        <v>9325</v>
      </c>
      <c r="D1155" s="347" t="s">
        <v>9344</v>
      </c>
      <c r="E1155" s="347">
        <v>5.0</v>
      </c>
      <c r="F1155" s="347" t="s">
        <v>9422</v>
      </c>
      <c r="G1155" s="347" t="s">
        <v>9346</v>
      </c>
      <c r="H1155" s="348"/>
      <c r="I1155" s="347" t="s">
        <v>4533</v>
      </c>
      <c r="J1155" s="347" t="s">
        <v>9325</v>
      </c>
      <c r="K1155" s="349">
        <v>45222.262530925924</v>
      </c>
      <c r="L1155" s="347" t="s">
        <v>9325</v>
      </c>
      <c r="M1155" s="349">
        <v>45222.26636469908</v>
      </c>
      <c r="N1155" s="347" t="s">
        <v>4534</v>
      </c>
      <c r="O1155" s="346">
        <v>0.0</v>
      </c>
      <c r="P1155" s="350" t="s">
        <v>2548</v>
      </c>
      <c r="Q1155" s="346">
        <v>387.0</v>
      </c>
      <c r="R1155" s="347" t="s">
        <v>8502</v>
      </c>
      <c r="S1155" s="7" t="str">
        <f>IF(P1155="nasional",VLOOKUP("*"&amp;J1155&amp;"",'IPPD ALL'!$AA$2:$AC$787,3,FALSE),VLOOKUP("*"&amp;P1155&amp;"",'IPPD ALL'!$AB$2:$AC$787,2,FALSE))</f>
        <v>Provinsi Jawa Tengah</v>
      </c>
    </row>
    <row r="1156">
      <c r="A1156" s="346">
        <v>2742.0</v>
      </c>
      <c r="B1156" s="347" t="s">
        <v>9423</v>
      </c>
      <c r="C1156" s="347" t="s">
        <v>9424</v>
      </c>
      <c r="D1156" s="347" t="s">
        <v>9425</v>
      </c>
      <c r="E1156" s="347" t="s">
        <v>9426</v>
      </c>
      <c r="F1156" s="347" t="s">
        <v>9427</v>
      </c>
      <c r="G1156" s="347" t="s">
        <v>9428</v>
      </c>
      <c r="H1156" s="348"/>
      <c r="I1156" s="347" t="s">
        <v>4533</v>
      </c>
      <c r="J1156" s="347" t="s">
        <v>9424</v>
      </c>
      <c r="K1156" s="349">
        <v>45222.262966041664</v>
      </c>
      <c r="L1156" s="348"/>
      <c r="M1156" s="348"/>
      <c r="N1156" s="347" t="s">
        <v>4534</v>
      </c>
      <c r="O1156" s="346">
        <v>0.0</v>
      </c>
      <c r="P1156" s="350" t="s">
        <v>2548</v>
      </c>
      <c r="Q1156" s="346">
        <v>387.0</v>
      </c>
      <c r="R1156" s="347" t="s">
        <v>8502</v>
      </c>
      <c r="S1156" s="7" t="str">
        <f>IF(P1156="nasional",VLOOKUP("*"&amp;J1156&amp;"",'IPPD ALL'!$AA$2:$AC$787,3,FALSE),VLOOKUP("*"&amp;P1156&amp;"",'IPPD ALL'!$AB$2:$AC$787,2,FALSE))</f>
        <v>Provinsi Jawa Tengah</v>
      </c>
    </row>
    <row r="1157">
      <c r="A1157" s="346">
        <v>2745.0</v>
      </c>
      <c r="B1157" s="347" t="s">
        <v>9429</v>
      </c>
      <c r="C1157" s="347" t="s">
        <v>817</v>
      </c>
      <c r="D1157" s="347" t="s">
        <v>9430</v>
      </c>
      <c r="E1157" s="347">
        <v>1.0</v>
      </c>
      <c r="F1157" s="347" t="s">
        <v>9431</v>
      </c>
      <c r="G1157" s="347" t="s">
        <v>9432</v>
      </c>
      <c r="H1157" s="348"/>
      <c r="I1157" s="347" t="s">
        <v>4533</v>
      </c>
      <c r="J1157" s="347" t="s">
        <v>817</v>
      </c>
      <c r="K1157" s="349">
        <v>45222.29085560185</v>
      </c>
      <c r="L1157" s="347" t="s">
        <v>817</v>
      </c>
      <c r="M1157" s="349">
        <v>45555.39257525463</v>
      </c>
      <c r="N1157" s="347" t="s">
        <v>4545</v>
      </c>
      <c r="O1157" s="346">
        <v>3.0</v>
      </c>
      <c r="P1157" s="347" t="s">
        <v>4535</v>
      </c>
      <c r="Q1157" s="348"/>
      <c r="R1157" s="348"/>
      <c r="S1157" s="7" t="str">
        <f>IF(P1157="nasional",VLOOKUP("*"&amp;J1157&amp;"",'IPPD ALL'!$AA$2:$AC$787,3,FALSE),VLOOKUP("*"&amp;P1157&amp;"",'IPPD ALL'!$AB$2:$AC$787,2,FALSE))</f>
        <v>Badan Meteorologi, Klimatologi, dan Geofisika</v>
      </c>
    </row>
    <row r="1158">
      <c r="A1158" s="346">
        <v>2746.0</v>
      </c>
      <c r="B1158" s="347" t="s">
        <v>9433</v>
      </c>
      <c r="C1158" s="347" t="s">
        <v>9434</v>
      </c>
      <c r="D1158" s="347" t="s">
        <v>9435</v>
      </c>
      <c r="E1158" s="347">
        <v>1.0</v>
      </c>
      <c r="F1158" s="347" t="s">
        <v>9436</v>
      </c>
      <c r="G1158" s="347" t="s">
        <v>9437</v>
      </c>
      <c r="H1158" s="348"/>
      <c r="I1158" s="347" t="s">
        <v>4533</v>
      </c>
      <c r="J1158" s="347" t="s">
        <v>9434</v>
      </c>
      <c r="K1158" s="349">
        <v>45222.29644549768</v>
      </c>
      <c r="L1158" s="347" t="s">
        <v>9434</v>
      </c>
      <c r="M1158" s="349">
        <v>45222.29916415509</v>
      </c>
      <c r="N1158" s="347" t="s">
        <v>4534</v>
      </c>
      <c r="O1158" s="346">
        <v>1.0</v>
      </c>
      <c r="P1158" s="350" t="s">
        <v>2548</v>
      </c>
      <c r="Q1158" s="346">
        <v>387.0</v>
      </c>
      <c r="R1158" s="347" t="s">
        <v>8502</v>
      </c>
      <c r="S1158" s="7" t="str">
        <f>IF(P1158="nasional",VLOOKUP("*"&amp;J1158&amp;"",'IPPD ALL'!$AA$2:$AC$787,3,FALSE),VLOOKUP("*"&amp;P1158&amp;"",'IPPD ALL'!$AB$2:$AC$787,2,FALSE))</f>
        <v>Provinsi Jawa Tengah</v>
      </c>
    </row>
    <row r="1159">
      <c r="A1159" s="346">
        <v>2747.0</v>
      </c>
      <c r="B1159" s="347" t="s">
        <v>9438</v>
      </c>
      <c r="C1159" s="347" t="s">
        <v>9287</v>
      </c>
      <c r="D1159" s="347" t="s">
        <v>9439</v>
      </c>
      <c r="E1159" s="347">
        <v>1.0</v>
      </c>
      <c r="F1159" s="347" t="s">
        <v>9440</v>
      </c>
      <c r="G1159" s="347" t="s">
        <v>9441</v>
      </c>
      <c r="H1159" s="348"/>
      <c r="I1159" s="347" t="s">
        <v>4533</v>
      </c>
      <c r="J1159" s="347" t="s">
        <v>9287</v>
      </c>
      <c r="K1159" s="349">
        <v>45222.29652050926</v>
      </c>
      <c r="L1159" s="347" t="s">
        <v>9287</v>
      </c>
      <c r="M1159" s="349">
        <v>45222.337173831016</v>
      </c>
      <c r="N1159" s="347" t="s">
        <v>4534</v>
      </c>
      <c r="O1159" s="346">
        <v>5.0</v>
      </c>
      <c r="P1159" s="350" t="s">
        <v>2548</v>
      </c>
      <c r="Q1159" s="346">
        <v>387.0</v>
      </c>
      <c r="R1159" s="347" t="s">
        <v>8502</v>
      </c>
      <c r="S1159" s="7" t="str">
        <f>IF(P1159="nasional",VLOOKUP("*"&amp;J1159&amp;"",'IPPD ALL'!$AA$2:$AC$787,3,FALSE),VLOOKUP("*"&amp;P1159&amp;"",'IPPD ALL'!$AB$2:$AC$787,2,FALSE))</f>
        <v>Provinsi Jawa Tengah</v>
      </c>
    </row>
    <row r="1160">
      <c r="A1160" s="346">
        <v>2748.0</v>
      </c>
      <c r="B1160" s="347" t="s">
        <v>9442</v>
      </c>
      <c r="C1160" s="347" t="s">
        <v>9231</v>
      </c>
      <c r="D1160" s="347" t="s">
        <v>9443</v>
      </c>
      <c r="E1160" s="347">
        <v>1.0</v>
      </c>
      <c r="F1160" s="347" t="s">
        <v>9444</v>
      </c>
      <c r="G1160" s="347" t="s">
        <v>9445</v>
      </c>
      <c r="H1160" s="348"/>
      <c r="I1160" s="347" t="s">
        <v>4533</v>
      </c>
      <c r="J1160" s="347" t="s">
        <v>9231</v>
      </c>
      <c r="K1160" s="349">
        <v>45222.29880145833</v>
      </c>
      <c r="L1160" s="347" t="s">
        <v>9231</v>
      </c>
      <c r="M1160" s="349">
        <v>45222.30115027778</v>
      </c>
      <c r="N1160" s="347" t="s">
        <v>4534</v>
      </c>
      <c r="O1160" s="346">
        <v>1.0</v>
      </c>
      <c r="P1160" s="350" t="s">
        <v>2548</v>
      </c>
      <c r="Q1160" s="346">
        <v>387.0</v>
      </c>
      <c r="R1160" s="347" t="s">
        <v>8502</v>
      </c>
      <c r="S1160" s="7" t="str">
        <f>IF(P1160="nasional",VLOOKUP("*"&amp;J1160&amp;"",'IPPD ALL'!$AA$2:$AC$787,3,FALSE),VLOOKUP("*"&amp;P1160&amp;"",'IPPD ALL'!$AB$2:$AC$787,2,FALSE))</f>
        <v>Provinsi Jawa Tengah</v>
      </c>
    </row>
    <row r="1161">
      <c r="A1161" s="346">
        <v>2749.0</v>
      </c>
      <c r="B1161" s="347" t="s">
        <v>9446</v>
      </c>
      <c r="C1161" s="347" t="s">
        <v>9173</v>
      </c>
      <c r="D1161" s="347" t="s">
        <v>9447</v>
      </c>
      <c r="E1161" s="347">
        <v>1.1</v>
      </c>
      <c r="F1161" s="347" t="s">
        <v>9448</v>
      </c>
      <c r="G1161" s="347" t="s">
        <v>9449</v>
      </c>
      <c r="H1161" s="348"/>
      <c r="I1161" s="347" t="s">
        <v>4533</v>
      </c>
      <c r="J1161" s="347" t="s">
        <v>9173</v>
      </c>
      <c r="K1161" s="349">
        <v>45222.30102320602</v>
      </c>
      <c r="L1161" s="347" t="s">
        <v>9173</v>
      </c>
      <c r="M1161" s="349">
        <v>45222.306687847224</v>
      </c>
      <c r="N1161" s="347" t="s">
        <v>4534</v>
      </c>
      <c r="O1161" s="346">
        <v>2.0</v>
      </c>
      <c r="P1161" s="350" t="s">
        <v>2548</v>
      </c>
      <c r="Q1161" s="346">
        <v>387.0</v>
      </c>
      <c r="R1161" s="347" t="s">
        <v>8502</v>
      </c>
      <c r="S1161" s="7" t="str">
        <f>IF(P1161="nasional",VLOOKUP("*"&amp;J1161&amp;"",'IPPD ALL'!$AA$2:$AC$787,3,FALSE),VLOOKUP("*"&amp;P1161&amp;"",'IPPD ALL'!$AB$2:$AC$787,2,FALSE))</f>
        <v>Provinsi Jawa Tengah</v>
      </c>
    </row>
    <row r="1162">
      <c r="A1162" s="346">
        <v>2750.0</v>
      </c>
      <c r="B1162" s="347" t="s">
        <v>9450</v>
      </c>
      <c r="C1162" s="347" t="s">
        <v>9231</v>
      </c>
      <c r="D1162" s="347" t="s">
        <v>9451</v>
      </c>
      <c r="E1162" s="347">
        <v>1.0</v>
      </c>
      <c r="F1162" s="347" t="s">
        <v>9452</v>
      </c>
      <c r="G1162" s="347" t="s">
        <v>9453</v>
      </c>
      <c r="H1162" s="348"/>
      <c r="I1162" s="347" t="s">
        <v>4533</v>
      </c>
      <c r="J1162" s="347" t="s">
        <v>9231</v>
      </c>
      <c r="K1162" s="349">
        <v>45222.30435582176</v>
      </c>
      <c r="L1162" s="347" t="s">
        <v>9231</v>
      </c>
      <c r="M1162" s="349">
        <v>45222.308359710645</v>
      </c>
      <c r="N1162" s="347" t="s">
        <v>4534</v>
      </c>
      <c r="O1162" s="346">
        <v>1.0</v>
      </c>
      <c r="P1162" s="350" t="s">
        <v>2548</v>
      </c>
      <c r="Q1162" s="346">
        <v>387.0</v>
      </c>
      <c r="R1162" s="347" t="s">
        <v>8502</v>
      </c>
      <c r="S1162" s="7" t="str">
        <f>IF(P1162="nasional",VLOOKUP("*"&amp;J1162&amp;"",'IPPD ALL'!$AA$2:$AC$787,3,FALSE),VLOOKUP("*"&amp;P1162&amp;"",'IPPD ALL'!$AB$2:$AC$787,2,FALSE))</f>
        <v>Provinsi Jawa Tengah</v>
      </c>
    </row>
    <row r="1163">
      <c r="A1163" s="346">
        <v>2751.0</v>
      </c>
      <c r="B1163" s="347" t="s">
        <v>9454</v>
      </c>
      <c r="C1163" s="347" t="s">
        <v>817</v>
      </c>
      <c r="D1163" s="347" t="s">
        <v>9455</v>
      </c>
      <c r="E1163" s="347">
        <v>1.0</v>
      </c>
      <c r="F1163" s="347" t="s">
        <v>9456</v>
      </c>
      <c r="G1163" s="347" t="s">
        <v>9457</v>
      </c>
      <c r="H1163" s="348"/>
      <c r="I1163" s="347" t="s">
        <v>4533</v>
      </c>
      <c r="J1163" s="347" t="s">
        <v>817</v>
      </c>
      <c r="K1163" s="349">
        <v>45222.30917474537</v>
      </c>
      <c r="L1163" s="347" t="s">
        <v>817</v>
      </c>
      <c r="M1163" s="349">
        <v>45222.318764270836</v>
      </c>
      <c r="N1163" s="347" t="s">
        <v>4551</v>
      </c>
      <c r="O1163" s="346">
        <v>1.0</v>
      </c>
      <c r="P1163" s="347" t="s">
        <v>4535</v>
      </c>
      <c r="Q1163" s="348"/>
      <c r="R1163" s="348"/>
      <c r="S1163" s="7" t="str">
        <f>IF(P1163="nasional",VLOOKUP("*"&amp;J1163&amp;"",'IPPD ALL'!$AA$2:$AC$787,3,FALSE),VLOOKUP("*"&amp;P1163&amp;"",'IPPD ALL'!$AB$2:$AC$787,2,FALSE))</f>
        <v>Badan Meteorologi, Klimatologi, dan Geofisika</v>
      </c>
    </row>
    <row r="1164">
      <c r="A1164" s="346">
        <v>2752.0</v>
      </c>
      <c r="B1164" s="347" t="s">
        <v>9458</v>
      </c>
      <c r="C1164" s="347" t="s">
        <v>9287</v>
      </c>
      <c r="D1164" s="347" t="s">
        <v>9459</v>
      </c>
      <c r="E1164" s="347">
        <v>1.0</v>
      </c>
      <c r="F1164" s="347" t="s">
        <v>9460</v>
      </c>
      <c r="G1164" s="347" t="s">
        <v>9461</v>
      </c>
      <c r="H1164" s="348"/>
      <c r="I1164" s="347" t="s">
        <v>4533</v>
      </c>
      <c r="J1164" s="347" t="s">
        <v>9287</v>
      </c>
      <c r="K1164" s="349">
        <v>45222.32716502315</v>
      </c>
      <c r="L1164" s="347" t="s">
        <v>9287</v>
      </c>
      <c r="M1164" s="349">
        <v>45232.302365682874</v>
      </c>
      <c r="N1164" s="347" t="s">
        <v>4534</v>
      </c>
      <c r="O1164" s="346">
        <v>3.0</v>
      </c>
      <c r="P1164" s="350" t="s">
        <v>2548</v>
      </c>
      <c r="Q1164" s="346">
        <v>387.0</v>
      </c>
      <c r="R1164" s="347" t="s">
        <v>8502</v>
      </c>
      <c r="S1164" s="7" t="str">
        <f>IF(P1164="nasional",VLOOKUP("*"&amp;J1164&amp;"",'IPPD ALL'!$AA$2:$AC$787,3,FALSE),VLOOKUP("*"&amp;P1164&amp;"",'IPPD ALL'!$AB$2:$AC$787,2,FALSE))</f>
        <v>Provinsi Jawa Tengah</v>
      </c>
    </row>
    <row r="1165">
      <c r="A1165" s="346">
        <v>2753.0</v>
      </c>
      <c r="B1165" s="347" t="s">
        <v>9462</v>
      </c>
      <c r="C1165" s="347" t="s">
        <v>9231</v>
      </c>
      <c r="D1165" s="347" t="s">
        <v>9463</v>
      </c>
      <c r="E1165" s="346">
        <v>1.0</v>
      </c>
      <c r="F1165" s="347" t="s">
        <v>9464</v>
      </c>
      <c r="G1165" s="347" t="s">
        <v>9465</v>
      </c>
      <c r="H1165" s="348"/>
      <c r="I1165" s="347" t="s">
        <v>4533</v>
      </c>
      <c r="J1165" s="347" t="s">
        <v>9231</v>
      </c>
      <c r="K1165" s="349">
        <v>45222.35159009259</v>
      </c>
      <c r="L1165" s="348"/>
      <c r="M1165" s="348"/>
      <c r="N1165" s="347" t="s">
        <v>4534</v>
      </c>
      <c r="O1165" s="346">
        <v>0.0</v>
      </c>
      <c r="P1165" s="350" t="s">
        <v>2548</v>
      </c>
      <c r="Q1165" s="346">
        <v>387.0</v>
      </c>
      <c r="R1165" s="347" t="s">
        <v>8502</v>
      </c>
      <c r="S1165" s="7" t="str">
        <f>IF(P1165="nasional",VLOOKUP("*"&amp;J1165&amp;"",'IPPD ALL'!$AA$2:$AC$787,3,FALSE),VLOOKUP("*"&amp;P1165&amp;"",'IPPD ALL'!$AB$2:$AC$787,2,FALSE))</f>
        <v>Provinsi Jawa Tengah</v>
      </c>
    </row>
    <row r="1166">
      <c r="A1166" s="346">
        <v>2755.0</v>
      </c>
      <c r="B1166" s="347" t="s">
        <v>9466</v>
      </c>
      <c r="C1166" s="347" t="s">
        <v>9202</v>
      </c>
      <c r="D1166" s="347" t="s">
        <v>9467</v>
      </c>
      <c r="E1166" s="347">
        <v>1.0</v>
      </c>
      <c r="F1166" s="347" t="s">
        <v>9468</v>
      </c>
      <c r="G1166" s="347" t="s">
        <v>9469</v>
      </c>
      <c r="H1166" s="348"/>
      <c r="I1166" s="347" t="s">
        <v>4533</v>
      </c>
      <c r="J1166" s="347" t="s">
        <v>9202</v>
      </c>
      <c r="K1166" s="349">
        <v>45223.155589131944</v>
      </c>
      <c r="L1166" s="347" t="s">
        <v>9202</v>
      </c>
      <c r="M1166" s="349">
        <v>45224.163869097225</v>
      </c>
      <c r="N1166" s="347" t="s">
        <v>4534</v>
      </c>
      <c r="O1166" s="346">
        <v>10.0</v>
      </c>
      <c r="P1166" s="350" t="s">
        <v>2548</v>
      </c>
      <c r="Q1166" s="346">
        <v>387.0</v>
      </c>
      <c r="R1166" s="347" t="s">
        <v>8502</v>
      </c>
      <c r="S1166" s="7" t="str">
        <f>IF(P1166="nasional",VLOOKUP("*"&amp;J1166&amp;"",'IPPD ALL'!$AA$2:$AC$787,3,FALSE),VLOOKUP("*"&amp;P1166&amp;"",'IPPD ALL'!$AB$2:$AC$787,2,FALSE))</f>
        <v>Provinsi Jawa Tengah</v>
      </c>
    </row>
    <row r="1167">
      <c r="A1167" s="346">
        <v>2794.0</v>
      </c>
      <c r="B1167" s="347" t="s">
        <v>9470</v>
      </c>
      <c r="C1167" s="347" t="s">
        <v>6267</v>
      </c>
      <c r="D1167" s="347" t="s">
        <v>8984</v>
      </c>
      <c r="E1167" s="346">
        <v>1.0</v>
      </c>
      <c r="F1167" s="347" t="s">
        <v>9471</v>
      </c>
      <c r="G1167" s="347" t="s">
        <v>9472</v>
      </c>
      <c r="H1167" s="348"/>
      <c r="I1167" s="347" t="s">
        <v>4533</v>
      </c>
      <c r="J1167" s="347" t="s">
        <v>6267</v>
      </c>
      <c r="K1167" s="349">
        <v>45224.132101574076</v>
      </c>
      <c r="L1167" s="347" t="s">
        <v>6267</v>
      </c>
      <c r="M1167" s="349">
        <v>45224.13510810185</v>
      </c>
      <c r="N1167" s="347" t="s">
        <v>4545</v>
      </c>
      <c r="O1167" s="346">
        <v>1.0</v>
      </c>
      <c r="P1167" s="350" t="s">
        <v>1146</v>
      </c>
      <c r="Q1167" s="346">
        <v>430.0</v>
      </c>
      <c r="R1167" s="347" t="s">
        <v>5834</v>
      </c>
      <c r="S1167" s="7" t="str">
        <f>IF(P1167="nasional",VLOOKUP("*"&amp;J1167&amp;"",'IPPD ALL'!$AA$2:$AC$787,3,FALSE),VLOOKUP("*"&amp;P1167&amp;"",'IPPD ALL'!$AB$2:$AC$787,2,FALSE))</f>
        <v>Provinsi Aceh</v>
      </c>
    </row>
    <row r="1168">
      <c r="A1168" s="346">
        <v>2796.0</v>
      </c>
      <c r="B1168" s="347" t="s">
        <v>9473</v>
      </c>
      <c r="C1168" s="347" t="s">
        <v>8005</v>
      </c>
      <c r="D1168" s="347" t="s">
        <v>9474</v>
      </c>
      <c r="E1168" s="347">
        <v>1.0</v>
      </c>
      <c r="F1168" s="347" t="s">
        <v>9475</v>
      </c>
      <c r="G1168" s="347" t="s">
        <v>9476</v>
      </c>
      <c r="H1168" s="348"/>
      <c r="I1168" s="347" t="s">
        <v>4533</v>
      </c>
      <c r="J1168" s="347" t="s">
        <v>8005</v>
      </c>
      <c r="K1168" s="349">
        <v>45224.21860789352</v>
      </c>
      <c r="L1168" s="347" t="s">
        <v>8005</v>
      </c>
      <c r="M1168" s="349">
        <v>45278.19530832176</v>
      </c>
      <c r="N1168" s="347" t="s">
        <v>4545</v>
      </c>
      <c r="O1168" s="346">
        <v>10.0</v>
      </c>
      <c r="P1168" s="350" t="s">
        <v>3940</v>
      </c>
      <c r="Q1168" s="346">
        <v>977.0</v>
      </c>
      <c r="R1168" s="347" t="s">
        <v>8008</v>
      </c>
      <c r="S1168" s="7" t="str">
        <f>IF(P1168="nasional",VLOOKUP("*"&amp;J1168&amp;"",'IPPD ALL'!$AA$2:$AC$787,3,FALSE),VLOOKUP("*"&amp;P1168&amp;"",'IPPD ALL'!$AB$2:$AC$787,2,FALSE))</f>
        <v>Kota Gorontalo</v>
      </c>
    </row>
    <row r="1169">
      <c r="A1169" s="346">
        <v>2797.0</v>
      </c>
      <c r="B1169" s="347" t="s">
        <v>9477</v>
      </c>
      <c r="C1169" s="347" t="s">
        <v>9053</v>
      </c>
      <c r="D1169" s="347" t="s">
        <v>9478</v>
      </c>
      <c r="E1169" s="346">
        <v>1.0</v>
      </c>
      <c r="F1169" s="347" t="s">
        <v>9479</v>
      </c>
      <c r="G1169" s="347" t="s">
        <v>9480</v>
      </c>
      <c r="H1169" s="348"/>
      <c r="I1169" s="347" t="s">
        <v>4533</v>
      </c>
      <c r="J1169" s="347" t="s">
        <v>9053</v>
      </c>
      <c r="K1169" s="349">
        <v>45224.30604863426</v>
      </c>
      <c r="L1169" s="347" t="s">
        <v>9057</v>
      </c>
      <c r="M1169" s="349">
        <v>45488.10805673611</v>
      </c>
      <c r="N1169" s="347" t="s">
        <v>4545</v>
      </c>
      <c r="O1169" s="346">
        <v>10.0</v>
      </c>
      <c r="P1169" s="350" t="s">
        <v>2249</v>
      </c>
      <c r="Q1169" s="346">
        <v>366.0</v>
      </c>
      <c r="R1169" s="347" t="s">
        <v>9058</v>
      </c>
      <c r="S1169" s="7" t="str">
        <f>IF(P1169="nasional",VLOOKUP("*"&amp;J1169&amp;"",'IPPD ALL'!$AA$2:$AC$787,3,FALSE),VLOOKUP("*"&amp;P1169&amp;"",'IPPD ALL'!$AB$2:$AC$787,2,FALSE))</f>
        <v>Provinsi Jawa Barat</v>
      </c>
    </row>
    <row r="1170">
      <c r="A1170" s="346">
        <v>2801.0</v>
      </c>
      <c r="B1170" s="347" t="s">
        <v>9481</v>
      </c>
      <c r="C1170" s="347" t="s">
        <v>9173</v>
      </c>
      <c r="D1170" s="347" t="s">
        <v>9482</v>
      </c>
      <c r="E1170" s="347">
        <v>1.0</v>
      </c>
      <c r="F1170" s="347" t="s">
        <v>9483</v>
      </c>
      <c r="G1170" s="347" t="s">
        <v>9484</v>
      </c>
      <c r="H1170" s="348"/>
      <c r="I1170" s="347" t="s">
        <v>4533</v>
      </c>
      <c r="J1170" s="347" t="s">
        <v>9173</v>
      </c>
      <c r="K1170" s="349">
        <v>45225.15939929398</v>
      </c>
      <c r="L1170" s="347" t="s">
        <v>9173</v>
      </c>
      <c r="M1170" s="349">
        <v>45230.187145289354</v>
      </c>
      <c r="N1170" s="347" t="s">
        <v>4534</v>
      </c>
      <c r="O1170" s="346">
        <v>0.0</v>
      </c>
      <c r="P1170" s="350" t="s">
        <v>2548</v>
      </c>
      <c r="Q1170" s="346">
        <v>387.0</v>
      </c>
      <c r="R1170" s="347" t="s">
        <v>8502</v>
      </c>
      <c r="S1170" s="7" t="str">
        <f>IF(P1170="nasional",VLOOKUP("*"&amp;J1170&amp;"",'IPPD ALL'!$AA$2:$AC$787,3,FALSE),VLOOKUP("*"&amp;P1170&amp;"",'IPPD ALL'!$AB$2:$AC$787,2,FALSE))</f>
        <v>Provinsi Jawa Tengah</v>
      </c>
    </row>
    <row r="1171">
      <c r="A1171" s="346">
        <v>2802.0</v>
      </c>
      <c r="B1171" s="347" t="s">
        <v>9485</v>
      </c>
      <c r="C1171" s="347" t="s">
        <v>518</v>
      </c>
      <c r="D1171" s="347" t="s">
        <v>9486</v>
      </c>
      <c r="E1171" s="347">
        <v>1.0</v>
      </c>
      <c r="F1171" s="347" t="s">
        <v>9487</v>
      </c>
      <c r="G1171" s="347" t="s">
        <v>9488</v>
      </c>
      <c r="H1171" s="348"/>
      <c r="I1171" s="347" t="s">
        <v>4533</v>
      </c>
      <c r="J1171" s="347" t="s">
        <v>518</v>
      </c>
      <c r="K1171" s="349">
        <v>45225.19572483796</v>
      </c>
      <c r="L1171" s="347" t="s">
        <v>518</v>
      </c>
      <c r="M1171" s="349">
        <v>45225.26030585648</v>
      </c>
      <c r="N1171" s="347" t="s">
        <v>4545</v>
      </c>
      <c r="O1171" s="346">
        <v>2.0</v>
      </c>
      <c r="P1171" s="347" t="s">
        <v>4535</v>
      </c>
      <c r="Q1171" s="348"/>
      <c r="R1171" s="348"/>
      <c r="S1171" s="7" t="str">
        <f>IF(P1171="nasional",VLOOKUP("*"&amp;J1171&amp;"",'IPPD ALL'!$AA$2:$AC$787,3,FALSE),VLOOKUP("*"&amp;P1171&amp;"",'IPPD ALL'!$AB$2:$AC$787,2,FALSE))</f>
        <v>Kementerian Energi dan Sumber Daya Mineral</v>
      </c>
    </row>
    <row r="1172">
      <c r="A1172" s="346">
        <v>2803.0</v>
      </c>
      <c r="B1172" s="347" t="s">
        <v>9489</v>
      </c>
      <c r="C1172" s="347" t="s">
        <v>1934</v>
      </c>
      <c r="D1172" s="347" t="s">
        <v>9490</v>
      </c>
      <c r="E1172" s="347">
        <v>1.0</v>
      </c>
      <c r="F1172" s="347" t="s">
        <v>9491</v>
      </c>
      <c r="G1172" s="347" t="s">
        <v>9492</v>
      </c>
      <c r="H1172" s="348"/>
      <c r="I1172" s="347" t="s">
        <v>4533</v>
      </c>
      <c r="J1172" s="347" t="s">
        <v>1934</v>
      </c>
      <c r="K1172" s="349">
        <v>45225.19607731482</v>
      </c>
      <c r="L1172" s="347" t="s">
        <v>1934</v>
      </c>
      <c r="M1172" s="349">
        <v>45226.04063481482</v>
      </c>
      <c r="N1172" s="347" t="s">
        <v>4545</v>
      </c>
      <c r="O1172" s="346">
        <v>2.0</v>
      </c>
      <c r="P1172" s="347" t="s">
        <v>4535</v>
      </c>
      <c r="Q1172" s="348"/>
      <c r="R1172" s="348"/>
      <c r="S1172" s="7" t="str">
        <f>IF(P1172="nasional",VLOOKUP("*"&amp;J1172&amp;"",'IPPD ALL'!$AA$2:$AC$787,3,FALSE),VLOOKUP("*"&amp;P1172&amp;"",'IPPD ALL'!$AB$2:$AC$787,2,FALSE))</f>
        <v>Kabupaten Belitung Timur</v>
      </c>
    </row>
    <row r="1173">
      <c r="A1173" s="346">
        <v>2804.0</v>
      </c>
      <c r="B1173" s="347" t="s">
        <v>9493</v>
      </c>
      <c r="C1173" s="347" t="s">
        <v>562</v>
      </c>
      <c r="D1173" s="347" t="s">
        <v>9494</v>
      </c>
      <c r="E1173" s="347">
        <v>1.0</v>
      </c>
      <c r="F1173" s="347" t="s">
        <v>9495</v>
      </c>
      <c r="G1173" s="347" t="s">
        <v>9496</v>
      </c>
      <c r="H1173" s="348"/>
      <c r="I1173" s="347" t="s">
        <v>4533</v>
      </c>
      <c r="J1173" s="347" t="s">
        <v>562</v>
      </c>
      <c r="K1173" s="349">
        <v>45225.204526458336</v>
      </c>
      <c r="L1173" s="347" t="s">
        <v>562</v>
      </c>
      <c r="M1173" s="349">
        <v>45225.31478796296</v>
      </c>
      <c r="N1173" s="347" t="s">
        <v>4545</v>
      </c>
      <c r="O1173" s="346">
        <v>1.0</v>
      </c>
      <c r="P1173" s="347" t="s">
        <v>4535</v>
      </c>
      <c r="Q1173" s="348"/>
      <c r="R1173" s="348"/>
      <c r="S1173" s="7" t="str">
        <f>IF(P1173="nasional",VLOOKUP("*"&amp;J1173&amp;"",'IPPD ALL'!$AA$2:$AC$787,3,FALSE),VLOOKUP("*"&amp;P1173&amp;"",'IPPD ALL'!$AB$2:$AC$787,2,FALSE))</f>
        <v>Kementerian Kelautan dan Perikanan</v>
      </c>
    </row>
    <row r="1174">
      <c r="A1174" s="346">
        <v>2807.0</v>
      </c>
      <c r="B1174" s="347" t="s">
        <v>9497</v>
      </c>
      <c r="C1174" s="347" t="s">
        <v>3836</v>
      </c>
      <c r="D1174" s="347" t="s">
        <v>9498</v>
      </c>
      <c r="E1174" s="347">
        <v>1.0</v>
      </c>
      <c r="F1174" s="347" t="s">
        <v>9499</v>
      </c>
      <c r="G1174" s="347" t="s">
        <v>9500</v>
      </c>
      <c r="H1174" s="348"/>
      <c r="I1174" s="347" t="s">
        <v>4533</v>
      </c>
      <c r="J1174" s="347" t="s">
        <v>3836</v>
      </c>
      <c r="K1174" s="349">
        <v>45225.22099548611</v>
      </c>
      <c r="L1174" s="347" t="s">
        <v>3836</v>
      </c>
      <c r="M1174" s="349">
        <v>45342.09653501157</v>
      </c>
      <c r="N1174" s="347" t="s">
        <v>4545</v>
      </c>
      <c r="O1174" s="346">
        <v>3.0</v>
      </c>
      <c r="P1174" s="347" t="s">
        <v>4535</v>
      </c>
      <c r="Q1174" s="348"/>
      <c r="R1174" s="348"/>
      <c r="S1174" s="7" t="str">
        <f>IF(P1174="nasional",VLOOKUP("*"&amp;J1174&amp;"",'IPPD ALL'!$AA$2:$AC$787,3,FALSE),VLOOKUP("*"&amp;P1174&amp;"",'IPPD ALL'!$AB$2:$AC$787,2,FALSE))</f>
        <v>Kabupaten Morowali</v>
      </c>
    </row>
    <row r="1175">
      <c r="A1175" s="346">
        <v>2808.0</v>
      </c>
      <c r="B1175" s="347" t="s">
        <v>9501</v>
      </c>
      <c r="C1175" s="347" t="s">
        <v>1934</v>
      </c>
      <c r="D1175" s="347" t="s">
        <v>9502</v>
      </c>
      <c r="E1175" s="347">
        <v>1.0</v>
      </c>
      <c r="F1175" s="347" t="s">
        <v>9503</v>
      </c>
      <c r="G1175" s="347" t="s">
        <v>9504</v>
      </c>
      <c r="H1175" s="348"/>
      <c r="I1175" s="347" t="s">
        <v>4533</v>
      </c>
      <c r="J1175" s="347" t="s">
        <v>1934</v>
      </c>
      <c r="K1175" s="349">
        <v>45225.25047943287</v>
      </c>
      <c r="L1175" s="347" t="s">
        <v>1934</v>
      </c>
      <c r="M1175" s="349">
        <v>45225.28318613426</v>
      </c>
      <c r="N1175" s="347" t="s">
        <v>4545</v>
      </c>
      <c r="O1175" s="346">
        <v>1.0</v>
      </c>
      <c r="P1175" s="347" t="s">
        <v>4535</v>
      </c>
      <c r="Q1175" s="348"/>
      <c r="R1175" s="348"/>
      <c r="S1175" s="7" t="str">
        <f>IF(P1175="nasional",VLOOKUP("*"&amp;J1175&amp;"",'IPPD ALL'!$AA$2:$AC$787,3,FALSE),VLOOKUP("*"&amp;P1175&amp;"",'IPPD ALL'!$AB$2:$AC$787,2,FALSE))</f>
        <v>Kabupaten Belitung Timur</v>
      </c>
    </row>
    <row r="1176">
      <c r="A1176" s="346">
        <v>2813.0</v>
      </c>
      <c r="B1176" s="347" t="s">
        <v>9505</v>
      </c>
      <c r="C1176" s="347" t="s">
        <v>562</v>
      </c>
      <c r="D1176" s="347" t="s">
        <v>9506</v>
      </c>
      <c r="E1176" s="347">
        <v>1.0</v>
      </c>
      <c r="F1176" s="347" t="s">
        <v>9507</v>
      </c>
      <c r="G1176" s="347" t="s">
        <v>9508</v>
      </c>
      <c r="H1176" s="348"/>
      <c r="I1176" s="347" t="s">
        <v>4533</v>
      </c>
      <c r="J1176" s="347" t="s">
        <v>562</v>
      </c>
      <c r="K1176" s="349">
        <v>45225.30283700232</v>
      </c>
      <c r="L1176" s="347" t="s">
        <v>562</v>
      </c>
      <c r="M1176" s="349">
        <v>45225.31407222222</v>
      </c>
      <c r="N1176" s="347" t="s">
        <v>4545</v>
      </c>
      <c r="O1176" s="346">
        <v>1.0</v>
      </c>
      <c r="P1176" s="347" t="s">
        <v>4535</v>
      </c>
      <c r="Q1176" s="348"/>
      <c r="R1176" s="348"/>
      <c r="S1176" s="7" t="str">
        <f>IF(P1176="nasional",VLOOKUP("*"&amp;J1176&amp;"",'IPPD ALL'!$AA$2:$AC$787,3,FALSE),VLOOKUP("*"&amp;P1176&amp;"",'IPPD ALL'!$AB$2:$AC$787,2,FALSE))</f>
        <v>Kementerian Kelautan dan Perikanan</v>
      </c>
    </row>
    <row r="1177">
      <c r="A1177" s="346">
        <v>2814.0</v>
      </c>
      <c r="B1177" s="347" t="s">
        <v>9509</v>
      </c>
      <c r="C1177" s="347" t="s">
        <v>1934</v>
      </c>
      <c r="D1177" s="347" t="s">
        <v>9510</v>
      </c>
      <c r="E1177" s="347">
        <v>1.0</v>
      </c>
      <c r="F1177" s="347" t="s">
        <v>9511</v>
      </c>
      <c r="G1177" s="347" t="s">
        <v>9512</v>
      </c>
      <c r="H1177" s="348"/>
      <c r="I1177" s="347" t="s">
        <v>4533</v>
      </c>
      <c r="J1177" s="347" t="s">
        <v>1934</v>
      </c>
      <c r="K1177" s="349">
        <v>45225.306602916666</v>
      </c>
      <c r="L1177" s="347" t="s">
        <v>1934</v>
      </c>
      <c r="M1177" s="349">
        <v>45225.31689616898</v>
      </c>
      <c r="N1177" s="347" t="s">
        <v>4545</v>
      </c>
      <c r="O1177" s="346">
        <v>1.0</v>
      </c>
      <c r="P1177" s="347" t="s">
        <v>4535</v>
      </c>
      <c r="Q1177" s="348"/>
      <c r="R1177" s="348"/>
      <c r="S1177" s="7" t="str">
        <f>IF(P1177="nasional",VLOOKUP("*"&amp;J1177&amp;"",'IPPD ALL'!$AA$2:$AC$787,3,FALSE),VLOOKUP("*"&amp;P1177&amp;"",'IPPD ALL'!$AB$2:$AC$787,2,FALSE))</f>
        <v>Kabupaten Belitung Timur</v>
      </c>
    </row>
    <row r="1178">
      <c r="A1178" s="346">
        <v>2821.0</v>
      </c>
      <c r="B1178" s="347" t="s">
        <v>9513</v>
      </c>
      <c r="C1178" s="347" t="s">
        <v>9514</v>
      </c>
      <c r="D1178" s="347" t="s">
        <v>8665</v>
      </c>
      <c r="E1178" s="347">
        <v>1.0</v>
      </c>
      <c r="F1178" s="347" t="s">
        <v>9515</v>
      </c>
      <c r="G1178" s="347" t="s">
        <v>9516</v>
      </c>
      <c r="H1178" s="348"/>
      <c r="I1178" s="347" t="s">
        <v>4533</v>
      </c>
      <c r="J1178" s="347" t="s">
        <v>9514</v>
      </c>
      <c r="K1178" s="349">
        <v>45225.3887702662</v>
      </c>
      <c r="L1178" s="347" t="s">
        <v>9514</v>
      </c>
      <c r="M1178" s="349">
        <v>45225.39457542824</v>
      </c>
      <c r="N1178" s="347" t="s">
        <v>4545</v>
      </c>
      <c r="O1178" s="346">
        <v>1.0</v>
      </c>
      <c r="P1178" s="351" t="s">
        <v>447</v>
      </c>
      <c r="Q1178" s="346">
        <v>465.0</v>
      </c>
      <c r="R1178" s="347" t="s">
        <v>9517</v>
      </c>
      <c r="S1178" s="7" t="str">
        <f>IF(P1178="nasional",VLOOKUP("*"&amp;J1178&amp;"",'IPPD ALL'!$AA$2:$AC$787,3,FALSE),VLOOKUP("*"&amp;P1178&amp;"",'IPPD ALL'!$AB$2:$AC$787,2,FALSE))</f>
        <v>Kementerian Dalam Negeri</v>
      </c>
      <c r="T1178" s="229"/>
    </row>
    <row r="1179">
      <c r="A1179" s="346">
        <v>2823.0</v>
      </c>
      <c r="B1179" s="347" t="s">
        <v>9518</v>
      </c>
      <c r="C1179" s="347" t="s">
        <v>9519</v>
      </c>
      <c r="D1179" s="347" t="s">
        <v>9520</v>
      </c>
      <c r="E1179" s="346">
        <v>1.0</v>
      </c>
      <c r="F1179" s="347" t="s">
        <v>9521</v>
      </c>
      <c r="G1179" s="347" t="s">
        <v>9522</v>
      </c>
      <c r="H1179" s="348"/>
      <c r="I1179" s="347" t="s">
        <v>4533</v>
      </c>
      <c r="J1179" s="347" t="s">
        <v>9519</v>
      </c>
      <c r="K1179" s="349">
        <v>45225.40028001158</v>
      </c>
      <c r="L1179" s="347" t="s">
        <v>9519</v>
      </c>
      <c r="M1179" s="349">
        <v>45226.11709866898</v>
      </c>
      <c r="N1179" s="347" t="s">
        <v>4545</v>
      </c>
      <c r="O1179" s="346">
        <v>4.0</v>
      </c>
      <c r="P1179" s="350" t="s">
        <v>2249</v>
      </c>
      <c r="Q1179" s="346">
        <v>366.0</v>
      </c>
      <c r="R1179" s="347" t="s">
        <v>9058</v>
      </c>
      <c r="S1179" s="7" t="str">
        <f>IF(P1179="nasional",VLOOKUP("*"&amp;J1179&amp;"",'IPPD ALL'!$AA$2:$AC$787,3,FALSE),VLOOKUP("*"&amp;P1179&amp;"",'IPPD ALL'!$AB$2:$AC$787,2,FALSE))</f>
        <v>Provinsi Jawa Barat</v>
      </c>
    </row>
    <row r="1180">
      <c r="A1180" s="346">
        <v>2824.0</v>
      </c>
      <c r="B1180" s="347" t="s">
        <v>9523</v>
      </c>
      <c r="C1180" s="347" t="s">
        <v>9231</v>
      </c>
      <c r="D1180" s="347" t="s">
        <v>9524</v>
      </c>
      <c r="E1180" s="346">
        <v>1.0</v>
      </c>
      <c r="F1180" s="347" t="s">
        <v>9525</v>
      </c>
      <c r="G1180" s="347" t="s">
        <v>9526</v>
      </c>
      <c r="H1180" s="348"/>
      <c r="I1180" s="347" t="s">
        <v>4533</v>
      </c>
      <c r="J1180" s="347" t="s">
        <v>9231</v>
      </c>
      <c r="K1180" s="349">
        <v>45226.05774263889</v>
      </c>
      <c r="L1180" s="347" t="s">
        <v>9231</v>
      </c>
      <c r="M1180" s="349">
        <v>45226.08307650463</v>
      </c>
      <c r="N1180" s="347" t="s">
        <v>4534</v>
      </c>
      <c r="O1180" s="346">
        <v>2.0</v>
      </c>
      <c r="P1180" s="350" t="s">
        <v>2548</v>
      </c>
      <c r="Q1180" s="346">
        <v>387.0</v>
      </c>
      <c r="R1180" s="347" t="s">
        <v>8502</v>
      </c>
      <c r="S1180" s="7" t="str">
        <f>IF(P1180="nasional",VLOOKUP("*"&amp;J1180&amp;"",'IPPD ALL'!$AA$2:$AC$787,3,FALSE),VLOOKUP("*"&amp;P1180&amp;"",'IPPD ALL'!$AB$2:$AC$787,2,FALSE))</f>
        <v>Provinsi Jawa Tengah</v>
      </c>
    </row>
    <row r="1181">
      <c r="A1181" s="346">
        <v>2826.0</v>
      </c>
      <c r="B1181" s="347" t="s">
        <v>9527</v>
      </c>
      <c r="C1181" s="347" t="s">
        <v>9519</v>
      </c>
      <c r="D1181" s="347" t="s">
        <v>9528</v>
      </c>
      <c r="E1181" s="346">
        <v>1.0</v>
      </c>
      <c r="F1181" s="347" t="s">
        <v>9529</v>
      </c>
      <c r="G1181" s="347" t="s">
        <v>9530</v>
      </c>
      <c r="H1181" s="348"/>
      <c r="I1181" s="347" t="s">
        <v>4533</v>
      </c>
      <c r="J1181" s="347" t="s">
        <v>9519</v>
      </c>
      <c r="K1181" s="349">
        <v>45226.09261125</v>
      </c>
      <c r="L1181" s="347" t="s">
        <v>9057</v>
      </c>
      <c r="M1181" s="349">
        <v>45309.32677172454</v>
      </c>
      <c r="N1181" s="347" t="s">
        <v>4545</v>
      </c>
      <c r="O1181" s="346">
        <v>13.0</v>
      </c>
      <c r="P1181" s="350" t="s">
        <v>2249</v>
      </c>
      <c r="Q1181" s="346">
        <v>366.0</v>
      </c>
      <c r="R1181" s="347" t="s">
        <v>9058</v>
      </c>
      <c r="S1181" s="7" t="str">
        <f>IF(P1181="nasional",VLOOKUP("*"&amp;J1181&amp;"",'IPPD ALL'!$AA$2:$AC$787,3,FALSE),VLOOKUP("*"&amp;P1181&amp;"",'IPPD ALL'!$AB$2:$AC$787,2,FALSE))</f>
        <v>Provinsi Jawa Barat</v>
      </c>
    </row>
    <row r="1182">
      <c r="A1182" s="346">
        <v>2828.0</v>
      </c>
      <c r="B1182" s="347" t="s">
        <v>9531</v>
      </c>
      <c r="C1182" s="347" t="s">
        <v>9183</v>
      </c>
      <c r="D1182" s="347" t="s">
        <v>9532</v>
      </c>
      <c r="E1182" s="347">
        <v>1.0</v>
      </c>
      <c r="F1182" s="347" t="s">
        <v>9533</v>
      </c>
      <c r="G1182" s="347" t="s">
        <v>9534</v>
      </c>
      <c r="H1182" s="348"/>
      <c r="I1182" s="347" t="s">
        <v>4533</v>
      </c>
      <c r="J1182" s="347" t="s">
        <v>9183</v>
      </c>
      <c r="K1182" s="349">
        <v>45226.257898854165</v>
      </c>
      <c r="L1182" s="347" t="s">
        <v>9183</v>
      </c>
      <c r="M1182" s="349">
        <v>45226.296302476854</v>
      </c>
      <c r="N1182" s="347" t="s">
        <v>4534</v>
      </c>
      <c r="O1182" s="346">
        <v>3.0</v>
      </c>
      <c r="P1182" s="350" t="s">
        <v>2548</v>
      </c>
      <c r="Q1182" s="346">
        <v>387.0</v>
      </c>
      <c r="R1182" s="347" t="s">
        <v>8502</v>
      </c>
      <c r="S1182" s="7" t="str">
        <f>IF(P1182="nasional",VLOOKUP("*"&amp;J1182&amp;"",'IPPD ALL'!$AA$2:$AC$787,3,FALSE),VLOOKUP("*"&amp;P1182&amp;"",'IPPD ALL'!$AB$2:$AC$787,2,FALSE))</f>
        <v>Provinsi Jawa Tengah</v>
      </c>
    </row>
    <row r="1183">
      <c r="A1183" s="346">
        <v>2829.0</v>
      </c>
      <c r="B1183" s="347" t="s">
        <v>9535</v>
      </c>
      <c r="C1183" s="347" t="s">
        <v>9325</v>
      </c>
      <c r="D1183" s="347" t="s">
        <v>9536</v>
      </c>
      <c r="E1183" s="347">
        <v>1.0</v>
      </c>
      <c r="F1183" s="347" t="s">
        <v>9537</v>
      </c>
      <c r="G1183" s="347" t="s">
        <v>9538</v>
      </c>
      <c r="H1183" s="348"/>
      <c r="I1183" s="347" t="s">
        <v>4533</v>
      </c>
      <c r="J1183" s="347" t="s">
        <v>9325</v>
      </c>
      <c r="K1183" s="349">
        <v>45226.281386967596</v>
      </c>
      <c r="L1183" s="347" t="s">
        <v>9325</v>
      </c>
      <c r="M1183" s="349">
        <v>45228.65601380787</v>
      </c>
      <c r="N1183" s="347" t="s">
        <v>4534</v>
      </c>
      <c r="O1183" s="346">
        <v>11.0</v>
      </c>
      <c r="P1183" s="350" t="s">
        <v>2548</v>
      </c>
      <c r="Q1183" s="346">
        <v>387.0</v>
      </c>
      <c r="R1183" s="347" t="s">
        <v>8502</v>
      </c>
      <c r="S1183" s="7" t="str">
        <f>IF(P1183="nasional",VLOOKUP("*"&amp;J1183&amp;"",'IPPD ALL'!$AA$2:$AC$787,3,FALSE),VLOOKUP("*"&amp;P1183&amp;"",'IPPD ALL'!$AB$2:$AC$787,2,FALSE))</f>
        <v>Provinsi Jawa Tengah</v>
      </c>
    </row>
    <row r="1184">
      <c r="A1184" s="346">
        <v>2835.0</v>
      </c>
      <c r="B1184" s="347" t="s">
        <v>9539</v>
      </c>
      <c r="C1184" s="347" t="s">
        <v>4839</v>
      </c>
      <c r="D1184" s="347" t="s">
        <v>9540</v>
      </c>
      <c r="E1184" s="347">
        <v>1.0</v>
      </c>
      <c r="F1184" s="347" t="s">
        <v>9541</v>
      </c>
      <c r="G1184" s="347" t="s">
        <v>9542</v>
      </c>
      <c r="H1184" s="348"/>
      <c r="I1184" s="347" t="s">
        <v>4533</v>
      </c>
      <c r="J1184" s="347" t="s">
        <v>4839</v>
      </c>
      <c r="K1184" s="349">
        <v>45228.67756012732</v>
      </c>
      <c r="L1184" s="347" t="s">
        <v>4839</v>
      </c>
      <c r="M1184" s="349">
        <v>45228.67871328704</v>
      </c>
      <c r="N1184" s="347" t="s">
        <v>4534</v>
      </c>
      <c r="O1184" s="346">
        <v>1.0</v>
      </c>
      <c r="P1184" s="350" t="s">
        <v>4843</v>
      </c>
      <c r="Q1184" s="346">
        <v>242.0</v>
      </c>
      <c r="R1184" s="347" t="s">
        <v>4844</v>
      </c>
      <c r="S1184" s="7" t="str">
        <f>IF(P1184="nasional",VLOOKUP("*"&amp;J1184&amp;"",'IPPD ALL'!$AA$2:$AC$787,3,FALSE),VLOOKUP("*"&amp;P1184&amp;"",'IPPD ALL'!$AB$2:$AC$787,2,FALSE))</f>
        <v>#N/A</v>
      </c>
    </row>
    <row r="1185">
      <c r="A1185" s="346">
        <v>2836.0</v>
      </c>
      <c r="B1185" s="347" t="s">
        <v>9543</v>
      </c>
      <c r="C1185" s="347" t="s">
        <v>4839</v>
      </c>
      <c r="D1185" s="347" t="s">
        <v>9544</v>
      </c>
      <c r="E1185" s="347">
        <v>1.0</v>
      </c>
      <c r="F1185" s="347" t="s">
        <v>9545</v>
      </c>
      <c r="G1185" s="347" t="s">
        <v>9546</v>
      </c>
      <c r="H1185" s="348"/>
      <c r="I1185" s="347" t="s">
        <v>4533</v>
      </c>
      <c r="J1185" s="347" t="s">
        <v>4839</v>
      </c>
      <c r="K1185" s="349">
        <v>45228.73829236111</v>
      </c>
      <c r="L1185" s="347" t="s">
        <v>4839</v>
      </c>
      <c r="M1185" s="349">
        <v>45228.781684201385</v>
      </c>
      <c r="N1185" s="347" t="s">
        <v>4534</v>
      </c>
      <c r="O1185" s="346">
        <v>5.0</v>
      </c>
      <c r="P1185" s="350" t="s">
        <v>4843</v>
      </c>
      <c r="Q1185" s="346">
        <v>242.0</v>
      </c>
      <c r="R1185" s="347" t="s">
        <v>4844</v>
      </c>
      <c r="S1185" s="7" t="str">
        <f>IF(P1185="nasional",VLOOKUP("*"&amp;J1185&amp;"",'IPPD ALL'!$AA$2:$AC$787,3,FALSE),VLOOKUP("*"&amp;P1185&amp;"",'IPPD ALL'!$AB$2:$AC$787,2,FALSE))</f>
        <v>#N/A</v>
      </c>
    </row>
    <row r="1186">
      <c r="A1186" s="346">
        <v>2837.0</v>
      </c>
      <c r="B1186" s="347" t="s">
        <v>9547</v>
      </c>
      <c r="C1186" s="347" t="s">
        <v>4839</v>
      </c>
      <c r="D1186" s="347" t="s">
        <v>9548</v>
      </c>
      <c r="E1186" s="347">
        <v>1.0</v>
      </c>
      <c r="F1186" s="347" t="s">
        <v>9549</v>
      </c>
      <c r="G1186" s="347" t="s">
        <v>9550</v>
      </c>
      <c r="H1186" s="348"/>
      <c r="I1186" s="347" t="s">
        <v>4533</v>
      </c>
      <c r="J1186" s="347" t="s">
        <v>4839</v>
      </c>
      <c r="K1186" s="349">
        <v>45228.83878373843</v>
      </c>
      <c r="L1186" s="347" t="s">
        <v>4839</v>
      </c>
      <c r="M1186" s="349">
        <v>45228.840337835645</v>
      </c>
      <c r="N1186" s="347" t="s">
        <v>4534</v>
      </c>
      <c r="O1186" s="346">
        <v>2.0</v>
      </c>
      <c r="P1186" s="350" t="s">
        <v>4843</v>
      </c>
      <c r="Q1186" s="346">
        <v>242.0</v>
      </c>
      <c r="R1186" s="347" t="s">
        <v>4844</v>
      </c>
      <c r="S1186" s="7" t="str">
        <f>IF(P1186="nasional",VLOOKUP("*"&amp;J1186&amp;"",'IPPD ALL'!$AA$2:$AC$787,3,FALSE),VLOOKUP("*"&amp;P1186&amp;"",'IPPD ALL'!$AB$2:$AC$787,2,FALSE))</f>
        <v>#N/A</v>
      </c>
    </row>
    <row r="1187">
      <c r="A1187" s="346">
        <v>2838.0</v>
      </c>
      <c r="B1187" s="347" t="s">
        <v>9551</v>
      </c>
      <c r="C1187" s="347" t="s">
        <v>9434</v>
      </c>
      <c r="D1187" s="347" t="s">
        <v>9552</v>
      </c>
      <c r="E1187" s="347">
        <v>1.1</v>
      </c>
      <c r="F1187" s="347" t="s">
        <v>9553</v>
      </c>
      <c r="G1187" s="347" t="s">
        <v>9554</v>
      </c>
      <c r="H1187" s="348"/>
      <c r="I1187" s="347" t="s">
        <v>4533</v>
      </c>
      <c r="J1187" s="347" t="s">
        <v>9434</v>
      </c>
      <c r="K1187" s="349">
        <v>45229.077475474536</v>
      </c>
      <c r="L1187" s="347" t="s">
        <v>9434</v>
      </c>
      <c r="M1187" s="349">
        <v>45229.15891619213</v>
      </c>
      <c r="N1187" s="347" t="s">
        <v>4534</v>
      </c>
      <c r="O1187" s="346">
        <v>2.0</v>
      </c>
      <c r="P1187" s="350" t="s">
        <v>2548</v>
      </c>
      <c r="Q1187" s="346">
        <v>387.0</v>
      </c>
      <c r="R1187" s="347" t="s">
        <v>8502</v>
      </c>
      <c r="S1187" s="7" t="str">
        <f>IF(P1187="nasional",VLOOKUP("*"&amp;J1187&amp;"",'IPPD ALL'!$AA$2:$AC$787,3,FALSE),VLOOKUP("*"&amp;P1187&amp;"",'IPPD ALL'!$AB$2:$AC$787,2,FALSE))</f>
        <v>Provinsi Jawa Tengah</v>
      </c>
    </row>
    <row r="1188">
      <c r="A1188" s="346">
        <v>2839.0</v>
      </c>
      <c r="B1188" s="347" t="s">
        <v>9555</v>
      </c>
      <c r="C1188" s="347" t="s">
        <v>4839</v>
      </c>
      <c r="D1188" s="347" t="s">
        <v>9556</v>
      </c>
      <c r="E1188" s="347">
        <v>1.0</v>
      </c>
      <c r="F1188" s="347" t="s">
        <v>9557</v>
      </c>
      <c r="G1188" s="347" t="s">
        <v>9558</v>
      </c>
      <c r="H1188" s="348"/>
      <c r="I1188" s="347" t="s">
        <v>4533</v>
      </c>
      <c r="J1188" s="347" t="s">
        <v>4839</v>
      </c>
      <c r="K1188" s="349">
        <v>45229.10833509259</v>
      </c>
      <c r="L1188" s="347" t="s">
        <v>4839</v>
      </c>
      <c r="M1188" s="349">
        <v>45229.10879255787</v>
      </c>
      <c r="N1188" s="347" t="s">
        <v>4534</v>
      </c>
      <c r="O1188" s="346">
        <v>1.0</v>
      </c>
      <c r="P1188" s="350" t="s">
        <v>4843</v>
      </c>
      <c r="Q1188" s="346">
        <v>242.0</v>
      </c>
      <c r="R1188" s="347" t="s">
        <v>4844</v>
      </c>
      <c r="S1188" s="7" t="str">
        <f>IF(P1188="nasional",VLOOKUP("*"&amp;J1188&amp;"",'IPPD ALL'!$AA$2:$AC$787,3,FALSE),VLOOKUP("*"&amp;P1188&amp;"",'IPPD ALL'!$AB$2:$AC$787,2,FALSE))</f>
        <v>#N/A</v>
      </c>
    </row>
    <row r="1189">
      <c r="A1189" s="346">
        <v>2840.0</v>
      </c>
      <c r="B1189" s="347" t="s">
        <v>9559</v>
      </c>
      <c r="C1189" s="347" t="s">
        <v>9519</v>
      </c>
      <c r="D1189" s="347" t="s">
        <v>9560</v>
      </c>
      <c r="E1189" s="346">
        <v>1.0</v>
      </c>
      <c r="F1189" s="347" t="s">
        <v>9561</v>
      </c>
      <c r="G1189" s="347" t="s">
        <v>9562</v>
      </c>
      <c r="H1189" s="348"/>
      <c r="I1189" s="347" t="s">
        <v>4533</v>
      </c>
      <c r="J1189" s="347" t="s">
        <v>9519</v>
      </c>
      <c r="K1189" s="349">
        <v>45229.13387266204</v>
      </c>
      <c r="L1189" s="347" t="s">
        <v>9057</v>
      </c>
      <c r="M1189" s="349">
        <v>45327.37851643519</v>
      </c>
      <c r="N1189" s="347" t="s">
        <v>4545</v>
      </c>
      <c r="O1189" s="346">
        <v>11.0</v>
      </c>
      <c r="P1189" s="350" t="s">
        <v>2249</v>
      </c>
      <c r="Q1189" s="346">
        <v>366.0</v>
      </c>
      <c r="R1189" s="347" t="s">
        <v>9058</v>
      </c>
      <c r="S1189" s="7" t="str">
        <f>IF(P1189="nasional",VLOOKUP("*"&amp;J1189&amp;"",'IPPD ALL'!$AA$2:$AC$787,3,FALSE),VLOOKUP("*"&amp;P1189&amp;"",'IPPD ALL'!$AB$2:$AC$787,2,FALSE))</f>
        <v>Provinsi Jawa Barat</v>
      </c>
    </row>
    <row r="1190">
      <c r="A1190" s="346">
        <v>2841.0</v>
      </c>
      <c r="B1190" s="347" t="s">
        <v>9563</v>
      </c>
      <c r="C1190" s="347" t="s">
        <v>9519</v>
      </c>
      <c r="D1190" s="347" t="s">
        <v>9564</v>
      </c>
      <c r="E1190" s="347" t="s">
        <v>4530</v>
      </c>
      <c r="F1190" s="347" t="s">
        <v>9565</v>
      </c>
      <c r="G1190" s="348"/>
      <c r="H1190" s="348"/>
      <c r="I1190" s="347" t="s">
        <v>4563</v>
      </c>
      <c r="J1190" s="347" t="s">
        <v>9519</v>
      </c>
      <c r="K1190" s="349">
        <v>45229.15059090278</v>
      </c>
      <c r="L1190" s="348"/>
      <c r="M1190" s="348"/>
      <c r="N1190" s="347" t="s">
        <v>4545</v>
      </c>
      <c r="O1190" s="346">
        <v>1.0</v>
      </c>
      <c r="P1190" s="350" t="s">
        <v>2249</v>
      </c>
      <c r="Q1190" s="346">
        <v>366.0</v>
      </c>
      <c r="R1190" s="347" t="s">
        <v>9058</v>
      </c>
      <c r="S1190" s="7" t="str">
        <f>IF(P1190="nasional",VLOOKUP("*"&amp;J1190&amp;"",'IPPD ALL'!$AA$2:$AC$787,3,FALSE),VLOOKUP("*"&amp;P1190&amp;"",'IPPD ALL'!$AB$2:$AC$787,2,FALSE))</f>
        <v>Provinsi Jawa Barat</v>
      </c>
    </row>
    <row r="1191">
      <c r="A1191" s="346">
        <v>2843.0</v>
      </c>
      <c r="B1191" s="347" t="s">
        <v>9566</v>
      </c>
      <c r="C1191" s="347" t="s">
        <v>9236</v>
      </c>
      <c r="D1191" s="347" t="s">
        <v>9567</v>
      </c>
      <c r="E1191" s="347">
        <v>1.0</v>
      </c>
      <c r="F1191" s="347" t="s">
        <v>9568</v>
      </c>
      <c r="G1191" s="347" t="s">
        <v>9569</v>
      </c>
      <c r="H1191" s="347" t="s">
        <v>4550</v>
      </c>
      <c r="I1191" s="347" t="s">
        <v>4533</v>
      </c>
      <c r="J1191" s="347" t="s">
        <v>9236</v>
      </c>
      <c r="K1191" s="349">
        <v>45229.17223163194</v>
      </c>
      <c r="L1191" s="347" t="s">
        <v>9236</v>
      </c>
      <c r="M1191" s="349">
        <v>45230.0270265162</v>
      </c>
      <c r="N1191" s="347" t="s">
        <v>4534</v>
      </c>
      <c r="O1191" s="346">
        <v>5.0</v>
      </c>
      <c r="P1191" s="350" t="s">
        <v>2548</v>
      </c>
      <c r="Q1191" s="346">
        <v>387.0</v>
      </c>
      <c r="R1191" s="347" t="s">
        <v>8502</v>
      </c>
      <c r="S1191" s="7" t="str">
        <f>IF(P1191="nasional",VLOOKUP("*"&amp;J1191&amp;"",'IPPD ALL'!$AA$2:$AC$787,3,FALSE),VLOOKUP("*"&amp;P1191&amp;"",'IPPD ALL'!$AB$2:$AC$787,2,FALSE))</f>
        <v>Provinsi Jawa Tengah</v>
      </c>
    </row>
    <row r="1192">
      <c r="A1192" s="346">
        <v>2848.0</v>
      </c>
      <c r="B1192" s="347" t="s">
        <v>9570</v>
      </c>
      <c r="C1192" s="347" t="s">
        <v>446</v>
      </c>
      <c r="D1192" s="347" t="s">
        <v>8050</v>
      </c>
      <c r="E1192" s="347">
        <v>2.0</v>
      </c>
      <c r="F1192" s="347" t="s">
        <v>9571</v>
      </c>
      <c r="G1192" s="347" t="s">
        <v>8052</v>
      </c>
      <c r="H1192" s="348"/>
      <c r="I1192" s="347" t="s">
        <v>4533</v>
      </c>
      <c r="J1192" s="347" t="s">
        <v>446</v>
      </c>
      <c r="K1192" s="349">
        <v>45229.3355553588</v>
      </c>
      <c r="L1192" s="347" t="s">
        <v>4528</v>
      </c>
      <c r="M1192" s="349">
        <v>45490.19685447917</v>
      </c>
      <c r="N1192" s="347" t="s">
        <v>4545</v>
      </c>
      <c r="O1192" s="346">
        <v>7.0</v>
      </c>
      <c r="P1192" s="347" t="s">
        <v>4535</v>
      </c>
      <c r="Q1192" s="348"/>
      <c r="R1192" s="348"/>
      <c r="S1192" s="7" t="str">
        <f>IF(P1192="nasional",VLOOKUP("*"&amp;J1192&amp;"",'IPPD ALL'!$AA$2:$AC$787,3,FALSE),VLOOKUP("*"&amp;P1192&amp;"",'IPPD ALL'!$AB$2:$AC$787,2,FALSE))</f>
        <v>Kementerian Dalam Negeri</v>
      </c>
    </row>
    <row r="1193">
      <c r="A1193" s="346">
        <v>2849.0</v>
      </c>
      <c r="B1193" s="347" t="s">
        <v>9572</v>
      </c>
      <c r="C1193" s="353" t="s">
        <v>466</v>
      </c>
      <c r="D1193" s="347" t="s">
        <v>8066</v>
      </c>
      <c r="E1193" s="347">
        <v>2.0</v>
      </c>
      <c r="F1193" s="347" t="s">
        <v>9573</v>
      </c>
      <c r="G1193" s="347" t="s">
        <v>8068</v>
      </c>
      <c r="H1193" s="348"/>
      <c r="I1193" s="347" t="s">
        <v>4533</v>
      </c>
      <c r="J1193" s="352" t="s">
        <v>446</v>
      </c>
      <c r="K1193" s="349">
        <v>45229.342818495374</v>
      </c>
      <c r="L1193" s="347" t="s">
        <v>4528</v>
      </c>
      <c r="M1193" s="349">
        <v>45490.198242847226</v>
      </c>
      <c r="N1193" s="347" t="s">
        <v>4545</v>
      </c>
      <c r="O1193" s="346">
        <v>11.0</v>
      </c>
      <c r="P1193" s="347" t="s">
        <v>4535</v>
      </c>
      <c r="Q1193" s="348"/>
      <c r="R1193" s="348"/>
      <c r="S1193" s="7" t="str">
        <f>IF(P1193="nasional",VLOOKUP("*"&amp;J1193&amp;"",'IPPD ALL'!$AA$2:$AC$787,3,FALSE),VLOOKUP("*"&amp;P1193&amp;"",'IPPD ALL'!$AB$2:$AC$787,2,FALSE))</f>
        <v>Kementerian Dalam Negeri</v>
      </c>
      <c r="T1193" s="229"/>
    </row>
    <row r="1194">
      <c r="A1194" s="346">
        <v>2850.0</v>
      </c>
      <c r="B1194" s="347" t="s">
        <v>9574</v>
      </c>
      <c r="C1194" s="347" t="s">
        <v>446</v>
      </c>
      <c r="D1194" s="347" t="s">
        <v>8070</v>
      </c>
      <c r="E1194" s="347">
        <v>2.0</v>
      </c>
      <c r="F1194" s="347" t="s">
        <v>9575</v>
      </c>
      <c r="G1194" s="347" t="s">
        <v>8072</v>
      </c>
      <c r="H1194" s="348"/>
      <c r="I1194" s="347" t="s">
        <v>4533</v>
      </c>
      <c r="J1194" s="347" t="s">
        <v>446</v>
      </c>
      <c r="K1194" s="349">
        <v>45229.35106450231</v>
      </c>
      <c r="L1194" s="347" t="s">
        <v>4528</v>
      </c>
      <c r="M1194" s="349">
        <v>45490.199556770836</v>
      </c>
      <c r="N1194" s="347" t="s">
        <v>4545</v>
      </c>
      <c r="O1194" s="346">
        <v>7.0</v>
      </c>
      <c r="P1194" s="347" t="s">
        <v>4535</v>
      </c>
      <c r="Q1194" s="348"/>
      <c r="R1194" s="348"/>
      <c r="S1194" s="7" t="str">
        <f>IF(P1194="nasional",VLOOKUP("*"&amp;J1194&amp;"",'IPPD ALL'!$AA$2:$AC$787,3,FALSE),VLOOKUP("*"&amp;P1194&amp;"",'IPPD ALL'!$AB$2:$AC$787,2,FALSE))</f>
        <v>Kementerian Dalam Negeri</v>
      </c>
    </row>
    <row r="1195">
      <c r="A1195" s="346">
        <v>2851.0</v>
      </c>
      <c r="B1195" s="347" t="s">
        <v>9576</v>
      </c>
      <c r="C1195" s="347" t="s">
        <v>446</v>
      </c>
      <c r="D1195" s="347" t="s">
        <v>8074</v>
      </c>
      <c r="E1195" s="347">
        <v>2.0</v>
      </c>
      <c r="F1195" s="347" t="s">
        <v>9577</v>
      </c>
      <c r="G1195" s="347" t="s">
        <v>8076</v>
      </c>
      <c r="H1195" s="348"/>
      <c r="I1195" s="347" t="s">
        <v>4533</v>
      </c>
      <c r="J1195" s="347" t="s">
        <v>446</v>
      </c>
      <c r="K1195" s="349">
        <v>45229.369492418984</v>
      </c>
      <c r="L1195" s="347" t="s">
        <v>4528</v>
      </c>
      <c r="M1195" s="349">
        <v>45490.20017128472</v>
      </c>
      <c r="N1195" s="347" t="s">
        <v>4545</v>
      </c>
      <c r="O1195" s="346">
        <v>5.0</v>
      </c>
      <c r="P1195" s="347" t="s">
        <v>4535</v>
      </c>
      <c r="Q1195" s="348"/>
      <c r="R1195" s="348"/>
      <c r="S1195" s="7" t="str">
        <f>IF(P1195="nasional",VLOOKUP("*"&amp;J1195&amp;"",'IPPD ALL'!$AA$2:$AC$787,3,FALSE),VLOOKUP("*"&amp;P1195&amp;"",'IPPD ALL'!$AB$2:$AC$787,2,FALSE))</f>
        <v>Kementerian Dalam Negeri</v>
      </c>
    </row>
    <row r="1196">
      <c r="A1196" s="346">
        <v>2852.0</v>
      </c>
      <c r="B1196" s="347" t="s">
        <v>9578</v>
      </c>
      <c r="C1196" s="347" t="s">
        <v>4839</v>
      </c>
      <c r="D1196" s="347" t="s">
        <v>9579</v>
      </c>
      <c r="E1196" s="347">
        <v>1.0</v>
      </c>
      <c r="F1196" s="347" t="s">
        <v>9580</v>
      </c>
      <c r="G1196" s="347" t="s">
        <v>9581</v>
      </c>
      <c r="H1196" s="348"/>
      <c r="I1196" s="347" t="s">
        <v>4533</v>
      </c>
      <c r="J1196" s="347" t="s">
        <v>4839</v>
      </c>
      <c r="K1196" s="349">
        <v>45230.387183032406</v>
      </c>
      <c r="L1196" s="347" t="s">
        <v>4839</v>
      </c>
      <c r="M1196" s="349">
        <v>45230.40627954861</v>
      </c>
      <c r="N1196" s="347" t="s">
        <v>4534</v>
      </c>
      <c r="O1196" s="346">
        <v>2.0</v>
      </c>
      <c r="P1196" s="350" t="s">
        <v>4843</v>
      </c>
      <c r="Q1196" s="346">
        <v>242.0</v>
      </c>
      <c r="R1196" s="347" t="s">
        <v>4844</v>
      </c>
      <c r="S1196" s="7" t="str">
        <f>IF(P1196="nasional",VLOOKUP("*"&amp;J1196&amp;"",'IPPD ALL'!$AA$2:$AC$787,3,FALSE),VLOOKUP("*"&amp;P1196&amp;"",'IPPD ALL'!$AB$2:$AC$787,2,FALSE))</f>
        <v>#N/A</v>
      </c>
    </row>
    <row r="1197">
      <c r="A1197" s="346">
        <v>2854.0</v>
      </c>
      <c r="B1197" s="347" t="s">
        <v>9582</v>
      </c>
      <c r="C1197" s="347" t="s">
        <v>7890</v>
      </c>
      <c r="D1197" s="347" t="s">
        <v>9583</v>
      </c>
      <c r="E1197" s="347">
        <v>0.1</v>
      </c>
      <c r="F1197" s="347" t="s">
        <v>9584</v>
      </c>
      <c r="G1197" s="347" t="s">
        <v>9585</v>
      </c>
      <c r="H1197" s="348"/>
      <c r="I1197" s="347" t="s">
        <v>4533</v>
      </c>
      <c r="J1197" s="347" t="s">
        <v>7890</v>
      </c>
      <c r="K1197" s="349">
        <v>45230.430490914354</v>
      </c>
      <c r="L1197" s="347" t="s">
        <v>7890</v>
      </c>
      <c r="M1197" s="349">
        <v>45230.433365613426</v>
      </c>
      <c r="N1197" s="347" t="s">
        <v>4534</v>
      </c>
      <c r="O1197" s="346">
        <v>2.0</v>
      </c>
      <c r="P1197" s="347" t="s">
        <v>4535</v>
      </c>
      <c r="Q1197" s="348"/>
      <c r="R1197" s="348"/>
      <c r="S1197" s="7" t="str">
        <f>IF(P1197="nasional",VLOOKUP("*"&amp;J1197&amp;"",'IPPD ALL'!$AA$2:$AC$787,3,FALSE),VLOOKUP("*"&amp;P1197&amp;"",'IPPD ALL'!$AB$2:$AC$787,2,FALSE))</f>
        <v>#N/A</v>
      </c>
    </row>
    <row r="1198">
      <c r="A1198" s="346">
        <v>2855.0</v>
      </c>
      <c r="B1198" s="347" t="s">
        <v>9586</v>
      </c>
      <c r="C1198" s="347" t="s">
        <v>9057</v>
      </c>
      <c r="D1198" s="347" t="s">
        <v>9587</v>
      </c>
      <c r="E1198" s="346">
        <v>1.0</v>
      </c>
      <c r="F1198" s="347" t="s">
        <v>9588</v>
      </c>
      <c r="G1198" s="347" t="s">
        <v>9589</v>
      </c>
      <c r="H1198" s="348"/>
      <c r="I1198" s="347" t="s">
        <v>4533</v>
      </c>
      <c r="J1198" s="347" t="s">
        <v>9057</v>
      </c>
      <c r="K1198" s="349">
        <v>45231.17778</v>
      </c>
      <c r="L1198" s="347" t="s">
        <v>9057</v>
      </c>
      <c r="M1198" s="349">
        <v>45509.45255241898</v>
      </c>
      <c r="N1198" s="347" t="s">
        <v>4545</v>
      </c>
      <c r="O1198" s="346">
        <v>23.0</v>
      </c>
      <c r="P1198" s="350" t="s">
        <v>2249</v>
      </c>
      <c r="Q1198" s="346">
        <v>366.0</v>
      </c>
      <c r="R1198" s="347" t="s">
        <v>9058</v>
      </c>
      <c r="S1198" s="7" t="str">
        <f>IF(P1198="nasional",VLOOKUP("*"&amp;J1198&amp;"",'IPPD ALL'!$AA$2:$AC$787,3,FALSE),VLOOKUP("*"&amp;P1198&amp;"",'IPPD ALL'!$AB$2:$AC$787,2,FALSE))</f>
        <v>Provinsi Jawa Barat</v>
      </c>
    </row>
    <row r="1199">
      <c r="A1199" s="346">
        <v>2856.0</v>
      </c>
      <c r="B1199" s="347" t="s">
        <v>9590</v>
      </c>
      <c r="C1199" s="347" t="s">
        <v>9591</v>
      </c>
      <c r="D1199" s="347" t="s">
        <v>9592</v>
      </c>
      <c r="E1199" s="347">
        <v>1.0</v>
      </c>
      <c r="F1199" s="347" t="s">
        <v>9593</v>
      </c>
      <c r="G1199" s="347" t="s">
        <v>9594</v>
      </c>
      <c r="H1199" s="348"/>
      <c r="I1199" s="347" t="s">
        <v>4533</v>
      </c>
      <c r="J1199" s="347" t="s">
        <v>9591</v>
      </c>
      <c r="K1199" s="349">
        <v>45231.40403090278</v>
      </c>
      <c r="L1199" s="347" t="s">
        <v>9591</v>
      </c>
      <c r="M1199" s="349">
        <v>45352.33065001157</v>
      </c>
      <c r="N1199" s="347" t="s">
        <v>4545</v>
      </c>
      <c r="O1199" s="346">
        <v>7.0</v>
      </c>
      <c r="P1199" s="350" t="s">
        <v>1146</v>
      </c>
      <c r="Q1199" s="346">
        <v>430.0</v>
      </c>
      <c r="R1199" s="347" t="s">
        <v>5834</v>
      </c>
      <c r="S1199" s="7" t="str">
        <f>IF(P1199="nasional",VLOOKUP("*"&amp;J1199&amp;"",'IPPD ALL'!$AA$2:$AC$787,3,FALSE),VLOOKUP("*"&amp;P1199&amp;"",'IPPD ALL'!$AB$2:$AC$787,2,FALSE))</f>
        <v>Provinsi Aceh</v>
      </c>
    </row>
    <row r="1200">
      <c r="A1200" s="346">
        <v>2857.0</v>
      </c>
      <c r="B1200" s="347" t="s">
        <v>9595</v>
      </c>
      <c r="C1200" s="347" t="s">
        <v>9183</v>
      </c>
      <c r="D1200" s="347" t="s">
        <v>9596</v>
      </c>
      <c r="E1200" s="347">
        <v>1.0</v>
      </c>
      <c r="F1200" s="347" t="s">
        <v>9597</v>
      </c>
      <c r="G1200" s="347" t="s">
        <v>9598</v>
      </c>
      <c r="H1200" s="348"/>
      <c r="I1200" s="347" t="s">
        <v>4533</v>
      </c>
      <c r="J1200" s="347" t="s">
        <v>9183</v>
      </c>
      <c r="K1200" s="349">
        <v>45232.09279863426</v>
      </c>
      <c r="L1200" s="347" t="s">
        <v>9183</v>
      </c>
      <c r="M1200" s="349">
        <v>45233.066432789354</v>
      </c>
      <c r="N1200" s="347" t="s">
        <v>4534</v>
      </c>
      <c r="O1200" s="346">
        <v>8.0</v>
      </c>
      <c r="P1200" s="350" t="s">
        <v>2548</v>
      </c>
      <c r="Q1200" s="346">
        <v>387.0</v>
      </c>
      <c r="R1200" s="347" t="s">
        <v>8502</v>
      </c>
      <c r="S1200" s="7" t="str">
        <f>IF(P1200="nasional",VLOOKUP("*"&amp;J1200&amp;"",'IPPD ALL'!$AA$2:$AC$787,3,FALSE),VLOOKUP("*"&amp;P1200&amp;"",'IPPD ALL'!$AB$2:$AC$787,2,FALSE))</f>
        <v>Provinsi Jawa Tengah</v>
      </c>
    </row>
    <row r="1201">
      <c r="A1201" s="346">
        <v>2858.0</v>
      </c>
      <c r="B1201" s="347" t="s">
        <v>9599</v>
      </c>
      <c r="C1201" s="347" t="s">
        <v>6618</v>
      </c>
      <c r="D1201" s="347" t="s">
        <v>9600</v>
      </c>
      <c r="E1201" s="347" t="s">
        <v>6689</v>
      </c>
      <c r="F1201" s="347" t="s">
        <v>9601</v>
      </c>
      <c r="G1201" s="347" t="s">
        <v>9602</v>
      </c>
      <c r="H1201" s="348"/>
      <c r="I1201" s="347" t="s">
        <v>4533</v>
      </c>
      <c r="J1201" s="347" t="s">
        <v>6618</v>
      </c>
      <c r="K1201" s="349">
        <v>45232.12117767361</v>
      </c>
      <c r="L1201" s="347" t="s">
        <v>6618</v>
      </c>
      <c r="M1201" s="349">
        <v>45233.312764386574</v>
      </c>
      <c r="N1201" s="347" t="s">
        <v>4545</v>
      </c>
      <c r="O1201" s="346">
        <v>1.0</v>
      </c>
      <c r="P1201" s="350" t="s">
        <v>3489</v>
      </c>
      <c r="Q1201" s="346">
        <v>638.0</v>
      </c>
      <c r="R1201" s="347" t="s">
        <v>6622</v>
      </c>
      <c r="S1201" s="7" t="str">
        <f>IF(P1201="nasional",VLOOKUP("*"&amp;J1201&amp;"",'IPPD ALL'!$AA$2:$AC$787,3,FALSE),VLOOKUP("*"&amp;P1201&amp;"",'IPPD ALL'!$AB$2:$AC$787,2,FALSE))</f>
        <v>Kabupaten Paser</v>
      </c>
    </row>
    <row r="1202">
      <c r="A1202" s="346">
        <v>2861.0</v>
      </c>
      <c r="B1202" s="347" t="s">
        <v>9603</v>
      </c>
      <c r="C1202" s="347" t="s">
        <v>6618</v>
      </c>
      <c r="D1202" s="347" t="s">
        <v>9604</v>
      </c>
      <c r="E1202" s="347">
        <v>1.0</v>
      </c>
      <c r="F1202" s="347" t="s">
        <v>9605</v>
      </c>
      <c r="G1202" s="347" t="s">
        <v>9606</v>
      </c>
      <c r="H1202" s="348"/>
      <c r="I1202" s="347" t="s">
        <v>4533</v>
      </c>
      <c r="J1202" s="347" t="s">
        <v>6618</v>
      </c>
      <c r="K1202" s="349">
        <v>45232.16223548611</v>
      </c>
      <c r="L1202" s="347" t="s">
        <v>6618</v>
      </c>
      <c r="M1202" s="349">
        <v>45233.27550351852</v>
      </c>
      <c r="N1202" s="347" t="s">
        <v>4545</v>
      </c>
      <c r="O1202" s="346">
        <v>1.0</v>
      </c>
      <c r="P1202" s="350" t="s">
        <v>3489</v>
      </c>
      <c r="Q1202" s="346">
        <v>638.0</v>
      </c>
      <c r="R1202" s="347" t="s">
        <v>6622</v>
      </c>
      <c r="S1202" s="7" t="str">
        <f>IF(P1202="nasional",VLOOKUP("*"&amp;J1202&amp;"",'IPPD ALL'!$AA$2:$AC$787,3,FALSE),VLOOKUP("*"&amp;P1202&amp;"",'IPPD ALL'!$AB$2:$AC$787,2,FALSE))</f>
        <v>Kabupaten Paser</v>
      </c>
    </row>
    <row r="1203">
      <c r="A1203" s="346">
        <v>2864.0</v>
      </c>
      <c r="B1203" s="347" t="s">
        <v>9607</v>
      </c>
      <c r="C1203" s="347" t="s">
        <v>8005</v>
      </c>
      <c r="D1203" s="347" t="s">
        <v>9608</v>
      </c>
      <c r="E1203" s="347">
        <v>1.0</v>
      </c>
      <c r="F1203" s="347" t="s">
        <v>9609</v>
      </c>
      <c r="G1203" s="347" t="s">
        <v>9610</v>
      </c>
      <c r="H1203" s="348"/>
      <c r="I1203" s="347" t="s">
        <v>4533</v>
      </c>
      <c r="J1203" s="347" t="s">
        <v>8005</v>
      </c>
      <c r="K1203" s="349">
        <v>45232.20521800926</v>
      </c>
      <c r="L1203" s="348"/>
      <c r="M1203" s="348"/>
      <c r="N1203" s="347" t="s">
        <v>4545</v>
      </c>
      <c r="O1203" s="346">
        <v>1.0</v>
      </c>
      <c r="P1203" s="350" t="s">
        <v>3940</v>
      </c>
      <c r="Q1203" s="346">
        <v>977.0</v>
      </c>
      <c r="R1203" s="347" t="s">
        <v>8008</v>
      </c>
      <c r="S1203" s="7" t="str">
        <f>IF(P1203="nasional",VLOOKUP("*"&amp;J1203&amp;"",'IPPD ALL'!$AA$2:$AC$787,3,FALSE),VLOOKUP("*"&amp;P1203&amp;"",'IPPD ALL'!$AB$2:$AC$787,2,FALSE))</f>
        <v>Kota Gorontalo</v>
      </c>
    </row>
    <row r="1204">
      <c r="A1204" s="346">
        <v>2865.0</v>
      </c>
      <c r="B1204" s="347" t="s">
        <v>9611</v>
      </c>
      <c r="C1204" s="347" t="s">
        <v>9183</v>
      </c>
      <c r="D1204" s="347" t="s">
        <v>9612</v>
      </c>
      <c r="E1204" s="346">
        <v>1.0</v>
      </c>
      <c r="F1204" s="347" t="s">
        <v>9613</v>
      </c>
      <c r="G1204" s="347" t="s">
        <v>9614</v>
      </c>
      <c r="H1204" s="348"/>
      <c r="I1204" s="347" t="s">
        <v>4533</v>
      </c>
      <c r="J1204" s="347" t="s">
        <v>9183</v>
      </c>
      <c r="K1204" s="349">
        <v>45232.58810787037</v>
      </c>
      <c r="L1204" s="347" t="s">
        <v>9183</v>
      </c>
      <c r="M1204" s="349">
        <v>45348.09282932871</v>
      </c>
      <c r="N1204" s="347" t="s">
        <v>4534</v>
      </c>
      <c r="O1204" s="346">
        <v>4.0</v>
      </c>
      <c r="P1204" s="350" t="s">
        <v>2548</v>
      </c>
      <c r="Q1204" s="346">
        <v>387.0</v>
      </c>
      <c r="R1204" s="347" t="s">
        <v>8502</v>
      </c>
      <c r="S1204" s="7" t="str">
        <f>IF(P1204="nasional",VLOOKUP("*"&amp;J1204&amp;"",'IPPD ALL'!$AA$2:$AC$787,3,FALSE),VLOOKUP("*"&amp;P1204&amp;"",'IPPD ALL'!$AB$2:$AC$787,2,FALSE))</f>
        <v>Provinsi Jawa Tengah</v>
      </c>
    </row>
    <row r="1205">
      <c r="A1205" s="346">
        <v>2867.0</v>
      </c>
      <c r="B1205" s="347" t="s">
        <v>9615</v>
      </c>
      <c r="C1205" s="347" t="s">
        <v>5967</v>
      </c>
      <c r="D1205" s="347" t="s">
        <v>9616</v>
      </c>
      <c r="E1205" s="347">
        <v>1.0</v>
      </c>
      <c r="F1205" s="347" t="s">
        <v>9617</v>
      </c>
      <c r="G1205" s="347" t="s">
        <v>9618</v>
      </c>
      <c r="H1205" s="348"/>
      <c r="I1205" s="347" t="s">
        <v>4533</v>
      </c>
      <c r="J1205" s="347" t="s">
        <v>5967</v>
      </c>
      <c r="K1205" s="349">
        <v>45233.09362482639</v>
      </c>
      <c r="L1205" s="347" t="s">
        <v>5967</v>
      </c>
      <c r="M1205" s="349">
        <v>45272.13415996528</v>
      </c>
      <c r="N1205" s="347" t="s">
        <v>4545</v>
      </c>
      <c r="O1205" s="346">
        <v>1.0</v>
      </c>
      <c r="P1205" s="350" t="s">
        <v>2394</v>
      </c>
      <c r="Q1205" s="346">
        <v>252.0</v>
      </c>
      <c r="R1205" s="347" t="s">
        <v>5965</v>
      </c>
      <c r="S1205" s="7" t="str">
        <f>IF(P1205="nasional",VLOOKUP("*"&amp;J1205&amp;"",'IPPD ALL'!$AA$2:$AC$787,3,FALSE),VLOOKUP("*"&amp;P1205&amp;"",'IPPD ALL'!$AB$2:$AC$787,2,FALSE))</f>
        <v>Kota Bandung</v>
      </c>
    </row>
    <row r="1206">
      <c r="A1206" s="346">
        <v>2868.0</v>
      </c>
      <c r="B1206" s="347" t="s">
        <v>9619</v>
      </c>
      <c r="C1206" s="347" t="s">
        <v>9287</v>
      </c>
      <c r="D1206" s="347" t="s">
        <v>9620</v>
      </c>
      <c r="E1206" s="346">
        <v>1.0</v>
      </c>
      <c r="F1206" s="347" t="s">
        <v>9621</v>
      </c>
      <c r="G1206" s="347" t="s">
        <v>9622</v>
      </c>
      <c r="H1206" s="348"/>
      <c r="I1206" s="347" t="s">
        <v>4533</v>
      </c>
      <c r="J1206" s="347" t="s">
        <v>9287</v>
      </c>
      <c r="K1206" s="349">
        <v>45233.17682417824</v>
      </c>
      <c r="L1206" s="347" t="s">
        <v>9287</v>
      </c>
      <c r="M1206" s="349">
        <v>45233.186182349535</v>
      </c>
      <c r="N1206" s="347" t="s">
        <v>4534</v>
      </c>
      <c r="O1206" s="346">
        <v>1.0</v>
      </c>
      <c r="P1206" s="350" t="s">
        <v>2548</v>
      </c>
      <c r="Q1206" s="346">
        <v>387.0</v>
      </c>
      <c r="R1206" s="347" t="s">
        <v>8502</v>
      </c>
      <c r="S1206" s="7" t="str">
        <f>IF(P1206="nasional",VLOOKUP("*"&amp;J1206&amp;"",'IPPD ALL'!$AA$2:$AC$787,3,FALSE),VLOOKUP("*"&amp;P1206&amp;"",'IPPD ALL'!$AB$2:$AC$787,2,FALSE))</f>
        <v>Provinsi Jawa Tengah</v>
      </c>
    </row>
    <row r="1207">
      <c r="A1207" s="346">
        <v>2869.0</v>
      </c>
      <c r="B1207" s="347" t="s">
        <v>9623</v>
      </c>
      <c r="C1207" s="347" t="s">
        <v>6618</v>
      </c>
      <c r="D1207" s="347" t="s">
        <v>9624</v>
      </c>
      <c r="E1207" s="347">
        <v>1.0</v>
      </c>
      <c r="F1207" s="347" t="s">
        <v>9625</v>
      </c>
      <c r="G1207" s="347" t="s">
        <v>9626</v>
      </c>
      <c r="H1207" s="348"/>
      <c r="I1207" s="347" t="s">
        <v>4533</v>
      </c>
      <c r="J1207" s="347" t="s">
        <v>6618</v>
      </c>
      <c r="K1207" s="349">
        <v>45233.28219752315</v>
      </c>
      <c r="L1207" s="347" t="s">
        <v>6618</v>
      </c>
      <c r="M1207" s="349">
        <v>45237.26429510416</v>
      </c>
      <c r="N1207" s="347" t="s">
        <v>4545</v>
      </c>
      <c r="O1207" s="346">
        <v>1.0</v>
      </c>
      <c r="P1207" s="350" t="s">
        <v>3489</v>
      </c>
      <c r="Q1207" s="346">
        <v>638.0</v>
      </c>
      <c r="R1207" s="347" t="s">
        <v>6622</v>
      </c>
      <c r="S1207" s="7" t="str">
        <f>IF(P1207="nasional",VLOOKUP("*"&amp;J1207&amp;"",'IPPD ALL'!$AA$2:$AC$787,3,FALSE),VLOOKUP("*"&amp;P1207&amp;"",'IPPD ALL'!$AB$2:$AC$787,2,FALSE))</f>
        <v>Kabupaten Paser</v>
      </c>
    </row>
    <row r="1208">
      <c r="A1208" s="346">
        <v>2870.0</v>
      </c>
      <c r="B1208" s="347" t="s">
        <v>9627</v>
      </c>
      <c r="C1208" s="347" t="s">
        <v>6618</v>
      </c>
      <c r="D1208" s="347" t="s">
        <v>9628</v>
      </c>
      <c r="E1208" s="347">
        <v>1.0</v>
      </c>
      <c r="F1208" s="347" t="s">
        <v>9629</v>
      </c>
      <c r="G1208" s="347" t="s">
        <v>9630</v>
      </c>
      <c r="H1208" s="348"/>
      <c r="I1208" s="347" t="s">
        <v>4533</v>
      </c>
      <c r="J1208" s="347" t="s">
        <v>6618</v>
      </c>
      <c r="K1208" s="349">
        <v>45233.28516982639</v>
      </c>
      <c r="L1208" s="347" t="s">
        <v>6618</v>
      </c>
      <c r="M1208" s="349">
        <v>45233.32574412037</v>
      </c>
      <c r="N1208" s="347" t="s">
        <v>4545</v>
      </c>
      <c r="O1208" s="346">
        <v>1.0</v>
      </c>
      <c r="P1208" s="350" t="s">
        <v>3489</v>
      </c>
      <c r="Q1208" s="346">
        <v>638.0</v>
      </c>
      <c r="R1208" s="347" t="s">
        <v>6622</v>
      </c>
      <c r="S1208" s="7" t="str">
        <f>IF(P1208="nasional",VLOOKUP("*"&amp;J1208&amp;"",'IPPD ALL'!$AA$2:$AC$787,3,FALSE),VLOOKUP("*"&amp;P1208&amp;"",'IPPD ALL'!$AB$2:$AC$787,2,FALSE))</f>
        <v>Kabupaten Paser</v>
      </c>
    </row>
    <row r="1209">
      <c r="A1209" s="346">
        <v>2875.0</v>
      </c>
      <c r="B1209" s="347" t="s">
        <v>9631</v>
      </c>
      <c r="C1209" s="347" t="s">
        <v>6889</v>
      </c>
      <c r="D1209" s="347" t="s">
        <v>9632</v>
      </c>
      <c r="E1209" s="347">
        <v>1.0</v>
      </c>
      <c r="F1209" s="347" t="s">
        <v>9633</v>
      </c>
      <c r="G1209" s="347" t="s">
        <v>9634</v>
      </c>
      <c r="H1209" s="348"/>
      <c r="I1209" s="347" t="s">
        <v>4533</v>
      </c>
      <c r="J1209" s="347" t="s">
        <v>6889</v>
      </c>
      <c r="K1209" s="349">
        <v>45233.59147111111</v>
      </c>
      <c r="L1209" s="347" t="s">
        <v>6889</v>
      </c>
      <c r="M1209" s="349">
        <v>45233.615022962964</v>
      </c>
      <c r="N1209" s="347" t="s">
        <v>4545</v>
      </c>
      <c r="O1209" s="346">
        <v>2.0</v>
      </c>
      <c r="P1209" s="350" t="s">
        <v>3643</v>
      </c>
      <c r="Q1209" s="346">
        <v>951.0</v>
      </c>
      <c r="R1209" s="347" t="s">
        <v>6893</v>
      </c>
      <c r="S1209" s="7" t="str">
        <f>IF(P1209="nasional",VLOOKUP("*"&amp;J1209&amp;"",'IPPD ALL'!$AA$2:$AC$787,3,FALSE),VLOOKUP("*"&amp;P1209&amp;"",'IPPD ALL'!$AB$2:$AC$787,2,FALSE))</f>
        <v>Kabupaten Pinrang</v>
      </c>
    </row>
    <row r="1210">
      <c r="A1210" s="346">
        <v>2876.0</v>
      </c>
      <c r="B1210" s="347" t="s">
        <v>9635</v>
      </c>
      <c r="C1210" s="347" t="s">
        <v>9636</v>
      </c>
      <c r="D1210" s="347" t="s">
        <v>9637</v>
      </c>
      <c r="E1210" s="347">
        <v>1.0</v>
      </c>
      <c r="F1210" s="347" t="s">
        <v>9638</v>
      </c>
      <c r="G1210" s="347" t="s">
        <v>9639</v>
      </c>
      <c r="H1210" s="348"/>
      <c r="I1210" s="347" t="s">
        <v>4533</v>
      </c>
      <c r="J1210" s="347" t="s">
        <v>9636</v>
      </c>
      <c r="K1210" s="349">
        <v>45234.527191643516</v>
      </c>
      <c r="L1210" s="347" t="s">
        <v>9636</v>
      </c>
      <c r="M1210" s="349">
        <v>45234.538110787034</v>
      </c>
      <c r="N1210" s="347" t="s">
        <v>4545</v>
      </c>
      <c r="O1210" s="346">
        <v>2.0</v>
      </c>
      <c r="P1210" s="350" t="s">
        <v>3643</v>
      </c>
      <c r="Q1210" s="346">
        <v>951.0</v>
      </c>
      <c r="R1210" s="347" t="s">
        <v>6893</v>
      </c>
      <c r="S1210" s="7" t="str">
        <f>IF(P1210="nasional",VLOOKUP("*"&amp;J1210&amp;"",'IPPD ALL'!$AA$2:$AC$787,3,FALSE),VLOOKUP("*"&amp;P1210&amp;"",'IPPD ALL'!$AB$2:$AC$787,2,FALSE))</f>
        <v>Kabupaten Pinrang</v>
      </c>
    </row>
    <row r="1211">
      <c r="A1211" s="346">
        <v>2878.0</v>
      </c>
      <c r="B1211" s="347" t="s">
        <v>9640</v>
      </c>
      <c r="C1211" s="347" t="s">
        <v>9641</v>
      </c>
      <c r="D1211" s="347" t="s">
        <v>9642</v>
      </c>
      <c r="E1211" s="346">
        <v>1.0</v>
      </c>
      <c r="F1211" s="347" t="s">
        <v>9643</v>
      </c>
      <c r="G1211" s="347" t="s">
        <v>9644</v>
      </c>
      <c r="H1211" s="348"/>
      <c r="I1211" s="347" t="s">
        <v>4533</v>
      </c>
      <c r="J1211" s="347" t="s">
        <v>9641</v>
      </c>
      <c r="K1211" s="349">
        <v>45234.58170212963</v>
      </c>
      <c r="L1211" s="347" t="s">
        <v>9641</v>
      </c>
      <c r="M1211" s="349">
        <v>45260.226362974536</v>
      </c>
      <c r="N1211" s="347" t="s">
        <v>4545</v>
      </c>
      <c r="O1211" s="346">
        <v>4.0</v>
      </c>
      <c r="P1211" s="350" t="s">
        <v>3643</v>
      </c>
      <c r="Q1211" s="346">
        <v>951.0</v>
      </c>
      <c r="R1211" s="347" t="s">
        <v>6893</v>
      </c>
      <c r="S1211" s="7" t="str">
        <f>IF(P1211="nasional",VLOOKUP("*"&amp;J1211&amp;"",'IPPD ALL'!$AA$2:$AC$787,3,FALSE),VLOOKUP("*"&amp;P1211&amp;"",'IPPD ALL'!$AB$2:$AC$787,2,FALSE))</f>
        <v>Kabupaten Pinrang</v>
      </c>
    </row>
    <row r="1212">
      <c r="A1212" s="346">
        <v>2879.0</v>
      </c>
      <c r="B1212" s="347" t="s">
        <v>9645</v>
      </c>
      <c r="C1212" s="347" t="s">
        <v>9057</v>
      </c>
      <c r="D1212" s="347" t="s">
        <v>9646</v>
      </c>
      <c r="E1212" s="346">
        <v>1.0</v>
      </c>
      <c r="F1212" s="347" t="s">
        <v>9647</v>
      </c>
      <c r="G1212" s="347" t="s">
        <v>9648</v>
      </c>
      <c r="H1212" s="348"/>
      <c r="I1212" s="347" t="s">
        <v>4533</v>
      </c>
      <c r="J1212" s="347" t="s">
        <v>9057</v>
      </c>
      <c r="K1212" s="349">
        <v>45236.08605290509</v>
      </c>
      <c r="L1212" s="347" t="s">
        <v>9057</v>
      </c>
      <c r="M1212" s="349">
        <v>45236.111866527775</v>
      </c>
      <c r="N1212" s="347" t="s">
        <v>4545</v>
      </c>
      <c r="O1212" s="346">
        <v>2.0</v>
      </c>
      <c r="P1212" s="350" t="s">
        <v>2249</v>
      </c>
      <c r="Q1212" s="346">
        <v>366.0</v>
      </c>
      <c r="R1212" s="347" t="s">
        <v>9058</v>
      </c>
      <c r="S1212" s="7" t="str">
        <f>IF(P1212="nasional",VLOOKUP("*"&amp;J1212&amp;"",'IPPD ALL'!$AA$2:$AC$787,3,FALSE),VLOOKUP("*"&amp;P1212&amp;"",'IPPD ALL'!$AB$2:$AC$787,2,FALSE))</f>
        <v>Provinsi Jawa Barat</v>
      </c>
    </row>
    <row r="1213">
      <c r="A1213" s="346">
        <v>2880.0</v>
      </c>
      <c r="B1213" s="347" t="s">
        <v>9649</v>
      </c>
      <c r="C1213" s="347" t="s">
        <v>6267</v>
      </c>
      <c r="D1213" s="347" t="s">
        <v>9650</v>
      </c>
      <c r="E1213" s="347" t="s">
        <v>4530</v>
      </c>
      <c r="F1213" s="347" t="s">
        <v>9651</v>
      </c>
      <c r="G1213" s="347" t="s">
        <v>9652</v>
      </c>
      <c r="H1213" s="348"/>
      <c r="I1213" s="347" t="s">
        <v>4533</v>
      </c>
      <c r="J1213" s="347" t="s">
        <v>6267</v>
      </c>
      <c r="K1213" s="349">
        <v>45236.11932336805</v>
      </c>
      <c r="L1213" s="347" t="s">
        <v>6267</v>
      </c>
      <c r="M1213" s="349">
        <v>45236.18841679398</v>
      </c>
      <c r="N1213" s="347" t="s">
        <v>4545</v>
      </c>
      <c r="O1213" s="346">
        <v>2.0</v>
      </c>
      <c r="P1213" s="350" t="s">
        <v>1146</v>
      </c>
      <c r="Q1213" s="346">
        <v>430.0</v>
      </c>
      <c r="R1213" s="347" t="s">
        <v>5834</v>
      </c>
      <c r="S1213" s="7" t="str">
        <f>IF(P1213="nasional",VLOOKUP("*"&amp;J1213&amp;"",'IPPD ALL'!$AA$2:$AC$787,3,FALSE),VLOOKUP("*"&amp;P1213&amp;"",'IPPD ALL'!$AB$2:$AC$787,2,FALSE))</f>
        <v>Provinsi Aceh</v>
      </c>
    </row>
    <row r="1214">
      <c r="A1214" s="346">
        <v>2881.0</v>
      </c>
      <c r="B1214" s="347" t="s">
        <v>9653</v>
      </c>
      <c r="C1214" s="347" t="s">
        <v>9519</v>
      </c>
      <c r="D1214" s="347" t="s">
        <v>9654</v>
      </c>
      <c r="E1214" s="346">
        <v>1.0</v>
      </c>
      <c r="F1214" s="347" t="s">
        <v>9655</v>
      </c>
      <c r="G1214" s="347" t="s">
        <v>9656</v>
      </c>
      <c r="H1214" s="348"/>
      <c r="I1214" s="347" t="s">
        <v>4533</v>
      </c>
      <c r="J1214" s="347" t="s">
        <v>9519</v>
      </c>
      <c r="K1214" s="349">
        <v>45236.12140428241</v>
      </c>
      <c r="L1214" s="347" t="s">
        <v>9519</v>
      </c>
      <c r="M1214" s="349">
        <v>45517.39884236111</v>
      </c>
      <c r="N1214" s="347" t="s">
        <v>4545</v>
      </c>
      <c r="O1214" s="346">
        <v>10.0</v>
      </c>
      <c r="P1214" s="350" t="s">
        <v>2249</v>
      </c>
      <c r="Q1214" s="346">
        <v>366.0</v>
      </c>
      <c r="R1214" s="347" t="s">
        <v>9058</v>
      </c>
      <c r="S1214" s="7" t="str">
        <f>IF(P1214="nasional",VLOOKUP("*"&amp;J1214&amp;"",'IPPD ALL'!$AA$2:$AC$787,3,FALSE),VLOOKUP("*"&amp;P1214&amp;"",'IPPD ALL'!$AB$2:$AC$787,2,FALSE))</f>
        <v>Provinsi Jawa Barat</v>
      </c>
    </row>
    <row r="1215">
      <c r="A1215" s="346">
        <v>2883.0</v>
      </c>
      <c r="B1215" s="347" t="s">
        <v>9657</v>
      </c>
      <c r="C1215" s="347" t="s">
        <v>9519</v>
      </c>
      <c r="D1215" s="347" t="s">
        <v>9658</v>
      </c>
      <c r="E1215" s="346">
        <v>1.0</v>
      </c>
      <c r="F1215" s="347" t="s">
        <v>9659</v>
      </c>
      <c r="G1215" s="347" t="s">
        <v>9660</v>
      </c>
      <c r="H1215" s="348"/>
      <c r="I1215" s="347" t="s">
        <v>4533</v>
      </c>
      <c r="J1215" s="347" t="s">
        <v>9519</v>
      </c>
      <c r="K1215" s="349">
        <v>45236.12819202546</v>
      </c>
      <c r="L1215" s="347" t="s">
        <v>9519</v>
      </c>
      <c r="M1215" s="349">
        <v>45280.14142043982</v>
      </c>
      <c r="N1215" s="347" t="s">
        <v>4545</v>
      </c>
      <c r="O1215" s="346">
        <v>6.0</v>
      </c>
      <c r="P1215" s="350" t="s">
        <v>2249</v>
      </c>
      <c r="Q1215" s="346">
        <v>366.0</v>
      </c>
      <c r="R1215" s="347" t="s">
        <v>9058</v>
      </c>
      <c r="S1215" s="7" t="str">
        <f>IF(P1215="nasional",VLOOKUP("*"&amp;J1215&amp;"",'IPPD ALL'!$AA$2:$AC$787,3,FALSE),VLOOKUP("*"&amp;P1215&amp;"",'IPPD ALL'!$AB$2:$AC$787,2,FALSE))</f>
        <v>Provinsi Jawa Barat</v>
      </c>
    </row>
    <row r="1216">
      <c r="A1216" s="346">
        <v>2884.0</v>
      </c>
      <c r="B1216" s="347" t="s">
        <v>9661</v>
      </c>
      <c r="C1216" s="347" t="s">
        <v>9519</v>
      </c>
      <c r="D1216" s="347" t="s">
        <v>9662</v>
      </c>
      <c r="E1216" s="346">
        <v>1.0</v>
      </c>
      <c r="F1216" s="347" t="s">
        <v>9663</v>
      </c>
      <c r="G1216" s="347" t="s">
        <v>9664</v>
      </c>
      <c r="H1216" s="348"/>
      <c r="I1216" s="347" t="s">
        <v>4533</v>
      </c>
      <c r="J1216" s="347" t="s">
        <v>9519</v>
      </c>
      <c r="K1216" s="349">
        <v>45236.13356465278</v>
      </c>
      <c r="L1216" s="347" t="s">
        <v>9519</v>
      </c>
      <c r="M1216" s="349">
        <v>45264.35701096065</v>
      </c>
      <c r="N1216" s="347" t="s">
        <v>4545</v>
      </c>
      <c r="O1216" s="346">
        <v>8.0</v>
      </c>
      <c r="P1216" s="350" t="s">
        <v>2249</v>
      </c>
      <c r="Q1216" s="346">
        <v>366.0</v>
      </c>
      <c r="R1216" s="347" t="s">
        <v>9058</v>
      </c>
      <c r="S1216" s="7" t="str">
        <f>IF(P1216="nasional",VLOOKUP("*"&amp;J1216&amp;"",'IPPD ALL'!$AA$2:$AC$787,3,FALSE),VLOOKUP("*"&amp;P1216&amp;"",'IPPD ALL'!$AB$2:$AC$787,2,FALSE))</f>
        <v>Provinsi Jawa Barat</v>
      </c>
    </row>
    <row r="1217">
      <c r="A1217" s="346">
        <v>2885.0</v>
      </c>
      <c r="B1217" s="347" t="s">
        <v>9665</v>
      </c>
      <c r="C1217" s="347" t="s">
        <v>9519</v>
      </c>
      <c r="D1217" s="347" t="s">
        <v>9666</v>
      </c>
      <c r="E1217" s="346">
        <v>1.0</v>
      </c>
      <c r="F1217" s="347" t="s">
        <v>9667</v>
      </c>
      <c r="G1217" s="347" t="s">
        <v>9668</v>
      </c>
      <c r="H1217" s="348"/>
      <c r="I1217" s="347" t="s">
        <v>4533</v>
      </c>
      <c r="J1217" s="347" t="s">
        <v>9519</v>
      </c>
      <c r="K1217" s="349">
        <v>45236.142832997684</v>
      </c>
      <c r="L1217" s="347" t="s">
        <v>9519</v>
      </c>
      <c r="M1217" s="349">
        <v>45264.377604664354</v>
      </c>
      <c r="N1217" s="347" t="s">
        <v>4545</v>
      </c>
      <c r="O1217" s="346">
        <v>6.0</v>
      </c>
      <c r="P1217" s="350" t="s">
        <v>2249</v>
      </c>
      <c r="Q1217" s="346">
        <v>366.0</v>
      </c>
      <c r="R1217" s="347" t="s">
        <v>9058</v>
      </c>
      <c r="S1217" s="7" t="str">
        <f>IF(P1217="nasional",VLOOKUP("*"&amp;J1217&amp;"",'IPPD ALL'!$AA$2:$AC$787,3,FALSE),VLOOKUP("*"&amp;P1217&amp;"",'IPPD ALL'!$AB$2:$AC$787,2,FALSE))</f>
        <v>Provinsi Jawa Barat</v>
      </c>
    </row>
    <row r="1218">
      <c r="A1218" s="346">
        <v>2886.0</v>
      </c>
      <c r="B1218" s="347" t="s">
        <v>9669</v>
      </c>
      <c r="C1218" s="347" t="s">
        <v>9519</v>
      </c>
      <c r="D1218" s="347" t="s">
        <v>9670</v>
      </c>
      <c r="E1218" s="346">
        <v>1.0</v>
      </c>
      <c r="F1218" s="347" t="s">
        <v>9671</v>
      </c>
      <c r="G1218" s="347" t="s">
        <v>9672</v>
      </c>
      <c r="H1218" s="348"/>
      <c r="I1218" s="347" t="s">
        <v>4533</v>
      </c>
      <c r="J1218" s="347" t="s">
        <v>9519</v>
      </c>
      <c r="K1218" s="349">
        <v>45236.147890381944</v>
      </c>
      <c r="L1218" s="347" t="s">
        <v>9057</v>
      </c>
      <c r="M1218" s="349">
        <v>45327.377607002316</v>
      </c>
      <c r="N1218" s="347" t="s">
        <v>4545</v>
      </c>
      <c r="O1218" s="346">
        <v>15.0</v>
      </c>
      <c r="P1218" s="350" t="s">
        <v>2249</v>
      </c>
      <c r="Q1218" s="346">
        <v>366.0</v>
      </c>
      <c r="R1218" s="347" t="s">
        <v>9058</v>
      </c>
      <c r="S1218" s="7" t="str">
        <f>IF(P1218="nasional",VLOOKUP("*"&amp;J1218&amp;"",'IPPD ALL'!$AA$2:$AC$787,3,FALSE),VLOOKUP("*"&amp;P1218&amp;"",'IPPD ALL'!$AB$2:$AC$787,2,FALSE))</f>
        <v>Provinsi Jawa Barat</v>
      </c>
    </row>
    <row r="1219">
      <c r="A1219" s="346">
        <v>2887.0</v>
      </c>
      <c r="B1219" s="347" t="s">
        <v>9673</v>
      </c>
      <c r="C1219" s="347" t="s">
        <v>4839</v>
      </c>
      <c r="D1219" s="347" t="s">
        <v>9674</v>
      </c>
      <c r="E1219" s="347">
        <v>1.0</v>
      </c>
      <c r="F1219" s="347" t="s">
        <v>9675</v>
      </c>
      <c r="G1219" s="347" t="s">
        <v>9676</v>
      </c>
      <c r="H1219" s="348"/>
      <c r="I1219" s="347" t="s">
        <v>4533</v>
      </c>
      <c r="J1219" s="347" t="s">
        <v>4839</v>
      </c>
      <c r="K1219" s="349">
        <v>45236.28905626157</v>
      </c>
      <c r="L1219" s="347" t="s">
        <v>4839</v>
      </c>
      <c r="M1219" s="349">
        <v>45236.312315648145</v>
      </c>
      <c r="N1219" s="347" t="s">
        <v>4534</v>
      </c>
      <c r="O1219" s="346">
        <v>2.0</v>
      </c>
      <c r="P1219" s="350" t="s">
        <v>4843</v>
      </c>
      <c r="Q1219" s="346">
        <v>242.0</v>
      </c>
      <c r="R1219" s="347" t="s">
        <v>4844</v>
      </c>
      <c r="S1219" s="7" t="str">
        <f>IF(P1219="nasional",VLOOKUP("*"&amp;J1219&amp;"",'IPPD ALL'!$AA$2:$AC$787,3,FALSE),VLOOKUP("*"&amp;P1219&amp;"",'IPPD ALL'!$AB$2:$AC$787,2,FALSE))</f>
        <v>#N/A</v>
      </c>
    </row>
    <row r="1220">
      <c r="A1220" s="346">
        <v>2888.0</v>
      </c>
      <c r="B1220" s="347" t="s">
        <v>9677</v>
      </c>
      <c r="C1220" s="347" t="s">
        <v>4839</v>
      </c>
      <c r="D1220" s="347" t="s">
        <v>9678</v>
      </c>
      <c r="E1220" s="347">
        <v>1.0</v>
      </c>
      <c r="F1220" s="347" t="s">
        <v>9679</v>
      </c>
      <c r="G1220" s="347" t="s">
        <v>9680</v>
      </c>
      <c r="H1220" s="348"/>
      <c r="I1220" s="347" t="s">
        <v>4533</v>
      </c>
      <c r="J1220" s="347" t="s">
        <v>4839</v>
      </c>
      <c r="K1220" s="349">
        <v>45236.29603045139</v>
      </c>
      <c r="L1220" s="347" t="s">
        <v>4839</v>
      </c>
      <c r="M1220" s="349">
        <v>45236.30090728009</v>
      </c>
      <c r="N1220" s="347" t="s">
        <v>4534</v>
      </c>
      <c r="O1220" s="346">
        <v>2.0</v>
      </c>
      <c r="P1220" s="350" t="s">
        <v>4843</v>
      </c>
      <c r="Q1220" s="346">
        <v>242.0</v>
      </c>
      <c r="R1220" s="347" t="s">
        <v>4844</v>
      </c>
      <c r="S1220" s="7" t="str">
        <f>IF(P1220="nasional",VLOOKUP("*"&amp;J1220&amp;"",'IPPD ALL'!$AA$2:$AC$787,3,FALSE),VLOOKUP("*"&amp;P1220&amp;"",'IPPD ALL'!$AB$2:$AC$787,2,FALSE))</f>
        <v>#N/A</v>
      </c>
    </row>
    <row r="1221">
      <c r="A1221" s="346">
        <v>2889.0</v>
      </c>
      <c r="B1221" s="347" t="s">
        <v>9681</v>
      </c>
      <c r="C1221" s="347" t="s">
        <v>9057</v>
      </c>
      <c r="D1221" s="347" t="s">
        <v>9682</v>
      </c>
      <c r="E1221" s="346">
        <v>1.0</v>
      </c>
      <c r="F1221" s="347" t="s">
        <v>9683</v>
      </c>
      <c r="G1221" s="347" t="s">
        <v>9684</v>
      </c>
      <c r="H1221" s="348"/>
      <c r="I1221" s="347" t="s">
        <v>4533</v>
      </c>
      <c r="J1221" s="347" t="s">
        <v>9057</v>
      </c>
      <c r="K1221" s="349">
        <v>45236.303987858795</v>
      </c>
      <c r="L1221" s="347" t="s">
        <v>9057</v>
      </c>
      <c r="M1221" s="349">
        <v>45259.09224486111</v>
      </c>
      <c r="N1221" s="347" t="s">
        <v>4545</v>
      </c>
      <c r="O1221" s="346">
        <v>2.0</v>
      </c>
      <c r="P1221" s="350" t="s">
        <v>2249</v>
      </c>
      <c r="Q1221" s="346">
        <v>366.0</v>
      </c>
      <c r="R1221" s="347" t="s">
        <v>9058</v>
      </c>
      <c r="S1221" s="7" t="str">
        <f>IF(P1221="nasional",VLOOKUP("*"&amp;J1221&amp;"",'IPPD ALL'!$AA$2:$AC$787,3,FALSE),VLOOKUP("*"&amp;P1221&amp;"",'IPPD ALL'!$AB$2:$AC$787,2,FALSE))</f>
        <v>Provinsi Jawa Barat</v>
      </c>
    </row>
    <row r="1222">
      <c r="A1222" s="346">
        <v>2890.0</v>
      </c>
      <c r="B1222" s="347" t="s">
        <v>9685</v>
      </c>
      <c r="C1222" s="347" t="s">
        <v>4839</v>
      </c>
      <c r="D1222" s="347" t="s">
        <v>9686</v>
      </c>
      <c r="E1222" s="347">
        <v>1.0</v>
      </c>
      <c r="F1222" s="347" t="s">
        <v>9687</v>
      </c>
      <c r="G1222" s="347" t="s">
        <v>9688</v>
      </c>
      <c r="H1222" s="348"/>
      <c r="I1222" s="347" t="s">
        <v>4533</v>
      </c>
      <c r="J1222" s="347" t="s">
        <v>4839</v>
      </c>
      <c r="K1222" s="349">
        <v>45236.35115976852</v>
      </c>
      <c r="L1222" s="347" t="s">
        <v>4839</v>
      </c>
      <c r="M1222" s="349">
        <v>45236.37357979167</v>
      </c>
      <c r="N1222" s="347" t="s">
        <v>4534</v>
      </c>
      <c r="O1222" s="346">
        <v>8.0</v>
      </c>
      <c r="P1222" s="350" t="s">
        <v>4843</v>
      </c>
      <c r="Q1222" s="346">
        <v>242.0</v>
      </c>
      <c r="R1222" s="347" t="s">
        <v>4844</v>
      </c>
      <c r="S1222" s="7" t="str">
        <f>IF(P1222="nasional",VLOOKUP("*"&amp;J1222&amp;"",'IPPD ALL'!$AA$2:$AC$787,3,FALSE),VLOOKUP("*"&amp;P1222&amp;"",'IPPD ALL'!$AB$2:$AC$787,2,FALSE))</f>
        <v>#N/A</v>
      </c>
    </row>
    <row r="1223">
      <c r="A1223" s="346">
        <v>2891.0</v>
      </c>
      <c r="B1223" s="347" t="s">
        <v>9689</v>
      </c>
      <c r="C1223" s="347" t="s">
        <v>6889</v>
      </c>
      <c r="D1223" s="347" t="s">
        <v>9690</v>
      </c>
      <c r="E1223" s="347">
        <v>1.0</v>
      </c>
      <c r="F1223" s="347" t="s">
        <v>9691</v>
      </c>
      <c r="G1223" s="347" t="s">
        <v>9692</v>
      </c>
      <c r="H1223" s="348"/>
      <c r="I1223" s="347" t="s">
        <v>4533</v>
      </c>
      <c r="J1223" s="347" t="s">
        <v>6889</v>
      </c>
      <c r="K1223" s="349">
        <v>45236.71134398148</v>
      </c>
      <c r="L1223" s="347" t="s">
        <v>6889</v>
      </c>
      <c r="M1223" s="349">
        <v>45316.190569583334</v>
      </c>
      <c r="N1223" s="347" t="s">
        <v>4545</v>
      </c>
      <c r="O1223" s="346">
        <v>6.0</v>
      </c>
      <c r="P1223" s="350" t="s">
        <v>3643</v>
      </c>
      <c r="Q1223" s="346">
        <v>951.0</v>
      </c>
      <c r="R1223" s="347" t="s">
        <v>6893</v>
      </c>
      <c r="S1223" s="7" t="str">
        <f>IF(P1223="nasional",VLOOKUP("*"&amp;J1223&amp;"",'IPPD ALL'!$AA$2:$AC$787,3,FALSE),VLOOKUP("*"&amp;P1223&amp;"",'IPPD ALL'!$AB$2:$AC$787,2,FALSE))</f>
        <v>Kabupaten Pinrang</v>
      </c>
    </row>
    <row r="1224">
      <c r="A1224" s="346">
        <v>2892.0</v>
      </c>
      <c r="B1224" s="347" t="s">
        <v>9693</v>
      </c>
      <c r="C1224" s="347" t="s">
        <v>465</v>
      </c>
      <c r="D1224" s="347" t="s">
        <v>9694</v>
      </c>
      <c r="E1224" s="347">
        <v>1.0</v>
      </c>
      <c r="F1224" s="347" t="s">
        <v>9695</v>
      </c>
      <c r="G1224" s="347" t="s">
        <v>9696</v>
      </c>
      <c r="H1224" s="347" t="s">
        <v>4609</v>
      </c>
      <c r="I1224" s="347" t="s">
        <v>4533</v>
      </c>
      <c r="J1224" s="347" t="s">
        <v>465</v>
      </c>
      <c r="K1224" s="349">
        <v>45237.143647094905</v>
      </c>
      <c r="L1224" s="347" t="s">
        <v>4528</v>
      </c>
      <c r="M1224" s="349">
        <v>45237.31510518518</v>
      </c>
      <c r="N1224" s="347" t="s">
        <v>4545</v>
      </c>
      <c r="O1224" s="346">
        <v>2.0</v>
      </c>
      <c r="P1224" s="347" t="s">
        <v>4535</v>
      </c>
      <c r="Q1224" s="348"/>
      <c r="R1224" s="348"/>
      <c r="S1224" s="7" t="str">
        <f>IF(P1224="nasional",VLOOKUP("*"&amp;J1224&amp;"",'IPPD ALL'!$AA$2:$AC$787,3,FALSE),VLOOKUP("*"&amp;P1224&amp;"",'IPPD ALL'!$AB$2:$AC$787,2,FALSE))</f>
        <v>Kementerian Hukum dan HAM</v>
      </c>
    </row>
    <row r="1225">
      <c r="A1225" s="346">
        <v>2893.0</v>
      </c>
      <c r="B1225" s="347" t="s">
        <v>9697</v>
      </c>
      <c r="C1225" s="347" t="s">
        <v>6889</v>
      </c>
      <c r="D1225" s="347" t="s">
        <v>9698</v>
      </c>
      <c r="E1225" s="347">
        <v>1.0</v>
      </c>
      <c r="F1225" s="347" t="s">
        <v>9699</v>
      </c>
      <c r="G1225" s="347" t="s">
        <v>9700</v>
      </c>
      <c r="H1225" s="348"/>
      <c r="I1225" s="347" t="s">
        <v>4533</v>
      </c>
      <c r="J1225" s="347" t="s">
        <v>6889</v>
      </c>
      <c r="K1225" s="349">
        <v>45237.15185076389</v>
      </c>
      <c r="L1225" s="347" t="s">
        <v>6889</v>
      </c>
      <c r="M1225" s="349">
        <v>45237.20490055555</v>
      </c>
      <c r="N1225" s="347" t="s">
        <v>4534</v>
      </c>
      <c r="O1225" s="346">
        <v>6.0</v>
      </c>
      <c r="P1225" s="350" t="s">
        <v>3643</v>
      </c>
      <c r="Q1225" s="346">
        <v>951.0</v>
      </c>
      <c r="R1225" s="347" t="s">
        <v>6893</v>
      </c>
      <c r="S1225" s="7" t="str">
        <f>IF(P1225="nasional",VLOOKUP("*"&amp;J1225&amp;"",'IPPD ALL'!$AA$2:$AC$787,3,FALSE),VLOOKUP("*"&amp;P1225&amp;"",'IPPD ALL'!$AB$2:$AC$787,2,FALSE))</f>
        <v>Kabupaten Pinrang</v>
      </c>
    </row>
    <row r="1226">
      <c r="A1226" s="346">
        <v>2895.0</v>
      </c>
      <c r="B1226" s="347" t="s">
        <v>9701</v>
      </c>
      <c r="C1226" s="347" t="s">
        <v>9702</v>
      </c>
      <c r="D1226" s="347" t="s">
        <v>9703</v>
      </c>
      <c r="E1226" s="346">
        <v>1.0</v>
      </c>
      <c r="F1226" s="347" t="s">
        <v>9704</v>
      </c>
      <c r="G1226" s="347" t="s">
        <v>9705</v>
      </c>
      <c r="H1226" s="348"/>
      <c r="I1226" s="347" t="s">
        <v>4533</v>
      </c>
      <c r="J1226" s="347" t="s">
        <v>9702</v>
      </c>
      <c r="K1226" s="349">
        <v>45238.09578179398</v>
      </c>
      <c r="L1226" s="347" t="s">
        <v>9702</v>
      </c>
      <c r="M1226" s="349">
        <v>45238.303238796296</v>
      </c>
      <c r="N1226" s="347" t="s">
        <v>4545</v>
      </c>
      <c r="O1226" s="346">
        <v>6.0</v>
      </c>
      <c r="P1226" s="350" t="s">
        <v>3555</v>
      </c>
      <c r="Q1226" s="346">
        <v>620.0</v>
      </c>
      <c r="R1226" s="347" t="s">
        <v>9706</v>
      </c>
      <c r="S1226" s="7" t="str">
        <f>IF(P1226="nasional",VLOOKUP("*"&amp;J1226&amp;"",'IPPD ALL'!$AA$2:$AC$787,3,FALSE),VLOOKUP("*"&amp;P1226&amp;"",'IPPD ALL'!$AB$2:$AC$787,2,FALSE))</f>
        <v>Provinsi Sulawesi Selatan</v>
      </c>
    </row>
    <row r="1227">
      <c r="A1227" s="346">
        <v>2897.0</v>
      </c>
      <c r="B1227" s="347" t="s">
        <v>9707</v>
      </c>
      <c r="C1227" s="347" t="s">
        <v>9702</v>
      </c>
      <c r="D1227" s="347" t="s">
        <v>9708</v>
      </c>
      <c r="E1227" s="346">
        <v>1.0</v>
      </c>
      <c r="F1227" s="347" t="s">
        <v>9709</v>
      </c>
      <c r="G1227" s="347" t="s">
        <v>9710</v>
      </c>
      <c r="H1227" s="348"/>
      <c r="I1227" s="347" t="s">
        <v>4533</v>
      </c>
      <c r="J1227" s="347" t="s">
        <v>9702</v>
      </c>
      <c r="K1227" s="349">
        <v>45239.253119594905</v>
      </c>
      <c r="L1227" s="347" t="s">
        <v>9702</v>
      </c>
      <c r="M1227" s="349">
        <v>45240.24763846065</v>
      </c>
      <c r="N1227" s="347" t="s">
        <v>4545</v>
      </c>
      <c r="O1227" s="346">
        <v>2.0</v>
      </c>
      <c r="P1227" s="350" t="s">
        <v>3555</v>
      </c>
      <c r="Q1227" s="346">
        <v>620.0</v>
      </c>
      <c r="R1227" s="347" t="s">
        <v>9706</v>
      </c>
      <c r="S1227" s="7" t="str">
        <f>IF(P1227="nasional",VLOOKUP("*"&amp;J1227&amp;"",'IPPD ALL'!$AA$2:$AC$787,3,FALSE),VLOOKUP("*"&amp;P1227&amp;"",'IPPD ALL'!$AB$2:$AC$787,2,FALSE))</f>
        <v>Provinsi Sulawesi Selatan</v>
      </c>
    </row>
    <row r="1228">
      <c r="A1228" s="346">
        <v>2899.0</v>
      </c>
      <c r="B1228" s="347" t="s">
        <v>9711</v>
      </c>
      <c r="C1228" s="347" t="s">
        <v>9712</v>
      </c>
      <c r="D1228" s="347" t="s">
        <v>9713</v>
      </c>
      <c r="E1228" s="346">
        <v>1.0</v>
      </c>
      <c r="F1228" s="347" t="s">
        <v>9714</v>
      </c>
      <c r="G1228" s="347" t="s">
        <v>9715</v>
      </c>
      <c r="H1228" s="348"/>
      <c r="I1228" s="347" t="s">
        <v>4533</v>
      </c>
      <c r="J1228" s="347" t="s">
        <v>9712</v>
      </c>
      <c r="K1228" s="349">
        <v>45239.28468096065</v>
      </c>
      <c r="L1228" s="347" t="s">
        <v>9057</v>
      </c>
      <c r="M1228" s="349">
        <v>45446.09864409722</v>
      </c>
      <c r="N1228" s="347" t="s">
        <v>4545</v>
      </c>
      <c r="O1228" s="346">
        <v>2.0</v>
      </c>
      <c r="P1228" s="350" t="s">
        <v>2249</v>
      </c>
      <c r="Q1228" s="346">
        <v>366.0</v>
      </c>
      <c r="R1228" s="347" t="s">
        <v>9058</v>
      </c>
      <c r="S1228" s="7" t="str">
        <f>IF(P1228="nasional",VLOOKUP("*"&amp;J1228&amp;"",'IPPD ALL'!$AA$2:$AC$787,3,FALSE),VLOOKUP("*"&amp;P1228&amp;"",'IPPD ALL'!$AB$2:$AC$787,2,FALSE))</f>
        <v>Provinsi Jawa Barat</v>
      </c>
    </row>
    <row r="1229">
      <c r="A1229" s="346">
        <v>2904.0</v>
      </c>
      <c r="B1229" s="347" t="s">
        <v>9716</v>
      </c>
      <c r="C1229" s="347" t="s">
        <v>9717</v>
      </c>
      <c r="D1229" s="347" t="s">
        <v>9718</v>
      </c>
      <c r="E1229" s="346">
        <v>1.0</v>
      </c>
      <c r="F1229" s="347" t="s">
        <v>9719</v>
      </c>
      <c r="G1229" s="347" t="s">
        <v>9720</v>
      </c>
      <c r="H1229" s="348"/>
      <c r="I1229" s="347" t="s">
        <v>4533</v>
      </c>
      <c r="J1229" s="347" t="s">
        <v>9717</v>
      </c>
      <c r="K1229" s="349">
        <v>45240.24297130787</v>
      </c>
      <c r="L1229" s="347" t="s">
        <v>9717</v>
      </c>
      <c r="M1229" s="349">
        <v>45240.25010641204</v>
      </c>
      <c r="N1229" s="347" t="s">
        <v>4534</v>
      </c>
      <c r="O1229" s="346">
        <v>0.0</v>
      </c>
      <c r="P1229" s="350" t="s">
        <v>3525</v>
      </c>
      <c r="Q1229" s="346">
        <v>917.0</v>
      </c>
      <c r="R1229" s="347" t="s">
        <v>9721</v>
      </c>
      <c r="S1229" s="7" t="str">
        <f>IF(P1229="nasional",VLOOKUP("*"&amp;J1229&amp;"",'IPPD ALL'!$AA$2:$AC$787,3,FALSE),VLOOKUP("*"&amp;P1229&amp;"",'IPPD ALL'!$AB$2:$AC$787,2,FALSE))</f>
        <v>Provinsi Kalimantan Utara</v>
      </c>
    </row>
    <row r="1230">
      <c r="A1230" s="346">
        <v>2907.0</v>
      </c>
      <c r="B1230" s="347" t="s">
        <v>9722</v>
      </c>
      <c r="C1230" s="347" t="s">
        <v>9723</v>
      </c>
      <c r="D1230" s="347" t="s">
        <v>9724</v>
      </c>
      <c r="E1230" s="347">
        <v>1.0</v>
      </c>
      <c r="F1230" s="347" t="s">
        <v>9725</v>
      </c>
      <c r="G1230" s="347" t="s">
        <v>9726</v>
      </c>
      <c r="H1230" s="348"/>
      <c r="I1230" s="347" t="s">
        <v>4533</v>
      </c>
      <c r="J1230" s="347" t="s">
        <v>9723</v>
      </c>
      <c r="K1230" s="349">
        <v>45240.36258597222</v>
      </c>
      <c r="L1230" s="347" t="s">
        <v>9723</v>
      </c>
      <c r="M1230" s="349">
        <v>45434.31539092593</v>
      </c>
      <c r="N1230" s="347" t="s">
        <v>4545</v>
      </c>
      <c r="O1230" s="346">
        <v>4.0</v>
      </c>
      <c r="P1230" s="350" t="s">
        <v>2325</v>
      </c>
      <c r="Q1230" s="346">
        <v>963.0</v>
      </c>
      <c r="R1230" s="347" t="s">
        <v>9727</v>
      </c>
      <c r="S1230" s="7" t="str">
        <f>IF(P1230="nasional",VLOOKUP("*"&amp;J1230&amp;"",'IPPD ALL'!$AA$2:$AC$787,3,FALSE),VLOOKUP("*"&amp;P1230&amp;"",'IPPD ALL'!$AB$2:$AC$787,2,FALSE))</f>
        <v>Kabupaten Karawang</v>
      </c>
    </row>
    <row r="1231">
      <c r="A1231" s="346">
        <v>2908.0</v>
      </c>
      <c r="B1231" s="347" t="s">
        <v>9728</v>
      </c>
      <c r="C1231" s="347" t="s">
        <v>9723</v>
      </c>
      <c r="D1231" s="347" t="s">
        <v>9729</v>
      </c>
      <c r="E1231" s="347">
        <v>1.0</v>
      </c>
      <c r="F1231" s="347" t="s">
        <v>9730</v>
      </c>
      <c r="G1231" s="347" t="s">
        <v>9731</v>
      </c>
      <c r="H1231" s="348"/>
      <c r="I1231" s="347" t="s">
        <v>4533</v>
      </c>
      <c r="J1231" s="347" t="s">
        <v>9723</v>
      </c>
      <c r="K1231" s="349">
        <v>45240.383381851854</v>
      </c>
      <c r="L1231" s="347" t="s">
        <v>9723</v>
      </c>
      <c r="M1231" s="349">
        <v>45434.32732978009</v>
      </c>
      <c r="N1231" s="347" t="s">
        <v>4545</v>
      </c>
      <c r="O1231" s="346">
        <v>3.0</v>
      </c>
      <c r="P1231" s="350" t="s">
        <v>2325</v>
      </c>
      <c r="Q1231" s="346">
        <v>963.0</v>
      </c>
      <c r="R1231" s="347" t="s">
        <v>9727</v>
      </c>
      <c r="S1231" s="7" t="str">
        <f>IF(P1231="nasional",VLOOKUP("*"&amp;J1231&amp;"",'IPPD ALL'!$AA$2:$AC$787,3,FALSE),VLOOKUP("*"&amp;P1231&amp;"",'IPPD ALL'!$AB$2:$AC$787,2,FALSE))</f>
        <v>Kabupaten Karawang</v>
      </c>
    </row>
    <row r="1232">
      <c r="A1232" s="346">
        <v>2912.0</v>
      </c>
      <c r="B1232" s="347" t="s">
        <v>9732</v>
      </c>
      <c r="C1232" s="347" t="s">
        <v>9733</v>
      </c>
      <c r="D1232" s="347" t="s">
        <v>9734</v>
      </c>
      <c r="E1232" s="347" t="s">
        <v>6689</v>
      </c>
      <c r="F1232" s="347" t="s">
        <v>9735</v>
      </c>
      <c r="G1232" s="347" t="s">
        <v>9736</v>
      </c>
      <c r="H1232" s="348"/>
      <c r="I1232" s="347" t="s">
        <v>4533</v>
      </c>
      <c r="J1232" s="347" t="s">
        <v>9733</v>
      </c>
      <c r="K1232" s="349">
        <v>45240.68973298611</v>
      </c>
      <c r="L1232" s="347" t="s">
        <v>9733</v>
      </c>
      <c r="M1232" s="349">
        <v>45240.69337133102</v>
      </c>
      <c r="N1232" s="347" t="s">
        <v>4545</v>
      </c>
      <c r="O1232" s="346">
        <v>1.0</v>
      </c>
      <c r="P1232" s="350" t="s">
        <v>2507</v>
      </c>
      <c r="Q1232" s="346">
        <v>942.0</v>
      </c>
      <c r="R1232" s="347" t="s">
        <v>6206</v>
      </c>
      <c r="S1232" s="7" t="str">
        <f>IF(P1232="nasional",VLOOKUP("*"&amp;J1232&amp;"",'IPPD ALL'!$AA$2:$AC$787,3,FALSE),VLOOKUP("*"&amp;P1232&amp;"",'IPPD ALL'!$AB$2:$AC$787,2,FALSE))</f>
        <v>Kota Serang</v>
      </c>
    </row>
    <row r="1233">
      <c r="A1233" s="346">
        <v>2914.0</v>
      </c>
      <c r="B1233" s="347" t="s">
        <v>9737</v>
      </c>
      <c r="C1233" s="347" t="s">
        <v>6889</v>
      </c>
      <c r="D1233" s="347" t="s">
        <v>9738</v>
      </c>
      <c r="E1233" s="347">
        <v>1.0</v>
      </c>
      <c r="F1233" s="347" t="s">
        <v>9739</v>
      </c>
      <c r="G1233" s="347" t="s">
        <v>9740</v>
      </c>
      <c r="H1233" s="348"/>
      <c r="I1233" s="347" t="s">
        <v>4533</v>
      </c>
      <c r="J1233" s="347" t="s">
        <v>6889</v>
      </c>
      <c r="K1233" s="349">
        <v>45242.28629570602</v>
      </c>
      <c r="L1233" s="347" t="s">
        <v>6889</v>
      </c>
      <c r="M1233" s="349">
        <v>45244.34058693287</v>
      </c>
      <c r="N1233" s="347" t="s">
        <v>4545</v>
      </c>
      <c r="O1233" s="346">
        <v>10.0</v>
      </c>
      <c r="P1233" s="350" t="s">
        <v>3643</v>
      </c>
      <c r="Q1233" s="346">
        <v>951.0</v>
      </c>
      <c r="R1233" s="347" t="s">
        <v>6893</v>
      </c>
      <c r="S1233" s="7" t="str">
        <f>IF(P1233="nasional",VLOOKUP("*"&amp;J1233&amp;"",'IPPD ALL'!$AA$2:$AC$787,3,FALSE),VLOOKUP("*"&amp;P1233&amp;"",'IPPD ALL'!$AB$2:$AC$787,2,FALSE))</f>
        <v>Kabupaten Pinrang</v>
      </c>
    </row>
    <row r="1234">
      <c r="A1234" s="346">
        <v>2915.0</v>
      </c>
      <c r="B1234" s="347" t="s">
        <v>9741</v>
      </c>
      <c r="C1234" s="347" t="s">
        <v>7625</v>
      </c>
      <c r="D1234" s="347" t="s">
        <v>9742</v>
      </c>
      <c r="E1234" s="347">
        <v>1.0</v>
      </c>
      <c r="F1234" s="347" t="s">
        <v>9743</v>
      </c>
      <c r="G1234" s="347" t="s">
        <v>9744</v>
      </c>
      <c r="H1234" s="348"/>
      <c r="I1234" s="347" t="s">
        <v>4533</v>
      </c>
      <c r="J1234" s="347" t="s">
        <v>7625</v>
      </c>
      <c r="K1234" s="349">
        <v>45242.37639828704</v>
      </c>
      <c r="L1234" s="347" t="s">
        <v>7625</v>
      </c>
      <c r="M1234" s="349">
        <v>45242.425048715275</v>
      </c>
      <c r="N1234" s="347" t="s">
        <v>4545</v>
      </c>
      <c r="O1234" s="346">
        <v>7.0</v>
      </c>
      <c r="P1234" s="350" t="s">
        <v>3113</v>
      </c>
      <c r="Q1234" s="346">
        <v>811.0</v>
      </c>
      <c r="R1234" s="347" t="s">
        <v>7629</v>
      </c>
      <c r="S1234" s="7" t="str">
        <f>IF(P1234="nasional",VLOOKUP("*"&amp;J1234&amp;"",'IPPD ALL'!$AA$2:$AC$787,3,FALSE),VLOOKUP("*"&amp;P1234&amp;"",'IPPD ALL'!$AB$2:$AC$787,2,FALSE))</f>
        <v>Kota Madiun</v>
      </c>
      <c r="T1234" s="229"/>
    </row>
    <row r="1235">
      <c r="A1235" s="346">
        <v>2916.0</v>
      </c>
      <c r="B1235" s="347" t="s">
        <v>9745</v>
      </c>
      <c r="C1235" s="347" t="s">
        <v>4839</v>
      </c>
      <c r="D1235" s="347" t="s">
        <v>9746</v>
      </c>
      <c r="E1235" s="347">
        <v>1.0</v>
      </c>
      <c r="F1235" s="347" t="s">
        <v>9747</v>
      </c>
      <c r="G1235" s="347" t="s">
        <v>9748</v>
      </c>
      <c r="H1235" s="348"/>
      <c r="I1235" s="347" t="s">
        <v>4533</v>
      </c>
      <c r="J1235" s="347" t="s">
        <v>4839</v>
      </c>
      <c r="K1235" s="349">
        <v>45242.41545771991</v>
      </c>
      <c r="L1235" s="347" t="s">
        <v>4839</v>
      </c>
      <c r="M1235" s="349">
        <v>45242.42168348379</v>
      </c>
      <c r="N1235" s="347" t="s">
        <v>4534</v>
      </c>
      <c r="O1235" s="346">
        <v>5.0</v>
      </c>
      <c r="P1235" s="350" t="s">
        <v>4843</v>
      </c>
      <c r="Q1235" s="346">
        <v>242.0</v>
      </c>
      <c r="R1235" s="347" t="s">
        <v>4844</v>
      </c>
      <c r="S1235" s="7" t="str">
        <f>IF(P1235="nasional",VLOOKUP("*"&amp;J1235&amp;"",'IPPD ALL'!$AA$2:$AC$787,3,FALSE),VLOOKUP("*"&amp;P1235&amp;"",'IPPD ALL'!$AB$2:$AC$787,2,FALSE))</f>
        <v>#N/A</v>
      </c>
    </row>
    <row r="1236">
      <c r="A1236" s="346">
        <v>2917.0</v>
      </c>
      <c r="B1236" s="347" t="s">
        <v>9749</v>
      </c>
      <c r="C1236" s="347" t="s">
        <v>9750</v>
      </c>
      <c r="D1236" s="347" t="s">
        <v>9751</v>
      </c>
      <c r="E1236" s="347">
        <v>1.0</v>
      </c>
      <c r="F1236" s="347" t="s">
        <v>9752</v>
      </c>
      <c r="G1236" s="347" t="s">
        <v>9753</v>
      </c>
      <c r="H1236" s="348"/>
      <c r="I1236" s="347" t="s">
        <v>4533</v>
      </c>
      <c r="J1236" s="347" t="s">
        <v>9750</v>
      </c>
      <c r="K1236" s="349">
        <v>45243.05957502315</v>
      </c>
      <c r="L1236" s="347" t="s">
        <v>9750</v>
      </c>
      <c r="M1236" s="349">
        <v>45243.09126231482</v>
      </c>
      <c r="N1236" s="347" t="s">
        <v>4545</v>
      </c>
      <c r="O1236" s="346">
        <v>9.0</v>
      </c>
      <c r="P1236" s="350" t="s">
        <v>2584</v>
      </c>
      <c r="Q1236" s="346">
        <v>1189.0</v>
      </c>
      <c r="R1236" s="347" t="s">
        <v>9754</v>
      </c>
      <c r="S1236" s="7" t="str">
        <f>IF(P1236="nasional",VLOOKUP("*"&amp;J1236&amp;"",'IPPD ALL'!$AA$2:$AC$787,3,FALSE),VLOOKUP("*"&amp;P1236&amp;"",'IPPD ALL'!$AB$2:$AC$787,2,FALSE))</f>
        <v>Kabupaten Boyolali</v>
      </c>
    </row>
    <row r="1237">
      <c r="A1237" s="346">
        <v>2918.0</v>
      </c>
      <c r="B1237" s="347" t="s">
        <v>9755</v>
      </c>
      <c r="C1237" s="347" t="s">
        <v>3894</v>
      </c>
      <c r="D1237" s="347" t="s">
        <v>9756</v>
      </c>
      <c r="E1237" s="347">
        <v>1.0</v>
      </c>
      <c r="F1237" s="347" t="s">
        <v>9757</v>
      </c>
      <c r="G1237" s="347" t="s">
        <v>9758</v>
      </c>
      <c r="H1237" s="348"/>
      <c r="I1237" s="347" t="s">
        <v>4533</v>
      </c>
      <c r="J1237" s="347" t="s">
        <v>3894</v>
      </c>
      <c r="K1237" s="349">
        <v>45243.155568773145</v>
      </c>
      <c r="L1237" s="347" t="s">
        <v>3894</v>
      </c>
      <c r="M1237" s="349">
        <v>45243.15804635417</v>
      </c>
      <c r="N1237" s="347" t="s">
        <v>4545</v>
      </c>
      <c r="O1237" s="346">
        <v>1.0</v>
      </c>
      <c r="P1237" s="347" t="s">
        <v>4535</v>
      </c>
      <c r="Q1237" s="348"/>
      <c r="R1237" s="348"/>
      <c r="S1237" s="7" t="str">
        <f>IF(P1237="nasional",VLOOKUP("*"&amp;J1237&amp;"",'IPPD ALL'!$AA$2:$AC$787,3,FALSE),VLOOKUP("*"&amp;P1237&amp;"",'IPPD ALL'!$AB$2:$AC$787,2,FALSE))</f>
        <v>Provinsi Gorontalo</v>
      </c>
    </row>
    <row r="1238">
      <c r="A1238" s="346">
        <v>2919.0</v>
      </c>
      <c r="B1238" s="347" t="s">
        <v>9759</v>
      </c>
      <c r="C1238" s="347" t="s">
        <v>3894</v>
      </c>
      <c r="D1238" s="347" t="s">
        <v>9760</v>
      </c>
      <c r="E1238" s="347">
        <v>1.0</v>
      </c>
      <c r="F1238" s="347" t="s">
        <v>9761</v>
      </c>
      <c r="G1238" s="347" t="s">
        <v>9762</v>
      </c>
      <c r="H1238" s="348"/>
      <c r="I1238" s="347" t="s">
        <v>4533</v>
      </c>
      <c r="J1238" s="347" t="s">
        <v>3894</v>
      </c>
      <c r="K1238" s="349">
        <v>45243.17561096065</v>
      </c>
      <c r="L1238" s="347" t="s">
        <v>3894</v>
      </c>
      <c r="M1238" s="349">
        <v>45243.22418798611</v>
      </c>
      <c r="N1238" s="347" t="s">
        <v>4545</v>
      </c>
      <c r="O1238" s="346">
        <v>2.0</v>
      </c>
      <c r="P1238" s="347" t="s">
        <v>4535</v>
      </c>
      <c r="Q1238" s="348"/>
      <c r="R1238" s="348"/>
      <c r="S1238" s="7" t="str">
        <f>IF(P1238="nasional",VLOOKUP("*"&amp;J1238&amp;"",'IPPD ALL'!$AA$2:$AC$787,3,FALSE),VLOOKUP("*"&amp;P1238&amp;"",'IPPD ALL'!$AB$2:$AC$787,2,FALSE))</f>
        <v>Provinsi Gorontalo</v>
      </c>
    </row>
    <row r="1239">
      <c r="A1239" s="346">
        <v>2921.0</v>
      </c>
      <c r="B1239" s="347" t="s">
        <v>9763</v>
      </c>
      <c r="C1239" s="347" t="s">
        <v>9723</v>
      </c>
      <c r="D1239" s="347" t="s">
        <v>9764</v>
      </c>
      <c r="E1239" s="347">
        <v>1.0</v>
      </c>
      <c r="F1239" s="347" t="s">
        <v>9765</v>
      </c>
      <c r="G1239" s="347" t="s">
        <v>9766</v>
      </c>
      <c r="H1239" s="348"/>
      <c r="I1239" s="347" t="s">
        <v>4533</v>
      </c>
      <c r="J1239" s="347" t="s">
        <v>9723</v>
      </c>
      <c r="K1239" s="349">
        <v>45243.306253738425</v>
      </c>
      <c r="L1239" s="347" t="s">
        <v>9723</v>
      </c>
      <c r="M1239" s="349">
        <v>45243.314953125</v>
      </c>
      <c r="N1239" s="347" t="s">
        <v>4545</v>
      </c>
      <c r="O1239" s="346">
        <v>2.0</v>
      </c>
      <c r="P1239" s="350" t="s">
        <v>2325</v>
      </c>
      <c r="Q1239" s="346">
        <v>963.0</v>
      </c>
      <c r="R1239" s="347" t="s">
        <v>9727</v>
      </c>
      <c r="S1239" s="7" t="str">
        <f>IF(P1239="nasional",VLOOKUP("*"&amp;J1239&amp;"",'IPPD ALL'!$AA$2:$AC$787,3,FALSE),VLOOKUP("*"&amp;P1239&amp;"",'IPPD ALL'!$AB$2:$AC$787,2,FALSE))</f>
        <v>Kabupaten Karawang</v>
      </c>
    </row>
    <row r="1240">
      <c r="A1240" s="346">
        <v>2922.0</v>
      </c>
      <c r="B1240" s="347" t="s">
        <v>9767</v>
      </c>
      <c r="C1240" s="347" t="s">
        <v>9723</v>
      </c>
      <c r="D1240" s="347" t="s">
        <v>9768</v>
      </c>
      <c r="E1240" s="347">
        <v>1.0</v>
      </c>
      <c r="F1240" s="347" t="s">
        <v>9769</v>
      </c>
      <c r="G1240" s="347" t="s">
        <v>9770</v>
      </c>
      <c r="H1240" s="348"/>
      <c r="I1240" s="347" t="s">
        <v>4533</v>
      </c>
      <c r="J1240" s="347" t="s">
        <v>9723</v>
      </c>
      <c r="K1240" s="349">
        <v>45243.31728850694</v>
      </c>
      <c r="L1240" s="347" t="s">
        <v>9723</v>
      </c>
      <c r="M1240" s="349">
        <v>45243.32010892361</v>
      </c>
      <c r="N1240" s="347" t="s">
        <v>4545</v>
      </c>
      <c r="O1240" s="346">
        <v>1.0</v>
      </c>
      <c r="P1240" s="350" t="s">
        <v>2325</v>
      </c>
      <c r="Q1240" s="346">
        <v>963.0</v>
      </c>
      <c r="R1240" s="347" t="s">
        <v>9727</v>
      </c>
      <c r="S1240" s="7" t="str">
        <f>IF(P1240="nasional",VLOOKUP("*"&amp;J1240&amp;"",'IPPD ALL'!$AA$2:$AC$787,3,FALSE),VLOOKUP("*"&amp;P1240&amp;"",'IPPD ALL'!$AB$2:$AC$787,2,FALSE))</f>
        <v>Kabupaten Karawang</v>
      </c>
    </row>
    <row r="1241">
      <c r="A1241" s="346">
        <v>2923.0</v>
      </c>
      <c r="B1241" s="347" t="s">
        <v>9771</v>
      </c>
      <c r="C1241" s="347" t="s">
        <v>8631</v>
      </c>
      <c r="D1241" s="347" t="s">
        <v>9772</v>
      </c>
      <c r="E1241" s="347" t="s">
        <v>4530</v>
      </c>
      <c r="F1241" s="347" t="s">
        <v>9773</v>
      </c>
      <c r="G1241" s="347" t="s">
        <v>9774</v>
      </c>
      <c r="H1241" s="348"/>
      <c r="I1241" s="347" t="s">
        <v>4533</v>
      </c>
      <c r="J1241" s="347" t="s">
        <v>8631</v>
      </c>
      <c r="K1241" s="349">
        <v>45243.330301828704</v>
      </c>
      <c r="L1241" s="347" t="s">
        <v>8631</v>
      </c>
      <c r="M1241" s="349">
        <v>45243.34149936343</v>
      </c>
      <c r="N1241" s="347" t="s">
        <v>4545</v>
      </c>
      <c r="O1241" s="346">
        <v>5.0</v>
      </c>
      <c r="P1241" s="350" t="s">
        <v>3048</v>
      </c>
      <c r="Q1241" s="346">
        <v>625.0</v>
      </c>
      <c r="R1241" s="347" t="s">
        <v>8635</v>
      </c>
      <c r="S1241" s="7" t="str">
        <f>IF(P1241="nasional",VLOOKUP("*"&amp;J1241&amp;"",'IPPD ALL'!$AA$2:$AC$787,3,FALSE),VLOOKUP("*"&amp;P1241&amp;"",'IPPD ALL'!$AB$2:$AC$787,2,FALSE))</f>
        <v>Kabupaten Sidoarjo</v>
      </c>
    </row>
    <row r="1242">
      <c r="A1242" s="346">
        <v>2924.0</v>
      </c>
      <c r="B1242" s="347" t="s">
        <v>9775</v>
      </c>
      <c r="C1242" s="347" t="s">
        <v>9519</v>
      </c>
      <c r="D1242" s="347" t="s">
        <v>9776</v>
      </c>
      <c r="E1242" s="346">
        <v>1.0</v>
      </c>
      <c r="F1242" s="347" t="s">
        <v>9777</v>
      </c>
      <c r="G1242" s="347" t="s">
        <v>9778</v>
      </c>
      <c r="H1242" s="348"/>
      <c r="I1242" s="347" t="s">
        <v>4533</v>
      </c>
      <c r="J1242" s="347" t="s">
        <v>9519</v>
      </c>
      <c r="K1242" s="349">
        <v>45244.10601674768</v>
      </c>
      <c r="L1242" s="347" t="s">
        <v>9519</v>
      </c>
      <c r="M1242" s="349">
        <v>45268.357702291665</v>
      </c>
      <c r="N1242" s="347" t="s">
        <v>4545</v>
      </c>
      <c r="O1242" s="346">
        <v>5.0</v>
      </c>
      <c r="P1242" s="350" t="s">
        <v>2249</v>
      </c>
      <c r="Q1242" s="346">
        <v>366.0</v>
      </c>
      <c r="R1242" s="347" t="s">
        <v>9058</v>
      </c>
      <c r="S1242" s="7" t="str">
        <f>IF(P1242="nasional",VLOOKUP("*"&amp;J1242&amp;"",'IPPD ALL'!$AA$2:$AC$787,3,FALSE),VLOOKUP("*"&amp;P1242&amp;"",'IPPD ALL'!$AB$2:$AC$787,2,FALSE))</f>
        <v>Provinsi Jawa Barat</v>
      </c>
    </row>
    <row r="1243">
      <c r="A1243" s="346">
        <v>2925.0</v>
      </c>
      <c r="B1243" s="347" t="s">
        <v>9779</v>
      </c>
      <c r="C1243" s="347" t="s">
        <v>9519</v>
      </c>
      <c r="D1243" s="347" t="s">
        <v>9780</v>
      </c>
      <c r="E1243" s="346">
        <v>1.0</v>
      </c>
      <c r="F1243" s="347" t="s">
        <v>9781</v>
      </c>
      <c r="G1243" s="347" t="s">
        <v>9782</v>
      </c>
      <c r="H1243" s="348"/>
      <c r="I1243" s="347" t="s">
        <v>4533</v>
      </c>
      <c r="J1243" s="347" t="s">
        <v>9519</v>
      </c>
      <c r="K1243" s="349">
        <v>45244.1172483912</v>
      </c>
      <c r="L1243" s="347" t="s">
        <v>9519</v>
      </c>
      <c r="M1243" s="349">
        <v>45280.163531226855</v>
      </c>
      <c r="N1243" s="347" t="s">
        <v>4545</v>
      </c>
      <c r="O1243" s="346">
        <v>13.0</v>
      </c>
      <c r="P1243" s="350" t="s">
        <v>2249</v>
      </c>
      <c r="Q1243" s="346">
        <v>366.0</v>
      </c>
      <c r="R1243" s="347" t="s">
        <v>9058</v>
      </c>
      <c r="S1243" s="7" t="str">
        <f>IF(P1243="nasional",VLOOKUP("*"&amp;J1243&amp;"",'IPPD ALL'!$AA$2:$AC$787,3,FALSE),VLOOKUP("*"&amp;P1243&amp;"",'IPPD ALL'!$AB$2:$AC$787,2,FALSE))</f>
        <v>Provinsi Jawa Barat</v>
      </c>
    </row>
    <row r="1244">
      <c r="A1244" s="346">
        <v>2926.0</v>
      </c>
      <c r="B1244" s="347" t="s">
        <v>9783</v>
      </c>
      <c r="C1244" s="347" t="s">
        <v>9519</v>
      </c>
      <c r="D1244" s="347" t="s">
        <v>9784</v>
      </c>
      <c r="E1244" s="346">
        <v>1.0</v>
      </c>
      <c r="F1244" s="347" t="s">
        <v>9785</v>
      </c>
      <c r="G1244" s="347" t="s">
        <v>9786</v>
      </c>
      <c r="H1244" s="348"/>
      <c r="I1244" s="347" t="s">
        <v>4533</v>
      </c>
      <c r="J1244" s="347" t="s">
        <v>9519</v>
      </c>
      <c r="K1244" s="349">
        <v>45244.127611145836</v>
      </c>
      <c r="L1244" s="347" t="s">
        <v>9519</v>
      </c>
      <c r="M1244" s="349">
        <v>45306.185593553244</v>
      </c>
      <c r="N1244" s="347" t="s">
        <v>4545</v>
      </c>
      <c r="O1244" s="346">
        <v>7.0</v>
      </c>
      <c r="P1244" s="350" t="s">
        <v>2249</v>
      </c>
      <c r="Q1244" s="346">
        <v>366.0</v>
      </c>
      <c r="R1244" s="347" t="s">
        <v>9058</v>
      </c>
      <c r="S1244" s="7" t="str">
        <f>IF(P1244="nasional",VLOOKUP("*"&amp;J1244&amp;"",'IPPD ALL'!$AA$2:$AC$787,3,FALSE),VLOOKUP("*"&amp;P1244&amp;"",'IPPD ALL'!$AB$2:$AC$787,2,FALSE))</f>
        <v>Provinsi Jawa Barat</v>
      </c>
    </row>
    <row r="1245">
      <c r="A1245" s="346">
        <v>2927.0</v>
      </c>
      <c r="B1245" s="347" t="s">
        <v>9787</v>
      </c>
      <c r="C1245" s="347" t="s">
        <v>9723</v>
      </c>
      <c r="D1245" s="347" t="s">
        <v>9788</v>
      </c>
      <c r="E1245" s="347">
        <v>1.0</v>
      </c>
      <c r="F1245" s="347" t="s">
        <v>9789</v>
      </c>
      <c r="G1245" s="347" t="s">
        <v>9790</v>
      </c>
      <c r="H1245" s="348"/>
      <c r="I1245" s="347" t="s">
        <v>4533</v>
      </c>
      <c r="J1245" s="347" t="s">
        <v>9723</v>
      </c>
      <c r="K1245" s="349">
        <v>45244.27331498842</v>
      </c>
      <c r="L1245" s="347" t="s">
        <v>9723</v>
      </c>
      <c r="M1245" s="349">
        <v>45244.27692243055</v>
      </c>
      <c r="N1245" s="347" t="s">
        <v>4545</v>
      </c>
      <c r="O1245" s="346">
        <v>2.0</v>
      </c>
      <c r="P1245" s="350" t="s">
        <v>2325</v>
      </c>
      <c r="Q1245" s="346">
        <v>963.0</v>
      </c>
      <c r="R1245" s="347" t="s">
        <v>9727</v>
      </c>
      <c r="S1245" s="7" t="str">
        <f>IF(P1245="nasional",VLOOKUP("*"&amp;J1245&amp;"",'IPPD ALL'!$AA$2:$AC$787,3,FALSE),VLOOKUP("*"&amp;P1245&amp;"",'IPPD ALL'!$AB$2:$AC$787,2,FALSE))</f>
        <v>Kabupaten Karawang</v>
      </c>
    </row>
    <row r="1246">
      <c r="A1246" s="346">
        <v>2928.0</v>
      </c>
      <c r="B1246" s="347" t="s">
        <v>9791</v>
      </c>
      <c r="C1246" s="347" t="s">
        <v>9723</v>
      </c>
      <c r="D1246" s="347" t="s">
        <v>9792</v>
      </c>
      <c r="E1246" s="347">
        <v>1.0</v>
      </c>
      <c r="F1246" s="347" t="s">
        <v>9793</v>
      </c>
      <c r="G1246" s="347" t="s">
        <v>9794</v>
      </c>
      <c r="H1246" s="348"/>
      <c r="I1246" s="347" t="s">
        <v>4533</v>
      </c>
      <c r="J1246" s="347" t="s">
        <v>9723</v>
      </c>
      <c r="K1246" s="349">
        <v>45244.28787208333</v>
      </c>
      <c r="L1246" s="347" t="s">
        <v>9723</v>
      </c>
      <c r="M1246" s="349">
        <v>45244.29044613426</v>
      </c>
      <c r="N1246" s="347" t="s">
        <v>4545</v>
      </c>
      <c r="O1246" s="346">
        <v>1.0</v>
      </c>
      <c r="P1246" s="350" t="s">
        <v>2325</v>
      </c>
      <c r="Q1246" s="346">
        <v>963.0</v>
      </c>
      <c r="R1246" s="347" t="s">
        <v>9727</v>
      </c>
      <c r="S1246" s="7" t="str">
        <f>IF(P1246="nasional",VLOOKUP("*"&amp;J1246&amp;"",'IPPD ALL'!$AA$2:$AC$787,3,FALSE),VLOOKUP("*"&amp;P1246&amp;"",'IPPD ALL'!$AB$2:$AC$787,2,FALSE))</f>
        <v>Kabupaten Karawang</v>
      </c>
    </row>
    <row r="1247">
      <c r="A1247" s="346">
        <v>2929.0</v>
      </c>
      <c r="B1247" s="347" t="s">
        <v>9795</v>
      </c>
      <c r="C1247" s="347" t="s">
        <v>9057</v>
      </c>
      <c r="D1247" s="347" t="s">
        <v>9796</v>
      </c>
      <c r="E1247" s="346">
        <v>1.0</v>
      </c>
      <c r="F1247" s="347" t="s">
        <v>9797</v>
      </c>
      <c r="G1247" s="347" t="s">
        <v>9798</v>
      </c>
      <c r="H1247" s="348"/>
      <c r="I1247" s="347" t="s">
        <v>4533</v>
      </c>
      <c r="J1247" s="347" t="s">
        <v>9057</v>
      </c>
      <c r="K1247" s="349">
        <v>45244.36339204861</v>
      </c>
      <c r="L1247" s="347" t="s">
        <v>9057</v>
      </c>
      <c r="M1247" s="349">
        <v>45415.11455479167</v>
      </c>
      <c r="N1247" s="347" t="s">
        <v>4545</v>
      </c>
      <c r="O1247" s="346">
        <v>4.0</v>
      </c>
      <c r="P1247" s="350" t="s">
        <v>2249</v>
      </c>
      <c r="Q1247" s="346">
        <v>366.0</v>
      </c>
      <c r="R1247" s="347" t="s">
        <v>9058</v>
      </c>
      <c r="S1247" s="7" t="str">
        <f>IF(P1247="nasional",VLOOKUP("*"&amp;J1247&amp;"",'IPPD ALL'!$AA$2:$AC$787,3,FALSE),VLOOKUP("*"&amp;P1247&amp;"",'IPPD ALL'!$AB$2:$AC$787,2,FALSE))</f>
        <v>Provinsi Jawa Barat</v>
      </c>
    </row>
    <row r="1248">
      <c r="A1248" s="346">
        <v>2930.0</v>
      </c>
      <c r="B1248" s="347" t="s">
        <v>9799</v>
      </c>
      <c r="C1248" s="347" t="s">
        <v>9519</v>
      </c>
      <c r="D1248" s="347" t="s">
        <v>9800</v>
      </c>
      <c r="E1248" s="346">
        <v>1.0</v>
      </c>
      <c r="F1248" s="347" t="s">
        <v>9801</v>
      </c>
      <c r="G1248" s="347" t="s">
        <v>9802</v>
      </c>
      <c r="H1248" s="348"/>
      <c r="I1248" s="347" t="s">
        <v>4533</v>
      </c>
      <c r="J1248" s="347" t="s">
        <v>9519</v>
      </c>
      <c r="K1248" s="349">
        <v>45245.187084212965</v>
      </c>
      <c r="L1248" s="347" t="s">
        <v>9519</v>
      </c>
      <c r="M1248" s="349">
        <v>45268.371188530095</v>
      </c>
      <c r="N1248" s="347" t="s">
        <v>4545</v>
      </c>
      <c r="O1248" s="346">
        <v>3.0</v>
      </c>
      <c r="P1248" s="350" t="s">
        <v>2249</v>
      </c>
      <c r="Q1248" s="346">
        <v>366.0</v>
      </c>
      <c r="R1248" s="347" t="s">
        <v>9058</v>
      </c>
      <c r="S1248" s="7" t="str">
        <f>IF(P1248="nasional",VLOOKUP("*"&amp;J1248&amp;"",'IPPD ALL'!$AA$2:$AC$787,3,FALSE),VLOOKUP("*"&amp;P1248&amp;"",'IPPD ALL'!$AB$2:$AC$787,2,FALSE))</f>
        <v>Provinsi Jawa Barat</v>
      </c>
    </row>
    <row r="1249">
      <c r="A1249" s="346">
        <v>2932.0</v>
      </c>
      <c r="B1249" s="347" t="s">
        <v>9803</v>
      </c>
      <c r="C1249" s="347" t="s">
        <v>9386</v>
      </c>
      <c r="D1249" s="347" t="s">
        <v>9804</v>
      </c>
      <c r="E1249" s="347">
        <v>1.0</v>
      </c>
      <c r="F1249" s="347" t="s">
        <v>9805</v>
      </c>
      <c r="G1249" s="347" t="s">
        <v>9806</v>
      </c>
      <c r="H1249" s="348"/>
      <c r="I1249" s="347" t="s">
        <v>4533</v>
      </c>
      <c r="J1249" s="347" t="s">
        <v>9386</v>
      </c>
      <c r="K1249" s="349">
        <v>45245.49451269676</v>
      </c>
      <c r="L1249" s="347" t="s">
        <v>9386</v>
      </c>
      <c r="M1249" s="349">
        <v>45560.259549814815</v>
      </c>
      <c r="N1249" s="347" t="s">
        <v>4545</v>
      </c>
      <c r="O1249" s="346">
        <v>25.0</v>
      </c>
      <c r="P1249" s="350" t="s">
        <v>2548</v>
      </c>
      <c r="Q1249" s="346">
        <v>387.0</v>
      </c>
      <c r="R1249" s="347" t="s">
        <v>8502</v>
      </c>
      <c r="S1249" s="7" t="str">
        <f>IF(P1249="nasional",VLOOKUP("*"&amp;J1249&amp;"",'IPPD ALL'!$AA$2:$AC$787,3,FALSE),VLOOKUP("*"&amp;P1249&amp;"",'IPPD ALL'!$AB$2:$AC$787,2,FALSE))</f>
        <v>Provinsi Jawa Tengah</v>
      </c>
    </row>
    <row r="1250">
      <c r="A1250" s="346">
        <v>2933.0</v>
      </c>
      <c r="B1250" s="347" t="s">
        <v>9807</v>
      </c>
      <c r="C1250" s="347" t="s">
        <v>9808</v>
      </c>
      <c r="D1250" s="347" t="s">
        <v>9809</v>
      </c>
      <c r="E1250" s="347">
        <v>1.0</v>
      </c>
      <c r="F1250" s="347" t="s">
        <v>9810</v>
      </c>
      <c r="G1250" s="347" t="s">
        <v>9811</v>
      </c>
      <c r="H1250" s="348"/>
      <c r="I1250" s="347" t="s">
        <v>4533</v>
      </c>
      <c r="J1250" s="347" t="s">
        <v>9808</v>
      </c>
      <c r="K1250" s="349">
        <v>45246.136633043985</v>
      </c>
      <c r="L1250" s="347" t="s">
        <v>9808</v>
      </c>
      <c r="M1250" s="349">
        <v>45246.17939671296</v>
      </c>
      <c r="N1250" s="347" t="s">
        <v>4545</v>
      </c>
      <c r="O1250" s="346">
        <v>2.0</v>
      </c>
      <c r="P1250" s="350" t="s">
        <v>1146</v>
      </c>
      <c r="Q1250" s="346">
        <v>430.0</v>
      </c>
      <c r="R1250" s="347" t="s">
        <v>5834</v>
      </c>
      <c r="S1250" s="7" t="str">
        <f>IF(P1250="nasional",VLOOKUP("*"&amp;J1250&amp;"",'IPPD ALL'!$AA$2:$AC$787,3,FALSE),VLOOKUP("*"&amp;P1250&amp;"",'IPPD ALL'!$AB$2:$AC$787,2,FALSE))</f>
        <v>Provinsi Aceh</v>
      </c>
    </row>
    <row r="1251">
      <c r="A1251" s="346">
        <v>2934.0</v>
      </c>
      <c r="B1251" s="347" t="s">
        <v>9812</v>
      </c>
      <c r="C1251" s="347" t="s">
        <v>1653</v>
      </c>
      <c r="D1251" s="347" t="s">
        <v>9813</v>
      </c>
      <c r="E1251" s="347">
        <v>1.0</v>
      </c>
      <c r="F1251" s="347" t="s">
        <v>9814</v>
      </c>
      <c r="G1251" s="347" t="s">
        <v>9815</v>
      </c>
      <c r="H1251" s="348"/>
      <c r="I1251" s="347" t="s">
        <v>4533</v>
      </c>
      <c r="J1251" s="347" t="s">
        <v>1653</v>
      </c>
      <c r="K1251" s="349">
        <v>45246.149912534725</v>
      </c>
      <c r="L1251" s="347" t="s">
        <v>1653</v>
      </c>
      <c r="M1251" s="349">
        <v>45246.21207519676</v>
      </c>
      <c r="N1251" s="347" t="s">
        <v>4545</v>
      </c>
      <c r="O1251" s="346">
        <v>2.0</v>
      </c>
      <c r="P1251" s="347" t="s">
        <v>4535</v>
      </c>
      <c r="Q1251" s="348"/>
      <c r="R1251" s="348"/>
      <c r="S1251" s="7" t="str">
        <f>IF(P1251="nasional",VLOOKUP("*"&amp;J1251&amp;"",'IPPD ALL'!$AA$2:$AC$787,3,FALSE),VLOOKUP("*"&amp;P1251&amp;"",'IPPD ALL'!$AB$2:$AC$787,2,FALSE))</f>
        <v>Kota Payakumbuh</v>
      </c>
    </row>
    <row r="1252">
      <c r="A1252" s="346">
        <v>2938.0</v>
      </c>
      <c r="B1252" s="347" t="s">
        <v>9816</v>
      </c>
      <c r="C1252" s="347" t="s">
        <v>1614</v>
      </c>
      <c r="D1252" s="347" t="s">
        <v>9817</v>
      </c>
      <c r="E1252" s="347">
        <v>1.0</v>
      </c>
      <c r="F1252" s="347" t="s">
        <v>9818</v>
      </c>
      <c r="G1252" s="347" t="s">
        <v>9819</v>
      </c>
      <c r="H1252" s="348"/>
      <c r="I1252" s="347" t="s">
        <v>4533</v>
      </c>
      <c r="J1252" s="347" t="s">
        <v>1614</v>
      </c>
      <c r="K1252" s="349">
        <v>45246.16923883102</v>
      </c>
      <c r="L1252" s="347" t="s">
        <v>1614</v>
      </c>
      <c r="M1252" s="349">
        <v>45429.09021598379</v>
      </c>
      <c r="N1252" s="347" t="s">
        <v>4545</v>
      </c>
      <c r="O1252" s="346">
        <v>2.0</v>
      </c>
      <c r="P1252" s="347" t="s">
        <v>4535</v>
      </c>
      <c r="Q1252" s="348"/>
      <c r="R1252" s="348"/>
      <c r="S1252" s="7" t="str">
        <f>IF(P1252="nasional",VLOOKUP("*"&amp;J1252&amp;"",'IPPD ALL'!$AA$2:$AC$787,3,FALSE),VLOOKUP("*"&amp;P1252&amp;"",'IPPD ALL'!$AB$2:$AC$787,2,FALSE))</f>
        <v>Kabupaten Tanah Datar</v>
      </c>
    </row>
    <row r="1253">
      <c r="A1253" s="346">
        <v>2939.0</v>
      </c>
      <c r="B1253" s="347" t="s">
        <v>9820</v>
      </c>
      <c r="C1253" s="347" t="s">
        <v>9821</v>
      </c>
      <c r="D1253" s="347" t="s">
        <v>9822</v>
      </c>
      <c r="E1253" s="347">
        <v>1.0</v>
      </c>
      <c r="F1253" s="347" t="s">
        <v>9823</v>
      </c>
      <c r="G1253" s="347" t="s">
        <v>9824</v>
      </c>
      <c r="H1253" s="348"/>
      <c r="I1253" s="347" t="s">
        <v>4533</v>
      </c>
      <c r="J1253" s="347" t="s">
        <v>9821</v>
      </c>
      <c r="K1253" s="349">
        <v>45246.173578263886</v>
      </c>
      <c r="L1253" s="347" t="s">
        <v>9821</v>
      </c>
      <c r="M1253" s="349">
        <v>45246.2797194213</v>
      </c>
      <c r="N1253" s="347" t="s">
        <v>4545</v>
      </c>
      <c r="O1253" s="346">
        <v>2.0</v>
      </c>
      <c r="P1253" s="350" t="s">
        <v>1594</v>
      </c>
      <c r="Q1253" s="346">
        <v>356.0</v>
      </c>
      <c r="R1253" s="347" t="s">
        <v>9825</v>
      </c>
      <c r="S1253" s="7" t="str">
        <f>IF(P1253="nasional",VLOOKUP("*"&amp;J1253&amp;"",'IPPD ALL'!$AA$2:$AC$787,3,FALSE),VLOOKUP("*"&amp;P1253&amp;"",'IPPD ALL'!$AB$2:$AC$787,2,FALSE))</f>
        <v>Kabupaten Sijunjung</v>
      </c>
    </row>
    <row r="1254">
      <c r="A1254" s="346">
        <v>2942.0</v>
      </c>
      <c r="B1254" s="347" t="s">
        <v>9826</v>
      </c>
      <c r="C1254" s="347" t="s">
        <v>1631</v>
      </c>
      <c r="D1254" s="347" t="s">
        <v>9827</v>
      </c>
      <c r="E1254" s="347">
        <v>1.0</v>
      </c>
      <c r="F1254" s="347" t="s">
        <v>9828</v>
      </c>
      <c r="G1254" s="347" t="s">
        <v>9829</v>
      </c>
      <c r="H1254" s="348"/>
      <c r="I1254" s="347" t="s">
        <v>4533</v>
      </c>
      <c r="J1254" s="347" t="s">
        <v>1631</v>
      </c>
      <c r="K1254" s="349">
        <v>45246.18116714121</v>
      </c>
      <c r="L1254" s="347" t="s">
        <v>1631</v>
      </c>
      <c r="M1254" s="349">
        <v>45246.24930246528</v>
      </c>
      <c r="N1254" s="347" t="s">
        <v>4545</v>
      </c>
      <c r="O1254" s="346">
        <v>4.0</v>
      </c>
      <c r="P1254" s="347" t="s">
        <v>4535</v>
      </c>
      <c r="Q1254" s="348"/>
      <c r="R1254" s="348"/>
      <c r="S1254" s="7" t="str">
        <f>IF(P1254="nasional",VLOOKUP("*"&amp;J1254&amp;"",'IPPD ALL'!$AA$2:$AC$787,3,FALSE),VLOOKUP("*"&amp;P1254&amp;"",'IPPD ALL'!$AB$2:$AC$787,2,FALSE))</f>
        <v>Kota Padang</v>
      </c>
    </row>
    <row r="1255">
      <c r="A1255" s="346">
        <v>2943.0</v>
      </c>
      <c r="B1255" s="347" t="s">
        <v>9830</v>
      </c>
      <c r="C1255" s="347" t="s">
        <v>9831</v>
      </c>
      <c r="D1255" s="347" t="s">
        <v>9832</v>
      </c>
      <c r="E1255" s="347">
        <v>1.0</v>
      </c>
      <c r="F1255" s="347" t="s">
        <v>9833</v>
      </c>
      <c r="G1255" s="347" t="s">
        <v>9834</v>
      </c>
      <c r="H1255" s="348"/>
      <c r="I1255" s="347" t="s">
        <v>4533</v>
      </c>
      <c r="J1255" s="347" t="s">
        <v>9831</v>
      </c>
      <c r="K1255" s="349">
        <v>45246.20495255787</v>
      </c>
      <c r="L1255" s="347" t="s">
        <v>9831</v>
      </c>
      <c r="M1255" s="349">
        <v>45246.210686122686</v>
      </c>
      <c r="N1255" s="347" t="s">
        <v>4545</v>
      </c>
      <c r="O1255" s="346">
        <v>1.0</v>
      </c>
      <c r="P1255" s="350" t="s">
        <v>1608</v>
      </c>
      <c r="Q1255" s="346">
        <v>357.0</v>
      </c>
      <c r="R1255" s="347" t="s">
        <v>9835</v>
      </c>
      <c r="S1255" s="7" t="str">
        <f>IF(P1255="nasional",VLOOKUP("*"&amp;J1255&amp;"",'IPPD ALL'!$AA$2:$AC$787,3,FALSE),VLOOKUP("*"&amp;P1255&amp;"",'IPPD ALL'!$AB$2:$AC$787,2,FALSE))</f>
        <v>Kabupaten Solok Selatan</v>
      </c>
    </row>
    <row r="1256">
      <c r="A1256" s="346">
        <v>2944.0</v>
      </c>
      <c r="B1256" s="347" t="s">
        <v>9836</v>
      </c>
      <c r="C1256" s="347" t="s">
        <v>9837</v>
      </c>
      <c r="D1256" s="347" t="s">
        <v>9838</v>
      </c>
      <c r="E1256" s="347">
        <v>1.0</v>
      </c>
      <c r="F1256" s="347" t="s">
        <v>9839</v>
      </c>
      <c r="G1256" s="347" t="s">
        <v>9840</v>
      </c>
      <c r="H1256" s="348"/>
      <c r="I1256" s="347" t="s">
        <v>4533</v>
      </c>
      <c r="J1256" s="347" t="s">
        <v>9837</v>
      </c>
      <c r="K1256" s="349">
        <v>45246.21442269676</v>
      </c>
      <c r="L1256" s="347" t="s">
        <v>9837</v>
      </c>
      <c r="M1256" s="349">
        <v>45246.21726760417</v>
      </c>
      <c r="N1256" s="347" t="s">
        <v>4545</v>
      </c>
      <c r="O1256" s="346">
        <v>1.0</v>
      </c>
      <c r="P1256" s="350" t="s">
        <v>1580</v>
      </c>
      <c r="Q1256" s="346">
        <v>335.0</v>
      </c>
      <c r="R1256" s="347" t="s">
        <v>9841</v>
      </c>
      <c r="S1256" s="7" t="str">
        <f>IF(P1256="nasional",VLOOKUP("*"&amp;J1256&amp;"",'IPPD ALL'!$AA$2:$AC$787,3,FALSE),VLOOKUP("*"&amp;P1256&amp;"",'IPPD ALL'!$AB$2:$AC$787,2,FALSE))</f>
        <v>Kabupaten Pasaman Barat</v>
      </c>
    </row>
    <row r="1257">
      <c r="A1257" s="346">
        <v>2946.0</v>
      </c>
      <c r="B1257" s="347" t="s">
        <v>9842</v>
      </c>
      <c r="C1257" s="347" t="s">
        <v>5063</v>
      </c>
      <c r="D1257" s="347" t="s">
        <v>9843</v>
      </c>
      <c r="E1257" s="347">
        <v>1.0</v>
      </c>
      <c r="F1257" s="347" t="s">
        <v>9844</v>
      </c>
      <c r="G1257" s="347" t="s">
        <v>9845</v>
      </c>
      <c r="H1257" s="348"/>
      <c r="I1257" s="347" t="s">
        <v>4533</v>
      </c>
      <c r="J1257" s="347" t="s">
        <v>5063</v>
      </c>
      <c r="K1257" s="349">
        <v>45246.22182604167</v>
      </c>
      <c r="L1257" s="347" t="s">
        <v>5063</v>
      </c>
      <c r="M1257" s="349">
        <v>45246.26087038194</v>
      </c>
      <c r="N1257" s="347" t="s">
        <v>4534</v>
      </c>
      <c r="O1257" s="346">
        <v>4.0</v>
      </c>
      <c r="P1257" s="350" t="s">
        <v>1525</v>
      </c>
      <c r="Q1257" s="346">
        <v>247.0</v>
      </c>
      <c r="R1257" s="347" t="s">
        <v>5067</v>
      </c>
      <c r="S1257" s="7" t="str">
        <f>IF(P1257="nasional",VLOOKUP("*"&amp;J1257&amp;"",'IPPD ALL'!$AA$2:$AC$787,3,FALSE),VLOOKUP("*"&amp;P1257&amp;"",'IPPD ALL'!$AB$2:$AC$787,2,FALSE))</f>
        <v>Provinsi Sumatera Barat</v>
      </c>
    </row>
    <row r="1258">
      <c r="A1258" s="346">
        <v>2947.0</v>
      </c>
      <c r="B1258" s="347" t="s">
        <v>9846</v>
      </c>
      <c r="C1258" s="347" t="s">
        <v>9847</v>
      </c>
      <c r="D1258" s="347" t="s">
        <v>9848</v>
      </c>
      <c r="E1258" s="347">
        <v>1.0</v>
      </c>
      <c r="F1258" s="347" t="s">
        <v>9849</v>
      </c>
      <c r="G1258" s="347" t="s">
        <v>9850</v>
      </c>
      <c r="H1258" s="348"/>
      <c r="I1258" s="347" t="s">
        <v>4533</v>
      </c>
      <c r="J1258" s="347" t="s">
        <v>9847</v>
      </c>
      <c r="K1258" s="349">
        <v>45246.24253681713</v>
      </c>
      <c r="L1258" s="347" t="s">
        <v>9847</v>
      </c>
      <c r="M1258" s="349">
        <v>45470.19324962963</v>
      </c>
      <c r="N1258" s="347" t="s">
        <v>4545</v>
      </c>
      <c r="O1258" s="346">
        <v>1.0</v>
      </c>
      <c r="P1258" s="350" t="s">
        <v>1533</v>
      </c>
      <c r="Q1258" s="346">
        <v>347.0</v>
      </c>
      <c r="R1258" s="347" t="s">
        <v>9851</v>
      </c>
      <c r="S1258" s="7" t="str">
        <f>IF(P1258="nasional",VLOOKUP("*"&amp;J1258&amp;"",'IPPD ALL'!$AA$2:$AC$787,3,FALSE),VLOOKUP("*"&amp;P1258&amp;"",'IPPD ALL'!$AB$2:$AC$787,2,FALSE))</f>
        <v>Kabupaten Agam</v>
      </c>
    </row>
    <row r="1259">
      <c r="A1259" s="346">
        <v>2949.0</v>
      </c>
      <c r="B1259" s="347" t="s">
        <v>9852</v>
      </c>
      <c r="C1259" s="347" t="s">
        <v>1579</v>
      </c>
      <c r="D1259" s="347" t="s">
        <v>9853</v>
      </c>
      <c r="E1259" s="347">
        <v>1.0</v>
      </c>
      <c r="F1259" s="347" t="s">
        <v>9854</v>
      </c>
      <c r="G1259" s="347" t="s">
        <v>9855</v>
      </c>
      <c r="H1259" s="348"/>
      <c r="I1259" s="347" t="s">
        <v>4533</v>
      </c>
      <c r="J1259" s="347" t="s">
        <v>1579</v>
      </c>
      <c r="K1259" s="349">
        <v>45246.25710229167</v>
      </c>
      <c r="L1259" s="347" t="s">
        <v>1579</v>
      </c>
      <c r="M1259" s="349">
        <v>45246.28450353009</v>
      </c>
      <c r="N1259" s="347" t="s">
        <v>4545</v>
      </c>
      <c r="O1259" s="346">
        <v>2.0</v>
      </c>
      <c r="P1259" s="347" t="s">
        <v>4535</v>
      </c>
      <c r="Q1259" s="348"/>
      <c r="R1259" s="348"/>
      <c r="S1259" s="7" t="str">
        <f>IF(P1259="nasional",VLOOKUP("*"&amp;J1259&amp;"",'IPPD ALL'!$AA$2:$AC$787,3,FALSE),VLOOKUP("*"&amp;P1259&amp;"",'IPPD ALL'!$AB$2:$AC$787,2,FALSE))</f>
        <v>Kabupaten Pasaman Barat</v>
      </c>
    </row>
    <row r="1260">
      <c r="A1260" s="346">
        <v>2950.0</v>
      </c>
      <c r="B1260" s="347" t="s">
        <v>9856</v>
      </c>
      <c r="C1260" s="347" t="s">
        <v>1661</v>
      </c>
      <c r="D1260" s="347" t="s">
        <v>9857</v>
      </c>
      <c r="E1260" s="347">
        <v>1.0</v>
      </c>
      <c r="F1260" s="347" t="s">
        <v>9858</v>
      </c>
      <c r="G1260" s="347" t="s">
        <v>9859</v>
      </c>
      <c r="H1260" s="348"/>
      <c r="I1260" s="347" t="s">
        <v>4533</v>
      </c>
      <c r="J1260" s="347" t="s">
        <v>1661</v>
      </c>
      <c r="K1260" s="349">
        <v>45246.259973541666</v>
      </c>
      <c r="L1260" s="347" t="s">
        <v>1661</v>
      </c>
      <c r="M1260" s="349">
        <v>45246.276034270835</v>
      </c>
      <c r="N1260" s="347" t="s">
        <v>4545</v>
      </c>
      <c r="O1260" s="346">
        <v>3.0</v>
      </c>
      <c r="P1260" s="347" t="s">
        <v>4535</v>
      </c>
      <c r="Q1260" s="348"/>
      <c r="R1260" s="348"/>
      <c r="S1260" s="7" t="str">
        <f>IF(P1260="nasional",VLOOKUP("*"&amp;J1260&amp;"",'IPPD ALL'!$AA$2:$AC$787,3,FALSE),VLOOKUP("*"&amp;P1260&amp;"",'IPPD ALL'!$AB$2:$AC$787,2,FALSE))</f>
        <v>Kota Sawahlunto</v>
      </c>
    </row>
    <row r="1261">
      <c r="A1261" s="346">
        <v>2955.0</v>
      </c>
      <c r="B1261" s="347" t="s">
        <v>9860</v>
      </c>
      <c r="C1261" s="347" t="s">
        <v>9861</v>
      </c>
      <c r="D1261" s="347" t="s">
        <v>9862</v>
      </c>
      <c r="E1261" s="347">
        <v>1.0</v>
      </c>
      <c r="F1261" s="347" t="s">
        <v>9863</v>
      </c>
      <c r="G1261" s="347" t="s">
        <v>9864</v>
      </c>
      <c r="H1261" s="348"/>
      <c r="I1261" s="347" t="s">
        <v>4533</v>
      </c>
      <c r="J1261" s="347" t="s">
        <v>9861</v>
      </c>
      <c r="K1261" s="349">
        <v>45246.288616261576</v>
      </c>
      <c r="L1261" s="347" t="s">
        <v>9861</v>
      </c>
      <c r="M1261" s="349">
        <v>45246.31113363426</v>
      </c>
      <c r="N1261" s="347" t="s">
        <v>4545</v>
      </c>
      <c r="O1261" s="346">
        <v>9.0</v>
      </c>
      <c r="P1261" s="350" t="s">
        <v>1623</v>
      </c>
      <c r="Q1261" s="346">
        <v>344.0</v>
      </c>
      <c r="R1261" s="347" t="s">
        <v>9865</v>
      </c>
      <c r="S1261" s="7" t="str">
        <f>IF(P1261="nasional",VLOOKUP("*"&amp;J1261&amp;"",'IPPD ALL'!$AA$2:$AC$787,3,FALSE),VLOOKUP("*"&amp;P1261&amp;"",'IPPD ALL'!$AB$2:$AC$787,2,FALSE))</f>
        <v>Kota Bukittinggi</v>
      </c>
    </row>
    <row r="1262">
      <c r="A1262" s="346">
        <v>2957.0</v>
      </c>
      <c r="B1262" s="347" t="s">
        <v>9866</v>
      </c>
      <c r="C1262" s="347" t="s">
        <v>9867</v>
      </c>
      <c r="D1262" s="347" t="s">
        <v>9868</v>
      </c>
      <c r="E1262" s="347">
        <v>1.1</v>
      </c>
      <c r="F1262" s="347" t="s">
        <v>9869</v>
      </c>
      <c r="G1262" s="347" t="s">
        <v>9870</v>
      </c>
      <c r="H1262" s="348"/>
      <c r="I1262" s="347" t="s">
        <v>4533</v>
      </c>
      <c r="J1262" s="347" t="s">
        <v>9867</v>
      </c>
      <c r="K1262" s="349">
        <v>45246.31195998842</v>
      </c>
      <c r="L1262" s="347" t="s">
        <v>9867</v>
      </c>
      <c r="M1262" s="349">
        <v>45246.3400071412</v>
      </c>
      <c r="N1262" s="347" t="s">
        <v>4545</v>
      </c>
      <c r="O1262" s="346">
        <v>4.0</v>
      </c>
      <c r="P1262" s="350" t="s">
        <v>1632</v>
      </c>
      <c r="Q1262" s="346">
        <v>642.0</v>
      </c>
      <c r="R1262" s="347" t="s">
        <v>9871</v>
      </c>
      <c r="S1262" s="7" t="str">
        <f>IF(P1262="nasional",VLOOKUP("*"&amp;J1262&amp;"",'IPPD ALL'!$AA$2:$AC$787,3,FALSE),VLOOKUP("*"&amp;P1262&amp;"",'IPPD ALL'!$AB$2:$AC$787,2,FALSE))</f>
        <v>Kota Padang</v>
      </c>
    </row>
    <row r="1263">
      <c r="A1263" s="346">
        <v>2959.0</v>
      </c>
      <c r="B1263" s="347" t="s">
        <v>9872</v>
      </c>
      <c r="C1263" s="347" t="s">
        <v>9057</v>
      </c>
      <c r="D1263" s="347" t="s">
        <v>6088</v>
      </c>
      <c r="E1263" s="346">
        <v>1.0</v>
      </c>
      <c r="F1263" s="347" t="s">
        <v>9873</v>
      </c>
      <c r="G1263" s="347" t="s">
        <v>9874</v>
      </c>
      <c r="H1263" s="348"/>
      <c r="I1263" s="347" t="s">
        <v>4533</v>
      </c>
      <c r="J1263" s="347" t="s">
        <v>9057</v>
      </c>
      <c r="K1263" s="349">
        <v>45246.32849662037</v>
      </c>
      <c r="L1263" s="347" t="s">
        <v>9057</v>
      </c>
      <c r="M1263" s="349">
        <v>45251.10702769676</v>
      </c>
      <c r="N1263" s="347" t="s">
        <v>4545</v>
      </c>
      <c r="O1263" s="346">
        <v>9.0</v>
      </c>
      <c r="P1263" s="350" t="s">
        <v>2249</v>
      </c>
      <c r="Q1263" s="346">
        <v>366.0</v>
      </c>
      <c r="R1263" s="347" t="s">
        <v>9058</v>
      </c>
      <c r="S1263" s="7" t="str">
        <f>IF(P1263="nasional",VLOOKUP("*"&amp;J1263&amp;"",'IPPD ALL'!$AA$2:$AC$787,3,FALSE),VLOOKUP("*"&amp;P1263&amp;"",'IPPD ALL'!$AB$2:$AC$787,2,FALSE))</f>
        <v>Provinsi Jawa Barat</v>
      </c>
    </row>
    <row r="1264">
      <c r="A1264" s="346">
        <v>2960.0</v>
      </c>
      <c r="B1264" s="347" t="s">
        <v>9875</v>
      </c>
      <c r="C1264" s="347" t="s">
        <v>5854</v>
      </c>
      <c r="D1264" s="347" t="s">
        <v>9876</v>
      </c>
      <c r="E1264" s="347" t="s">
        <v>4861</v>
      </c>
      <c r="F1264" s="347" t="s">
        <v>9877</v>
      </c>
      <c r="G1264" s="347" t="s">
        <v>9878</v>
      </c>
      <c r="H1264" s="348"/>
      <c r="I1264" s="347" t="s">
        <v>4533</v>
      </c>
      <c r="J1264" s="347" t="s">
        <v>5854</v>
      </c>
      <c r="K1264" s="349">
        <v>45246.339580914355</v>
      </c>
      <c r="L1264" s="347" t="s">
        <v>5854</v>
      </c>
      <c r="M1264" s="349">
        <v>45246.35648928241</v>
      </c>
      <c r="N1264" s="347" t="s">
        <v>4545</v>
      </c>
      <c r="O1264" s="346">
        <v>2.0</v>
      </c>
      <c r="P1264" s="350" t="s">
        <v>1564</v>
      </c>
      <c r="Q1264" s="346">
        <v>354.0</v>
      </c>
      <c r="R1264" s="347" t="s">
        <v>5859</v>
      </c>
      <c r="S1264" s="7" t="str">
        <f>IF(P1264="nasional",VLOOKUP("*"&amp;J1264&amp;"",'IPPD ALL'!$AA$2:$AC$787,3,FALSE),VLOOKUP("*"&amp;P1264&amp;"",'IPPD ALL'!$AB$2:$AC$787,2,FALSE))</f>
        <v>Kabupaten Padang Pariaman</v>
      </c>
    </row>
    <row r="1265">
      <c r="A1265" s="346">
        <v>2961.0</v>
      </c>
      <c r="B1265" s="347" t="s">
        <v>9879</v>
      </c>
      <c r="C1265" s="347" t="s">
        <v>1646</v>
      </c>
      <c r="D1265" s="347" t="s">
        <v>9880</v>
      </c>
      <c r="E1265" s="347">
        <v>1.0</v>
      </c>
      <c r="F1265" s="347" t="s">
        <v>9881</v>
      </c>
      <c r="G1265" s="347" t="s">
        <v>9882</v>
      </c>
      <c r="H1265" s="348"/>
      <c r="I1265" s="347" t="s">
        <v>4533</v>
      </c>
      <c r="J1265" s="347" t="s">
        <v>1646</v>
      </c>
      <c r="K1265" s="349">
        <v>45246.38032373843</v>
      </c>
      <c r="L1265" s="347" t="s">
        <v>1646</v>
      </c>
      <c r="M1265" s="349">
        <v>45246.38173512732</v>
      </c>
      <c r="N1265" s="347" t="s">
        <v>4545</v>
      </c>
      <c r="O1265" s="346">
        <v>2.0</v>
      </c>
      <c r="P1265" s="347" t="s">
        <v>4535</v>
      </c>
      <c r="Q1265" s="348"/>
      <c r="R1265" s="348"/>
      <c r="S1265" s="7" t="str">
        <f>IF(P1265="nasional",VLOOKUP("*"&amp;J1265&amp;"",'IPPD ALL'!$AA$2:$AC$787,3,FALSE),VLOOKUP("*"&amp;P1265&amp;"",'IPPD ALL'!$AB$2:$AC$787,2,FALSE))</f>
        <v>Kota Pariaman</v>
      </c>
    </row>
    <row r="1266">
      <c r="A1266" s="346">
        <v>2963.0</v>
      </c>
      <c r="B1266" s="347" t="s">
        <v>9883</v>
      </c>
      <c r="C1266" s="347" t="s">
        <v>4839</v>
      </c>
      <c r="D1266" s="347" t="s">
        <v>6088</v>
      </c>
      <c r="E1266" s="347">
        <v>1.0</v>
      </c>
      <c r="F1266" s="347" t="s">
        <v>9884</v>
      </c>
      <c r="G1266" s="347" t="s">
        <v>9885</v>
      </c>
      <c r="H1266" s="348"/>
      <c r="I1266" s="347" t="s">
        <v>4533</v>
      </c>
      <c r="J1266" s="347" t="s">
        <v>4839</v>
      </c>
      <c r="K1266" s="349">
        <v>45246.405587546295</v>
      </c>
      <c r="L1266" s="347" t="s">
        <v>4839</v>
      </c>
      <c r="M1266" s="349">
        <v>45471.368861689814</v>
      </c>
      <c r="N1266" s="347" t="s">
        <v>4534</v>
      </c>
      <c r="O1266" s="346">
        <v>6.0</v>
      </c>
      <c r="P1266" s="350" t="s">
        <v>4843</v>
      </c>
      <c r="Q1266" s="346">
        <v>242.0</v>
      </c>
      <c r="R1266" s="347" t="s">
        <v>4844</v>
      </c>
      <c r="S1266" s="7" t="str">
        <f>IF(P1266="nasional",VLOOKUP("*"&amp;J1266&amp;"",'IPPD ALL'!$AA$2:$AC$787,3,FALSE),VLOOKUP("*"&amp;P1266&amp;"",'IPPD ALL'!$AB$2:$AC$787,2,FALSE))</f>
        <v>#N/A</v>
      </c>
    </row>
    <row r="1267">
      <c r="A1267" s="346">
        <v>2967.0</v>
      </c>
      <c r="B1267" s="347" t="s">
        <v>9886</v>
      </c>
      <c r="C1267" s="347" t="s">
        <v>1554</v>
      </c>
      <c r="D1267" s="347" t="s">
        <v>9887</v>
      </c>
      <c r="E1267" s="347">
        <v>1.0</v>
      </c>
      <c r="F1267" s="347" t="s">
        <v>9888</v>
      </c>
      <c r="G1267" s="347" t="s">
        <v>9889</v>
      </c>
      <c r="H1267" s="348"/>
      <c r="I1267" s="347" t="s">
        <v>4533</v>
      </c>
      <c r="J1267" s="347" t="s">
        <v>1554</v>
      </c>
      <c r="K1267" s="349">
        <v>45247.352082523146</v>
      </c>
      <c r="L1267" s="347" t="s">
        <v>1554</v>
      </c>
      <c r="M1267" s="349">
        <v>45247.35426813657</v>
      </c>
      <c r="N1267" s="347" t="s">
        <v>4545</v>
      </c>
      <c r="O1267" s="346">
        <v>1.0</v>
      </c>
      <c r="P1267" s="347" t="s">
        <v>4535</v>
      </c>
      <c r="Q1267" s="348"/>
      <c r="R1267" s="348"/>
      <c r="S1267" s="7" t="str">
        <f>IF(P1267="nasional",VLOOKUP("*"&amp;J1267&amp;"",'IPPD ALL'!$AA$2:$AC$787,3,FALSE),VLOOKUP("*"&amp;P1267&amp;"",'IPPD ALL'!$AB$2:$AC$787,2,FALSE))</f>
        <v>Kabupaten Lima Puluh Kota</v>
      </c>
    </row>
    <row r="1268">
      <c r="A1268" s="346">
        <v>2968.0</v>
      </c>
      <c r="B1268" s="347" t="s">
        <v>9890</v>
      </c>
      <c r="C1268" s="347" t="s">
        <v>9057</v>
      </c>
      <c r="D1268" s="347" t="s">
        <v>9891</v>
      </c>
      <c r="E1268" s="346">
        <v>1.0</v>
      </c>
      <c r="F1268" s="347" t="s">
        <v>9892</v>
      </c>
      <c r="G1268" s="347" t="s">
        <v>9893</v>
      </c>
      <c r="H1268" s="348"/>
      <c r="I1268" s="347" t="s">
        <v>4533</v>
      </c>
      <c r="J1268" s="347" t="s">
        <v>9057</v>
      </c>
      <c r="K1268" s="349">
        <v>45247.36092934028</v>
      </c>
      <c r="L1268" s="347" t="s">
        <v>9057</v>
      </c>
      <c r="M1268" s="349">
        <v>45250.1294169213</v>
      </c>
      <c r="N1268" s="347" t="s">
        <v>4545</v>
      </c>
      <c r="O1268" s="346">
        <v>3.0</v>
      </c>
      <c r="P1268" s="350" t="s">
        <v>2249</v>
      </c>
      <c r="Q1268" s="346">
        <v>366.0</v>
      </c>
      <c r="R1268" s="347" t="s">
        <v>9058</v>
      </c>
      <c r="S1268" s="7" t="str">
        <f>IF(P1268="nasional",VLOOKUP("*"&amp;J1268&amp;"",'IPPD ALL'!$AA$2:$AC$787,3,FALSE),VLOOKUP("*"&amp;P1268&amp;"",'IPPD ALL'!$AB$2:$AC$787,2,FALSE))</f>
        <v>Provinsi Jawa Barat</v>
      </c>
    </row>
    <row r="1269">
      <c r="A1269" s="346">
        <v>2971.0</v>
      </c>
      <c r="B1269" s="347" t="s">
        <v>9894</v>
      </c>
      <c r="C1269" s="347" t="s">
        <v>7877</v>
      </c>
      <c r="D1269" s="347" t="s">
        <v>9895</v>
      </c>
      <c r="E1269" s="346">
        <v>1.0</v>
      </c>
      <c r="F1269" s="347" t="s">
        <v>9896</v>
      </c>
      <c r="G1269" s="347" t="s">
        <v>9897</v>
      </c>
      <c r="H1269" s="347" t="s">
        <v>4609</v>
      </c>
      <c r="I1269" s="347" t="s">
        <v>4533</v>
      </c>
      <c r="J1269" s="347" t="s">
        <v>7877</v>
      </c>
      <c r="K1269" s="349">
        <v>45250.057752824076</v>
      </c>
      <c r="L1269" s="347" t="s">
        <v>7877</v>
      </c>
      <c r="M1269" s="349">
        <v>45525.22333178241</v>
      </c>
      <c r="N1269" s="347" t="s">
        <v>4545</v>
      </c>
      <c r="O1269" s="346">
        <v>11.0</v>
      </c>
      <c r="P1269" s="350" t="s">
        <v>2394</v>
      </c>
      <c r="Q1269" s="346">
        <v>252.0</v>
      </c>
      <c r="R1269" s="347" t="s">
        <v>5965</v>
      </c>
      <c r="S1269" s="7" t="str">
        <f>IF(P1269="nasional",VLOOKUP("*"&amp;J1269&amp;"",'IPPD ALL'!$AA$2:$AC$787,3,FALSE),VLOOKUP("*"&amp;P1269&amp;"",'IPPD ALL'!$AB$2:$AC$787,2,FALSE))</f>
        <v>Kota Bandung</v>
      </c>
    </row>
    <row r="1270">
      <c r="A1270" s="346">
        <v>2972.0</v>
      </c>
      <c r="B1270" s="347" t="s">
        <v>9898</v>
      </c>
      <c r="C1270" s="347" t="s">
        <v>2139</v>
      </c>
      <c r="D1270" s="347" t="s">
        <v>9899</v>
      </c>
      <c r="E1270" s="346">
        <v>1.0</v>
      </c>
      <c r="F1270" s="347" t="s">
        <v>9900</v>
      </c>
      <c r="G1270" s="347" t="s">
        <v>9901</v>
      </c>
      <c r="H1270" s="348"/>
      <c r="I1270" s="347" t="s">
        <v>4533</v>
      </c>
      <c r="J1270" s="347" t="s">
        <v>2139</v>
      </c>
      <c r="K1270" s="349">
        <v>45250.18999090278</v>
      </c>
      <c r="L1270" s="347" t="s">
        <v>2139</v>
      </c>
      <c r="M1270" s="349">
        <v>45251.145337615744</v>
      </c>
      <c r="N1270" s="347" t="s">
        <v>4545</v>
      </c>
      <c r="O1270" s="346">
        <v>3.0</v>
      </c>
      <c r="P1270" s="347" t="s">
        <v>4535</v>
      </c>
      <c r="Q1270" s="348"/>
      <c r="R1270" s="348"/>
      <c r="S1270" s="7" t="str">
        <f>IF(P1270="nasional",VLOOKUP("*"&amp;J1270&amp;"",'IPPD ALL'!$AA$2:$AC$787,3,FALSE),VLOOKUP("*"&amp;P1270&amp;"",'IPPD ALL'!$AB$2:$AC$787,2,FALSE))</f>
        <v>Provinsi Lampung</v>
      </c>
    </row>
    <row r="1271">
      <c r="A1271" s="346">
        <v>2973.0</v>
      </c>
      <c r="B1271" s="347" t="s">
        <v>9902</v>
      </c>
      <c r="C1271" s="347" t="s">
        <v>2139</v>
      </c>
      <c r="D1271" s="347" t="s">
        <v>9903</v>
      </c>
      <c r="E1271" s="346">
        <v>1.0</v>
      </c>
      <c r="F1271" s="347" t="s">
        <v>9904</v>
      </c>
      <c r="G1271" s="347" t="s">
        <v>9905</v>
      </c>
      <c r="H1271" s="348"/>
      <c r="I1271" s="347" t="s">
        <v>4533</v>
      </c>
      <c r="J1271" s="347" t="s">
        <v>2139</v>
      </c>
      <c r="K1271" s="349">
        <v>45251.102726840276</v>
      </c>
      <c r="L1271" s="347" t="s">
        <v>2139</v>
      </c>
      <c r="M1271" s="349">
        <v>45251.14680486111</v>
      </c>
      <c r="N1271" s="347" t="s">
        <v>4545</v>
      </c>
      <c r="O1271" s="346">
        <v>3.0</v>
      </c>
      <c r="P1271" s="347" t="s">
        <v>4535</v>
      </c>
      <c r="Q1271" s="348"/>
      <c r="R1271" s="348"/>
      <c r="S1271" s="7" t="str">
        <f>IF(P1271="nasional",VLOOKUP("*"&amp;J1271&amp;"",'IPPD ALL'!$AA$2:$AC$787,3,FALSE),VLOOKUP("*"&amp;P1271&amp;"",'IPPD ALL'!$AB$2:$AC$787,2,FALSE))</f>
        <v>Provinsi Lampung</v>
      </c>
    </row>
    <row r="1272">
      <c r="A1272" s="346">
        <v>2974.0</v>
      </c>
      <c r="B1272" s="347" t="s">
        <v>9906</v>
      </c>
      <c r="C1272" s="347" t="s">
        <v>2139</v>
      </c>
      <c r="D1272" s="347" t="s">
        <v>9907</v>
      </c>
      <c r="E1272" s="346">
        <v>1.0</v>
      </c>
      <c r="F1272" s="347" t="s">
        <v>9908</v>
      </c>
      <c r="G1272" s="347" t="s">
        <v>9909</v>
      </c>
      <c r="H1272" s="348"/>
      <c r="I1272" s="347" t="s">
        <v>4533</v>
      </c>
      <c r="J1272" s="347" t="s">
        <v>2139</v>
      </c>
      <c r="K1272" s="349">
        <v>45251.12024452546</v>
      </c>
      <c r="L1272" s="347" t="s">
        <v>2139</v>
      </c>
      <c r="M1272" s="349">
        <v>45251.14637412037</v>
      </c>
      <c r="N1272" s="347" t="s">
        <v>4545</v>
      </c>
      <c r="O1272" s="346">
        <v>7.0</v>
      </c>
      <c r="P1272" s="347" t="s">
        <v>4535</v>
      </c>
      <c r="Q1272" s="348"/>
      <c r="R1272" s="348"/>
      <c r="S1272" s="7" t="str">
        <f>IF(P1272="nasional",VLOOKUP("*"&amp;J1272&amp;"",'IPPD ALL'!$AA$2:$AC$787,3,FALSE),VLOOKUP("*"&amp;P1272&amp;"",'IPPD ALL'!$AB$2:$AC$787,2,FALSE))</f>
        <v>Provinsi Lampung</v>
      </c>
    </row>
    <row r="1273">
      <c r="A1273" s="346">
        <v>2975.0</v>
      </c>
      <c r="B1273" s="347" t="s">
        <v>9910</v>
      </c>
      <c r="C1273" s="347" t="s">
        <v>9519</v>
      </c>
      <c r="D1273" s="347" t="s">
        <v>9911</v>
      </c>
      <c r="E1273" s="346">
        <v>1.0</v>
      </c>
      <c r="F1273" s="347" t="s">
        <v>9912</v>
      </c>
      <c r="G1273" s="347" t="s">
        <v>9913</v>
      </c>
      <c r="H1273" s="348"/>
      <c r="I1273" s="347" t="s">
        <v>4533</v>
      </c>
      <c r="J1273" s="347" t="s">
        <v>9519</v>
      </c>
      <c r="K1273" s="349">
        <v>45251.138601886574</v>
      </c>
      <c r="L1273" s="347" t="s">
        <v>9519</v>
      </c>
      <c r="M1273" s="349">
        <v>45268.369119560186</v>
      </c>
      <c r="N1273" s="347" t="s">
        <v>4545</v>
      </c>
      <c r="O1273" s="346">
        <v>3.0</v>
      </c>
      <c r="P1273" s="350" t="s">
        <v>2249</v>
      </c>
      <c r="Q1273" s="346">
        <v>366.0</v>
      </c>
      <c r="R1273" s="347" t="s">
        <v>9058</v>
      </c>
      <c r="S1273" s="7" t="str">
        <f>IF(P1273="nasional",VLOOKUP("*"&amp;J1273&amp;"",'IPPD ALL'!$AA$2:$AC$787,3,FALSE),VLOOKUP("*"&amp;P1273&amp;"",'IPPD ALL'!$AB$2:$AC$787,2,FALSE))</f>
        <v>Provinsi Jawa Barat</v>
      </c>
    </row>
    <row r="1274">
      <c r="A1274" s="346">
        <v>2976.0</v>
      </c>
      <c r="B1274" s="347" t="s">
        <v>9914</v>
      </c>
      <c r="C1274" s="347" t="s">
        <v>9519</v>
      </c>
      <c r="D1274" s="347" t="s">
        <v>9915</v>
      </c>
      <c r="E1274" s="346">
        <v>1.0</v>
      </c>
      <c r="F1274" s="347" t="s">
        <v>9916</v>
      </c>
      <c r="G1274" s="347" t="s">
        <v>9917</v>
      </c>
      <c r="H1274" s="348"/>
      <c r="I1274" s="347" t="s">
        <v>4533</v>
      </c>
      <c r="J1274" s="347" t="s">
        <v>9519</v>
      </c>
      <c r="K1274" s="349">
        <v>45251.14461361111</v>
      </c>
      <c r="L1274" s="347" t="s">
        <v>9519</v>
      </c>
      <c r="M1274" s="349">
        <v>45264.33708060185</v>
      </c>
      <c r="N1274" s="347" t="s">
        <v>4545</v>
      </c>
      <c r="O1274" s="346">
        <v>5.0</v>
      </c>
      <c r="P1274" s="350" t="s">
        <v>2249</v>
      </c>
      <c r="Q1274" s="346">
        <v>366.0</v>
      </c>
      <c r="R1274" s="347" t="s">
        <v>9058</v>
      </c>
      <c r="S1274" s="7" t="str">
        <f>IF(P1274="nasional",VLOOKUP("*"&amp;J1274&amp;"",'IPPD ALL'!$AA$2:$AC$787,3,FALSE),VLOOKUP("*"&amp;P1274&amp;"",'IPPD ALL'!$AB$2:$AC$787,2,FALSE))</f>
        <v>Provinsi Jawa Barat</v>
      </c>
    </row>
    <row r="1275">
      <c r="A1275" s="346">
        <v>2977.0</v>
      </c>
      <c r="B1275" s="347" t="s">
        <v>9918</v>
      </c>
      <c r="C1275" s="347" t="s">
        <v>9519</v>
      </c>
      <c r="D1275" s="347" t="s">
        <v>9919</v>
      </c>
      <c r="E1275" s="346">
        <v>1.0</v>
      </c>
      <c r="F1275" s="347" t="s">
        <v>9920</v>
      </c>
      <c r="G1275" s="347" t="s">
        <v>9921</v>
      </c>
      <c r="H1275" s="348"/>
      <c r="I1275" s="347" t="s">
        <v>4533</v>
      </c>
      <c r="J1275" s="347" t="s">
        <v>9519</v>
      </c>
      <c r="K1275" s="349">
        <v>45251.20034979167</v>
      </c>
      <c r="L1275" s="347" t="s">
        <v>9519</v>
      </c>
      <c r="M1275" s="349">
        <v>45279.27860657407</v>
      </c>
      <c r="N1275" s="347" t="s">
        <v>4545</v>
      </c>
      <c r="O1275" s="346">
        <v>3.0</v>
      </c>
      <c r="P1275" s="350" t="s">
        <v>2249</v>
      </c>
      <c r="Q1275" s="346">
        <v>366.0</v>
      </c>
      <c r="R1275" s="347" t="s">
        <v>9058</v>
      </c>
      <c r="S1275" s="7" t="str">
        <f>IF(P1275="nasional",VLOOKUP("*"&amp;J1275&amp;"",'IPPD ALL'!$AA$2:$AC$787,3,FALSE),VLOOKUP("*"&amp;P1275&amp;"",'IPPD ALL'!$AB$2:$AC$787,2,FALSE))</f>
        <v>Provinsi Jawa Barat</v>
      </c>
    </row>
    <row r="1276">
      <c r="A1276" s="346">
        <v>2980.0</v>
      </c>
      <c r="B1276" s="347" t="s">
        <v>9922</v>
      </c>
      <c r="C1276" s="347" t="s">
        <v>4388</v>
      </c>
      <c r="D1276" s="347" t="s">
        <v>9923</v>
      </c>
      <c r="E1276" s="346">
        <v>2.0</v>
      </c>
      <c r="F1276" s="347" t="s">
        <v>9924</v>
      </c>
      <c r="G1276" s="347" t="s">
        <v>9925</v>
      </c>
      <c r="H1276" s="347" t="s">
        <v>4609</v>
      </c>
      <c r="I1276" s="347" t="s">
        <v>4533</v>
      </c>
      <c r="J1276" s="347" t="s">
        <v>4388</v>
      </c>
      <c r="K1276" s="349">
        <v>45252.168730972226</v>
      </c>
      <c r="L1276" s="347" t="s">
        <v>4388</v>
      </c>
      <c r="M1276" s="349">
        <v>45357.27284858796</v>
      </c>
      <c r="N1276" s="347" t="s">
        <v>4545</v>
      </c>
      <c r="O1276" s="346">
        <v>8.0</v>
      </c>
      <c r="P1276" s="347" t="s">
        <v>4535</v>
      </c>
      <c r="Q1276" s="348"/>
      <c r="R1276" s="348"/>
      <c r="S1276" s="7" t="str">
        <f>IF(P1276="nasional",VLOOKUP("*"&amp;J1276&amp;"",'IPPD ALL'!$AA$2:$AC$787,3,FALSE),VLOOKUP("*"&amp;P1276&amp;"",'IPPD ALL'!$AB$2:$AC$787,2,FALSE))</f>
        <v>Kabupaten Halmahera Selatan</v>
      </c>
    </row>
    <row r="1277">
      <c r="A1277" s="346">
        <v>2981.0</v>
      </c>
      <c r="B1277" s="347" t="s">
        <v>9926</v>
      </c>
      <c r="C1277" s="347" t="s">
        <v>9733</v>
      </c>
      <c r="D1277" s="347" t="s">
        <v>9927</v>
      </c>
      <c r="E1277" s="347">
        <v>1.0</v>
      </c>
      <c r="F1277" s="347" t="s">
        <v>9928</v>
      </c>
      <c r="G1277" s="347" t="s">
        <v>9929</v>
      </c>
      <c r="H1277" s="348"/>
      <c r="I1277" s="347" t="s">
        <v>4533</v>
      </c>
      <c r="J1277" s="347" t="s">
        <v>9733</v>
      </c>
      <c r="K1277" s="349">
        <v>45252.17598741898</v>
      </c>
      <c r="L1277" s="347" t="s">
        <v>9733</v>
      </c>
      <c r="M1277" s="349">
        <v>45252.18068877315</v>
      </c>
      <c r="N1277" s="347" t="s">
        <v>4545</v>
      </c>
      <c r="O1277" s="346">
        <v>2.0</v>
      </c>
      <c r="P1277" s="350" t="s">
        <v>2507</v>
      </c>
      <c r="Q1277" s="346">
        <v>942.0</v>
      </c>
      <c r="R1277" s="347" t="s">
        <v>6206</v>
      </c>
      <c r="S1277" s="7" t="str">
        <f>IF(P1277="nasional",VLOOKUP("*"&amp;J1277&amp;"",'IPPD ALL'!$AA$2:$AC$787,3,FALSE),VLOOKUP("*"&amp;P1277&amp;"",'IPPD ALL'!$AB$2:$AC$787,2,FALSE))</f>
        <v>Kota Serang</v>
      </c>
    </row>
    <row r="1278">
      <c r="A1278" s="346">
        <v>2982.0</v>
      </c>
      <c r="B1278" s="347" t="s">
        <v>9930</v>
      </c>
      <c r="C1278" s="347" t="s">
        <v>9733</v>
      </c>
      <c r="D1278" s="347" t="s">
        <v>9931</v>
      </c>
      <c r="E1278" s="347">
        <v>1.0</v>
      </c>
      <c r="F1278" s="347" t="s">
        <v>9932</v>
      </c>
      <c r="G1278" s="347" t="s">
        <v>9933</v>
      </c>
      <c r="H1278" s="348"/>
      <c r="I1278" s="347" t="s">
        <v>4533</v>
      </c>
      <c r="J1278" s="347" t="s">
        <v>9733</v>
      </c>
      <c r="K1278" s="349">
        <v>45252.19533983796</v>
      </c>
      <c r="L1278" s="347" t="s">
        <v>9733</v>
      </c>
      <c r="M1278" s="349">
        <v>45252.19772304398</v>
      </c>
      <c r="N1278" s="347" t="s">
        <v>4545</v>
      </c>
      <c r="O1278" s="346">
        <v>2.0</v>
      </c>
      <c r="P1278" s="350" t="s">
        <v>2507</v>
      </c>
      <c r="Q1278" s="346">
        <v>942.0</v>
      </c>
      <c r="R1278" s="347" t="s">
        <v>6206</v>
      </c>
      <c r="S1278" s="7" t="str">
        <f>IF(P1278="nasional",VLOOKUP("*"&amp;J1278&amp;"",'IPPD ALL'!$AA$2:$AC$787,3,FALSE),VLOOKUP("*"&amp;P1278&amp;"",'IPPD ALL'!$AB$2:$AC$787,2,FALSE))</f>
        <v>Kota Serang</v>
      </c>
    </row>
    <row r="1279">
      <c r="A1279" s="346">
        <v>2983.0</v>
      </c>
      <c r="B1279" s="347" t="s">
        <v>9934</v>
      </c>
      <c r="C1279" s="347" t="s">
        <v>9733</v>
      </c>
      <c r="D1279" s="347" t="s">
        <v>9935</v>
      </c>
      <c r="E1279" s="347" t="s">
        <v>4861</v>
      </c>
      <c r="F1279" s="347" t="s">
        <v>9936</v>
      </c>
      <c r="G1279" s="347" t="s">
        <v>9937</v>
      </c>
      <c r="H1279" s="348"/>
      <c r="I1279" s="347" t="s">
        <v>4533</v>
      </c>
      <c r="J1279" s="347" t="s">
        <v>9733</v>
      </c>
      <c r="K1279" s="349">
        <v>45252.2137641088</v>
      </c>
      <c r="L1279" s="347" t="s">
        <v>9733</v>
      </c>
      <c r="M1279" s="349">
        <v>45252.21443878472</v>
      </c>
      <c r="N1279" s="347" t="s">
        <v>4545</v>
      </c>
      <c r="O1279" s="346">
        <v>1.0</v>
      </c>
      <c r="P1279" s="350" t="s">
        <v>2507</v>
      </c>
      <c r="Q1279" s="346">
        <v>942.0</v>
      </c>
      <c r="R1279" s="347" t="s">
        <v>6206</v>
      </c>
      <c r="S1279" s="7" t="str">
        <f>IF(P1279="nasional",VLOOKUP("*"&amp;J1279&amp;"",'IPPD ALL'!$AA$2:$AC$787,3,FALSE),VLOOKUP("*"&amp;P1279&amp;"",'IPPD ALL'!$AB$2:$AC$787,2,FALSE))</f>
        <v>Kota Serang</v>
      </c>
    </row>
    <row r="1280">
      <c r="A1280" s="346">
        <v>2985.0</v>
      </c>
      <c r="B1280" s="347" t="s">
        <v>9938</v>
      </c>
      <c r="C1280" s="347" t="s">
        <v>1095</v>
      </c>
      <c r="D1280" s="347" t="s">
        <v>9939</v>
      </c>
      <c r="E1280" s="347">
        <v>1.0</v>
      </c>
      <c r="F1280" s="347" t="s">
        <v>9940</v>
      </c>
      <c r="G1280" s="347" t="s">
        <v>9941</v>
      </c>
      <c r="H1280" s="348"/>
      <c r="I1280" s="347" t="s">
        <v>4533</v>
      </c>
      <c r="J1280" s="347" t="s">
        <v>1095</v>
      </c>
      <c r="K1280" s="349">
        <v>45254.1415296875</v>
      </c>
      <c r="L1280" s="347" t="s">
        <v>1095</v>
      </c>
      <c r="M1280" s="349">
        <v>45268.13128353009</v>
      </c>
      <c r="N1280" s="347" t="s">
        <v>4545</v>
      </c>
      <c r="O1280" s="346">
        <v>35.0</v>
      </c>
      <c r="P1280" s="347" t="s">
        <v>4535</v>
      </c>
      <c r="Q1280" s="348"/>
      <c r="R1280" s="348"/>
      <c r="S1280" s="7" t="str">
        <f>IF(P1280="nasional",VLOOKUP("*"&amp;J1280&amp;"",'IPPD ALL'!$AA$2:$AC$787,3,FALSE),VLOOKUP("*"&amp;P1280&amp;"",'IPPD ALL'!$AB$2:$AC$787,2,FALSE))</f>
        <v>Komite Nasional Ekonomi Nasional</v>
      </c>
    </row>
    <row r="1281">
      <c r="A1281" s="346">
        <v>2986.0</v>
      </c>
      <c r="B1281" s="347" t="s">
        <v>9942</v>
      </c>
      <c r="C1281" s="347" t="s">
        <v>6097</v>
      </c>
      <c r="D1281" s="347" t="s">
        <v>9943</v>
      </c>
      <c r="E1281" s="347">
        <v>1.0</v>
      </c>
      <c r="F1281" s="347" t="s">
        <v>9944</v>
      </c>
      <c r="G1281" s="347" t="s">
        <v>9945</v>
      </c>
      <c r="H1281" s="348"/>
      <c r="I1281" s="347" t="s">
        <v>4533</v>
      </c>
      <c r="J1281" s="347" t="s">
        <v>6097</v>
      </c>
      <c r="K1281" s="349">
        <v>45255.27449466435</v>
      </c>
      <c r="L1281" s="347" t="s">
        <v>6097</v>
      </c>
      <c r="M1281" s="349">
        <v>45255.35544576389</v>
      </c>
      <c r="N1281" s="347" t="s">
        <v>4545</v>
      </c>
      <c r="O1281" s="346">
        <v>4.0</v>
      </c>
      <c r="P1281" s="350" t="s">
        <v>3414</v>
      </c>
      <c r="Q1281" s="346">
        <v>936.0</v>
      </c>
      <c r="R1281" s="347" t="s">
        <v>6101</v>
      </c>
      <c r="S1281" s="7" t="str">
        <f>IF(P1281="nasional",VLOOKUP("*"&amp;J1281&amp;"",'IPPD ALL'!$AA$2:$AC$787,3,FALSE),VLOOKUP("*"&amp;P1281&amp;"",'IPPD ALL'!$AB$2:$AC$787,2,FALSE))</f>
        <v>Kabupaten Kotabaru</v>
      </c>
    </row>
    <row r="1282">
      <c r="A1282" s="346">
        <v>3019.0</v>
      </c>
      <c r="B1282" s="347" t="s">
        <v>9946</v>
      </c>
      <c r="C1282" s="347" t="s">
        <v>9947</v>
      </c>
      <c r="D1282" s="347" t="s">
        <v>9948</v>
      </c>
      <c r="E1282" s="347">
        <v>1.0</v>
      </c>
      <c r="F1282" s="347" t="s">
        <v>9949</v>
      </c>
      <c r="G1282" s="347" t="s">
        <v>9950</v>
      </c>
      <c r="H1282" s="348"/>
      <c r="I1282" s="347" t="s">
        <v>4533</v>
      </c>
      <c r="J1282" s="347" t="s">
        <v>9947</v>
      </c>
      <c r="K1282" s="349">
        <v>45257.03373202546</v>
      </c>
      <c r="L1282" s="347" t="s">
        <v>9947</v>
      </c>
      <c r="M1282" s="349">
        <v>45315.11990831018</v>
      </c>
      <c r="N1282" s="347" t="s">
        <v>4545</v>
      </c>
      <c r="O1282" s="346">
        <v>2.0</v>
      </c>
      <c r="P1282" s="350" t="s">
        <v>3159</v>
      </c>
      <c r="Q1282" s="346">
        <v>982.0</v>
      </c>
      <c r="R1282" s="347" t="s">
        <v>9951</v>
      </c>
      <c r="S1282" s="7" t="str">
        <f>IF(P1282="nasional",VLOOKUP("*"&amp;J1282&amp;"",'IPPD ALL'!$AA$2:$AC$787,3,FALSE),VLOOKUP("*"&amp;P1282&amp;"",'IPPD ALL'!$AB$2:$AC$787,2,FALSE))</f>
        <v>Provinsi Kalimantan Barat</v>
      </c>
    </row>
    <row r="1283">
      <c r="A1283" s="346">
        <v>3020.0</v>
      </c>
      <c r="B1283" s="347" t="s">
        <v>9952</v>
      </c>
      <c r="C1283" s="347" t="s">
        <v>4973</v>
      </c>
      <c r="D1283" s="347" t="s">
        <v>9953</v>
      </c>
      <c r="E1283" s="347">
        <v>1.0</v>
      </c>
      <c r="F1283" s="347" t="s">
        <v>9954</v>
      </c>
      <c r="G1283" s="347" t="s">
        <v>9955</v>
      </c>
      <c r="H1283" s="348"/>
      <c r="I1283" s="347" t="s">
        <v>4533</v>
      </c>
      <c r="J1283" s="347" t="s">
        <v>4973</v>
      </c>
      <c r="K1283" s="349">
        <v>45257.06733752315</v>
      </c>
      <c r="L1283" s="347" t="s">
        <v>4973</v>
      </c>
      <c r="M1283" s="349">
        <v>45499.30742965278</v>
      </c>
      <c r="N1283" s="347" t="s">
        <v>4545</v>
      </c>
      <c r="O1283" s="346">
        <v>17.0</v>
      </c>
      <c r="P1283" s="350" t="s">
        <v>2418</v>
      </c>
      <c r="Q1283" s="346">
        <v>258.0</v>
      </c>
      <c r="R1283" s="347" t="s">
        <v>4977</v>
      </c>
      <c r="S1283" s="7" t="str">
        <f>IF(P1283="nasional",VLOOKUP("*"&amp;J1283&amp;"",'IPPD ALL'!$AA$2:$AC$787,3,FALSE),VLOOKUP("*"&amp;P1283&amp;"",'IPPD ALL'!$AB$2:$AC$787,2,FALSE))</f>
        <v>Kota Bogor</v>
      </c>
      <c r="T1283" s="229"/>
    </row>
    <row r="1284">
      <c r="A1284" s="346">
        <v>3021.0</v>
      </c>
      <c r="B1284" s="347" t="s">
        <v>9956</v>
      </c>
      <c r="C1284" s="347" t="s">
        <v>9947</v>
      </c>
      <c r="D1284" s="347" t="s">
        <v>9957</v>
      </c>
      <c r="E1284" s="347">
        <v>1.0</v>
      </c>
      <c r="F1284" s="347" t="s">
        <v>9958</v>
      </c>
      <c r="G1284" s="347" t="s">
        <v>9959</v>
      </c>
      <c r="H1284" s="347" t="s">
        <v>4550</v>
      </c>
      <c r="I1284" s="347" t="s">
        <v>4533</v>
      </c>
      <c r="J1284" s="347" t="s">
        <v>9947</v>
      </c>
      <c r="K1284" s="349">
        <v>45257.09587398148</v>
      </c>
      <c r="L1284" s="347" t="s">
        <v>9947</v>
      </c>
      <c r="M1284" s="349">
        <v>45315.1210684375</v>
      </c>
      <c r="N1284" s="347" t="s">
        <v>4545</v>
      </c>
      <c r="O1284" s="346">
        <v>3.0</v>
      </c>
      <c r="P1284" s="350" t="s">
        <v>3159</v>
      </c>
      <c r="Q1284" s="346">
        <v>982.0</v>
      </c>
      <c r="R1284" s="347" t="s">
        <v>9951</v>
      </c>
      <c r="S1284" s="7" t="str">
        <f>IF(P1284="nasional",VLOOKUP("*"&amp;J1284&amp;"",'IPPD ALL'!$AA$2:$AC$787,3,FALSE),VLOOKUP("*"&amp;P1284&amp;"",'IPPD ALL'!$AB$2:$AC$787,2,FALSE))</f>
        <v>Provinsi Kalimantan Barat</v>
      </c>
    </row>
    <row r="1285">
      <c r="A1285" s="346">
        <v>3022.0</v>
      </c>
      <c r="B1285" s="347" t="s">
        <v>9960</v>
      </c>
      <c r="C1285" s="347" t="s">
        <v>9947</v>
      </c>
      <c r="D1285" s="347" t="s">
        <v>9961</v>
      </c>
      <c r="E1285" s="347">
        <v>1.0</v>
      </c>
      <c r="F1285" s="347" t="s">
        <v>9962</v>
      </c>
      <c r="G1285" s="347" t="s">
        <v>9963</v>
      </c>
      <c r="H1285" s="348"/>
      <c r="I1285" s="347" t="s">
        <v>4533</v>
      </c>
      <c r="J1285" s="347" t="s">
        <v>9947</v>
      </c>
      <c r="K1285" s="349">
        <v>45257.11072520833</v>
      </c>
      <c r="L1285" s="347" t="s">
        <v>9947</v>
      </c>
      <c r="M1285" s="349">
        <v>45344.14186456019</v>
      </c>
      <c r="N1285" s="347" t="s">
        <v>4545</v>
      </c>
      <c r="O1285" s="346">
        <v>3.0</v>
      </c>
      <c r="P1285" s="350" t="s">
        <v>3159</v>
      </c>
      <c r="Q1285" s="346">
        <v>982.0</v>
      </c>
      <c r="R1285" s="347" t="s">
        <v>9951</v>
      </c>
      <c r="S1285" s="7" t="str">
        <f>IF(P1285="nasional",VLOOKUP("*"&amp;J1285&amp;"",'IPPD ALL'!$AA$2:$AC$787,3,FALSE),VLOOKUP("*"&amp;P1285&amp;"",'IPPD ALL'!$AB$2:$AC$787,2,FALSE))</f>
        <v>Provinsi Kalimantan Barat</v>
      </c>
    </row>
    <row r="1286">
      <c r="A1286" s="346">
        <v>3023.0</v>
      </c>
      <c r="B1286" s="347" t="s">
        <v>9964</v>
      </c>
      <c r="C1286" s="347" t="s">
        <v>1614</v>
      </c>
      <c r="D1286" s="347" t="s">
        <v>9965</v>
      </c>
      <c r="E1286" s="347">
        <v>1.0</v>
      </c>
      <c r="F1286" s="347" t="s">
        <v>9966</v>
      </c>
      <c r="G1286" s="347" t="s">
        <v>9967</v>
      </c>
      <c r="H1286" s="348"/>
      <c r="I1286" s="347" t="s">
        <v>4533</v>
      </c>
      <c r="J1286" s="347" t="s">
        <v>1614</v>
      </c>
      <c r="K1286" s="349">
        <v>45257.14550993055</v>
      </c>
      <c r="L1286" s="347" t="s">
        <v>1614</v>
      </c>
      <c r="M1286" s="349">
        <v>45261.210864560184</v>
      </c>
      <c r="N1286" s="347" t="s">
        <v>4545</v>
      </c>
      <c r="O1286" s="346">
        <v>12.0</v>
      </c>
      <c r="P1286" s="347" t="s">
        <v>4535</v>
      </c>
      <c r="Q1286" s="348"/>
      <c r="R1286" s="348"/>
      <c r="S1286" s="7" t="str">
        <f>IF(P1286="nasional",VLOOKUP("*"&amp;J1286&amp;"",'IPPD ALL'!$AA$2:$AC$787,3,FALSE),VLOOKUP("*"&amp;P1286&amp;"",'IPPD ALL'!$AB$2:$AC$787,2,FALSE))</f>
        <v>Kabupaten Tanah Datar</v>
      </c>
    </row>
    <row r="1287">
      <c r="A1287" s="346">
        <v>3024.0</v>
      </c>
      <c r="B1287" s="347" t="s">
        <v>9968</v>
      </c>
      <c r="C1287" s="347" t="s">
        <v>9947</v>
      </c>
      <c r="D1287" s="347" t="s">
        <v>9969</v>
      </c>
      <c r="E1287" s="347">
        <v>1.0</v>
      </c>
      <c r="F1287" s="347" t="s">
        <v>9970</v>
      </c>
      <c r="G1287" s="347" t="s">
        <v>9971</v>
      </c>
      <c r="H1287" s="348"/>
      <c r="I1287" s="347" t="s">
        <v>4533</v>
      </c>
      <c r="J1287" s="347" t="s">
        <v>9947</v>
      </c>
      <c r="K1287" s="349">
        <v>45258.04387869213</v>
      </c>
      <c r="L1287" s="347" t="s">
        <v>9947</v>
      </c>
      <c r="M1287" s="349">
        <v>45261.078353136574</v>
      </c>
      <c r="N1287" s="347" t="s">
        <v>4545</v>
      </c>
      <c r="O1287" s="346">
        <v>1.0</v>
      </c>
      <c r="P1287" s="350" t="s">
        <v>3159</v>
      </c>
      <c r="Q1287" s="346">
        <v>982.0</v>
      </c>
      <c r="R1287" s="347" t="s">
        <v>9951</v>
      </c>
      <c r="S1287" s="7" t="str">
        <f>IF(P1287="nasional",VLOOKUP("*"&amp;J1287&amp;"",'IPPD ALL'!$AA$2:$AC$787,3,FALSE),VLOOKUP("*"&amp;P1287&amp;"",'IPPD ALL'!$AB$2:$AC$787,2,FALSE))</f>
        <v>Provinsi Kalimantan Barat</v>
      </c>
    </row>
    <row r="1288">
      <c r="A1288" s="346">
        <v>3025.0</v>
      </c>
      <c r="B1288" s="347" t="s">
        <v>9972</v>
      </c>
      <c r="C1288" s="347" t="s">
        <v>9973</v>
      </c>
      <c r="D1288" s="347" t="s">
        <v>9974</v>
      </c>
      <c r="E1288" s="347">
        <v>1.0</v>
      </c>
      <c r="F1288" s="347" t="s">
        <v>9975</v>
      </c>
      <c r="G1288" s="347" t="s">
        <v>9976</v>
      </c>
      <c r="H1288" s="348"/>
      <c r="I1288" s="347" t="s">
        <v>4533</v>
      </c>
      <c r="J1288" s="347" t="s">
        <v>9973</v>
      </c>
      <c r="K1288" s="349">
        <v>45258.23431146991</v>
      </c>
      <c r="L1288" s="347" t="s">
        <v>9973</v>
      </c>
      <c r="M1288" s="349">
        <v>45258.33377611111</v>
      </c>
      <c r="N1288" s="347" t="s">
        <v>4545</v>
      </c>
      <c r="O1288" s="346">
        <v>2.0</v>
      </c>
      <c r="P1288" s="350" t="s">
        <v>3573</v>
      </c>
      <c r="Q1288" s="346">
        <v>677.0</v>
      </c>
      <c r="R1288" s="347" t="s">
        <v>9977</v>
      </c>
      <c r="S1288" s="7" t="str">
        <f>IF(P1288="nasional",VLOOKUP("*"&amp;J1288&amp;"",'IPPD ALL'!$AA$2:$AC$787,3,FALSE),VLOOKUP("*"&amp;P1288&amp;"",'IPPD ALL'!$AB$2:$AC$787,2,FALSE))</f>
        <v>Kabupaten Bulukumba</v>
      </c>
    </row>
    <row r="1289">
      <c r="A1289" s="346">
        <v>3026.0</v>
      </c>
      <c r="B1289" s="347" t="s">
        <v>9978</v>
      </c>
      <c r="C1289" s="347" t="s">
        <v>9979</v>
      </c>
      <c r="D1289" s="347" t="s">
        <v>9980</v>
      </c>
      <c r="E1289" s="347">
        <v>1.0</v>
      </c>
      <c r="F1289" s="347" t="s">
        <v>9981</v>
      </c>
      <c r="G1289" s="347" t="s">
        <v>9982</v>
      </c>
      <c r="H1289" s="348"/>
      <c r="I1289" s="347" t="s">
        <v>4533</v>
      </c>
      <c r="J1289" s="347" t="s">
        <v>9979</v>
      </c>
      <c r="K1289" s="349">
        <v>45258.33966510417</v>
      </c>
      <c r="L1289" s="347" t="s">
        <v>9979</v>
      </c>
      <c r="M1289" s="349">
        <v>45289.27749625</v>
      </c>
      <c r="N1289" s="347" t="s">
        <v>4545</v>
      </c>
      <c r="O1289" s="346">
        <v>1.0</v>
      </c>
      <c r="P1289" s="350" t="s">
        <v>9983</v>
      </c>
      <c r="Q1289" s="346">
        <v>711.0</v>
      </c>
      <c r="R1289" s="347" t="s">
        <v>9984</v>
      </c>
      <c r="S1289" s="7" t="str">
        <f>IF(P1289="nasional",VLOOKUP("*"&amp;J1289&amp;"",'IPPD ALL'!$AA$2:$AC$787,3,FALSE),VLOOKUP("*"&amp;P1289&amp;"",'IPPD ALL'!$AB$2:$AC$787,2,FALSE))</f>
        <v>#N/A</v>
      </c>
    </row>
    <row r="1290">
      <c r="A1290" s="346">
        <v>3028.0</v>
      </c>
      <c r="B1290" s="347" t="s">
        <v>9985</v>
      </c>
      <c r="C1290" s="347" t="s">
        <v>4967</v>
      </c>
      <c r="D1290" s="347" t="s">
        <v>5737</v>
      </c>
      <c r="E1290" s="347">
        <v>1.0</v>
      </c>
      <c r="F1290" s="347" t="s">
        <v>9986</v>
      </c>
      <c r="G1290" s="347" t="s">
        <v>9987</v>
      </c>
      <c r="H1290" s="348"/>
      <c r="I1290" s="347" t="s">
        <v>4533</v>
      </c>
      <c r="J1290" s="347" t="s">
        <v>4967</v>
      </c>
      <c r="K1290" s="349">
        <v>45259.35660130787</v>
      </c>
      <c r="L1290" s="348"/>
      <c r="M1290" s="348"/>
      <c r="N1290" s="347" t="s">
        <v>4534</v>
      </c>
      <c r="O1290" s="346">
        <v>0.0</v>
      </c>
      <c r="P1290" s="350" t="s">
        <v>2532</v>
      </c>
      <c r="Q1290" s="346">
        <v>251.0</v>
      </c>
      <c r="R1290" s="347" t="s">
        <v>4971</v>
      </c>
      <c r="S1290" s="7" t="str">
        <f>IF(P1290="nasional",VLOOKUP("*"&amp;J1290&amp;"",'IPPD ALL'!$AA$2:$AC$787,3,FALSE),VLOOKUP("*"&amp;P1290&amp;"",'IPPD ALL'!$AB$2:$AC$787,2,FALSE))</f>
        <v>Provinsi DKI Jakarta</v>
      </c>
    </row>
    <row r="1291">
      <c r="A1291" s="346">
        <v>3029.0</v>
      </c>
      <c r="B1291" s="347" t="s">
        <v>9988</v>
      </c>
      <c r="C1291" s="347" t="s">
        <v>7046</v>
      </c>
      <c r="D1291" s="347" t="s">
        <v>9989</v>
      </c>
      <c r="E1291" s="347">
        <v>1.0</v>
      </c>
      <c r="F1291" s="347" t="s">
        <v>9990</v>
      </c>
      <c r="G1291" s="347" t="s">
        <v>9991</v>
      </c>
      <c r="H1291" s="347" t="s">
        <v>4609</v>
      </c>
      <c r="I1291" s="347" t="s">
        <v>4533</v>
      </c>
      <c r="J1291" s="347" t="s">
        <v>7046</v>
      </c>
      <c r="K1291" s="349">
        <v>45259.62257644676</v>
      </c>
      <c r="L1291" s="347" t="s">
        <v>7046</v>
      </c>
      <c r="M1291" s="349">
        <v>45344.27480532407</v>
      </c>
      <c r="N1291" s="347" t="s">
        <v>4545</v>
      </c>
      <c r="O1291" s="346">
        <v>3.0</v>
      </c>
      <c r="P1291" s="350" t="s">
        <v>3188</v>
      </c>
      <c r="Q1291" s="346">
        <v>376.0</v>
      </c>
      <c r="R1291" s="347" t="s">
        <v>7050</v>
      </c>
      <c r="S1291" s="7" t="str">
        <f>IF(P1291="nasional",VLOOKUP("*"&amp;J1291&amp;"",'IPPD ALL'!$AA$2:$AC$787,3,FALSE),VLOOKUP("*"&amp;P1291&amp;"",'IPPD ALL'!$AB$2:$AC$787,2,FALSE))</f>
        <v>Kabupaten Kubu Raya</v>
      </c>
      <c r="T1291" s="229"/>
    </row>
    <row r="1292">
      <c r="A1292" s="346" t="s">
        <v>9992</v>
      </c>
      <c r="B1292" s="347" t="s">
        <v>9993</v>
      </c>
      <c r="C1292" s="347" t="s">
        <v>1300</v>
      </c>
      <c r="D1292" s="347" t="s">
        <v>9994</v>
      </c>
      <c r="E1292" s="346">
        <v>1.0</v>
      </c>
      <c r="F1292" s="347" t="s">
        <v>9995</v>
      </c>
      <c r="G1292" s="347" t="s">
        <v>9996</v>
      </c>
      <c r="H1292" s="348"/>
      <c r="I1292" s="347" t="s">
        <v>4533</v>
      </c>
      <c r="J1292" s="347" t="s">
        <v>1300</v>
      </c>
      <c r="K1292" s="349">
        <v>45260.10815891204</v>
      </c>
      <c r="L1292" s="347" t="s">
        <v>1300</v>
      </c>
      <c r="M1292" s="349">
        <v>45261.126484444445</v>
      </c>
      <c r="N1292" s="347" t="s">
        <v>4545</v>
      </c>
      <c r="O1292" s="346">
        <v>2.0</v>
      </c>
      <c r="P1292" s="347" t="s">
        <v>4535</v>
      </c>
      <c r="Q1292" s="348"/>
      <c r="R1292" s="348"/>
      <c r="S1292" s="7" t="str">
        <f>IF(P1292="nasional",VLOOKUP("*"&amp;J1292&amp;"",'IPPD ALL'!$AA$2:$AC$787,3,FALSE),VLOOKUP("*"&amp;P1292&amp;"",'IPPD ALL'!$AB$2:$AC$787,2,FALSE))</f>
        <v>Provinsi Sumatera Utara</v>
      </c>
    </row>
    <row r="1293">
      <c r="A1293" s="346">
        <v>3031.0</v>
      </c>
      <c r="B1293" s="347" t="s">
        <v>9997</v>
      </c>
      <c r="C1293" s="347" t="s">
        <v>9998</v>
      </c>
      <c r="D1293" s="347" t="s">
        <v>9999</v>
      </c>
      <c r="E1293" s="346">
        <v>1.0</v>
      </c>
      <c r="F1293" s="347" t="s">
        <v>10000</v>
      </c>
      <c r="G1293" s="347" t="s">
        <v>10001</v>
      </c>
      <c r="H1293" s="347" t="s">
        <v>4609</v>
      </c>
      <c r="I1293" s="347" t="s">
        <v>4533</v>
      </c>
      <c r="J1293" s="347" t="s">
        <v>9998</v>
      </c>
      <c r="K1293" s="349">
        <v>45260.26543346065</v>
      </c>
      <c r="L1293" s="347" t="s">
        <v>9998</v>
      </c>
      <c r="M1293" s="349">
        <v>45293.3673562037</v>
      </c>
      <c r="N1293" s="347" t="s">
        <v>4545</v>
      </c>
      <c r="O1293" s="346">
        <v>2.0</v>
      </c>
      <c r="P1293" s="350" t="s">
        <v>2078</v>
      </c>
      <c r="Q1293" s="346">
        <v>695.0</v>
      </c>
      <c r="R1293" s="347" t="s">
        <v>10002</v>
      </c>
      <c r="S1293" s="7" t="str">
        <f>IF(P1293="nasional",VLOOKUP("*"&amp;J1293&amp;"",'IPPD ALL'!$AA$2:$AC$787,3,FALSE),VLOOKUP("*"&amp;P1293&amp;"",'IPPD ALL'!$AB$2:$AC$787,2,FALSE))</f>
        <v>Kabupaten Ogan Ilir</v>
      </c>
    </row>
    <row r="1294">
      <c r="A1294" s="346">
        <v>3032.0</v>
      </c>
      <c r="B1294" s="347" t="s">
        <v>10003</v>
      </c>
      <c r="C1294" s="347" t="s">
        <v>3246</v>
      </c>
      <c r="D1294" s="347" t="s">
        <v>10004</v>
      </c>
      <c r="E1294" s="347">
        <v>1.0</v>
      </c>
      <c r="F1294" s="347" t="s">
        <v>10005</v>
      </c>
      <c r="G1294" s="347" t="s">
        <v>10006</v>
      </c>
      <c r="H1294" s="347" t="s">
        <v>4609</v>
      </c>
      <c r="I1294" s="347" t="s">
        <v>4533</v>
      </c>
      <c r="J1294" s="347" t="s">
        <v>3246</v>
      </c>
      <c r="K1294" s="349">
        <v>45260.57258570602</v>
      </c>
      <c r="L1294" s="347" t="s">
        <v>3246</v>
      </c>
      <c r="M1294" s="349">
        <v>45419.16620638889</v>
      </c>
      <c r="N1294" s="347" t="s">
        <v>4545</v>
      </c>
      <c r="O1294" s="346">
        <v>8.0</v>
      </c>
      <c r="P1294" s="347" t="s">
        <v>4535</v>
      </c>
      <c r="Q1294" s="348"/>
      <c r="R1294" s="348"/>
      <c r="S1294" s="7" t="str">
        <f>IF(P1294="nasional",VLOOKUP("*"&amp;J1294&amp;"",'IPPD ALL'!$AA$2:$AC$787,3,FALSE),VLOOKUP("*"&amp;P1294&amp;"",'IPPD ALL'!$AB$2:$AC$787,2,FALSE))</f>
        <v>Provinsi Kalimantan Tengah</v>
      </c>
    </row>
    <row r="1295">
      <c r="A1295" s="346">
        <v>3033.0</v>
      </c>
      <c r="B1295" s="347" t="s">
        <v>10007</v>
      </c>
      <c r="C1295" s="347" t="s">
        <v>1300</v>
      </c>
      <c r="D1295" s="347" t="s">
        <v>10008</v>
      </c>
      <c r="E1295" s="347">
        <v>1.0</v>
      </c>
      <c r="F1295" s="347" t="s">
        <v>10009</v>
      </c>
      <c r="G1295" s="347" t="s">
        <v>10010</v>
      </c>
      <c r="H1295" s="348"/>
      <c r="I1295" s="347" t="s">
        <v>4533</v>
      </c>
      <c r="J1295" s="347" t="s">
        <v>1300</v>
      </c>
      <c r="K1295" s="349">
        <v>45261.11718353009</v>
      </c>
      <c r="L1295" s="347" t="s">
        <v>1300</v>
      </c>
      <c r="M1295" s="349">
        <v>45261.25249734954</v>
      </c>
      <c r="N1295" s="347" t="s">
        <v>4545</v>
      </c>
      <c r="O1295" s="346">
        <v>3.0</v>
      </c>
      <c r="P1295" s="347" t="s">
        <v>4535</v>
      </c>
      <c r="Q1295" s="348"/>
      <c r="R1295" s="348"/>
      <c r="S1295" s="7" t="str">
        <f>IF(P1295="nasional",VLOOKUP("*"&amp;J1295&amp;"",'IPPD ALL'!$AA$2:$AC$787,3,FALSE),VLOOKUP("*"&amp;P1295&amp;"",'IPPD ALL'!$AB$2:$AC$787,2,FALSE))</f>
        <v>Provinsi Sumatera Utara</v>
      </c>
    </row>
    <row r="1296">
      <c r="A1296" s="346">
        <v>3034.0</v>
      </c>
      <c r="B1296" s="347" t="s">
        <v>10011</v>
      </c>
      <c r="C1296" s="347" t="s">
        <v>739</v>
      </c>
      <c r="D1296" s="347" t="s">
        <v>10012</v>
      </c>
      <c r="E1296" s="346">
        <v>1.0</v>
      </c>
      <c r="F1296" s="347" t="s">
        <v>10013</v>
      </c>
      <c r="G1296" s="347" t="s">
        <v>10014</v>
      </c>
      <c r="H1296" s="348"/>
      <c r="I1296" s="347" t="s">
        <v>4533</v>
      </c>
      <c r="J1296" s="347" t="s">
        <v>739</v>
      </c>
      <c r="K1296" s="349">
        <v>45261.119436388886</v>
      </c>
      <c r="L1296" s="347" t="s">
        <v>739</v>
      </c>
      <c r="M1296" s="349">
        <v>45299.06754040509</v>
      </c>
      <c r="N1296" s="347" t="s">
        <v>4545</v>
      </c>
      <c r="O1296" s="346">
        <v>4.0</v>
      </c>
      <c r="P1296" s="347" t="s">
        <v>4535</v>
      </c>
      <c r="Q1296" s="348"/>
      <c r="R1296" s="348"/>
      <c r="S1296" s="7" t="str">
        <f>IF(P1296="nasional",VLOOKUP("*"&amp;J1296&amp;"",'IPPD ALL'!$AA$2:$AC$787,3,FALSE),VLOOKUP("*"&amp;P1296&amp;"",'IPPD ALL'!$AB$2:$AC$787,2,FALSE))</f>
        <v>Badan Kepegawaian Negara</v>
      </c>
    </row>
    <row r="1297">
      <c r="A1297" s="346">
        <v>3035.0</v>
      </c>
      <c r="B1297" s="347" t="s">
        <v>10015</v>
      </c>
      <c r="C1297" s="347" t="s">
        <v>1300</v>
      </c>
      <c r="D1297" s="347" t="s">
        <v>10016</v>
      </c>
      <c r="E1297" s="346">
        <v>1.0</v>
      </c>
      <c r="F1297" s="347" t="s">
        <v>10017</v>
      </c>
      <c r="G1297" s="347" t="s">
        <v>10018</v>
      </c>
      <c r="H1297" s="348"/>
      <c r="I1297" s="347" t="s">
        <v>4533</v>
      </c>
      <c r="J1297" s="347" t="s">
        <v>1300</v>
      </c>
      <c r="K1297" s="349">
        <v>45261.1311465625</v>
      </c>
      <c r="L1297" s="347" t="s">
        <v>1300</v>
      </c>
      <c r="M1297" s="349">
        <v>45449.22325865741</v>
      </c>
      <c r="N1297" s="347" t="s">
        <v>4545</v>
      </c>
      <c r="O1297" s="346">
        <v>3.0</v>
      </c>
      <c r="P1297" s="347" t="s">
        <v>4535</v>
      </c>
      <c r="Q1297" s="348"/>
      <c r="R1297" s="348"/>
      <c r="S1297" s="7" t="str">
        <f>IF(P1297="nasional",VLOOKUP("*"&amp;J1297&amp;"",'IPPD ALL'!$AA$2:$AC$787,3,FALSE),VLOOKUP("*"&amp;P1297&amp;"",'IPPD ALL'!$AB$2:$AC$787,2,FALSE))</f>
        <v>Provinsi Sumatera Utara</v>
      </c>
    </row>
    <row r="1298">
      <c r="A1298" s="346">
        <v>3037.0</v>
      </c>
      <c r="B1298" s="347" t="s">
        <v>10019</v>
      </c>
      <c r="C1298" s="347" t="s">
        <v>1614</v>
      </c>
      <c r="D1298" s="347" t="s">
        <v>10020</v>
      </c>
      <c r="E1298" s="347">
        <v>1.0</v>
      </c>
      <c r="F1298" s="347" t="s">
        <v>10021</v>
      </c>
      <c r="G1298" s="347" t="s">
        <v>10022</v>
      </c>
      <c r="H1298" s="348"/>
      <c r="I1298" s="347" t="s">
        <v>4533</v>
      </c>
      <c r="J1298" s="347" t="s">
        <v>1614</v>
      </c>
      <c r="K1298" s="349">
        <v>45261.20407289352</v>
      </c>
      <c r="L1298" s="347" t="s">
        <v>1614</v>
      </c>
      <c r="M1298" s="349">
        <v>45261.260479791665</v>
      </c>
      <c r="N1298" s="347" t="s">
        <v>4534</v>
      </c>
      <c r="O1298" s="346">
        <v>11.0</v>
      </c>
      <c r="P1298" s="347" t="s">
        <v>4535</v>
      </c>
      <c r="Q1298" s="348"/>
      <c r="R1298" s="348"/>
      <c r="S1298" s="7" t="str">
        <f>IF(P1298="nasional",VLOOKUP("*"&amp;J1298&amp;"",'IPPD ALL'!$AA$2:$AC$787,3,FALSE),VLOOKUP("*"&amp;P1298&amp;"",'IPPD ALL'!$AB$2:$AC$787,2,FALSE))</f>
        <v>Kabupaten Tanah Datar</v>
      </c>
    </row>
    <row r="1299">
      <c r="A1299" s="346">
        <v>3038.0</v>
      </c>
      <c r="B1299" s="347" t="s">
        <v>10023</v>
      </c>
      <c r="C1299" s="347" t="s">
        <v>1300</v>
      </c>
      <c r="D1299" s="347" t="s">
        <v>10024</v>
      </c>
      <c r="E1299" s="346">
        <v>1.0</v>
      </c>
      <c r="F1299" s="347" t="s">
        <v>10025</v>
      </c>
      <c r="G1299" s="347" t="s">
        <v>10026</v>
      </c>
      <c r="H1299" s="348"/>
      <c r="I1299" s="347" t="s">
        <v>4533</v>
      </c>
      <c r="J1299" s="347" t="s">
        <v>1300</v>
      </c>
      <c r="K1299" s="349">
        <v>45261.2575871875</v>
      </c>
      <c r="L1299" s="347" t="s">
        <v>1300</v>
      </c>
      <c r="M1299" s="349">
        <v>45356.3336165625</v>
      </c>
      <c r="N1299" s="347" t="s">
        <v>4534</v>
      </c>
      <c r="O1299" s="346">
        <v>3.0</v>
      </c>
      <c r="P1299" s="347" t="s">
        <v>4535</v>
      </c>
      <c r="Q1299" s="348"/>
      <c r="R1299" s="348"/>
      <c r="S1299" s="7" t="str">
        <f>IF(P1299="nasional",VLOOKUP("*"&amp;J1299&amp;"",'IPPD ALL'!$AA$2:$AC$787,3,FALSE),VLOOKUP("*"&amp;P1299&amp;"",'IPPD ALL'!$AB$2:$AC$787,2,FALSE))</f>
        <v>Provinsi Sumatera Utara</v>
      </c>
    </row>
    <row r="1300">
      <c r="A1300" s="346">
        <v>3040.0</v>
      </c>
      <c r="B1300" s="347" t="s">
        <v>10027</v>
      </c>
      <c r="C1300" s="347" t="s">
        <v>5981</v>
      </c>
      <c r="D1300" s="347" t="s">
        <v>10028</v>
      </c>
      <c r="E1300" s="347">
        <v>1.0</v>
      </c>
      <c r="F1300" s="347" t="s">
        <v>10029</v>
      </c>
      <c r="G1300" s="347" t="s">
        <v>10030</v>
      </c>
      <c r="H1300" s="348"/>
      <c r="I1300" s="347" t="s">
        <v>4533</v>
      </c>
      <c r="J1300" s="347" t="s">
        <v>5981</v>
      </c>
      <c r="K1300" s="349">
        <v>45264.10842513889</v>
      </c>
      <c r="L1300" s="347" t="s">
        <v>5981</v>
      </c>
      <c r="M1300" s="349">
        <v>45264.11361217593</v>
      </c>
      <c r="N1300" s="347" t="s">
        <v>4545</v>
      </c>
      <c r="O1300" s="346">
        <v>1.0</v>
      </c>
      <c r="P1300" s="350" t="s">
        <v>2394</v>
      </c>
      <c r="Q1300" s="346">
        <v>252.0</v>
      </c>
      <c r="R1300" s="347" t="s">
        <v>5965</v>
      </c>
      <c r="S1300" s="7" t="str">
        <f>IF(P1300="nasional",VLOOKUP("*"&amp;J1300&amp;"",'IPPD ALL'!$AA$2:$AC$787,3,FALSE),VLOOKUP("*"&amp;P1300&amp;"",'IPPD ALL'!$AB$2:$AC$787,2,FALSE))</f>
        <v>Kota Bandung</v>
      </c>
    </row>
    <row r="1301">
      <c r="A1301" s="346">
        <v>3041.0</v>
      </c>
      <c r="B1301" s="347" t="s">
        <v>10031</v>
      </c>
      <c r="C1301" s="347" t="s">
        <v>10032</v>
      </c>
      <c r="D1301" s="347" t="s">
        <v>10033</v>
      </c>
      <c r="E1301" s="347">
        <v>1.0</v>
      </c>
      <c r="F1301" s="347" t="s">
        <v>10034</v>
      </c>
      <c r="G1301" s="347" t="s">
        <v>10035</v>
      </c>
      <c r="H1301" s="348"/>
      <c r="I1301" s="347" t="s">
        <v>4533</v>
      </c>
      <c r="J1301" s="347" t="s">
        <v>10032</v>
      </c>
      <c r="K1301" s="349">
        <v>45264.14190934028</v>
      </c>
      <c r="L1301" s="347" t="s">
        <v>9947</v>
      </c>
      <c r="M1301" s="349">
        <v>45359.29084649306</v>
      </c>
      <c r="N1301" s="347" t="s">
        <v>4545</v>
      </c>
      <c r="O1301" s="346">
        <v>8.0</v>
      </c>
      <c r="P1301" s="350" t="s">
        <v>3159</v>
      </c>
      <c r="Q1301" s="346">
        <v>982.0</v>
      </c>
      <c r="R1301" s="347" t="s">
        <v>9951</v>
      </c>
      <c r="S1301" s="7" t="str">
        <f>IF(P1301="nasional",VLOOKUP("*"&amp;J1301&amp;"",'IPPD ALL'!$AA$2:$AC$787,3,FALSE),VLOOKUP("*"&amp;P1301&amp;"",'IPPD ALL'!$AB$2:$AC$787,2,FALSE))</f>
        <v>Provinsi Kalimantan Barat</v>
      </c>
    </row>
    <row r="1302">
      <c r="A1302" s="346">
        <v>3043.0</v>
      </c>
      <c r="B1302" s="347" t="s">
        <v>10036</v>
      </c>
      <c r="C1302" s="347" t="s">
        <v>9723</v>
      </c>
      <c r="D1302" s="347" t="s">
        <v>10037</v>
      </c>
      <c r="E1302" s="347">
        <v>1.0</v>
      </c>
      <c r="F1302" s="347" t="s">
        <v>10038</v>
      </c>
      <c r="G1302" s="347" t="s">
        <v>10039</v>
      </c>
      <c r="H1302" s="348"/>
      <c r="I1302" s="347" t="s">
        <v>4533</v>
      </c>
      <c r="J1302" s="347" t="s">
        <v>9723</v>
      </c>
      <c r="K1302" s="349">
        <v>45266.17741109954</v>
      </c>
      <c r="L1302" s="347" t="s">
        <v>9723</v>
      </c>
      <c r="M1302" s="349">
        <v>45266.186940196756</v>
      </c>
      <c r="N1302" s="347" t="s">
        <v>4545</v>
      </c>
      <c r="O1302" s="346">
        <v>1.0</v>
      </c>
      <c r="P1302" s="350" t="s">
        <v>2325</v>
      </c>
      <c r="Q1302" s="346">
        <v>963.0</v>
      </c>
      <c r="R1302" s="347" t="s">
        <v>9727</v>
      </c>
      <c r="S1302" s="7" t="str">
        <f>IF(P1302="nasional",VLOOKUP("*"&amp;J1302&amp;"",'IPPD ALL'!$AA$2:$AC$787,3,FALSE),VLOOKUP("*"&amp;P1302&amp;"",'IPPD ALL'!$AB$2:$AC$787,2,FALSE))</f>
        <v>Kabupaten Karawang</v>
      </c>
    </row>
    <row r="1303">
      <c r="A1303" s="346">
        <v>3044.0</v>
      </c>
      <c r="B1303" s="347" t="s">
        <v>10040</v>
      </c>
      <c r="C1303" s="347" t="s">
        <v>3688</v>
      </c>
      <c r="D1303" s="347" t="s">
        <v>10041</v>
      </c>
      <c r="E1303" s="347">
        <v>1.0</v>
      </c>
      <c r="F1303" s="347" t="s">
        <v>10042</v>
      </c>
      <c r="G1303" s="347" t="s">
        <v>10043</v>
      </c>
      <c r="H1303" s="348"/>
      <c r="I1303" s="347" t="s">
        <v>4533</v>
      </c>
      <c r="J1303" s="347" t="s">
        <v>3688</v>
      </c>
      <c r="K1303" s="349">
        <v>45266.23425469908</v>
      </c>
      <c r="L1303" s="347" t="s">
        <v>3688</v>
      </c>
      <c r="M1303" s="349">
        <v>45266.29631420139</v>
      </c>
      <c r="N1303" s="347" t="s">
        <v>4545</v>
      </c>
      <c r="O1303" s="346">
        <v>1.0</v>
      </c>
      <c r="P1303" s="347" t="s">
        <v>4535</v>
      </c>
      <c r="Q1303" s="348"/>
      <c r="R1303" s="348"/>
      <c r="S1303" s="7" t="str">
        <f>IF(P1303="nasional",VLOOKUP("*"&amp;J1303&amp;"",'IPPD ALL'!$AA$2:$AC$787,3,FALSE),VLOOKUP("*"&amp;P1303&amp;"",'IPPD ALL'!$AB$2:$AC$787,2,FALSE))</f>
        <v>Kota Makassar</v>
      </c>
    </row>
    <row r="1304">
      <c r="A1304" s="346">
        <v>3045.0</v>
      </c>
      <c r="B1304" s="347" t="s">
        <v>10044</v>
      </c>
      <c r="C1304" s="347" t="s">
        <v>3688</v>
      </c>
      <c r="D1304" s="347" t="s">
        <v>10045</v>
      </c>
      <c r="E1304" s="347">
        <v>1.0</v>
      </c>
      <c r="F1304" s="347" t="s">
        <v>10046</v>
      </c>
      <c r="G1304" s="347" t="s">
        <v>10047</v>
      </c>
      <c r="H1304" s="348"/>
      <c r="I1304" s="347" t="s">
        <v>4533</v>
      </c>
      <c r="J1304" s="347" t="s">
        <v>3688</v>
      </c>
      <c r="K1304" s="349">
        <v>45266.24602153935</v>
      </c>
      <c r="L1304" s="347" t="s">
        <v>3688</v>
      </c>
      <c r="M1304" s="349">
        <v>45266.25106731481</v>
      </c>
      <c r="N1304" s="347" t="s">
        <v>4545</v>
      </c>
      <c r="O1304" s="346">
        <v>1.0</v>
      </c>
      <c r="P1304" s="347" t="s">
        <v>4535</v>
      </c>
      <c r="Q1304" s="348"/>
      <c r="R1304" s="348"/>
      <c r="S1304" s="7" t="str">
        <f>IF(P1304="nasional",VLOOKUP("*"&amp;J1304&amp;"",'IPPD ALL'!$AA$2:$AC$787,3,FALSE),VLOOKUP("*"&amp;P1304&amp;"",'IPPD ALL'!$AB$2:$AC$787,2,FALSE))</f>
        <v>Kota Makassar</v>
      </c>
    </row>
    <row r="1305">
      <c r="A1305" s="346">
        <v>3046.0</v>
      </c>
      <c r="B1305" s="347" t="s">
        <v>10048</v>
      </c>
      <c r="C1305" s="347" t="s">
        <v>9723</v>
      </c>
      <c r="D1305" s="347" t="s">
        <v>10049</v>
      </c>
      <c r="E1305" s="347">
        <v>1.0</v>
      </c>
      <c r="F1305" s="347" t="s">
        <v>10050</v>
      </c>
      <c r="G1305" s="347" t="s">
        <v>10051</v>
      </c>
      <c r="H1305" s="348"/>
      <c r="I1305" s="347" t="s">
        <v>4533</v>
      </c>
      <c r="J1305" s="347" t="s">
        <v>9723</v>
      </c>
      <c r="K1305" s="349">
        <v>45266.28440768518</v>
      </c>
      <c r="L1305" s="347" t="s">
        <v>9723</v>
      </c>
      <c r="M1305" s="349">
        <v>45339.43705877315</v>
      </c>
      <c r="N1305" s="347" t="s">
        <v>4545</v>
      </c>
      <c r="O1305" s="346">
        <v>3.0</v>
      </c>
      <c r="P1305" s="350" t="s">
        <v>2325</v>
      </c>
      <c r="Q1305" s="346">
        <v>963.0</v>
      </c>
      <c r="R1305" s="347" t="s">
        <v>9727</v>
      </c>
      <c r="S1305" s="7" t="str">
        <f>IF(P1305="nasional",VLOOKUP("*"&amp;J1305&amp;"",'IPPD ALL'!$AA$2:$AC$787,3,FALSE),VLOOKUP("*"&amp;P1305&amp;"",'IPPD ALL'!$AB$2:$AC$787,2,FALSE))</f>
        <v>Kabupaten Karawang</v>
      </c>
    </row>
    <row r="1306">
      <c r="A1306" s="346">
        <v>3047.0</v>
      </c>
      <c r="B1306" s="347" t="s">
        <v>10052</v>
      </c>
      <c r="C1306" s="347" t="s">
        <v>9519</v>
      </c>
      <c r="D1306" s="347" t="s">
        <v>10053</v>
      </c>
      <c r="E1306" s="346">
        <v>1.0</v>
      </c>
      <c r="F1306" s="347" t="s">
        <v>10054</v>
      </c>
      <c r="G1306" s="347" t="s">
        <v>10055</v>
      </c>
      <c r="H1306" s="348"/>
      <c r="I1306" s="347" t="s">
        <v>4533</v>
      </c>
      <c r="J1306" s="347" t="s">
        <v>9519</v>
      </c>
      <c r="K1306" s="349">
        <v>45266.292755358794</v>
      </c>
      <c r="L1306" s="347" t="s">
        <v>9519</v>
      </c>
      <c r="M1306" s="349">
        <v>45523.32180592592</v>
      </c>
      <c r="N1306" s="347" t="s">
        <v>4545</v>
      </c>
      <c r="O1306" s="346">
        <v>13.0</v>
      </c>
      <c r="P1306" s="350" t="s">
        <v>2249</v>
      </c>
      <c r="Q1306" s="346">
        <v>366.0</v>
      </c>
      <c r="R1306" s="347" t="s">
        <v>9058</v>
      </c>
      <c r="S1306" s="7" t="str">
        <f>IF(P1306="nasional",VLOOKUP("*"&amp;J1306&amp;"",'IPPD ALL'!$AA$2:$AC$787,3,FALSE),VLOOKUP("*"&amp;P1306&amp;"",'IPPD ALL'!$AB$2:$AC$787,2,FALSE))</f>
        <v>Provinsi Jawa Barat</v>
      </c>
    </row>
    <row r="1307">
      <c r="A1307" s="346">
        <v>3048.0</v>
      </c>
      <c r="B1307" s="347" t="s">
        <v>10056</v>
      </c>
      <c r="C1307" s="347" t="s">
        <v>9519</v>
      </c>
      <c r="D1307" s="347" t="s">
        <v>10057</v>
      </c>
      <c r="E1307" s="346">
        <v>1.0</v>
      </c>
      <c r="F1307" s="347" t="s">
        <v>10058</v>
      </c>
      <c r="G1307" s="347" t="s">
        <v>10059</v>
      </c>
      <c r="H1307" s="348"/>
      <c r="I1307" s="347" t="s">
        <v>4533</v>
      </c>
      <c r="J1307" s="347" t="s">
        <v>9519</v>
      </c>
      <c r="K1307" s="349">
        <v>45266.313227569444</v>
      </c>
      <c r="L1307" s="347" t="s">
        <v>9519</v>
      </c>
      <c r="M1307" s="349">
        <v>45307.36001344908</v>
      </c>
      <c r="N1307" s="347" t="s">
        <v>4545</v>
      </c>
      <c r="O1307" s="346">
        <v>4.0</v>
      </c>
      <c r="P1307" s="350" t="s">
        <v>2249</v>
      </c>
      <c r="Q1307" s="346">
        <v>366.0</v>
      </c>
      <c r="R1307" s="347" t="s">
        <v>9058</v>
      </c>
      <c r="S1307" s="7" t="str">
        <f>IF(P1307="nasional",VLOOKUP("*"&amp;J1307&amp;"",'IPPD ALL'!$AA$2:$AC$787,3,FALSE),VLOOKUP("*"&amp;P1307&amp;"",'IPPD ALL'!$AB$2:$AC$787,2,FALSE))</f>
        <v>Provinsi Jawa Barat</v>
      </c>
    </row>
    <row r="1308">
      <c r="A1308" s="346">
        <v>3049.0</v>
      </c>
      <c r="B1308" s="347" t="s">
        <v>10060</v>
      </c>
      <c r="C1308" s="347" t="s">
        <v>9519</v>
      </c>
      <c r="D1308" s="347" t="s">
        <v>10061</v>
      </c>
      <c r="E1308" s="346">
        <v>1.0</v>
      </c>
      <c r="F1308" s="347" t="s">
        <v>10062</v>
      </c>
      <c r="G1308" s="347" t="s">
        <v>10063</v>
      </c>
      <c r="H1308" s="348"/>
      <c r="I1308" s="347" t="s">
        <v>4533</v>
      </c>
      <c r="J1308" s="347" t="s">
        <v>9519</v>
      </c>
      <c r="K1308" s="349">
        <v>45266.31658733796</v>
      </c>
      <c r="L1308" s="347" t="s">
        <v>9519</v>
      </c>
      <c r="M1308" s="349">
        <v>45266.3229775463</v>
      </c>
      <c r="N1308" s="347" t="s">
        <v>4545</v>
      </c>
      <c r="O1308" s="346">
        <v>2.0</v>
      </c>
      <c r="P1308" s="350" t="s">
        <v>2249</v>
      </c>
      <c r="Q1308" s="346">
        <v>366.0</v>
      </c>
      <c r="R1308" s="347" t="s">
        <v>9058</v>
      </c>
      <c r="S1308" s="7" t="str">
        <f>IF(P1308="nasional",VLOOKUP("*"&amp;J1308&amp;"",'IPPD ALL'!$AA$2:$AC$787,3,FALSE),VLOOKUP("*"&amp;P1308&amp;"",'IPPD ALL'!$AB$2:$AC$787,2,FALSE))</f>
        <v>Provinsi Jawa Barat</v>
      </c>
    </row>
    <row r="1309">
      <c r="A1309" s="346">
        <v>3050.0</v>
      </c>
      <c r="B1309" s="347" t="s">
        <v>10064</v>
      </c>
      <c r="C1309" s="347" t="s">
        <v>8028</v>
      </c>
      <c r="D1309" s="347" t="s">
        <v>10065</v>
      </c>
      <c r="E1309" s="347">
        <v>1.0</v>
      </c>
      <c r="F1309" s="347" t="s">
        <v>10066</v>
      </c>
      <c r="G1309" s="347" t="s">
        <v>10067</v>
      </c>
      <c r="H1309" s="348"/>
      <c r="I1309" s="347" t="s">
        <v>4533</v>
      </c>
      <c r="J1309" s="347" t="s">
        <v>8028</v>
      </c>
      <c r="K1309" s="349">
        <v>45266.353340752314</v>
      </c>
      <c r="L1309" s="347" t="s">
        <v>8028</v>
      </c>
      <c r="M1309" s="349">
        <v>45351.36553458333</v>
      </c>
      <c r="N1309" s="347" t="s">
        <v>4534</v>
      </c>
      <c r="O1309" s="346">
        <v>2.0</v>
      </c>
      <c r="P1309" s="350" t="s">
        <v>2695</v>
      </c>
      <c r="Q1309" s="346">
        <v>712.0</v>
      </c>
      <c r="R1309" s="347" t="s">
        <v>8032</v>
      </c>
      <c r="S1309" s="7" t="str">
        <f>IF(P1309="nasional",VLOOKUP("*"&amp;J1309&amp;"",'IPPD ALL'!$AA$2:$AC$787,3,FALSE),VLOOKUP("*"&amp;P1309&amp;"",'IPPD ALL'!$AB$2:$AC$787,2,FALSE))</f>
        <v>Kabupaten Purbalingga</v>
      </c>
    </row>
    <row r="1310">
      <c r="A1310" s="346">
        <v>3051.0</v>
      </c>
      <c r="B1310" s="347" t="s">
        <v>10068</v>
      </c>
      <c r="C1310" s="347" t="s">
        <v>9519</v>
      </c>
      <c r="D1310" s="347" t="s">
        <v>10069</v>
      </c>
      <c r="E1310" s="346">
        <v>1.0</v>
      </c>
      <c r="F1310" s="347" t="s">
        <v>10070</v>
      </c>
      <c r="G1310" s="347" t="s">
        <v>10071</v>
      </c>
      <c r="H1310" s="348"/>
      <c r="I1310" s="347" t="s">
        <v>4533</v>
      </c>
      <c r="J1310" s="347" t="s">
        <v>9519</v>
      </c>
      <c r="K1310" s="349">
        <v>45267.270968703706</v>
      </c>
      <c r="L1310" s="347" t="s">
        <v>9519</v>
      </c>
      <c r="M1310" s="349">
        <v>45267.273737696756</v>
      </c>
      <c r="N1310" s="347" t="s">
        <v>4545</v>
      </c>
      <c r="O1310" s="346">
        <v>2.0</v>
      </c>
      <c r="P1310" s="350" t="s">
        <v>2249</v>
      </c>
      <c r="Q1310" s="346">
        <v>366.0</v>
      </c>
      <c r="R1310" s="347" t="s">
        <v>9058</v>
      </c>
      <c r="S1310" s="7" t="str">
        <f>IF(P1310="nasional",VLOOKUP("*"&amp;J1310&amp;"",'IPPD ALL'!$AA$2:$AC$787,3,FALSE),VLOOKUP("*"&amp;P1310&amp;"",'IPPD ALL'!$AB$2:$AC$787,2,FALSE))</f>
        <v>Provinsi Jawa Barat</v>
      </c>
    </row>
    <row r="1311">
      <c r="A1311" s="346">
        <v>3052.0</v>
      </c>
      <c r="B1311" s="347" t="s">
        <v>10072</v>
      </c>
      <c r="C1311" s="347" t="s">
        <v>9519</v>
      </c>
      <c r="D1311" s="347" t="s">
        <v>10073</v>
      </c>
      <c r="E1311" s="346">
        <v>1.0</v>
      </c>
      <c r="F1311" s="347" t="s">
        <v>10074</v>
      </c>
      <c r="G1311" s="347" t="s">
        <v>10075</v>
      </c>
      <c r="H1311" s="348"/>
      <c r="I1311" s="347" t="s">
        <v>4533</v>
      </c>
      <c r="J1311" s="347" t="s">
        <v>9519</v>
      </c>
      <c r="K1311" s="349">
        <v>45267.28627275463</v>
      </c>
      <c r="L1311" s="347" t="s">
        <v>9519</v>
      </c>
      <c r="M1311" s="349">
        <v>45526.165917164355</v>
      </c>
      <c r="N1311" s="347" t="s">
        <v>4545</v>
      </c>
      <c r="O1311" s="346">
        <v>9.0</v>
      </c>
      <c r="P1311" s="350" t="s">
        <v>2249</v>
      </c>
      <c r="Q1311" s="346">
        <v>366.0</v>
      </c>
      <c r="R1311" s="347" t="s">
        <v>9058</v>
      </c>
      <c r="S1311" s="7" t="str">
        <f>IF(P1311="nasional",VLOOKUP("*"&amp;J1311&amp;"",'IPPD ALL'!$AA$2:$AC$787,3,FALSE),VLOOKUP("*"&amp;P1311&amp;"",'IPPD ALL'!$AB$2:$AC$787,2,FALSE))</f>
        <v>Provinsi Jawa Barat</v>
      </c>
    </row>
    <row r="1312">
      <c r="A1312" s="346">
        <v>3053.0</v>
      </c>
      <c r="B1312" s="347" t="s">
        <v>10076</v>
      </c>
      <c r="C1312" s="347" t="s">
        <v>9519</v>
      </c>
      <c r="D1312" s="347" t="s">
        <v>10077</v>
      </c>
      <c r="E1312" s="346">
        <v>1.0</v>
      </c>
      <c r="F1312" s="347" t="s">
        <v>10078</v>
      </c>
      <c r="G1312" s="347" t="s">
        <v>10079</v>
      </c>
      <c r="H1312" s="348"/>
      <c r="I1312" s="347" t="s">
        <v>4533</v>
      </c>
      <c r="J1312" s="347" t="s">
        <v>9519</v>
      </c>
      <c r="K1312" s="349">
        <v>45267.293456377316</v>
      </c>
      <c r="L1312" s="347" t="s">
        <v>9519</v>
      </c>
      <c r="M1312" s="349">
        <v>45267.2968971875</v>
      </c>
      <c r="N1312" s="347" t="s">
        <v>4545</v>
      </c>
      <c r="O1312" s="346">
        <v>2.0</v>
      </c>
      <c r="P1312" s="350" t="s">
        <v>2249</v>
      </c>
      <c r="Q1312" s="346">
        <v>366.0</v>
      </c>
      <c r="R1312" s="347" t="s">
        <v>9058</v>
      </c>
      <c r="S1312" s="7" t="str">
        <f>IF(P1312="nasional",VLOOKUP("*"&amp;J1312&amp;"",'IPPD ALL'!$AA$2:$AC$787,3,FALSE),VLOOKUP("*"&amp;P1312&amp;"",'IPPD ALL'!$AB$2:$AC$787,2,FALSE))</f>
        <v>Provinsi Jawa Barat</v>
      </c>
    </row>
    <row r="1313">
      <c r="A1313" s="346">
        <v>3054.0</v>
      </c>
      <c r="B1313" s="347" t="s">
        <v>10080</v>
      </c>
      <c r="C1313" s="347" t="s">
        <v>9519</v>
      </c>
      <c r="D1313" s="347" t="s">
        <v>10081</v>
      </c>
      <c r="E1313" s="346">
        <v>1.0</v>
      </c>
      <c r="F1313" s="347" t="s">
        <v>10082</v>
      </c>
      <c r="G1313" s="347" t="s">
        <v>10083</v>
      </c>
      <c r="H1313" s="348"/>
      <c r="I1313" s="347" t="s">
        <v>4533</v>
      </c>
      <c r="J1313" s="347" t="s">
        <v>9519</v>
      </c>
      <c r="K1313" s="349">
        <v>45267.29973322916</v>
      </c>
      <c r="L1313" s="347" t="s">
        <v>9057</v>
      </c>
      <c r="M1313" s="349">
        <v>45281.166853842595</v>
      </c>
      <c r="N1313" s="347" t="s">
        <v>4545</v>
      </c>
      <c r="O1313" s="346">
        <v>4.0</v>
      </c>
      <c r="P1313" s="350" t="s">
        <v>2249</v>
      </c>
      <c r="Q1313" s="346">
        <v>366.0</v>
      </c>
      <c r="R1313" s="347" t="s">
        <v>9058</v>
      </c>
      <c r="S1313" s="7" t="str">
        <f>IF(P1313="nasional",VLOOKUP("*"&amp;J1313&amp;"",'IPPD ALL'!$AA$2:$AC$787,3,FALSE),VLOOKUP("*"&amp;P1313&amp;"",'IPPD ALL'!$AB$2:$AC$787,2,FALSE))</f>
        <v>Provinsi Jawa Barat</v>
      </c>
    </row>
    <row r="1314">
      <c r="A1314" s="346">
        <v>3055.0</v>
      </c>
      <c r="B1314" s="347" t="s">
        <v>10084</v>
      </c>
      <c r="C1314" s="347" t="s">
        <v>9519</v>
      </c>
      <c r="D1314" s="347" t="s">
        <v>10085</v>
      </c>
      <c r="E1314" s="346">
        <v>1.0</v>
      </c>
      <c r="F1314" s="347" t="s">
        <v>10086</v>
      </c>
      <c r="G1314" s="347" t="s">
        <v>10087</v>
      </c>
      <c r="H1314" s="348"/>
      <c r="I1314" s="347" t="s">
        <v>4533</v>
      </c>
      <c r="J1314" s="347" t="s">
        <v>9519</v>
      </c>
      <c r="K1314" s="349">
        <v>45267.3167666088</v>
      </c>
      <c r="L1314" s="347" t="s">
        <v>9057</v>
      </c>
      <c r="M1314" s="349">
        <v>45281.17074018518</v>
      </c>
      <c r="N1314" s="347" t="s">
        <v>4545</v>
      </c>
      <c r="O1314" s="346">
        <v>3.0</v>
      </c>
      <c r="P1314" s="350" t="s">
        <v>2249</v>
      </c>
      <c r="Q1314" s="346">
        <v>366.0</v>
      </c>
      <c r="R1314" s="347" t="s">
        <v>9058</v>
      </c>
      <c r="S1314" s="7" t="str">
        <f>IF(P1314="nasional",VLOOKUP("*"&amp;J1314&amp;"",'IPPD ALL'!$AA$2:$AC$787,3,FALSE),VLOOKUP("*"&amp;P1314&amp;"",'IPPD ALL'!$AB$2:$AC$787,2,FALSE))</f>
        <v>Provinsi Jawa Barat</v>
      </c>
    </row>
    <row r="1315">
      <c r="A1315" s="346">
        <v>3056.0</v>
      </c>
      <c r="B1315" s="347" t="s">
        <v>10088</v>
      </c>
      <c r="C1315" s="347" t="s">
        <v>10089</v>
      </c>
      <c r="D1315" s="347" t="s">
        <v>10090</v>
      </c>
      <c r="E1315" s="347">
        <v>1.0</v>
      </c>
      <c r="F1315" s="347" t="s">
        <v>10091</v>
      </c>
      <c r="G1315" s="347" t="s">
        <v>10092</v>
      </c>
      <c r="H1315" s="348"/>
      <c r="I1315" s="347" t="s">
        <v>4533</v>
      </c>
      <c r="J1315" s="347" t="s">
        <v>10089</v>
      </c>
      <c r="K1315" s="349">
        <v>45267.359308402774</v>
      </c>
      <c r="L1315" s="347" t="s">
        <v>10089</v>
      </c>
      <c r="M1315" s="349">
        <v>45267.3940296875</v>
      </c>
      <c r="N1315" s="347" t="s">
        <v>4545</v>
      </c>
      <c r="O1315" s="346">
        <v>7.0</v>
      </c>
      <c r="P1315" s="350" t="s">
        <v>527</v>
      </c>
      <c r="Q1315" s="346">
        <v>477.0</v>
      </c>
      <c r="R1315" s="347" t="s">
        <v>10093</v>
      </c>
      <c r="S1315" s="7" t="str">
        <f>IF(P1315="nasional",VLOOKUP("*"&amp;J1315&amp;"",'IPPD ALL'!$AA$2:$AC$787,3,FALSE),VLOOKUP("*"&amp;P1315&amp;"",'IPPD ALL'!$AB$2:$AC$787,2,FALSE))</f>
        <v>Kementerian Pekerjaan Umum dan Perumahan Rakyat</v>
      </c>
    </row>
    <row r="1316">
      <c r="A1316" s="346">
        <v>3058.0</v>
      </c>
      <c r="B1316" s="347" t="s">
        <v>10094</v>
      </c>
      <c r="C1316" s="347" t="s">
        <v>10089</v>
      </c>
      <c r="D1316" s="347" t="s">
        <v>10095</v>
      </c>
      <c r="E1316" s="347">
        <v>1.0</v>
      </c>
      <c r="F1316" s="347" t="s">
        <v>10096</v>
      </c>
      <c r="G1316" s="347" t="s">
        <v>10097</v>
      </c>
      <c r="H1316" s="348"/>
      <c r="I1316" s="347" t="s">
        <v>4533</v>
      </c>
      <c r="J1316" s="347" t="s">
        <v>10089</v>
      </c>
      <c r="K1316" s="349">
        <v>45267.387111724536</v>
      </c>
      <c r="L1316" s="347" t="s">
        <v>10089</v>
      </c>
      <c r="M1316" s="349">
        <v>45267.38860208333</v>
      </c>
      <c r="N1316" s="347" t="s">
        <v>4534</v>
      </c>
      <c r="O1316" s="346">
        <v>1.0</v>
      </c>
      <c r="P1316" s="350" t="s">
        <v>527</v>
      </c>
      <c r="Q1316" s="346">
        <v>477.0</v>
      </c>
      <c r="R1316" s="347" t="s">
        <v>10093</v>
      </c>
      <c r="S1316" s="7" t="str">
        <f>IF(P1316="nasional",VLOOKUP("*"&amp;J1316&amp;"",'IPPD ALL'!$AA$2:$AC$787,3,FALSE),VLOOKUP("*"&amp;P1316&amp;"",'IPPD ALL'!$AB$2:$AC$787,2,FALSE))</f>
        <v>Kementerian Pekerjaan Umum dan Perumahan Rakyat</v>
      </c>
    </row>
    <row r="1317">
      <c r="A1317" s="346">
        <v>3059.0</v>
      </c>
      <c r="B1317" s="347" t="s">
        <v>10098</v>
      </c>
      <c r="C1317" s="347" t="s">
        <v>9519</v>
      </c>
      <c r="D1317" s="347" t="s">
        <v>10099</v>
      </c>
      <c r="E1317" s="346">
        <v>1.0</v>
      </c>
      <c r="F1317" s="347" t="s">
        <v>10100</v>
      </c>
      <c r="G1317" s="347" t="s">
        <v>10101</v>
      </c>
      <c r="H1317" s="348"/>
      <c r="I1317" s="347" t="s">
        <v>4533</v>
      </c>
      <c r="J1317" s="347" t="s">
        <v>9519</v>
      </c>
      <c r="K1317" s="349">
        <v>45268.29328989583</v>
      </c>
      <c r="L1317" s="347" t="s">
        <v>9519</v>
      </c>
      <c r="M1317" s="349">
        <v>45268.2951002662</v>
      </c>
      <c r="N1317" s="347" t="s">
        <v>4545</v>
      </c>
      <c r="O1317" s="346">
        <v>2.0</v>
      </c>
      <c r="P1317" s="350" t="s">
        <v>2249</v>
      </c>
      <c r="Q1317" s="346">
        <v>366.0</v>
      </c>
      <c r="R1317" s="347" t="s">
        <v>9058</v>
      </c>
      <c r="S1317" s="7" t="str">
        <f>IF(P1317="nasional",VLOOKUP("*"&amp;J1317&amp;"",'IPPD ALL'!$AA$2:$AC$787,3,FALSE),VLOOKUP("*"&amp;P1317&amp;"",'IPPD ALL'!$AB$2:$AC$787,2,FALSE))</f>
        <v>Provinsi Jawa Barat</v>
      </c>
    </row>
    <row r="1318">
      <c r="A1318" s="346">
        <v>3060.0</v>
      </c>
      <c r="B1318" s="347" t="s">
        <v>10102</v>
      </c>
      <c r="C1318" s="347" t="s">
        <v>9519</v>
      </c>
      <c r="D1318" s="347" t="s">
        <v>10103</v>
      </c>
      <c r="E1318" s="346">
        <v>1.0</v>
      </c>
      <c r="F1318" s="347" t="s">
        <v>10104</v>
      </c>
      <c r="G1318" s="347" t="s">
        <v>10105</v>
      </c>
      <c r="H1318" s="348"/>
      <c r="I1318" s="347" t="s">
        <v>4533</v>
      </c>
      <c r="J1318" s="347" t="s">
        <v>9519</v>
      </c>
      <c r="K1318" s="349">
        <v>45268.29798633102</v>
      </c>
      <c r="L1318" s="347" t="s">
        <v>9519</v>
      </c>
      <c r="M1318" s="349">
        <v>45268.29956099537</v>
      </c>
      <c r="N1318" s="347" t="s">
        <v>4545</v>
      </c>
      <c r="O1318" s="346">
        <v>2.0</v>
      </c>
      <c r="P1318" s="350" t="s">
        <v>2249</v>
      </c>
      <c r="Q1318" s="346">
        <v>366.0</v>
      </c>
      <c r="R1318" s="347" t="s">
        <v>9058</v>
      </c>
      <c r="S1318" s="7" t="str">
        <f>IF(P1318="nasional",VLOOKUP("*"&amp;J1318&amp;"",'IPPD ALL'!$AA$2:$AC$787,3,FALSE),VLOOKUP("*"&amp;P1318&amp;"",'IPPD ALL'!$AB$2:$AC$787,2,FALSE))</f>
        <v>Provinsi Jawa Barat</v>
      </c>
    </row>
    <row r="1319">
      <c r="A1319" s="346">
        <v>3061.0</v>
      </c>
      <c r="B1319" s="347" t="s">
        <v>10106</v>
      </c>
      <c r="C1319" s="347" t="s">
        <v>9519</v>
      </c>
      <c r="D1319" s="347" t="s">
        <v>10107</v>
      </c>
      <c r="E1319" s="346">
        <v>1.0</v>
      </c>
      <c r="F1319" s="347" t="s">
        <v>10108</v>
      </c>
      <c r="G1319" s="347" t="s">
        <v>10109</v>
      </c>
      <c r="H1319" s="348"/>
      <c r="I1319" s="347" t="s">
        <v>4533</v>
      </c>
      <c r="J1319" s="347" t="s">
        <v>9519</v>
      </c>
      <c r="K1319" s="349">
        <v>45268.32508675926</v>
      </c>
      <c r="L1319" s="347" t="s">
        <v>9519</v>
      </c>
      <c r="M1319" s="349">
        <v>45268.33164379629</v>
      </c>
      <c r="N1319" s="347" t="s">
        <v>4545</v>
      </c>
      <c r="O1319" s="346">
        <v>3.0</v>
      </c>
      <c r="P1319" s="350" t="s">
        <v>2249</v>
      </c>
      <c r="Q1319" s="346">
        <v>366.0</v>
      </c>
      <c r="R1319" s="347" t="s">
        <v>9058</v>
      </c>
      <c r="S1319" s="7" t="str">
        <f>IF(P1319="nasional",VLOOKUP("*"&amp;J1319&amp;"",'IPPD ALL'!$AA$2:$AC$787,3,FALSE),VLOOKUP("*"&amp;P1319&amp;"",'IPPD ALL'!$AB$2:$AC$787,2,FALSE))</f>
        <v>Provinsi Jawa Barat</v>
      </c>
    </row>
    <row r="1320">
      <c r="A1320" s="346">
        <v>3062.0</v>
      </c>
      <c r="B1320" s="347" t="s">
        <v>10110</v>
      </c>
      <c r="C1320" s="347" t="s">
        <v>9519</v>
      </c>
      <c r="D1320" s="347" t="s">
        <v>10111</v>
      </c>
      <c r="E1320" s="346">
        <v>1.0</v>
      </c>
      <c r="F1320" s="347" t="s">
        <v>10112</v>
      </c>
      <c r="G1320" s="347" t="s">
        <v>10113</v>
      </c>
      <c r="H1320" s="348"/>
      <c r="I1320" s="347" t="s">
        <v>4533</v>
      </c>
      <c r="J1320" s="347" t="s">
        <v>9519</v>
      </c>
      <c r="K1320" s="349">
        <v>45268.34015880787</v>
      </c>
      <c r="L1320" s="347" t="s">
        <v>9519</v>
      </c>
      <c r="M1320" s="349">
        <v>45268.342035023146</v>
      </c>
      <c r="N1320" s="347" t="s">
        <v>4545</v>
      </c>
      <c r="O1320" s="346">
        <v>2.0</v>
      </c>
      <c r="P1320" s="350" t="s">
        <v>2249</v>
      </c>
      <c r="Q1320" s="346">
        <v>366.0</v>
      </c>
      <c r="R1320" s="347" t="s">
        <v>9058</v>
      </c>
      <c r="S1320" s="7" t="str">
        <f>IF(P1320="nasional",VLOOKUP("*"&amp;J1320&amp;"",'IPPD ALL'!$AA$2:$AC$787,3,FALSE),VLOOKUP("*"&amp;P1320&amp;"",'IPPD ALL'!$AB$2:$AC$787,2,FALSE))</f>
        <v>Provinsi Jawa Barat</v>
      </c>
    </row>
    <row r="1321">
      <c r="A1321" s="346">
        <v>3063.0</v>
      </c>
      <c r="B1321" s="347" t="s">
        <v>10114</v>
      </c>
      <c r="C1321" s="347" t="s">
        <v>9519</v>
      </c>
      <c r="D1321" s="347" t="s">
        <v>10115</v>
      </c>
      <c r="E1321" s="346">
        <v>1.0</v>
      </c>
      <c r="F1321" s="347" t="s">
        <v>10116</v>
      </c>
      <c r="G1321" s="347" t="s">
        <v>10117</v>
      </c>
      <c r="H1321" s="348"/>
      <c r="I1321" s="347" t="s">
        <v>4533</v>
      </c>
      <c r="J1321" s="347" t="s">
        <v>9519</v>
      </c>
      <c r="K1321" s="349">
        <v>45268.34412072917</v>
      </c>
      <c r="L1321" s="347" t="s">
        <v>9519</v>
      </c>
      <c r="M1321" s="349">
        <v>45268.345348877316</v>
      </c>
      <c r="N1321" s="347" t="s">
        <v>4545</v>
      </c>
      <c r="O1321" s="346">
        <v>2.0</v>
      </c>
      <c r="P1321" s="350" t="s">
        <v>2249</v>
      </c>
      <c r="Q1321" s="346">
        <v>366.0</v>
      </c>
      <c r="R1321" s="347" t="s">
        <v>9058</v>
      </c>
      <c r="S1321" s="7" t="str">
        <f>IF(P1321="nasional",VLOOKUP("*"&amp;J1321&amp;"",'IPPD ALL'!$AA$2:$AC$787,3,FALSE),VLOOKUP("*"&amp;P1321&amp;"",'IPPD ALL'!$AB$2:$AC$787,2,FALSE))</f>
        <v>Provinsi Jawa Barat</v>
      </c>
    </row>
    <row r="1322">
      <c r="A1322" s="346">
        <v>3064.0</v>
      </c>
      <c r="B1322" s="347" t="s">
        <v>10118</v>
      </c>
      <c r="C1322" s="347" t="s">
        <v>9519</v>
      </c>
      <c r="D1322" s="347" t="s">
        <v>10119</v>
      </c>
      <c r="E1322" s="346">
        <v>1.0</v>
      </c>
      <c r="F1322" s="347" t="s">
        <v>10120</v>
      </c>
      <c r="G1322" s="347" t="s">
        <v>10121</v>
      </c>
      <c r="H1322" s="348"/>
      <c r="I1322" s="347" t="s">
        <v>4533</v>
      </c>
      <c r="J1322" s="347" t="s">
        <v>9519</v>
      </c>
      <c r="K1322" s="349">
        <v>45268.348619756944</v>
      </c>
      <c r="L1322" s="347" t="s">
        <v>9519</v>
      </c>
      <c r="M1322" s="349">
        <v>45268.35099611111</v>
      </c>
      <c r="N1322" s="347" t="s">
        <v>4545</v>
      </c>
      <c r="O1322" s="346">
        <v>2.0</v>
      </c>
      <c r="P1322" s="350" t="s">
        <v>2249</v>
      </c>
      <c r="Q1322" s="346">
        <v>366.0</v>
      </c>
      <c r="R1322" s="347" t="s">
        <v>9058</v>
      </c>
      <c r="S1322" s="7" t="str">
        <f>IF(P1322="nasional",VLOOKUP("*"&amp;J1322&amp;"",'IPPD ALL'!$AA$2:$AC$787,3,FALSE),VLOOKUP("*"&amp;P1322&amp;"",'IPPD ALL'!$AB$2:$AC$787,2,FALSE))</f>
        <v>Provinsi Jawa Barat</v>
      </c>
    </row>
    <row r="1323">
      <c r="A1323" s="346">
        <v>3067.0</v>
      </c>
      <c r="B1323" s="347" t="s">
        <v>10122</v>
      </c>
      <c r="C1323" s="347" t="s">
        <v>1738</v>
      </c>
      <c r="D1323" s="347" t="s">
        <v>10123</v>
      </c>
      <c r="E1323" s="347">
        <v>1.0</v>
      </c>
      <c r="F1323" s="347" t="s">
        <v>10124</v>
      </c>
      <c r="G1323" s="347" t="s">
        <v>10125</v>
      </c>
      <c r="H1323" s="348"/>
      <c r="I1323" s="347" t="s">
        <v>4533</v>
      </c>
      <c r="J1323" s="347" t="s">
        <v>1738</v>
      </c>
      <c r="K1323" s="349">
        <v>45271.13836042824</v>
      </c>
      <c r="L1323" s="347" t="s">
        <v>1738</v>
      </c>
      <c r="M1323" s="349">
        <v>45271.142840671295</v>
      </c>
      <c r="N1323" s="347" t="s">
        <v>4534</v>
      </c>
      <c r="O1323" s="346">
        <v>0.0</v>
      </c>
      <c r="P1323" s="347" t="s">
        <v>4535</v>
      </c>
      <c r="Q1323" s="348"/>
      <c r="R1323" s="348"/>
      <c r="S1323" s="7" t="str">
        <f>IF(P1323="nasional",VLOOKUP("*"&amp;J1323&amp;"",'IPPD ALL'!$AA$2:$AC$787,3,FALSE),VLOOKUP("*"&amp;P1323&amp;"",'IPPD ALL'!$AB$2:$AC$787,2,FALSE))</f>
        <v>Kabupaten Siak</v>
      </c>
    </row>
    <row r="1324">
      <c r="A1324" s="346">
        <v>3069.0</v>
      </c>
      <c r="B1324" s="347" t="s">
        <v>10126</v>
      </c>
      <c r="C1324" s="347" t="s">
        <v>2393</v>
      </c>
      <c r="D1324" s="347" t="s">
        <v>9616</v>
      </c>
      <c r="E1324" s="347">
        <v>1.0</v>
      </c>
      <c r="F1324" s="347" t="s">
        <v>10127</v>
      </c>
      <c r="G1324" s="347" t="s">
        <v>10128</v>
      </c>
      <c r="H1324" s="348"/>
      <c r="I1324" s="347" t="s">
        <v>4533</v>
      </c>
      <c r="J1324" s="347" t="s">
        <v>2393</v>
      </c>
      <c r="K1324" s="349">
        <v>45272.13116340278</v>
      </c>
      <c r="L1324" s="347" t="s">
        <v>2393</v>
      </c>
      <c r="M1324" s="349">
        <v>45272.13756984954</v>
      </c>
      <c r="N1324" s="347" t="s">
        <v>4545</v>
      </c>
      <c r="O1324" s="346">
        <v>1.0</v>
      </c>
      <c r="P1324" s="347" t="s">
        <v>4535</v>
      </c>
      <c r="Q1324" s="348"/>
      <c r="R1324" s="348"/>
      <c r="S1324" s="7" t="str">
        <f>IF(P1324="nasional",VLOOKUP("*"&amp;J1324&amp;"",'IPPD ALL'!$AA$2:$AC$787,3,FALSE),VLOOKUP("*"&amp;P1324&amp;"",'IPPD ALL'!$AB$2:$AC$787,2,FALSE))</f>
        <v>Kota Bandung</v>
      </c>
    </row>
    <row r="1325">
      <c r="A1325" s="346">
        <v>3070.0</v>
      </c>
      <c r="B1325" s="347" t="s">
        <v>10129</v>
      </c>
      <c r="C1325" s="347" t="s">
        <v>2469</v>
      </c>
      <c r="D1325" s="347" t="s">
        <v>10130</v>
      </c>
      <c r="E1325" s="347">
        <v>1.0</v>
      </c>
      <c r="F1325" s="347" t="s">
        <v>10131</v>
      </c>
      <c r="G1325" s="347" t="s">
        <v>10132</v>
      </c>
      <c r="H1325" s="348"/>
      <c r="I1325" s="347" t="s">
        <v>4533</v>
      </c>
      <c r="J1325" s="347" t="s">
        <v>2469</v>
      </c>
      <c r="K1325" s="349">
        <v>45272.1353577662</v>
      </c>
      <c r="L1325" s="347" t="s">
        <v>2469</v>
      </c>
      <c r="M1325" s="349">
        <v>45272.15185568287</v>
      </c>
      <c r="N1325" s="347" t="s">
        <v>4534</v>
      </c>
      <c r="O1325" s="346">
        <v>2.0</v>
      </c>
      <c r="P1325" s="347" t="s">
        <v>4535</v>
      </c>
      <c r="Q1325" s="348"/>
      <c r="R1325" s="348"/>
      <c r="S1325" s="7" t="str">
        <f>IF(P1325="nasional",VLOOKUP("*"&amp;J1325&amp;"",'IPPD ALL'!$AA$2:$AC$787,3,FALSE),VLOOKUP("*"&amp;P1325&amp;"",'IPPD ALL'!$AB$2:$AC$787,2,FALSE))</f>
        <v>Kabupaten Tangerang</v>
      </c>
    </row>
    <row r="1326">
      <c r="A1326" s="346">
        <v>3076.0</v>
      </c>
      <c r="B1326" s="347" t="s">
        <v>10133</v>
      </c>
      <c r="C1326" s="347" t="s">
        <v>3688</v>
      </c>
      <c r="D1326" s="347" t="s">
        <v>10134</v>
      </c>
      <c r="E1326" s="347">
        <v>1.0</v>
      </c>
      <c r="F1326" s="347" t="s">
        <v>10135</v>
      </c>
      <c r="G1326" s="347" t="s">
        <v>10136</v>
      </c>
      <c r="H1326" s="347" t="s">
        <v>4609</v>
      </c>
      <c r="I1326" s="347" t="s">
        <v>4533</v>
      </c>
      <c r="J1326" s="347" t="s">
        <v>3688</v>
      </c>
      <c r="K1326" s="349">
        <v>45272.310649189814</v>
      </c>
      <c r="L1326" s="347" t="s">
        <v>3688</v>
      </c>
      <c r="M1326" s="349">
        <v>45272.33098200231</v>
      </c>
      <c r="N1326" s="347" t="s">
        <v>4534</v>
      </c>
      <c r="O1326" s="346">
        <v>1.0</v>
      </c>
      <c r="P1326" s="347" t="s">
        <v>4535</v>
      </c>
      <c r="Q1326" s="348"/>
      <c r="R1326" s="348"/>
      <c r="S1326" s="7" t="str">
        <f>IF(P1326="nasional",VLOOKUP("*"&amp;J1326&amp;"",'IPPD ALL'!$AA$2:$AC$787,3,FALSE),VLOOKUP("*"&amp;P1326&amp;"",'IPPD ALL'!$AB$2:$AC$787,2,FALSE))</f>
        <v>Kota Makassar</v>
      </c>
    </row>
    <row r="1327">
      <c r="A1327" s="346">
        <v>3077.0</v>
      </c>
      <c r="B1327" s="347" t="s">
        <v>10137</v>
      </c>
      <c r="C1327" s="347" t="s">
        <v>1934</v>
      </c>
      <c r="D1327" s="347" t="s">
        <v>10138</v>
      </c>
      <c r="E1327" s="347">
        <v>1.0</v>
      </c>
      <c r="F1327" s="347" t="s">
        <v>10139</v>
      </c>
      <c r="G1327" s="347" t="s">
        <v>10140</v>
      </c>
      <c r="H1327" s="348"/>
      <c r="I1327" s="347" t="s">
        <v>4533</v>
      </c>
      <c r="J1327" s="347" t="s">
        <v>1934</v>
      </c>
      <c r="K1327" s="349">
        <v>45273.13880825231</v>
      </c>
      <c r="L1327" s="347" t="s">
        <v>1934</v>
      </c>
      <c r="M1327" s="349">
        <v>45273.14105585648</v>
      </c>
      <c r="N1327" s="347" t="s">
        <v>4545</v>
      </c>
      <c r="O1327" s="346">
        <v>1.0</v>
      </c>
      <c r="P1327" s="347" t="s">
        <v>4535</v>
      </c>
      <c r="Q1327" s="348"/>
      <c r="R1327" s="348"/>
      <c r="S1327" s="7" t="str">
        <f>IF(P1327="nasional",VLOOKUP("*"&amp;J1327&amp;"",'IPPD ALL'!$AA$2:$AC$787,3,FALSE),VLOOKUP("*"&amp;P1327&amp;"",'IPPD ALL'!$AB$2:$AC$787,2,FALSE))</f>
        <v>Kabupaten Belitung Timur</v>
      </c>
    </row>
    <row r="1328">
      <c r="A1328" s="346">
        <v>3078.0</v>
      </c>
      <c r="B1328" s="347" t="s">
        <v>10141</v>
      </c>
      <c r="C1328" s="347" t="s">
        <v>1488</v>
      </c>
      <c r="D1328" s="347" t="s">
        <v>10142</v>
      </c>
      <c r="E1328" s="347">
        <v>1.0</v>
      </c>
      <c r="F1328" s="347" t="s">
        <v>10143</v>
      </c>
      <c r="G1328" s="347" t="s">
        <v>10144</v>
      </c>
      <c r="H1328" s="348"/>
      <c r="I1328" s="347" t="s">
        <v>4533</v>
      </c>
      <c r="J1328" s="347" t="s">
        <v>1488</v>
      </c>
      <c r="K1328" s="349">
        <v>45273.205710787035</v>
      </c>
      <c r="L1328" s="347" t="s">
        <v>4528</v>
      </c>
      <c r="M1328" s="349">
        <v>45380.68607326389</v>
      </c>
      <c r="N1328" s="347" t="s">
        <v>4545</v>
      </c>
      <c r="O1328" s="346">
        <v>1.0</v>
      </c>
      <c r="P1328" s="347" t="s">
        <v>4535</v>
      </c>
      <c r="Q1328" s="348"/>
      <c r="R1328" s="348"/>
      <c r="S1328" s="7" t="str">
        <f>IF(P1328="nasional",VLOOKUP("*"&amp;J1328&amp;"",'IPPD ALL'!$AA$2:$AC$787,3,FALSE),VLOOKUP("*"&amp;P1328&amp;"",'IPPD ALL'!$AB$2:$AC$787,2,FALSE))</f>
        <v>Kota Padangsidimpuan</v>
      </c>
    </row>
    <row r="1329">
      <c r="A1329" s="346">
        <v>3079.0</v>
      </c>
      <c r="B1329" s="347" t="s">
        <v>10145</v>
      </c>
      <c r="C1329" s="347" t="s">
        <v>10146</v>
      </c>
      <c r="D1329" s="347" t="s">
        <v>10147</v>
      </c>
      <c r="E1329" s="347">
        <v>1.0</v>
      </c>
      <c r="F1329" s="347" t="s">
        <v>10148</v>
      </c>
      <c r="G1329" s="347" t="s">
        <v>10149</v>
      </c>
      <c r="H1329" s="348"/>
      <c r="I1329" s="347" t="s">
        <v>4533</v>
      </c>
      <c r="J1329" s="347" t="s">
        <v>10146</v>
      </c>
      <c r="K1329" s="349">
        <v>45273.38191876157</v>
      </c>
      <c r="L1329" s="347" t="s">
        <v>10146</v>
      </c>
      <c r="M1329" s="349">
        <v>45273.38827967593</v>
      </c>
      <c r="N1329" s="347" t="s">
        <v>4534</v>
      </c>
      <c r="O1329" s="346">
        <v>3.0</v>
      </c>
      <c r="P1329" s="350" t="s">
        <v>3159</v>
      </c>
      <c r="Q1329" s="346">
        <v>982.0</v>
      </c>
      <c r="R1329" s="347" t="s">
        <v>9951</v>
      </c>
      <c r="S1329" s="7" t="str">
        <f>IF(P1329="nasional",VLOOKUP("*"&amp;J1329&amp;"",'IPPD ALL'!$AA$2:$AC$787,3,FALSE),VLOOKUP("*"&amp;P1329&amp;"",'IPPD ALL'!$AB$2:$AC$787,2,FALSE))</f>
        <v>Provinsi Kalimantan Barat</v>
      </c>
    </row>
    <row r="1330">
      <c r="A1330" s="346">
        <v>3080.0</v>
      </c>
      <c r="B1330" s="347" t="s">
        <v>10150</v>
      </c>
      <c r="C1330" s="347" t="s">
        <v>3030</v>
      </c>
      <c r="D1330" s="347" t="s">
        <v>10151</v>
      </c>
      <c r="E1330" s="347">
        <v>1.0</v>
      </c>
      <c r="F1330" s="347" t="s">
        <v>10152</v>
      </c>
      <c r="G1330" s="347" t="s">
        <v>10153</v>
      </c>
      <c r="H1330" s="348"/>
      <c r="I1330" s="347" t="s">
        <v>4533</v>
      </c>
      <c r="J1330" s="347" t="s">
        <v>3030</v>
      </c>
      <c r="K1330" s="349">
        <v>45273.46106819445</v>
      </c>
      <c r="L1330" s="347" t="s">
        <v>3030</v>
      </c>
      <c r="M1330" s="349">
        <v>45518.151254780096</v>
      </c>
      <c r="N1330" s="347" t="s">
        <v>4534</v>
      </c>
      <c r="O1330" s="346">
        <v>2.0</v>
      </c>
      <c r="P1330" s="347" t="s">
        <v>4535</v>
      </c>
      <c r="Q1330" s="348"/>
      <c r="R1330" s="348"/>
      <c r="S1330" s="7" t="str">
        <f>IF(P1330="nasional",VLOOKUP("*"&amp;J1330&amp;"",'IPPD ALL'!$AA$2:$AC$787,3,FALSE),VLOOKUP("*"&amp;P1330&amp;"",'IPPD ALL'!$AB$2:$AC$787,2,FALSE))</f>
        <v>Kabupaten Probolinggo</v>
      </c>
    </row>
    <row r="1331">
      <c r="A1331" s="346">
        <v>3081.0</v>
      </c>
      <c r="B1331" s="347" t="s">
        <v>10154</v>
      </c>
      <c r="C1331" s="347" t="s">
        <v>2827</v>
      </c>
      <c r="D1331" s="347" t="s">
        <v>10155</v>
      </c>
      <c r="E1331" s="346">
        <v>1.0</v>
      </c>
      <c r="F1331" s="347" t="s">
        <v>10156</v>
      </c>
      <c r="G1331" s="347" t="s">
        <v>10157</v>
      </c>
      <c r="H1331" s="348"/>
      <c r="I1331" s="347" t="s">
        <v>4533</v>
      </c>
      <c r="J1331" s="347" t="s">
        <v>2827</v>
      </c>
      <c r="K1331" s="349">
        <v>45274.17326730324</v>
      </c>
      <c r="L1331" s="347" t="s">
        <v>2827</v>
      </c>
      <c r="M1331" s="349">
        <v>45419.13791976852</v>
      </c>
      <c r="N1331" s="347" t="s">
        <v>4545</v>
      </c>
      <c r="O1331" s="346">
        <v>1.0</v>
      </c>
      <c r="P1331" s="347" t="s">
        <v>4535</v>
      </c>
      <c r="Q1331" s="348"/>
      <c r="R1331" s="348"/>
      <c r="S1331" s="7" t="str">
        <f>IF(P1331="nasional",VLOOKUP("*"&amp;J1331&amp;"",'IPPD ALL'!$AA$2:$AC$787,3,FALSE),VLOOKUP("*"&amp;P1331&amp;"",'IPPD ALL'!$AB$2:$AC$787,2,FALSE))</f>
        <v>Kabupaten Bantul</v>
      </c>
    </row>
    <row r="1332">
      <c r="A1332" s="346">
        <v>3082.0</v>
      </c>
      <c r="B1332" s="347" t="s">
        <v>10158</v>
      </c>
      <c r="C1332" s="347" t="s">
        <v>2827</v>
      </c>
      <c r="D1332" s="347" t="s">
        <v>10155</v>
      </c>
      <c r="E1332" s="347" t="s">
        <v>6689</v>
      </c>
      <c r="F1332" s="347" t="s">
        <v>10159</v>
      </c>
      <c r="G1332" s="347" t="s">
        <v>10157</v>
      </c>
      <c r="H1332" s="348"/>
      <c r="I1332" s="347" t="s">
        <v>4533</v>
      </c>
      <c r="J1332" s="347" t="s">
        <v>2827</v>
      </c>
      <c r="K1332" s="349">
        <v>45274.36891810185</v>
      </c>
      <c r="L1332" s="347" t="s">
        <v>2827</v>
      </c>
      <c r="M1332" s="349">
        <v>45419.13796702546</v>
      </c>
      <c r="N1332" s="347" t="s">
        <v>4924</v>
      </c>
      <c r="O1332" s="346">
        <v>3.0</v>
      </c>
      <c r="P1332" s="347" t="s">
        <v>4535</v>
      </c>
      <c r="Q1332" s="348"/>
      <c r="R1332" s="348"/>
      <c r="S1332" s="7" t="str">
        <f>IF(P1332="nasional",VLOOKUP("*"&amp;J1332&amp;"",'IPPD ALL'!$AA$2:$AC$787,3,FALSE),VLOOKUP("*"&amp;P1332&amp;"",'IPPD ALL'!$AB$2:$AC$787,2,FALSE))</f>
        <v>Kabupaten Bantul</v>
      </c>
    </row>
    <row r="1333">
      <c r="A1333" s="346">
        <v>3085.0</v>
      </c>
      <c r="B1333" s="347" t="s">
        <v>10160</v>
      </c>
      <c r="C1333" s="347" t="s">
        <v>2827</v>
      </c>
      <c r="D1333" s="347" t="s">
        <v>10161</v>
      </c>
      <c r="E1333" s="347">
        <v>1.0</v>
      </c>
      <c r="F1333" s="347" t="s">
        <v>10162</v>
      </c>
      <c r="G1333" s="347" t="s">
        <v>10163</v>
      </c>
      <c r="H1333" s="348"/>
      <c r="I1333" s="347" t="s">
        <v>4533</v>
      </c>
      <c r="J1333" s="347" t="s">
        <v>2827</v>
      </c>
      <c r="K1333" s="349">
        <v>45275.17512274306</v>
      </c>
      <c r="L1333" s="347" t="s">
        <v>2827</v>
      </c>
      <c r="M1333" s="349">
        <v>45441.29377362269</v>
      </c>
      <c r="N1333" s="347" t="s">
        <v>4545</v>
      </c>
      <c r="O1333" s="346">
        <v>1.0</v>
      </c>
      <c r="P1333" s="347" t="s">
        <v>4535</v>
      </c>
      <c r="Q1333" s="348"/>
      <c r="R1333" s="348"/>
      <c r="S1333" s="7" t="str">
        <f>IF(P1333="nasional",VLOOKUP("*"&amp;J1333&amp;"",'IPPD ALL'!$AA$2:$AC$787,3,FALSE),VLOOKUP("*"&amp;P1333&amp;"",'IPPD ALL'!$AB$2:$AC$787,2,FALSE))</f>
        <v>Kabupaten Bantul</v>
      </c>
    </row>
    <row r="1334">
      <c r="A1334" s="346">
        <v>3087.0</v>
      </c>
      <c r="B1334" s="347" t="s">
        <v>10164</v>
      </c>
      <c r="C1334" s="347" t="s">
        <v>5063</v>
      </c>
      <c r="D1334" s="347" t="s">
        <v>10165</v>
      </c>
      <c r="E1334" s="347">
        <v>1.0</v>
      </c>
      <c r="F1334" s="347" t="s">
        <v>10166</v>
      </c>
      <c r="G1334" s="347" t="s">
        <v>10167</v>
      </c>
      <c r="H1334" s="348"/>
      <c r="I1334" s="347" t="s">
        <v>4533</v>
      </c>
      <c r="J1334" s="347" t="s">
        <v>5063</v>
      </c>
      <c r="K1334" s="349">
        <v>45275.614850185186</v>
      </c>
      <c r="L1334" s="347" t="s">
        <v>5063</v>
      </c>
      <c r="M1334" s="349">
        <v>45275.647102152776</v>
      </c>
      <c r="N1334" s="347" t="s">
        <v>4545</v>
      </c>
      <c r="O1334" s="346">
        <v>7.0</v>
      </c>
      <c r="P1334" s="350" t="s">
        <v>1525</v>
      </c>
      <c r="Q1334" s="346">
        <v>247.0</v>
      </c>
      <c r="R1334" s="347" t="s">
        <v>5067</v>
      </c>
      <c r="S1334" s="7" t="str">
        <f>IF(P1334="nasional",VLOOKUP("*"&amp;J1334&amp;"",'IPPD ALL'!$AA$2:$AC$787,3,FALSE),VLOOKUP("*"&amp;P1334&amp;"",'IPPD ALL'!$AB$2:$AC$787,2,FALSE))</f>
        <v>Provinsi Sumatera Barat</v>
      </c>
    </row>
    <row r="1335">
      <c r="A1335" s="346">
        <v>3088.0</v>
      </c>
      <c r="B1335" s="347" t="s">
        <v>10168</v>
      </c>
      <c r="C1335" s="347" t="s">
        <v>10169</v>
      </c>
      <c r="D1335" s="347" t="s">
        <v>10170</v>
      </c>
      <c r="E1335" s="347">
        <v>1.0</v>
      </c>
      <c r="F1335" s="347" t="s">
        <v>10171</v>
      </c>
      <c r="G1335" s="347" t="s">
        <v>10172</v>
      </c>
      <c r="H1335" s="348"/>
      <c r="I1335" s="347" t="s">
        <v>4533</v>
      </c>
      <c r="J1335" s="347" t="s">
        <v>10169</v>
      </c>
      <c r="K1335" s="349">
        <v>45275.61940674768</v>
      </c>
      <c r="L1335" s="347" t="s">
        <v>10169</v>
      </c>
      <c r="M1335" s="349">
        <v>45278.51504832176</v>
      </c>
      <c r="N1335" s="347" t="s">
        <v>4534</v>
      </c>
      <c r="O1335" s="346">
        <v>5.0</v>
      </c>
      <c r="P1335" s="350" t="s">
        <v>10173</v>
      </c>
      <c r="Q1335" s="346">
        <v>1140.0</v>
      </c>
      <c r="R1335" s="347" t="s">
        <v>10174</v>
      </c>
      <c r="S1335" s="7" t="str">
        <f>IF(P1335="nasional",VLOOKUP("*"&amp;J1335&amp;"",'IPPD ALL'!$AA$2:$AC$787,3,FALSE),VLOOKUP("*"&amp;P1335&amp;"",'IPPD ALL'!$AB$2:$AC$787,2,FALSE))</f>
        <v>#N/A</v>
      </c>
    </row>
    <row r="1336">
      <c r="A1336" s="346">
        <v>3091.0</v>
      </c>
      <c r="B1336" s="347" t="s">
        <v>10175</v>
      </c>
      <c r="C1336" s="347" t="s">
        <v>9057</v>
      </c>
      <c r="D1336" s="347" t="s">
        <v>10176</v>
      </c>
      <c r="E1336" s="346">
        <v>1.0</v>
      </c>
      <c r="F1336" s="347" t="s">
        <v>10177</v>
      </c>
      <c r="G1336" s="347" t="s">
        <v>10178</v>
      </c>
      <c r="H1336" s="348"/>
      <c r="I1336" s="347" t="s">
        <v>4533</v>
      </c>
      <c r="J1336" s="347" t="s">
        <v>9057</v>
      </c>
      <c r="K1336" s="349">
        <v>45278.36490689815</v>
      </c>
      <c r="L1336" s="347" t="s">
        <v>9057</v>
      </c>
      <c r="M1336" s="349">
        <v>45278.373900844905</v>
      </c>
      <c r="N1336" s="347" t="s">
        <v>4545</v>
      </c>
      <c r="O1336" s="346">
        <v>2.0</v>
      </c>
      <c r="P1336" s="350" t="s">
        <v>2249</v>
      </c>
      <c r="Q1336" s="346">
        <v>366.0</v>
      </c>
      <c r="R1336" s="347" t="s">
        <v>9058</v>
      </c>
      <c r="S1336" s="7" t="str">
        <f>IF(P1336="nasional",VLOOKUP("*"&amp;J1336&amp;"",'IPPD ALL'!$AA$2:$AC$787,3,FALSE),VLOOKUP("*"&amp;P1336&amp;"",'IPPD ALL'!$AB$2:$AC$787,2,FALSE))</f>
        <v>Provinsi Jawa Barat</v>
      </c>
    </row>
    <row r="1337">
      <c r="A1337" s="346">
        <v>3096.0</v>
      </c>
      <c r="B1337" s="347" t="s">
        <v>10179</v>
      </c>
      <c r="C1337" s="347" t="s">
        <v>10169</v>
      </c>
      <c r="D1337" s="347" t="s">
        <v>10180</v>
      </c>
      <c r="E1337" s="347" t="s">
        <v>4530</v>
      </c>
      <c r="F1337" s="347" t="s">
        <v>10181</v>
      </c>
      <c r="G1337" s="347" t="s">
        <v>10182</v>
      </c>
      <c r="H1337" s="348"/>
      <c r="I1337" s="347" t="s">
        <v>4533</v>
      </c>
      <c r="J1337" s="347" t="s">
        <v>10169</v>
      </c>
      <c r="K1337" s="349">
        <v>45278.59223825231</v>
      </c>
      <c r="L1337" s="347" t="s">
        <v>10169</v>
      </c>
      <c r="M1337" s="349">
        <v>45296.313023483795</v>
      </c>
      <c r="N1337" s="347" t="s">
        <v>4534</v>
      </c>
      <c r="O1337" s="346">
        <v>4.0</v>
      </c>
      <c r="P1337" s="350" t="s">
        <v>10173</v>
      </c>
      <c r="Q1337" s="346">
        <v>1140.0</v>
      </c>
      <c r="R1337" s="347" t="s">
        <v>10174</v>
      </c>
      <c r="S1337" s="7" t="str">
        <f>IF(P1337="nasional",VLOOKUP("*"&amp;J1337&amp;"",'IPPD ALL'!$AA$2:$AC$787,3,FALSE),VLOOKUP("*"&amp;P1337&amp;"",'IPPD ALL'!$AB$2:$AC$787,2,FALSE))</f>
        <v>#N/A</v>
      </c>
    </row>
    <row r="1338">
      <c r="A1338" s="346">
        <v>3097.0</v>
      </c>
      <c r="B1338" s="347" t="s">
        <v>10183</v>
      </c>
      <c r="C1338" s="347" t="s">
        <v>10169</v>
      </c>
      <c r="D1338" s="347" t="s">
        <v>10184</v>
      </c>
      <c r="E1338" s="347">
        <v>1.0</v>
      </c>
      <c r="F1338" s="347" t="s">
        <v>10185</v>
      </c>
      <c r="G1338" s="347" t="s">
        <v>10186</v>
      </c>
      <c r="H1338" s="348"/>
      <c r="I1338" s="347" t="s">
        <v>4533</v>
      </c>
      <c r="J1338" s="347" t="s">
        <v>10169</v>
      </c>
      <c r="K1338" s="349">
        <v>45278.7214137037</v>
      </c>
      <c r="L1338" s="347" t="s">
        <v>10169</v>
      </c>
      <c r="M1338" s="349">
        <v>45278.72184752315</v>
      </c>
      <c r="N1338" s="347" t="s">
        <v>4534</v>
      </c>
      <c r="O1338" s="346">
        <v>1.0</v>
      </c>
      <c r="P1338" s="350" t="s">
        <v>10173</v>
      </c>
      <c r="Q1338" s="346">
        <v>1140.0</v>
      </c>
      <c r="R1338" s="347" t="s">
        <v>10174</v>
      </c>
      <c r="S1338" s="7" t="str">
        <f>IF(P1338="nasional",VLOOKUP("*"&amp;J1338&amp;"",'IPPD ALL'!$AA$2:$AC$787,3,FALSE),VLOOKUP("*"&amp;P1338&amp;"",'IPPD ALL'!$AB$2:$AC$787,2,FALSE))</f>
        <v>#N/A</v>
      </c>
    </row>
    <row r="1339">
      <c r="A1339" s="346">
        <v>3100.0</v>
      </c>
      <c r="B1339" s="347" t="s">
        <v>10187</v>
      </c>
      <c r="C1339" s="347" t="s">
        <v>9847</v>
      </c>
      <c r="D1339" s="347" t="s">
        <v>10188</v>
      </c>
      <c r="E1339" s="347">
        <v>1.0</v>
      </c>
      <c r="F1339" s="347" t="s">
        <v>10189</v>
      </c>
      <c r="G1339" s="347" t="s">
        <v>10190</v>
      </c>
      <c r="H1339" s="348"/>
      <c r="I1339" s="347" t="s">
        <v>4533</v>
      </c>
      <c r="J1339" s="347" t="s">
        <v>9847</v>
      </c>
      <c r="K1339" s="349">
        <v>45279.32224943287</v>
      </c>
      <c r="L1339" s="347" t="s">
        <v>9847</v>
      </c>
      <c r="M1339" s="349">
        <v>45279.32760456019</v>
      </c>
      <c r="N1339" s="347" t="s">
        <v>4534</v>
      </c>
      <c r="O1339" s="346">
        <v>2.0</v>
      </c>
      <c r="P1339" s="350" t="s">
        <v>1533</v>
      </c>
      <c r="Q1339" s="346">
        <v>347.0</v>
      </c>
      <c r="R1339" s="347" t="s">
        <v>9851</v>
      </c>
      <c r="S1339" s="7" t="str">
        <f>IF(P1339="nasional",VLOOKUP("*"&amp;J1339&amp;"",'IPPD ALL'!$AA$2:$AC$787,3,FALSE),VLOOKUP("*"&amp;P1339&amp;"",'IPPD ALL'!$AB$2:$AC$787,2,FALSE))</f>
        <v>Kabupaten Agam</v>
      </c>
    </row>
    <row r="1340">
      <c r="A1340" s="346">
        <v>3101.0</v>
      </c>
      <c r="B1340" s="347" t="s">
        <v>10191</v>
      </c>
      <c r="C1340" s="347" t="s">
        <v>10169</v>
      </c>
      <c r="D1340" s="347" t="s">
        <v>10192</v>
      </c>
      <c r="E1340" s="347">
        <v>1.0</v>
      </c>
      <c r="F1340" s="347" t="s">
        <v>10193</v>
      </c>
      <c r="G1340" s="347" t="s">
        <v>10194</v>
      </c>
      <c r="H1340" s="348"/>
      <c r="I1340" s="347" t="s">
        <v>4533</v>
      </c>
      <c r="J1340" s="347" t="s">
        <v>10169</v>
      </c>
      <c r="K1340" s="349">
        <v>45279.46826184028</v>
      </c>
      <c r="L1340" s="347" t="s">
        <v>10169</v>
      </c>
      <c r="M1340" s="349">
        <v>45279.480768726855</v>
      </c>
      <c r="N1340" s="347" t="s">
        <v>4534</v>
      </c>
      <c r="O1340" s="346">
        <v>2.0</v>
      </c>
      <c r="P1340" s="350" t="s">
        <v>10173</v>
      </c>
      <c r="Q1340" s="346">
        <v>1140.0</v>
      </c>
      <c r="R1340" s="347" t="s">
        <v>10174</v>
      </c>
      <c r="S1340" s="7" t="str">
        <f>IF(P1340="nasional",VLOOKUP("*"&amp;J1340&amp;"",'IPPD ALL'!$AA$2:$AC$787,3,FALSE),VLOOKUP("*"&amp;P1340&amp;"",'IPPD ALL'!$AB$2:$AC$787,2,FALSE))</f>
        <v>#N/A</v>
      </c>
    </row>
    <row r="1341">
      <c r="A1341" s="346">
        <v>3103.0</v>
      </c>
      <c r="B1341" s="347" t="s">
        <v>10195</v>
      </c>
      <c r="C1341" s="347" t="s">
        <v>10169</v>
      </c>
      <c r="D1341" s="347" t="s">
        <v>10196</v>
      </c>
      <c r="E1341" s="347" t="s">
        <v>4530</v>
      </c>
      <c r="F1341" s="347" t="s">
        <v>10197</v>
      </c>
      <c r="G1341" s="347" t="s">
        <v>10198</v>
      </c>
      <c r="H1341" s="348"/>
      <c r="I1341" s="347" t="s">
        <v>4533</v>
      </c>
      <c r="J1341" s="347" t="s">
        <v>10169</v>
      </c>
      <c r="K1341" s="349">
        <v>45279.52465422454</v>
      </c>
      <c r="L1341" s="347" t="s">
        <v>10169</v>
      </c>
      <c r="M1341" s="349">
        <v>45296.313277002315</v>
      </c>
      <c r="N1341" s="347" t="s">
        <v>4534</v>
      </c>
      <c r="O1341" s="346">
        <v>2.0</v>
      </c>
      <c r="P1341" s="350" t="s">
        <v>10173</v>
      </c>
      <c r="Q1341" s="346">
        <v>1140.0</v>
      </c>
      <c r="R1341" s="347" t="s">
        <v>10174</v>
      </c>
      <c r="S1341" s="7" t="str">
        <f>IF(P1341="nasional",VLOOKUP("*"&amp;J1341&amp;"",'IPPD ALL'!$AA$2:$AC$787,3,FALSE),VLOOKUP("*"&amp;P1341&amp;"",'IPPD ALL'!$AB$2:$AC$787,2,FALSE))</f>
        <v>#N/A</v>
      </c>
    </row>
    <row r="1342">
      <c r="A1342" s="346">
        <v>3104.0</v>
      </c>
      <c r="B1342" s="347" t="s">
        <v>10199</v>
      </c>
      <c r="C1342" s="347" t="s">
        <v>10200</v>
      </c>
      <c r="D1342" s="347" t="s">
        <v>10201</v>
      </c>
      <c r="E1342" s="347">
        <v>1.0</v>
      </c>
      <c r="F1342" s="347" t="s">
        <v>10202</v>
      </c>
      <c r="G1342" s="347" t="s">
        <v>10203</v>
      </c>
      <c r="H1342" s="348"/>
      <c r="I1342" s="347" t="s">
        <v>4533</v>
      </c>
      <c r="J1342" s="347" t="s">
        <v>10200</v>
      </c>
      <c r="K1342" s="349">
        <v>45280.05023700232</v>
      </c>
      <c r="L1342" s="347" t="s">
        <v>10200</v>
      </c>
      <c r="M1342" s="349">
        <v>45280.05249890046</v>
      </c>
      <c r="N1342" s="347" t="s">
        <v>4545</v>
      </c>
      <c r="O1342" s="346">
        <v>1.0</v>
      </c>
      <c r="P1342" s="350" t="s">
        <v>2804</v>
      </c>
      <c r="Q1342" s="346">
        <v>263.0</v>
      </c>
      <c r="R1342" s="347" t="s">
        <v>10204</v>
      </c>
      <c r="S1342" s="7" t="str">
        <f>IF(P1342="nasional",VLOOKUP("*"&amp;J1342&amp;"",'IPPD ALL'!$AA$2:$AC$787,3,FALSE),VLOOKUP("*"&amp;P1342&amp;"",'IPPD ALL'!$AB$2:$AC$787,2,FALSE))</f>
        <v>Kota Surakarta</v>
      </c>
    </row>
    <row r="1343">
      <c r="A1343" s="346">
        <v>3105.0</v>
      </c>
      <c r="B1343" s="347" t="s">
        <v>10205</v>
      </c>
      <c r="C1343" s="347" t="s">
        <v>2168</v>
      </c>
      <c r="D1343" s="347" t="s">
        <v>10206</v>
      </c>
      <c r="E1343" s="346">
        <v>1.0</v>
      </c>
      <c r="F1343" s="347" t="s">
        <v>10207</v>
      </c>
      <c r="G1343" s="347" t="s">
        <v>10208</v>
      </c>
      <c r="H1343" s="348"/>
      <c r="I1343" s="347" t="s">
        <v>4533</v>
      </c>
      <c r="J1343" s="347" t="s">
        <v>2168</v>
      </c>
      <c r="K1343" s="349">
        <v>45280.13305246528</v>
      </c>
      <c r="L1343" s="347" t="s">
        <v>2168</v>
      </c>
      <c r="M1343" s="349">
        <v>45280.145202314816</v>
      </c>
      <c r="N1343" s="347" t="s">
        <v>4545</v>
      </c>
      <c r="O1343" s="346">
        <v>5.0</v>
      </c>
      <c r="P1343" s="347" t="s">
        <v>4535</v>
      </c>
      <c r="Q1343" s="348"/>
      <c r="R1343" s="348"/>
      <c r="S1343" s="7" t="str">
        <f>IF(P1343="nasional",VLOOKUP("*"&amp;J1343&amp;"",'IPPD ALL'!$AA$2:$AC$787,3,FALSE),VLOOKUP("*"&amp;P1343&amp;"",'IPPD ALL'!$AB$2:$AC$787,2,FALSE))</f>
        <v>Kabupaten Lampung Timur</v>
      </c>
    </row>
    <row r="1344">
      <c r="A1344" s="346">
        <v>3106.0</v>
      </c>
      <c r="B1344" s="347" t="s">
        <v>10209</v>
      </c>
      <c r="C1344" s="347" t="s">
        <v>2168</v>
      </c>
      <c r="D1344" s="347" t="s">
        <v>10210</v>
      </c>
      <c r="E1344" s="347">
        <v>1.0</v>
      </c>
      <c r="F1344" s="347" t="s">
        <v>10211</v>
      </c>
      <c r="G1344" s="347" t="s">
        <v>10212</v>
      </c>
      <c r="H1344" s="348"/>
      <c r="I1344" s="347" t="s">
        <v>4533</v>
      </c>
      <c r="J1344" s="347" t="s">
        <v>2168</v>
      </c>
      <c r="K1344" s="349">
        <v>45280.14325916667</v>
      </c>
      <c r="L1344" s="347" t="s">
        <v>2168</v>
      </c>
      <c r="M1344" s="349">
        <v>45280.14452630787</v>
      </c>
      <c r="N1344" s="347" t="s">
        <v>4534</v>
      </c>
      <c r="O1344" s="346">
        <v>1.0</v>
      </c>
      <c r="P1344" s="347" t="s">
        <v>4535</v>
      </c>
      <c r="Q1344" s="348"/>
      <c r="R1344" s="348"/>
      <c r="S1344" s="7" t="str">
        <f>IF(P1344="nasional",VLOOKUP("*"&amp;J1344&amp;"",'IPPD ALL'!$AA$2:$AC$787,3,FALSE),VLOOKUP("*"&amp;P1344&amp;"",'IPPD ALL'!$AB$2:$AC$787,2,FALSE))</f>
        <v>Kabupaten Lampung Timur</v>
      </c>
    </row>
    <row r="1345">
      <c r="A1345" s="346">
        <v>3107.0</v>
      </c>
      <c r="B1345" s="347" t="s">
        <v>10213</v>
      </c>
      <c r="C1345" s="347" t="s">
        <v>4839</v>
      </c>
      <c r="D1345" s="347" t="s">
        <v>10214</v>
      </c>
      <c r="E1345" s="347">
        <v>1.0</v>
      </c>
      <c r="F1345" s="347" t="s">
        <v>10215</v>
      </c>
      <c r="G1345" s="347" t="s">
        <v>10216</v>
      </c>
      <c r="H1345" s="348"/>
      <c r="I1345" s="347" t="s">
        <v>4533</v>
      </c>
      <c r="J1345" s="347" t="s">
        <v>4839</v>
      </c>
      <c r="K1345" s="349">
        <v>45280.14920478009</v>
      </c>
      <c r="L1345" s="347" t="s">
        <v>4839</v>
      </c>
      <c r="M1345" s="349">
        <v>45280.15533383102</v>
      </c>
      <c r="N1345" s="347" t="s">
        <v>4534</v>
      </c>
      <c r="O1345" s="346">
        <v>2.0</v>
      </c>
      <c r="P1345" s="350" t="s">
        <v>4843</v>
      </c>
      <c r="Q1345" s="346">
        <v>242.0</v>
      </c>
      <c r="R1345" s="347" t="s">
        <v>4844</v>
      </c>
      <c r="S1345" s="7" t="str">
        <f>IF(P1345="nasional",VLOOKUP("*"&amp;J1345&amp;"",'IPPD ALL'!$AA$2:$AC$787,3,FALSE),VLOOKUP("*"&amp;P1345&amp;"",'IPPD ALL'!$AB$2:$AC$787,2,FALSE))</f>
        <v>#N/A</v>
      </c>
    </row>
    <row r="1346">
      <c r="A1346" s="346">
        <v>3108.0</v>
      </c>
      <c r="B1346" s="347" t="s">
        <v>10217</v>
      </c>
      <c r="C1346" s="347" t="s">
        <v>10169</v>
      </c>
      <c r="D1346" s="347" t="s">
        <v>10218</v>
      </c>
      <c r="E1346" s="347">
        <v>1.0</v>
      </c>
      <c r="F1346" s="347" t="s">
        <v>10219</v>
      </c>
      <c r="G1346" s="347" t="s">
        <v>10220</v>
      </c>
      <c r="H1346" s="348"/>
      <c r="I1346" s="347" t="s">
        <v>4533</v>
      </c>
      <c r="J1346" s="347" t="s">
        <v>10169</v>
      </c>
      <c r="K1346" s="349">
        <v>45280.30739541667</v>
      </c>
      <c r="L1346" s="347" t="s">
        <v>10169</v>
      </c>
      <c r="M1346" s="349">
        <v>45296.31173320602</v>
      </c>
      <c r="N1346" s="347" t="s">
        <v>4534</v>
      </c>
      <c r="O1346" s="346">
        <v>3.0</v>
      </c>
      <c r="P1346" s="350" t="s">
        <v>10173</v>
      </c>
      <c r="Q1346" s="346">
        <v>1140.0</v>
      </c>
      <c r="R1346" s="347" t="s">
        <v>10174</v>
      </c>
      <c r="S1346" s="7" t="str">
        <f>IF(P1346="nasional",VLOOKUP("*"&amp;J1346&amp;"",'IPPD ALL'!$AA$2:$AC$787,3,FALSE),VLOOKUP("*"&amp;P1346&amp;"",'IPPD ALL'!$AB$2:$AC$787,2,FALSE))</f>
        <v>#N/A</v>
      </c>
    </row>
    <row r="1347">
      <c r="A1347" s="346">
        <v>3109.0</v>
      </c>
      <c r="B1347" s="347" t="s">
        <v>10221</v>
      </c>
      <c r="C1347" s="347" t="s">
        <v>10222</v>
      </c>
      <c r="D1347" s="347" t="s">
        <v>10223</v>
      </c>
      <c r="E1347" s="347">
        <v>1.0</v>
      </c>
      <c r="F1347" s="347" t="s">
        <v>10224</v>
      </c>
      <c r="G1347" s="347" t="s">
        <v>10225</v>
      </c>
      <c r="H1347" s="348"/>
      <c r="I1347" s="347" t="s">
        <v>4533</v>
      </c>
      <c r="J1347" s="347" t="s">
        <v>10222</v>
      </c>
      <c r="K1347" s="349">
        <v>45280.445242835645</v>
      </c>
      <c r="L1347" s="347" t="s">
        <v>10222</v>
      </c>
      <c r="M1347" s="349">
        <v>45280.45497038194</v>
      </c>
      <c r="N1347" s="347" t="s">
        <v>4534</v>
      </c>
      <c r="O1347" s="346">
        <v>1.0</v>
      </c>
      <c r="P1347" s="350" t="s">
        <v>1951</v>
      </c>
      <c r="Q1347" s="346">
        <v>769.0</v>
      </c>
      <c r="R1347" s="347" t="s">
        <v>10226</v>
      </c>
      <c r="S1347" s="7" t="str">
        <f>IF(P1347="nasional",VLOOKUP("*"&amp;J1347&amp;"",'IPPD ALL'!$AA$2:$AC$787,3,FALSE),VLOOKUP("*"&amp;P1347&amp;"",'IPPD ALL'!$AB$2:$AC$787,2,FALSE))</f>
        <v>Provinsi Bengkulu</v>
      </c>
    </row>
    <row r="1348">
      <c r="A1348" s="346">
        <v>3110.0</v>
      </c>
      <c r="B1348" s="347" t="s">
        <v>10227</v>
      </c>
      <c r="C1348" s="347" t="s">
        <v>2583</v>
      </c>
      <c r="D1348" s="347" t="s">
        <v>10228</v>
      </c>
      <c r="E1348" s="347">
        <v>1.0</v>
      </c>
      <c r="F1348" s="347" t="s">
        <v>10229</v>
      </c>
      <c r="G1348" s="347" t="s">
        <v>10230</v>
      </c>
      <c r="H1348" s="348"/>
      <c r="I1348" s="347" t="s">
        <v>4533</v>
      </c>
      <c r="J1348" s="347" t="s">
        <v>2583</v>
      </c>
      <c r="K1348" s="349">
        <v>45281.11803002315</v>
      </c>
      <c r="L1348" s="347" t="s">
        <v>2583</v>
      </c>
      <c r="M1348" s="349">
        <v>45513.15545392361</v>
      </c>
      <c r="N1348" s="347" t="s">
        <v>4545</v>
      </c>
      <c r="O1348" s="346">
        <v>12.0</v>
      </c>
      <c r="P1348" s="347" t="s">
        <v>4535</v>
      </c>
      <c r="Q1348" s="348"/>
      <c r="R1348" s="348"/>
      <c r="S1348" s="7" t="str">
        <f>IF(P1348="nasional",VLOOKUP("*"&amp;J1348&amp;"",'IPPD ALL'!$AA$2:$AC$787,3,FALSE),VLOOKUP("*"&amp;P1348&amp;"",'IPPD ALL'!$AB$2:$AC$787,2,FALSE))</f>
        <v>Kabupaten Boyolali</v>
      </c>
    </row>
    <row r="1349">
      <c r="A1349" s="346">
        <v>3111.0</v>
      </c>
      <c r="B1349" s="347" t="s">
        <v>10231</v>
      </c>
      <c r="C1349" s="347" t="s">
        <v>9519</v>
      </c>
      <c r="D1349" s="347" t="s">
        <v>10232</v>
      </c>
      <c r="E1349" s="346">
        <v>1.0</v>
      </c>
      <c r="F1349" s="347" t="s">
        <v>10233</v>
      </c>
      <c r="G1349" s="347" t="s">
        <v>10234</v>
      </c>
      <c r="H1349" s="348"/>
      <c r="I1349" s="347" t="s">
        <v>4533</v>
      </c>
      <c r="J1349" s="347" t="s">
        <v>9519</v>
      </c>
      <c r="K1349" s="349">
        <v>45281.11880502315</v>
      </c>
      <c r="L1349" s="347" t="s">
        <v>9057</v>
      </c>
      <c r="M1349" s="349">
        <v>45366.07222028935</v>
      </c>
      <c r="N1349" s="347" t="s">
        <v>4545</v>
      </c>
      <c r="O1349" s="346">
        <v>26.0</v>
      </c>
      <c r="P1349" s="350" t="s">
        <v>2249</v>
      </c>
      <c r="Q1349" s="346">
        <v>366.0</v>
      </c>
      <c r="R1349" s="347" t="s">
        <v>9058</v>
      </c>
      <c r="S1349" s="7" t="str">
        <f>IF(P1349="nasional",VLOOKUP("*"&amp;J1349&amp;"",'IPPD ALL'!$AA$2:$AC$787,3,FALSE),VLOOKUP("*"&amp;P1349&amp;"",'IPPD ALL'!$AB$2:$AC$787,2,FALSE))</f>
        <v>Provinsi Jawa Barat</v>
      </c>
    </row>
    <row r="1350">
      <c r="A1350" s="346">
        <v>3112.0</v>
      </c>
      <c r="B1350" s="347" t="s">
        <v>10235</v>
      </c>
      <c r="C1350" s="347" t="s">
        <v>10236</v>
      </c>
      <c r="D1350" s="347" t="s">
        <v>10237</v>
      </c>
      <c r="E1350" s="347">
        <v>1.0</v>
      </c>
      <c r="F1350" s="347" t="s">
        <v>10238</v>
      </c>
      <c r="G1350" s="347" t="s">
        <v>10239</v>
      </c>
      <c r="H1350" s="348"/>
      <c r="I1350" s="347" t="s">
        <v>4533</v>
      </c>
      <c r="J1350" s="347" t="s">
        <v>10236</v>
      </c>
      <c r="K1350" s="349">
        <v>45281.158098935186</v>
      </c>
      <c r="L1350" s="347" t="s">
        <v>10236</v>
      </c>
      <c r="M1350" s="349">
        <v>45282.30578872685</v>
      </c>
      <c r="N1350" s="347" t="s">
        <v>4545</v>
      </c>
      <c r="O1350" s="346">
        <v>6.0</v>
      </c>
      <c r="P1350" s="350" t="s">
        <v>1951</v>
      </c>
      <c r="Q1350" s="346">
        <v>769.0</v>
      </c>
      <c r="R1350" s="347" t="s">
        <v>10226</v>
      </c>
      <c r="S1350" s="7" t="str">
        <f>IF(P1350="nasional",VLOOKUP("*"&amp;J1350&amp;"",'IPPD ALL'!$AA$2:$AC$787,3,FALSE),VLOOKUP("*"&amp;P1350&amp;"",'IPPD ALL'!$AB$2:$AC$787,2,FALSE))</f>
        <v>Provinsi Bengkulu</v>
      </c>
    </row>
    <row r="1351">
      <c r="A1351" s="346">
        <v>3113.0</v>
      </c>
      <c r="B1351" s="347" t="s">
        <v>10240</v>
      </c>
      <c r="C1351" s="347" t="s">
        <v>10241</v>
      </c>
      <c r="D1351" s="347" t="s">
        <v>10242</v>
      </c>
      <c r="E1351" s="347">
        <v>1.0</v>
      </c>
      <c r="F1351" s="347" t="s">
        <v>10243</v>
      </c>
      <c r="G1351" s="347" t="s">
        <v>10244</v>
      </c>
      <c r="H1351" s="348"/>
      <c r="I1351" s="347" t="s">
        <v>4533</v>
      </c>
      <c r="J1351" s="347" t="s">
        <v>10241</v>
      </c>
      <c r="K1351" s="349">
        <v>45281.290178310184</v>
      </c>
      <c r="L1351" s="347" t="s">
        <v>10241</v>
      </c>
      <c r="M1351" s="349">
        <v>45282.2942525</v>
      </c>
      <c r="N1351" s="347" t="s">
        <v>4545</v>
      </c>
      <c r="O1351" s="346">
        <v>2.0</v>
      </c>
      <c r="P1351" s="350" t="s">
        <v>1951</v>
      </c>
      <c r="Q1351" s="346">
        <v>769.0</v>
      </c>
      <c r="R1351" s="347" t="s">
        <v>10226</v>
      </c>
      <c r="S1351" s="7" t="str">
        <f>IF(P1351="nasional",VLOOKUP("*"&amp;J1351&amp;"",'IPPD ALL'!$AA$2:$AC$787,3,FALSE),VLOOKUP("*"&amp;P1351&amp;"",'IPPD ALL'!$AB$2:$AC$787,2,FALSE))</f>
        <v>Provinsi Bengkulu</v>
      </c>
    </row>
    <row r="1352">
      <c r="A1352" s="346">
        <v>3114.0</v>
      </c>
      <c r="B1352" s="347" t="s">
        <v>10245</v>
      </c>
      <c r="C1352" s="347" t="s">
        <v>10200</v>
      </c>
      <c r="D1352" s="347" t="s">
        <v>10246</v>
      </c>
      <c r="E1352" s="347">
        <v>1.0</v>
      </c>
      <c r="F1352" s="347" t="s">
        <v>10247</v>
      </c>
      <c r="G1352" s="347" t="s">
        <v>10248</v>
      </c>
      <c r="H1352" s="348"/>
      <c r="I1352" s="347" t="s">
        <v>4533</v>
      </c>
      <c r="J1352" s="347" t="s">
        <v>10200</v>
      </c>
      <c r="K1352" s="349">
        <v>45281.30543954861</v>
      </c>
      <c r="L1352" s="347" t="s">
        <v>10200</v>
      </c>
      <c r="M1352" s="349">
        <v>45281.320350636575</v>
      </c>
      <c r="N1352" s="347" t="s">
        <v>4545</v>
      </c>
      <c r="O1352" s="346">
        <v>1.0</v>
      </c>
      <c r="P1352" s="350" t="s">
        <v>2804</v>
      </c>
      <c r="Q1352" s="346">
        <v>263.0</v>
      </c>
      <c r="R1352" s="347" t="s">
        <v>10204</v>
      </c>
      <c r="S1352" s="7" t="str">
        <f>IF(P1352="nasional",VLOOKUP("*"&amp;J1352&amp;"",'IPPD ALL'!$AA$2:$AC$787,3,FALSE),VLOOKUP("*"&amp;P1352&amp;"",'IPPD ALL'!$AB$2:$AC$787,2,FALSE))</f>
        <v>Kota Surakarta</v>
      </c>
    </row>
    <row r="1353">
      <c r="A1353" s="346">
        <v>3115.0</v>
      </c>
      <c r="B1353" s="347" t="s">
        <v>10249</v>
      </c>
      <c r="C1353" s="347" t="s">
        <v>10200</v>
      </c>
      <c r="D1353" s="347" t="s">
        <v>10250</v>
      </c>
      <c r="E1353" s="347">
        <v>1.0</v>
      </c>
      <c r="F1353" s="347" t="s">
        <v>10251</v>
      </c>
      <c r="G1353" s="347" t="s">
        <v>10252</v>
      </c>
      <c r="H1353" s="348"/>
      <c r="I1353" s="347" t="s">
        <v>4533</v>
      </c>
      <c r="J1353" s="347" t="s">
        <v>10200</v>
      </c>
      <c r="K1353" s="349">
        <v>45281.31947800926</v>
      </c>
      <c r="L1353" s="347" t="s">
        <v>10200</v>
      </c>
      <c r="M1353" s="349">
        <v>45281.338082800925</v>
      </c>
      <c r="N1353" s="347" t="s">
        <v>4545</v>
      </c>
      <c r="O1353" s="346">
        <v>1.0</v>
      </c>
      <c r="P1353" s="350" t="s">
        <v>2804</v>
      </c>
      <c r="Q1353" s="346">
        <v>263.0</v>
      </c>
      <c r="R1353" s="347" t="s">
        <v>10204</v>
      </c>
      <c r="S1353" s="7" t="str">
        <f>IF(P1353="nasional",VLOOKUP("*"&amp;J1353&amp;"",'IPPD ALL'!$AA$2:$AC$787,3,FALSE),VLOOKUP("*"&amp;P1353&amp;"",'IPPD ALL'!$AB$2:$AC$787,2,FALSE))</f>
        <v>Kota Surakarta</v>
      </c>
    </row>
    <row r="1354">
      <c r="A1354" s="346">
        <v>3116.0</v>
      </c>
      <c r="B1354" s="347" t="s">
        <v>10253</v>
      </c>
      <c r="C1354" s="347" t="s">
        <v>10241</v>
      </c>
      <c r="D1354" s="347" t="s">
        <v>10254</v>
      </c>
      <c r="E1354" s="347">
        <v>1.0</v>
      </c>
      <c r="F1354" s="347" t="s">
        <v>10255</v>
      </c>
      <c r="G1354" s="347" t="s">
        <v>10256</v>
      </c>
      <c r="H1354" s="348"/>
      <c r="I1354" s="347" t="s">
        <v>4533</v>
      </c>
      <c r="J1354" s="347" t="s">
        <v>10241</v>
      </c>
      <c r="K1354" s="349">
        <v>45281.32186236111</v>
      </c>
      <c r="L1354" s="347" t="s">
        <v>10241</v>
      </c>
      <c r="M1354" s="349">
        <v>45282.295253206015</v>
      </c>
      <c r="N1354" s="347" t="s">
        <v>4545</v>
      </c>
      <c r="O1354" s="346">
        <v>5.0</v>
      </c>
      <c r="P1354" s="350" t="s">
        <v>1951</v>
      </c>
      <c r="Q1354" s="346">
        <v>769.0</v>
      </c>
      <c r="R1354" s="347" t="s">
        <v>10226</v>
      </c>
      <c r="S1354" s="7" t="str">
        <f>IF(P1354="nasional",VLOOKUP("*"&amp;J1354&amp;"",'IPPD ALL'!$AA$2:$AC$787,3,FALSE),VLOOKUP("*"&amp;P1354&amp;"",'IPPD ALL'!$AB$2:$AC$787,2,FALSE))</f>
        <v>Provinsi Bengkulu</v>
      </c>
    </row>
    <row r="1355">
      <c r="A1355" s="346">
        <v>3117.0</v>
      </c>
      <c r="B1355" s="347" t="s">
        <v>10257</v>
      </c>
      <c r="C1355" s="347" t="s">
        <v>10258</v>
      </c>
      <c r="D1355" s="347" t="s">
        <v>10259</v>
      </c>
      <c r="E1355" s="347">
        <v>1.0</v>
      </c>
      <c r="F1355" s="347" t="s">
        <v>10260</v>
      </c>
      <c r="G1355" s="347" t="s">
        <v>10261</v>
      </c>
      <c r="H1355" s="348"/>
      <c r="I1355" s="347" t="s">
        <v>4533</v>
      </c>
      <c r="J1355" s="347" t="s">
        <v>10258</v>
      </c>
      <c r="K1355" s="349">
        <v>45281.33818363426</v>
      </c>
      <c r="L1355" s="347" t="s">
        <v>10258</v>
      </c>
      <c r="M1355" s="349">
        <v>45282.29980680555</v>
      </c>
      <c r="N1355" s="347" t="s">
        <v>4545</v>
      </c>
      <c r="O1355" s="346">
        <v>2.0</v>
      </c>
      <c r="P1355" s="350" t="s">
        <v>1951</v>
      </c>
      <c r="Q1355" s="346">
        <v>769.0</v>
      </c>
      <c r="R1355" s="347" t="s">
        <v>10226</v>
      </c>
      <c r="S1355" s="7" t="str">
        <f>IF(P1355="nasional",VLOOKUP("*"&amp;J1355&amp;"",'IPPD ALL'!$AA$2:$AC$787,3,FALSE),VLOOKUP("*"&amp;P1355&amp;"",'IPPD ALL'!$AB$2:$AC$787,2,FALSE))</f>
        <v>Provinsi Bengkulu</v>
      </c>
    </row>
    <row r="1356">
      <c r="A1356" s="346">
        <v>3118.0</v>
      </c>
      <c r="B1356" s="347" t="s">
        <v>10262</v>
      </c>
      <c r="C1356" s="347" t="s">
        <v>10258</v>
      </c>
      <c r="D1356" s="347" t="s">
        <v>10263</v>
      </c>
      <c r="E1356" s="347">
        <v>1.0</v>
      </c>
      <c r="F1356" s="347" t="s">
        <v>10264</v>
      </c>
      <c r="G1356" s="347" t="s">
        <v>10265</v>
      </c>
      <c r="H1356" s="348"/>
      <c r="I1356" s="347" t="s">
        <v>4533</v>
      </c>
      <c r="J1356" s="347" t="s">
        <v>10258</v>
      </c>
      <c r="K1356" s="349">
        <v>45281.36023207176</v>
      </c>
      <c r="L1356" s="347" t="s">
        <v>10258</v>
      </c>
      <c r="M1356" s="349">
        <v>45282.300761527775</v>
      </c>
      <c r="N1356" s="347" t="s">
        <v>4545</v>
      </c>
      <c r="O1356" s="346">
        <v>2.0</v>
      </c>
      <c r="P1356" s="350" t="s">
        <v>1951</v>
      </c>
      <c r="Q1356" s="346">
        <v>769.0</v>
      </c>
      <c r="R1356" s="347" t="s">
        <v>10226</v>
      </c>
      <c r="S1356" s="7" t="str">
        <f>IF(P1356="nasional",VLOOKUP("*"&amp;J1356&amp;"",'IPPD ALL'!$AA$2:$AC$787,3,FALSE),VLOOKUP("*"&amp;P1356&amp;"",'IPPD ALL'!$AB$2:$AC$787,2,FALSE))</f>
        <v>Provinsi Bengkulu</v>
      </c>
    </row>
    <row r="1357">
      <c r="A1357" s="346">
        <v>3119.0</v>
      </c>
      <c r="B1357" s="347" t="s">
        <v>10266</v>
      </c>
      <c r="C1357" s="347" t="s">
        <v>10241</v>
      </c>
      <c r="D1357" s="347" t="s">
        <v>10267</v>
      </c>
      <c r="E1357" s="347">
        <v>1.0</v>
      </c>
      <c r="F1357" s="347" t="s">
        <v>10268</v>
      </c>
      <c r="G1357" s="347" t="s">
        <v>10269</v>
      </c>
      <c r="H1357" s="348"/>
      <c r="I1357" s="347" t="s">
        <v>4533</v>
      </c>
      <c r="J1357" s="347" t="s">
        <v>10241</v>
      </c>
      <c r="K1357" s="349">
        <v>45281.37080434028</v>
      </c>
      <c r="L1357" s="347" t="s">
        <v>10241</v>
      </c>
      <c r="M1357" s="349">
        <v>45282.29156100695</v>
      </c>
      <c r="N1357" s="347" t="s">
        <v>4545</v>
      </c>
      <c r="O1357" s="346">
        <v>2.0</v>
      </c>
      <c r="P1357" s="350" t="s">
        <v>1951</v>
      </c>
      <c r="Q1357" s="346">
        <v>769.0</v>
      </c>
      <c r="R1357" s="347" t="s">
        <v>10226</v>
      </c>
      <c r="S1357" s="7" t="str">
        <f>IF(P1357="nasional",VLOOKUP("*"&amp;J1357&amp;"",'IPPD ALL'!$AA$2:$AC$787,3,FALSE),VLOOKUP("*"&amp;P1357&amp;"",'IPPD ALL'!$AB$2:$AC$787,2,FALSE))</f>
        <v>Provinsi Bengkulu</v>
      </c>
    </row>
    <row r="1358">
      <c r="A1358" s="346">
        <v>3121.0</v>
      </c>
      <c r="B1358" s="347" t="s">
        <v>10270</v>
      </c>
      <c r="C1358" s="347" t="s">
        <v>10271</v>
      </c>
      <c r="D1358" s="347" t="s">
        <v>10272</v>
      </c>
      <c r="E1358" s="347">
        <v>1.0</v>
      </c>
      <c r="F1358" s="347" t="s">
        <v>10273</v>
      </c>
      <c r="G1358" s="347" t="s">
        <v>10274</v>
      </c>
      <c r="H1358" s="348"/>
      <c r="I1358" s="347" t="s">
        <v>4533</v>
      </c>
      <c r="J1358" s="347" t="s">
        <v>10271</v>
      </c>
      <c r="K1358" s="349">
        <v>45281.37928954861</v>
      </c>
      <c r="L1358" s="347" t="s">
        <v>10271</v>
      </c>
      <c r="M1358" s="349">
        <v>45282.28961886574</v>
      </c>
      <c r="N1358" s="347" t="s">
        <v>4545</v>
      </c>
      <c r="O1358" s="346">
        <v>2.0</v>
      </c>
      <c r="P1358" s="350" t="s">
        <v>1951</v>
      </c>
      <c r="Q1358" s="346">
        <v>769.0</v>
      </c>
      <c r="R1358" s="347" t="s">
        <v>10226</v>
      </c>
      <c r="S1358" s="7" t="str">
        <f>IF(P1358="nasional",VLOOKUP("*"&amp;J1358&amp;"",'IPPD ALL'!$AA$2:$AC$787,3,FALSE),VLOOKUP("*"&amp;P1358&amp;"",'IPPD ALL'!$AB$2:$AC$787,2,FALSE))</f>
        <v>Provinsi Bengkulu</v>
      </c>
    </row>
    <row r="1359">
      <c r="A1359" s="346">
        <v>3122.0</v>
      </c>
      <c r="B1359" s="347" t="s">
        <v>10275</v>
      </c>
      <c r="C1359" s="347" t="s">
        <v>10276</v>
      </c>
      <c r="D1359" s="347" t="s">
        <v>10277</v>
      </c>
      <c r="E1359" s="347">
        <v>1.0</v>
      </c>
      <c r="F1359" s="347" t="s">
        <v>10278</v>
      </c>
      <c r="G1359" s="347" t="s">
        <v>10279</v>
      </c>
      <c r="H1359" s="348"/>
      <c r="I1359" s="347" t="s">
        <v>4533</v>
      </c>
      <c r="J1359" s="347" t="s">
        <v>10276</v>
      </c>
      <c r="K1359" s="349">
        <v>45281.41813990741</v>
      </c>
      <c r="L1359" s="347" t="s">
        <v>10276</v>
      </c>
      <c r="M1359" s="349">
        <v>45282.303722488425</v>
      </c>
      <c r="N1359" s="347" t="s">
        <v>4545</v>
      </c>
      <c r="O1359" s="346">
        <v>4.0</v>
      </c>
      <c r="P1359" s="350" t="s">
        <v>1951</v>
      </c>
      <c r="Q1359" s="346">
        <v>769.0</v>
      </c>
      <c r="R1359" s="347" t="s">
        <v>10226</v>
      </c>
      <c r="S1359" s="7" t="str">
        <f>IF(P1359="nasional",VLOOKUP("*"&amp;J1359&amp;"",'IPPD ALL'!$AA$2:$AC$787,3,FALSE),VLOOKUP("*"&amp;P1359&amp;"",'IPPD ALL'!$AB$2:$AC$787,2,FALSE))</f>
        <v>Provinsi Bengkulu</v>
      </c>
    </row>
    <row r="1360">
      <c r="A1360" s="346">
        <v>3123.0</v>
      </c>
      <c r="B1360" s="347" t="s">
        <v>10280</v>
      </c>
      <c r="C1360" s="347" t="s">
        <v>10258</v>
      </c>
      <c r="D1360" s="347" t="s">
        <v>10281</v>
      </c>
      <c r="E1360" s="347">
        <v>1.0</v>
      </c>
      <c r="F1360" s="347" t="s">
        <v>10282</v>
      </c>
      <c r="G1360" s="347" t="s">
        <v>10283</v>
      </c>
      <c r="H1360" s="348"/>
      <c r="I1360" s="347" t="s">
        <v>4533</v>
      </c>
      <c r="J1360" s="347" t="s">
        <v>10258</v>
      </c>
      <c r="K1360" s="349">
        <v>45282.07803740741</v>
      </c>
      <c r="L1360" s="347" t="s">
        <v>10258</v>
      </c>
      <c r="M1360" s="349">
        <v>45282.30163008102</v>
      </c>
      <c r="N1360" s="347" t="s">
        <v>4545</v>
      </c>
      <c r="O1360" s="346">
        <v>2.0</v>
      </c>
      <c r="P1360" s="350" t="s">
        <v>1951</v>
      </c>
      <c r="Q1360" s="346">
        <v>769.0</v>
      </c>
      <c r="R1360" s="347" t="s">
        <v>10226</v>
      </c>
      <c r="S1360" s="7" t="str">
        <f>IF(P1360="nasional",VLOOKUP("*"&amp;J1360&amp;"",'IPPD ALL'!$AA$2:$AC$787,3,FALSE),VLOOKUP("*"&amp;P1360&amp;"",'IPPD ALL'!$AB$2:$AC$787,2,FALSE))</f>
        <v>Provinsi Bengkulu</v>
      </c>
    </row>
    <row r="1361">
      <c r="A1361" s="346">
        <v>3127.0</v>
      </c>
      <c r="B1361" s="347" t="s">
        <v>10284</v>
      </c>
      <c r="C1361" s="347" t="s">
        <v>10285</v>
      </c>
      <c r="D1361" s="347" t="s">
        <v>10286</v>
      </c>
      <c r="E1361" s="347">
        <v>1.0</v>
      </c>
      <c r="F1361" s="347" t="s">
        <v>10287</v>
      </c>
      <c r="G1361" s="347" t="s">
        <v>10288</v>
      </c>
      <c r="H1361" s="348"/>
      <c r="I1361" s="347" t="s">
        <v>4533</v>
      </c>
      <c r="J1361" s="347" t="s">
        <v>10285</v>
      </c>
      <c r="K1361" s="349">
        <v>45282.112791099535</v>
      </c>
      <c r="L1361" s="347" t="s">
        <v>10285</v>
      </c>
      <c r="M1361" s="349">
        <v>45282.16247173611</v>
      </c>
      <c r="N1361" s="347" t="s">
        <v>4534</v>
      </c>
      <c r="O1361" s="346">
        <v>2.0</v>
      </c>
      <c r="P1361" s="350" t="s">
        <v>3294</v>
      </c>
      <c r="Q1361" s="346">
        <v>960.0</v>
      </c>
      <c r="R1361" s="347" t="s">
        <v>10289</v>
      </c>
      <c r="S1361" s="7" t="str">
        <f>IF(P1361="nasional",VLOOKUP("*"&amp;J1361&amp;"",'IPPD ALL'!$AA$2:$AC$787,3,FALSE),VLOOKUP("*"&amp;P1361&amp;"",'IPPD ALL'!$AB$2:$AC$787,2,FALSE))</f>
        <v>Kabupaten Katingan</v>
      </c>
    </row>
    <row r="1362">
      <c r="A1362" s="346">
        <v>3128.0</v>
      </c>
      <c r="B1362" s="347" t="s">
        <v>10290</v>
      </c>
      <c r="C1362" s="347" t="s">
        <v>1976</v>
      </c>
      <c r="D1362" s="347" t="s">
        <v>10291</v>
      </c>
      <c r="E1362" s="347">
        <v>1.0</v>
      </c>
      <c r="F1362" s="347" t="s">
        <v>10292</v>
      </c>
      <c r="G1362" s="347" t="s">
        <v>10293</v>
      </c>
      <c r="H1362" s="348"/>
      <c r="I1362" s="347" t="s">
        <v>4533</v>
      </c>
      <c r="J1362" s="347" t="s">
        <v>1976</v>
      </c>
      <c r="K1362" s="349">
        <v>45282.152214884256</v>
      </c>
      <c r="L1362" s="347" t="s">
        <v>1976</v>
      </c>
      <c r="M1362" s="349">
        <v>45287.358538506945</v>
      </c>
      <c r="N1362" s="347" t="s">
        <v>4545</v>
      </c>
      <c r="O1362" s="346">
        <v>2.0</v>
      </c>
      <c r="P1362" s="347" t="s">
        <v>4535</v>
      </c>
      <c r="Q1362" s="348"/>
      <c r="R1362" s="348"/>
      <c r="S1362" s="7" t="str">
        <f>IF(P1362="nasional",VLOOKUP("*"&amp;J1362&amp;"",'IPPD ALL'!$AA$2:$AC$787,3,FALSE),VLOOKUP("*"&amp;P1362&amp;"",'IPPD ALL'!$AB$2:$AC$787,2,FALSE))</f>
        <v>Kabupaten Bengkulu Utara</v>
      </c>
    </row>
    <row r="1363">
      <c r="A1363" s="346">
        <v>3130.0</v>
      </c>
      <c r="B1363" s="347" t="s">
        <v>10294</v>
      </c>
      <c r="C1363" s="347" t="s">
        <v>10295</v>
      </c>
      <c r="D1363" s="347" t="s">
        <v>10296</v>
      </c>
      <c r="E1363" s="347">
        <v>1.0</v>
      </c>
      <c r="F1363" s="347" t="s">
        <v>10297</v>
      </c>
      <c r="G1363" s="347" t="s">
        <v>10298</v>
      </c>
      <c r="H1363" s="348"/>
      <c r="I1363" s="347" t="s">
        <v>4533</v>
      </c>
      <c r="J1363" s="347" t="s">
        <v>10295</v>
      </c>
      <c r="K1363" s="349">
        <v>45283.31720871528</v>
      </c>
      <c r="L1363" s="347" t="s">
        <v>10295</v>
      </c>
      <c r="M1363" s="349">
        <v>45283.580062291665</v>
      </c>
      <c r="N1363" s="347" t="s">
        <v>4545</v>
      </c>
      <c r="O1363" s="346">
        <v>1.0</v>
      </c>
      <c r="P1363" s="350" t="s">
        <v>1977</v>
      </c>
      <c r="Q1363" s="346">
        <v>682.0</v>
      </c>
      <c r="R1363" s="347" t="s">
        <v>10299</v>
      </c>
      <c r="S1363" s="7" t="str">
        <f>IF(P1363="nasional",VLOOKUP("*"&amp;J1363&amp;"",'IPPD ALL'!$AA$2:$AC$787,3,FALSE),VLOOKUP("*"&amp;P1363&amp;"",'IPPD ALL'!$AB$2:$AC$787,2,FALSE))</f>
        <v>Kabupaten Bengkulu Utara</v>
      </c>
    </row>
    <row r="1364">
      <c r="A1364" s="346">
        <v>3131.0</v>
      </c>
      <c r="B1364" s="347" t="s">
        <v>10300</v>
      </c>
      <c r="C1364" s="347" t="s">
        <v>10301</v>
      </c>
      <c r="D1364" s="347" t="s">
        <v>10302</v>
      </c>
      <c r="E1364" s="347">
        <v>1.0</v>
      </c>
      <c r="F1364" s="347" t="s">
        <v>10303</v>
      </c>
      <c r="G1364" s="347" t="s">
        <v>10304</v>
      </c>
      <c r="H1364" s="348"/>
      <c r="I1364" s="347" t="s">
        <v>4533</v>
      </c>
      <c r="J1364" s="347" t="s">
        <v>10301</v>
      </c>
      <c r="K1364" s="349">
        <v>45283.40872142361</v>
      </c>
      <c r="L1364" s="347" t="s">
        <v>10301</v>
      </c>
      <c r="M1364" s="349">
        <v>45283.42780625</v>
      </c>
      <c r="N1364" s="347" t="s">
        <v>4545</v>
      </c>
      <c r="O1364" s="346">
        <v>2.0</v>
      </c>
      <c r="P1364" s="350" t="s">
        <v>1951</v>
      </c>
      <c r="Q1364" s="346">
        <v>769.0</v>
      </c>
      <c r="R1364" s="347" t="s">
        <v>10226</v>
      </c>
      <c r="S1364" s="7" t="str">
        <f>IF(P1364="nasional",VLOOKUP("*"&amp;J1364&amp;"",'IPPD ALL'!$AA$2:$AC$787,3,FALSE),VLOOKUP("*"&amp;P1364&amp;"",'IPPD ALL'!$AB$2:$AC$787,2,FALSE))</f>
        <v>Provinsi Bengkulu</v>
      </c>
    </row>
    <row r="1365">
      <c r="A1365" s="346">
        <v>3132.0</v>
      </c>
      <c r="B1365" s="347" t="s">
        <v>10305</v>
      </c>
      <c r="C1365" s="347" t="s">
        <v>10306</v>
      </c>
      <c r="D1365" s="347" t="s">
        <v>10307</v>
      </c>
      <c r="E1365" s="347">
        <v>1.0</v>
      </c>
      <c r="F1365" s="347" t="s">
        <v>10308</v>
      </c>
      <c r="G1365" s="347" t="s">
        <v>10309</v>
      </c>
      <c r="H1365" s="348"/>
      <c r="I1365" s="347" t="s">
        <v>4533</v>
      </c>
      <c r="J1365" s="347" t="s">
        <v>10306</v>
      </c>
      <c r="K1365" s="349">
        <v>45283.420391087966</v>
      </c>
      <c r="L1365" s="347" t="s">
        <v>10306</v>
      </c>
      <c r="M1365" s="349">
        <v>45283.42627134259</v>
      </c>
      <c r="N1365" s="347" t="s">
        <v>4545</v>
      </c>
      <c r="O1365" s="346">
        <v>1.0</v>
      </c>
      <c r="P1365" s="350" t="s">
        <v>1951</v>
      </c>
      <c r="Q1365" s="346">
        <v>769.0</v>
      </c>
      <c r="R1365" s="347" t="s">
        <v>10226</v>
      </c>
      <c r="S1365" s="7" t="str">
        <f>IF(P1365="nasional",VLOOKUP("*"&amp;J1365&amp;"",'IPPD ALL'!$AA$2:$AC$787,3,FALSE),VLOOKUP("*"&amp;P1365&amp;"",'IPPD ALL'!$AB$2:$AC$787,2,FALSE))</f>
        <v>Provinsi Bengkulu</v>
      </c>
    </row>
    <row r="1366">
      <c r="A1366" s="346">
        <v>3133.0</v>
      </c>
      <c r="B1366" s="347" t="s">
        <v>10310</v>
      </c>
      <c r="C1366" s="347" t="s">
        <v>10306</v>
      </c>
      <c r="D1366" s="347" t="s">
        <v>10311</v>
      </c>
      <c r="E1366" s="347">
        <v>1.0</v>
      </c>
      <c r="F1366" s="347" t="s">
        <v>10312</v>
      </c>
      <c r="G1366" s="347" t="s">
        <v>10313</v>
      </c>
      <c r="H1366" s="348"/>
      <c r="I1366" s="347" t="s">
        <v>4533</v>
      </c>
      <c r="J1366" s="347" t="s">
        <v>10306</v>
      </c>
      <c r="K1366" s="349">
        <v>45283.42943591435</v>
      </c>
      <c r="L1366" s="347" t="s">
        <v>10306</v>
      </c>
      <c r="M1366" s="349">
        <v>45283.433104525466</v>
      </c>
      <c r="N1366" s="347" t="s">
        <v>4545</v>
      </c>
      <c r="O1366" s="346">
        <v>1.0</v>
      </c>
      <c r="P1366" s="350" t="s">
        <v>1951</v>
      </c>
      <c r="Q1366" s="346">
        <v>769.0</v>
      </c>
      <c r="R1366" s="347" t="s">
        <v>10226</v>
      </c>
      <c r="S1366" s="7" t="str">
        <f>IF(P1366="nasional",VLOOKUP("*"&amp;J1366&amp;"",'IPPD ALL'!$AA$2:$AC$787,3,FALSE),VLOOKUP("*"&amp;P1366&amp;"",'IPPD ALL'!$AB$2:$AC$787,2,FALSE))</f>
        <v>Provinsi Bengkulu</v>
      </c>
    </row>
    <row r="1367">
      <c r="A1367" s="346">
        <v>3134.0</v>
      </c>
      <c r="B1367" s="347" t="s">
        <v>10314</v>
      </c>
      <c r="C1367" s="347" t="s">
        <v>10315</v>
      </c>
      <c r="D1367" s="347" t="s">
        <v>10316</v>
      </c>
      <c r="E1367" s="347">
        <v>1.0</v>
      </c>
      <c r="F1367" s="347" t="s">
        <v>10317</v>
      </c>
      <c r="G1367" s="347" t="s">
        <v>10318</v>
      </c>
      <c r="H1367" s="348"/>
      <c r="I1367" s="347" t="s">
        <v>4533</v>
      </c>
      <c r="J1367" s="347" t="s">
        <v>10315</v>
      </c>
      <c r="K1367" s="349">
        <v>45283.43517010417</v>
      </c>
      <c r="L1367" s="347" t="s">
        <v>10315</v>
      </c>
      <c r="M1367" s="349">
        <v>45283.43738018518</v>
      </c>
      <c r="N1367" s="347" t="s">
        <v>4545</v>
      </c>
      <c r="O1367" s="346">
        <v>1.0</v>
      </c>
      <c r="P1367" s="350" t="s">
        <v>1951</v>
      </c>
      <c r="Q1367" s="346">
        <v>769.0</v>
      </c>
      <c r="R1367" s="347" t="s">
        <v>10226</v>
      </c>
      <c r="S1367" s="7" t="str">
        <f>IF(P1367="nasional",VLOOKUP("*"&amp;J1367&amp;"",'IPPD ALL'!$AA$2:$AC$787,3,FALSE),VLOOKUP("*"&amp;P1367&amp;"",'IPPD ALL'!$AB$2:$AC$787,2,FALSE))</f>
        <v>Provinsi Bengkulu</v>
      </c>
    </row>
    <row r="1368">
      <c r="A1368" s="346">
        <v>3135.0</v>
      </c>
      <c r="B1368" s="347" t="s">
        <v>10319</v>
      </c>
      <c r="C1368" s="347" t="s">
        <v>1976</v>
      </c>
      <c r="D1368" s="347" t="s">
        <v>10320</v>
      </c>
      <c r="E1368" s="347">
        <v>1.0</v>
      </c>
      <c r="F1368" s="347" t="s">
        <v>10321</v>
      </c>
      <c r="G1368" s="347" t="s">
        <v>10322</v>
      </c>
      <c r="H1368" s="348"/>
      <c r="I1368" s="347" t="s">
        <v>4533</v>
      </c>
      <c r="J1368" s="347" t="s">
        <v>1976</v>
      </c>
      <c r="K1368" s="349">
        <v>45283.98958782407</v>
      </c>
      <c r="L1368" s="347" t="s">
        <v>1976</v>
      </c>
      <c r="M1368" s="349">
        <v>45284.00926239583</v>
      </c>
      <c r="N1368" s="347" t="s">
        <v>4545</v>
      </c>
      <c r="O1368" s="346">
        <v>1.0</v>
      </c>
      <c r="P1368" s="347" t="s">
        <v>4535</v>
      </c>
      <c r="Q1368" s="348"/>
      <c r="R1368" s="348"/>
      <c r="S1368" s="7" t="str">
        <f>IF(P1368="nasional",VLOOKUP("*"&amp;J1368&amp;"",'IPPD ALL'!$AA$2:$AC$787,3,FALSE),VLOOKUP("*"&amp;P1368&amp;"",'IPPD ALL'!$AB$2:$AC$787,2,FALSE))</f>
        <v>Kabupaten Bengkulu Utara</v>
      </c>
    </row>
    <row r="1369">
      <c r="A1369" s="346">
        <v>3139.0</v>
      </c>
      <c r="B1369" s="347" t="s">
        <v>10323</v>
      </c>
      <c r="C1369" s="347" t="s">
        <v>10241</v>
      </c>
      <c r="D1369" s="347" t="s">
        <v>10324</v>
      </c>
      <c r="E1369" s="347">
        <v>1.0</v>
      </c>
      <c r="F1369" s="347" t="s">
        <v>10325</v>
      </c>
      <c r="G1369" s="347" t="s">
        <v>10326</v>
      </c>
      <c r="H1369" s="348"/>
      <c r="I1369" s="347" t="s">
        <v>4533</v>
      </c>
      <c r="J1369" s="347" t="s">
        <v>10241</v>
      </c>
      <c r="K1369" s="349">
        <v>45287.069467407404</v>
      </c>
      <c r="L1369" s="347" t="s">
        <v>10241</v>
      </c>
      <c r="M1369" s="349">
        <v>45287.07760085648</v>
      </c>
      <c r="N1369" s="347" t="s">
        <v>4545</v>
      </c>
      <c r="O1369" s="346">
        <v>1.0</v>
      </c>
      <c r="P1369" s="350" t="s">
        <v>1951</v>
      </c>
      <c r="Q1369" s="346">
        <v>769.0</v>
      </c>
      <c r="R1369" s="347" t="s">
        <v>10226</v>
      </c>
      <c r="S1369" s="7" t="str">
        <f>IF(P1369="nasional",VLOOKUP("*"&amp;J1369&amp;"",'IPPD ALL'!$AA$2:$AC$787,3,FALSE),VLOOKUP("*"&amp;P1369&amp;"",'IPPD ALL'!$AB$2:$AC$787,2,FALSE))</f>
        <v>Provinsi Bengkulu</v>
      </c>
    </row>
    <row r="1370">
      <c r="A1370" s="346">
        <v>3140.0</v>
      </c>
      <c r="B1370" s="347" t="s">
        <v>10327</v>
      </c>
      <c r="C1370" s="347" t="s">
        <v>10328</v>
      </c>
      <c r="D1370" s="347" t="s">
        <v>10329</v>
      </c>
      <c r="E1370" s="347">
        <v>1.0</v>
      </c>
      <c r="F1370" s="347" t="s">
        <v>10330</v>
      </c>
      <c r="G1370" s="347" t="s">
        <v>10331</v>
      </c>
      <c r="H1370" s="348"/>
      <c r="I1370" s="347" t="s">
        <v>4533</v>
      </c>
      <c r="J1370" s="347" t="s">
        <v>10328</v>
      </c>
      <c r="K1370" s="349">
        <v>45287.09074903935</v>
      </c>
      <c r="L1370" s="347" t="s">
        <v>10328</v>
      </c>
      <c r="M1370" s="349">
        <v>45287.096384965276</v>
      </c>
      <c r="N1370" s="347" t="s">
        <v>4545</v>
      </c>
      <c r="O1370" s="346">
        <v>1.0</v>
      </c>
      <c r="P1370" s="350" t="s">
        <v>1951</v>
      </c>
      <c r="Q1370" s="346">
        <v>769.0</v>
      </c>
      <c r="R1370" s="347" t="s">
        <v>10226</v>
      </c>
      <c r="S1370" s="7" t="str">
        <f>IF(P1370="nasional",VLOOKUP("*"&amp;J1370&amp;"",'IPPD ALL'!$AA$2:$AC$787,3,FALSE),VLOOKUP("*"&amp;P1370&amp;"",'IPPD ALL'!$AB$2:$AC$787,2,FALSE))</f>
        <v>Provinsi Bengkulu</v>
      </c>
    </row>
    <row r="1371">
      <c r="A1371" s="346">
        <v>3141.0</v>
      </c>
      <c r="B1371" s="347" t="s">
        <v>10332</v>
      </c>
      <c r="C1371" s="347" t="s">
        <v>10333</v>
      </c>
      <c r="D1371" s="347" t="s">
        <v>10334</v>
      </c>
      <c r="E1371" s="347">
        <v>1.0</v>
      </c>
      <c r="F1371" s="347" t="s">
        <v>10335</v>
      </c>
      <c r="G1371" s="347" t="s">
        <v>10336</v>
      </c>
      <c r="H1371" s="348"/>
      <c r="I1371" s="347" t="s">
        <v>4533</v>
      </c>
      <c r="J1371" s="347" t="s">
        <v>10333</v>
      </c>
      <c r="K1371" s="349">
        <v>45287.0989072338</v>
      </c>
      <c r="L1371" s="347" t="s">
        <v>10333</v>
      </c>
      <c r="M1371" s="349">
        <v>45287.10335950232</v>
      </c>
      <c r="N1371" s="347" t="s">
        <v>4545</v>
      </c>
      <c r="O1371" s="346">
        <v>1.0</v>
      </c>
      <c r="P1371" s="350" t="s">
        <v>1951</v>
      </c>
      <c r="Q1371" s="346">
        <v>769.0</v>
      </c>
      <c r="R1371" s="347" t="s">
        <v>10226</v>
      </c>
      <c r="S1371" s="7" t="str">
        <f>IF(P1371="nasional",VLOOKUP("*"&amp;J1371&amp;"",'IPPD ALL'!$AA$2:$AC$787,3,FALSE),VLOOKUP("*"&amp;P1371&amp;"",'IPPD ALL'!$AB$2:$AC$787,2,FALSE))</f>
        <v>Provinsi Bengkulu</v>
      </c>
    </row>
    <row r="1372">
      <c r="A1372" s="346">
        <v>3142.0</v>
      </c>
      <c r="B1372" s="347" t="s">
        <v>10337</v>
      </c>
      <c r="C1372" s="347" t="s">
        <v>10200</v>
      </c>
      <c r="D1372" s="347" t="s">
        <v>10338</v>
      </c>
      <c r="E1372" s="347">
        <v>1.0</v>
      </c>
      <c r="F1372" s="347" t="s">
        <v>10339</v>
      </c>
      <c r="G1372" s="347" t="s">
        <v>10340</v>
      </c>
      <c r="H1372" s="348"/>
      <c r="I1372" s="347" t="s">
        <v>4533</v>
      </c>
      <c r="J1372" s="347" t="s">
        <v>10200</v>
      </c>
      <c r="K1372" s="349">
        <v>45288.29821262731</v>
      </c>
      <c r="L1372" s="347" t="s">
        <v>10200</v>
      </c>
      <c r="M1372" s="349">
        <v>45525.01786158565</v>
      </c>
      <c r="N1372" s="347" t="s">
        <v>4545</v>
      </c>
      <c r="O1372" s="346">
        <v>2.0</v>
      </c>
      <c r="P1372" s="350" t="s">
        <v>2804</v>
      </c>
      <c r="Q1372" s="346">
        <v>263.0</v>
      </c>
      <c r="R1372" s="347" t="s">
        <v>10204</v>
      </c>
      <c r="S1372" s="7" t="str">
        <f>IF(P1372="nasional",VLOOKUP("*"&amp;J1372&amp;"",'IPPD ALL'!$AA$2:$AC$787,3,FALSE),VLOOKUP("*"&amp;P1372&amp;"",'IPPD ALL'!$AB$2:$AC$787,2,FALSE))</f>
        <v>Kota Surakarta</v>
      </c>
    </row>
    <row r="1373">
      <c r="A1373" s="346">
        <v>3178.0</v>
      </c>
      <c r="B1373" s="347" t="s">
        <v>10341</v>
      </c>
      <c r="C1373" s="347" t="s">
        <v>7543</v>
      </c>
      <c r="D1373" s="347" t="s">
        <v>10130</v>
      </c>
      <c r="E1373" s="347">
        <v>1.0</v>
      </c>
      <c r="F1373" s="347" t="s">
        <v>10342</v>
      </c>
      <c r="G1373" s="347" t="s">
        <v>10343</v>
      </c>
      <c r="H1373" s="348"/>
      <c r="I1373" s="347" t="s">
        <v>4533</v>
      </c>
      <c r="J1373" s="347" t="s">
        <v>7543</v>
      </c>
      <c r="K1373" s="349">
        <v>45291.69791870371</v>
      </c>
      <c r="L1373" s="347" t="s">
        <v>7543</v>
      </c>
      <c r="M1373" s="349">
        <v>45377.227388391206</v>
      </c>
      <c r="N1373" s="347" t="s">
        <v>4545</v>
      </c>
      <c r="O1373" s="346">
        <v>6.0</v>
      </c>
      <c r="P1373" s="350" t="s">
        <v>2911</v>
      </c>
      <c r="Q1373" s="346">
        <v>808.0</v>
      </c>
      <c r="R1373" s="347" t="s">
        <v>7547</v>
      </c>
      <c r="S1373" s="7" t="str">
        <f>IF(P1373="nasional",VLOOKUP("*"&amp;J1373&amp;"",'IPPD ALL'!$AA$2:$AC$787,3,FALSE),VLOOKUP("*"&amp;P1373&amp;"",'IPPD ALL'!$AB$2:$AC$787,2,FALSE))</f>
        <v>Kabupaten Gresik</v>
      </c>
    </row>
    <row r="1374">
      <c r="A1374" s="346">
        <v>3179.0</v>
      </c>
      <c r="B1374" s="347" t="s">
        <v>10344</v>
      </c>
      <c r="C1374" s="347" t="s">
        <v>7543</v>
      </c>
      <c r="D1374" s="347" t="s">
        <v>10345</v>
      </c>
      <c r="E1374" s="347">
        <v>1.0</v>
      </c>
      <c r="F1374" s="347" t="s">
        <v>10346</v>
      </c>
      <c r="G1374" s="347" t="s">
        <v>10347</v>
      </c>
      <c r="H1374" s="348"/>
      <c r="I1374" s="347" t="s">
        <v>4533</v>
      </c>
      <c r="J1374" s="347" t="s">
        <v>7543</v>
      </c>
      <c r="K1374" s="349">
        <v>45292.419301215275</v>
      </c>
      <c r="L1374" s="347" t="s">
        <v>7543</v>
      </c>
      <c r="M1374" s="349">
        <v>45292.42237917824</v>
      </c>
      <c r="N1374" s="347" t="s">
        <v>4545</v>
      </c>
      <c r="O1374" s="346">
        <v>1.0</v>
      </c>
      <c r="P1374" s="350" t="s">
        <v>2911</v>
      </c>
      <c r="Q1374" s="346">
        <v>808.0</v>
      </c>
      <c r="R1374" s="347" t="s">
        <v>7547</v>
      </c>
      <c r="S1374" s="7" t="str">
        <f>IF(P1374="nasional",VLOOKUP("*"&amp;J1374&amp;"",'IPPD ALL'!$AA$2:$AC$787,3,FALSE),VLOOKUP("*"&amp;P1374&amp;"",'IPPD ALL'!$AB$2:$AC$787,2,FALSE))</f>
        <v>Kabupaten Gresik</v>
      </c>
    </row>
    <row r="1375">
      <c r="A1375" s="346">
        <v>3180.0</v>
      </c>
      <c r="B1375" s="347" t="s">
        <v>10348</v>
      </c>
      <c r="C1375" s="347" t="s">
        <v>7543</v>
      </c>
      <c r="D1375" s="347" t="s">
        <v>10349</v>
      </c>
      <c r="E1375" s="347">
        <v>1.0</v>
      </c>
      <c r="F1375" s="347" t="s">
        <v>10350</v>
      </c>
      <c r="G1375" s="347" t="s">
        <v>10351</v>
      </c>
      <c r="H1375" s="348"/>
      <c r="I1375" s="347" t="s">
        <v>4533</v>
      </c>
      <c r="J1375" s="347" t="s">
        <v>7543</v>
      </c>
      <c r="K1375" s="349">
        <v>45292.52514892361</v>
      </c>
      <c r="L1375" s="347" t="s">
        <v>7543</v>
      </c>
      <c r="M1375" s="349">
        <v>45292.52634675926</v>
      </c>
      <c r="N1375" s="347" t="s">
        <v>4545</v>
      </c>
      <c r="O1375" s="346">
        <v>1.0</v>
      </c>
      <c r="P1375" s="350" t="s">
        <v>2911</v>
      </c>
      <c r="Q1375" s="346">
        <v>808.0</v>
      </c>
      <c r="R1375" s="347" t="s">
        <v>7547</v>
      </c>
      <c r="S1375" s="7" t="str">
        <f>IF(P1375="nasional",VLOOKUP("*"&amp;J1375&amp;"",'IPPD ALL'!$AA$2:$AC$787,3,FALSE),VLOOKUP("*"&amp;P1375&amp;"",'IPPD ALL'!$AB$2:$AC$787,2,FALSE))</f>
        <v>Kabupaten Gresik</v>
      </c>
    </row>
    <row r="1376">
      <c r="A1376" s="346">
        <v>3181.0</v>
      </c>
      <c r="B1376" s="347" t="s">
        <v>10352</v>
      </c>
      <c r="C1376" s="347" t="s">
        <v>7543</v>
      </c>
      <c r="D1376" s="347" t="s">
        <v>10353</v>
      </c>
      <c r="E1376" s="347">
        <v>1.0</v>
      </c>
      <c r="F1376" s="347" t="s">
        <v>10354</v>
      </c>
      <c r="G1376" s="347" t="s">
        <v>10355</v>
      </c>
      <c r="H1376" s="348"/>
      <c r="I1376" s="347" t="s">
        <v>4533</v>
      </c>
      <c r="J1376" s="347" t="s">
        <v>7543</v>
      </c>
      <c r="K1376" s="349">
        <v>45292.61902533565</v>
      </c>
      <c r="L1376" s="347" t="s">
        <v>7543</v>
      </c>
      <c r="M1376" s="349">
        <v>45292.62040353009</v>
      </c>
      <c r="N1376" s="347" t="s">
        <v>4545</v>
      </c>
      <c r="O1376" s="346">
        <v>1.0</v>
      </c>
      <c r="P1376" s="350" t="s">
        <v>2911</v>
      </c>
      <c r="Q1376" s="346">
        <v>808.0</v>
      </c>
      <c r="R1376" s="347" t="s">
        <v>7547</v>
      </c>
      <c r="S1376" s="7" t="str">
        <f>IF(P1376="nasional",VLOOKUP("*"&amp;J1376&amp;"",'IPPD ALL'!$AA$2:$AC$787,3,FALSE),VLOOKUP("*"&amp;P1376&amp;"",'IPPD ALL'!$AB$2:$AC$787,2,FALSE))</f>
        <v>Kabupaten Gresik</v>
      </c>
    </row>
    <row r="1377">
      <c r="A1377" s="346">
        <v>3182.0</v>
      </c>
      <c r="B1377" s="347" t="s">
        <v>10356</v>
      </c>
      <c r="C1377" s="347" t="s">
        <v>7543</v>
      </c>
      <c r="D1377" s="347" t="s">
        <v>10357</v>
      </c>
      <c r="E1377" s="347">
        <v>1.0</v>
      </c>
      <c r="F1377" s="347" t="s">
        <v>10358</v>
      </c>
      <c r="G1377" s="347" t="s">
        <v>10359</v>
      </c>
      <c r="H1377" s="348"/>
      <c r="I1377" s="347" t="s">
        <v>4533</v>
      </c>
      <c r="J1377" s="347" t="s">
        <v>7543</v>
      </c>
      <c r="K1377" s="349">
        <v>45292.65250171296</v>
      </c>
      <c r="L1377" s="347" t="s">
        <v>7543</v>
      </c>
      <c r="M1377" s="349">
        <v>45292.652915555555</v>
      </c>
      <c r="N1377" s="347" t="s">
        <v>4545</v>
      </c>
      <c r="O1377" s="346">
        <v>1.0</v>
      </c>
      <c r="P1377" s="350" t="s">
        <v>2911</v>
      </c>
      <c r="Q1377" s="346">
        <v>808.0</v>
      </c>
      <c r="R1377" s="347" t="s">
        <v>7547</v>
      </c>
      <c r="S1377" s="7" t="str">
        <f>IF(P1377="nasional",VLOOKUP("*"&amp;J1377&amp;"",'IPPD ALL'!$AA$2:$AC$787,3,FALSE),VLOOKUP("*"&amp;P1377&amp;"",'IPPD ALL'!$AB$2:$AC$787,2,FALSE))</f>
        <v>Kabupaten Gresik</v>
      </c>
    </row>
    <row r="1378">
      <c r="A1378" s="346">
        <v>3183.0</v>
      </c>
      <c r="B1378" s="347" t="s">
        <v>10360</v>
      </c>
      <c r="C1378" s="347" t="s">
        <v>7543</v>
      </c>
      <c r="D1378" s="347" t="s">
        <v>10361</v>
      </c>
      <c r="E1378" s="347">
        <v>1.0</v>
      </c>
      <c r="F1378" s="347" t="s">
        <v>10362</v>
      </c>
      <c r="G1378" s="347" t="s">
        <v>10363</v>
      </c>
      <c r="H1378" s="348"/>
      <c r="I1378" s="347" t="s">
        <v>4533</v>
      </c>
      <c r="J1378" s="347" t="s">
        <v>7543</v>
      </c>
      <c r="K1378" s="349">
        <v>45292.65401475695</v>
      </c>
      <c r="L1378" s="347" t="s">
        <v>7543</v>
      </c>
      <c r="M1378" s="349">
        <v>45292.65445642361</v>
      </c>
      <c r="N1378" s="347" t="s">
        <v>4545</v>
      </c>
      <c r="O1378" s="346">
        <v>1.0</v>
      </c>
      <c r="P1378" s="350" t="s">
        <v>2911</v>
      </c>
      <c r="Q1378" s="346">
        <v>808.0</v>
      </c>
      <c r="R1378" s="347" t="s">
        <v>7547</v>
      </c>
      <c r="S1378" s="7" t="str">
        <f>IF(P1378="nasional",VLOOKUP("*"&amp;J1378&amp;"",'IPPD ALL'!$AA$2:$AC$787,3,FALSE),VLOOKUP("*"&amp;P1378&amp;"",'IPPD ALL'!$AB$2:$AC$787,2,FALSE))</f>
        <v>Kabupaten Gresik</v>
      </c>
    </row>
    <row r="1379">
      <c r="A1379" s="346">
        <v>3184.0</v>
      </c>
      <c r="B1379" s="347" t="s">
        <v>10364</v>
      </c>
      <c r="C1379" s="347" t="s">
        <v>7543</v>
      </c>
      <c r="D1379" s="347" t="s">
        <v>10365</v>
      </c>
      <c r="E1379" s="347">
        <v>1.0</v>
      </c>
      <c r="F1379" s="347" t="s">
        <v>10366</v>
      </c>
      <c r="G1379" s="347" t="s">
        <v>10367</v>
      </c>
      <c r="H1379" s="348"/>
      <c r="I1379" s="347" t="s">
        <v>4533</v>
      </c>
      <c r="J1379" s="347" t="s">
        <v>7543</v>
      </c>
      <c r="K1379" s="349">
        <v>45292.65519091435</v>
      </c>
      <c r="L1379" s="347" t="s">
        <v>7543</v>
      </c>
      <c r="M1379" s="349">
        <v>45292.655482222224</v>
      </c>
      <c r="N1379" s="347" t="s">
        <v>4545</v>
      </c>
      <c r="O1379" s="346">
        <v>1.0</v>
      </c>
      <c r="P1379" s="350" t="s">
        <v>2911</v>
      </c>
      <c r="Q1379" s="346">
        <v>808.0</v>
      </c>
      <c r="R1379" s="347" t="s">
        <v>7547</v>
      </c>
      <c r="S1379" s="7" t="str">
        <f>IF(P1379="nasional",VLOOKUP("*"&amp;J1379&amp;"",'IPPD ALL'!$AA$2:$AC$787,3,FALSE),VLOOKUP("*"&amp;P1379&amp;"",'IPPD ALL'!$AB$2:$AC$787,2,FALSE))</f>
        <v>Kabupaten Gresik</v>
      </c>
    </row>
    <row r="1380">
      <c r="A1380" s="346">
        <v>3185.0</v>
      </c>
      <c r="B1380" s="347" t="s">
        <v>10368</v>
      </c>
      <c r="C1380" s="347" t="s">
        <v>7543</v>
      </c>
      <c r="D1380" s="347" t="s">
        <v>10369</v>
      </c>
      <c r="E1380" s="347">
        <v>1.0</v>
      </c>
      <c r="F1380" s="347" t="s">
        <v>10370</v>
      </c>
      <c r="G1380" s="347" t="s">
        <v>10371</v>
      </c>
      <c r="H1380" s="348"/>
      <c r="I1380" s="347" t="s">
        <v>4533</v>
      </c>
      <c r="J1380" s="347" t="s">
        <v>7543</v>
      </c>
      <c r="K1380" s="349">
        <v>45293.02365040509</v>
      </c>
      <c r="L1380" s="347" t="s">
        <v>7543</v>
      </c>
      <c r="M1380" s="349">
        <v>45293.02463957176</v>
      </c>
      <c r="N1380" s="347" t="s">
        <v>4545</v>
      </c>
      <c r="O1380" s="346">
        <v>1.0</v>
      </c>
      <c r="P1380" s="350" t="s">
        <v>2911</v>
      </c>
      <c r="Q1380" s="346">
        <v>808.0</v>
      </c>
      <c r="R1380" s="347" t="s">
        <v>7547</v>
      </c>
      <c r="S1380" s="7" t="str">
        <f>IF(P1380="nasional",VLOOKUP("*"&amp;J1380&amp;"",'IPPD ALL'!$AA$2:$AC$787,3,FALSE),VLOOKUP("*"&amp;P1380&amp;"",'IPPD ALL'!$AB$2:$AC$787,2,FALSE))</f>
        <v>Kabupaten Gresik</v>
      </c>
    </row>
    <row r="1381">
      <c r="A1381" s="346">
        <v>3187.0</v>
      </c>
      <c r="B1381" s="347" t="s">
        <v>10372</v>
      </c>
      <c r="C1381" s="347" t="s">
        <v>2248</v>
      </c>
      <c r="D1381" s="347" t="s">
        <v>10373</v>
      </c>
      <c r="E1381" s="346">
        <v>1.0</v>
      </c>
      <c r="F1381" s="347" t="s">
        <v>10374</v>
      </c>
      <c r="G1381" s="347" t="s">
        <v>10375</v>
      </c>
      <c r="H1381" s="348"/>
      <c r="I1381" s="347" t="s">
        <v>4533</v>
      </c>
      <c r="J1381" s="347" t="s">
        <v>2248</v>
      </c>
      <c r="K1381" s="349">
        <v>45293.16333040509</v>
      </c>
      <c r="L1381" s="347" t="s">
        <v>2248</v>
      </c>
      <c r="M1381" s="349">
        <v>45299.29294233796</v>
      </c>
      <c r="N1381" s="347" t="s">
        <v>4545</v>
      </c>
      <c r="O1381" s="346">
        <v>9.0</v>
      </c>
      <c r="P1381" s="347" t="s">
        <v>4535</v>
      </c>
      <c r="Q1381" s="348"/>
      <c r="R1381" s="348"/>
      <c r="S1381" s="7" t="str">
        <f>IF(P1381="nasional",VLOOKUP("*"&amp;J1381&amp;"",'IPPD ALL'!$AA$2:$AC$787,3,FALSE),VLOOKUP("*"&amp;P1381&amp;"",'IPPD ALL'!$AB$2:$AC$787,2,FALSE))</f>
        <v>Provinsi Jawa Barat</v>
      </c>
    </row>
    <row r="1382">
      <c r="A1382" s="346">
        <v>3188.0</v>
      </c>
      <c r="B1382" s="347" t="s">
        <v>10376</v>
      </c>
      <c r="C1382" s="347" t="s">
        <v>4839</v>
      </c>
      <c r="D1382" s="347" t="s">
        <v>10377</v>
      </c>
      <c r="E1382" s="347">
        <v>1.0</v>
      </c>
      <c r="F1382" s="347" t="s">
        <v>10378</v>
      </c>
      <c r="G1382" s="347" t="s">
        <v>10379</v>
      </c>
      <c r="H1382" s="348"/>
      <c r="I1382" s="347" t="s">
        <v>4533</v>
      </c>
      <c r="J1382" s="347" t="s">
        <v>4839</v>
      </c>
      <c r="K1382" s="349">
        <v>45293.29583231481</v>
      </c>
      <c r="L1382" s="347" t="s">
        <v>4839</v>
      </c>
      <c r="M1382" s="349">
        <v>45293.31882570602</v>
      </c>
      <c r="N1382" s="347" t="s">
        <v>4534</v>
      </c>
      <c r="O1382" s="346">
        <v>1.0</v>
      </c>
      <c r="P1382" s="350" t="s">
        <v>4843</v>
      </c>
      <c r="Q1382" s="346">
        <v>242.0</v>
      </c>
      <c r="R1382" s="347" t="s">
        <v>4844</v>
      </c>
      <c r="S1382" s="7" t="str">
        <f>IF(P1382="nasional",VLOOKUP("*"&amp;J1382&amp;"",'IPPD ALL'!$AA$2:$AC$787,3,FALSE),VLOOKUP("*"&amp;P1382&amp;"",'IPPD ALL'!$AB$2:$AC$787,2,FALSE))</f>
        <v>#N/A</v>
      </c>
    </row>
    <row r="1383">
      <c r="A1383" s="346">
        <v>3189.0</v>
      </c>
      <c r="B1383" s="347" t="s">
        <v>10380</v>
      </c>
      <c r="C1383" s="347" t="s">
        <v>9998</v>
      </c>
      <c r="D1383" s="347" t="s">
        <v>10381</v>
      </c>
      <c r="E1383" s="347" t="s">
        <v>4530</v>
      </c>
      <c r="F1383" s="347" t="s">
        <v>10382</v>
      </c>
      <c r="G1383" s="347" t="s">
        <v>10383</v>
      </c>
      <c r="H1383" s="348"/>
      <c r="I1383" s="347" t="s">
        <v>4533</v>
      </c>
      <c r="J1383" s="347" t="s">
        <v>9998</v>
      </c>
      <c r="K1383" s="349">
        <v>45293.368084884256</v>
      </c>
      <c r="L1383" s="347" t="s">
        <v>9998</v>
      </c>
      <c r="M1383" s="349">
        <v>45293.379635868056</v>
      </c>
      <c r="N1383" s="347" t="s">
        <v>4534</v>
      </c>
      <c r="O1383" s="346">
        <v>0.0</v>
      </c>
      <c r="P1383" s="350" t="s">
        <v>2078</v>
      </c>
      <c r="Q1383" s="346">
        <v>695.0</v>
      </c>
      <c r="R1383" s="347" t="s">
        <v>10002</v>
      </c>
      <c r="S1383" s="7" t="str">
        <f>IF(P1383="nasional",VLOOKUP("*"&amp;J1383&amp;"",'IPPD ALL'!$AA$2:$AC$787,3,FALSE),VLOOKUP("*"&amp;P1383&amp;"",'IPPD ALL'!$AB$2:$AC$787,2,FALSE))</f>
        <v>Kabupaten Ogan Ilir</v>
      </c>
    </row>
    <row r="1384">
      <c r="A1384" s="346">
        <v>3190.0</v>
      </c>
      <c r="B1384" s="347" t="s">
        <v>10384</v>
      </c>
      <c r="C1384" s="347" t="s">
        <v>6721</v>
      </c>
      <c r="D1384" s="347" t="s">
        <v>6037</v>
      </c>
      <c r="E1384" s="346">
        <v>1.0</v>
      </c>
      <c r="F1384" s="347" t="s">
        <v>10385</v>
      </c>
      <c r="G1384" s="347" t="s">
        <v>10386</v>
      </c>
      <c r="H1384" s="348"/>
      <c r="I1384" s="347" t="s">
        <v>4533</v>
      </c>
      <c r="J1384" s="347" t="s">
        <v>6721</v>
      </c>
      <c r="K1384" s="349">
        <v>45295.06988350694</v>
      </c>
      <c r="L1384" s="347" t="s">
        <v>6721</v>
      </c>
      <c r="M1384" s="349">
        <v>45348.14487703703</v>
      </c>
      <c r="N1384" s="347" t="s">
        <v>4545</v>
      </c>
      <c r="O1384" s="346">
        <v>21.0</v>
      </c>
      <c r="P1384" s="350" t="s">
        <v>2626</v>
      </c>
      <c r="Q1384" s="346">
        <v>881.0</v>
      </c>
      <c r="R1384" s="347" t="s">
        <v>6724</v>
      </c>
      <c r="S1384" s="7" t="str">
        <f>IF(P1384="nasional",VLOOKUP("*"&amp;J1384&amp;"",'IPPD ALL'!$AA$2:$AC$787,3,FALSE),VLOOKUP("*"&amp;P1384&amp;"",'IPPD ALL'!$AB$2:$AC$787,2,FALSE))</f>
        <v>Kabupaten Jepara</v>
      </c>
    </row>
    <row r="1385">
      <c r="A1385" s="346">
        <v>3191.0</v>
      </c>
      <c r="B1385" s="347" t="s">
        <v>10387</v>
      </c>
      <c r="C1385" s="347" t="s">
        <v>1614</v>
      </c>
      <c r="D1385" s="347" t="s">
        <v>10388</v>
      </c>
      <c r="E1385" s="347">
        <v>1.0</v>
      </c>
      <c r="F1385" s="347" t="s">
        <v>10389</v>
      </c>
      <c r="G1385" s="347" t="s">
        <v>10390</v>
      </c>
      <c r="H1385" s="348"/>
      <c r="I1385" s="347" t="s">
        <v>4533</v>
      </c>
      <c r="J1385" s="347" t="s">
        <v>1614</v>
      </c>
      <c r="K1385" s="349">
        <v>45295.144480787036</v>
      </c>
      <c r="L1385" s="347" t="s">
        <v>1614</v>
      </c>
      <c r="M1385" s="349">
        <v>45295.16202971065</v>
      </c>
      <c r="N1385" s="347" t="s">
        <v>4534</v>
      </c>
      <c r="O1385" s="346">
        <v>7.0</v>
      </c>
      <c r="P1385" s="347" t="s">
        <v>4535</v>
      </c>
      <c r="Q1385" s="348"/>
      <c r="R1385" s="348"/>
      <c r="S1385" s="7" t="str">
        <f>IF(P1385="nasional",VLOOKUP("*"&amp;J1385&amp;"",'IPPD ALL'!$AA$2:$AC$787,3,FALSE),VLOOKUP("*"&amp;P1385&amp;"",'IPPD ALL'!$AB$2:$AC$787,2,FALSE))</f>
        <v>Kabupaten Tanah Datar</v>
      </c>
    </row>
    <row r="1386">
      <c r="A1386" s="346">
        <v>3192.0</v>
      </c>
      <c r="B1386" s="347" t="s">
        <v>10391</v>
      </c>
      <c r="C1386" s="347" t="s">
        <v>3069</v>
      </c>
      <c r="D1386" s="347" t="s">
        <v>10392</v>
      </c>
      <c r="E1386" s="347">
        <v>1.0</v>
      </c>
      <c r="F1386" s="347" t="s">
        <v>10393</v>
      </c>
      <c r="G1386" s="347" t="s">
        <v>10394</v>
      </c>
      <c r="H1386" s="347" t="s">
        <v>4609</v>
      </c>
      <c r="I1386" s="347" t="s">
        <v>4533</v>
      </c>
      <c r="J1386" s="347" t="s">
        <v>3069</v>
      </c>
      <c r="K1386" s="349">
        <v>45296.123103819446</v>
      </c>
      <c r="L1386" s="347" t="s">
        <v>3069</v>
      </c>
      <c r="M1386" s="349">
        <v>45420.07759934028</v>
      </c>
      <c r="N1386" s="347" t="s">
        <v>4545</v>
      </c>
      <c r="O1386" s="346">
        <v>2.0</v>
      </c>
      <c r="P1386" s="347" t="s">
        <v>4535</v>
      </c>
      <c r="Q1386" s="348"/>
      <c r="R1386" s="348"/>
      <c r="S1386" s="7" t="str">
        <f>IF(P1386="nasional",VLOOKUP("*"&amp;J1386&amp;"",'IPPD ALL'!$AA$2:$AC$787,3,FALSE),VLOOKUP("*"&amp;P1386&amp;"",'IPPD ALL'!$AB$2:$AC$787,2,FALSE))</f>
        <v>Kabupaten Trenggalek</v>
      </c>
    </row>
    <row r="1387">
      <c r="A1387" s="346">
        <v>3193.0</v>
      </c>
      <c r="B1387" s="347" t="s">
        <v>10395</v>
      </c>
      <c r="C1387" s="347" t="s">
        <v>9188</v>
      </c>
      <c r="D1387" s="347" t="s">
        <v>10396</v>
      </c>
      <c r="E1387" s="347">
        <v>1.0</v>
      </c>
      <c r="F1387" s="347" t="s">
        <v>10397</v>
      </c>
      <c r="G1387" s="347" t="s">
        <v>10398</v>
      </c>
      <c r="H1387" s="348"/>
      <c r="I1387" s="347" t="s">
        <v>4533</v>
      </c>
      <c r="J1387" s="347" t="s">
        <v>9188</v>
      </c>
      <c r="K1387" s="349">
        <v>45300.15587840278</v>
      </c>
      <c r="L1387" s="347" t="s">
        <v>9188</v>
      </c>
      <c r="M1387" s="349">
        <v>45399.35923890046</v>
      </c>
      <c r="N1387" s="347" t="s">
        <v>4545</v>
      </c>
      <c r="O1387" s="346">
        <v>3.0</v>
      </c>
      <c r="P1387" s="350" t="s">
        <v>2548</v>
      </c>
      <c r="Q1387" s="346">
        <v>387.0</v>
      </c>
      <c r="R1387" s="347" t="s">
        <v>8502</v>
      </c>
      <c r="S1387" s="7" t="str">
        <f>IF(P1387="nasional",VLOOKUP("*"&amp;J1387&amp;"",'IPPD ALL'!$AA$2:$AC$787,3,FALSE),VLOOKUP("*"&amp;P1387&amp;"",'IPPD ALL'!$AB$2:$AC$787,2,FALSE))</f>
        <v>Provinsi Jawa Tengah</v>
      </c>
    </row>
    <row r="1388">
      <c r="A1388" s="346">
        <v>3194.0</v>
      </c>
      <c r="B1388" s="347" t="s">
        <v>10399</v>
      </c>
      <c r="C1388" s="347" t="s">
        <v>9366</v>
      </c>
      <c r="D1388" s="347" t="s">
        <v>10400</v>
      </c>
      <c r="E1388" s="347">
        <v>1.0</v>
      </c>
      <c r="F1388" s="347" t="s">
        <v>10401</v>
      </c>
      <c r="G1388" s="347" t="s">
        <v>10402</v>
      </c>
      <c r="H1388" s="348"/>
      <c r="I1388" s="347" t="s">
        <v>4533</v>
      </c>
      <c r="J1388" s="347" t="s">
        <v>9366</v>
      </c>
      <c r="K1388" s="349">
        <v>45300.166872037036</v>
      </c>
      <c r="L1388" s="347" t="s">
        <v>9366</v>
      </c>
      <c r="M1388" s="349">
        <v>45300.17782228009</v>
      </c>
      <c r="N1388" s="347" t="s">
        <v>4534</v>
      </c>
      <c r="O1388" s="346">
        <v>0.0</v>
      </c>
      <c r="P1388" s="350" t="s">
        <v>2548</v>
      </c>
      <c r="Q1388" s="346">
        <v>387.0</v>
      </c>
      <c r="R1388" s="347" t="s">
        <v>8502</v>
      </c>
      <c r="S1388" s="7" t="str">
        <f>IF(P1388="nasional",VLOOKUP("*"&amp;J1388&amp;"",'IPPD ALL'!$AA$2:$AC$787,3,FALSE),VLOOKUP("*"&amp;P1388&amp;"",'IPPD ALL'!$AB$2:$AC$787,2,FALSE))</f>
        <v>Provinsi Jawa Tengah</v>
      </c>
    </row>
    <row r="1389">
      <c r="A1389" s="346">
        <v>3195.0</v>
      </c>
      <c r="B1389" s="347" t="s">
        <v>10403</v>
      </c>
      <c r="C1389" s="347" t="s">
        <v>10404</v>
      </c>
      <c r="D1389" s="347" t="s">
        <v>10405</v>
      </c>
      <c r="E1389" s="346">
        <v>1.0</v>
      </c>
      <c r="F1389" s="347" t="s">
        <v>10406</v>
      </c>
      <c r="G1389" s="347" t="s">
        <v>10407</v>
      </c>
      <c r="H1389" s="348"/>
      <c r="I1389" s="347" t="s">
        <v>4533</v>
      </c>
      <c r="J1389" s="347" t="s">
        <v>10404</v>
      </c>
      <c r="K1389" s="349">
        <v>45300.18464348379</v>
      </c>
      <c r="L1389" s="347" t="s">
        <v>10404</v>
      </c>
      <c r="M1389" s="349">
        <v>45300.187079710646</v>
      </c>
      <c r="N1389" s="347" t="s">
        <v>4534</v>
      </c>
      <c r="O1389" s="346">
        <v>1.0</v>
      </c>
      <c r="P1389" s="350" t="s">
        <v>2548</v>
      </c>
      <c r="Q1389" s="346">
        <v>387.0</v>
      </c>
      <c r="R1389" s="347" t="s">
        <v>8502</v>
      </c>
      <c r="S1389" s="7" t="str">
        <f>IF(P1389="nasional",VLOOKUP("*"&amp;J1389&amp;"",'IPPD ALL'!$AA$2:$AC$787,3,FALSE),VLOOKUP("*"&amp;P1389&amp;"",'IPPD ALL'!$AB$2:$AC$787,2,FALSE))</f>
        <v>Provinsi Jawa Tengah</v>
      </c>
    </row>
    <row r="1390">
      <c r="A1390" s="346">
        <v>3196.0</v>
      </c>
      <c r="B1390" s="347" t="s">
        <v>10408</v>
      </c>
      <c r="C1390" s="347" t="s">
        <v>8005</v>
      </c>
      <c r="D1390" s="347" t="s">
        <v>9474</v>
      </c>
      <c r="E1390" s="347">
        <v>2.0</v>
      </c>
      <c r="F1390" s="347" t="s">
        <v>10409</v>
      </c>
      <c r="G1390" s="347" t="s">
        <v>9476</v>
      </c>
      <c r="H1390" s="348"/>
      <c r="I1390" s="347" t="s">
        <v>4533</v>
      </c>
      <c r="J1390" s="347" t="s">
        <v>8005</v>
      </c>
      <c r="K1390" s="349">
        <v>45301.06436564815</v>
      </c>
      <c r="L1390" s="347" t="s">
        <v>8005</v>
      </c>
      <c r="M1390" s="349">
        <v>45301.07008424769</v>
      </c>
      <c r="N1390" s="347" t="s">
        <v>4545</v>
      </c>
      <c r="O1390" s="346">
        <v>1.0</v>
      </c>
      <c r="P1390" s="350" t="s">
        <v>3940</v>
      </c>
      <c r="Q1390" s="346">
        <v>977.0</v>
      </c>
      <c r="R1390" s="347" t="s">
        <v>8008</v>
      </c>
      <c r="S1390" s="7" t="str">
        <f>IF(P1390="nasional",VLOOKUP("*"&amp;J1390&amp;"",'IPPD ALL'!$AA$2:$AC$787,3,FALSE),VLOOKUP("*"&amp;P1390&amp;"",'IPPD ALL'!$AB$2:$AC$787,2,FALSE))</f>
        <v>Kota Gorontalo</v>
      </c>
    </row>
    <row r="1391">
      <c r="A1391" s="346">
        <v>3197.0</v>
      </c>
      <c r="B1391" s="347" t="s">
        <v>10410</v>
      </c>
      <c r="C1391" s="347" t="s">
        <v>1950</v>
      </c>
      <c r="D1391" s="347" t="s">
        <v>10411</v>
      </c>
      <c r="E1391" s="347">
        <v>1.0</v>
      </c>
      <c r="F1391" s="347" t="s">
        <v>10412</v>
      </c>
      <c r="G1391" s="347" t="s">
        <v>10413</v>
      </c>
      <c r="H1391" s="348"/>
      <c r="I1391" s="347" t="s">
        <v>4533</v>
      </c>
      <c r="J1391" s="347" t="s">
        <v>1950</v>
      </c>
      <c r="K1391" s="349">
        <v>45301.12109732639</v>
      </c>
      <c r="L1391" s="347" t="s">
        <v>1950</v>
      </c>
      <c r="M1391" s="349">
        <v>45302.0656778125</v>
      </c>
      <c r="N1391" s="347" t="s">
        <v>4545</v>
      </c>
      <c r="O1391" s="346">
        <v>4.0</v>
      </c>
      <c r="P1391" s="347" t="s">
        <v>4535</v>
      </c>
      <c r="Q1391" s="348"/>
      <c r="R1391" s="348"/>
      <c r="S1391" s="7" t="str">
        <f>IF(P1391="nasional",VLOOKUP("*"&amp;J1391&amp;"",'IPPD ALL'!$AA$2:$AC$787,3,FALSE),VLOOKUP("*"&amp;P1391&amp;"",'IPPD ALL'!$AB$2:$AC$787,2,FALSE))</f>
        <v>Provinsi Bengkulu</v>
      </c>
    </row>
    <row r="1392">
      <c r="A1392" s="346">
        <v>3198.0</v>
      </c>
      <c r="B1392" s="347" t="s">
        <v>10414</v>
      </c>
      <c r="C1392" s="347" t="s">
        <v>2531</v>
      </c>
      <c r="D1392" s="347" t="s">
        <v>10415</v>
      </c>
      <c r="E1392" s="346">
        <v>1.0</v>
      </c>
      <c r="F1392" s="347" t="s">
        <v>10416</v>
      </c>
      <c r="G1392" s="347" t="s">
        <v>10417</v>
      </c>
      <c r="H1392" s="348"/>
      <c r="I1392" s="347" t="s">
        <v>4533</v>
      </c>
      <c r="J1392" s="347" t="s">
        <v>2531</v>
      </c>
      <c r="K1392" s="349">
        <v>45302.09640184028</v>
      </c>
      <c r="L1392" s="347" t="s">
        <v>2531</v>
      </c>
      <c r="M1392" s="349">
        <v>45302.163807523146</v>
      </c>
      <c r="N1392" s="347" t="s">
        <v>4924</v>
      </c>
      <c r="O1392" s="346">
        <v>7.0</v>
      </c>
      <c r="P1392" s="347" t="s">
        <v>4535</v>
      </c>
      <c r="Q1392" s="348"/>
      <c r="R1392" s="348"/>
      <c r="S1392" s="7" t="str">
        <f>IF(P1392="nasional",VLOOKUP("*"&amp;J1392&amp;"",'IPPD ALL'!$AA$2:$AC$787,3,FALSE),VLOOKUP("*"&amp;P1392&amp;"",'IPPD ALL'!$AB$2:$AC$787,2,FALSE))</f>
        <v>Provinsi DKI Jakarta</v>
      </c>
    </row>
    <row r="1393">
      <c r="A1393" s="346">
        <v>3199.0</v>
      </c>
      <c r="B1393" s="347" t="s">
        <v>10418</v>
      </c>
      <c r="C1393" s="347" t="s">
        <v>4839</v>
      </c>
      <c r="D1393" s="347" t="s">
        <v>10419</v>
      </c>
      <c r="E1393" s="347">
        <v>1.0</v>
      </c>
      <c r="F1393" s="347" t="s">
        <v>10420</v>
      </c>
      <c r="G1393" s="347" t="s">
        <v>10421</v>
      </c>
      <c r="H1393" s="348"/>
      <c r="I1393" s="347" t="s">
        <v>4533</v>
      </c>
      <c r="J1393" s="347" t="s">
        <v>4839</v>
      </c>
      <c r="K1393" s="349">
        <v>45302.15645074074</v>
      </c>
      <c r="L1393" s="347" t="s">
        <v>4839</v>
      </c>
      <c r="M1393" s="349">
        <v>45302.79499840278</v>
      </c>
      <c r="N1393" s="347" t="s">
        <v>4534</v>
      </c>
      <c r="O1393" s="346">
        <v>6.0</v>
      </c>
      <c r="P1393" s="350" t="s">
        <v>4843</v>
      </c>
      <c r="Q1393" s="346">
        <v>242.0</v>
      </c>
      <c r="R1393" s="347" t="s">
        <v>4844</v>
      </c>
      <c r="S1393" s="7" t="str">
        <f>IF(P1393="nasional",VLOOKUP("*"&amp;J1393&amp;"",'IPPD ALL'!$AA$2:$AC$787,3,FALSE),VLOOKUP("*"&amp;P1393&amp;"",'IPPD ALL'!$AB$2:$AC$787,2,FALSE))</f>
        <v>#N/A</v>
      </c>
    </row>
    <row r="1394">
      <c r="A1394" s="346">
        <v>3201.0</v>
      </c>
      <c r="B1394" s="347" t="s">
        <v>10422</v>
      </c>
      <c r="C1394" s="347" t="s">
        <v>8005</v>
      </c>
      <c r="D1394" s="347" t="s">
        <v>10423</v>
      </c>
      <c r="E1394" s="347">
        <v>1.0</v>
      </c>
      <c r="F1394" s="347" t="s">
        <v>10424</v>
      </c>
      <c r="G1394" s="347" t="s">
        <v>10425</v>
      </c>
      <c r="H1394" s="348"/>
      <c r="I1394" s="347" t="s">
        <v>4533</v>
      </c>
      <c r="J1394" s="347" t="s">
        <v>8005</v>
      </c>
      <c r="K1394" s="349">
        <v>45302.32969902778</v>
      </c>
      <c r="L1394" s="347" t="s">
        <v>8005</v>
      </c>
      <c r="M1394" s="349">
        <v>45302.36688199074</v>
      </c>
      <c r="N1394" s="347" t="s">
        <v>4545</v>
      </c>
      <c r="O1394" s="346">
        <v>1.0</v>
      </c>
      <c r="P1394" s="350" t="s">
        <v>3940</v>
      </c>
      <c r="Q1394" s="346">
        <v>977.0</v>
      </c>
      <c r="R1394" s="347" t="s">
        <v>8008</v>
      </c>
      <c r="S1394" s="7" t="str">
        <f>IF(P1394="nasional",VLOOKUP("*"&amp;J1394&amp;"",'IPPD ALL'!$AA$2:$AC$787,3,FALSE),VLOOKUP("*"&amp;P1394&amp;"",'IPPD ALL'!$AB$2:$AC$787,2,FALSE))</f>
        <v>Kota Gorontalo</v>
      </c>
    </row>
    <row r="1395">
      <c r="A1395" s="346">
        <v>3202.0</v>
      </c>
      <c r="B1395" s="347" t="s">
        <v>10426</v>
      </c>
      <c r="C1395" s="347" t="s">
        <v>9057</v>
      </c>
      <c r="D1395" s="347" t="s">
        <v>10427</v>
      </c>
      <c r="E1395" s="346">
        <v>1.0</v>
      </c>
      <c r="F1395" s="347" t="s">
        <v>10428</v>
      </c>
      <c r="G1395" s="347" t="s">
        <v>10429</v>
      </c>
      <c r="H1395" s="348"/>
      <c r="I1395" s="347" t="s">
        <v>4533</v>
      </c>
      <c r="J1395" s="347" t="s">
        <v>9057</v>
      </c>
      <c r="K1395" s="349">
        <v>45302.339266435185</v>
      </c>
      <c r="L1395" s="347" t="s">
        <v>9057</v>
      </c>
      <c r="M1395" s="349">
        <v>45302.35051596065</v>
      </c>
      <c r="N1395" s="347" t="s">
        <v>4545</v>
      </c>
      <c r="O1395" s="346">
        <v>4.0</v>
      </c>
      <c r="P1395" s="350" t="s">
        <v>2249</v>
      </c>
      <c r="Q1395" s="346">
        <v>366.0</v>
      </c>
      <c r="R1395" s="347" t="s">
        <v>9058</v>
      </c>
      <c r="S1395" s="7" t="str">
        <f>IF(P1395="nasional",VLOOKUP("*"&amp;J1395&amp;"",'IPPD ALL'!$AA$2:$AC$787,3,FALSE),VLOOKUP("*"&amp;P1395&amp;"",'IPPD ALL'!$AB$2:$AC$787,2,FALSE))</f>
        <v>Provinsi Jawa Barat</v>
      </c>
    </row>
    <row r="1396">
      <c r="A1396" s="346">
        <v>3204.0</v>
      </c>
      <c r="B1396" s="347" t="s">
        <v>10430</v>
      </c>
      <c r="C1396" s="347" t="s">
        <v>10431</v>
      </c>
      <c r="D1396" s="347" t="s">
        <v>10432</v>
      </c>
      <c r="E1396" s="347">
        <v>1.0</v>
      </c>
      <c r="F1396" s="347" t="s">
        <v>10433</v>
      </c>
      <c r="G1396" s="347" t="s">
        <v>10434</v>
      </c>
      <c r="H1396" s="348"/>
      <c r="I1396" s="347" t="s">
        <v>4533</v>
      </c>
      <c r="J1396" s="347" t="s">
        <v>10431</v>
      </c>
      <c r="K1396" s="349">
        <v>45302.5008600463</v>
      </c>
      <c r="L1396" s="347" t="s">
        <v>10431</v>
      </c>
      <c r="M1396" s="349">
        <v>45418.081585381944</v>
      </c>
      <c r="N1396" s="347" t="s">
        <v>4545</v>
      </c>
      <c r="O1396" s="346">
        <v>5.0</v>
      </c>
      <c r="P1396" s="350" t="s">
        <v>2047</v>
      </c>
      <c r="Q1396" s="346">
        <v>778.0</v>
      </c>
      <c r="R1396" s="347" t="s">
        <v>10435</v>
      </c>
      <c r="S1396" s="7" t="str">
        <f>IF(P1396="nasional",VLOOKUP("*"&amp;J1396&amp;"",'IPPD ALL'!$AA$2:$AC$787,3,FALSE),VLOOKUP("*"&amp;P1396&amp;"",'IPPD ALL'!$AB$2:$AC$787,2,FALSE))</f>
        <v>Kabupaten Banyuasin</v>
      </c>
    </row>
    <row r="1397">
      <c r="A1397" s="346">
        <v>3207.0</v>
      </c>
      <c r="B1397" s="347" t="s">
        <v>10436</v>
      </c>
      <c r="C1397" s="347" t="s">
        <v>4839</v>
      </c>
      <c r="D1397" s="347" t="s">
        <v>10437</v>
      </c>
      <c r="E1397" s="347">
        <v>1.0</v>
      </c>
      <c r="F1397" s="347" t="s">
        <v>10438</v>
      </c>
      <c r="G1397" s="347" t="s">
        <v>10439</v>
      </c>
      <c r="H1397" s="348"/>
      <c r="I1397" s="347" t="s">
        <v>5937</v>
      </c>
      <c r="J1397" s="347" t="s">
        <v>4839</v>
      </c>
      <c r="K1397" s="349">
        <v>45305.52454457176</v>
      </c>
      <c r="L1397" s="347" t="s">
        <v>4839</v>
      </c>
      <c r="M1397" s="349">
        <v>45305.52534373842</v>
      </c>
      <c r="N1397" s="347" t="s">
        <v>4534</v>
      </c>
      <c r="O1397" s="346">
        <v>1.0</v>
      </c>
      <c r="P1397" s="350" t="s">
        <v>4843</v>
      </c>
      <c r="Q1397" s="346">
        <v>242.0</v>
      </c>
      <c r="R1397" s="347" t="s">
        <v>4844</v>
      </c>
      <c r="S1397" s="7" t="str">
        <f>IF(P1397="nasional",VLOOKUP("*"&amp;J1397&amp;"",'IPPD ALL'!$AA$2:$AC$787,3,FALSE),VLOOKUP("*"&amp;P1397&amp;"",'IPPD ALL'!$AB$2:$AC$787,2,FALSE))</f>
        <v>#N/A</v>
      </c>
    </row>
    <row r="1398">
      <c r="A1398" s="346">
        <v>3210.0</v>
      </c>
      <c r="B1398" s="347" t="s">
        <v>10440</v>
      </c>
      <c r="C1398" s="347" t="s">
        <v>9519</v>
      </c>
      <c r="D1398" s="347" t="s">
        <v>10441</v>
      </c>
      <c r="E1398" s="346">
        <v>1.0</v>
      </c>
      <c r="F1398" s="347" t="s">
        <v>10442</v>
      </c>
      <c r="G1398" s="347" t="s">
        <v>10443</v>
      </c>
      <c r="H1398" s="348"/>
      <c r="I1398" s="347" t="s">
        <v>4533</v>
      </c>
      <c r="J1398" s="347" t="s">
        <v>9519</v>
      </c>
      <c r="K1398" s="349">
        <v>45307.35027372685</v>
      </c>
      <c r="L1398" s="347" t="s">
        <v>9057</v>
      </c>
      <c r="M1398" s="349">
        <v>45385.11042483796</v>
      </c>
      <c r="N1398" s="347" t="s">
        <v>4545</v>
      </c>
      <c r="O1398" s="346">
        <v>3.0</v>
      </c>
      <c r="P1398" s="350" t="s">
        <v>2249</v>
      </c>
      <c r="Q1398" s="346">
        <v>366.0</v>
      </c>
      <c r="R1398" s="347" t="s">
        <v>9058</v>
      </c>
      <c r="S1398" s="7" t="str">
        <f>IF(P1398="nasional",VLOOKUP("*"&amp;J1398&amp;"",'IPPD ALL'!$AA$2:$AC$787,3,FALSE),VLOOKUP("*"&amp;P1398&amp;"",'IPPD ALL'!$AB$2:$AC$787,2,FALSE))</f>
        <v>Provinsi Jawa Barat</v>
      </c>
    </row>
    <row r="1399">
      <c r="A1399" s="346">
        <v>3211.0</v>
      </c>
      <c r="B1399" s="347" t="s">
        <v>10444</v>
      </c>
      <c r="C1399" s="347" t="s">
        <v>540</v>
      </c>
      <c r="D1399" s="347" t="s">
        <v>10445</v>
      </c>
      <c r="E1399" s="346">
        <v>1.0</v>
      </c>
      <c r="F1399" s="347" t="s">
        <v>10446</v>
      </c>
      <c r="G1399" s="347" t="s">
        <v>10447</v>
      </c>
      <c r="H1399" s="348"/>
      <c r="I1399" s="347" t="s">
        <v>4533</v>
      </c>
      <c r="J1399" s="347" t="s">
        <v>540</v>
      </c>
      <c r="K1399" s="349">
        <v>45307.35844212963</v>
      </c>
      <c r="L1399" s="347" t="s">
        <v>540</v>
      </c>
      <c r="M1399" s="349">
        <v>45307.35973087963</v>
      </c>
      <c r="N1399" s="347" t="s">
        <v>4545</v>
      </c>
      <c r="O1399" s="346">
        <v>1.0</v>
      </c>
      <c r="P1399" s="347" t="s">
        <v>4535</v>
      </c>
      <c r="Q1399" s="348"/>
      <c r="R1399" s="348"/>
      <c r="S1399" s="7" t="str">
        <f>IF(P1399="nasional",VLOOKUP("*"&amp;J1399&amp;"",'IPPD ALL'!$AA$2:$AC$787,3,FALSE),VLOOKUP("*"&amp;P1399&amp;"",'IPPD ALL'!$AB$2:$AC$787,2,FALSE))</f>
        <v>Kementerian Komunikasi dan Informatika</v>
      </c>
    </row>
    <row r="1400">
      <c r="A1400" s="346">
        <v>3212.0</v>
      </c>
      <c r="B1400" s="347" t="s">
        <v>10448</v>
      </c>
      <c r="C1400" s="347" t="s">
        <v>2803</v>
      </c>
      <c r="D1400" s="347" t="s">
        <v>10449</v>
      </c>
      <c r="E1400" s="347">
        <v>1.0</v>
      </c>
      <c r="F1400" s="347" t="s">
        <v>10450</v>
      </c>
      <c r="G1400" s="347" t="s">
        <v>10451</v>
      </c>
      <c r="H1400" s="348"/>
      <c r="I1400" s="347" t="s">
        <v>4533</v>
      </c>
      <c r="J1400" s="347" t="s">
        <v>2803</v>
      </c>
      <c r="K1400" s="349">
        <v>45308.08487381945</v>
      </c>
      <c r="L1400" s="347" t="s">
        <v>2803</v>
      </c>
      <c r="M1400" s="349">
        <v>45308.13916908565</v>
      </c>
      <c r="N1400" s="347" t="s">
        <v>4545</v>
      </c>
      <c r="O1400" s="346">
        <v>1.0</v>
      </c>
      <c r="P1400" s="347" t="s">
        <v>4535</v>
      </c>
      <c r="Q1400" s="348"/>
      <c r="R1400" s="348"/>
      <c r="S1400" s="7" t="str">
        <f>IF(P1400="nasional",VLOOKUP("*"&amp;J1400&amp;"",'IPPD ALL'!$AA$2:$AC$787,3,FALSE),VLOOKUP("*"&amp;P1400&amp;"",'IPPD ALL'!$AB$2:$AC$787,2,FALSE))</f>
        <v>Kota Surakarta</v>
      </c>
    </row>
    <row r="1401">
      <c r="A1401" s="346">
        <v>3213.0</v>
      </c>
      <c r="B1401" s="347" t="s">
        <v>10452</v>
      </c>
      <c r="C1401" s="347" t="s">
        <v>7028</v>
      </c>
      <c r="D1401" s="347" t="s">
        <v>10453</v>
      </c>
      <c r="E1401" s="346">
        <v>1.0</v>
      </c>
      <c r="F1401" s="347" t="s">
        <v>10454</v>
      </c>
      <c r="G1401" s="347" t="s">
        <v>10455</v>
      </c>
      <c r="H1401" s="348"/>
      <c r="I1401" s="347" t="s">
        <v>4533</v>
      </c>
      <c r="J1401" s="347" t="s">
        <v>7028</v>
      </c>
      <c r="K1401" s="349">
        <v>45308.17600238426</v>
      </c>
      <c r="L1401" s="347" t="s">
        <v>7028</v>
      </c>
      <c r="M1401" s="349">
        <v>45309.3233718287</v>
      </c>
      <c r="N1401" s="347" t="s">
        <v>4545</v>
      </c>
      <c r="O1401" s="346">
        <v>5.0</v>
      </c>
      <c r="P1401" s="350" t="s">
        <v>2394</v>
      </c>
      <c r="Q1401" s="346">
        <v>252.0</v>
      </c>
      <c r="R1401" s="347" t="s">
        <v>5965</v>
      </c>
      <c r="S1401" s="7" t="str">
        <f>IF(P1401="nasional",VLOOKUP("*"&amp;J1401&amp;"",'IPPD ALL'!$AA$2:$AC$787,3,FALSE),VLOOKUP("*"&amp;P1401&amp;"",'IPPD ALL'!$AB$2:$AC$787,2,FALSE))</f>
        <v>Kota Bandung</v>
      </c>
    </row>
    <row r="1402">
      <c r="A1402" s="346">
        <v>3215.0</v>
      </c>
      <c r="B1402" s="347" t="s">
        <v>10456</v>
      </c>
      <c r="C1402" s="347" t="s">
        <v>7028</v>
      </c>
      <c r="D1402" s="347" t="s">
        <v>10457</v>
      </c>
      <c r="E1402" s="347">
        <v>1.0</v>
      </c>
      <c r="F1402" s="347" t="s">
        <v>10458</v>
      </c>
      <c r="G1402" s="347" t="s">
        <v>10459</v>
      </c>
      <c r="H1402" s="348"/>
      <c r="I1402" s="347" t="s">
        <v>4533</v>
      </c>
      <c r="J1402" s="347" t="s">
        <v>7028</v>
      </c>
      <c r="K1402" s="349">
        <v>45308.39746541667</v>
      </c>
      <c r="L1402" s="347" t="s">
        <v>6326</v>
      </c>
      <c r="M1402" s="349">
        <v>45533.36761340278</v>
      </c>
      <c r="N1402" s="347" t="s">
        <v>4545</v>
      </c>
      <c r="O1402" s="346">
        <v>9.0</v>
      </c>
      <c r="P1402" s="350" t="s">
        <v>2394</v>
      </c>
      <c r="Q1402" s="346">
        <v>252.0</v>
      </c>
      <c r="R1402" s="347" t="s">
        <v>5965</v>
      </c>
      <c r="S1402" s="7" t="str">
        <f>IF(P1402="nasional",VLOOKUP("*"&amp;J1402&amp;"",'IPPD ALL'!$AA$2:$AC$787,3,FALSE),VLOOKUP("*"&amp;P1402&amp;"",'IPPD ALL'!$AB$2:$AC$787,2,FALSE))</f>
        <v>Kota Bandung</v>
      </c>
    </row>
    <row r="1403">
      <c r="A1403" s="346">
        <v>3217.0</v>
      </c>
      <c r="B1403" s="347" t="s">
        <v>10460</v>
      </c>
      <c r="C1403" s="347" t="s">
        <v>3231</v>
      </c>
      <c r="D1403" s="347" t="s">
        <v>10461</v>
      </c>
      <c r="E1403" s="347">
        <v>1.0</v>
      </c>
      <c r="F1403" s="347" t="s">
        <v>10462</v>
      </c>
      <c r="G1403" s="347" t="s">
        <v>10463</v>
      </c>
      <c r="H1403" s="348"/>
      <c r="I1403" s="347" t="s">
        <v>4533</v>
      </c>
      <c r="J1403" s="347" t="s">
        <v>3231</v>
      </c>
      <c r="K1403" s="349">
        <v>45309.14442862268</v>
      </c>
      <c r="L1403" s="347" t="s">
        <v>3231</v>
      </c>
      <c r="M1403" s="349">
        <v>45426.31604435185</v>
      </c>
      <c r="N1403" s="347" t="s">
        <v>4534</v>
      </c>
      <c r="O1403" s="346">
        <v>7.0</v>
      </c>
      <c r="P1403" s="347" t="s">
        <v>4535</v>
      </c>
      <c r="Q1403" s="348"/>
      <c r="R1403" s="348"/>
      <c r="S1403" s="7" t="str">
        <f>IF(P1403="nasional",VLOOKUP("*"&amp;J1403&amp;"",'IPPD ALL'!$AA$2:$AC$787,3,FALSE),VLOOKUP("*"&amp;P1403&amp;"",'IPPD ALL'!$AB$2:$AC$787,2,FALSE))</f>
        <v>Kota Pontianak</v>
      </c>
    </row>
    <row r="1404">
      <c r="A1404" s="346">
        <v>3218.0</v>
      </c>
      <c r="B1404" s="347" t="s">
        <v>10464</v>
      </c>
      <c r="C1404" s="347" t="s">
        <v>2827</v>
      </c>
      <c r="D1404" s="347" t="s">
        <v>10465</v>
      </c>
      <c r="E1404" s="347" t="s">
        <v>6689</v>
      </c>
      <c r="F1404" s="347" t="s">
        <v>10466</v>
      </c>
      <c r="G1404" s="347" t="s">
        <v>10467</v>
      </c>
      <c r="H1404" s="348"/>
      <c r="I1404" s="347" t="s">
        <v>4533</v>
      </c>
      <c r="J1404" s="347" t="s">
        <v>2827</v>
      </c>
      <c r="K1404" s="349">
        <v>45309.152480034725</v>
      </c>
      <c r="L1404" s="347" t="s">
        <v>2827</v>
      </c>
      <c r="M1404" s="349">
        <v>45419.136671203705</v>
      </c>
      <c r="N1404" s="347" t="s">
        <v>4545</v>
      </c>
      <c r="O1404" s="346">
        <v>3.0</v>
      </c>
      <c r="P1404" s="347" t="s">
        <v>4535</v>
      </c>
      <c r="Q1404" s="348"/>
      <c r="R1404" s="348"/>
      <c r="S1404" s="7" t="str">
        <f>IF(P1404="nasional",VLOOKUP("*"&amp;J1404&amp;"",'IPPD ALL'!$AA$2:$AC$787,3,FALSE),VLOOKUP("*"&amp;P1404&amp;"",'IPPD ALL'!$AB$2:$AC$787,2,FALSE))</f>
        <v>Kabupaten Bantul</v>
      </c>
    </row>
    <row r="1405">
      <c r="A1405" s="346">
        <v>3220.0</v>
      </c>
      <c r="B1405" s="347" t="s">
        <v>10468</v>
      </c>
      <c r="C1405" s="347" t="s">
        <v>8028</v>
      </c>
      <c r="D1405" s="347" t="s">
        <v>10469</v>
      </c>
      <c r="E1405" s="347">
        <v>1.0</v>
      </c>
      <c r="F1405" s="347" t="s">
        <v>10470</v>
      </c>
      <c r="G1405" s="347" t="s">
        <v>10471</v>
      </c>
      <c r="H1405" s="347" t="s">
        <v>4550</v>
      </c>
      <c r="I1405" s="347" t="s">
        <v>4533</v>
      </c>
      <c r="J1405" s="347" t="s">
        <v>8028</v>
      </c>
      <c r="K1405" s="349">
        <v>45310.11845170139</v>
      </c>
      <c r="L1405" s="347" t="s">
        <v>8028</v>
      </c>
      <c r="M1405" s="349">
        <v>45351.33257614583</v>
      </c>
      <c r="N1405" s="347" t="s">
        <v>4545</v>
      </c>
      <c r="O1405" s="346">
        <v>16.0</v>
      </c>
      <c r="P1405" s="350" t="s">
        <v>2695</v>
      </c>
      <c r="Q1405" s="346">
        <v>712.0</v>
      </c>
      <c r="R1405" s="347" t="s">
        <v>8032</v>
      </c>
      <c r="S1405" s="7" t="str">
        <f>IF(P1405="nasional",VLOOKUP("*"&amp;J1405&amp;"",'IPPD ALL'!$AA$2:$AC$787,3,FALSE),VLOOKUP("*"&amp;P1405&amp;"",'IPPD ALL'!$AB$2:$AC$787,2,FALSE))</f>
        <v>Kabupaten Purbalingga</v>
      </c>
    </row>
    <row r="1406">
      <c r="A1406" s="346">
        <v>3221.0</v>
      </c>
      <c r="B1406" s="347" t="s">
        <v>10472</v>
      </c>
      <c r="C1406" s="347" t="s">
        <v>446</v>
      </c>
      <c r="D1406" s="347" t="s">
        <v>10473</v>
      </c>
      <c r="E1406" s="347" t="s">
        <v>4530</v>
      </c>
      <c r="F1406" s="347" t="s">
        <v>10474</v>
      </c>
      <c r="G1406" s="347" t="s">
        <v>10475</v>
      </c>
      <c r="H1406" s="348"/>
      <c r="I1406" s="347" t="s">
        <v>4533</v>
      </c>
      <c r="J1406" s="347" t="s">
        <v>446</v>
      </c>
      <c r="K1406" s="349">
        <v>45310.312583645835</v>
      </c>
      <c r="L1406" s="347" t="s">
        <v>4528</v>
      </c>
      <c r="M1406" s="349">
        <v>45439.34788569444</v>
      </c>
      <c r="N1406" s="347" t="s">
        <v>4545</v>
      </c>
      <c r="O1406" s="346">
        <v>2.0</v>
      </c>
      <c r="P1406" s="347" t="s">
        <v>4535</v>
      </c>
      <c r="Q1406" s="348"/>
      <c r="R1406" s="348"/>
      <c r="S1406" s="7" t="str">
        <f>IF(P1406="nasional",VLOOKUP("*"&amp;J1406&amp;"",'IPPD ALL'!$AA$2:$AC$787,3,FALSE),VLOOKUP("*"&amp;P1406&amp;"",'IPPD ALL'!$AB$2:$AC$787,2,FALSE))</f>
        <v>Kementerian Dalam Negeri</v>
      </c>
    </row>
    <row r="1407">
      <c r="A1407" s="346">
        <v>3224.0</v>
      </c>
      <c r="B1407" s="347" t="s">
        <v>10476</v>
      </c>
      <c r="C1407" s="347" t="s">
        <v>10477</v>
      </c>
      <c r="D1407" s="347" t="s">
        <v>10478</v>
      </c>
      <c r="E1407" s="347">
        <v>1.0</v>
      </c>
      <c r="F1407" s="347" t="s">
        <v>10479</v>
      </c>
      <c r="G1407" s="347" t="s">
        <v>10480</v>
      </c>
      <c r="H1407" s="347" t="s">
        <v>4609</v>
      </c>
      <c r="I1407" s="347" t="s">
        <v>4533</v>
      </c>
      <c r="J1407" s="347" t="s">
        <v>10477</v>
      </c>
      <c r="K1407" s="349">
        <v>45314.245073287035</v>
      </c>
      <c r="L1407" s="347" t="s">
        <v>10477</v>
      </c>
      <c r="M1407" s="349">
        <v>45315.577911631946</v>
      </c>
      <c r="N1407" s="347" t="s">
        <v>4534</v>
      </c>
      <c r="O1407" s="346">
        <v>4.0</v>
      </c>
      <c r="P1407" s="350" t="s">
        <v>2257</v>
      </c>
      <c r="Q1407" s="346">
        <v>348.0</v>
      </c>
      <c r="R1407" s="347" t="s">
        <v>8734</v>
      </c>
      <c r="S1407" s="7" t="str">
        <f>IF(P1407="nasional",VLOOKUP("*"&amp;J1407&amp;"",'IPPD ALL'!$AA$2:$AC$787,3,FALSE),VLOOKUP("*"&amp;P1407&amp;"",'IPPD ALL'!$AB$2:$AC$787,2,FALSE))</f>
        <v>Kabupaten Bandung</v>
      </c>
    </row>
    <row r="1408">
      <c r="A1408" s="346">
        <v>3225.0</v>
      </c>
      <c r="B1408" s="347" t="s">
        <v>10481</v>
      </c>
      <c r="C1408" s="347" t="s">
        <v>4839</v>
      </c>
      <c r="D1408" s="347" t="s">
        <v>10482</v>
      </c>
      <c r="E1408" s="347">
        <v>1.0</v>
      </c>
      <c r="F1408" s="347" t="s">
        <v>10483</v>
      </c>
      <c r="G1408" s="347" t="s">
        <v>10484</v>
      </c>
      <c r="H1408" s="348"/>
      <c r="I1408" s="347" t="s">
        <v>4533</v>
      </c>
      <c r="J1408" s="347" t="s">
        <v>4839</v>
      </c>
      <c r="K1408" s="349">
        <v>45314.37429693287</v>
      </c>
      <c r="L1408" s="347" t="s">
        <v>4839</v>
      </c>
      <c r="M1408" s="349">
        <v>45314.375559409724</v>
      </c>
      <c r="N1408" s="347" t="s">
        <v>4534</v>
      </c>
      <c r="O1408" s="346">
        <v>1.0</v>
      </c>
      <c r="P1408" s="350" t="s">
        <v>4843</v>
      </c>
      <c r="Q1408" s="346">
        <v>242.0</v>
      </c>
      <c r="R1408" s="347" t="s">
        <v>4844</v>
      </c>
      <c r="S1408" s="7" t="str">
        <f>IF(P1408="nasional",VLOOKUP("*"&amp;J1408&amp;"",'IPPD ALL'!$AA$2:$AC$787,3,FALSE),VLOOKUP("*"&amp;P1408&amp;"",'IPPD ALL'!$AB$2:$AC$787,2,FALSE))</f>
        <v>#N/A</v>
      </c>
    </row>
    <row r="1409">
      <c r="A1409" s="346">
        <v>3226.0</v>
      </c>
      <c r="B1409" s="347" t="s">
        <v>10485</v>
      </c>
      <c r="C1409" s="347" t="s">
        <v>8028</v>
      </c>
      <c r="D1409" s="347" t="s">
        <v>10486</v>
      </c>
      <c r="E1409" s="347">
        <v>1.0</v>
      </c>
      <c r="F1409" s="347" t="s">
        <v>10487</v>
      </c>
      <c r="G1409" s="347" t="s">
        <v>10488</v>
      </c>
      <c r="H1409" s="347" t="s">
        <v>4550</v>
      </c>
      <c r="I1409" s="347" t="s">
        <v>4533</v>
      </c>
      <c r="J1409" s="347" t="s">
        <v>8028</v>
      </c>
      <c r="K1409" s="349">
        <v>45315.09305953704</v>
      </c>
      <c r="L1409" s="347" t="s">
        <v>8028</v>
      </c>
      <c r="M1409" s="349">
        <v>45351.30379835648</v>
      </c>
      <c r="N1409" s="347" t="s">
        <v>4545</v>
      </c>
      <c r="O1409" s="346">
        <v>4.0</v>
      </c>
      <c r="P1409" s="350" t="s">
        <v>2695</v>
      </c>
      <c r="Q1409" s="346">
        <v>712.0</v>
      </c>
      <c r="R1409" s="347" t="s">
        <v>8032</v>
      </c>
      <c r="S1409" s="7" t="str">
        <f>IF(P1409="nasional",VLOOKUP("*"&amp;J1409&amp;"",'IPPD ALL'!$AA$2:$AC$787,3,FALSE),VLOOKUP("*"&amp;P1409&amp;"",'IPPD ALL'!$AB$2:$AC$787,2,FALSE))</f>
        <v>Kabupaten Purbalingga</v>
      </c>
    </row>
    <row r="1410">
      <c r="A1410" s="346">
        <v>3227.0</v>
      </c>
      <c r="B1410" s="347" t="s">
        <v>10489</v>
      </c>
      <c r="C1410" s="347" t="s">
        <v>10490</v>
      </c>
      <c r="D1410" s="347" t="s">
        <v>10491</v>
      </c>
      <c r="E1410" s="347">
        <v>1.0</v>
      </c>
      <c r="F1410" s="347" t="s">
        <v>10492</v>
      </c>
      <c r="G1410" s="347" t="s">
        <v>10493</v>
      </c>
      <c r="H1410" s="348"/>
      <c r="I1410" s="347" t="s">
        <v>4533</v>
      </c>
      <c r="J1410" s="347" t="s">
        <v>10490</v>
      </c>
      <c r="K1410" s="349">
        <v>45315.100152534724</v>
      </c>
      <c r="L1410" s="347" t="s">
        <v>10490</v>
      </c>
      <c r="M1410" s="349">
        <v>45315.10759665509</v>
      </c>
      <c r="N1410" s="347" t="s">
        <v>4534</v>
      </c>
      <c r="O1410" s="346">
        <v>2.0</v>
      </c>
      <c r="P1410" s="350" t="s">
        <v>3159</v>
      </c>
      <c r="Q1410" s="346">
        <v>982.0</v>
      </c>
      <c r="R1410" s="347" t="s">
        <v>9951</v>
      </c>
      <c r="S1410" s="7" t="str">
        <f>IF(P1410="nasional",VLOOKUP("*"&amp;J1410&amp;"",'IPPD ALL'!$AA$2:$AC$787,3,FALSE),VLOOKUP("*"&amp;P1410&amp;"",'IPPD ALL'!$AB$2:$AC$787,2,FALSE))</f>
        <v>Provinsi Kalimantan Barat</v>
      </c>
    </row>
    <row r="1411">
      <c r="A1411" s="346">
        <v>3228.0</v>
      </c>
      <c r="B1411" s="347" t="s">
        <v>10494</v>
      </c>
      <c r="C1411" s="347" t="s">
        <v>10495</v>
      </c>
      <c r="D1411" s="347" t="s">
        <v>10496</v>
      </c>
      <c r="E1411" s="347">
        <v>1.0</v>
      </c>
      <c r="F1411" s="347" t="s">
        <v>10497</v>
      </c>
      <c r="G1411" s="347" t="s">
        <v>10498</v>
      </c>
      <c r="H1411" s="348"/>
      <c r="I1411" s="347" t="s">
        <v>4533</v>
      </c>
      <c r="J1411" s="347" t="s">
        <v>10495</v>
      </c>
      <c r="K1411" s="349">
        <v>45315.17530739583</v>
      </c>
      <c r="L1411" s="347" t="s">
        <v>10495</v>
      </c>
      <c r="M1411" s="349">
        <v>45315.1915359375</v>
      </c>
      <c r="N1411" s="347" t="s">
        <v>4545</v>
      </c>
      <c r="O1411" s="346">
        <v>1.0</v>
      </c>
      <c r="P1411" s="350" t="s">
        <v>2470</v>
      </c>
      <c r="Q1411" s="346">
        <v>915.0</v>
      </c>
      <c r="R1411" s="347" t="s">
        <v>10499</v>
      </c>
      <c r="S1411" s="7" t="str">
        <f>IF(P1411="nasional",VLOOKUP("*"&amp;J1411&amp;"",'IPPD ALL'!$AA$2:$AC$787,3,FALSE),VLOOKUP("*"&amp;P1411&amp;"",'IPPD ALL'!$AB$2:$AC$787,2,FALSE))</f>
        <v>Kabupaten Tangerang</v>
      </c>
    </row>
    <row r="1412">
      <c r="A1412" s="346">
        <v>3229.0</v>
      </c>
      <c r="B1412" s="347" t="s">
        <v>10500</v>
      </c>
      <c r="C1412" s="347" t="s">
        <v>10477</v>
      </c>
      <c r="D1412" s="347" t="s">
        <v>10501</v>
      </c>
      <c r="E1412" s="347">
        <v>1.0</v>
      </c>
      <c r="F1412" s="347" t="s">
        <v>10502</v>
      </c>
      <c r="G1412" s="347" t="s">
        <v>10503</v>
      </c>
      <c r="H1412" s="348"/>
      <c r="I1412" s="347" t="s">
        <v>4533</v>
      </c>
      <c r="J1412" s="347" t="s">
        <v>10477</v>
      </c>
      <c r="K1412" s="349">
        <v>45315.27139458333</v>
      </c>
      <c r="L1412" s="347" t="s">
        <v>10477</v>
      </c>
      <c r="M1412" s="349">
        <v>45316.04139519676</v>
      </c>
      <c r="N1412" s="347" t="s">
        <v>4534</v>
      </c>
      <c r="O1412" s="346">
        <v>2.0</v>
      </c>
      <c r="P1412" s="350" t="s">
        <v>2257</v>
      </c>
      <c r="Q1412" s="346">
        <v>348.0</v>
      </c>
      <c r="R1412" s="347" t="s">
        <v>8734</v>
      </c>
      <c r="S1412" s="7" t="str">
        <f>IF(P1412="nasional",VLOOKUP("*"&amp;J1412&amp;"",'IPPD ALL'!$AA$2:$AC$787,3,FALSE),VLOOKUP("*"&amp;P1412&amp;"",'IPPD ALL'!$AB$2:$AC$787,2,FALSE))</f>
        <v>Kabupaten Bandung</v>
      </c>
    </row>
    <row r="1413">
      <c r="A1413" s="346">
        <v>3231.0</v>
      </c>
      <c r="B1413" s="347" t="s">
        <v>10504</v>
      </c>
      <c r="C1413" s="347" t="s">
        <v>10505</v>
      </c>
      <c r="D1413" s="347" t="s">
        <v>10506</v>
      </c>
      <c r="E1413" s="347">
        <v>1.0</v>
      </c>
      <c r="F1413" s="347" t="s">
        <v>10507</v>
      </c>
      <c r="G1413" s="347" t="s">
        <v>10508</v>
      </c>
      <c r="H1413" s="348"/>
      <c r="I1413" s="347" t="s">
        <v>4533</v>
      </c>
      <c r="J1413" s="347" t="s">
        <v>10505</v>
      </c>
      <c r="K1413" s="349">
        <v>45316.06993019676</v>
      </c>
      <c r="L1413" s="347" t="s">
        <v>10505</v>
      </c>
      <c r="M1413" s="349">
        <v>45482.36652645833</v>
      </c>
      <c r="N1413" s="347" t="s">
        <v>4545</v>
      </c>
      <c r="O1413" s="346">
        <v>11.0</v>
      </c>
      <c r="P1413" s="350" t="s">
        <v>527</v>
      </c>
      <c r="Q1413" s="346">
        <v>477.0</v>
      </c>
      <c r="R1413" s="347" t="s">
        <v>10093</v>
      </c>
      <c r="S1413" s="7" t="str">
        <f>IF(P1413="nasional",VLOOKUP("*"&amp;J1413&amp;"",'IPPD ALL'!$AA$2:$AC$787,3,FALSE),VLOOKUP("*"&amp;P1413&amp;"",'IPPD ALL'!$AB$2:$AC$787,2,FALSE))</f>
        <v>Kementerian Pekerjaan Umum dan Perumahan Rakyat</v>
      </c>
    </row>
    <row r="1414">
      <c r="A1414" s="346">
        <v>3232.0</v>
      </c>
      <c r="B1414" s="347" t="s">
        <v>10509</v>
      </c>
      <c r="C1414" s="347" t="s">
        <v>10505</v>
      </c>
      <c r="D1414" s="347" t="s">
        <v>10510</v>
      </c>
      <c r="E1414" s="347">
        <v>1.0</v>
      </c>
      <c r="F1414" s="347" t="s">
        <v>10511</v>
      </c>
      <c r="G1414" s="347" t="s">
        <v>10512</v>
      </c>
      <c r="H1414" s="348"/>
      <c r="I1414" s="347" t="s">
        <v>4533</v>
      </c>
      <c r="J1414" s="347" t="s">
        <v>10505</v>
      </c>
      <c r="K1414" s="349">
        <v>45316.11320460648</v>
      </c>
      <c r="L1414" s="347" t="s">
        <v>10505</v>
      </c>
      <c r="M1414" s="349">
        <v>45482.36840959491</v>
      </c>
      <c r="N1414" s="347" t="s">
        <v>4545</v>
      </c>
      <c r="O1414" s="346">
        <v>7.0</v>
      </c>
      <c r="P1414" s="350" t="s">
        <v>527</v>
      </c>
      <c r="Q1414" s="346">
        <v>477.0</v>
      </c>
      <c r="R1414" s="347" t="s">
        <v>10093</v>
      </c>
      <c r="S1414" s="7" t="str">
        <f>IF(P1414="nasional",VLOOKUP("*"&amp;J1414&amp;"",'IPPD ALL'!$AA$2:$AC$787,3,FALSE),VLOOKUP("*"&amp;P1414&amp;"",'IPPD ALL'!$AB$2:$AC$787,2,FALSE))</f>
        <v>Kementerian Pekerjaan Umum dan Perumahan Rakyat</v>
      </c>
    </row>
    <row r="1415">
      <c r="A1415" s="346">
        <v>3234.0</v>
      </c>
      <c r="B1415" s="347" t="s">
        <v>10513</v>
      </c>
      <c r="C1415" s="347" t="s">
        <v>6889</v>
      </c>
      <c r="D1415" s="347" t="s">
        <v>10514</v>
      </c>
      <c r="E1415" s="347">
        <v>1.0</v>
      </c>
      <c r="F1415" s="347" t="s">
        <v>10515</v>
      </c>
      <c r="G1415" s="347" t="s">
        <v>10516</v>
      </c>
      <c r="H1415" s="348"/>
      <c r="I1415" s="347" t="s">
        <v>4533</v>
      </c>
      <c r="J1415" s="347" t="s">
        <v>6889</v>
      </c>
      <c r="K1415" s="349">
        <v>45316.145361967596</v>
      </c>
      <c r="L1415" s="347" t="s">
        <v>6889</v>
      </c>
      <c r="M1415" s="349">
        <v>45316.25781174769</v>
      </c>
      <c r="N1415" s="347" t="s">
        <v>4534</v>
      </c>
      <c r="O1415" s="346">
        <v>9.0</v>
      </c>
      <c r="P1415" s="350" t="s">
        <v>3643</v>
      </c>
      <c r="Q1415" s="346">
        <v>951.0</v>
      </c>
      <c r="R1415" s="347" t="s">
        <v>6893</v>
      </c>
      <c r="S1415" s="7" t="str">
        <f>IF(P1415="nasional",VLOOKUP("*"&amp;J1415&amp;"",'IPPD ALL'!$AA$2:$AC$787,3,FALSE),VLOOKUP("*"&amp;P1415&amp;"",'IPPD ALL'!$AB$2:$AC$787,2,FALSE))</f>
        <v>Kabupaten Pinrang</v>
      </c>
    </row>
    <row r="1416">
      <c r="A1416" s="346">
        <v>3236.0</v>
      </c>
      <c r="B1416" s="347" t="s">
        <v>10517</v>
      </c>
      <c r="C1416" s="347" t="s">
        <v>10505</v>
      </c>
      <c r="D1416" s="347" t="s">
        <v>10518</v>
      </c>
      <c r="E1416" s="347">
        <v>1.0</v>
      </c>
      <c r="F1416" s="347" t="s">
        <v>10519</v>
      </c>
      <c r="G1416" s="347" t="s">
        <v>10520</v>
      </c>
      <c r="H1416" s="348"/>
      <c r="I1416" s="347" t="s">
        <v>4533</v>
      </c>
      <c r="J1416" s="347" t="s">
        <v>10505</v>
      </c>
      <c r="K1416" s="349">
        <v>45316.16894011574</v>
      </c>
      <c r="L1416" s="347" t="s">
        <v>10505</v>
      </c>
      <c r="M1416" s="349">
        <v>45370.16746737269</v>
      </c>
      <c r="N1416" s="347" t="s">
        <v>4545</v>
      </c>
      <c r="O1416" s="346">
        <v>7.0</v>
      </c>
      <c r="P1416" s="350" t="s">
        <v>527</v>
      </c>
      <c r="Q1416" s="346">
        <v>477.0</v>
      </c>
      <c r="R1416" s="347" t="s">
        <v>10093</v>
      </c>
      <c r="S1416" s="7" t="str">
        <f>IF(P1416="nasional",VLOOKUP("*"&amp;J1416&amp;"",'IPPD ALL'!$AA$2:$AC$787,3,FALSE),VLOOKUP("*"&amp;P1416&amp;"",'IPPD ALL'!$AB$2:$AC$787,2,FALSE))</f>
        <v>Kementerian Pekerjaan Umum dan Perumahan Rakyat</v>
      </c>
    </row>
    <row r="1417">
      <c r="A1417" s="346">
        <v>3240.0</v>
      </c>
      <c r="B1417" s="347" t="s">
        <v>10521</v>
      </c>
      <c r="C1417" s="347" t="s">
        <v>9031</v>
      </c>
      <c r="D1417" s="347" t="s">
        <v>10522</v>
      </c>
      <c r="E1417" s="347">
        <v>1.0</v>
      </c>
      <c r="F1417" s="347" t="s">
        <v>10523</v>
      </c>
      <c r="G1417" s="347" t="s">
        <v>10524</v>
      </c>
      <c r="H1417" s="348"/>
      <c r="I1417" s="347" t="s">
        <v>4533</v>
      </c>
      <c r="J1417" s="347" t="s">
        <v>9031</v>
      </c>
      <c r="K1417" s="349">
        <v>45316.29997716435</v>
      </c>
      <c r="L1417" s="347" t="s">
        <v>9031</v>
      </c>
      <c r="M1417" s="349">
        <v>45316.30287516204</v>
      </c>
      <c r="N1417" s="347" t="s">
        <v>4545</v>
      </c>
      <c r="O1417" s="346">
        <v>1.0</v>
      </c>
      <c r="P1417" s="350" t="s">
        <v>1918</v>
      </c>
      <c r="Q1417" s="346">
        <v>804.0</v>
      </c>
      <c r="R1417" s="347" t="s">
        <v>9035</v>
      </c>
      <c r="S1417" s="7" t="str">
        <f>IF(P1417="nasional",VLOOKUP("*"&amp;J1417&amp;"",'IPPD ALL'!$AA$2:$AC$787,3,FALSE),VLOOKUP("*"&amp;P1417&amp;"",'IPPD ALL'!$AB$2:$AC$787,2,FALSE))</f>
        <v>Kabupaten Bangka Tengah</v>
      </c>
    </row>
    <row r="1418">
      <c r="A1418" s="346">
        <v>3242.0</v>
      </c>
      <c r="B1418" s="347" t="s">
        <v>10525</v>
      </c>
      <c r="C1418" s="347" t="s">
        <v>9031</v>
      </c>
      <c r="D1418" s="347" t="s">
        <v>10526</v>
      </c>
      <c r="E1418" s="347">
        <v>1.0</v>
      </c>
      <c r="F1418" s="347" t="s">
        <v>10527</v>
      </c>
      <c r="G1418" s="347" t="s">
        <v>10528</v>
      </c>
      <c r="H1418" s="348"/>
      <c r="I1418" s="347" t="s">
        <v>4533</v>
      </c>
      <c r="J1418" s="347" t="s">
        <v>9031</v>
      </c>
      <c r="K1418" s="349">
        <v>45316.32532355324</v>
      </c>
      <c r="L1418" s="347" t="s">
        <v>9031</v>
      </c>
      <c r="M1418" s="349">
        <v>45316.327117974535</v>
      </c>
      <c r="N1418" s="347" t="s">
        <v>4545</v>
      </c>
      <c r="O1418" s="346">
        <v>1.0</v>
      </c>
      <c r="P1418" s="350" t="s">
        <v>1918</v>
      </c>
      <c r="Q1418" s="346">
        <v>804.0</v>
      </c>
      <c r="R1418" s="347" t="s">
        <v>9035</v>
      </c>
      <c r="S1418" s="7" t="str">
        <f>IF(P1418="nasional",VLOOKUP("*"&amp;J1418&amp;"",'IPPD ALL'!$AA$2:$AC$787,3,FALSE),VLOOKUP("*"&amp;P1418&amp;"",'IPPD ALL'!$AB$2:$AC$787,2,FALSE))</f>
        <v>Kabupaten Bangka Tengah</v>
      </c>
    </row>
    <row r="1419">
      <c r="A1419" s="346">
        <v>3250.0</v>
      </c>
      <c r="B1419" s="347" t="s">
        <v>10529</v>
      </c>
      <c r="C1419" s="347" t="s">
        <v>3421</v>
      </c>
      <c r="D1419" s="347" t="s">
        <v>10530</v>
      </c>
      <c r="E1419" s="347">
        <v>1.0</v>
      </c>
      <c r="F1419" s="347" t="s">
        <v>10531</v>
      </c>
      <c r="G1419" s="347" t="s">
        <v>10532</v>
      </c>
      <c r="H1419" s="348"/>
      <c r="I1419" s="347" t="s">
        <v>4533</v>
      </c>
      <c r="J1419" s="347" t="s">
        <v>3421</v>
      </c>
      <c r="K1419" s="349">
        <v>45320.183622488425</v>
      </c>
      <c r="L1419" s="347" t="s">
        <v>3421</v>
      </c>
      <c r="M1419" s="349">
        <v>45559.496808703705</v>
      </c>
      <c r="N1419" s="347" t="s">
        <v>4545</v>
      </c>
      <c r="O1419" s="346">
        <v>11.0</v>
      </c>
      <c r="P1419" s="347" t="s">
        <v>4535</v>
      </c>
      <c r="Q1419" s="348"/>
      <c r="R1419" s="348"/>
      <c r="S1419" s="7" t="str">
        <f>IF(P1419="nasional",VLOOKUP("*"&amp;J1419&amp;"",'IPPD ALL'!$AA$2:$AC$787,3,FALSE),VLOOKUP("*"&amp;P1419&amp;"",'IPPD ALL'!$AB$2:$AC$787,2,FALSE))</f>
        <v>Kabupaten Tanah Bumbu</v>
      </c>
    </row>
    <row r="1420">
      <c r="A1420" s="346">
        <v>3253.0</v>
      </c>
      <c r="B1420" s="347" t="s">
        <v>10533</v>
      </c>
      <c r="C1420" s="347" t="s">
        <v>9867</v>
      </c>
      <c r="D1420" s="347" t="s">
        <v>10534</v>
      </c>
      <c r="E1420" s="346">
        <v>1.0</v>
      </c>
      <c r="F1420" s="347" t="s">
        <v>10535</v>
      </c>
      <c r="G1420" s="347" t="s">
        <v>10536</v>
      </c>
      <c r="H1420" s="348"/>
      <c r="I1420" s="347" t="s">
        <v>4533</v>
      </c>
      <c r="J1420" s="347" t="s">
        <v>9867</v>
      </c>
      <c r="K1420" s="349">
        <v>45321.07850726852</v>
      </c>
      <c r="L1420" s="347" t="s">
        <v>9867</v>
      </c>
      <c r="M1420" s="349">
        <v>45321.08596894676</v>
      </c>
      <c r="N1420" s="347" t="s">
        <v>4545</v>
      </c>
      <c r="O1420" s="346">
        <v>1.0</v>
      </c>
      <c r="P1420" s="350" t="s">
        <v>1632</v>
      </c>
      <c r="Q1420" s="346">
        <v>642.0</v>
      </c>
      <c r="R1420" s="347" t="s">
        <v>9871</v>
      </c>
      <c r="S1420" s="7" t="str">
        <f>IF(P1420="nasional",VLOOKUP("*"&amp;J1420&amp;"",'IPPD ALL'!$AA$2:$AC$787,3,FALSE),VLOOKUP("*"&amp;P1420&amp;"",'IPPD ALL'!$AB$2:$AC$787,2,FALSE))</f>
        <v>Kota Padang</v>
      </c>
    </row>
    <row r="1421">
      <c r="A1421" s="346">
        <v>3254.0</v>
      </c>
      <c r="B1421" s="347" t="s">
        <v>10537</v>
      </c>
      <c r="C1421" s="347" t="s">
        <v>9867</v>
      </c>
      <c r="D1421" s="347" t="s">
        <v>10538</v>
      </c>
      <c r="E1421" s="346">
        <v>1.0</v>
      </c>
      <c r="F1421" s="347" t="s">
        <v>10539</v>
      </c>
      <c r="G1421" s="347" t="s">
        <v>10540</v>
      </c>
      <c r="H1421" s="348"/>
      <c r="I1421" s="347" t="s">
        <v>4533</v>
      </c>
      <c r="J1421" s="347" t="s">
        <v>9867</v>
      </c>
      <c r="K1421" s="349">
        <v>45321.13389709491</v>
      </c>
      <c r="L1421" s="347" t="s">
        <v>9867</v>
      </c>
      <c r="M1421" s="349">
        <v>45350.18575981481</v>
      </c>
      <c r="N1421" s="347" t="s">
        <v>4545</v>
      </c>
      <c r="O1421" s="346">
        <v>2.0</v>
      </c>
      <c r="P1421" s="350" t="s">
        <v>1632</v>
      </c>
      <c r="Q1421" s="346">
        <v>642.0</v>
      </c>
      <c r="R1421" s="347" t="s">
        <v>9871</v>
      </c>
      <c r="S1421" s="7" t="str">
        <f>IF(P1421="nasional",VLOOKUP("*"&amp;J1421&amp;"",'IPPD ALL'!$AA$2:$AC$787,3,FALSE),VLOOKUP("*"&amp;P1421&amp;"",'IPPD ALL'!$AB$2:$AC$787,2,FALSE))</f>
        <v>Kota Padang</v>
      </c>
    </row>
    <row r="1422">
      <c r="A1422" s="346">
        <v>3255.0</v>
      </c>
      <c r="B1422" s="347" t="s">
        <v>10541</v>
      </c>
      <c r="C1422" s="347" t="s">
        <v>9867</v>
      </c>
      <c r="D1422" s="347" t="s">
        <v>10542</v>
      </c>
      <c r="E1422" s="346">
        <v>1.0</v>
      </c>
      <c r="F1422" s="347" t="s">
        <v>10543</v>
      </c>
      <c r="G1422" s="347" t="s">
        <v>10544</v>
      </c>
      <c r="H1422" s="348"/>
      <c r="I1422" s="347" t="s">
        <v>4533</v>
      </c>
      <c r="J1422" s="347" t="s">
        <v>9867</v>
      </c>
      <c r="K1422" s="349">
        <v>45321.19382717593</v>
      </c>
      <c r="L1422" s="347" t="s">
        <v>9867</v>
      </c>
      <c r="M1422" s="349">
        <v>45321.19860899306</v>
      </c>
      <c r="N1422" s="347" t="s">
        <v>4545</v>
      </c>
      <c r="O1422" s="346">
        <v>1.0</v>
      </c>
      <c r="P1422" s="350" t="s">
        <v>1632</v>
      </c>
      <c r="Q1422" s="346">
        <v>642.0</v>
      </c>
      <c r="R1422" s="347" t="s">
        <v>9871</v>
      </c>
      <c r="S1422" s="7" t="str">
        <f>IF(P1422="nasional",VLOOKUP("*"&amp;J1422&amp;"",'IPPD ALL'!$AA$2:$AC$787,3,FALSE),VLOOKUP("*"&amp;P1422&amp;"",'IPPD ALL'!$AB$2:$AC$787,2,FALSE))</f>
        <v>Kota Padang</v>
      </c>
    </row>
    <row r="1423">
      <c r="A1423" s="346">
        <v>3256.0</v>
      </c>
      <c r="B1423" s="347" t="s">
        <v>10545</v>
      </c>
      <c r="C1423" s="347" t="s">
        <v>10546</v>
      </c>
      <c r="D1423" s="347" t="s">
        <v>10547</v>
      </c>
      <c r="E1423" s="347">
        <v>1.0</v>
      </c>
      <c r="F1423" s="347" t="s">
        <v>10548</v>
      </c>
      <c r="G1423" s="347" t="s">
        <v>10549</v>
      </c>
      <c r="H1423" s="348"/>
      <c r="I1423" s="347" t="s">
        <v>4533</v>
      </c>
      <c r="J1423" s="347" t="s">
        <v>10546</v>
      </c>
      <c r="K1423" s="349">
        <v>45321.37802684028</v>
      </c>
      <c r="L1423" s="347" t="s">
        <v>10546</v>
      </c>
      <c r="M1423" s="349">
        <v>45433.35707790509</v>
      </c>
      <c r="N1423" s="347" t="s">
        <v>4534</v>
      </c>
      <c r="O1423" s="346">
        <v>5.0</v>
      </c>
      <c r="P1423" s="350" t="s">
        <v>3105</v>
      </c>
      <c r="Q1423" s="346">
        <v>665.0</v>
      </c>
      <c r="R1423" s="347" t="s">
        <v>10550</v>
      </c>
      <c r="S1423" s="7" t="str">
        <f>IF(P1423="nasional",VLOOKUP("*"&amp;J1423&amp;"",'IPPD ALL'!$AA$2:$AC$787,3,FALSE),VLOOKUP("*"&amp;P1423&amp;"",'IPPD ALL'!$AB$2:$AC$787,2,FALSE))</f>
        <v>Kota Kediri</v>
      </c>
    </row>
    <row r="1424">
      <c r="A1424" s="346">
        <v>3257.0</v>
      </c>
      <c r="B1424" s="347" t="s">
        <v>10551</v>
      </c>
      <c r="C1424" s="347" t="s">
        <v>10552</v>
      </c>
      <c r="D1424" s="347" t="s">
        <v>10553</v>
      </c>
      <c r="E1424" s="347">
        <v>1.0</v>
      </c>
      <c r="F1424" s="347" t="s">
        <v>10554</v>
      </c>
      <c r="G1424" s="347" t="s">
        <v>10555</v>
      </c>
      <c r="H1424" s="348"/>
      <c r="I1424" s="347" t="s">
        <v>4533</v>
      </c>
      <c r="J1424" s="347" t="s">
        <v>10552</v>
      </c>
      <c r="K1424" s="349">
        <v>45322.118363946756</v>
      </c>
      <c r="L1424" s="347" t="s">
        <v>10552</v>
      </c>
      <c r="M1424" s="349">
        <v>45322.343865856485</v>
      </c>
      <c r="N1424" s="347" t="s">
        <v>4545</v>
      </c>
      <c r="O1424" s="346">
        <v>6.0</v>
      </c>
      <c r="P1424" s="350" t="s">
        <v>2988</v>
      </c>
      <c r="Q1424" s="346">
        <v>383.0</v>
      </c>
      <c r="R1424" s="347" t="s">
        <v>10556</v>
      </c>
      <c r="S1424" s="7" t="str">
        <f>IF(P1424="nasional",VLOOKUP("*"&amp;J1424&amp;"",'IPPD ALL'!$AA$2:$AC$787,3,FALSE),VLOOKUP("*"&amp;P1424&amp;"",'IPPD ALL'!$AB$2:$AC$787,2,FALSE))</f>
        <v>Kabupaten Nganjuk</v>
      </c>
    </row>
    <row r="1425">
      <c r="A1425" s="346">
        <v>3259.0</v>
      </c>
      <c r="B1425" s="347" t="s">
        <v>10557</v>
      </c>
      <c r="C1425" s="347" t="s">
        <v>10558</v>
      </c>
      <c r="D1425" s="347" t="s">
        <v>10559</v>
      </c>
      <c r="E1425" s="346">
        <v>1.0</v>
      </c>
      <c r="F1425" s="347" t="s">
        <v>10560</v>
      </c>
      <c r="G1425" s="347" t="s">
        <v>10561</v>
      </c>
      <c r="H1425" s="348"/>
      <c r="I1425" s="347" t="s">
        <v>4533</v>
      </c>
      <c r="J1425" s="347" t="s">
        <v>10558</v>
      </c>
      <c r="K1425" s="349">
        <v>45322.174039618054</v>
      </c>
      <c r="L1425" s="347" t="s">
        <v>6326</v>
      </c>
      <c r="M1425" s="349">
        <v>45322.19975612268</v>
      </c>
      <c r="N1425" s="347" t="s">
        <v>4545</v>
      </c>
      <c r="O1425" s="346">
        <v>4.0</v>
      </c>
      <c r="P1425" s="350" t="s">
        <v>2394</v>
      </c>
      <c r="Q1425" s="346">
        <v>252.0</v>
      </c>
      <c r="R1425" s="347" t="s">
        <v>5965</v>
      </c>
      <c r="S1425" s="7" t="str">
        <f>IF(P1425="nasional",VLOOKUP("*"&amp;J1425&amp;"",'IPPD ALL'!$AA$2:$AC$787,3,FALSE),VLOOKUP("*"&amp;P1425&amp;"",'IPPD ALL'!$AB$2:$AC$787,2,FALSE))</f>
        <v>Kota Bandung</v>
      </c>
    </row>
    <row r="1426">
      <c r="A1426" s="346">
        <v>3260.0</v>
      </c>
      <c r="B1426" s="347" t="s">
        <v>10562</v>
      </c>
      <c r="C1426" s="347" t="s">
        <v>739</v>
      </c>
      <c r="D1426" s="347" t="s">
        <v>10563</v>
      </c>
      <c r="E1426" s="346">
        <v>1.0</v>
      </c>
      <c r="F1426" s="347" t="s">
        <v>10564</v>
      </c>
      <c r="G1426" s="347" t="s">
        <v>10565</v>
      </c>
      <c r="H1426" s="348"/>
      <c r="I1426" s="347" t="s">
        <v>4533</v>
      </c>
      <c r="J1426" s="347" t="s">
        <v>739</v>
      </c>
      <c r="K1426" s="349">
        <v>45323.05629702546</v>
      </c>
      <c r="L1426" s="347" t="s">
        <v>739</v>
      </c>
      <c r="M1426" s="349">
        <v>45323.05721600694</v>
      </c>
      <c r="N1426" s="347" t="s">
        <v>4534</v>
      </c>
      <c r="O1426" s="346">
        <v>0.0</v>
      </c>
      <c r="P1426" s="347" t="s">
        <v>4535</v>
      </c>
      <c r="Q1426" s="348"/>
      <c r="R1426" s="348"/>
      <c r="S1426" s="7" t="str">
        <f>IF(P1426="nasional",VLOOKUP("*"&amp;J1426&amp;"",'IPPD ALL'!$AA$2:$AC$787,3,FALSE),VLOOKUP("*"&amp;P1426&amp;"",'IPPD ALL'!$AB$2:$AC$787,2,FALSE))</f>
        <v>Badan Kepegawaian Negara</v>
      </c>
    </row>
    <row r="1427">
      <c r="A1427" s="346">
        <v>3262.0</v>
      </c>
      <c r="B1427" s="347" t="s">
        <v>10566</v>
      </c>
      <c r="C1427" s="347" t="s">
        <v>10567</v>
      </c>
      <c r="D1427" s="347" t="s">
        <v>10568</v>
      </c>
      <c r="E1427" s="347">
        <v>1.0</v>
      </c>
      <c r="F1427" s="347" t="s">
        <v>10569</v>
      </c>
      <c r="G1427" s="347" t="s">
        <v>10570</v>
      </c>
      <c r="H1427" s="348"/>
      <c r="I1427" s="347" t="s">
        <v>4533</v>
      </c>
      <c r="J1427" s="347" t="s">
        <v>10567</v>
      </c>
      <c r="K1427" s="349">
        <v>45323.08833006945</v>
      </c>
      <c r="L1427" s="347" t="s">
        <v>10567</v>
      </c>
      <c r="M1427" s="349">
        <v>45323.144857349536</v>
      </c>
      <c r="N1427" s="347" t="s">
        <v>4534</v>
      </c>
      <c r="O1427" s="346">
        <v>7.0</v>
      </c>
      <c r="P1427" s="350" t="s">
        <v>447</v>
      </c>
      <c r="Q1427" s="346">
        <v>465.0</v>
      </c>
      <c r="R1427" s="347" t="s">
        <v>9517</v>
      </c>
      <c r="S1427" s="7" t="str">
        <f>IF(P1427="nasional",VLOOKUP("*"&amp;J1427&amp;"",'IPPD ALL'!$AA$2:$AC$787,3,FALSE),VLOOKUP("*"&amp;P1427&amp;"",'IPPD ALL'!$AB$2:$AC$787,2,FALSE))</f>
        <v>Kementerian Dalam Negeri</v>
      </c>
      <c r="T1427" s="229"/>
    </row>
    <row r="1428">
      <c r="A1428" s="346">
        <v>3266.0</v>
      </c>
      <c r="B1428" s="347" t="s">
        <v>10571</v>
      </c>
      <c r="C1428" s="347" t="s">
        <v>10572</v>
      </c>
      <c r="D1428" s="347" t="s">
        <v>10573</v>
      </c>
      <c r="E1428" s="347">
        <v>1.0</v>
      </c>
      <c r="F1428" s="347" t="s">
        <v>10574</v>
      </c>
      <c r="G1428" s="347" t="s">
        <v>10575</v>
      </c>
      <c r="H1428" s="348"/>
      <c r="I1428" s="347" t="s">
        <v>4533</v>
      </c>
      <c r="J1428" s="347" t="s">
        <v>10572</v>
      </c>
      <c r="K1428" s="349">
        <v>45323.13028372685</v>
      </c>
      <c r="L1428" s="347" t="s">
        <v>10572</v>
      </c>
      <c r="M1428" s="349">
        <v>45323.147847291664</v>
      </c>
      <c r="N1428" s="347" t="s">
        <v>4534</v>
      </c>
      <c r="O1428" s="346">
        <v>2.0</v>
      </c>
      <c r="P1428" s="350" t="s">
        <v>447</v>
      </c>
      <c r="Q1428" s="346">
        <v>465.0</v>
      </c>
      <c r="R1428" s="347" t="s">
        <v>9517</v>
      </c>
      <c r="S1428" s="7" t="str">
        <f>IF(P1428="nasional",VLOOKUP("*"&amp;J1428&amp;"",'IPPD ALL'!$AA$2:$AC$787,3,FALSE),VLOOKUP("*"&amp;P1428&amp;"",'IPPD ALL'!$AB$2:$AC$787,2,FALSE))</f>
        <v>Kementerian Dalam Negeri</v>
      </c>
      <c r="T1428" s="229"/>
    </row>
    <row r="1429">
      <c r="A1429" s="346">
        <v>3267.0</v>
      </c>
      <c r="B1429" s="347" t="s">
        <v>10576</v>
      </c>
      <c r="C1429" s="347" t="s">
        <v>10577</v>
      </c>
      <c r="D1429" s="347" t="s">
        <v>10578</v>
      </c>
      <c r="E1429" s="347">
        <v>1.0</v>
      </c>
      <c r="F1429" s="347" t="s">
        <v>10579</v>
      </c>
      <c r="G1429" s="347" t="s">
        <v>10580</v>
      </c>
      <c r="H1429" s="348"/>
      <c r="I1429" s="347" t="s">
        <v>4533</v>
      </c>
      <c r="J1429" s="347" t="s">
        <v>10577</v>
      </c>
      <c r="K1429" s="349">
        <v>45323.1303125</v>
      </c>
      <c r="L1429" s="347" t="s">
        <v>10577</v>
      </c>
      <c r="M1429" s="349">
        <v>45323.14803369213</v>
      </c>
      <c r="N1429" s="347" t="s">
        <v>4534</v>
      </c>
      <c r="O1429" s="346">
        <v>1.0</v>
      </c>
      <c r="P1429" s="350" t="s">
        <v>447</v>
      </c>
      <c r="Q1429" s="346">
        <v>465.0</v>
      </c>
      <c r="R1429" s="347" t="s">
        <v>9517</v>
      </c>
      <c r="S1429" s="7" t="str">
        <f>IF(P1429="nasional",VLOOKUP("*"&amp;J1429&amp;"",'IPPD ALL'!$AA$2:$AC$787,3,FALSE),VLOOKUP("*"&amp;P1429&amp;"",'IPPD ALL'!$AB$2:$AC$787,2,FALSE))</f>
        <v>Kementerian Dalam Negeri</v>
      </c>
      <c r="T1429" s="229"/>
    </row>
    <row r="1430">
      <c r="A1430" s="346">
        <v>3269.0</v>
      </c>
      <c r="B1430" s="347" t="s">
        <v>10581</v>
      </c>
      <c r="C1430" s="347" t="s">
        <v>10577</v>
      </c>
      <c r="D1430" s="347" t="s">
        <v>10582</v>
      </c>
      <c r="E1430" s="347">
        <v>1.0</v>
      </c>
      <c r="F1430" s="347" t="s">
        <v>10583</v>
      </c>
      <c r="G1430" s="347" t="s">
        <v>10584</v>
      </c>
      <c r="H1430" s="347" t="s">
        <v>4609</v>
      </c>
      <c r="I1430" s="347" t="s">
        <v>4533</v>
      </c>
      <c r="J1430" s="347" t="s">
        <v>10577</v>
      </c>
      <c r="K1430" s="349">
        <v>45323.13062582176</v>
      </c>
      <c r="L1430" s="347" t="s">
        <v>10577</v>
      </c>
      <c r="M1430" s="349">
        <v>45323.16621758102</v>
      </c>
      <c r="N1430" s="347" t="s">
        <v>4534</v>
      </c>
      <c r="O1430" s="346">
        <v>3.0</v>
      </c>
      <c r="P1430" s="350" t="s">
        <v>447</v>
      </c>
      <c r="Q1430" s="346">
        <v>465.0</v>
      </c>
      <c r="R1430" s="347" t="s">
        <v>9517</v>
      </c>
      <c r="S1430" s="7" t="str">
        <f>IF(P1430="nasional",VLOOKUP("*"&amp;J1430&amp;"",'IPPD ALL'!$AA$2:$AC$787,3,FALSE),VLOOKUP("*"&amp;P1430&amp;"",'IPPD ALL'!$AB$2:$AC$787,2,FALSE))</f>
        <v>Kementerian Dalam Negeri</v>
      </c>
      <c r="T1430" s="229"/>
    </row>
    <row r="1431">
      <c r="A1431" s="346">
        <v>3270.0</v>
      </c>
      <c r="B1431" s="347" t="s">
        <v>10585</v>
      </c>
      <c r="C1431" s="347" t="s">
        <v>10577</v>
      </c>
      <c r="D1431" s="347" t="s">
        <v>10586</v>
      </c>
      <c r="E1431" s="347">
        <v>1.0</v>
      </c>
      <c r="F1431" s="347" t="s">
        <v>10587</v>
      </c>
      <c r="G1431" s="347" t="s">
        <v>10588</v>
      </c>
      <c r="H1431" s="348"/>
      <c r="I1431" s="347" t="s">
        <v>4533</v>
      </c>
      <c r="J1431" s="347" t="s">
        <v>10577</v>
      </c>
      <c r="K1431" s="349">
        <v>45323.130907743056</v>
      </c>
      <c r="L1431" s="347" t="s">
        <v>10577</v>
      </c>
      <c r="M1431" s="349">
        <v>45323.13797600695</v>
      </c>
      <c r="N1431" s="347" t="s">
        <v>4534</v>
      </c>
      <c r="O1431" s="346">
        <v>0.0</v>
      </c>
      <c r="P1431" s="350" t="s">
        <v>447</v>
      </c>
      <c r="Q1431" s="346">
        <v>465.0</v>
      </c>
      <c r="R1431" s="347" t="s">
        <v>9517</v>
      </c>
      <c r="S1431" s="7" t="str">
        <f>IF(P1431="nasional",VLOOKUP("*"&amp;J1431&amp;"",'IPPD ALL'!$AA$2:$AC$787,3,FALSE),VLOOKUP("*"&amp;P1431&amp;"",'IPPD ALL'!$AB$2:$AC$787,2,FALSE))</f>
        <v>Kementerian Dalam Negeri</v>
      </c>
      <c r="T1431" s="229"/>
    </row>
    <row r="1432">
      <c r="A1432" s="346">
        <v>3273.0</v>
      </c>
      <c r="B1432" s="347" t="s">
        <v>10589</v>
      </c>
      <c r="C1432" s="347" t="s">
        <v>10590</v>
      </c>
      <c r="D1432" s="347" t="s">
        <v>10591</v>
      </c>
      <c r="E1432" s="347">
        <v>1.0</v>
      </c>
      <c r="F1432" s="347" t="s">
        <v>10592</v>
      </c>
      <c r="G1432" s="347" t="s">
        <v>10593</v>
      </c>
      <c r="H1432" s="348"/>
      <c r="I1432" s="347" t="s">
        <v>4533</v>
      </c>
      <c r="J1432" s="347" t="s">
        <v>10590</v>
      </c>
      <c r="K1432" s="349">
        <v>45323.13443146991</v>
      </c>
      <c r="L1432" s="347" t="s">
        <v>10590</v>
      </c>
      <c r="M1432" s="349">
        <v>45323.182844027775</v>
      </c>
      <c r="N1432" s="347" t="s">
        <v>4534</v>
      </c>
      <c r="O1432" s="346">
        <v>9.0</v>
      </c>
      <c r="P1432" s="350" t="s">
        <v>447</v>
      </c>
      <c r="Q1432" s="346">
        <v>465.0</v>
      </c>
      <c r="R1432" s="347" t="s">
        <v>9517</v>
      </c>
      <c r="S1432" s="7" t="str">
        <f>IF(P1432="nasional",VLOOKUP("*"&amp;J1432&amp;"",'IPPD ALL'!$AA$2:$AC$787,3,FALSE),VLOOKUP("*"&amp;P1432&amp;"",'IPPD ALL'!$AB$2:$AC$787,2,FALSE))</f>
        <v>Kementerian Dalam Negeri</v>
      </c>
      <c r="T1432" s="229"/>
    </row>
    <row r="1433">
      <c r="A1433" s="346">
        <v>3274.0</v>
      </c>
      <c r="B1433" s="347" t="s">
        <v>10594</v>
      </c>
      <c r="C1433" s="347" t="s">
        <v>10577</v>
      </c>
      <c r="D1433" s="347" t="s">
        <v>10595</v>
      </c>
      <c r="E1433" s="347">
        <v>1.0</v>
      </c>
      <c r="F1433" s="347" t="s">
        <v>10596</v>
      </c>
      <c r="G1433" s="347" t="s">
        <v>10597</v>
      </c>
      <c r="H1433" s="348"/>
      <c r="I1433" s="347" t="s">
        <v>4533</v>
      </c>
      <c r="J1433" s="347" t="s">
        <v>10577</v>
      </c>
      <c r="K1433" s="349">
        <v>45323.134760416666</v>
      </c>
      <c r="L1433" s="347" t="s">
        <v>10577</v>
      </c>
      <c r="M1433" s="349">
        <v>45323.174919178244</v>
      </c>
      <c r="N1433" s="347" t="s">
        <v>4534</v>
      </c>
      <c r="O1433" s="346">
        <v>0.0</v>
      </c>
      <c r="P1433" s="350" t="s">
        <v>447</v>
      </c>
      <c r="Q1433" s="346">
        <v>465.0</v>
      </c>
      <c r="R1433" s="347" t="s">
        <v>9517</v>
      </c>
      <c r="S1433" s="7" t="str">
        <f>IF(P1433="nasional",VLOOKUP("*"&amp;J1433&amp;"",'IPPD ALL'!$AA$2:$AC$787,3,FALSE),VLOOKUP("*"&amp;P1433&amp;"",'IPPD ALL'!$AB$2:$AC$787,2,FALSE))</f>
        <v>Kementerian Dalam Negeri</v>
      </c>
      <c r="T1433" s="229"/>
    </row>
    <row r="1434">
      <c r="A1434" s="346">
        <v>3276.0</v>
      </c>
      <c r="B1434" s="347" t="s">
        <v>10598</v>
      </c>
      <c r="C1434" s="347" t="s">
        <v>10599</v>
      </c>
      <c r="D1434" s="347" t="s">
        <v>10600</v>
      </c>
      <c r="E1434" s="347">
        <v>1.0</v>
      </c>
      <c r="F1434" s="347" t="s">
        <v>10601</v>
      </c>
      <c r="G1434" s="347" t="s">
        <v>10602</v>
      </c>
      <c r="H1434" s="348"/>
      <c r="I1434" s="347" t="s">
        <v>4533</v>
      </c>
      <c r="J1434" s="347" t="s">
        <v>10599</v>
      </c>
      <c r="K1434" s="349">
        <v>45323.13830990741</v>
      </c>
      <c r="L1434" s="347" t="s">
        <v>10599</v>
      </c>
      <c r="M1434" s="349">
        <v>45323.164539930556</v>
      </c>
      <c r="N1434" s="347" t="s">
        <v>4534</v>
      </c>
      <c r="O1434" s="346">
        <v>2.0</v>
      </c>
      <c r="P1434" s="350" t="s">
        <v>447</v>
      </c>
      <c r="Q1434" s="346">
        <v>465.0</v>
      </c>
      <c r="R1434" s="347" t="s">
        <v>9517</v>
      </c>
      <c r="S1434" s="7" t="str">
        <f>IF(P1434="nasional",VLOOKUP("*"&amp;J1434&amp;"",'IPPD ALL'!$AA$2:$AC$787,3,FALSE),VLOOKUP("*"&amp;P1434&amp;"",'IPPD ALL'!$AB$2:$AC$787,2,FALSE))</f>
        <v>Kementerian Dalam Negeri</v>
      </c>
      <c r="T1434" s="229"/>
    </row>
    <row r="1435">
      <c r="A1435" s="346">
        <v>3277.0</v>
      </c>
      <c r="B1435" s="347" t="s">
        <v>10603</v>
      </c>
      <c r="C1435" s="347" t="s">
        <v>10567</v>
      </c>
      <c r="D1435" s="347" t="s">
        <v>10604</v>
      </c>
      <c r="E1435" s="347">
        <v>1.0</v>
      </c>
      <c r="F1435" s="347" t="s">
        <v>10605</v>
      </c>
      <c r="G1435" s="347" t="s">
        <v>10606</v>
      </c>
      <c r="H1435" s="348"/>
      <c r="I1435" s="347" t="s">
        <v>4533</v>
      </c>
      <c r="J1435" s="347" t="s">
        <v>10567</v>
      </c>
      <c r="K1435" s="349">
        <v>45323.14203018518</v>
      </c>
      <c r="L1435" s="347" t="s">
        <v>10567</v>
      </c>
      <c r="M1435" s="349">
        <v>45323.18497512731</v>
      </c>
      <c r="N1435" s="347" t="s">
        <v>4545</v>
      </c>
      <c r="O1435" s="346">
        <v>13.0</v>
      </c>
      <c r="P1435" s="350" t="s">
        <v>447</v>
      </c>
      <c r="Q1435" s="346">
        <v>465.0</v>
      </c>
      <c r="R1435" s="347" t="s">
        <v>9517</v>
      </c>
      <c r="S1435" s="7" t="str">
        <f>IF(P1435="nasional",VLOOKUP("*"&amp;J1435&amp;"",'IPPD ALL'!$AA$2:$AC$787,3,FALSE),VLOOKUP("*"&amp;P1435&amp;"",'IPPD ALL'!$AB$2:$AC$787,2,FALSE))</f>
        <v>Kementerian Dalam Negeri</v>
      </c>
      <c r="T1435" s="229"/>
    </row>
    <row r="1436">
      <c r="A1436" s="346">
        <v>3278.0</v>
      </c>
      <c r="B1436" s="347" t="s">
        <v>10607</v>
      </c>
      <c r="C1436" s="347" t="s">
        <v>10608</v>
      </c>
      <c r="D1436" s="347" t="s">
        <v>10609</v>
      </c>
      <c r="E1436" s="347">
        <v>1.0</v>
      </c>
      <c r="F1436" s="347" t="s">
        <v>10610</v>
      </c>
      <c r="G1436" s="347" t="s">
        <v>10611</v>
      </c>
      <c r="H1436" s="348"/>
      <c r="I1436" s="347" t="s">
        <v>4533</v>
      </c>
      <c r="J1436" s="347" t="s">
        <v>10608</v>
      </c>
      <c r="K1436" s="349">
        <v>45323.142627789355</v>
      </c>
      <c r="L1436" s="347" t="s">
        <v>10608</v>
      </c>
      <c r="M1436" s="349">
        <v>45323.17434813658</v>
      </c>
      <c r="N1436" s="347" t="s">
        <v>4534</v>
      </c>
      <c r="O1436" s="346">
        <v>2.0</v>
      </c>
      <c r="P1436" s="350" t="s">
        <v>447</v>
      </c>
      <c r="Q1436" s="346">
        <v>465.0</v>
      </c>
      <c r="R1436" s="347" t="s">
        <v>9517</v>
      </c>
      <c r="S1436" s="7" t="str">
        <f>IF(P1436="nasional",VLOOKUP("*"&amp;J1436&amp;"",'IPPD ALL'!$AA$2:$AC$787,3,FALSE),VLOOKUP("*"&amp;P1436&amp;"",'IPPD ALL'!$AB$2:$AC$787,2,FALSE))</f>
        <v>Kementerian Dalam Negeri</v>
      </c>
      <c r="T1436" s="229"/>
    </row>
    <row r="1437">
      <c r="A1437" s="346">
        <v>3280.0</v>
      </c>
      <c r="B1437" s="347" t="s">
        <v>10612</v>
      </c>
      <c r="C1437" s="347" t="s">
        <v>10567</v>
      </c>
      <c r="D1437" s="347" t="s">
        <v>10613</v>
      </c>
      <c r="E1437" s="347">
        <v>1.0</v>
      </c>
      <c r="F1437" s="347" t="s">
        <v>10614</v>
      </c>
      <c r="G1437" s="347" t="s">
        <v>10615</v>
      </c>
      <c r="H1437" s="348"/>
      <c r="I1437" s="347" t="s">
        <v>4533</v>
      </c>
      <c r="J1437" s="347" t="s">
        <v>10567</v>
      </c>
      <c r="K1437" s="349">
        <v>45323.15460408565</v>
      </c>
      <c r="L1437" s="347" t="s">
        <v>10567</v>
      </c>
      <c r="M1437" s="349">
        <v>45323.16015630787</v>
      </c>
      <c r="N1437" s="347" t="s">
        <v>4534</v>
      </c>
      <c r="O1437" s="346">
        <v>3.0</v>
      </c>
      <c r="P1437" s="350" t="s">
        <v>447</v>
      </c>
      <c r="Q1437" s="346">
        <v>465.0</v>
      </c>
      <c r="R1437" s="347" t="s">
        <v>9517</v>
      </c>
      <c r="S1437" s="7" t="str">
        <f>IF(P1437="nasional",VLOOKUP("*"&amp;J1437&amp;"",'IPPD ALL'!$AA$2:$AC$787,3,FALSE),VLOOKUP("*"&amp;P1437&amp;"",'IPPD ALL'!$AB$2:$AC$787,2,FALSE))</f>
        <v>Kementerian Dalam Negeri</v>
      </c>
      <c r="T1437" s="229"/>
    </row>
    <row r="1438">
      <c r="A1438" s="346">
        <v>3281.0</v>
      </c>
      <c r="B1438" s="347" t="s">
        <v>10616</v>
      </c>
      <c r="C1438" s="347" t="s">
        <v>4839</v>
      </c>
      <c r="D1438" s="347" t="s">
        <v>10617</v>
      </c>
      <c r="E1438" s="347">
        <v>1.0</v>
      </c>
      <c r="F1438" s="347" t="s">
        <v>10618</v>
      </c>
      <c r="G1438" s="347" t="s">
        <v>10619</v>
      </c>
      <c r="H1438" s="348"/>
      <c r="I1438" s="347" t="s">
        <v>4533</v>
      </c>
      <c r="J1438" s="347" t="s">
        <v>4839</v>
      </c>
      <c r="K1438" s="349">
        <v>45323.195333958334</v>
      </c>
      <c r="L1438" s="347" t="s">
        <v>4839</v>
      </c>
      <c r="M1438" s="349">
        <v>45323.19723319444</v>
      </c>
      <c r="N1438" s="347" t="s">
        <v>4534</v>
      </c>
      <c r="O1438" s="346">
        <v>2.0</v>
      </c>
      <c r="P1438" s="350" t="s">
        <v>4843</v>
      </c>
      <c r="Q1438" s="346">
        <v>242.0</v>
      </c>
      <c r="R1438" s="347" t="s">
        <v>4844</v>
      </c>
      <c r="S1438" s="7" t="str">
        <f>IF(P1438="nasional",VLOOKUP("*"&amp;J1438&amp;"",'IPPD ALL'!$AA$2:$AC$787,3,FALSE),VLOOKUP("*"&amp;P1438&amp;"",'IPPD ALL'!$AB$2:$AC$787,2,FALSE))</f>
        <v>#N/A</v>
      </c>
    </row>
    <row r="1439">
      <c r="A1439" s="346">
        <v>3282.0</v>
      </c>
      <c r="B1439" s="347" t="s">
        <v>10620</v>
      </c>
      <c r="C1439" s="347" t="s">
        <v>10577</v>
      </c>
      <c r="D1439" s="347" t="s">
        <v>10621</v>
      </c>
      <c r="E1439" s="347">
        <v>1.0</v>
      </c>
      <c r="F1439" s="347" t="s">
        <v>10622</v>
      </c>
      <c r="G1439" s="347" t="s">
        <v>10623</v>
      </c>
      <c r="H1439" s="348"/>
      <c r="I1439" s="347" t="s">
        <v>4533</v>
      </c>
      <c r="J1439" s="347" t="s">
        <v>10577</v>
      </c>
      <c r="K1439" s="349">
        <v>45323.20559199074</v>
      </c>
      <c r="L1439" s="347" t="s">
        <v>10577</v>
      </c>
      <c r="M1439" s="349">
        <v>45323.21076314815</v>
      </c>
      <c r="N1439" s="347" t="s">
        <v>4545</v>
      </c>
      <c r="O1439" s="346">
        <v>2.0</v>
      </c>
      <c r="P1439" s="350" t="s">
        <v>447</v>
      </c>
      <c r="Q1439" s="346">
        <v>465.0</v>
      </c>
      <c r="R1439" s="347" t="s">
        <v>9517</v>
      </c>
      <c r="S1439" s="7" t="str">
        <f>IF(P1439="nasional",VLOOKUP("*"&amp;J1439&amp;"",'IPPD ALL'!$AA$2:$AC$787,3,FALSE),VLOOKUP("*"&amp;P1439&amp;"",'IPPD ALL'!$AB$2:$AC$787,2,FALSE))</f>
        <v>Kementerian Dalam Negeri</v>
      </c>
      <c r="T1439" s="229"/>
    </row>
    <row r="1440">
      <c r="A1440" s="346">
        <v>3283.0</v>
      </c>
      <c r="B1440" s="347" t="s">
        <v>10624</v>
      </c>
      <c r="C1440" s="347" t="s">
        <v>10577</v>
      </c>
      <c r="D1440" s="347" t="s">
        <v>10625</v>
      </c>
      <c r="E1440" s="346">
        <v>1.0</v>
      </c>
      <c r="F1440" s="347" t="s">
        <v>10626</v>
      </c>
      <c r="G1440" s="347" t="s">
        <v>10627</v>
      </c>
      <c r="H1440" s="348"/>
      <c r="I1440" s="347" t="s">
        <v>4533</v>
      </c>
      <c r="J1440" s="347" t="s">
        <v>10577</v>
      </c>
      <c r="K1440" s="349">
        <v>45323.20960450231</v>
      </c>
      <c r="L1440" s="348"/>
      <c r="M1440" s="348"/>
      <c r="N1440" s="347" t="s">
        <v>4545</v>
      </c>
      <c r="O1440" s="346">
        <v>1.0</v>
      </c>
      <c r="P1440" s="350" t="s">
        <v>447</v>
      </c>
      <c r="Q1440" s="346">
        <v>465.0</v>
      </c>
      <c r="R1440" s="347" t="s">
        <v>9517</v>
      </c>
      <c r="S1440" s="7" t="str">
        <f>IF(P1440="nasional",VLOOKUP("*"&amp;J1440&amp;"",'IPPD ALL'!$AA$2:$AC$787,3,FALSE),VLOOKUP("*"&amp;P1440&amp;"",'IPPD ALL'!$AB$2:$AC$787,2,FALSE))</f>
        <v>Kementerian Dalam Negeri</v>
      </c>
      <c r="T1440" s="229"/>
    </row>
    <row r="1441">
      <c r="A1441" s="346">
        <v>3284.0</v>
      </c>
      <c r="B1441" s="347" t="s">
        <v>10628</v>
      </c>
      <c r="C1441" s="347" t="s">
        <v>10577</v>
      </c>
      <c r="D1441" s="347" t="s">
        <v>10629</v>
      </c>
      <c r="E1441" s="346">
        <v>1.0</v>
      </c>
      <c r="F1441" s="347" t="s">
        <v>10630</v>
      </c>
      <c r="G1441" s="347" t="s">
        <v>10631</v>
      </c>
      <c r="H1441" s="348"/>
      <c r="I1441" s="347" t="s">
        <v>4533</v>
      </c>
      <c r="J1441" s="347" t="s">
        <v>10577</v>
      </c>
      <c r="K1441" s="349">
        <v>45323.21008370371</v>
      </c>
      <c r="L1441" s="347" t="s">
        <v>10577</v>
      </c>
      <c r="M1441" s="349">
        <v>45323.210848310184</v>
      </c>
      <c r="N1441" s="347" t="s">
        <v>4545</v>
      </c>
      <c r="O1441" s="346">
        <v>1.0</v>
      </c>
      <c r="P1441" s="350" t="s">
        <v>447</v>
      </c>
      <c r="Q1441" s="346">
        <v>465.0</v>
      </c>
      <c r="R1441" s="347" t="s">
        <v>9517</v>
      </c>
      <c r="S1441" s="7" t="str">
        <f>IF(P1441="nasional",VLOOKUP("*"&amp;J1441&amp;"",'IPPD ALL'!$AA$2:$AC$787,3,FALSE),VLOOKUP("*"&amp;P1441&amp;"",'IPPD ALL'!$AB$2:$AC$787,2,FALSE))</f>
        <v>Kementerian Dalam Negeri</v>
      </c>
      <c r="T1441" s="229"/>
    </row>
    <row r="1442">
      <c r="A1442" s="346">
        <v>3285.0</v>
      </c>
      <c r="B1442" s="347" t="s">
        <v>10632</v>
      </c>
      <c r="C1442" s="347" t="s">
        <v>4839</v>
      </c>
      <c r="D1442" s="347" t="s">
        <v>10633</v>
      </c>
      <c r="E1442" s="347">
        <v>1.0</v>
      </c>
      <c r="F1442" s="347" t="s">
        <v>10634</v>
      </c>
      <c r="G1442" s="347" t="s">
        <v>10635</v>
      </c>
      <c r="H1442" s="348"/>
      <c r="I1442" s="347" t="s">
        <v>4533</v>
      </c>
      <c r="J1442" s="347" t="s">
        <v>4839</v>
      </c>
      <c r="K1442" s="349">
        <v>45323.24978628472</v>
      </c>
      <c r="L1442" s="347" t="s">
        <v>4839</v>
      </c>
      <c r="M1442" s="349">
        <v>45323.25061908565</v>
      </c>
      <c r="N1442" s="347" t="s">
        <v>4534</v>
      </c>
      <c r="O1442" s="346">
        <v>1.0</v>
      </c>
      <c r="P1442" s="350" t="s">
        <v>4843</v>
      </c>
      <c r="Q1442" s="346">
        <v>242.0</v>
      </c>
      <c r="R1442" s="347" t="s">
        <v>4844</v>
      </c>
      <c r="S1442" s="7" t="str">
        <f>IF(P1442="nasional",VLOOKUP("*"&amp;J1442&amp;"",'IPPD ALL'!$AA$2:$AC$787,3,FALSE),VLOOKUP("*"&amp;P1442&amp;"",'IPPD ALL'!$AB$2:$AC$787,2,FALSE))</f>
        <v>#N/A</v>
      </c>
    </row>
    <row r="1443">
      <c r="A1443" s="346">
        <v>3286.0</v>
      </c>
      <c r="B1443" s="347" t="s">
        <v>10636</v>
      </c>
      <c r="C1443" s="347" t="s">
        <v>4839</v>
      </c>
      <c r="D1443" s="347" t="s">
        <v>10637</v>
      </c>
      <c r="E1443" s="347">
        <v>1.0</v>
      </c>
      <c r="F1443" s="347" t="s">
        <v>10638</v>
      </c>
      <c r="G1443" s="347" t="s">
        <v>10639</v>
      </c>
      <c r="H1443" s="348"/>
      <c r="I1443" s="347" t="s">
        <v>4533</v>
      </c>
      <c r="J1443" s="347" t="s">
        <v>4839</v>
      </c>
      <c r="K1443" s="349">
        <v>45323.25257483796</v>
      </c>
      <c r="L1443" s="347" t="s">
        <v>4839</v>
      </c>
      <c r="M1443" s="349">
        <v>45323.25346428241</v>
      </c>
      <c r="N1443" s="347" t="s">
        <v>4534</v>
      </c>
      <c r="O1443" s="346">
        <v>1.0</v>
      </c>
      <c r="P1443" s="350" t="s">
        <v>4843</v>
      </c>
      <c r="Q1443" s="346">
        <v>242.0</v>
      </c>
      <c r="R1443" s="347" t="s">
        <v>4844</v>
      </c>
      <c r="S1443" s="7" t="str">
        <f>IF(P1443="nasional",VLOOKUP("*"&amp;J1443&amp;"",'IPPD ALL'!$AA$2:$AC$787,3,FALSE),VLOOKUP("*"&amp;P1443&amp;"",'IPPD ALL'!$AB$2:$AC$787,2,FALSE))</f>
        <v>#N/A</v>
      </c>
    </row>
    <row r="1444">
      <c r="A1444" s="346">
        <v>3288.0</v>
      </c>
      <c r="B1444" s="347" t="s">
        <v>10640</v>
      </c>
      <c r="C1444" s="347" t="s">
        <v>9415</v>
      </c>
      <c r="D1444" s="347" t="s">
        <v>10641</v>
      </c>
      <c r="E1444" s="347">
        <v>1.0</v>
      </c>
      <c r="F1444" s="347" t="s">
        <v>10642</v>
      </c>
      <c r="G1444" s="347" t="s">
        <v>10643</v>
      </c>
      <c r="H1444" s="348"/>
      <c r="I1444" s="347" t="s">
        <v>4533</v>
      </c>
      <c r="J1444" s="347" t="s">
        <v>9415</v>
      </c>
      <c r="K1444" s="349">
        <v>45323.3153744213</v>
      </c>
      <c r="L1444" s="347" t="s">
        <v>9415</v>
      </c>
      <c r="M1444" s="349">
        <v>45440.2576244213</v>
      </c>
      <c r="N1444" s="347" t="s">
        <v>4545</v>
      </c>
      <c r="O1444" s="346">
        <v>2.0</v>
      </c>
      <c r="P1444" s="350" t="s">
        <v>9419</v>
      </c>
      <c r="Q1444" s="346">
        <v>962.0</v>
      </c>
      <c r="R1444" s="347" t="s">
        <v>9420</v>
      </c>
      <c r="S1444" s="7" t="str">
        <f>IF(P1444="nasional",VLOOKUP("*"&amp;J1444&amp;"",'IPPD ALL'!$AA$2:$AC$787,3,FALSE),VLOOKUP("*"&amp;P1444&amp;"",'IPPD ALL'!$AB$2:$AC$787,2,FALSE))</f>
        <v>#N/A</v>
      </c>
    </row>
    <row r="1445">
      <c r="A1445" s="346">
        <v>3289.0</v>
      </c>
      <c r="B1445" s="347" t="s">
        <v>10644</v>
      </c>
      <c r="C1445" s="347" t="s">
        <v>10567</v>
      </c>
      <c r="D1445" s="347" t="s">
        <v>10645</v>
      </c>
      <c r="E1445" s="347">
        <v>0.1</v>
      </c>
      <c r="F1445" s="347" t="s">
        <v>10646</v>
      </c>
      <c r="G1445" s="347" t="s">
        <v>10647</v>
      </c>
      <c r="H1445" s="348"/>
      <c r="I1445" s="347" t="s">
        <v>4533</v>
      </c>
      <c r="J1445" s="347" t="s">
        <v>10567</v>
      </c>
      <c r="K1445" s="349">
        <v>45323.315527314815</v>
      </c>
      <c r="L1445" s="347" t="s">
        <v>10567</v>
      </c>
      <c r="M1445" s="349">
        <v>45323.330765659724</v>
      </c>
      <c r="N1445" s="347" t="s">
        <v>4545</v>
      </c>
      <c r="O1445" s="346">
        <v>3.0</v>
      </c>
      <c r="P1445" s="350" t="s">
        <v>447</v>
      </c>
      <c r="Q1445" s="346">
        <v>465.0</v>
      </c>
      <c r="R1445" s="347" t="s">
        <v>9517</v>
      </c>
      <c r="S1445" s="7" t="str">
        <f>IF(P1445="nasional",VLOOKUP("*"&amp;J1445&amp;"",'IPPD ALL'!$AA$2:$AC$787,3,FALSE),VLOOKUP("*"&amp;P1445&amp;"",'IPPD ALL'!$AB$2:$AC$787,2,FALSE))</f>
        <v>Kementerian Dalam Negeri</v>
      </c>
      <c r="T1445" s="229"/>
    </row>
    <row r="1446">
      <c r="A1446" s="346">
        <v>3291.0</v>
      </c>
      <c r="B1446" s="347" t="s">
        <v>10648</v>
      </c>
      <c r="C1446" s="347" t="s">
        <v>2039</v>
      </c>
      <c r="D1446" s="347" t="s">
        <v>10649</v>
      </c>
      <c r="E1446" s="347">
        <v>1.0</v>
      </c>
      <c r="F1446" s="347" t="s">
        <v>10650</v>
      </c>
      <c r="G1446" s="347" t="s">
        <v>10651</v>
      </c>
      <c r="H1446" s="348"/>
      <c r="I1446" s="347" t="s">
        <v>4533</v>
      </c>
      <c r="J1446" s="347" t="s">
        <v>2039</v>
      </c>
      <c r="K1446" s="349">
        <v>45323.36398181713</v>
      </c>
      <c r="L1446" s="347" t="s">
        <v>2039</v>
      </c>
      <c r="M1446" s="349">
        <v>45443.367773171296</v>
      </c>
      <c r="N1446" s="347" t="s">
        <v>4545</v>
      </c>
      <c r="O1446" s="346">
        <v>11.0</v>
      </c>
      <c r="P1446" s="347" t="s">
        <v>4535</v>
      </c>
      <c r="Q1446" s="348"/>
      <c r="R1446" s="348"/>
      <c r="S1446" s="7" t="str">
        <f>IF(P1446="nasional",VLOOKUP("*"&amp;J1446&amp;"",'IPPD ALL'!$AA$2:$AC$787,3,FALSE),VLOOKUP("*"&amp;P1446&amp;"",'IPPD ALL'!$AB$2:$AC$787,2,FALSE))</f>
        <v>Provinsi Sumatera Selatan</v>
      </c>
    </row>
    <row r="1447">
      <c r="A1447" s="346">
        <v>3293.0</v>
      </c>
      <c r="B1447" s="347" t="s">
        <v>10652</v>
      </c>
      <c r="C1447" s="347" t="s">
        <v>9017</v>
      </c>
      <c r="D1447" s="347" t="s">
        <v>7328</v>
      </c>
      <c r="E1447" s="346">
        <v>1.0</v>
      </c>
      <c r="F1447" s="347" t="s">
        <v>10653</v>
      </c>
      <c r="G1447" s="347" t="s">
        <v>10654</v>
      </c>
      <c r="H1447" s="348"/>
      <c r="I1447" s="347" t="s">
        <v>4533</v>
      </c>
      <c r="J1447" s="347" t="s">
        <v>9017</v>
      </c>
      <c r="K1447" s="349">
        <v>45324.09772868056</v>
      </c>
      <c r="L1447" s="347" t="s">
        <v>10655</v>
      </c>
      <c r="M1447" s="349">
        <v>45509.38169616898</v>
      </c>
      <c r="N1447" s="347" t="s">
        <v>4545</v>
      </c>
      <c r="O1447" s="346">
        <v>3.0</v>
      </c>
      <c r="P1447" s="350" t="s">
        <v>2282</v>
      </c>
      <c r="Q1447" s="346">
        <v>257.0</v>
      </c>
      <c r="R1447" s="347" t="s">
        <v>9021</v>
      </c>
      <c r="S1447" s="7" t="str">
        <f>IF(P1447="nasional",VLOOKUP("*"&amp;J1447&amp;"",'IPPD ALL'!$AA$2:$AC$787,3,FALSE),VLOOKUP("*"&amp;P1447&amp;"",'IPPD ALL'!$AB$2:$AC$787,2,FALSE))</f>
        <v>Kabupaten Bogor</v>
      </c>
    </row>
    <row r="1448">
      <c r="A1448" s="346">
        <v>3295.0</v>
      </c>
      <c r="B1448" s="347" t="s">
        <v>10656</v>
      </c>
      <c r="C1448" s="347" t="s">
        <v>8926</v>
      </c>
      <c r="D1448" s="347" t="s">
        <v>10657</v>
      </c>
      <c r="E1448" s="347">
        <v>1.0</v>
      </c>
      <c r="F1448" s="347" t="s">
        <v>10658</v>
      </c>
      <c r="G1448" s="347" t="s">
        <v>10659</v>
      </c>
      <c r="H1448" s="348"/>
      <c r="I1448" s="347" t="s">
        <v>4533</v>
      </c>
      <c r="J1448" s="347" t="s">
        <v>8926</v>
      </c>
      <c r="K1448" s="349">
        <v>45324.19208804398</v>
      </c>
      <c r="L1448" s="347" t="s">
        <v>8926</v>
      </c>
      <c r="M1448" s="349">
        <v>45324.194169375</v>
      </c>
      <c r="N1448" s="347" t="s">
        <v>4534</v>
      </c>
      <c r="O1448" s="346">
        <v>1.0</v>
      </c>
      <c r="P1448" s="350" t="s">
        <v>2418</v>
      </c>
      <c r="Q1448" s="346">
        <v>258.0</v>
      </c>
      <c r="R1448" s="347" t="s">
        <v>4977</v>
      </c>
      <c r="S1448" s="7" t="str">
        <f>IF(P1448="nasional",VLOOKUP("*"&amp;J1448&amp;"",'IPPD ALL'!$AA$2:$AC$787,3,FALSE),VLOOKUP("*"&amp;P1448&amp;"",'IPPD ALL'!$AB$2:$AC$787,2,FALSE))</f>
        <v>Kota Bogor</v>
      </c>
      <c r="T1448" s="229"/>
    </row>
    <row r="1449">
      <c r="A1449" s="346">
        <v>3296.0</v>
      </c>
      <c r="B1449" s="347" t="s">
        <v>10660</v>
      </c>
      <c r="C1449" s="347" t="s">
        <v>8028</v>
      </c>
      <c r="D1449" s="347" t="s">
        <v>10661</v>
      </c>
      <c r="E1449" s="347">
        <v>1.0</v>
      </c>
      <c r="F1449" s="347" t="s">
        <v>10662</v>
      </c>
      <c r="G1449" s="347" t="s">
        <v>10663</v>
      </c>
      <c r="H1449" s="348"/>
      <c r="I1449" s="347" t="s">
        <v>4533</v>
      </c>
      <c r="J1449" s="347" t="s">
        <v>8028</v>
      </c>
      <c r="K1449" s="349">
        <v>45327.08307175926</v>
      </c>
      <c r="L1449" s="347" t="s">
        <v>8028</v>
      </c>
      <c r="M1449" s="349">
        <v>45351.37663262732</v>
      </c>
      <c r="N1449" s="347" t="s">
        <v>4545</v>
      </c>
      <c r="O1449" s="346">
        <v>3.0</v>
      </c>
      <c r="P1449" s="350" t="s">
        <v>2695</v>
      </c>
      <c r="Q1449" s="346">
        <v>712.0</v>
      </c>
      <c r="R1449" s="347" t="s">
        <v>8032</v>
      </c>
      <c r="S1449" s="7" t="str">
        <f>IF(P1449="nasional",VLOOKUP("*"&amp;J1449&amp;"",'IPPD ALL'!$AA$2:$AC$787,3,FALSE),VLOOKUP("*"&amp;P1449&amp;"",'IPPD ALL'!$AB$2:$AC$787,2,FALSE))</f>
        <v>Kabupaten Purbalingga</v>
      </c>
    </row>
    <row r="1450">
      <c r="A1450" s="346">
        <v>3297.0</v>
      </c>
      <c r="B1450" s="347" t="s">
        <v>10664</v>
      </c>
      <c r="C1450" s="347" t="s">
        <v>3104</v>
      </c>
      <c r="D1450" s="347" t="s">
        <v>10665</v>
      </c>
      <c r="E1450" s="347">
        <v>1.0</v>
      </c>
      <c r="F1450" s="347" t="s">
        <v>10666</v>
      </c>
      <c r="G1450" s="347" t="s">
        <v>10667</v>
      </c>
      <c r="H1450" s="348"/>
      <c r="I1450" s="347" t="s">
        <v>4533</v>
      </c>
      <c r="J1450" s="347" t="s">
        <v>3104</v>
      </c>
      <c r="K1450" s="349">
        <v>45327.184843229166</v>
      </c>
      <c r="L1450" s="347" t="s">
        <v>3104</v>
      </c>
      <c r="M1450" s="349">
        <v>45462.27807929398</v>
      </c>
      <c r="N1450" s="347" t="s">
        <v>4545</v>
      </c>
      <c r="O1450" s="346">
        <v>4.0</v>
      </c>
      <c r="P1450" s="347" t="s">
        <v>4535</v>
      </c>
      <c r="Q1450" s="348"/>
      <c r="R1450" s="348"/>
      <c r="S1450" s="7" t="str">
        <f>IF(P1450="nasional",VLOOKUP("*"&amp;J1450&amp;"",'IPPD ALL'!$AA$2:$AC$787,3,FALSE),VLOOKUP("*"&amp;P1450&amp;"",'IPPD ALL'!$AB$2:$AC$787,2,FALSE))</f>
        <v>Kota Kediri</v>
      </c>
    </row>
    <row r="1451">
      <c r="A1451" s="346">
        <v>3298.0</v>
      </c>
      <c r="B1451" s="347" t="s">
        <v>10668</v>
      </c>
      <c r="C1451" s="347" t="s">
        <v>10669</v>
      </c>
      <c r="D1451" s="347" t="s">
        <v>10670</v>
      </c>
      <c r="E1451" s="347">
        <v>1.0</v>
      </c>
      <c r="F1451" s="347" t="s">
        <v>10671</v>
      </c>
      <c r="G1451" s="347" t="s">
        <v>10672</v>
      </c>
      <c r="H1451" s="347" t="s">
        <v>4609</v>
      </c>
      <c r="I1451" s="347" t="s">
        <v>4533</v>
      </c>
      <c r="J1451" s="347" t="s">
        <v>10669</v>
      </c>
      <c r="K1451" s="349">
        <v>45327.2975115625</v>
      </c>
      <c r="L1451" s="347" t="s">
        <v>10669</v>
      </c>
      <c r="M1451" s="349">
        <v>45328.38297283565</v>
      </c>
      <c r="N1451" s="347" t="s">
        <v>4545</v>
      </c>
      <c r="O1451" s="346">
        <v>1.0</v>
      </c>
      <c r="P1451" s="350" t="s">
        <v>4137</v>
      </c>
      <c r="Q1451" s="346">
        <v>378.0</v>
      </c>
      <c r="R1451" s="347" t="s">
        <v>10673</v>
      </c>
      <c r="S1451" s="7" t="str">
        <f>IF(P1451="nasional",VLOOKUP("*"&amp;J1451&amp;"",'IPPD ALL'!$AA$2:$AC$787,3,FALSE),VLOOKUP("*"&amp;P1451&amp;"",'IPPD ALL'!$AB$2:$AC$787,2,FALSE))</f>
        <v>Kabupaten Lombok Tengah</v>
      </c>
      <c r="T1451" s="229"/>
    </row>
    <row r="1452">
      <c r="A1452" s="346">
        <v>3299.0</v>
      </c>
      <c r="B1452" s="347" t="s">
        <v>10674</v>
      </c>
      <c r="C1452" s="347" t="s">
        <v>5750</v>
      </c>
      <c r="D1452" s="347" t="s">
        <v>5818</v>
      </c>
      <c r="E1452" s="347">
        <v>1.0</v>
      </c>
      <c r="F1452" s="347" t="s">
        <v>10675</v>
      </c>
      <c r="G1452" s="347" t="s">
        <v>10676</v>
      </c>
      <c r="H1452" s="348"/>
      <c r="I1452" s="347" t="s">
        <v>4533</v>
      </c>
      <c r="J1452" s="347" t="s">
        <v>5750</v>
      </c>
      <c r="K1452" s="349">
        <v>45327.338682974536</v>
      </c>
      <c r="L1452" s="347" t="s">
        <v>5750</v>
      </c>
      <c r="M1452" s="349">
        <v>45499.332951296296</v>
      </c>
      <c r="N1452" s="347" t="s">
        <v>4545</v>
      </c>
      <c r="O1452" s="346">
        <v>2.0</v>
      </c>
      <c r="P1452" s="350" t="s">
        <v>2609</v>
      </c>
      <c r="Q1452" s="346">
        <v>673.0</v>
      </c>
      <c r="R1452" s="347" t="s">
        <v>5754</v>
      </c>
      <c r="S1452" s="7" t="str">
        <f>IF(P1452="nasional",VLOOKUP("*"&amp;J1452&amp;"",'IPPD ALL'!$AA$2:$AC$787,3,FALSE),VLOOKUP("*"&amp;P1452&amp;"",'IPPD ALL'!$AB$2:$AC$787,2,FALSE))</f>
        <v>Kabupaten Demak</v>
      </c>
    </row>
    <row r="1453">
      <c r="A1453" s="346">
        <v>3300.0</v>
      </c>
      <c r="B1453" s="347" t="s">
        <v>10677</v>
      </c>
      <c r="C1453" s="347" t="s">
        <v>2827</v>
      </c>
      <c r="D1453" s="347" t="s">
        <v>10678</v>
      </c>
      <c r="E1453" s="346">
        <v>1.0</v>
      </c>
      <c r="F1453" s="347" t="s">
        <v>10679</v>
      </c>
      <c r="G1453" s="347" t="s">
        <v>10680</v>
      </c>
      <c r="H1453" s="348"/>
      <c r="I1453" s="347" t="s">
        <v>4533</v>
      </c>
      <c r="J1453" s="347" t="s">
        <v>2827</v>
      </c>
      <c r="K1453" s="349">
        <v>45328.15542885417</v>
      </c>
      <c r="L1453" s="347" t="s">
        <v>2827</v>
      </c>
      <c r="M1453" s="349">
        <v>45419.139069930556</v>
      </c>
      <c r="N1453" s="347" t="s">
        <v>4545</v>
      </c>
      <c r="O1453" s="346">
        <v>4.0</v>
      </c>
      <c r="P1453" s="347" t="s">
        <v>4535</v>
      </c>
      <c r="Q1453" s="348"/>
      <c r="R1453" s="348"/>
      <c r="S1453" s="7" t="str">
        <f>IF(P1453="nasional",VLOOKUP("*"&amp;J1453&amp;"",'IPPD ALL'!$AA$2:$AC$787,3,FALSE),VLOOKUP("*"&amp;P1453&amp;"",'IPPD ALL'!$AB$2:$AC$787,2,FALSE))</f>
        <v>Kabupaten Bantul</v>
      </c>
    </row>
    <row r="1454">
      <c r="A1454" s="346">
        <v>3301.0</v>
      </c>
      <c r="B1454" s="347" t="s">
        <v>10681</v>
      </c>
      <c r="C1454" s="347" t="s">
        <v>2827</v>
      </c>
      <c r="D1454" s="347" t="s">
        <v>10678</v>
      </c>
      <c r="E1454" s="347" t="s">
        <v>6689</v>
      </c>
      <c r="F1454" s="347" t="s">
        <v>10682</v>
      </c>
      <c r="G1454" s="347" t="s">
        <v>10680</v>
      </c>
      <c r="H1454" s="348"/>
      <c r="I1454" s="347" t="s">
        <v>4533</v>
      </c>
      <c r="J1454" s="347" t="s">
        <v>2827</v>
      </c>
      <c r="K1454" s="349">
        <v>45328.185233564815</v>
      </c>
      <c r="L1454" s="347" t="s">
        <v>2827</v>
      </c>
      <c r="M1454" s="349">
        <v>45419.13924292824</v>
      </c>
      <c r="N1454" s="347" t="s">
        <v>4545</v>
      </c>
      <c r="O1454" s="346">
        <v>1.0</v>
      </c>
      <c r="P1454" s="347" t="s">
        <v>4535</v>
      </c>
      <c r="Q1454" s="348"/>
      <c r="R1454" s="348"/>
      <c r="S1454" s="7" t="str">
        <f>IF(P1454="nasional",VLOOKUP("*"&amp;J1454&amp;"",'IPPD ALL'!$AA$2:$AC$787,3,FALSE),VLOOKUP("*"&amp;P1454&amp;"",'IPPD ALL'!$AB$2:$AC$787,2,FALSE))</f>
        <v>Kabupaten Bantul</v>
      </c>
    </row>
    <row r="1455">
      <c r="A1455" s="346">
        <v>3302.0</v>
      </c>
      <c r="B1455" s="347" t="s">
        <v>10683</v>
      </c>
      <c r="C1455" s="347" t="s">
        <v>10505</v>
      </c>
      <c r="D1455" s="347" t="s">
        <v>10684</v>
      </c>
      <c r="E1455" s="347">
        <v>1.0</v>
      </c>
      <c r="F1455" s="347" t="s">
        <v>10685</v>
      </c>
      <c r="G1455" s="347" t="s">
        <v>10686</v>
      </c>
      <c r="H1455" s="348"/>
      <c r="I1455" s="347" t="s">
        <v>4533</v>
      </c>
      <c r="J1455" s="347" t="s">
        <v>10505</v>
      </c>
      <c r="K1455" s="349">
        <v>45329.12879171296</v>
      </c>
      <c r="L1455" s="347" t="s">
        <v>10505</v>
      </c>
      <c r="M1455" s="349">
        <v>45370.16691891204</v>
      </c>
      <c r="N1455" s="347" t="s">
        <v>4545</v>
      </c>
      <c r="O1455" s="346">
        <v>11.0</v>
      </c>
      <c r="P1455" s="350" t="s">
        <v>527</v>
      </c>
      <c r="Q1455" s="346">
        <v>477.0</v>
      </c>
      <c r="R1455" s="347" t="s">
        <v>10093</v>
      </c>
      <c r="S1455" s="7" t="str">
        <f>IF(P1455="nasional",VLOOKUP("*"&amp;J1455&amp;"",'IPPD ALL'!$AA$2:$AC$787,3,FALSE),VLOOKUP("*"&amp;P1455&amp;"",'IPPD ALL'!$AB$2:$AC$787,2,FALSE))</f>
        <v>Kementerian Pekerjaan Umum dan Perumahan Rakyat</v>
      </c>
    </row>
    <row r="1456">
      <c r="A1456" s="346">
        <v>3303.0</v>
      </c>
      <c r="B1456" s="347" t="s">
        <v>10687</v>
      </c>
      <c r="C1456" s="347" t="s">
        <v>10688</v>
      </c>
      <c r="D1456" s="347" t="s">
        <v>10689</v>
      </c>
      <c r="E1456" s="346">
        <v>1.0</v>
      </c>
      <c r="F1456" s="347" t="s">
        <v>10690</v>
      </c>
      <c r="G1456" s="347" t="s">
        <v>10691</v>
      </c>
      <c r="H1456" s="348"/>
      <c r="I1456" s="347" t="s">
        <v>4533</v>
      </c>
      <c r="J1456" s="347" t="s">
        <v>10688</v>
      </c>
      <c r="K1456" s="349">
        <v>45329.30763699074</v>
      </c>
      <c r="L1456" s="347" t="s">
        <v>10688</v>
      </c>
      <c r="M1456" s="349">
        <v>45329.35958946759</v>
      </c>
      <c r="N1456" s="347" t="s">
        <v>4545</v>
      </c>
      <c r="O1456" s="346">
        <v>4.0</v>
      </c>
      <c r="P1456" s="351" t="s">
        <v>607</v>
      </c>
      <c r="Q1456" s="346">
        <v>489.0</v>
      </c>
      <c r="R1456" s="347" t="s">
        <v>10692</v>
      </c>
      <c r="S1456" s="7" t="str">
        <f>IF(P1456="nasional",VLOOKUP("*"&amp;J1456&amp;"",'IPPD ALL'!$AA$2:$AC$787,3,FALSE),VLOOKUP("*"&amp;P1456&amp;"",'IPPD ALL'!$AB$2:$AC$787,2,FALSE))</f>
        <v>Kementerian Koperasi dan UMKM</v>
      </c>
      <c r="T1456" s="229"/>
    </row>
    <row r="1457">
      <c r="A1457" s="346">
        <v>3305.0</v>
      </c>
      <c r="B1457" s="347" t="s">
        <v>10693</v>
      </c>
      <c r="C1457" s="347" t="s">
        <v>8346</v>
      </c>
      <c r="D1457" s="347" t="s">
        <v>10689</v>
      </c>
      <c r="E1457" s="346">
        <v>1.0</v>
      </c>
      <c r="F1457" s="347" t="s">
        <v>10694</v>
      </c>
      <c r="G1457" s="347" t="s">
        <v>10695</v>
      </c>
      <c r="H1457" s="348"/>
      <c r="I1457" s="347" t="s">
        <v>4533</v>
      </c>
      <c r="J1457" s="347" t="s">
        <v>8346</v>
      </c>
      <c r="K1457" s="349">
        <v>45329.33020232639</v>
      </c>
      <c r="L1457" s="347" t="s">
        <v>8346</v>
      </c>
      <c r="M1457" s="349">
        <v>45471.72287496528</v>
      </c>
      <c r="N1457" s="347" t="s">
        <v>4545</v>
      </c>
      <c r="O1457" s="346">
        <v>4.0</v>
      </c>
      <c r="P1457" s="347" t="s">
        <v>4535</v>
      </c>
      <c r="Q1457" s="348"/>
      <c r="R1457" s="348"/>
      <c r="S1457" s="7" t="str">
        <f>IF(P1457="nasional",VLOOKUP("*"&amp;J1457&amp;"",'IPPD ALL'!$AA$2:$AC$787,3,FALSE),VLOOKUP("*"&amp;P1457&amp;"",'IPPD ALL'!$AB$2:$AC$787,2,FALSE))</f>
        <v>#N/A</v>
      </c>
    </row>
    <row r="1458">
      <c r="A1458" s="346">
        <v>3306.0</v>
      </c>
      <c r="B1458" s="347" t="s">
        <v>10696</v>
      </c>
      <c r="C1458" s="347" t="s">
        <v>10697</v>
      </c>
      <c r="D1458" s="347" t="s">
        <v>10698</v>
      </c>
      <c r="E1458" s="347">
        <v>1.0</v>
      </c>
      <c r="F1458" s="347" t="s">
        <v>10699</v>
      </c>
      <c r="G1458" s="347" t="s">
        <v>10700</v>
      </c>
      <c r="H1458" s="347" t="s">
        <v>4550</v>
      </c>
      <c r="I1458" s="347" t="s">
        <v>4533</v>
      </c>
      <c r="J1458" s="347" t="s">
        <v>10697</v>
      </c>
      <c r="K1458" s="349">
        <v>45331.285698125</v>
      </c>
      <c r="L1458" s="347" t="s">
        <v>10697</v>
      </c>
      <c r="M1458" s="349">
        <v>45331.296300636575</v>
      </c>
      <c r="N1458" s="347" t="s">
        <v>4545</v>
      </c>
      <c r="O1458" s="346">
        <v>2.0</v>
      </c>
      <c r="P1458" s="350" t="s">
        <v>1474</v>
      </c>
      <c r="Q1458" s="346">
        <v>1143.0</v>
      </c>
      <c r="R1458" s="347" t="s">
        <v>10701</v>
      </c>
      <c r="S1458" s="7" t="str">
        <f>IF(P1458="nasional",VLOOKUP("*"&amp;J1458&amp;"",'IPPD ALL'!$AA$2:$AC$787,3,FALSE),VLOOKUP("*"&amp;P1458&amp;"",'IPPD ALL'!$AB$2:$AC$787,2,FALSE))</f>
        <v>Kota Gunungsitoli</v>
      </c>
    </row>
    <row r="1459">
      <c r="A1459" s="346">
        <v>3308.0</v>
      </c>
      <c r="B1459" s="347" t="s">
        <v>10702</v>
      </c>
      <c r="C1459" s="347" t="s">
        <v>1473</v>
      </c>
      <c r="D1459" s="347" t="s">
        <v>10698</v>
      </c>
      <c r="E1459" s="347">
        <v>1.0</v>
      </c>
      <c r="F1459" s="347" t="s">
        <v>10703</v>
      </c>
      <c r="G1459" s="347" t="s">
        <v>10704</v>
      </c>
      <c r="H1459" s="347" t="s">
        <v>4609</v>
      </c>
      <c r="I1459" s="347" t="s">
        <v>4533</v>
      </c>
      <c r="J1459" s="347" t="s">
        <v>1473</v>
      </c>
      <c r="K1459" s="349">
        <v>45331.30770938657</v>
      </c>
      <c r="L1459" s="347" t="s">
        <v>1473</v>
      </c>
      <c r="M1459" s="349">
        <v>45331.362339837964</v>
      </c>
      <c r="N1459" s="347" t="s">
        <v>4545</v>
      </c>
      <c r="O1459" s="346">
        <v>4.0</v>
      </c>
      <c r="P1459" s="347" t="s">
        <v>4535</v>
      </c>
      <c r="Q1459" s="348"/>
      <c r="R1459" s="348"/>
      <c r="S1459" s="7" t="str">
        <f>IF(P1459="nasional",VLOOKUP("*"&amp;J1459&amp;"",'IPPD ALL'!$AA$2:$AC$787,3,FALSE),VLOOKUP("*"&amp;P1459&amp;"",'IPPD ALL'!$AB$2:$AC$787,2,FALSE))</f>
        <v>Kota Gunungsitoli</v>
      </c>
    </row>
    <row r="1460">
      <c r="A1460" s="346">
        <v>3310.0</v>
      </c>
      <c r="B1460" s="347" t="s">
        <v>10705</v>
      </c>
      <c r="C1460" s="347" t="s">
        <v>1473</v>
      </c>
      <c r="D1460" s="347" t="s">
        <v>10706</v>
      </c>
      <c r="E1460" s="347">
        <v>1.0</v>
      </c>
      <c r="F1460" s="347" t="s">
        <v>10707</v>
      </c>
      <c r="G1460" s="347" t="s">
        <v>10708</v>
      </c>
      <c r="H1460" s="347" t="s">
        <v>4609</v>
      </c>
      <c r="I1460" s="347" t="s">
        <v>4533</v>
      </c>
      <c r="J1460" s="347" t="s">
        <v>1473</v>
      </c>
      <c r="K1460" s="349">
        <v>45331.355620069444</v>
      </c>
      <c r="L1460" s="347" t="s">
        <v>1473</v>
      </c>
      <c r="M1460" s="349">
        <v>45331.36158484954</v>
      </c>
      <c r="N1460" s="347" t="s">
        <v>4545</v>
      </c>
      <c r="O1460" s="346">
        <v>2.0</v>
      </c>
      <c r="P1460" s="347" t="s">
        <v>4535</v>
      </c>
      <c r="Q1460" s="348"/>
      <c r="R1460" s="348"/>
      <c r="S1460" s="7" t="str">
        <f>IF(P1460="nasional",VLOOKUP("*"&amp;J1460&amp;"",'IPPD ALL'!$AA$2:$AC$787,3,FALSE),VLOOKUP("*"&amp;P1460&amp;"",'IPPD ALL'!$AB$2:$AC$787,2,FALSE))</f>
        <v>Kota Gunungsitoli</v>
      </c>
    </row>
    <row r="1461">
      <c r="A1461" s="346">
        <v>3311.0</v>
      </c>
      <c r="B1461" s="347" t="s">
        <v>10709</v>
      </c>
      <c r="C1461" s="347" t="s">
        <v>9519</v>
      </c>
      <c r="D1461" s="347" t="s">
        <v>10710</v>
      </c>
      <c r="E1461" s="346">
        <v>1.0</v>
      </c>
      <c r="F1461" s="347" t="s">
        <v>10711</v>
      </c>
      <c r="G1461" s="347" t="s">
        <v>10712</v>
      </c>
      <c r="H1461" s="348"/>
      <c r="I1461" s="347" t="s">
        <v>4533</v>
      </c>
      <c r="J1461" s="347" t="s">
        <v>9519</v>
      </c>
      <c r="K1461" s="349">
        <v>45334.111213923614</v>
      </c>
      <c r="L1461" s="347" t="s">
        <v>10713</v>
      </c>
      <c r="M1461" s="349">
        <v>45482.32263469907</v>
      </c>
      <c r="N1461" s="347" t="s">
        <v>4545</v>
      </c>
      <c r="O1461" s="346">
        <v>5.0</v>
      </c>
      <c r="P1461" s="350" t="s">
        <v>2249</v>
      </c>
      <c r="Q1461" s="346">
        <v>366.0</v>
      </c>
      <c r="R1461" s="347" t="s">
        <v>9058</v>
      </c>
      <c r="S1461" s="7" t="str">
        <f>IF(P1461="nasional",VLOOKUP("*"&amp;J1461&amp;"",'IPPD ALL'!$AA$2:$AC$787,3,FALSE),VLOOKUP("*"&amp;P1461&amp;"",'IPPD ALL'!$AB$2:$AC$787,2,FALSE))</f>
        <v>Provinsi Jawa Barat</v>
      </c>
    </row>
    <row r="1462">
      <c r="A1462" s="346">
        <v>3314.0</v>
      </c>
      <c r="B1462" s="347" t="s">
        <v>10714</v>
      </c>
      <c r="C1462" s="347" t="s">
        <v>5063</v>
      </c>
      <c r="D1462" s="347" t="s">
        <v>10715</v>
      </c>
      <c r="E1462" s="347" t="s">
        <v>4530</v>
      </c>
      <c r="F1462" s="347" t="s">
        <v>10716</v>
      </c>
      <c r="G1462" s="347" t="s">
        <v>10717</v>
      </c>
      <c r="H1462" s="348"/>
      <c r="I1462" s="347" t="s">
        <v>4533</v>
      </c>
      <c r="J1462" s="347" t="s">
        <v>5063</v>
      </c>
      <c r="K1462" s="349">
        <v>45337.238520590276</v>
      </c>
      <c r="L1462" s="347" t="s">
        <v>5063</v>
      </c>
      <c r="M1462" s="349">
        <v>45337.24642728009</v>
      </c>
      <c r="N1462" s="347" t="s">
        <v>4545</v>
      </c>
      <c r="O1462" s="346">
        <v>2.0</v>
      </c>
      <c r="P1462" s="350" t="s">
        <v>1525</v>
      </c>
      <c r="Q1462" s="346">
        <v>247.0</v>
      </c>
      <c r="R1462" s="347" t="s">
        <v>5067</v>
      </c>
      <c r="S1462" s="7" t="str">
        <f>IF(P1462="nasional",VLOOKUP("*"&amp;J1462&amp;"",'IPPD ALL'!$AA$2:$AC$787,3,FALSE),VLOOKUP("*"&amp;P1462&amp;"",'IPPD ALL'!$AB$2:$AC$787,2,FALSE))</f>
        <v>Provinsi Sumatera Barat</v>
      </c>
    </row>
    <row r="1463">
      <c r="A1463" s="346">
        <v>3315.0</v>
      </c>
      <c r="B1463" s="347" t="s">
        <v>10718</v>
      </c>
      <c r="C1463" s="347" t="s">
        <v>5063</v>
      </c>
      <c r="D1463" s="347" t="s">
        <v>10719</v>
      </c>
      <c r="E1463" s="347" t="s">
        <v>4530</v>
      </c>
      <c r="F1463" s="347" t="s">
        <v>10720</v>
      </c>
      <c r="G1463" s="347" t="s">
        <v>10721</v>
      </c>
      <c r="H1463" s="348"/>
      <c r="I1463" s="347" t="s">
        <v>4533</v>
      </c>
      <c r="J1463" s="347" t="s">
        <v>5063</v>
      </c>
      <c r="K1463" s="349">
        <v>45337.25519478009</v>
      </c>
      <c r="L1463" s="347" t="s">
        <v>5063</v>
      </c>
      <c r="M1463" s="349">
        <v>45337.25754143519</v>
      </c>
      <c r="N1463" s="347" t="s">
        <v>4545</v>
      </c>
      <c r="O1463" s="346">
        <v>1.0</v>
      </c>
      <c r="P1463" s="350" t="s">
        <v>1525</v>
      </c>
      <c r="Q1463" s="346">
        <v>247.0</v>
      </c>
      <c r="R1463" s="347" t="s">
        <v>5067</v>
      </c>
      <c r="S1463" s="7" t="str">
        <f>IF(P1463="nasional",VLOOKUP("*"&amp;J1463&amp;"",'IPPD ALL'!$AA$2:$AC$787,3,FALSE),VLOOKUP("*"&amp;P1463&amp;"",'IPPD ALL'!$AB$2:$AC$787,2,FALSE))</f>
        <v>Provinsi Sumatera Barat</v>
      </c>
    </row>
    <row r="1464">
      <c r="A1464" s="346">
        <v>3318.0</v>
      </c>
      <c r="B1464" s="347" t="s">
        <v>10722</v>
      </c>
      <c r="C1464" s="347" t="s">
        <v>9723</v>
      </c>
      <c r="D1464" s="347" t="s">
        <v>10723</v>
      </c>
      <c r="E1464" s="347">
        <v>1.0</v>
      </c>
      <c r="F1464" s="347" t="s">
        <v>10724</v>
      </c>
      <c r="G1464" s="347" t="s">
        <v>10725</v>
      </c>
      <c r="H1464" s="348"/>
      <c r="I1464" s="347" t="s">
        <v>4533</v>
      </c>
      <c r="J1464" s="347" t="s">
        <v>9723</v>
      </c>
      <c r="K1464" s="349">
        <v>45339.405799328706</v>
      </c>
      <c r="L1464" s="347" t="s">
        <v>9723</v>
      </c>
      <c r="M1464" s="349">
        <v>45339.41506167824</v>
      </c>
      <c r="N1464" s="347" t="s">
        <v>4545</v>
      </c>
      <c r="O1464" s="346">
        <v>2.0</v>
      </c>
      <c r="P1464" s="350" t="s">
        <v>2325</v>
      </c>
      <c r="Q1464" s="346">
        <v>963.0</v>
      </c>
      <c r="R1464" s="347" t="s">
        <v>9727</v>
      </c>
      <c r="S1464" s="7" t="str">
        <f>IF(P1464="nasional",VLOOKUP("*"&amp;J1464&amp;"",'IPPD ALL'!$AA$2:$AC$787,3,FALSE),VLOOKUP("*"&amp;P1464&amp;"",'IPPD ALL'!$AB$2:$AC$787,2,FALSE))</f>
        <v>Kabupaten Karawang</v>
      </c>
    </row>
    <row r="1465">
      <c r="A1465" s="346">
        <v>3321.0</v>
      </c>
      <c r="B1465" s="347" t="s">
        <v>10726</v>
      </c>
      <c r="C1465" s="347" t="s">
        <v>10727</v>
      </c>
      <c r="D1465" s="347" t="s">
        <v>10728</v>
      </c>
      <c r="E1465" s="346">
        <v>1.0</v>
      </c>
      <c r="F1465" s="347" t="s">
        <v>10729</v>
      </c>
      <c r="G1465" s="347" t="s">
        <v>10730</v>
      </c>
      <c r="H1465" s="347" t="s">
        <v>4550</v>
      </c>
      <c r="I1465" s="347" t="s">
        <v>4533</v>
      </c>
      <c r="J1465" s="347" t="s">
        <v>10727</v>
      </c>
      <c r="K1465" s="349">
        <v>45341.13802412037</v>
      </c>
      <c r="L1465" s="347" t="s">
        <v>10727</v>
      </c>
      <c r="M1465" s="349">
        <v>45341.40340981481</v>
      </c>
      <c r="N1465" s="347" t="s">
        <v>4924</v>
      </c>
      <c r="O1465" s="346">
        <v>9.0</v>
      </c>
      <c r="P1465" s="350" t="s">
        <v>582</v>
      </c>
      <c r="Q1465" s="346">
        <v>482.0</v>
      </c>
      <c r="R1465" s="347" t="s">
        <v>10731</v>
      </c>
      <c r="S1465" s="7" t="str">
        <f>IF(P1465="nasional",VLOOKUP("*"&amp;J1465&amp;"",'IPPD ALL'!$AA$2:$AC$787,3,FALSE),VLOOKUP("*"&amp;P1465&amp;"",'IPPD ALL'!$AB$2:$AC$787,2,FALSE))</f>
        <v>Kementerian Perencanaan Pembangunan Nasional/BAPPENAS</v>
      </c>
    </row>
    <row r="1466">
      <c r="A1466" s="346">
        <v>3322.0</v>
      </c>
      <c r="B1466" s="347" t="s">
        <v>10732</v>
      </c>
      <c r="C1466" s="347" t="s">
        <v>1488</v>
      </c>
      <c r="D1466" s="347" t="s">
        <v>10733</v>
      </c>
      <c r="E1466" s="347">
        <v>1.0</v>
      </c>
      <c r="F1466" s="347" t="s">
        <v>10734</v>
      </c>
      <c r="G1466" s="347" t="s">
        <v>10735</v>
      </c>
      <c r="H1466" s="348"/>
      <c r="I1466" s="347" t="s">
        <v>4533</v>
      </c>
      <c r="J1466" s="347" t="s">
        <v>1488</v>
      </c>
      <c r="K1466" s="349">
        <v>45341.27642378472</v>
      </c>
      <c r="L1466" s="348"/>
      <c r="M1466" s="348"/>
      <c r="N1466" s="347" t="s">
        <v>4534</v>
      </c>
      <c r="O1466" s="346">
        <v>0.0</v>
      </c>
      <c r="P1466" s="347" t="s">
        <v>4535</v>
      </c>
      <c r="Q1466" s="348"/>
      <c r="R1466" s="348"/>
      <c r="S1466" s="7" t="str">
        <f>IF(P1466="nasional",VLOOKUP("*"&amp;J1466&amp;"",'IPPD ALL'!$AA$2:$AC$787,3,FALSE),VLOOKUP("*"&amp;P1466&amp;"",'IPPD ALL'!$AB$2:$AC$787,2,FALSE))</f>
        <v>Kota Padangsidimpuan</v>
      </c>
    </row>
    <row r="1467">
      <c r="A1467" s="346">
        <v>3324.0</v>
      </c>
      <c r="B1467" s="347" t="s">
        <v>10736</v>
      </c>
      <c r="C1467" s="347" t="s">
        <v>5277</v>
      </c>
      <c r="D1467" s="347" t="s">
        <v>10737</v>
      </c>
      <c r="E1467" s="347">
        <v>1.0</v>
      </c>
      <c r="F1467" s="347" t="s">
        <v>10738</v>
      </c>
      <c r="G1467" s="347" t="s">
        <v>10739</v>
      </c>
      <c r="H1467" s="348"/>
      <c r="I1467" s="347" t="s">
        <v>4533</v>
      </c>
      <c r="J1467" s="347" t="s">
        <v>5277</v>
      </c>
      <c r="K1467" s="349">
        <v>45342.10077892361</v>
      </c>
      <c r="L1467" s="347" t="s">
        <v>5277</v>
      </c>
      <c r="M1467" s="349">
        <v>45342.122523125</v>
      </c>
      <c r="N1467" s="347" t="s">
        <v>4545</v>
      </c>
      <c r="O1467" s="346">
        <v>6.0</v>
      </c>
      <c r="P1467" s="350" t="s">
        <v>3837</v>
      </c>
      <c r="Q1467" s="346">
        <v>339.0</v>
      </c>
      <c r="R1467" s="347" t="s">
        <v>5281</v>
      </c>
      <c r="S1467" s="7" t="str">
        <f>IF(P1467="nasional",VLOOKUP("*"&amp;J1467&amp;"",'IPPD ALL'!$AA$2:$AC$787,3,FALSE),VLOOKUP("*"&amp;P1467&amp;"",'IPPD ALL'!$AB$2:$AC$787,2,FALSE))</f>
        <v>Kabupaten Morowali</v>
      </c>
      <c r="T1467" s="229"/>
    </row>
    <row r="1468">
      <c r="A1468" s="346">
        <v>3325.0</v>
      </c>
      <c r="B1468" s="347" t="s">
        <v>10740</v>
      </c>
      <c r="C1468" s="347" t="s">
        <v>5277</v>
      </c>
      <c r="D1468" s="347" t="s">
        <v>10741</v>
      </c>
      <c r="E1468" s="347">
        <v>1.0</v>
      </c>
      <c r="F1468" s="347" t="s">
        <v>10742</v>
      </c>
      <c r="G1468" s="347" t="s">
        <v>10743</v>
      </c>
      <c r="H1468" s="348"/>
      <c r="I1468" s="347" t="s">
        <v>4533</v>
      </c>
      <c r="J1468" s="347" t="s">
        <v>5277</v>
      </c>
      <c r="K1468" s="349">
        <v>45342.140470949074</v>
      </c>
      <c r="L1468" s="347" t="s">
        <v>5277</v>
      </c>
      <c r="M1468" s="349">
        <v>45342.14458153935</v>
      </c>
      <c r="N1468" s="347" t="s">
        <v>4545</v>
      </c>
      <c r="O1468" s="346">
        <v>3.0</v>
      </c>
      <c r="P1468" s="350" t="s">
        <v>3837</v>
      </c>
      <c r="Q1468" s="346">
        <v>339.0</v>
      </c>
      <c r="R1468" s="347" t="s">
        <v>5281</v>
      </c>
      <c r="S1468" s="7" t="str">
        <f>IF(P1468="nasional",VLOOKUP("*"&amp;J1468&amp;"",'IPPD ALL'!$AA$2:$AC$787,3,FALSE),VLOOKUP("*"&amp;P1468&amp;"",'IPPD ALL'!$AB$2:$AC$787,2,FALSE))</f>
        <v>Kabupaten Morowali</v>
      </c>
      <c r="T1468" s="229"/>
    </row>
    <row r="1469">
      <c r="A1469" s="346">
        <v>3326.0</v>
      </c>
      <c r="B1469" s="347" t="s">
        <v>10744</v>
      </c>
      <c r="C1469" s="347" t="s">
        <v>5277</v>
      </c>
      <c r="D1469" s="347" t="s">
        <v>10745</v>
      </c>
      <c r="E1469" s="347">
        <v>1.0</v>
      </c>
      <c r="F1469" s="347" t="s">
        <v>10746</v>
      </c>
      <c r="G1469" s="347" t="s">
        <v>10747</v>
      </c>
      <c r="H1469" s="348"/>
      <c r="I1469" s="347" t="s">
        <v>4533</v>
      </c>
      <c r="J1469" s="347" t="s">
        <v>5277</v>
      </c>
      <c r="K1469" s="349">
        <v>45342.155002962965</v>
      </c>
      <c r="L1469" s="347" t="s">
        <v>5277</v>
      </c>
      <c r="M1469" s="349">
        <v>45342.16139361111</v>
      </c>
      <c r="N1469" s="347" t="s">
        <v>4545</v>
      </c>
      <c r="O1469" s="346">
        <v>3.0</v>
      </c>
      <c r="P1469" s="350" t="s">
        <v>3837</v>
      </c>
      <c r="Q1469" s="346">
        <v>339.0</v>
      </c>
      <c r="R1469" s="347" t="s">
        <v>5281</v>
      </c>
      <c r="S1469" s="7" t="str">
        <f>IF(P1469="nasional",VLOOKUP("*"&amp;J1469&amp;"",'IPPD ALL'!$AA$2:$AC$787,3,FALSE),VLOOKUP("*"&amp;P1469&amp;"",'IPPD ALL'!$AB$2:$AC$787,2,FALSE))</f>
        <v>Kabupaten Morowali</v>
      </c>
      <c r="T1469" s="229"/>
    </row>
    <row r="1470">
      <c r="A1470" s="346">
        <v>3328.0</v>
      </c>
      <c r="B1470" s="347" t="s">
        <v>10748</v>
      </c>
      <c r="C1470" s="347" t="s">
        <v>9519</v>
      </c>
      <c r="D1470" s="347" t="s">
        <v>10749</v>
      </c>
      <c r="E1470" s="346">
        <v>1.0</v>
      </c>
      <c r="F1470" s="347" t="s">
        <v>10750</v>
      </c>
      <c r="G1470" s="347" t="s">
        <v>10751</v>
      </c>
      <c r="H1470" s="348"/>
      <c r="I1470" s="347" t="s">
        <v>4533</v>
      </c>
      <c r="J1470" s="347" t="s">
        <v>9519</v>
      </c>
      <c r="K1470" s="349">
        <v>45342.238654479166</v>
      </c>
      <c r="L1470" s="347" t="s">
        <v>9519</v>
      </c>
      <c r="M1470" s="349">
        <v>45342.24813570602</v>
      </c>
      <c r="N1470" s="347" t="s">
        <v>4545</v>
      </c>
      <c r="O1470" s="346">
        <v>3.0</v>
      </c>
      <c r="P1470" s="350" t="s">
        <v>2249</v>
      </c>
      <c r="Q1470" s="346">
        <v>366.0</v>
      </c>
      <c r="R1470" s="347" t="s">
        <v>9058</v>
      </c>
      <c r="S1470" s="7" t="str">
        <f>IF(P1470="nasional",VLOOKUP("*"&amp;J1470&amp;"",'IPPD ALL'!$AA$2:$AC$787,3,FALSE),VLOOKUP("*"&amp;P1470&amp;"",'IPPD ALL'!$AB$2:$AC$787,2,FALSE))</f>
        <v>Provinsi Jawa Barat</v>
      </c>
    </row>
    <row r="1471">
      <c r="A1471" s="346">
        <v>3343.0</v>
      </c>
      <c r="B1471" s="347" t="s">
        <v>10752</v>
      </c>
      <c r="C1471" s="347" t="s">
        <v>2274</v>
      </c>
      <c r="D1471" s="347" t="s">
        <v>10753</v>
      </c>
      <c r="E1471" s="346">
        <v>1.0</v>
      </c>
      <c r="F1471" s="347" t="s">
        <v>10754</v>
      </c>
      <c r="G1471" s="347" t="s">
        <v>10755</v>
      </c>
      <c r="H1471" s="348"/>
      <c r="I1471" s="347" t="s">
        <v>4533</v>
      </c>
      <c r="J1471" s="347" t="s">
        <v>2274</v>
      </c>
      <c r="K1471" s="349">
        <v>45343.346985324075</v>
      </c>
      <c r="L1471" s="348"/>
      <c r="M1471" s="348"/>
      <c r="N1471" s="347" t="s">
        <v>4545</v>
      </c>
      <c r="O1471" s="346">
        <v>1.0</v>
      </c>
      <c r="P1471" s="347" t="s">
        <v>4535</v>
      </c>
      <c r="Q1471" s="348"/>
      <c r="R1471" s="348"/>
      <c r="S1471" s="7" t="str">
        <f>IF(P1471="nasional",VLOOKUP("*"&amp;J1471&amp;"",'IPPD ALL'!$AA$2:$AC$787,3,FALSE),VLOOKUP("*"&amp;P1471&amp;"",'IPPD ALL'!$AB$2:$AC$787,2,FALSE))</f>
        <v>Kabupaten Bekasi</v>
      </c>
    </row>
    <row r="1472">
      <c r="A1472" s="346">
        <v>3344.0</v>
      </c>
      <c r="B1472" s="347" t="s">
        <v>10756</v>
      </c>
      <c r="C1472" s="347" t="s">
        <v>6907</v>
      </c>
      <c r="D1472" s="347" t="s">
        <v>10753</v>
      </c>
      <c r="E1472" s="346">
        <v>1.0</v>
      </c>
      <c r="F1472" s="347" t="s">
        <v>10757</v>
      </c>
      <c r="G1472" s="347" t="s">
        <v>10758</v>
      </c>
      <c r="H1472" s="348"/>
      <c r="I1472" s="347" t="s">
        <v>4533</v>
      </c>
      <c r="J1472" s="347" t="s">
        <v>6907</v>
      </c>
      <c r="K1472" s="349">
        <v>45343.35287966435</v>
      </c>
      <c r="L1472" s="347" t="s">
        <v>6907</v>
      </c>
      <c r="M1472" s="349">
        <v>45343.38021423611</v>
      </c>
      <c r="N1472" s="347" t="s">
        <v>4545</v>
      </c>
      <c r="O1472" s="346">
        <v>2.0</v>
      </c>
      <c r="P1472" s="350" t="s">
        <v>2275</v>
      </c>
      <c r="Q1472" s="346">
        <v>350.0</v>
      </c>
      <c r="R1472" s="347" t="s">
        <v>6911</v>
      </c>
      <c r="S1472" s="7" t="str">
        <f>IF(P1472="nasional",VLOOKUP("*"&amp;J1472&amp;"",'IPPD ALL'!$AA$2:$AC$787,3,FALSE),VLOOKUP("*"&amp;P1472&amp;"",'IPPD ALL'!$AB$2:$AC$787,2,FALSE))</f>
        <v>Kabupaten Bekasi</v>
      </c>
    </row>
    <row r="1473">
      <c r="A1473" s="346">
        <v>3346.0</v>
      </c>
      <c r="B1473" s="347" t="s">
        <v>10759</v>
      </c>
      <c r="C1473" s="347" t="s">
        <v>6907</v>
      </c>
      <c r="D1473" s="347" t="s">
        <v>10760</v>
      </c>
      <c r="E1473" s="346">
        <v>1.0</v>
      </c>
      <c r="F1473" s="347" t="s">
        <v>10761</v>
      </c>
      <c r="G1473" s="347" t="s">
        <v>10762</v>
      </c>
      <c r="H1473" s="348"/>
      <c r="I1473" s="347" t="s">
        <v>4533</v>
      </c>
      <c r="J1473" s="347" t="s">
        <v>6907</v>
      </c>
      <c r="K1473" s="349">
        <v>45343.36072292824</v>
      </c>
      <c r="L1473" s="347" t="s">
        <v>6907</v>
      </c>
      <c r="M1473" s="349">
        <v>45343.37289982639</v>
      </c>
      <c r="N1473" s="347" t="s">
        <v>4545</v>
      </c>
      <c r="O1473" s="346">
        <v>4.0</v>
      </c>
      <c r="P1473" s="350" t="s">
        <v>2275</v>
      </c>
      <c r="Q1473" s="346">
        <v>350.0</v>
      </c>
      <c r="R1473" s="347" t="s">
        <v>6911</v>
      </c>
      <c r="S1473" s="7" t="str">
        <f>IF(P1473="nasional",VLOOKUP("*"&amp;J1473&amp;"",'IPPD ALL'!$AA$2:$AC$787,3,FALSE),VLOOKUP("*"&amp;P1473&amp;"",'IPPD ALL'!$AB$2:$AC$787,2,FALSE))</f>
        <v>Kabupaten Bekasi</v>
      </c>
    </row>
    <row r="1474">
      <c r="A1474" s="346">
        <v>3347.0</v>
      </c>
      <c r="B1474" s="347" t="s">
        <v>10763</v>
      </c>
      <c r="C1474" s="347" t="s">
        <v>6388</v>
      </c>
      <c r="D1474" s="347" t="s">
        <v>10764</v>
      </c>
      <c r="E1474" s="347">
        <v>1.0</v>
      </c>
      <c r="F1474" s="347" t="s">
        <v>10765</v>
      </c>
      <c r="G1474" s="347" t="s">
        <v>10766</v>
      </c>
      <c r="H1474" s="348"/>
      <c r="I1474" s="347" t="s">
        <v>4533</v>
      </c>
      <c r="J1474" s="347" t="s">
        <v>6388</v>
      </c>
      <c r="K1474" s="349">
        <v>45343.37391642361</v>
      </c>
      <c r="L1474" s="347" t="s">
        <v>6388</v>
      </c>
      <c r="M1474" s="349">
        <v>45350.27471978009</v>
      </c>
      <c r="N1474" s="347" t="s">
        <v>4545</v>
      </c>
      <c r="O1474" s="346">
        <v>2.0</v>
      </c>
      <c r="P1474" s="350" t="s">
        <v>2394</v>
      </c>
      <c r="Q1474" s="346">
        <v>252.0</v>
      </c>
      <c r="R1474" s="347" t="s">
        <v>5965</v>
      </c>
      <c r="S1474" s="7" t="str">
        <f>IF(P1474="nasional",VLOOKUP("*"&amp;J1474&amp;"",'IPPD ALL'!$AA$2:$AC$787,3,FALSE),VLOOKUP("*"&amp;P1474&amp;"",'IPPD ALL'!$AB$2:$AC$787,2,FALSE))</f>
        <v>Kota Bandung</v>
      </c>
    </row>
    <row r="1475">
      <c r="A1475" s="346">
        <v>3348.0</v>
      </c>
      <c r="B1475" s="347" t="s">
        <v>10767</v>
      </c>
      <c r="C1475" s="347" t="s">
        <v>10768</v>
      </c>
      <c r="D1475" s="347" t="s">
        <v>10769</v>
      </c>
      <c r="E1475" s="346">
        <v>1.0</v>
      </c>
      <c r="F1475" s="347" t="s">
        <v>10770</v>
      </c>
      <c r="G1475" s="347" t="s">
        <v>10771</v>
      </c>
      <c r="H1475" s="348"/>
      <c r="I1475" s="347" t="s">
        <v>4533</v>
      </c>
      <c r="J1475" s="347" t="s">
        <v>10768</v>
      </c>
      <c r="K1475" s="349">
        <v>45343.3789221412</v>
      </c>
      <c r="L1475" s="347" t="s">
        <v>10768</v>
      </c>
      <c r="M1475" s="349">
        <v>45343.380823402775</v>
      </c>
      <c r="N1475" s="347" t="s">
        <v>4534</v>
      </c>
      <c r="O1475" s="346">
        <v>1.0</v>
      </c>
      <c r="P1475" s="350" t="s">
        <v>2364</v>
      </c>
      <c r="Q1475" s="346">
        <v>365.0</v>
      </c>
      <c r="R1475" s="347" t="s">
        <v>10772</v>
      </c>
      <c r="S1475" s="7" t="str">
        <f>IF(P1475="nasional",VLOOKUP("*"&amp;J1475&amp;"",'IPPD ALL'!$AA$2:$AC$787,3,FALSE),VLOOKUP("*"&amp;P1475&amp;"",'IPPD ALL'!$AB$2:$AC$787,2,FALSE))</f>
        <v>Kabupaten Sukabumi</v>
      </c>
    </row>
    <row r="1476">
      <c r="A1476" s="346">
        <v>3349.0</v>
      </c>
      <c r="B1476" s="347" t="s">
        <v>10773</v>
      </c>
      <c r="C1476" s="347" t="s">
        <v>10774</v>
      </c>
      <c r="D1476" s="347" t="s">
        <v>10775</v>
      </c>
      <c r="E1476" s="347">
        <v>1.0</v>
      </c>
      <c r="F1476" s="347" t="s">
        <v>10776</v>
      </c>
      <c r="G1476" s="347" t="s">
        <v>10777</v>
      </c>
      <c r="H1476" s="348"/>
      <c r="I1476" s="347" t="s">
        <v>4533</v>
      </c>
      <c r="J1476" s="347" t="s">
        <v>10774</v>
      </c>
      <c r="K1476" s="349">
        <v>45344.098151875</v>
      </c>
      <c r="L1476" s="347" t="s">
        <v>10774</v>
      </c>
      <c r="M1476" s="349">
        <v>45344.10162303241</v>
      </c>
      <c r="N1476" s="347" t="s">
        <v>4545</v>
      </c>
      <c r="O1476" s="346">
        <v>2.0</v>
      </c>
      <c r="P1476" s="350" t="s">
        <v>3173</v>
      </c>
      <c r="Q1476" s="346">
        <v>957.0</v>
      </c>
      <c r="R1476" s="347" t="s">
        <v>10778</v>
      </c>
      <c r="S1476" s="7" t="str">
        <f>IF(P1476="nasional",VLOOKUP("*"&amp;J1476&amp;"",'IPPD ALL'!$AA$2:$AC$787,3,FALSE),VLOOKUP("*"&amp;P1476&amp;"",'IPPD ALL'!$AB$2:$AC$787,2,FALSE))</f>
        <v>Kabupaten Kayong Utara</v>
      </c>
    </row>
    <row r="1477">
      <c r="A1477" s="346">
        <v>3352.0</v>
      </c>
      <c r="B1477" s="347" t="s">
        <v>10779</v>
      </c>
      <c r="C1477" s="347" t="s">
        <v>6272</v>
      </c>
      <c r="D1477" s="347" t="s">
        <v>10780</v>
      </c>
      <c r="E1477" s="347">
        <v>1.0</v>
      </c>
      <c r="F1477" s="347" t="s">
        <v>10781</v>
      </c>
      <c r="G1477" s="347" t="s">
        <v>10782</v>
      </c>
      <c r="H1477" s="347" t="s">
        <v>4550</v>
      </c>
      <c r="I1477" s="347" t="s">
        <v>4533</v>
      </c>
      <c r="J1477" s="347" t="s">
        <v>6272</v>
      </c>
      <c r="K1477" s="349">
        <v>45344.12702674769</v>
      </c>
      <c r="L1477" s="347" t="s">
        <v>6272</v>
      </c>
      <c r="M1477" s="349">
        <v>45344.170844375</v>
      </c>
      <c r="N1477" s="347" t="s">
        <v>4534</v>
      </c>
      <c r="O1477" s="346">
        <v>2.0</v>
      </c>
      <c r="P1477" s="350" t="s">
        <v>3476</v>
      </c>
      <c r="Q1477" s="346">
        <v>607.0</v>
      </c>
      <c r="R1477" s="347" t="s">
        <v>6276</v>
      </c>
      <c r="S1477" s="7" t="str">
        <f>IF(P1477="nasional",VLOOKUP("*"&amp;J1477&amp;"",'IPPD ALL'!$AA$2:$AC$787,3,FALSE),VLOOKUP("*"&amp;P1477&amp;"",'IPPD ALL'!$AB$2:$AC$787,2,FALSE))</f>
        <v>Kabupaten Kutai Kartanegara</v>
      </c>
      <c r="T1477" s="229"/>
    </row>
    <row r="1478">
      <c r="A1478" s="346">
        <v>3354.0</v>
      </c>
      <c r="B1478" s="347" t="s">
        <v>10783</v>
      </c>
      <c r="C1478" s="347" t="s">
        <v>5981</v>
      </c>
      <c r="D1478" s="347" t="s">
        <v>10784</v>
      </c>
      <c r="E1478" s="347">
        <v>1.0</v>
      </c>
      <c r="F1478" s="347" t="s">
        <v>10785</v>
      </c>
      <c r="G1478" s="347" t="s">
        <v>10786</v>
      </c>
      <c r="H1478" s="348"/>
      <c r="I1478" s="347" t="s">
        <v>4533</v>
      </c>
      <c r="J1478" s="347" t="s">
        <v>5981</v>
      </c>
      <c r="K1478" s="349">
        <v>45344.13261662037</v>
      </c>
      <c r="L1478" s="347" t="s">
        <v>6326</v>
      </c>
      <c r="M1478" s="349">
        <v>45497.38340506944</v>
      </c>
      <c r="N1478" s="347" t="s">
        <v>4545</v>
      </c>
      <c r="O1478" s="346">
        <v>3.0</v>
      </c>
      <c r="P1478" s="350" t="s">
        <v>2394</v>
      </c>
      <c r="Q1478" s="346">
        <v>252.0</v>
      </c>
      <c r="R1478" s="347" t="s">
        <v>5965</v>
      </c>
      <c r="S1478" s="7" t="str">
        <f>IF(P1478="nasional",VLOOKUP("*"&amp;J1478&amp;"",'IPPD ALL'!$AA$2:$AC$787,3,FALSE),VLOOKUP("*"&amp;P1478&amp;"",'IPPD ALL'!$AB$2:$AC$787,2,FALSE))</f>
        <v>Kota Bandung</v>
      </c>
    </row>
    <row r="1479">
      <c r="A1479" s="346">
        <v>3355.0</v>
      </c>
      <c r="B1479" s="347" t="s">
        <v>10787</v>
      </c>
      <c r="C1479" s="347" t="s">
        <v>9702</v>
      </c>
      <c r="D1479" s="347" t="s">
        <v>10788</v>
      </c>
      <c r="E1479" s="346">
        <v>1.0</v>
      </c>
      <c r="F1479" s="347" t="s">
        <v>10789</v>
      </c>
      <c r="G1479" s="347" t="s">
        <v>10790</v>
      </c>
      <c r="H1479" s="348"/>
      <c r="I1479" s="347" t="s">
        <v>4533</v>
      </c>
      <c r="J1479" s="347" t="s">
        <v>9702</v>
      </c>
      <c r="K1479" s="349">
        <v>45344.140588449074</v>
      </c>
      <c r="L1479" s="347" t="s">
        <v>9702</v>
      </c>
      <c r="M1479" s="349">
        <v>45344.14672290509</v>
      </c>
      <c r="N1479" s="347" t="s">
        <v>4545</v>
      </c>
      <c r="O1479" s="346">
        <v>4.0</v>
      </c>
      <c r="P1479" s="350" t="s">
        <v>3555</v>
      </c>
      <c r="Q1479" s="346">
        <v>620.0</v>
      </c>
      <c r="R1479" s="347" t="s">
        <v>9706</v>
      </c>
      <c r="S1479" s="7" t="str">
        <f>IF(P1479="nasional",VLOOKUP("*"&amp;J1479&amp;"",'IPPD ALL'!$AA$2:$AC$787,3,FALSE),VLOOKUP("*"&amp;P1479&amp;"",'IPPD ALL'!$AB$2:$AC$787,2,FALSE))</f>
        <v>Provinsi Sulawesi Selatan</v>
      </c>
    </row>
    <row r="1480">
      <c r="A1480" s="346">
        <v>3357.0</v>
      </c>
      <c r="B1480" s="347" t="s">
        <v>10791</v>
      </c>
      <c r="C1480" s="347" t="s">
        <v>5981</v>
      </c>
      <c r="D1480" s="347" t="s">
        <v>10792</v>
      </c>
      <c r="E1480" s="347">
        <v>1.0</v>
      </c>
      <c r="F1480" s="347" t="s">
        <v>10793</v>
      </c>
      <c r="G1480" s="347" t="s">
        <v>10794</v>
      </c>
      <c r="H1480" s="348"/>
      <c r="I1480" s="347" t="s">
        <v>4533</v>
      </c>
      <c r="J1480" s="347" t="s">
        <v>5981</v>
      </c>
      <c r="K1480" s="349">
        <v>45344.14861693287</v>
      </c>
      <c r="L1480" s="347" t="s">
        <v>5981</v>
      </c>
      <c r="M1480" s="349">
        <v>45344.15435078704</v>
      </c>
      <c r="N1480" s="347" t="s">
        <v>4545</v>
      </c>
      <c r="O1480" s="346">
        <v>1.0</v>
      </c>
      <c r="P1480" s="350" t="s">
        <v>2394</v>
      </c>
      <c r="Q1480" s="346">
        <v>252.0</v>
      </c>
      <c r="R1480" s="347" t="s">
        <v>5965</v>
      </c>
      <c r="S1480" s="7" t="str">
        <f>IF(P1480="nasional",VLOOKUP("*"&amp;J1480&amp;"",'IPPD ALL'!$AA$2:$AC$787,3,FALSE),VLOOKUP("*"&amp;P1480&amp;"",'IPPD ALL'!$AB$2:$AC$787,2,FALSE))</f>
        <v>Kota Bandung</v>
      </c>
    </row>
    <row r="1481">
      <c r="A1481" s="346">
        <v>3358.0</v>
      </c>
      <c r="B1481" s="347" t="s">
        <v>10795</v>
      </c>
      <c r="C1481" s="347" t="s">
        <v>10796</v>
      </c>
      <c r="D1481" s="347" t="s">
        <v>10797</v>
      </c>
      <c r="E1481" s="347">
        <v>1.0</v>
      </c>
      <c r="F1481" s="347" t="s">
        <v>10798</v>
      </c>
      <c r="G1481" s="347" t="s">
        <v>10799</v>
      </c>
      <c r="H1481" s="348"/>
      <c r="I1481" s="347" t="s">
        <v>4533</v>
      </c>
      <c r="J1481" s="347" t="s">
        <v>10796</v>
      </c>
      <c r="K1481" s="349">
        <v>45344.15044763889</v>
      </c>
      <c r="L1481" s="347" t="s">
        <v>10796</v>
      </c>
      <c r="M1481" s="349">
        <v>45344.174302974534</v>
      </c>
      <c r="N1481" s="347" t="s">
        <v>4534</v>
      </c>
      <c r="O1481" s="346">
        <v>0.0</v>
      </c>
      <c r="P1481" s="350" t="s">
        <v>3422</v>
      </c>
      <c r="Q1481" s="346">
        <v>937.0</v>
      </c>
      <c r="R1481" s="347" t="s">
        <v>10800</v>
      </c>
      <c r="S1481" s="7" t="str">
        <f>IF(P1481="nasional",VLOOKUP("*"&amp;J1481&amp;"",'IPPD ALL'!$AA$2:$AC$787,3,FALSE),VLOOKUP("*"&amp;P1481&amp;"",'IPPD ALL'!$AB$2:$AC$787,2,FALSE))</f>
        <v>Kabupaten Tabalong</v>
      </c>
    </row>
    <row r="1482">
      <c r="A1482" s="346">
        <v>3359.0</v>
      </c>
      <c r="B1482" s="347" t="s">
        <v>10801</v>
      </c>
      <c r="C1482" s="347" t="s">
        <v>6907</v>
      </c>
      <c r="D1482" s="347" t="s">
        <v>10802</v>
      </c>
      <c r="E1482" s="347">
        <v>1.0</v>
      </c>
      <c r="F1482" s="347" t="s">
        <v>10803</v>
      </c>
      <c r="G1482" s="347" t="s">
        <v>10804</v>
      </c>
      <c r="H1482" s="348"/>
      <c r="I1482" s="347" t="s">
        <v>4533</v>
      </c>
      <c r="J1482" s="347" t="s">
        <v>6907</v>
      </c>
      <c r="K1482" s="349">
        <v>45344.1533741088</v>
      </c>
      <c r="L1482" s="348"/>
      <c r="M1482" s="348"/>
      <c r="N1482" s="347" t="s">
        <v>4534</v>
      </c>
      <c r="O1482" s="346">
        <v>1.0</v>
      </c>
      <c r="P1482" s="350" t="s">
        <v>2275</v>
      </c>
      <c r="Q1482" s="346">
        <v>350.0</v>
      </c>
      <c r="R1482" s="347" t="s">
        <v>6911</v>
      </c>
      <c r="S1482" s="7" t="str">
        <f>IF(P1482="nasional",VLOOKUP("*"&amp;J1482&amp;"",'IPPD ALL'!$AA$2:$AC$787,3,FALSE),VLOOKUP("*"&amp;P1482&amp;"",'IPPD ALL'!$AB$2:$AC$787,2,FALSE))</f>
        <v>Kabupaten Bekasi</v>
      </c>
    </row>
    <row r="1483">
      <c r="A1483" s="346">
        <v>3360.0</v>
      </c>
      <c r="B1483" s="347" t="s">
        <v>10805</v>
      </c>
      <c r="C1483" s="347" t="s">
        <v>9702</v>
      </c>
      <c r="D1483" s="347" t="s">
        <v>10806</v>
      </c>
      <c r="E1483" s="346">
        <v>1.0</v>
      </c>
      <c r="F1483" s="347" t="s">
        <v>10807</v>
      </c>
      <c r="G1483" s="347" t="s">
        <v>10808</v>
      </c>
      <c r="H1483" s="348"/>
      <c r="I1483" s="347" t="s">
        <v>4533</v>
      </c>
      <c r="J1483" s="347" t="s">
        <v>9702</v>
      </c>
      <c r="K1483" s="349">
        <v>45344.158448912036</v>
      </c>
      <c r="L1483" s="347" t="s">
        <v>9702</v>
      </c>
      <c r="M1483" s="349">
        <v>45344.16673467593</v>
      </c>
      <c r="N1483" s="347" t="s">
        <v>4545</v>
      </c>
      <c r="O1483" s="346">
        <v>3.0</v>
      </c>
      <c r="P1483" s="350" t="s">
        <v>3555</v>
      </c>
      <c r="Q1483" s="346">
        <v>620.0</v>
      </c>
      <c r="R1483" s="347" t="s">
        <v>9706</v>
      </c>
      <c r="S1483" s="7" t="str">
        <f>IF(P1483="nasional",VLOOKUP("*"&amp;J1483&amp;"",'IPPD ALL'!$AA$2:$AC$787,3,FALSE),VLOOKUP("*"&amp;P1483&amp;"",'IPPD ALL'!$AB$2:$AC$787,2,FALSE))</f>
        <v>Provinsi Sulawesi Selatan</v>
      </c>
    </row>
    <row r="1484">
      <c r="A1484" s="346">
        <v>3361.0</v>
      </c>
      <c r="B1484" s="347" t="s">
        <v>10809</v>
      </c>
      <c r="C1484" s="347" t="s">
        <v>6907</v>
      </c>
      <c r="D1484" s="347" t="s">
        <v>10810</v>
      </c>
      <c r="E1484" s="347">
        <v>1.0</v>
      </c>
      <c r="F1484" s="347" t="s">
        <v>10811</v>
      </c>
      <c r="G1484" s="347" t="s">
        <v>10812</v>
      </c>
      <c r="H1484" s="348"/>
      <c r="I1484" s="347" t="s">
        <v>4533</v>
      </c>
      <c r="J1484" s="347" t="s">
        <v>6907</v>
      </c>
      <c r="K1484" s="349">
        <v>45344.17434725694</v>
      </c>
      <c r="L1484" s="347" t="s">
        <v>6907</v>
      </c>
      <c r="M1484" s="349">
        <v>45345.308033472225</v>
      </c>
      <c r="N1484" s="347" t="s">
        <v>4534</v>
      </c>
      <c r="O1484" s="346">
        <v>25.0</v>
      </c>
      <c r="P1484" s="350" t="s">
        <v>2275</v>
      </c>
      <c r="Q1484" s="346">
        <v>350.0</v>
      </c>
      <c r="R1484" s="347" t="s">
        <v>6911</v>
      </c>
      <c r="S1484" s="7" t="str">
        <f>IF(P1484="nasional",VLOOKUP("*"&amp;J1484&amp;"",'IPPD ALL'!$AA$2:$AC$787,3,FALSE),VLOOKUP("*"&amp;P1484&amp;"",'IPPD ALL'!$AB$2:$AC$787,2,FALSE))</f>
        <v>Kabupaten Bekasi</v>
      </c>
    </row>
    <row r="1485">
      <c r="A1485" s="346">
        <v>3363.0</v>
      </c>
      <c r="B1485" s="347" t="s">
        <v>10813</v>
      </c>
      <c r="C1485" s="347" t="s">
        <v>10768</v>
      </c>
      <c r="D1485" s="347" t="s">
        <v>10814</v>
      </c>
      <c r="E1485" s="346">
        <v>1.0</v>
      </c>
      <c r="F1485" s="347" t="s">
        <v>10815</v>
      </c>
      <c r="G1485" s="347" t="s">
        <v>10816</v>
      </c>
      <c r="H1485" s="348"/>
      <c r="I1485" s="347" t="s">
        <v>4533</v>
      </c>
      <c r="J1485" s="347" t="s">
        <v>10768</v>
      </c>
      <c r="K1485" s="349">
        <v>45344.196104525465</v>
      </c>
      <c r="L1485" s="348"/>
      <c r="M1485" s="348"/>
      <c r="N1485" s="347" t="s">
        <v>4534</v>
      </c>
      <c r="O1485" s="346">
        <v>0.0</v>
      </c>
      <c r="P1485" s="350" t="s">
        <v>2364</v>
      </c>
      <c r="Q1485" s="346">
        <v>365.0</v>
      </c>
      <c r="R1485" s="347" t="s">
        <v>10772</v>
      </c>
      <c r="S1485" s="7" t="str">
        <f>IF(P1485="nasional",VLOOKUP("*"&amp;J1485&amp;"",'IPPD ALL'!$AA$2:$AC$787,3,FALSE),VLOOKUP("*"&amp;P1485&amp;"",'IPPD ALL'!$AB$2:$AC$787,2,FALSE))</f>
        <v>Kabupaten Sukabumi</v>
      </c>
    </row>
    <row r="1486">
      <c r="A1486" s="346">
        <v>3366.0</v>
      </c>
      <c r="B1486" s="347" t="s">
        <v>10817</v>
      </c>
      <c r="C1486" s="347" t="s">
        <v>9702</v>
      </c>
      <c r="D1486" s="347" t="s">
        <v>10818</v>
      </c>
      <c r="E1486" s="346">
        <v>1.0</v>
      </c>
      <c r="F1486" s="347" t="s">
        <v>10819</v>
      </c>
      <c r="G1486" s="347" t="s">
        <v>10820</v>
      </c>
      <c r="H1486" s="348"/>
      <c r="I1486" s="347" t="s">
        <v>4533</v>
      </c>
      <c r="J1486" s="347" t="s">
        <v>9702</v>
      </c>
      <c r="K1486" s="349">
        <v>45344.26582994213</v>
      </c>
      <c r="L1486" s="347" t="s">
        <v>9702</v>
      </c>
      <c r="M1486" s="349">
        <v>45344.27650521991</v>
      </c>
      <c r="N1486" s="347" t="s">
        <v>4545</v>
      </c>
      <c r="O1486" s="346">
        <v>3.0</v>
      </c>
      <c r="P1486" s="350" t="s">
        <v>3555</v>
      </c>
      <c r="Q1486" s="346">
        <v>620.0</v>
      </c>
      <c r="R1486" s="347" t="s">
        <v>9706</v>
      </c>
      <c r="S1486" s="7" t="str">
        <f>IF(P1486="nasional",VLOOKUP("*"&amp;J1486&amp;"",'IPPD ALL'!$AA$2:$AC$787,3,FALSE),VLOOKUP("*"&amp;P1486&amp;"",'IPPD ALL'!$AB$2:$AC$787,2,FALSE))</f>
        <v>Provinsi Sulawesi Selatan</v>
      </c>
    </row>
    <row r="1487">
      <c r="A1487" s="346">
        <v>3367.0</v>
      </c>
      <c r="B1487" s="347" t="s">
        <v>10821</v>
      </c>
      <c r="C1487" s="347" t="s">
        <v>6907</v>
      </c>
      <c r="D1487" s="347" t="s">
        <v>10822</v>
      </c>
      <c r="E1487" s="347">
        <v>1.0</v>
      </c>
      <c r="F1487" s="347" t="s">
        <v>10823</v>
      </c>
      <c r="G1487" s="347" t="s">
        <v>10824</v>
      </c>
      <c r="H1487" s="348"/>
      <c r="I1487" s="347" t="s">
        <v>4533</v>
      </c>
      <c r="J1487" s="347" t="s">
        <v>6907</v>
      </c>
      <c r="K1487" s="349">
        <v>45344.33908023148</v>
      </c>
      <c r="L1487" s="347" t="s">
        <v>6907</v>
      </c>
      <c r="M1487" s="349">
        <v>45344.36611145833</v>
      </c>
      <c r="N1487" s="347" t="s">
        <v>4534</v>
      </c>
      <c r="O1487" s="346">
        <v>8.0</v>
      </c>
      <c r="P1487" s="350" t="s">
        <v>2275</v>
      </c>
      <c r="Q1487" s="346">
        <v>350.0</v>
      </c>
      <c r="R1487" s="347" t="s">
        <v>6911</v>
      </c>
      <c r="S1487" s="7" t="str">
        <f>IF(P1487="nasional",VLOOKUP("*"&amp;J1487&amp;"",'IPPD ALL'!$AA$2:$AC$787,3,FALSE),VLOOKUP("*"&amp;P1487&amp;"",'IPPD ALL'!$AB$2:$AC$787,2,FALSE))</f>
        <v>Kabupaten Bekasi</v>
      </c>
    </row>
    <row r="1488">
      <c r="A1488" s="346">
        <v>3368.0</v>
      </c>
      <c r="B1488" s="347" t="s">
        <v>10825</v>
      </c>
      <c r="C1488" s="347" t="s">
        <v>581</v>
      </c>
      <c r="D1488" s="347" t="s">
        <v>10826</v>
      </c>
      <c r="E1488" s="347">
        <v>1.0</v>
      </c>
      <c r="F1488" s="347" t="s">
        <v>10827</v>
      </c>
      <c r="G1488" s="347" t="s">
        <v>10828</v>
      </c>
      <c r="H1488" s="347" t="s">
        <v>4550</v>
      </c>
      <c r="I1488" s="347" t="s">
        <v>4533</v>
      </c>
      <c r="J1488" s="347" t="s">
        <v>581</v>
      </c>
      <c r="K1488" s="349">
        <v>45344.38836745371</v>
      </c>
      <c r="L1488" s="347" t="s">
        <v>581</v>
      </c>
      <c r="M1488" s="349">
        <v>45344.41096824074</v>
      </c>
      <c r="N1488" s="347" t="s">
        <v>4545</v>
      </c>
      <c r="O1488" s="346">
        <v>2.0</v>
      </c>
      <c r="P1488" s="347" t="s">
        <v>4535</v>
      </c>
      <c r="Q1488" s="348"/>
      <c r="R1488" s="348"/>
      <c r="S1488" s="7" t="str">
        <f>IF(P1488="nasional",VLOOKUP("*"&amp;J1488&amp;"",'IPPD ALL'!$AA$2:$AC$787,3,FALSE),VLOOKUP("*"&amp;P1488&amp;"",'IPPD ALL'!$AB$2:$AC$787,2,FALSE))</f>
        <v>Kementerian Perencanaan Pembangunan Nasional/BAPPENAS</v>
      </c>
    </row>
    <row r="1489">
      <c r="A1489" s="346">
        <v>3369.0</v>
      </c>
      <c r="B1489" s="347" t="s">
        <v>10829</v>
      </c>
      <c r="C1489" s="347" t="s">
        <v>6907</v>
      </c>
      <c r="D1489" s="347" t="s">
        <v>10830</v>
      </c>
      <c r="E1489" s="347">
        <v>1.0</v>
      </c>
      <c r="F1489" s="347" t="s">
        <v>10831</v>
      </c>
      <c r="G1489" s="347" t="s">
        <v>10832</v>
      </c>
      <c r="H1489" s="348"/>
      <c r="I1489" s="347" t="s">
        <v>4533</v>
      </c>
      <c r="J1489" s="347" t="s">
        <v>6907</v>
      </c>
      <c r="K1489" s="349">
        <v>45344.38994868055</v>
      </c>
      <c r="L1489" s="348"/>
      <c r="M1489" s="348"/>
      <c r="N1489" s="347" t="s">
        <v>4534</v>
      </c>
      <c r="O1489" s="346">
        <v>0.0</v>
      </c>
      <c r="P1489" s="350" t="s">
        <v>2275</v>
      </c>
      <c r="Q1489" s="346">
        <v>350.0</v>
      </c>
      <c r="R1489" s="347" t="s">
        <v>6911</v>
      </c>
      <c r="S1489" s="7" t="str">
        <f>IF(P1489="nasional",VLOOKUP("*"&amp;J1489&amp;"",'IPPD ALL'!$AA$2:$AC$787,3,FALSE),VLOOKUP("*"&amp;P1489&amp;"",'IPPD ALL'!$AB$2:$AC$787,2,FALSE))</f>
        <v>Kabupaten Bekasi</v>
      </c>
    </row>
    <row r="1490">
      <c r="A1490" s="346">
        <v>3370.0</v>
      </c>
      <c r="B1490" s="347" t="s">
        <v>10833</v>
      </c>
      <c r="C1490" s="347" t="s">
        <v>581</v>
      </c>
      <c r="D1490" s="347" t="s">
        <v>10834</v>
      </c>
      <c r="E1490" s="347">
        <v>1.0</v>
      </c>
      <c r="F1490" s="347" t="s">
        <v>10835</v>
      </c>
      <c r="G1490" s="347" t="s">
        <v>10836</v>
      </c>
      <c r="H1490" s="348"/>
      <c r="I1490" s="347" t="s">
        <v>4533</v>
      </c>
      <c r="J1490" s="347" t="s">
        <v>581</v>
      </c>
      <c r="K1490" s="349">
        <v>45344.41542084491</v>
      </c>
      <c r="L1490" s="347" t="s">
        <v>581</v>
      </c>
      <c r="M1490" s="349">
        <v>45345.549601099534</v>
      </c>
      <c r="N1490" s="347" t="s">
        <v>4545</v>
      </c>
      <c r="O1490" s="346">
        <v>2.0</v>
      </c>
      <c r="P1490" s="347" t="s">
        <v>4535</v>
      </c>
      <c r="Q1490" s="348"/>
      <c r="R1490" s="348"/>
      <c r="S1490" s="7" t="str">
        <f>IF(P1490="nasional",VLOOKUP("*"&amp;J1490&amp;"",'IPPD ALL'!$AA$2:$AC$787,3,FALSE),VLOOKUP("*"&amp;P1490&amp;"",'IPPD ALL'!$AB$2:$AC$787,2,FALSE))</f>
        <v>Kementerian Perencanaan Pembangunan Nasional/BAPPENAS</v>
      </c>
    </row>
    <row r="1491">
      <c r="A1491" s="346">
        <v>3371.0</v>
      </c>
      <c r="B1491" s="347" t="s">
        <v>10837</v>
      </c>
      <c r="C1491" s="347" t="s">
        <v>581</v>
      </c>
      <c r="D1491" s="347" t="s">
        <v>10838</v>
      </c>
      <c r="E1491" s="347">
        <v>1.0</v>
      </c>
      <c r="F1491" s="347" t="s">
        <v>10839</v>
      </c>
      <c r="G1491" s="347" t="s">
        <v>10840</v>
      </c>
      <c r="H1491" s="347" t="s">
        <v>4550</v>
      </c>
      <c r="I1491" s="347" t="s">
        <v>4533</v>
      </c>
      <c r="J1491" s="347" t="s">
        <v>581</v>
      </c>
      <c r="K1491" s="349">
        <v>45344.427919444446</v>
      </c>
      <c r="L1491" s="347" t="s">
        <v>581</v>
      </c>
      <c r="M1491" s="349">
        <v>45345.55097405092</v>
      </c>
      <c r="N1491" s="347" t="s">
        <v>4545</v>
      </c>
      <c r="O1491" s="346">
        <v>3.0</v>
      </c>
      <c r="P1491" s="347" t="s">
        <v>4535</v>
      </c>
      <c r="Q1491" s="348"/>
      <c r="R1491" s="348"/>
      <c r="S1491" s="7" t="str">
        <f>IF(P1491="nasional",VLOOKUP("*"&amp;J1491&amp;"",'IPPD ALL'!$AA$2:$AC$787,3,FALSE),VLOOKUP("*"&amp;P1491&amp;"",'IPPD ALL'!$AB$2:$AC$787,2,FALSE))</f>
        <v>Kementerian Perencanaan Pembangunan Nasional/BAPPENAS</v>
      </c>
    </row>
    <row r="1492">
      <c r="A1492" s="346">
        <v>3404.0</v>
      </c>
      <c r="B1492" s="347" t="s">
        <v>10841</v>
      </c>
      <c r="C1492" s="347" t="s">
        <v>2101</v>
      </c>
      <c r="D1492" s="347" t="s">
        <v>10842</v>
      </c>
      <c r="E1492" s="347">
        <v>1.0</v>
      </c>
      <c r="F1492" s="347" t="s">
        <v>10843</v>
      </c>
      <c r="G1492" s="347" t="s">
        <v>10844</v>
      </c>
      <c r="H1492" s="347" t="s">
        <v>4550</v>
      </c>
      <c r="I1492" s="347" t="s">
        <v>4533</v>
      </c>
      <c r="J1492" s="347" t="s">
        <v>2101</v>
      </c>
      <c r="K1492" s="349">
        <v>45345.06354657407</v>
      </c>
      <c r="L1492" s="347" t="s">
        <v>2101</v>
      </c>
      <c r="M1492" s="349">
        <v>45345.06934675926</v>
      </c>
      <c r="N1492" s="347" t="s">
        <v>4545</v>
      </c>
      <c r="O1492" s="346">
        <v>3.0</v>
      </c>
      <c r="P1492" s="347" t="s">
        <v>4535</v>
      </c>
      <c r="Q1492" s="348"/>
      <c r="R1492" s="348"/>
      <c r="S1492" s="7" t="str">
        <f>IF(P1492="nasional",VLOOKUP("*"&amp;J1492&amp;"",'IPPD ALL'!$AA$2:$AC$787,3,FALSE),VLOOKUP("*"&amp;P1492&amp;"",'IPPD ALL'!$AB$2:$AC$787,2,FALSE))</f>
        <v>Kabupaten Ogan Komering Ulu Selatan</v>
      </c>
    </row>
    <row r="1493">
      <c r="A1493" s="346">
        <v>3405.0</v>
      </c>
      <c r="B1493" s="347" t="s">
        <v>10845</v>
      </c>
      <c r="C1493" s="347" t="s">
        <v>1614</v>
      </c>
      <c r="D1493" s="347" t="s">
        <v>10846</v>
      </c>
      <c r="E1493" s="347" t="s">
        <v>6689</v>
      </c>
      <c r="F1493" s="347" t="s">
        <v>10847</v>
      </c>
      <c r="G1493" s="347" t="s">
        <v>10848</v>
      </c>
      <c r="H1493" s="348"/>
      <c r="I1493" s="347" t="s">
        <v>4533</v>
      </c>
      <c r="J1493" s="347" t="s">
        <v>1614</v>
      </c>
      <c r="K1493" s="349">
        <v>45345.12017015046</v>
      </c>
      <c r="L1493" s="347" t="s">
        <v>4528</v>
      </c>
      <c r="M1493" s="349">
        <v>45380.68759837963</v>
      </c>
      <c r="N1493" s="347" t="s">
        <v>4545</v>
      </c>
      <c r="O1493" s="346">
        <v>6.0</v>
      </c>
      <c r="P1493" s="347" t="s">
        <v>4535</v>
      </c>
      <c r="Q1493" s="348"/>
      <c r="R1493" s="348"/>
      <c r="S1493" s="7" t="str">
        <f>IF(P1493="nasional",VLOOKUP("*"&amp;J1493&amp;"",'IPPD ALL'!$AA$2:$AC$787,3,FALSE),VLOOKUP("*"&amp;P1493&amp;"",'IPPD ALL'!$AB$2:$AC$787,2,FALSE))</f>
        <v>Kabupaten Tanah Datar</v>
      </c>
    </row>
    <row r="1494">
      <c r="A1494" s="346">
        <v>3407.0</v>
      </c>
      <c r="B1494" s="347" t="s">
        <v>10849</v>
      </c>
      <c r="C1494" s="347" t="s">
        <v>3172</v>
      </c>
      <c r="D1494" s="347" t="s">
        <v>10850</v>
      </c>
      <c r="E1494" s="347">
        <v>1.0</v>
      </c>
      <c r="F1494" s="347" t="s">
        <v>10851</v>
      </c>
      <c r="G1494" s="347" t="s">
        <v>10852</v>
      </c>
      <c r="H1494" s="348"/>
      <c r="I1494" s="347" t="s">
        <v>4533</v>
      </c>
      <c r="J1494" s="347" t="s">
        <v>3172</v>
      </c>
      <c r="K1494" s="349">
        <v>45345.163697662036</v>
      </c>
      <c r="L1494" s="347" t="s">
        <v>3172</v>
      </c>
      <c r="M1494" s="349">
        <v>45448.365640358796</v>
      </c>
      <c r="N1494" s="347" t="s">
        <v>4545</v>
      </c>
      <c r="O1494" s="346">
        <v>2.0</v>
      </c>
      <c r="P1494" s="347" t="s">
        <v>4535</v>
      </c>
      <c r="Q1494" s="348"/>
      <c r="R1494" s="348"/>
      <c r="S1494" s="7" t="str">
        <f>IF(P1494="nasional",VLOOKUP("*"&amp;J1494&amp;"",'IPPD ALL'!$AA$2:$AC$787,3,FALSE),VLOOKUP("*"&amp;P1494&amp;"",'IPPD ALL'!$AB$2:$AC$787,2,FALSE))</f>
        <v>Kabupaten Kayong Utara</v>
      </c>
    </row>
    <row r="1495">
      <c r="A1495" s="346">
        <v>3410.0</v>
      </c>
      <c r="B1495" s="347" t="s">
        <v>10853</v>
      </c>
      <c r="C1495" s="347" t="s">
        <v>6907</v>
      </c>
      <c r="D1495" s="347" t="s">
        <v>10854</v>
      </c>
      <c r="E1495" s="347">
        <v>3.0</v>
      </c>
      <c r="F1495" s="347" t="s">
        <v>10855</v>
      </c>
      <c r="G1495" s="347" t="s">
        <v>10856</v>
      </c>
      <c r="H1495" s="348"/>
      <c r="I1495" s="347" t="s">
        <v>4533</v>
      </c>
      <c r="J1495" s="347" t="s">
        <v>6907</v>
      </c>
      <c r="K1495" s="349">
        <v>45345.19607722222</v>
      </c>
      <c r="L1495" s="347" t="s">
        <v>6907</v>
      </c>
      <c r="M1495" s="349">
        <v>45345.31130621528</v>
      </c>
      <c r="N1495" s="347" t="s">
        <v>4534</v>
      </c>
      <c r="O1495" s="346">
        <v>5.0</v>
      </c>
      <c r="P1495" s="350" t="s">
        <v>2275</v>
      </c>
      <c r="Q1495" s="346">
        <v>350.0</v>
      </c>
      <c r="R1495" s="347" t="s">
        <v>6911</v>
      </c>
      <c r="S1495" s="7" t="str">
        <f>IF(P1495="nasional",VLOOKUP("*"&amp;J1495&amp;"",'IPPD ALL'!$AA$2:$AC$787,3,FALSE),VLOOKUP("*"&amp;P1495&amp;"",'IPPD ALL'!$AB$2:$AC$787,2,FALSE))</f>
        <v>Kabupaten Bekasi</v>
      </c>
    </row>
    <row r="1496">
      <c r="A1496" s="346">
        <v>3411.0</v>
      </c>
      <c r="B1496" s="347" t="s">
        <v>10857</v>
      </c>
      <c r="C1496" s="347" t="s">
        <v>6907</v>
      </c>
      <c r="D1496" s="347" t="s">
        <v>10858</v>
      </c>
      <c r="E1496" s="347">
        <v>3.0</v>
      </c>
      <c r="F1496" s="347" t="s">
        <v>10859</v>
      </c>
      <c r="G1496" s="347" t="s">
        <v>10860</v>
      </c>
      <c r="H1496" s="348"/>
      <c r="I1496" s="347" t="s">
        <v>4533</v>
      </c>
      <c r="J1496" s="347" t="s">
        <v>6907</v>
      </c>
      <c r="K1496" s="349">
        <v>45345.196501597224</v>
      </c>
      <c r="L1496" s="347" t="s">
        <v>6907</v>
      </c>
      <c r="M1496" s="349">
        <v>45345.291531111114</v>
      </c>
      <c r="N1496" s="347" t="s">
        <v>4534</v>
      </c>
      <c r="O1496" s="346">
        <v>1.0</v>
      </c>
      <c r="P1496" s="350" t="s">
        <v>2275</v>
      </c>
      <c r="Q1496" s="346">
        <v>350.0</v>
      </c>
      <c r="R1496" s="347" t="s">
        <v>6911</v>
      </c>
      <c r="S1496" s="7" t="str">
        <f>IF(P1496="nasional",VLOOKUP("*"&amp;J1496&amp;"",'IPPD ALL'!$AA$2:$AC$787,3,FALSE),VLOOKUP("*"&amp;P1496&amp;"",'IPPD ALL'!$AB$2:$AC$787,2,FALSE))</f>
        <v>Kabupaten Bekasi</v>
      </c>
    </row>
    <row r="1497">
      <c r="A1497" s="346">
        <v>3412.0</v>
      </c>
      <c r="B1497" s="347" t="s">
        <v>10861</v>
      </c>
      <c r="C1497" s="347" t="s">
        <v>10862</v>
      </c>
      <c r="D1497" s="347" t="s">
        <v>10863</v>
      </c>
      <c r="E1497" s="347">
        <v>1.0</v>
      </c>
      <c r="F1497" s="347" t="s">
        <v>10864</v>
      </c>
      <c r="G1497" s="347" t="s">
        <v>10865</v>
      </c>
      <c r="H1497" s="348"/>
      <c r="I1497" s="347" t="s">
        <v>4533</v>
      </c>
      <c r="J1497" s="347" t="s">
        <v>10862</v>
      </c>
      <c r="K1497" s="349">
        <v>45345.27374142361</v>
      </c>
      <c r="L1497" s="347" t="s">
        <v>10862</v>
      </c>
      <c r="M1497" s="349">
        <v>45345.388342847225</v>
      </c>
      <c r="N1497" s="347" t="s">
        <v>4534</v>
      </c>
      <c r="O1497" s="346">
        <v>3.0</v>
      </c>
      <c r="P1497" s="347" t="s">
        <v>4535</v>
      </c>
      <c r="Q1497" s="348"/>
      <c r="R1497" s="348"/>
      <c r="S1497" s="7" t="str">
        <f>IF(P1497="nasional",VLOOKUP("*"&amp;J1497&amp;"",'IPPD ALL'!$AA$2:$AC$787,3,FALSE),VLOOKUP("*"&amp;P1497&amp;"",'IPPD ALL'!$AB$2:$AC$787,2,FALSE))</f>
        <v>#N/A</v>
      </c>
    </row>
    <row r="1498">
      <c r="A1498" s="346">
        <v>3413.0</v>
      </c>
      <c r="B1498" s="347" t="s">
        <v>10866</v>
      </c>
      <c r="C1498" s="347" t="s">
        <v>10862</v>
      </c>
      <c r="D1498" s="347" t="s">
        <v>10867</v>
      </c>
      <c r="E1498" s="347">
        <v>1.0</v>
      </c>
      <c r="F1498" s="347" t="s">
        <v>10868</v>
      </c>
      <c r="G1498" s="347" t="s">
        <v>10869</v>
      </c>
      <c r="H1498" s="348"/>
      <c r="I1498" s="347" t="s">
        <v>4533</v>
      </c>
      <c r="J1498" s="347" t="s">
        <v>10862</v>
      </c>
      <c r="K1498" s="349">
        <v>45345.41019003472</v>
      </c>
      <c r="L1498" s="347" t="s">
        <v>10862</v>
      </c>
      <c r="M1498" s="349">
        <v>45406.3037596412</v>
      </c>
      <c r="N1498" s="347" t="s">
        <v>4545</v>
      </c>
      <c r="O1498" s="346">
        <v>1.0</v>
      </c>
      <c r="P1498" s="347" t="s">
        <v>4535</v>
      </c>
      <c r="Q1498" s="348"/>
      <c r="R1498" s="348"/>
      <c r="S1498" s="7" t="str">
        <f>IF(P1498="nasional",VLOOKUP("*"&amp;J1498&amp;"",'IPPD ALL'!$AA$2:$AC$787,3,FALSE),VLOOKUP("*"&amp;P1498&amp;"",'IPPD ALL'!$AB$2:$AC$787,2,FALSE))</f>
        <v>#N/A</v>
      </c>
    </row>
    <row r="1499">
      <c r="A1499" s="346">
        <v>3414.0</v>
      </c>
      <c r="B1499" s="347" t="s">
        <v>10870</v>
      </c>
      <c r="C1499" s="347" t="s">
        <v>8005</v>
      </c>
      <c r="D1499" s="347" t="s">
        <v>9064</v>
      </c>
      <c r="E1499" s="347">
        <v>1.0</v>
      </c>
      <c r="F1499" s="347" t="s">
        <v>10871</v>
      </c>
      <c r="G1499" s="347" t="s">
        <v>10872</v>
      </c>
      <c r="H1499" s="348"/>
      <c r="I1499" s="347" t="s">
        <v>4533</v>
      </c>
      <c r="J1499" s="347" t="s">
        <v>8005</v>
      </c>
      <c r="K1499" s="349">
        <v>45345.57806439815</v>
      </c>
      <c r="L1499" s="347" t="s">
        <v>8005</v>
      </c>
      <c r="M1499" s="349">
        <v>45345.57983228009</v>
      </c>
      <c r="N1499" s="347" t="s">
        <v>4534</v>
      </c>
      <c r="O1499" s="346">
        <v>2.0</v>
      </c>
      <c r="P1499" s="350" t="s">
        <v>3940</v>
      </c>
      <c r="Q1499" s="346">
        <v>977.0</v>
      </c>
      <c r="R1499" s="347" t="s">
        <v>8008</v>
      </c>
      <c r="S1499" s="7" t="str">
        <f>IF(P1499="nasional",VLOOKUP("*"&amp;J1499&amp;"",'IPPD ALL'!$AA$2:$AC$787,3,FALSE),VLOOKUP("*"&amp;P1499&amp;"",'IPPD ALL'!$AB$2:$AC$787,2,FALSE))</f>
        <v>Kota Gorontalo</v>
      </c>
    </row>
    <row r="1500">
      <c r="A1500" s="346">
        <v>3418.0</v>
      </c>
      <c r="B1500" s="347" t="s">
        <v>10873</v>
      </c>
      <c r="C1500" s="347" t="s">
        <v>8028</v>
      </c>
      <c r="D1500" s="347" t="s">
        <v>10874</v>
      </c>
      <c r="E1500" s="347">
        <v>1.0</v>
      </c>
      <c r="F1500" s="347" t="s">
        <v>10875</v>
      </c>
      <c r="G1500" s="347" t="s">
        <v>10876</v>
      </c>
      <c r="H1500" s="347" t="s">
        <v>4550</v>
      </c>
      <c r="I1500" s="347" t="s">
        <v>4533</v>
      </c>
      <c r="J1500" s="347" t="s">
        <v>8028</v>
      </c>
      <c r="K1500" s="349">
        <v>45348.175499398145</v>
      </c>
      <c r="L1500" s="347" t="s">
        <v>8028</v>
      </c>
      <c r="M1500" s="349">
        <v>45350.14049327546</v>
      </c>
      <c r="N1500" s="347" t="s">
        <v>4545</v>
      </c>
      <c r="O1500" s="346">
        <v>11.0</v>
      </c>
      <c r="P1500" s="350" t="s">
        <v>2695</v>
      </c>
      <c r="Q1500" s="346">
        <v>712.0</v>
      </c>
      <c r="R1500" s="347" t="s">
        <v>8032</v>
      </c>
      <c r="S1500" s="7" t="str">
        <f>IF(P1500="nasional",VLOOKUP("*"&amp;J1500&amp;"",'IPPD ALL'!$AA$2:$AC$787,3,FALSE),VLOOKUP("*"&amp;P1500&amp;"",'IPPD ALL'!$AB$2:$AC$787,2,FALSE))</f>
        <v>Kabupaten Purbalingga</v>
      </c>
    </row>
    <row r="1501">
      <c r="A1501" s="346">
        <v>3419.0</v>
      </c>
      <c r="B1501" s="347" t="s">
        <v>10877</v>
      </c>
      <c r="C1501" s="347" t="s">
        <v>10878</v>
      </c>
      <c r="D1501" s="347" t="s">
        <v>10879</v>
      </c>
      <c r="E1501" s="346">
        <v>1.0</v>
      </c>
      <c r="F1501" s="347" t="s">
        <v>10880</v>
      </c>
      <c r="G1501" s="347" t="s">
        <v>10881</v>
      </c>
      <c r="H1501" s="348"/>
      <c r="I1501" s="347" t="s">
        <v>4533</v>
      </c>
      <c r="J1501" s="347" t="s">
        <v>10878</v>
      </c>
      <c r="K1501" s="349">
        <v>45348.32384567129</v>
      </c>
      <c r="L1501" s="347" t="s">
        <v>10878</v>
      </c>
      <c r="M1501" s="349">
        <v>45489.138053483795</v>
      </c>
      <c r="N1501" s="347" t="s">
        <v>4545</v>
      </c>
      <c r="O1501" s="346">
        <v>2.0</v>
      </c>
      <c r="P1501" s="350" t="s">
        <v>2411</v>
      </c>
      <c r="Q1501" s="346">
        <v>361.0</v>
      </c>
      <c r="R1501" s="347" t="s">
        <v>7390</v>
      </c>
      <c r="S1501" s="7" t="str">
        <f>IF(P1501="nasional",VLOOKUP("*"&amp;J1501&amp;"",'IPPD ALL'!$AA$2:$AC$787,3,FALSE),VLOOKUP("*"&amp;P1501&amp;"",'IPPD ALL'!$AB$2:$AC$787,2,FALSE))</f>
        <v>Kota Bekasi</v>
      </c>
    </row>
    <row r="1502">
      <c r="A1502" s="346">
        <v>3420.0</v>
      </c>
      <c r="B1502" s="347" t="s">
        <v>10882</v>
      </c>
      <c r="C1502" s="347" t="s">
        <v>8028</v>
      </c>
      <c r="D1502" s="347" t="s">
        <v>10883</v>
      </c>
      <c r="E1502" s="347">
        <v>1.0</v>
      </c>
      <c r="F1502" s="347" t="s">
        <v>10884</v>
      </c>
      <c r="G1502" s="347" t="s">
        <v>10885</v>
      </c>
      <c r="H1502" s="348"/>
      <c r="I1502" s="347" t="s">
        <v>4533</v>
      </c>
      <c r="J1502" s="347" t="s">
        <v>8028</v>
      </c>
      <c r="K1502" s="349">
        <v>45349.02772770834</v>
      </c>
      <c r="L1502" s="347" t="s">
        <v>8028</v>
      </c>
      <c r="M1502" s="349">
        <v>45351.35125302083</v>
      </c>
      <c r="N1502" s="347" t="s">
        <v>4545</v>
      </c>
      <c r="O1502" s="346">
        <v>1.0</v>
      </c>
      <c r="P1502" s="350" t="s">
        <v>2695</v>
      </c>
      <c r="Q1502" s="346">
        <v>712.0</v>
      </c>
      <c r="R1502" s="347" t="s">
        <v>8032</v>
      </c>
      <c r="S1502" s="7" t="str">
        <f>IF(P1502="nasional",VLOOKUP("*"&amp;J1502&amp;"",'IPPD ALL'!$AA$2:$AC$787,3,FALSE),VLOOKUP("*"&amp;P1502&amp;"",'IPPD ALL'!$AB$2:$AC$787,2,FALSE))</f>
        <v>Kabupaten Purbalingga</v>
      </c>
    </row>
    <row r="1503">
      <c r="A1503" s="346">
        <v>3453.0</v>
      </c>
      <c r="B1503" s="347" t="s">
        <v>10886</v>
      </c>
      <c r="C1503" s="347" t="s">
        <v>10887</v>
      </c>
      <c r="D1503" s="347" t="s">
        <v>10888</v>
      </c>
      <c r="E1503" s="347">
        <v>1.0</v>
      </c>
      <c r="F1503" s="347" t="s">
        <v>10889</v>
      </c>
      <c r="G1503" s="347" t="s">
        <v>10890</v>
      </c>
      <c r="H1503" s="348"/>
      <c r="I1503" s="347" t="s">
        <v>4533</v>
      </c>
      <c r="J1503" s="347" t="s">
        <v>10887</v>
      </c>
      <c r="K1503" s="349">
        <v>45349.09912269676</v>
      </c>
      <c r="L1503" s="347" t="s">
        <v>5208</v>
      </c>
      <c r="M1503" s="349">
        <v>45482.29447703704</v>
      </c>
      <c r="N1503" s="347" t="s">
        <v>4545</v>
      </c>
      <c r="O1503" s="346">
        <v>3.0</v>
      </c>
      <c r="P1503" s="350" t="s">
        <v>2811</v>
      </c>
      <c r="Q1503" s="346">
        <v>256.0</v>
      </c>
      <c r="R1503" s="347" t="s">
        <v>5212</v>
      </c>
      <c r="S1503" s="7" t="str">
        <f>IF(P1503="nasional",VLOOKUP("*"&amp;J1503&amp;"",'IPPD ALL'!$AA$2:$AC$787,3,FALSE),VLOOKUP("*"&amp;P1503&amp;"",'IPPD ALL'!$AB$2:$AC$787,2,FALSE))</f>
        <v>Kota Tegal</v>
      </c>
    </row>
    <row r="1504">
      <c r="A1504" s="346">
        <v>3455.0</v>
      </c>
      <c r="B1504" s="347" t="s">
        <v>10891</v>
      </c>
      <c r="C1504" s="347" t="s">
        <v>1934</v>
      </c>
      <c r="D1504" s="347" t="s">
        <v>10892</v>
      </c>
      <c r="E1504" s="347">
        <v>1.0</v>
      </c>
      <c r="F1504" s="347" t="s">
        <v>10893</v>
      </c>
      <c r="G1504" s="347" t="s">
        <v>10894</v>
      </c>
      <c r="H1504" s="347" t="s">
        <v>4609</v>
      </c>
      <c r="I1504" s="347" t="s">
        <v>4533</v>
      </c>
      <c r="J1504" s="347" t="s">
        <v>1934</v>
      </c>
      <c r="K1504" s="349">
        <v>45349.13652900463</v>
      </c>
      <c r="L1504" s="347" t="s">
        <v>1934</v>
      </c>
      <c r="M1504" s="349">
        <v>45481.11320782408</v>
      </c>
      <c r="N1504" s="347" t="s">
        <v>4545</v>
      </c>
      <c r="O1504" s="346">
        <v>7.0</v>
      </c>
      <c r="P1504" s="347" t="s">
        <v>4535</v>
      </c>
      <c r="Q1504" s="348"/>
      <c r="R1504" s="348"/>
      <c r="S1504" s="7" t="str">
        <f>IF(P1504="nasional",VLOOKUP("*"&amp;J1504&amp;"",'IPPD ALL'!$AA$2:$AC$787,3,FALSE),VLOOKUP("*"&amp;P1504&amp;"",'IPPD ALL'!$AB$2:$AC$787,2,FALSE))</f>
        <v>Kabupaten Belitung Timur</v>
      </c>
    </row>
    <row r="1505">
      <c r="A1505" s="346">
        <v>3456.0</v>
      </c>
      <c r="B1505" s="347" t="s">
        <v>10895</v>
      </c>
      <c r="C1505" s="347" t="s">
        <v>10896</v>
      </c>
      <c r="D1505" s="347" t="s">
        <v>10897</v>
      </c>
      <c r="E1505" s="347">
        <v>1.0</v>
      </c>
      <c r="F1505" s="347" t="s">
        <v>10898</v>
      </c>
      <c r="G1505" s="347" t="s">
        <v>10899</v>
      </c>
      <c r="H1505" s="348"/>
      <c r="I1505" s="347" t="s">
        <v>4533</v>
      </c>
      <c r="J1505" s="347" t="s">
        <v>10896</v>
      </c>
      <c r="K1505" s="349">
        <v>45349.14093180555</v>
      </c>
      <c r="L1505" s="347" t="s">
        <v>5208</v>
      </c>
      <c r="M1505" s="349">
        <v>45482.30137952547</v>
      </c>
      <c r="N1505" s="347" t="s">
        <v>4545</v>
      </c>
      <c r="O1505" s="346">
        <v>3.0</v>
      </c>
      <c r="P1505" s="350" t="s">
        <v>2811</v>
      </c>
      <c r="Q1505" s="346">
        <v>256.0</v>
      </c>
      <c r="R1505" s="347" t="s">
        <v>5212</v>
      </c>
      <c r="S1505" s="7" t="str">
        <f>IF(P1505="nasional",VLOOKUP("*"&amp;J1505&amp;"",'IPPD ALL'!$AA$2:$AC$787,3,FALSE),VLOOKUP("*"&amp;P1505&amp;"",'IPPD ALL'!$AB$2:$AC$787,2,FALSE))</f>
        <v>Kota Tegal</v>
      </c>
    </row>
    <row r="1506">
      <c r="A1506" s="346">
        <v>3458.0</v>
      </c>
      <c r="B1506" s="347" t="s">
        <v>10900</v>
      </c>
      <c r="C1506" s="347" t="s">
        <v>10901</v>
      </c>
      <c r="D1506" s="347" t="s">
        <v>10902</v>
      </c>
      <c r="E1506" s="347">
        <v>1.0</v>
      </c>
      <c r="F1506" s="347" t="s">
        <v>10903</v>
      </c>
      <c r="G1506" s="347" t="s">
        <v>10904</v>
      </c>
      <c r="H1506" s="348"/>
      <c r="I1506" s="347" t="s">
        <v>4533</v>
      </c>
      <c r="J1506" s="347" t="s">
        <v>10901</v>
      </c>
      <c r="K1506" s="349">
        <v>45349.17679372685</v>
      </c>
      <c r="L1506" s="347" t="s">
        <v>10901</v>
      </c>
      <c r="M1506" s="349">
        <v>45482.314987997685</v>
      </c>
      <c r="N1506" s="347" t="s">
        <v>4545</v>
      </c>
      <c r="O1506" s="346">
        <v>2.0</v>
      </c>
      <c r="P1506" s="350" t="s">
        <v>2811</v>
      </c>
      <c r="Q1506" s="346">
        <v>256.0</v>
      </c>
      <c r="R1506" s="347" t="s">
        <v>5212</v>
      </c>
      <c r="S1506" s="7" t="str">
        <f>IF(P1506="nasional",VLOOKUP("*"&amp;J1506&amp;"",'IPPD ALL'!$AA$2:$AC$787,3,FALSE),VLOOKUP("*"&amp;P1506&amp;"",'IPPD ALL'!$AB$2:$AC$787,2,FALSE))</f>
        <v>Kota Tegal</v>
      </c>
    </row>
    <row r="1507">
      <c r="A1507" s="346">
        <v>3459.0</v>
      </c>
      <c r="B1507" s="347" t="s">
        <v>10905</v>
      </c>
      <c r="C1507" s="347" t="s">
        <v>10906</v>
      </c>
      <c r="D1507" s="347" t="s">
        <v>10907</v>
      </c>
      <c r="E1507" s="347">
        <v>1.0</v>
      </c>
      <c r="F1507" s="347" t="s">
        <v>10908</v>
      </c>
      <c r="G1507" s="347" t="s">
        <v>10909</v>
      </c>
      <c r="H1507" s="348"/>
      <c r="I1507" s="347" t="s">
        <v>4533</v>
      </c>
      <c r="J1507" s="347" t="s">
        <v>10906</v>
      </c>
      <c r="K1507" s="349">
        <v>45349.18964795139</v>
      </c>
      <c r="L1507" s="347" t="s">
        <v>10906</v>
      </c>
      <c r="M1507" s="349">
        <v>45349.197372002316</v>
      </c>
      <c r="N1507" s="347" t="s">
        <v>4534</v>
      </c>
      <c r="O1507" s="346">
        <v>2.0</v>
      </c>
      <c r="P1507" s="350" t="s">
        <v>549</v>
      </c>
      <c r="Q1507" s="346">
        <v>479.0</v>
      </c>
      <c r="R1507" s="347" t="s">
        <v>6473</v>
      </c>
      <c r="S1507" s="7" t="str">
        <f>IF(P1507="nasional",VLOOKUP("*"&amp;J1507&amp;"",'IPPD ALL'!$AA$2:$AC$787,3,FALSE),VLOOKUP("*"&amp;P1507&amp;"",'IPPD ALL'!$AB$2:$AC$787,2,FALSE))</f>
        <v>Kementerian Pertanian</v>
      </c>
    </row>
    <row r="1508">
      <c r="A1508" s="346">
        <v>3460.0</v>
      </c>
      <c r="B1508" s="347" t="s">
        <v>10910</v>
      </c>
      <c r="C1508" s="347" t="s">
        <v>8135</v>
      </c>
      <c r="D1508" s="347" t="s">
        <v>10911</v>
      </c>
      <c r="E1508" s="347">
        <v>1.0</v>
      </c>
      <c r="F1508" s="347" t="s">
        <v>10912</v>
      </c>
      <c r="G1508" s="347" t="s">
        <v>10913</v>
      </c>
      <c r="H1508" s="348"/>
      <c r="I1508" s="347" t="s">
        <v>4533</v>
      </c>
      <c r="J1508" s="347" t="s">
        <v>8135</v>
      </c>
      <c r="K1508" s="349">
        <v>45349.19021047454</v>
      </c>
      <c r="L1508" s="347" t="s">
        <v>8135</v>
      </c>
      <c r="M1508" s="349">
        <v>45349.19301112268</v>
      </c>
      <c r="N1508" s="347" t="s">
        <v>4534</v>
      </c>
      <c r="O1508" s="346">
        <v>1.0</v>
      </c>
      <c r="P1508" s="350" t="s">
        <v>549</v>
      </c>
      <c r="Q1508" s="346">
        <v>479.0</v>
      </c>
      <c r="R1508" s="347" t="s">
        <v>6473</v>
      </c>
      <c r="S1508" s="7" t="str">
        <f>IF(P1508="nasional",VLOOKUP("*"&amp;J1508&amp;"",'IPPD ALL'!$AA$2:$AC$787,3,FALSE),VLOOKUP("*"&amp;P1508&amp;"",'IPPD ALL'!$AB$2:$AC$787,2,FALSE))</f>
        <v>Kementerian Pertanian</v>
      </c>
    </row>
    <row r="1509">
      <c r="A1509" s="346">
        <v>3461.0</v>
      </c>
      <c r="B1509" s="347" t="s">
        <v>10914</v>
      </c>
      <c r="C1509" s="347" t="s">
        <v>2810</v>
      </c>
      <c r="D1509" s="347" t="s">
        <v>10915</v>
      </c>
      <c r="E1509" s="347">
        <v>1.0</v>
      </c>
      <c r="F1509" s="347" t="s">
        <v>10916</v>
      </c>
      <c r="G1509" s="347" t="s">
        <v>10917</v>
      </c>
      <c r="H1509" s="348"/>
      <c r="I1509" s="347" t="s">
        <v>4533</v>
      </c>
      <c r="J1509" s="347" t="s">
        <v>2810</v>
      </c>
      <c r="K1509" s="349">
        <v>45349.19899113426</v>
      </c>
      <c r="L1509" s="347" t="s">
        <v>2810</v>
      </c>
      <c r="M1509" s="349">
        <v>45499.08131423611</v>
      </c>
      <c r="N1509" s="347" t="s">
        <v>4545</v>
      </c>
      <c r="O1509" s="346">
        <v>3.0</v>
      </c>
      <c r="P1509" s="347" t="s">
        <v>4535</v>
      </c>
      <c r="Q1509" s="348"/>
      <c r="R1509" s="348"/>
      <c r="S1509" s="7" t="str">
        <f>IF(P1509="nasional",VLOOKUP("*"&amp;J1509&amp;"",'IPPD ALL'!$AA$2:$AC$787,3,FALSE),VLOOKUP("*"&amp;P1509&amp;"",'IPPD ALL'!$AB$2:$AC$787,2,FALSE))</f>
        <v>Kota Tegal</v>
      </c>
    </row>
    <row r="1510">
      <c r="A1510" s="346">
        <v>3462.0</v>
      </c>
      <c r="B1510" s="347" t="s">
        <v>10918</v>
      </c>
      <c r="C1510" s="347" t="s">
        <v>10919</v>
      </c>
      <c r="D1510" s="347" t="s">
        <v>10920</v>
      </c>
      <c r="E1510" s="347">
        <v>1.0</v>
      </c>
      <c r="F1510" s="347" t="s">
        <v>10921</v>
      </c>
      <c r="G1510" s="347" t="s">
        <v>10922</v>
      </c>
      <c r="H1510" s="348"/>
      <c r="I1510" s="347" t="s">
        <v>4533</v>
      </c>
      <c r="J1510" s="347" t="s">
        <v>10919</v>
      </c>
      <c r="K1510" s="349">
        <v>45349.262274849534</v>
      </c>
      <c r="L1510" s="347" t="s">
        <v>10919</v>
      </c>
      <c r="M1510" s="349">
        <v>45482.32015623843</v>
      </c>
      <c r="N1510" s="347" t="s">
        <v>4545</v>
      </c>
      <c r="O1510" s="346">
        <v>2.0</v>
      </c>
      <c r="P1510" s="350" t="s">
        <v>2811</v>
      </c>
      <c r="Q1510" s="346">
        <v>256.0</v>
      </c>
      <c r="R1510" s="347" t="s">
        <v>5212</v>
      </c>
      <c r="S1510" s="7" t="str">
        <f>IF(P1510="nasional",VLOOKUP("*"&amp;J1510&amp;"",'IPPD ALL'!$AA$2:$AC$787,3,FALSE),VLOOKUP("*"&amp;P1510&amp;"",'IPPD ALL'!$AB$2:$AC$787,2,FALSE))</f>
        <v>Kota Tegal</v>
      </c>
    </row>
    <row r="1511">
      <c r="A1511" s="346">
        <v>3463.0</v>
      </c>
      <c r="B1511" s="347" t="s">
        <v>10923</v>
      </c>
      <c r="C1511" s="347" t="s">
        <v>10924</v>
      </c>
      <c r="D1511" s="347" t="s">
        <v>10925</v>
      </c>
      <c r="E1511" s="347">
        <v>1.0</v>
      </c>
      <c r="F1511" s="347" t="s">
        <v>10926</v>
      </c>
      <c r="G1511" s="347" t="s">
        <v>10927</v>
      </c>
      <c r="H1511" s="348"/>
      <c r="I1511" s="347" t="s">
        <v>4533</v>
      </c>
      <c r="J1511" s="347" t="s">
        <v>10924</v>
      </c>
      <c r="K1511" s="349">
        <v>45349.28530157408</v>
      </c>
      <c r="L1511" s="347" t="s">
        <v>5208</v>
      </c>
      <c r="M1511" s="349">
        <v>45482.302998113424</v>
      </c>
      <c r="N1511" s="347" t="s">
        <v>4545</v>
      </c>
      <c r="O1511" s="346">
        <v>3.0</v>
      </c>
      <c r="P1511" s="350" t="s">
        <v>2811</v>
      </c>
      <c r="Q1511" s="346">
        <v>256.0</v>
      </c>
      <c r="R1511" s="347" t="s">
        <v>5212</v>
      </c>
      <c r="S1511" s="7" t="str">
        <f>IF(P1511="nasional",VLOOKUP("*"&amp;J1511&amp;"",'IPPD ALL'!$AA$2:$AC$787,3,FALSE),VLOOKUP("*"&amp;P1511&amp;"",'IPPD ALL'!$AB$2:$AC$787,2,FALSE))</f>
        <v>Kota Tegal</v>
      </c>
    </row>
    <row r="1512">
      <c r="A1512" s="346">
        <v>3465.0</v>
      </c>
      <c r="B1512" s="347" t="s">
        <v>10928</v>
      </c>
      <c r="C1512" s="347" t="s">
        <v>10906</v>
      </c>
      <c r="D1512" s="347" t="s">
        <v>10929</v>
      </c>
      <c r="E1512" s="347" t="s">
        <v>4530</v>
      </c>
      <c r="F1512" s="347" t="s">
        <v>10930</v>
      </c>
      <c r="G1512" s="347" t="s">
        <v>10931</v>
      </c>
      <c r="H1512" s="348"/>
      <c r="I1512" s="347" t="s">
        <v>4533</v>
      </c>
      <c r="J1512" s="347" t="s">
        <v>10906</v>
      </c>
      <c r="K1512" s="349">
        <v>45349.29185527778</v>
      </c>
      <c r="L1512" s="347" t="s">
        <v>10906</v>
      </c>
      <c r="M1512" s="349">
        <v>45349.349582800925</v>
      </c>
      <c r="N1512" s="347" t="s">
        <v>4534</v>
      </c>
      <c r="O1512" s="346">
        <v>8.0</v>
      </c>
      <c r="P1512" s="350" t="s">
        <v>549</v>
      </c>
      <c r="Q1512" s="346">
        <v>479.0</v>
      </c>
      <c r="R1512" s="347" t="s">
        <v>6473</v>
      </c>
      <c r="S1512" s="7" t="str">
        <f>IF(P1512="nasional",VLOOKUP("*"&amp;J1512&amp;"",'IPPD ALL'!$AA$2:$AC$787,3,FALSE),VLOOKUP("*"&amp;P1512&amp;"",'IPPD ALL'!$AB$2:$AC$787,2,FALSE))</f>
        <v>Kementerian Pertanian</v>
      </c>
    </row>
    <row r="1513">
      <c r="A1513" s="346">
        <v>3466.0</v>
      </c>
      <c r="B1513" s="347" t="s">
        <v>10932</v>
      </c>
      <c r="C1513" s="347" t="s">
        <v>548</v>
      </c>
      <c r="D1513" s="347" t="s">
        <v>8178</v>
      </c>
      <c r="E1513" s="347">
        <v>1.0</v>
      </c>
      <c r="F1513" s="347" t="s">
        <v>10933</v>
      </c>
      <c r="G1513" s="347" t="s">
        <v>10934</v>
      </c>
      <c r="H1513" s="348"/>
      <c r="I1513" s="347" t="s">
        <v>4533</v>
      </c>
      <c r="J1513" s="347" t="s">
        <v>548</v>
      </c>
      <c r="K1513" s="349">
        <v>45349.36494025463</v>
      </c>
      <c r="L1513" s="347" t="s">
        <v>548</v>
      </c>
      <c r="M1513" s="349">
        <v>45349.44006274306</v>
      </c>
      <c r="N1513" s="347" t="s">
        <v>4545</v>
      </c>
      <c r="O1513" s="346">
        <v>1.0</v>
      </c>
      <c r="P1513" s="347" t="s">
        <v>4535</v>
      </c>
      <c r="Q1513" s="348"/>
      <c r="R1513" s="348"/>
      <c r="S1513" s="7" t="str">
        <f>IF(P1513="nasional",VLOOKUP("*"&amp;J1513&amp;"",'IPPD ALL'!$AA$2:$AC$787,3,FALSE),VLOOKUP("*"&amp;P1513&amp;"",'IPPD ALL'!$AB$2:$AC$787,2,FALSE))</f>
        <v>Kementerian Pertanian</v>
      </c>
    </row>
    <row r="1514">
      <c r="A1514" s="346">
        <v>3467.0</v>
      </c>
      <c r="B1514" s="347" t="s">
        <v>10935</v>
      </c>
      <c r="C1514" s="347" t="s">
        <v>8028</v>
      </c>
      <c r="D1514" s="347" t="s">
        <v>10936</v>
      </c>
      <c r="E1514" s="347">
        <v>1.0</v>
      </c>
      <c r="F1514" s="347" t="s">
        <v>10937</v>
      </c>
      <c r="G1514" s="347" t="s">
        <v>10938</v>
      </c>
      <c r="H1514" s="348"/>
      <c r="I1514" s="347" t="s">
        <v>4533</v>
      </c>
      <c r="J1514" s="347" t="s">
        <v>8028</v>
      </c>
      <c r="K1514" s="349">
        <v>45350.08593582176</v>
      </c>
      <c r="L1514" s="347" t="s">
        <v>8028</v>
      </c>
      <c r="M1514" s="349">
        <v>45351.29488824074</v>
      </c>
      <c r="N1514" s="347" t="s">
        <v>4545</v>
      </c>
      <c r="O1514" s="346">
        <v>3.0</v>
      </c>
      <c r="P1514" s="350" t="s">
        <v>2695</v>
      </c>
      <c r="Q1514" s="346">
        <v>712.0</v>
      </c>
      <c r="R1514" s="347" t="s">
        <v>8032</v>
      </c>
      <c r="S1514" s="7" t="str">
        <f>IF(P1514="nasional",VLOOKUP("*"&amp;J1514&amp;"",'IPPD ALL'!$AA$2:$AC$787,3,FALSE),VLOOKUP("*"&amp;P1514&amp;"",'IPPD ALL'!$AB$2:$AC$787,2,FALSE))</f>
        <v>Kabupaten Purbalingga</v>
      </c>
    </row>
    <row r="1515">
      <c r="A1515" s="346">
        <v>3468.0</v>
      </c>
      <c r="B1515" s="347" t="s">
        <v>10939</v>
      </c>
      <c r="C1515" s="347" t="s">
        <v>8028</v>
      </c>
      <c r="D1515" s="347" t="s">
        <v>10940</v>
      </c>
      <c r="E1515" s="347">
        <v>1.0</v>
      </c>
      <c r="F1515" s="347" t="s">
        <v>10941</v>
      </c>
      <c r="G1515" s="347" t="s">
        <v>10942</v>
      </c>
      <c r="H1515" s="348"/>
      <c r="I1515" s="347" t="s">
        <v>4533</v>
      </c>
      <c r="J1515" s="347" t="s">
        <v>8028</v>
      </c>
      <c r="K1515" s="349">
        <v>45350.111077106485</v>
      </c>
      <c r="L1515" s="347" t="s">
        <v>8028</v>
      </c>
      <c r="M1515" s="349">
        <v>45351.28276043981</v>
      </c>
      <c r="N1515" s="347" t="s">
        <v>4545</v>
      </c>
      <c r="O1515" s="346">
        <v>2.0</v>
      </c>
      <c r="P1515" s="350" t="s">
        <v>2695</v>
      </c>
      <c r="Q1515" s="346">
        <v>712.0</v>
      </c>
      <c r="R1515" s="347" t="s">
        <v>8032</v>
      </c>
      <c r="S1515" s="7" t="str">
        <f>IF(P1515="nasional",VLOOKUP("*"&amp;J1515&amp;"",'IPPD ALL'!$AA$2:$AC$787,3,FALSE),VLOOKUP("*"&amp;P1515&amp;"",'IPPD ALL'!$AB$2:$AC$787,2,FALSE))</f>
        <v>Kabupaten Purbalingga</v>
      </c>
    </row>
    <row r="1516">
      <c r="A1516" s="346">
        <v>3469.0</v>
      </c>
      <c r="B1516" s="347" t="s">
        <v>10943</v>
      </c>
      <c r="C1516" s="347" t="s">
        <v>4165</v>
      </c>
      <c r="D1516" s="347" t="s">
        <v>10944</v>
      </c>
      <c r="E1516" s="347">
        <v>1.0</v>
      </c>
      <c r="F1516" s="347" t="s">
        <v>10945</v>
      </c>
      <c r="G1516" s="347" t="s">
        <v>10946</v>
      </c>
      <c r="H1516" s="348"/>
      <c r="I1516" s="347" t="s">
        <v>4533</v>
      </c>
      <c r="J1516" s="347" t="s">
        <v>4165</v>
      </c>
      <c r="K1516" s="349">
        <v>45350.13452385417</v>
      </c>
      <c r="L1516" s="347" t="s">
        <v>4528</v>
      </c>
      <c r="M1516" s="349">
        <v>45380.68497865741</v>
      </c>
      <c r="N1516" s="347" t="s">
        <v>4545</v>
      </c>
      <c r="O1516" s="346">
        <v>1.0</v>
      </c>
      <c r="P1516" s="347" t="s">
        <v>4535</v>
      </c>
      <c r="Q1516" s="348"/>
      <c r="R1516" s="348"/>
      <c r="S1516" s="7" t="str">
        <f>IF(P1516="nasional",VLOOKUP("*"&amp;J1516&amp;"",'IPPD ALL'!$AA$2:$AC$787,3,FALSE),VLOOKUP("*"&amp;P1516&amp;"",'IPPD ALL'!$AB$2:$AC$787,2,FALSE))</f>
        <v>Kabupaten Sumbawa Barat</v>
      </c>
      <c r="T1516" s="229"/>
    </row>
    <row r="1517">
      <c r="A1517" s="346">
        <v>3470.0</v>
      </c>
      <c r="B1517" s="347" t="s">
        <v>10947</v>
      </c>
      <c r="C1517" s="347" t="s">
        <v>8028</v>
      </c>
      <c r="D1517" s="347" t="s">
        <v>10948</v>
      </c>
      <c r="E1517" s="347">
        <v>1.0</v>
      </c>
      <c r="F1517" s="347" t="s">
        <v>10949</v>
      </c>
      <c r="G1517" s="347" t="s">
        <v>10950</v>
      </c>
      <c r="H1517" s="348"/>
      <c r="I1517" s="347" t="s">
        <v>4533</v>
      </c>
      <c r="J1517" s="347" t="s">
        <v>8028</v>
      </c>
      <c r="K1517" s="349">
        <v>45350.15065391204</v>
      </c>
      <c r="L1517" s="347" t="s">
        <v>8028</v>
      </c>
      <c r="M1517" s="349">
        <v>45351.330222372686</v>
      </c>
      <c r="N1517" s="347" t="s">
        <v>4545</v>
      </c>
      <c r="O1517" s="346">
        <v>2.0</v>
      </c>
      <c r="P1517" s="350" t="s">
        <v>2695</v>
      </c>
      <c r="Q1517" s="346">
        <v>712.0</v>
      </c>
      <c r="R1517" s="347" t="s">
        <v>8032</v>
      </c>
      <c r="S1517" s="7" t="str">
        <f>IF(P1517="nasional",VLOOKUP("*"&amp;J1517&amp;"",'IPPD ALL'!$AA$2:$AC$787,3,FALSE),VLOOKUP("*"&amp;P1517&amp;"",'IPPD ALL'!$AB$2:$AC$787,2,FALSE))</f>
        <v>Kabupaten Purbalingga</v>
      </c>
    </row>
    <row r="1518">
      <c r="A1518" s="346">
        <v>3471.0</v>
      </c>
      <c r="B1518" s="347" t="s">
        <v>10951</v>
      </c>
      <c r="C1518" s="347" t="s">
        <v>8028</v>
      </c>
      <c r="D1518" s="347" t="s">
        <v>10952</v>
      </c>
      <c r="E1518" s="347">
        <v>1.0</v>
      </c>
      <c r="F1518" s="347" t="s">
        <v>10953</v>
      </c>
      <c r="G1518" s="347" t="s">
        <v>10954</v>
      </c>
      <c r="H1518" s="348"/>
      <c r="I1518" s="347" t="s">
        <v>4533</v>
      </c>
      <c r="J1518" s="347" t="s">
        <v>8028</v>
      </c>
      <c r="K1518" s="349">
        <v>45350.15379503472</v>
      </c>
      <c r="L1518" s="347" t="s">
        <v>8028</v>
      </c>
      <c r="M1518" s="349">
        <v>45350.15682892361</v>
      </c>
      <c r="N1518" s="347" t="s">
        <v>4545</v>
      </c>
      <c r="O1518" s="346">
        <v>1.0</v>
      </c>
      <c r="P1518" s="350" t="s">
        <v>2695</v>
      </c>
      <c r="Q1518" s="346">
        <v>712.0</v>
      </c>
      <c r="R1518" s="347" t="s">
        <v>8032</v>
      </c>
      <c r="S1518" s="7" t="str">
        <f>IF(P1518="nasional",VLOOKUP("*"&amp;J1518&amp;"",'IPPD ALL'!$AA$2:$AC$787,3,FALSE),VLOOKUP("*"&amp;P1518&amp;"",'IPPD ALL'!$AB$2:$AC$787,2,FALSE))</f>
        <v>Kabupaten Purbalingga</v>
      </c>
    </row>
    <row r="1519">
      <c r="A1519" s="346">
        <v>3472.0</v>
      </c>
      <c r="B1519" s="347" t="s">
        <v>10955</v>
      </c>
      <c r="C1519" s="347" t="s">
        <v>6469</v>
      </c>
      <c r="D1519" s="347" t="s">
        <v>5284</v>
      </c>
      <c r="E1519" s="347">
        <v>1.0</v>
      </c>
      <c r="F1519" s="347" t="s">
        <v>10956</v>
      </c>
      <c r="G1519" s="347" t="s">
        <v>10957</v>
      </c>
      <c r="H1519" s="348"/>
      <c r="I1519" s="347" t="s">
        <v>4533</v>
      </c>
      <c r="J1519" s="347" t="s">
        <v>6469</v>
      </c>
      <c r="K1519" s="349">
        <v>45350.16788715278</v>
      </c>
      <c r="L1519" s="347" t="s">
        <v>6469</v>
      </c>
      <c r="M1519" s="349">
        <v>45351.09688226852</v>
      </c>
      <c r="N1519" s="347" t="s">
        <v>4545</v>
      </c>
      <c r="O1519" s="346">
        <v>2.0</v>
      </c>
      <c r="P1519" s="350" t="s">
        <v>549</v>
      </c>
      <c r="Q1519" s="346">
        <v>479.0</v>
      </c>
      <c r="R1519" s="347" t="s">
        <v>6473</v>
      </c>
      <c r="S1519" s="7" t="str">
        <f>IF(P1519="nasional",VLOOKUP("*"&amp;J1519&amp;"",'IPPD ALL'!$AA$2:$AC$787,3,FALSE),VLOOKUP("*"&amp;P1519&amp;"",'IPPD ALL'!$AB$2:$AC$787,2,FALSE))</f>
        <v>Kementerian Pertanian</v>
      </c>
    </row>
    <row r="1520">
      <c r="A1520" s="346">
        <v>3474.0</v>
      </c>
      <c r="B1520" s="347" t="s">
        <v>10958</v>
      </c>
      <c r="C1520" s="347" t="s">
        <v>10959</v>
      </c>
      <c r="D1520" s="347" t="s">
        <v>10960</v>
      </c>
      <c r="E1520" s="346">
        <v>1.0</v>
      </c>
      <c r="F1520" s="347" t="s">
        <v>10961</v>
      </c>
      <c r="G1520" s="347" t="s">
        <v>10962</v>
      </c>
      <c r="H1520" s="348"/>
      <c r="I1520" s="347" t="s">
        <v>4533</v>
      </c>
      <c r="J1520" s="347" t="s">
        <v>10959</v>
      </c>
      <c r="K1520" s="349">
        <v>45350.30220922454</v>
      </c>
      <c r="L1520" s="347" t="s">
        <v>10959</v>
      </c>
      <c r="M1520" s="349">
        <v>45490.15148334491</v>
      </c>
      <c r="N1520" s="347" t="s">
        <v>4545</v>
      </c>
      <c r="O1520" s="346">
        <v>1.0</v>
      </c>
      <c r="P1520" s="350" t="s">
        <v>2411</v>
      </c>
      <c r="Q1520" s="346">
        <v>361.0</v>
      </c>
      <c r="R1520" s="347" t="s">
        <v>7390</v>
      </c>
      <c r="S1520" s="7" t="str">
        <f>IF(P1520="nasional",VLOOKUP("*"&amp;J1520&amp;"",'IPPD ALL'!$AA$2:$AC$787,3,FALSE),VLOOKUP("*"&amp;P1520&amp;"",'IPPD ALL'!$AB$2:$AC$787,2,FALSE))</f>
        <v>Kota Bekasi</v>
      </c>
    </row>
    <row r="1521">
      <c r="A1521" s="346">
        <v>3475.0</v>
      </c>
      <c r="B1521" s="347" t="s">
        <v>10963</v>
      </c>
      <c r="C1521" s="347" t="s">
        <v>10959</v>
      </c>
      <c r="D1521" s="347" t="s">
        <v>10964</v>
      </c>
      <c r="E1521" s="346">
        <v>1.0</v>
      </c>
      <c r="F1521" s="347" t="s">
        <v>10965</v>
      </c>
      <c r="G1521" s="347" t="s">
        <v>10966</v>
      </c>
      <c r="H1521" s="348"/>
      <c r="I1521" s="347" t="s">
        <v>4533</v>
      </c>
      <c r="J1521" s="347" t="s">
        <v>10959</v>
      </c>
      <c r="K1521" s="349">
        <v>45350.30530820602</v>
      </c>
      <c r="L1521" s="347" t="s">
        <v>10959</v>
      </c>
      <c r="M1521" s="349">
        <v>45490.15128828704</v>
      </c>
      <c r="N1521" s="347" t="s">
        <v>4545</v>
      </c>
      <c r="O1521" s="346">
        <v>1.0</v>
      </c>
      <c r="P1521" s="350" t="s">
        <v>2411</v>
      </c>
      <c r="Q1521" s="346">
        <v>361.0</v>
      </c>
      <c r="R1521" s="347" t="s">
        <v>7390</v>
      </c>
      <c r="S1521" s="7" t="str">
        <f>IF(P1521="nasional",VLOOKUP("*"&amp;J1521&amp;"",'IPPD ALL'!$AA$2:$AC$787,3,FALSE),VLOOKUP("*"&amp;P1521&amp;"",'IPPD ALL'!$AB$2:$AC$787,2,FALSE))</f>
        <v>Kota Bekasi</v>
      </c>
    </row>
    <row r="1522">
      <c r="A1522" s="346">
        <v>3478.0</v>
      </c>
      <c r="B1522" s="347" t="s">
        <v>10967</v>
      </c>
      <c r="C1522" s="347" t="s">
        <v>10968</v>
      </c>
      <c r="D1522" s="347" t="s">
        <v>10969</v>
      </c>
      <c r="E1522" s="347">
        <v>1.0</v>
      </c>
      <c r="F1522" s="347" t="s">
        <v>10970</v>
      </c>
      <c r="G1522" s="347" t="s">
        <v>10971</v>
      </c>
      <c r="H1522" s="348"/>
      <c r="I1522" s="347" t="s">
        <v>4533</v>
      </c>
      <c r="J1522" s="347" t="s">
        <v>10968</v>
      </c>
      <c r="K1522" s="349">
        <v>45350.324446921295</v>
      </c>
      <c r="L1522" s="347" t="s">
        <v>10968</v>
      </c>
      <c r="M1522" s="349">
        <v>45490.15330482639</v>
      </c>
      <c r="N1522" s="347" t="s">
        <v>4545</v>
      </c>
      <c r="O1522" s="346">
        <v>1.0</v>
      </c>
      <c r="P1522" s="350" t="s">
        <v>2411</v>
      </c>
      <c r="Q1522" s="346">
        <v>361.0</v>
      </c>
      <c r="R1522" s="347" t="s">
        <v>7390</v>
      </c>
      <c r="S1522" s="7" t="str">
        <f>IF(P1522="nasional",VLOOKUP("*"&amp;J1522&amp;"",'IPPD ALL'!$AA$2:$AC$787,3,FALSE),VLOOKUP("*"&amp;P1522&amp;"",'IPPD ALL'!$AB$2:$AC$787,2,FALSE))</f>
        <v>Kota Bekasi</v>
      </c>
    </row>
    <row r="1523">
      <c r="A1523" s="346">
        <v>3479.0</v>
      </c>
      <c r="B1523" s="347" t="s">
        <v>10972</v>
      </c>
      <c r="C1523" s="347" t="s">
        <v>10968</v>
      </c>
      <c r="D1523" s="347" t="s">
        <v>10973</v>
      </c>
      <c r="E1523" s="347">
        <v>1.0</v>
      </c>
      <c r="F1523" s="347" t="s">
        <v>10974</v>
      </c>
      <c r="G1523" s="347" t="s">
        <v>10975</v>
      </c>
      <c r="H1523" s="348"/>
      <c r="I1523" s="347" t="s">
        <v>4533</v>
      </c>
      <c r="J1523" s="347" t="s">
        <v>10968</v>
      </c>
      <c r="K1523" s="349">
        <v>45350.325925034726</v>
      </c>
      <c r="L1523" s="347" t="s">
        <v>10968</v>
      </c>
      <c r="M1523" s="349">
        <v>45490.15309641204</v>
      </c>
      <c r="N1523" s="347" t="s">
        <v>4545</v>
      </c>
      <c r="O1523" s="346">
        <v>2.0</v>
      </c>
      <c r="P1523" s="350" t="s">
        <v>2411</v>
      </c>
      <c r="Q1523" s="346">
        <v>361.0</v>
      </c>
      <c r="R1523" s="347" t="s">
        <v>7390</v>
      </c>
      <c r="S1523" s="7" t="str">
        <f>IF(P1523="nasional",VLOOKUP("*"&amp;J1523&amp;"",'IPPD ALL'!$AA$2:$AC$787,3,FALSE),VLOOKUP("*"&amp;P1523&amp;"",'IPPD ALL'!$AB$2:$AC$787,2,FALSE))</f>
        <v>Kota Bekasi</v>
      </c>
    </row>
    <row r="1524">
      <c r="A1524" s="346">
        <v>3480.0</v>
      </c>
      <c r="B1524" s="347" t="s">
        <v>10976</v>
      </c>
      <c r="C1524" s="347" t="s">
        <v>10968</v>
      </c>
      <c r="D1524" s="347" t="s">
        <v>10977</v>
      </c>
      <c r="E1524" s="347">
        <v>1.0</v>
      </c>
      <c r="F1524" s="347" t="s">
        <v>10978</v>
      </c>
      <c r="G1524" s="347" t="s">
        <v>10979</v>
      </c>
      <c r="H1524" s="348"/>
      <c r="I1524" s="347" t="s">
        <v>4533</v>
      </c>
      <c r="J1524" s="347" t="s">
        <v>10968</v>
      </c>
      <c r="K1524" s="349">
        <v>45350.326803888885</v>
      </c>
      <c r="L1524" s="347" t="s">
        <v>10968</v>
      </c>
      <c r="M1524" s="349">
        <v>45490.15295599537</v>
      </c>
      <c r="N1524" s="347" t="s">
        <v>4545</v>
      </c>
      <c r="O1524" s="346">
        <v>3.0</v>
      </c>
      <c r="P1524" s="350" t="s">
        <v>2411</v>
      </c>
      <c r="Q1524" s="346">
        <v>361.0</v>
      </c>
      <c r="R1524" s="347" t="s">
        <v>7390</v>
      </c>
      <c r="S1524" s="7" t="str">
        <f>IF(P1524="nasional",VLOOKUP("*"&amp;J1524&amp;"",'IPPD ALL'!$AA$2:$AC$787,3,FALSE),VLOOKUP("*"&amp;P1524&amp;"",'IPPD ALL'!$AB$2:$AC$787,2,FALSE))</f>
        <v>Kota Bekasi</v>
      </c>
    </row>
    <row r="1525">
      <c r="A1525" s="346">
        <v>3482.0</v>
      </c>
      <c r="B1525" s="347" t="s">
        <v>10980</v>
      </c>
      <c r="C1525" s="347" t="s">
        <v>3119</v>
      </c>
      <c r="D1525" s="347" t="s">
        <v>10981</v>
      </c>
      <c r="E1525" s="347">
        <v>1.0</v>
      </c>
      <c r="F1525" s="347" t="s">
        <v>10982</v>
      </c>
      <c r="G1525" s="347" t="s">
        <v>10983</v>
      </c>
      <c r="H1525" s="348"/>
      <c r="I1525" s="347" t="s">
        <v>4533</v>
      </c>
      <c r="J1525" s="347" t="s">
        <v>3119</v>
      </c>
      <c r="K1525" s="349">
        <v>45351.15386436343</v>
      </c>
      <c r="L1525" s="347" t="s">
        <v>3119</v>
      </c>
      <c r="M1525" s="349">
        <v>45351.37258834491</v>
      </c>
      <c r="N1525" s="347" t="s">
        <v>4545</v>
      </c>
      <c r="O1525" s="346">
        <v>3.0</v>
      </c>
      <c r="P1525" s="347" t="s">
        <v>4535</v>
      </c>
      <c r="Q1525" s="348"/>
      <c r="R1525" s="348"/>
      <c r="S1525" s="7" t="str">
        <f>IF(P1525="nasional",VLOOKUP("*"&amp;J1525&amp;"",'IPPD ALL'!$AA$2:$AC$787,3,FALSE),VLOOKUP("*"&amp;P1525&amp;"",'IPPD ALL'!$AB$2:$AC$787,2,FALSE))</f>
        <v>Kota Malang</v>
      </c>
      <c r="T1525" s="229"/>
    </row>
    <row r="1526">
      <c r="A1526" s="346">
        <v>3483.0</v>
      </c>
      <c r="B1526" s="347" t="s">
        <v>10984</v>
      </c>
      <c r="C1526" s="347" t="s">
        <v>8028</v>
      </c>
      <c r="D1526" s="347" t="s">
        <v>10985</v>
      </c>
      <c r="E1526" s="347">
        <v>1.0</v>
      </c>
      <c r="F1526" s="347" t="s">
        <v>10986</v>
      </c>
      <c r="G1526" s="347" t="s">
        <v>10987</v>
      </c>
      <c r="H1526" s="348"/>
      <c r="I1526" s="347" t="s">
        <v>4533</v>
      </c>
      <c r="J1526" s="347" t="s">
        <v>8028</v>
      </c>
      <c r="K1526" s="349">
        <v>45351.17503802083</v>
      </c>
      <c r="L1526" s="347" t="s">
        <v>8028</v>
      </c>
      <c r="M1526" s="349">
        <v>45351.30249869213</v>
      </c>
      <c r="N1526" s="347" t="s">
        <v>4545</v>
      </c>
      <c r="O1526" s="346">
        <v>4.0</v>
      </c>
      <c r="P1526" s="350" t="s">
        <v>2695</v>
      </c>
      <c r="Q1526" s="346">
        <v>712.0</v>
      </c>
      <c r="R1526" s="347" t="s">
        <v>8032</v>
      </c>
      <c r="S1526" s="7" t="str">
        <f>IF(P1526="nasional",VLOOKUP("*"&amp;J1526&amp;"",'IPPD ALL'!$AA$2:$AC$787,3,FALSE),VLOOKUP("*"&amp;P1526&amp;"",'IPPD ALL'!$AB$2:$AC$787,2,FALSE))</f>
        <v>Kabupaten Purbalingga</v>
      </c>
    </row>
    <row r="1527">
      <c r="A1527" s="346">
        <v>3484.0</v>
      </c>
      <c r="B1527" s="347" t="s">
        <v>10988</v>
      </c>
      <c r="C1527" s="347" t="s">
        <v>10989</v>
      </c>
      <c r="D1527" s="347" t="s">
        <v>10990</v>
      </c>
      <c r="E1527" s="347">
        <v>1.0</v>
      </c>
      <c r="F1527" s="347" t="s">
        <v>10991</v>
      </c>
      <c r="G1527" s="347" t="s">
        <v>10992</v>
      </c>
      <c r="H1527" s="348"/>
      <c r="I1527" s="347" t="s">
        <v>4533</v>
      </c>
      <c r="J1527" s="347" t="s">
        <v>10989</v>
      </c>
      <c r="K1527" s="349">
        <v>45351.274550092596</v>
      </c>
      <c r="L1527" s="347" t="s">
        <v>5208</v>
      </c>
      <c r="M1527" s="349">
        <v>45482.30529625</v>
      </c>
      <c r="N1527" s="347" t="s">
        <v>4545</v>
      </c>
      <c r="O1527" s="346">
        <v>4.0</v>
      </c>
      <c r="P1527" s="350" t="s">
        <v>2811</v>
      </c>
      <c r="Q1527" s="346">
        <v>256.0</v>
      </c>
      <c r="R1527" s="347" t="s">
        <v>5212</v>
      </c>
      <c r="S1527" s="7" t="str">
        <f>IF(P1527="nasional",VLOOKUP("*"&amp;J1527&amp;"",'IPPD ALL'!$AA$2:$AC$787,3,FALSE),VLOOKUP("*"&amp;P1527&amp;"",'IPPD ALL'!$AB$2:$AC$787,2,FALSE))</f>
        <v>Kota Tegal</v>
      </c>
    </row>
    <row r="1528">
      <c r="A1528" s="346">
        <v>3485.0</v>
      </c>
      <c r="B1528" s="347" t="s">
        <v>10993</v>
      </c>
      <c r="C1528" s="347" t="s">
        <v>8028</v>
      </c>
      <c r="D1528" s="347" t="s">
        <v>10994</v>
      </c>
      <c r="E1528" s="347">
        <v>1.0</v>
      </c>
      <c r="F1528" s="347" t="s">
        <v>10995</v>
      </c>
      <c r="G1528" s="347" t="s">
        <v>10996</v>
      </c>
      <c r="H1528" s="348"/>
      <c r="I1528" s="347" t="s">
        <v>4533</v>
      </c>
      <c r="J1528" s="347" t="s">
        <v>8028</v>
      </c>
      <c r="K1528" s="349">
        <v>45351.308402766204</v>
      </c>
      <c r="L1528" s="347" t="s">
        <v>8028</v>
      </c>
      <c r="M1528" s="349">
        <v>45351.32116097222</v>
      </c>
      <c r="N1528" s="347" t="s">
        <v>4545</v>
      </c>
      <c r="O1528" s="346">
        <v>2.0</v>
      </c>
      <c r="P1528" s="350" t="s">
        <v>2695</v>
      </c>
      <c r="Q1528" s="346">
        <v>712.0</v>
      </c>
      <c r="R1528" s="347" t="s">
        <v>8032</v>
      </c>
      <c r="S1528" s="7" t="str">
        <f>IF(P1528="nasional",VLOOKUP("*"&amp;J1528&amp;"",'IPPD ALL'!$AA$2:$AC$787,3,FALSE),VLOOKUP("*"&amp;P1528&amp;"",'IPPD ALL'!$AB$2:$AC$787,2,FALSE))</f>
        <v>Kabupaten Purbalingga</v>
      </c>
    </row>
    <row r="1529">
      <c r="A1529" s="346">
        <v>3486.0</v>
      </c>
      <c r="B1529" s="347" t="s">
        <v>10997</v>
      </c>
      <c r="C1529" s="347" t="s">
        <v>8028</v>
      </c>
      <c r="D1529" s="347" t="s">
        <v>10998</v>
      </c>
      <c r="E1529" s="347">
        <v>1.0</v>
      </c>
      <c r="F1529" s="347" t="s">
        <v>10999</v>
      </c>
      <c r="G1529" s="347" t="s">
        <v>11000</v>
      </c>
      <c r="H1529" s="348"/>
      <c r="I1529" s="347" t="s">
        <v>4533</v>
      </c>
      <c r="J1529" s="347" t="s">
        <v>8028</v>
      </c>
      <c r="K1529" s="349">
        <v>45351.31671472222</v>
      </c>
      <c r="L1529" s="347" t="s">
        <v>8028</v>
      </c>
      <c r="M1529" s="349">
        <v>45351.32764671296</v>
      </c>
      <c r="N1529" s="347" t="s">
        <v>4545</v>
      </c>
      <c r="O1529" s="346">
        <v>2.0</v>
      </c>
      <c r="P1529" s="350" t="s">
        <v>2695</v>
      </c>
      <c r="Q1529" s="346">
        <v>712.0</v>
      </c>
      <c r="R1529" s="347" t="s">
        <v>8032</v>
      </c>
      <c r="S1529" s="7" t="str">
        <f>IF(P1529="nasional",VLOOKUP("*"&amp;J1529&amp;"",'IPPD ALL'!$AA$2:$AC$787,3,FALSE),VLOOKUP("*"&amp;P1529&amp;"",'IPPD ALL'!$AB$2:$AC$787,2,FALSE))</f>
        <v>Kabupaten Purbalingga</v>
      </c>
    </row>
    <row r="1530">
      <c r="A1530" s="346">
        <v>3487.0</v>
      </c>
      <c r="B1530" s="347" t="s">
        <v>11001</v>
      </c>
      <c r="C1530" s="347" t="s">
        <v>8028</v>
      </c>
      <c r="D1530" s="347" t="s">
        <v>11002</v>
      </c>
      <c r="E1530" s="347">
        <v>1.0</v>
      </c>
      <c r="F1530" s="347" t="s">
        <v>11003</v>
      </c>
      <c r="G1530" s="347" t="s">
        <v>11004</v>
      </c>
      <c r="H1530" s="348"/>
      <c r="I1530" s="347" t="s">
        <v>4533</v>
      </c>
      <c r="J1530" s="347" t="s">
        <v>8028</v>
      </c>
      <c r="K1530" s="349">
        <v>45351.34802706019</v>
      </c>
      <c r="L1530" s="347" t="s">
        <v>8028</v>
      </c>
      <c r="M1530" s="349">
        <v>45351.35260787037</v>
      </c>
      <c r="N1530" s="347" t="s">
        <v>4545</v>
      </c>
      <c r="O1530" s="346">
        <v>1.0</v>
      </c>
      <c r="P1530" s="350" t="s">
        <v>2695</v>
      </c>
      <c r="Q1530" s="346">
        <v>712.0</v>
      </c>
      <c r="R1530" s="347" t="s">
        <v>8032</v>
      </c>
      <c r="S1530" s="7" t="str">
        <f>IF(P1530="nasional",VLOOKUP("*"&amp;J1530&amp;"",'IPPD ALL'!$AA$2:$AC$787,3,FALSE),VLOOKUP("*"&amp;P1530&amp;"",'IPPD ALL'!$AB$2:$AC$787,2,FALSE))</f>
        <v>Kabupaten Purbalingga</v>
      </c>
    </row>
    <row r="1531">
      <c r="A1531" s="346">
        <v>3488.0</v>
      </c>
      <c r="B1531" s="347" t="s">
        <v>11005</v>
      </c>
      <c r="C1531" s="347" t="s">
        <v>8028</v>
      </c>
      <c r="D1531" s="347" t="s">
        <v>11006</v>
      </c>
      <c r="E1531" s="347">
        <v>1.0</v>
      </c>
      <c r="F1531" s="347" t="s">
        <v>11007</v>
      </c>
      <c r="G1531" s="347" t="s">
        <v>11008</v>
      </c>
      <c r="H1531" s="348"/>
      <c r="I1531" s="347" t="s">
        <v>4533</v>
      </c>
      <c r="J1531" s="347" t="s">
        <v>8028</v>
      </c>
      <c r="K1531" s="349">
        <v>45351.35540380787</v>
      </c>
      <c r="L1531" s="347" t="s">
        <v>8028</v>
      </c>
      <c r="M1531" s="349">
        <v>45351.358547407406</v>
      </c>
      <c r="N1531" s="347" t="s">
        <v>4545</v>
      </c>
      <c r="O1531" s="346">
        <v>2.0</v>
      </c>
      <c r="P1531" s="350" t="s">
        <v>2695</v>
      </c>
      <c r="Q1531" s="346">
        <v>712.0</v>
      </c>
      <c r="R1531" s="347" t="s">
        <v>8032</v>
      </c>
      <c r="S1531" s="7" t="str">
        <f>IF(P1531="nasional",VLOOKUP("*"&amp;J1531&amp;"",'IPPD ALL'!$AA$2:$AC$787,3,FALSE),VLOOKUP("*"&amp;P1531&amp;"",'IPPD ALL'!$AB$2:$AC$787,2,FALSE))</f>
        <v>Kabupaten Purbalingga</v>
      </c>
    </row>
    <row r="1532">
      <c r="A1532" s="346">
        <v>3489.0</v>
      </c>
      <c r="B1532" s="347" t="s">
        <v>11009</v>
      </c>
      <c r="C1532" s="347" t="s">
        <v>8028</v>
      </c>
      <c r="D1532" s="347" t="s">
        <v>11010</v>
      </c>
      <c r="E1532" s="347">
        <v>1.0</v>
      </c>
      <c r="F1532" s="347" t="s">
        <v>11011</v>
      </c>
      <c r="G1532" s="347" t="s">
        <v>11012</v>
      </c>
      <c r="H1532" s="348"/>
      <c r="I1532" s="347" t="s">
        <v>4533</v>
      </c>
      <c r="J1532" s="347" t="s">
        <v>8028</v>
      </c>
      <c r="K1532" s="349">
        <v>45351.36076837963</v>
      </c>
      <c r="L1532" s="347" t="s">
        <v>8028</v>
      </c>
      <c r="M1532" s="349">
        <v>45351.37195959491</v>
      </c>
      <c r="N1532" s="347" t="s">
        <v>4545</v>
      </c>
      <c r="O1532" s="346">
        <v>2.0</v>
      </c>
      <c r="P1532" s="350" t="s">
        <v>2695</v>
      </c>
      <c r="Q1532" s="346">
        <v>712.0</v>
      </c>
      <c r="R1532" s="347" t="s">
        <v>8032</v>
      </c>
      <c r="S1532" s="7" t="str">
        <f>IF(P1532="nasional",VLOOKUP("*"&amp;J1532&amp;"",'IPPD ALL'!$AA$2:$AC$787,3,FALSE),VLOOKUP("*"&amp;P1532&amp;"",'IPPD ALL'!$AB$2:$AC$787,2,FALSE))</f>
        <v>Kabupaten Purbalingga</v>
      </c>
    </row>
    <row r="1533">
      <c r="A1533" s="346">
        <v>3490.0</v>
      </c>
      <c r="B1533" s="347" t="s">
        <v>11013</v>
      </c>
      <c r="C1533" s="347" t="s">
        <v>11014</v>
      </c>
      <c r="D1533" s="347" t="s">
        <v>11015</v>
      </c>
      <c r="E1533" s="347">
        <v>1.0</v>
      </c>
      <c r="F1533" s="347" t="s">
        <v>11016</v>
      </c>
      <c r="G1533" s="347" t="s">
        <v>11017</v>
      </c>
      <c r="H1533" s="348"/>
      <c r="I1533" s="347" t="s">
        <v>4533</v>
      </c>
      <c r="J1533" s="347" t="s">
        <v>11014</v>
      </c>
      <c r="K1533" s="349">
        <v>45351.3636728125</v>
      </c>
      <c r="L1533" s="347" t="s">
        <v>5208</v>
      </c>
      <c r="M1533" s="349">
        <v>45482.30699181713</v>
      </c>
      <c r="N1533" s="347" t="s">
        <v>4545</v>
      </c>
      <c r="O1533" s="346">
        <v>3.0</v>
      </c>
      <c r="P1533" s="350" t="s">
        <v>2811</v>
      </c>
      <c r="Q1533" s="346">
        <v>256.0</v>
      </c>
      <c r="R1533" s="347" t="s">
        <v>5212</v>
      </c>
      <c r="S1533" s="7" t="str">
        <f>IF(P1533="nasional",VLOOKUP("*"&amp;J1533&amp;"",'IPPD ALL'!$AA$2:$AC$787,3,FALSE),VLOOKUP("*"&amp;P1533&amp;"",'IPPD ALL'!$AB$2:$AC$787,2,FALSE))</f>
        <v>Kota Tegal</v>
      </c>
    </row>
    <row r="1534">
      <c r="A1534" s="346">
        <v>3492.0</v>
      </c>
      <c r="B1534" s="347" t="s">
        <v>11018</v>
      </c>
      <c r="C1534" s="347" t="s">
        <v>8028</v>
      </c>
      <c r="D1534" s="347" t="s">
        <v>10661</v>
      </c>
      <c r="E1534" s="347">
        <v>2.0</v>
      </c>
      <c r="F1534" s="347" t="s">
        <v>11019</v>
      </c>
      <c r="G1534" s="347" t="s">
        <v>10663</v>
      </c>
      <c r="H1534" s="348"/>
      <c r="I1534" s="347" t="s">
        <v>4533</v>
      </c>
      <c r="J1534" s="347" t="s">
        <v>8028</v>
      </c>
      <c r="K1534" s="349">
        <v>45351.38913043981</v>
      </c>
      <c r="L1534" s="347" t="s">
        <v>8028</v>
      </c>
      <c r="M1534" s="349">
        <v>45351.3893508912</v>
      </c>
      <c r="N1534" s="347" t="s">
        <v>4545</v>
      </c>
      <c r="O1534" s="346">
        <v>1.0</v>
      </c>
      <c r="P1534" s="350" t="s">
        <v>2695</v>
      </c>
      <c r="Q1534" s="346">
        <v>712.0</v>
      </c>
      <c r="R1534" s="347" t="s">
        <v>8032</v>
      </c>
      <c r="S1534" s="7" t="str">
        <f>IF(P1534="nasional",VLOOKUP("*"&amp;J1534&amp;"",'IPPD ALL'!$AA$2:$AC$787,3,FALSE),VLOOKUP("*"&amp;P1534&amp;"",'IPPD ALL'!$AB$2:$AC$787,2,FALSE))</f>
        <v>Kabupaten Purbalingga</v>
      </c>
    </row>
    <row r="1535">
      <c r="A1535" s="346">
        <v>3493.0</v>
      </c>
      <c r="B1535" s="347" t="s">
        <v>11020</v>
      </c>
      <c r="C1535" s="347" t="s">
        <v>11021</v>
      </c>
      <c r="D1535" s="347" t="s">
        <v>11022</v>
      </c>
      <c r="E1535" s="347">
        <v>1.0</v>
      </c>
      <c r="F1535" s="347" t="s">
        <v>11023</v>
      </c>
      <c r="G1535" s="347" t="s">
        <v>11024</v>
      </c>
      <c r="H1535" s="348"/>
      <c r="I1535" s="347" t="s">
        <v>4533</v>
      </c>
      <c r="J1535" s="347" t="s">
        <v>11021</v>
      </c>
      <c r="K1535" s="349">
        <v>45352.04598170139</v>
      </c>
      <c r="L1535" s="347" t="s">
        <v>11021</v>
      </c>
      <c r="M1535" s="349">
        <v>45352.04972538194</v>
      </c>
      <c r="N1535" s="347" t="s">
        <v>4545</v>
      </c>
      <c r="O1535" s="346">
        <v>1.0</v>
      </c>
      <c r="P1535" s="350" t="s">
        <v>2771</v>
      </c>
      <c r="Q1535" s="346">
        <v>652.0</v>
      </c>
      <c r="R1535" s="347" t="s">
        <v>11025</v>
      </c>
      <c r="S1535" s="7" t="str">
        <f>IF(P1535="nasional",VLOOKUP("*"&amp;J1535&amp;"",'IPPD ALL'!$AA$2:$AC$787,3,FALSE),VLOOKUP("*"&amp;P1535&amp;"",'IPPD ALL'!$AB$2:$AC$787,2,FALSE))</f>
        <v>Kota Magelang</v>
      </c>
      <c r="T1535" s="229"/>
    </row>
    <row r="1536">
      <c r="A1536" s="346">
        <v>3494.0</v>
      </c>
      <c r="B1536" s="347" t="s">
        <v>11026</v>
      </c>
      <c r="C1536" s="347" t="s">
        <v>8028</v>
      </c>
      <c r="D1536" s="347" t="s">
        <v>11027</v>
      </c>
      <c r="E1536" s="347">
        <v>1.0</v>
      </c>
      <c r="F1536" s="347" t="s">
        <v>11028</v>
      </c>
      <c r="G1536" s="347" t="s">
        <v>11029</v>
      </c>
      <c r="H1536" s="348"/>
      <c r="I1536" s="347" t="s">
        <v>4533</v>
      </c>
      <c r="J1536" s="347" t="s">
        <v>8028</v>
      </c>
      <c r="K1536" s="349">
        <v>45352.09591027778</v>
      </c>
      <c r="L1536" s="347" t="s">
        <v>8028</v>
      </c>
      <c r="M1536" s="349">
        <v>45352.10180805556</v>
      </c>
      <c r="N1536" s="347" t="s">
        <v>4545</v>
      </c>
      <c r="O1536" s="346">
        <v>1.0</v>
      </c>
      <c r="P1536" s="350" t="s">
        <v>2695</v>
      </c>
      <c r="Q1536" s="346">
        <v>712.0</v>
      </c>
      <c r="R1536" s="347" t="s">
        <v>8032</v>
      </c>
      <c r="S1536" s="7" t="str">
        <f>IF(P1536="nasional",VLOOKUP("*"&amp;J1536&amp;"",'IPPD ALL'!$AA$2:$AC$787,3,FALSE),VLOOKUP("*"&amp;P1536&amp;"",'IPPD ALL'!$AB$2:$AC$787,2,FALSE))</f>
        <v>Kabupaten Purbalingga</v>
      </c>
    </row>
    <row r="1537">
      <c r="A1537" s="346">
        <v>3495.0</v>
      </c>
      <c r="B1537" s="347" t="s">
        <v>11030</v>
      </c>
      <c r="C1537" s="347" t="s">
        <v>8028</v>
      </c>
      <c r="D1537" s="347" t="s">
        <v>11031</v>
      </c>
      <c r="E1537" s="347">
        <v>1.0</v>
      </c>
      <c r="F1537" s="347" t="s">
        <v>11032</v>
      </c>
      <c r="G1537" s="347" t="s">
        <v>11033</v>
      </c>
      <c r="H1537" s="348"/>
      <c r="I1537" s="347" t="s">
        <v>4533</v>
      </c>
      <c r="J1537" s="347" t="s">
        <v>8028</v>
      </c>
      <c r="K1537" s="349">
        <v>45352.11096935185</v>
      </c>
      <c r="L1537" s="347" t="s">
        <v>8028</v>
      </c>
      <c r="M1537" s="349">
        <v>45352.14153094908</v>
      </c>
      <c r="N1537" s="347" t="s">
        <v>4545</v>
      </c>
      <c r="O1537" s="346">
        <v>1.0</v>
      </c>
      <c r="P1537" s="350" t="s">
        <v>2695</v>
      </c>
      <c r="Q1537" s="346">
        <v>712.0</v>
      </c>
      <c r="R1537" s="347" t="s">
        <v>8032</v>
      </c>
      <c r="S1537" s="7" t="str">
        <f>IF(P1537="nasional",VLOOKUP("*"&amp;J1537&amp;"",'IPPD ALL'!$AA$2:$AC$787,3,FALSE),VLOOKUP("*"&amp;P1537&amp;"",'IPPD ALL'!$AB$2:$AC$787,2,FALSE))</f>
        <v>Kabupaten Purbalingga</v>
      </c>
    </row>
    <row r="1538">
      <c r="A1538" s="346">
        <v>3496.0</v>
      </c>
      <c r="B1538" s="347" t="s">
        <v>11034</v>
      </c>
      <c r="C1538" s="347" t="s">
        <v>11035</v>
      </c>
      <c r="D1538" s="347" t="s">
        <v>11036</v>
      </c>
      <c r="E1538" s="347">
        <v>1.0</v>
      </c>
      <c r="F1538" s="347" t="s">
        <v>11037</v>
      </c>
      <c r="G1538" s="347" t="s">
        <v>11038</v>
      </c>
      <c r="H1538" s="348"/>
      <c r="I1538" s="347" t="s">
        <v>4533</v>
      </c>
      <c r="J1538" s="347" t="s">
        <v>11035</v>
      </c>
      <c r="K1538" s="349">
        <v>45352.11331778935</v>
      </c>
      <c r="L1538" s="347" t="s">
        <v>11035</v>
      </c>
      <c r="M1538" s="349">
        <v>45490.15027244213</v>
      </c>
      <c r="N1538" s="347" t="s">
        <v>4545</v>
      </c>
      <c r="O1538" s="346">
        <v>1.0</v>
      </c>
      <c r="P1538" s="350" t="s">
        <v>2411</v>
      </c>
      <c r="Q1538" s="346">
        <v>361.0</v>
      </c>
      <c r="R1538" s="347" t="s">
        <v>7390</v>
      </c>
      <c r="S1538" s="7" t="str">
        <f>IF(P1538="nasional",VLOOKUP("*"&amp;J1538&amp;"",'IPPD ALL'!$AA$2:$AC$787,3,FALSE),VLOOKUP("*"&amp;P1538&amp;"",'IPPD ALL'!$AB$2:$AC$787,2,FALSE))</f>
        <v>Kota Bekasi</v>
      </c>
    </row>
    <row r="1539">
      <c r="A1539" s="346">
        <v>3498.0</v>
      </c>
      <c r="B1539" s="347" t="s">
        <v>11039</v>
      </c>
      <c r="C1539" s="347" t="s">
        <v>11040</v>
      </c>
      <c r="D1539" s="347" t="s">
        <v>11041</v>
      </c>
      <c r="E1539" s="347">
        <v>1.0</v>
      </c>
      <c r="F1539" s="347" t="s">
        <v>11042</v>
      </c>
      <c r="G1539" s="347" t="s">
        <v>11043</v>
      </c>
      <c r="H1539" s="348"/>
      <c r="I1539" s="347" t="s">
        <v>4533</v>
      </c>
      <c r="J1539" s="347" t="s">
        <v>11040</v>
      </c>
      <c r="K1539" s="349">
        <v>45352.12132608796</v>
      </c>
      <c r="L1539" s="347" t="s">
        <v>11040</v>
      </c>
      <c r="M1539" s="349">
        <v>45490.13459516204</v>
      </c>
      <c r="N1539" s="347" t="s">
        <v>4545</v>
      </c>
      <c r="O1539" s="346">
        <v>1.0</v>
      </c>
      <c r="P1539" s="350" t="s">
        <v>2411</v>
      </c>
      <c r="Q1539" s="346">
        <v>361.0</v>
      </c>
      <c r="R1539" s="347" t="s">
        <v>7390</v>
      </c>
      <c r="S1539" s="7" t="str">
        <f>IF(P1539="nasional",VLOOKUP("*"&amp;J1539&amp;"",'IPPD ALL'!$AA$2:$AC$787,3,FALSE),VLOOKUP("*"&amp;P1539&amp;"",'IPPD ALL'!$AB$2:$AC$787,2,FALSE))</f>
        <v>Kota Bekasi</v>
      </c>
    </row>
    <row r="1540">
      <c r="A1540" s="346">
        <v>3499.0</v>
      </c>
      <c r="B1540" s="347" t="s">
        <v>11044</v>
      </c>
      <c r="C1540" s="347" t="s">
        <v>11045</v>
      </c>
      <c r="D1540" s="347" t="s">
        <v>11046</v>
      </c>
      <c r="E1540" s="347">
        <v>1.0</v>
      </c>
      <c r="F1540" s="347" t="s">
        <v>11047</v>
      </c>
      <c r="G1540" s="347" t="s">
        <v>11048</v>
      </c>
      <c r="H1540" s="348"/>
      <c r="I1540" s="347" t="s">
        <v>4533</v>
      </c>
      <c r="J1540" s="347" t="s">
        <v>11045</v>
      </c>
      <c r="K1540" s="349">
        <v>45352.12347063657</v>
      </c>
      <c r="L1540" s="347" t="s">
        <v>7386</v>
      </c>
      <c r="M1540" s="349">
        <v>45442.17677207176</v>
      </c>
      <c r="N1540" s="347" t="s">
        <v>4545</v>
      </c>
      <c r="O1540" s="346">
        <v>3.0</v>
      </c>
      <c r="P1540" s="350" t="s">
        <v>2411</v>
      </c>
      <c r="Q1540" s="346">
        <v>361.0</v>
      </c>
      <c r="R1540" s="347" t="s">
        <v>7390</v>
      </c>
      <c r="S1540" s="7" t="str">
        <f>IF(P1540="nasional",VLOOKUP("*"&amp;J1540&amp;"",'IPPD ALL'!$AA$2:$AC$787,3,FALSE),VLOOKUP("*"&amp;P1540&amp;"",'IPPD ALL'!$AB$2:$AC$787,2,FALSE))</f>
        <v>Kota Bekasi</v>
      </c>
    </row>
    <row r="1541">
      <c r="A1541" s="346">
        <v>3500.0</v>
      </c>
      <c r="B1541" s="347" t="s">
        <v>11049</v>
      </c>
      <c r="C1541" s="347" t="s">
        <v>11045</v>
      </c>
      <c r="D1541" s="347" t="s">
        <v>11050</v>
      </c>
      <c r="E1541" s="347">
        <v>1.0</v>
      </c>
      <c r="F1541" s="347" t="s">
        <v>11051</v>
      </c>
      <c r="G1541" s="347" t="s">
        <v>11052</v>
      </c>
      <c r="H1541" s="348"/>
      <c r="I1541" s="347" t="s">
        <v>4533</v>
      </c>
      <c r="J1541" s="347" t="s">
        <v>11045</v>
      </c>
      <c r="K1541" s="349">
        <v>45352.125070821756</v>
      </c>
      <c r="L1541" s="347" t="s">
        <v>11045</v>
      </c>
      <c r="M1541" s="349">
        <v>45490.124987627314</v>
      </c>
      <c r="N1541" s="347" t="s">
        <v>4545</v>
      </c>
      <c r="O1541" s="346">
        <v>1.0</v>
      </c>
      <c r="P1541" s="350" t="s">
        <v>2411</v>
      </c>
      <c r="Q1541" s="346">
        <v>361.0</v>
      </c>
      <c r="R1541" s="347" t="s">
        <v>7390</v>
      </c>
      <c r="S1541" s="7" t="str">
        <f>IF(P1541="nasional",VLOOKUP("*"&amp;J1541&amp;"",'IPPD ALL'!$AA$2:$AC$787,3,FALSE),VLOOKUP("*"&amp;P1541&amp;"",'IPPD ALL'!$AB$2:$AC$787,2,FALSE))</f>
        <v>Kota Bekasi</v>
      </c>
    </row>
    <row r="1542">
      <c r="A1542" s="346">
        <v>3501.0</v>
      </c>
      <c r="B1542" s="347" t="s">
        <v>11053</v>
      </c>
      <c r="C1542" s="347" t="s">
        <v>11054</v>
      </c>
      <c r="D1542" s="347" t="s">
        <v>11055</v>
      </c>
      <c r="E1542" s="347">
        <v>1.0</v>
      </c>
      <c r="F1542" s="347" t="s">
        <v>11056</v>
      </c>
      <c r="G1542" s="347" t="s">
        <v>11057</v>
      </c>
      <c r="H1542" s="348"/>
      <c r="I1542" s="347" t="s">
        <v>4533</v>
      </c>
      <c r="J1542" s="347" t="s">
        <v>11054</v>
      </c>
      <c r="K1542" s="349">
        <v>45352.12818150463</v>
      </c>
      <c r="L1542" s="347" t="s">
        <v>11054</v>
      </c>
      <c r="M1542" s="349">
        <v>45519.325073113425</v>
      </c>
      <c r="N1542" s="347" t="s">
        <v>4545</v>
      </c>
      <c r="O1542" s="346">
        <v>2.0</v>
      </c>
      <c r="P1542" s="350" t="s">
        <v>2411</v>
      </c>
      <c r="Q1542" s="346">
        <v>361.0</v>
      </c>
      <c r="R1542" s="347" t="s">
        <v>7390</v>
      </c>
      <c r="S1542" s="7" t="str">
        <f>IF(P1542="nasional",VLOOKUP("*"&amp;J1542&amp;"",'IPPD ALL'!$AA$2:$AC$787,3,FALSE),VLOOKUP("*"&amp;P1542&amp;"",'IPPD ALL'!$AB$2:$AC$787,2,FALSE))</f>
        <v>Kota Bekasi</v>
      </c>
    </row>
    <row r="1543">
      <c r="A1543" s="346">
        <v>3502.0</v>
      </c>
      <c r="B1543" s="347" t="s">
        <v>11058</v>
      </c>
      <c r="C1543" s="347" t="s">
        <v>11059</v>
      </c>
      <c r="D1543" s="347" t="s">
        <v>11060</v>
      </c>
      <c r="E1543" s="347">
        <v>1.0</v>
      </c>
      <c r="F1543" s="347" t="s">
        <v>11061</v>
      </c>
      <c r="G1543" s="347" t="s">
        <v>11062</v>
      </c>
      <c r="H1543" s="348"/>
      <c r="I1543" s="347" t="s">
        <v>4533</v>
      </c>
      <c r="J1543" s="347" t="s">
        <v>11059</v>
      </c>
      <c r="K1543" s="349">
        <v>45352.13042263889</v>
      </c>
      <c r="L1543" s="347" t="s">
        <v>11059</v>
      </c>
      <c r="M1543" s="349">
        <v>45490.14241238426</v>
      </c>
      <c r="N1543" s="347" t="s">
        <v>4545</v>
      </c>
      <c r="O1543" s="346">
        <v>1.0</v>
      </c>
      <c r="P1543" s="350" t="s">
        <v>2411</v>
      </c>
      <c r="Q1543" s="346">
        <v>361.0</v>
      </c>
      <c r="R1543" s="347" t="s">
        <v>7390</v>
      </c>
      <c r="S1543" s="7" t="str">
        <f>IF(P1543="nasional",VLOOKUP("*"&amp;J1543&amp;"",'IPPD ALL'!$AA$2:$AC$787,3,FALSE),VLOOKUP("*"&amp;P1543&amp;"",'IPPD ALL'!$AB$2:$AC$787,2,FALSE))</f>
        <v>Kota Bekasi</v>
      </c>
    </row>
    <row r="1544">
      <c r="A1544" s="346">
        <v>3503.0</v>
      </c>
      <c r="B1544" s="347" t="s">
        <v>11063</v>
      </c>
      <c r="C1544" s="347" t="s">
        <v>11059</v>
      </c>
      <c r="D1544" s="347" t="s">
        <v>11064</v>
      </c>
      <c r="E1544" s="347">
        <v>1.0</v>
      </c>
      <c r="F1544" s="347" t="s">
        <v>11065</v>
      </c>
      <c r="G1544" s="347" t="s">
        <v>11066</v>
      </c>
      <c r="H1544" s="348"/>
      <c r="I1544" s="347" t="s">
        <v>4533</v>
      </c>
      <c r="J1544" s="347" t="s">
        <v>11059</v>
      </c>
      <c r="K1544" s="349">
        <v>45352.13130241898</v>
      </c>
      <c r="L1544" s="347" t="s">
        <v>11059</v>
      </c>
      <c r="M1544" s="349">
        <v>45490.142728541665</v>
      </c>
      <c r="N1544" s="347" t="s">
        <v>4545</v>
      </c>
      <c r="O1544" s="346">
        <v>1.0</v>
      </c>
      <c r="P1544" s="350" t="s">
        <v>2411</v>
      </c>
      <c r="Q1544" s="346">
        <v>361.0</v>
      </c>
      <c r="R1544" s="347" t="s">
        <v>7390</v>
      </c>
      <c r="S1544" s="7" t="str">
        <f>IF(P1544="nasional",VLOOKUP("*"&amp;J1544&amp;"",'IPPD ALL'!$AA$2:$AC$787,3,FALSE),VLOOKUP("*"&amp;P1544&amp;"",'IPPD ALL'!$AB$2:$AC$787,2,FALSE))</f>
        <v>Kota Bekasi</v>
      </c>
    </row>
    <row r="1545">
      <c r="A1545" s="346">
        <v>3504.0</v>
      </c>
      <c r="B1545" s="347" t="s">
        <v>11067</v>
      </c>
      <c r="C1545" s="347" t="s">
        <v>11054</v>
      </c>
      <c r="D1545" s="347" t="s">
        <v>11068</v>
      </c>
      <c r="E1545" s="347">
        <v>1.0</v>
      </c>
      <c r="F1545" s="347" t="s">
        <v>11069</v>
      </c>
      <c r="G1545" s="347" t="s">
        <v>11070</v>
      </c>
      <c r="H1545" s="348"/>
      <c r="I1545" s="347" t="s">
        <v>4533</v>
      </c>
      <c r="J1545" s="347" t="s">
        <v>11054</v>
      </c>
      <c r="K1545" s="349">
        <v>45352.13333373843</v>
      </c>
      <c r="L1545" s="347" t="s">
        <v>11054</v>
      </c>
      <c r="M1545" s="349">
        <v>45490.12386172454</v>
      </c>
      <c r="N1545" s="347" t="s">
        <v>4545</v>
      </c>
      <c r="O1545" s="346">
        <v>2.0</v>
      </c>
      <c r="P1545" s="350" t="s">
        <v>2411</v>
      </c>
      <c r="Q1545" s="346">
        <v>361.0</v>
      </c>
      <c r="R1545" s="347" t="s">
        <v>7390</v>
      </c>
      <c r="S1545" s="7" t="str">
        <f>IF(P1545="nasional",VLOOKUP("*"&amp;J1545&amp;"",'IPPD ALL'!$AA$2:$AC$787,3,FALSE),VLOOKUP("*"&amp;P1545&amp;"",'IPPD ALL'!$AB$2:$AC$787,2,FALSE))</f>
        <v>Kota Bekasi</v>
      </c>
    </row>
    <row r="1546">
      <c r="A1546" s="346">
        <v>3505.0</v>
      </c>
      <c r="B1546" s="347" t="s">
        <v>11071</v>
      </c>
      <c r="C1546" s="347" t="s">
        <v>11045</v>
      </c>
      <c r="D1546" s="347" t="s">
        <v>11072</v>
      </c>
      <c r="E1546" s="347">
        <v>1.0</v>
      </c>
      <c r="F1546" s="347" t="s">
        <v>11073</v>
      </c>
      <c r="G1546" s="347" t="s">
        <v>11074</v>
      </c>
      <c r="H1546" s="348"/>
      <c r="I1546" s="347" t="s">
        <v>4533</v>
      </c>
      <c r="J1546" s="347" t="s">
        <v>11045</v>
      </c>
      <c r="K1546" s="349">
        <v>45352.13460414352</v>
      </c>
      <c r="L1546" s="347" t="s">
        <v>11045</v>
      </c>
      <c r="M1546" s="349">
        <v>45490.12522425926</v>
      </c>
      <c r="N1546" s="347" t="s">
        <v>4545</v>
      </c>
      <c r="O1546" s="346">
        <v>1.0</v>
      </c>
      <c r="P1546" s="350" t="s">
        <v>2411</v>
      </c>
      <c r="Q1546" s="346">
        <v>361.0</v>
      </c>
      <c r="R1546" s="347" t="s">
        <v>7390</v>
      </c>
      <c r="S1546" s="7" t="str">
        <f>IF(P1546="nasional",VLOOKUP("*"&amp;J1546&amp;"",'IPPD ALL'!$AA$2:$AC$787,3,FALSE),VLOOKUP("*"&amp;P1546&amp;"",'IPPD ALL'!$AB$2:$AC$787,2,FALSE))</f>
        <v>Kota Bekasi</v>
      </c>
    </row>
    <row r="1547">
      <c r="A1547" s="346">
        <v>3506.0</v>
      </c>
      <c r="B1547" s="347" t="s">
        <v>11075</v>
      </c>
      <c r="C1547" s="347" t="s">
        <v>2139</v>
      </c>
      <c r="D1547" s="347" t="s">
        <v>11076</v>
      </c>
      <c r="E1547" s="346">
        <v>1.0</v>
      </c>
      <c r="F1547" s="347" t="s">
        <v>11077</v>
      </c>
      <c r="G1547" s="347" t="s">
        <v>11078</v>
      </c>
      <c r="H1547" s="348"/>
      <c r="I1547" s="347" t="s">
        <v>4533</v>
      </c>
      <c r="J1547" s="347" t="s">
        <v>2139</v>
      </c>
      <c r="K1547" s="349">
        <v>45352.135922152775</v>
      </c>
      <c r="L1547" s="347" t="s">
        <v>2139</v>
      </c>
      <c r="M1547" s="349">
        <v>45525.21175621528</v>
      </c>
      <c r="N1547" s="347" t="s">
        <v>4545</v>
      </c>
      <c r="O1547" s="346">
        <v>2.0</v>
      </c>
      <c r="P1547" s="347" t="s">
        <v>4535</v>
      </c>
      <c r="Q1547" s="348"/>
      <c r="R1547" s="348"/>
      <c r="S1547" s="7" t="str">
        <f>IF(P1547="nasional",VLOOKUP("*"&amp;J1547&amp;"",'IPPD ALL'!$AA$2:$AC$787,3,FALSE),VLOOKUP("*"&amp;P1547&amp;"",'IPPD ALL'!$AB$2:$AC$787,2,FALSE))</f>
        <v>Provinsi Lampung</v>
      </c>
    </row>
    <row r="1548">
      <c r="A1548" s="346">
        <v>3511.0</v>
      </c>
      <c r="B1548" s="347" t="s">
        <v>11079</v>
      </c>
      <c r="C1548" s="347" t="s">
        <v>11080</v>
      </c>
      <c r="D1548" s="347" t="s">
        <v>11081</v>
      </c>
      <c r="E1548" s="347">
        <v>1.0</v>
      </c>
      <c r="F1548" s="347" t="s">
        <v>11082</v>
      </c>
      <c r="G1548" s="347" t="s">
        <v>11083</v>
      </c>
      <c r="H1548" s="348"/>
      <c r="I1548" s="347" t="s">
        <v>4533</v>
      </c>
      <c r="J1548" s="347" t="s">
        <v>11080</v>
      </c>
      <c r="K1548" s="349">
        <v>45352.14112685185</v>
      </c>
      <c r="L1548" s="347" t="s">
        <v>11080</v>
      </c>
      <c r="M1548" s="349">
        <v>45490.146025</v>
      </c>
      <c r="N1548" s="347" t="s">
        <v>4545</v>
      </c>
      <c r="O1548" s="346">
        <v>1.0</v>
      </c>
      <c r="P1548" s="350" t="s">
        <v>2411</v>
      </c>
      <c r="Q1548" s="346">
        <v>361.0</v>
      </c>
      <c r="R1548" s="347" t="s">
        <v>7390</v>
      </c>
      <c r="S1548" s="7" t="str">
        <f>IF(P1548="nasional",VLOOKUP("*"&amp;J1548&amp;"",'IPPD ALL'!$AA$2:$AC$787,3,FALSE),VLOOKUP("*"&amp;P1548&amp;"",'IPPD ALL'!$AB$2:$AC$787,2,FALSE))</f>
        <v>Kota Bekasi</v>
      </c>
    </row>
    <row r="1549">
      <c r="A1549" s="346">
        <v>3513.0</v>
      </c>
      <c r="B1549" s="347" t="s">
        <v>11084</v>
      </c>
      <c r="C1549" s="347" t="s">
        <v>8028</v>
      </c>
      <c r="D1549" s="347" t="s">
        <v>11085</v>
      </c>
      <c r="E1549" s="347">
        <v>1.0</v>
      </c>
      <c r="F1549" s="347" t="s">
        <v>11086</v>
      </c>
      <c r="G1549" s="347" t="s">
        <v>11087</v>
      </c>
      <c r="H1549" s="348"/>
      <c r="I1549" s="347" t="s">
        <v>4533</v>
      </c>
      <c r="J1549" s="347" t="s">
        <v>8028</v>
      </c>
      <c r="K1549" s="349">
        <v>45352.14352886574</v>
      </c>
      <c r="L1549" s="347" t="s">
        <v>8028</v>
      </c>
      <c r="M1549" s="349">
        <v>45352.14533298611</v>
      </c>
      <c r="N1549" s="347" t="s">
        <v>4545</v>
      </c>
      <c r="O1549" s="346">
        <v>1.0</v>
      </c>
      <c r="P1549" s="350" t="s">
        <v>2695</v>
      </c>
      <c r="Q1549" s="346">
        <v>712.0</v>
      </c>
      <c r="R1549" s="347" t="s">
        <v>8032</v>
      </c>
      <c r="S1549" s="7" t="str">
        <f>IF(P1549="nasional",VLOOKUP("*"&amp;J1549&amp;"",'IPPD ALL'!$AA$2:$AC$787,3,FALSE),VLOOKUP("*"&amp;P1549&amp;"",'IPPD ALL'!$AB$2:$AC$787,2,FALSE))</f>
        <v>Kabupaten Purbalingga</v>
      </c>
    </row>
    <row r="1550">
      <c r="A1550" s="346">
        <v>3517.0</v>
      </c>
      <c r="B1550" s="347" t="s">
        <v>11088</v>
      </c>
      <c r="C1550" s="347" t="s">
        <v>8028</v>
      </c>
      <c r="D1550" s="347" t="s">
        <v>11089</v>
      </c>
      <c r="E1550" s="347">
        <v>1.0</v>
      </c>
      <c r="F1550" s="347" t="s">
        <v>11090</v>
      </c>
      <c r="G1550" s="347" t="s">
        <v>11091</v>
      </c>
      <c r="H1550" s="348"/>
      <c r="I1550" s="347" t="s">
        <v>4533</v>
      </c>
      <c r="J1550" s="347" t="s">
        <v>8028</v>
      </c>
      <c r="K1550" s="349">
        <v>45352.14762915509</v>
      </c>
      <c r="L1550" s="347" t="s">
        <v>8028</v>
      </c>
      <c r="M1550" s="349">
        <v>45352.14940822917</v>
      </c>
      <c r="N1550" s="347" t="s">
        <v>4545</v>
      </c>
      <c r="O1550" s="346">
        <v>1.0</v>
      </c>
      <c r="P1550" s="350" t="s">
        <v>2695</v>
      </c>
      <c r="Q1550" s="346">
        <v>712.0</v>
      </c>
      <c r="R1550" s="347" t="s">
        <v>8032</v>
      </c>
      <c r="S1550" s="7" t="str">
        <f>IF(P1550="nasional",VLOOKUP("*"&amp;J1550&amp;"",'IPPD ALL'!$AA$2:$AC$787,3,FALSE),VLOOKUP("*"&amp;P1550&amp;"",'IPPD ALL'!$AB$2:$AC$787,2,FALSE))</f>
        <v>Kabupaten Purbalingga</v>
      </c>
    </row>
    <row r="1551">
      <c r="A1551" s="346">
        <v>3518.0</v>
      </c>
      <c r="B1551" s="347" t="s">
        <v>11092</v>
      </c>
      <c r="C1551" s="347" t="s">
        <v>11093</v>
      </c>
      <c r="D1551" s="347" t="s">
        <v>11094</v>
      </c>
      <c r="E1551" s="347">
        <v>1.0</v>
      </c>
      <c r="F1551" s="347" t="s">
        <v>11095</v>
      </c>
      <c r="G1551" s="347" t="s">
        <v>11096</v>
      </c>
      <c r="H1551" s="348"/>
      <c r="I1551" s="347" t="s">
        <v>4533</v>
      </c>
      <c r="J1551" s="347" t="s">
        <v>11093</v>
      </c>
      <c r="K1551" s="349">
        <v>45352.14814557871</v>
      </c>
      <c r="L1551" s="347" t="s">
        <v>11093</v>
      </c>
      <c r="M1551" s="349">
        <v>45490.138867141206</v>
      </c>
      <c r="N1551" s="347" t="s">
        <v>4545</v>
      </c>
      <c r="O1551" s="346">
        <v>1.0</v>
      </c>
      <c r="P1551" s="350" t="s">
        <v>2411</v>
      </c>
      <c r="Q1551" s="346">
        <v>361.0</v>
      </c>
      <c r="R1551" s="347" t="s">
        <v>7390</v>
      </c>
      <c r="S1551" s="7" t="str">
        <f>IF(P1551="nasional",VLOOKUP("*"&amp;J1551&amp;"",'IPPD ALL'!$AA$2:$AC$787,3,FALSE),VLOOKUP("*"&amp;P1551&amp;"",'IPPD ALL'!$AB$2:$AC$787,2,FALSE))</f>
        <v>Kota Bekasi</v>
      </c>
    </row>
    <row r="1552">
      <c r="A1552" s="346">
        <v>3519.0</v>
      </c>
      <c r="B1552" s="347" t="s">
        <v>11097</v>
      </c>
      <c r="C1552" s="347" t="s">
        <v>11098</v>
      </c>
      <c r="D1552" s="347" t="s">
        <v>11099</v>
      </c>
      <c r="E1552" s="347">
        <v>1.0</v>
      </c>
      <c r="F1552" s="347" t="s">
        <v>11100</v>
      </c>
      <c r="G1552" s="347" t="s">
        <v>11101</v>
      </c>
      <c r="H1552" s="348"/>
      <c r="I1552" s="347" t="s">
        <v>4533</v>
      </c>
      <c r="J1552" s="347" t="s">
        <v>11098</v>
      </c>
      <c r="K1552" s="349">
        <v>45352.15389101852</v>
      </c>
      <c r="L1552" s="347" t="s">
        <v>11098</v>
      </c>
      <c r="M1552" s="349">
        <v>45519.341725150465</v>
      </c>
      <c r="N1552" s="347" t="s">
        <v>4545</v>
      </c>
      <c r="O1552" s="346">
        <v>2.0</v>
      </c>
      <c r="P1552" s="350" t="s">
        <v>2411</v>
      </c>
      <c r="Q1552" s="346">
        <v>361.0</v>
      </c>
      <c r="R1552" s="347" t="s">
        <v>7390</v>
      </c>
      <c r="S1552" s="7" t="str">
        <f>IF(P1552="nasional",VLOOKUP("*"&amp;J1552&amp;"",'IPPD ALL'!$AA$2:$AC$787,3,FALSE),VLOOKUP("*"&amp;P1552&amp;"",'IPPD ALL'!$AB$2:$AC$787,2,FALSE))</f>
        <v>Kota Bekasi</v>
      </c>
    </row>
    <row r="1553">
      <c r="A1553" s="346">
        <v>3520.0</v>
      </c>
      <c r="B1553" s="347" t="s">
        <v>11102</v>
      </c>
      <c r="C1553" s="347" t="s">
        <v>11103</v>
      </c>
      <c r="D1553" s="347" t="s">
        <v>11104</v>
      </c>
      <c r="E1553" s="347">
        <v>1.0</v>
      </c>
      <c r="F1553" s="347" t="s">
        <v>11105</v>
      </c>
      <c r="G1553" s="347" t="s">
        <v>11106</v>
      </c>
      <c r="H1553" s="348"/>
      <c r="I1553" s="347" t="s">
        <v>4533</v>
      </c>
      <c r="J1553" s="347" t="s">
        <v>11103</v>
      </c>
      <c r="K1553" s="349">
        <v>45352.15915337963</v>
      </c>
      <c r="L1553" s="347" t="s">
        <v>11103</v>
      </c>
      <c r="M1553" s="349">
        <v>45490.11118648148</v>
      </c>
      <c r="N1553" s="347" t="s">
        <v>4545</v>
      </c>
      <c r="O1553" s="346">
        <v>1.0</v>
      </c>
      <c r="P1553" s="350" t="s">
        <v>2411</v>
      </c>
      <c r="Q1553" s="346">
        <v>361.0</v>
      </c>
      <c r="R1553" s="347" t="s">
        <v>7390</v>
      </c>
      <c r="S1553" s="7" t="str">
        <f>IF(P1553="nasional",VLOOKUP("*"&amp;J1553&amp;"",'IPPD ALL'!$AA$2:$AC$787,3,FALSE),VLOOKUP("*"&amp;P1553&amp;"",'IPPD ALL'!$AB$2:$AC$787,2,FALSE))</f>
        <v>Kota Bekasi</v>
      </c>
    </row>
    <row r="1554">
      <c r="A1554" s="346">
        <v>3521.0</v>
      </c>
      <c r="B1554" s="347" t="s">
        <v>11107</v>
      </c>
      <c r="C1554" s="347" t="s">
        <v>11103</v>
      </c>
      <c r="D1554" s="347" t="s">
        <v>11108</v>
      </c>
      <c r="E1554" s="347">
        <v>1.0</v>
      </c>
      <c r="F1554" s="347" t="s">
        <v>11109</v>
      </c>
      <c r="G1554" s="347" t="s">
        <v>11110</v>
      </c>
      <c r="H1554" s="348"/>
      <c r="I1554" s="347" t="s">
        <v>4533</v>
      </c>
      <c r="J1554" s="347" t="s">
        <v>11103</v>
      </c>
      <c r="K1554" s="349">
        <v>45352.16164070602</v>
      </c>
      <c r="L1554" s="347" t="s">
        <v>11103</v>
      </c>
      <c r="M1554" s="349">
        <v>45490.110956157405</v>
      </c>
      <c r="N1554" s="347" t="s">
        <v>4545</v>
      </c>
      <c r="O1554" s="346">
        <v>1.0</v>
      </c>
      <c r="P1554" s="350" t="s">
        <v>2411</v>
      </c>
      <c r="Q1554" s="346">
        <v>361.0</v>
      </c>
      <c r="R1554" s="347" t="s">
        <v>7390</v>
      </c>
      <c r="S1554" s="7" t="str">
        <f>IF(P1554="nasional",VLOOKUP("*"&amp;J1554&amp;"",'IPPD ALL'!$AA$2:$AC$787,3,FALSE),VLOOKUP("*"&amp;P1554&amp;"",'IPPD ALL'!$AB$2:$AC$787,2,FALSE))</f>
        <v>Kota Bekasi</v>
      </c>
    </row>
    <row r="1555">
      <c r="A1555" s="346">
        <v>3522.0</v>
      </c>
      <c r="B1555" s="347" t="s">
        <v>11111</v>
      </c>
      <c r="C1555" s="347" t="s">
        <v>11080</v>
      </c>
      <c r="D1555" s="347" t="s">
        <v>11112</v>
      </c>
      <c r="E1555" s="347">
        <v>1.0</v>
      </c>
      <c r="F1555" s="347" t="s">
        <v>11113</v>
      </c>
      <c r="G1555" s="347" t="s">
        <v>11114</v>
      </c>
      <c r="H1555" s="348"/>
      <c r="I1555" s="347" t="s">
        <v>4533</v>
      </c>
      <c r="J1555" s="347" t="s">
        <v>11080</v>
      </c>
      <c r="K1555" s="349">
        <v>45352.16593678241</v>
      </c>
      <c r="L1555" s="347" t="s">
        <v>11080</v>
      </c>
      <c r="M1555" s="349">
        <v>45490.144061342595</v>
      </c>
      <c r="N1555" s="347" t="s">
        <v>4545</v>
      </c>
      <c r="O1555" s="346">
        <v>1.0</v>
      </c>
      <c r="P1555" s="350" t="s">
        <v>2411</v>
      </c>
      <c r="Q1555" s="346">
        <v>361.0</v>
      </c>
      <c r="R1555" s="347" t="s">
        <v>7390</v>
      </c>
      <c r="S1555" s="7" t="str">
        <f>IF(P1555="nasional",VLOOKUP("*"&amp;J1555&amp;"",'IPPD ALL'!$AA$2:$AC$787,3,FALSE),VLOOKUP("*"&amp;P1555&amp;"",'IPPD ALL'!$AB$2:$AC$787,2,FALSE))</f>
        <v>Kota Bekasi</v>
      </c>
    </row>
    <row r="1556">
      <c r="A1556" s="346">
        <v>3523.0</v>
      </c>
      <c r="B1556" s="347" t="s">
        <v>11115</v>
      </c>
      <c r="C1556" s="347" t="s">
        <v>8028</v>
      </c>
      <c r="D1556" s="347" t="s">
        <v>11116</v>
      </c>
      <c r="E1556" s="347">
        <v>1.0</v>
      </c>
      <c r="F1556" s="347" t="s">
        <v>11117</v>
      </c>
      <c r="G1556" s="347" t="s">
        <v>11118</v>
      </c>
      <c r="H1556" s="348"/>
      <c r="I1556" s="347" t="s">
        <v>4533</v>
      </c>
      <c r="J1556" s="347" t="s">
        <v>8028</v>
      </c>
      <c r="K1556" s="349">
        <v>45352.167151064816</v>
      </c>
      <c r="L1556" s="347" t="s">
        <v>8028</v>
      </c>
      <c r="M1556" s="349">
        <v>45352.169816932874</v>
      </c>
      <c r="N1556" s="347" t="s">
        <v>4545</v>
      </c>
      <c r="O1556" s="346">
        <v>1.0</v>
      </c>
      <c r="P1556" s="350" t="s">
        <v>2695</v>
      </c>
      <c r="Q1556" s="346">
        <v>712.0</v>
      </c>
      <c r="R1556" s="347" t="s">
        <v>8032</v>
      </c>
      <c r="S1556" s="7" t="str">
        <f>IF(P1556="nasional",VLOOKUP("*"&amp;J1556&amp;"",'IPPD ALL'!$AA$2:$AC$787,3,FALSE),VLOOKUP("*"&amp;P1556&amp;"",'IPPD ALL'!$AB$2:$AC$787,2,FALSE))</f>
        <v>Kabupaten Purbalingga</v>
      </c>
    </row>
    <row r="1557">
      <c r="A1557" s="346">
        <v>3524.0</v>
      </c>
      <c r="B1557" s="347" t="s">
        <v>11119</v>
      </c>
      <c r="C1557" s="347" t="s">
        <v>11080</v>
      </c>
      <c r="D1557" s="347" t="s">
        <v>11120</v>
      </c>
      <c r="E1557" s="347">
        <v>1.0</v>
      </c>
      <c r="F1557" s="347" t="s">
        <v>11121</v>
      </c>
      <c r="G1557" s="347" t="s">
        <v>11122</v>
      </c>
      <c r="H1557" s="348"/>
      <c r="I1557" s="347" t="s">
        <v>4533</v>
      </c>
      <c r="J1557" s="347" t="s">
        <v>11080</v>
      </c>
      <c r="K1557" s="349">
        <v>45352.16725884259</v>
      </c>
      <c r="L1557" s="347" t="s">
        <v>11080</v>
      </c>
      <c r="M1557" s="349">
        <v>45490.145375925924</v>
      </c>
      <c r="N1557" s="347" t="s">
        <v>4545</v>
      </c>
      <c r="O1557" s="346">
        <v>1.0</v>
      </c>
      <c r="P1557" s="350" t="s">
        <v>2411</v>
      </c>
      <c r="Q1557" s="346">
        <v>361.0</v>
      </c>
      <c r="R1557" s="347" t="s">
        <v>7390</v>
      </c>
      <c r="S1557" s="7" t="str">
        <f>IF(P1557="nasional",VLOOKUP("*"&amp;J1557&amp;"",'IPPD ALL'!$AA$2:$AC$787,3,FALSE),VLOOKUP("*"&amp;P1557&amp;"",'IPPD ALL'!$AB$2:$AC$787,2,FALSE))</f>
        <v>Kota Bekasi</v>
      </c>
    </row>
    <row r="1558">
      <c r="A1558" s="346">
        <v>3525.0</v>
      </c>
      <c r="B1558" s="347" t="s">
        <v>11123</v>
      </c>
      <c r="C1558" s="347" t="s">
        <v>2139</v>
      </c>
      <c r="D1558" s="347" t="s">
        <v>11124</v>
      </c>
      <c r="E1558" s="346">
        <v>1.0</v>
      </c>
      <c r="F1558" s="347" t="s">
        <v>11125</v>
      </c>
      <c r="G1558" s="347" t="s">
        <v>11126</v>
      </c>
      <c r="H1558" s="348"/>
      <c r="I1558" s="347" t="s">
        <v>4533</v>
      </c>
      <c r="J1558" s="347" t="s">
        <v>2139</v>
      </c>
      <c r="K1558" s="349">
        <v>45352.175149710645</v>
      </c>
      <c r="L1558" s="347" t="s">
        <v>2139</v>
      </c>
      <c r="M1558" s="349">
        <v>45525.210701365744</v>
      </c>
      <c r="N1558" s="347" t="s">
        <v>4545</v>
      </c>
      <c r="O1558" s="346">
        <v>1.0</v>
      </c>
      <c r="P1558" s="347" t="s">
        <v>4535</v>
      </c>
      <c r="Q1558" s="348"/>
      <c r="R1558" s="348"/>
      <c r="S1558" s="7" t="str">
        <f>IF(P1558="nasional",VLOOKUP("*"&amp;J1558&amp;"",'IPPD ALL'!$AA$2:$AC$787,3,FALSE),VLOOKUP("*"&amp;P1558&amp;"",'IPPD ALL'!$AB$2:$AC$787,2,FALSE))</f>
        <v>Provinsi Lampung</v>
      </c>
    </row>
    <row r="1559">
      <c r="A1559" s="346">
        <v>3526.0</v>
      </c>
      <c r="B1559" s="347" t="s">
        <v>11127</v>
      </c>
      <c r="C1559" s="347" t="s">
        <v>11098</v>
      </c>
      <c r="D1559" s="347" t="s">
        <v>11128</v>
      </c>
      <c r="E1559" s="347">
        <v>1.0</v>
      </c>
      <c r="F1559" s="347" t="s">
        <v>11129</v>
      </c>
      <c r="G1559" s="347" t="s">
        <v>11130</v>
      </c>
      <c r="H1559" s="348"/>
      <c r="I1559" s="347" t="s">
        <v>4533</v>
      </c>
      <c r="J1559" s="347" t="s">
        <v>11098</v>
      </c>
      <c r="K1559" s="349">
        <v>45352.177451979165</v>
      </c>
      <c r="L1559" s="347" t="s">
        <v>11098</v>
      </c>
      <c r="M1559" s="349">
        <v>45519.340994108796</v>
      </c>
      <c r="N1559" s="347" t="s">
        <v>4545</v>
      </c>
      <c r="O1559" s="346">
        <v>2.0</v>
      </c>
      <c r="P1559" s="350" t="s">
        <v>2411</v>
      </c>
      <c r="Q1559" s="346">
        <v>361.0</v>
      </c>
      <c r="R1559" s="347" t="s">
        <v>7390</v>
      </c>
      <c r="S1559" s="7" t="str">
        <f>IF(P1559="nasional",VLOOKUP("*"&amp;J1559&amp;"",'IPPD ALL'!$AA$2:$AC$787,3,FALSE),VLOOKUP("*"&amp;P1559&amp;"",'IPPD ALL'!$AB$2:$AC$787,2,FALSE))</f>
        <v>Kota Bekasi</v>
      </c>
    </row>
    <row r="1560">
      <c r="A1560" s="346">
        <v>3527.0</v>
      </c>
      <c r="B1560" s="347" t="s">
        <v>11131</v>
      </c>
      <c r="C1560" s="347" t="s">
        <v>11098</v>
      </c>
      <c r="D1560" s="347" t="s">
        <v>11132</v>
      </c>
      <c r="E1560" s="347">
        <v>1.0</v>
      </c>
      <c r="F1560" s="347" t="s">
        <v>11133</v>
      </c>
      <c r="G1560" s="347" t="s">
        <v>11134</v>
      </c>
      <c r="H1560" s="348"/>
      <c r="I1560" s="347" t="s">
        <v>4533</v>
      </c>
      <c r="J1560" s="347" t="s">
        <v>11098</v>
      </c>
      <c r="K1560" s="349">
        <v>45352.17857645833</v>
      </c>
      <c r="L1560" s="347" t="s">
        <v>11098</v>
      </c>
      <c r="M1560" s="349">
        <v>45519.33813736111</v>
      </c>
      <c r="N1560" s="347" t="s">
        <v>4545</v>
      </c>
      <c r="O1560" s="346">
        <v>2.0</v>
      </c>
      <c r="P1560" s="350" t="s">
        <v>2411</v>
      </c>
      <c r="Q1560" s="346">
        <v>361.0</v>
      </c>
      <c r="R1560" s="347" t="s">
        <v>7390</v>
      </c>
      <c r="S1560" s="7" t="str">
        <f>IF(P1560="nasional",VLOOKUP("*"&amp;J1560&amp;"",'IPPD ALL'!$AA$2:$AC$787,3,FALSE),VLOOKUP("*"&amp;P1560&amp;"",'IPPD ALL'!$AB$2:$AC$787,2,FALSE))</f>
        <v>Kota Bekasi</v>
      </c>
    </row>
    <row r="1561">
      <c r="A1561" s="346">
        <v>3528.0</v>
      </c>
      <c r="B1561" s="347" t="s">
        <v>11135</v>
      </c>
      <c r="C1561" s="347" t="s">
        <v>2139</v>
      </c>
      <c r="D1561" s="347" t="s">
        <v>11136</v>
      </c>
      <c r="E1561" s="346">
        <v>1.0</v>
      </c>
      <c r="F1561" s="347" t="s">
        <v>11137</v>
      </c>
      <c r="G1561" s="347" t="s">
        <v>11138</v>
      </c>
      <c r="H1561" s="348"/>
      <c r="I1561" s="347" t="s">
        <v>4533</v>
      </c>
      <c r="J1561" s="347" t="s">
        <v>2139</v>
      </c>
      <c r="K1561" s="349">
        <v>45352.27081793982</v>
      </c>
      <c r="L1561" s="347" t="s">
        <v>2139</v>
      </c>
      <c r="M1561" s="349">
        <v>45525.20348098379</v>
      </c>
      <c r="N1561" s="347" t="s">
        <v>4545</v>
      </c>
      <c r="O1561" s="346">
        <v>3.0</v>
      </c>
      <c r="P1561" s="347" t="s">
        <v>4535</v>
      </c>
      <c r="Q1561" s="348"/>
      <c r="R1561" s="348"/>
      <c r="S1561" s="7" t="str">
        <f>IF(P1561="nasional",VLOOKUP("*"&amp;J1561&amp;"",'IPPD ALL'!$AA$2:$AC$787,3,FALSE),VLOOKUP("*"&amp;P1561&amp;"",'IPPD ALL'!$AB$2:$AC$787,2,FALSE))</f>
        <v>Provinsi Lampung</v>
      </c>
    </row>
    <row r="1562">
      <c r="A1562" s="346">
        <v>3529.0</v>
      </c>
      <c r="B1562" s="347" t="s">
        <v>11139</v>
      </c>
      <c r="C1562" s="347" t="s">
        <v>11140</v>
      </c>
      <c r="D1562" s="347" t="s">
        <v>11141</v>
      </c>
      <c r="E1562" s="347">
        <v>1.0</v>
      </c>
      <c r="F1562" s="347" t="s">
        <v>11142</v>
      </c>
      <c r="G1562" s="347" t="s">
        <v>11143</v>
      </c>
      <c r="H1562" s="348"/>
      <c r="I1562" s="347" t="s">
        <v>4533</v>
      </c>
      <c r="J1562" s="347" t="s">
        <v>11140</v>
      </c>
      <c r="K1562" s="349">
        <v>45352.29312510417</v>
      </c>
      <c r="L1562" s="347" t="s">
        <v>11140</v>
      </c>
      <c r="M1562" s="349">
        <v>45490.141491319446</v>
      </c>
      <c r="N1562" s="347" t="s">
        <v>4545</v>
      </c>
      <c r="O1562" s="346">
        <v>1.0</v>
      </c>
      <c r="P1562" s="350" t="s">
        <v>2411</v>
      </c>
      <c r="Q1562" s="346">
        <v>361.0</v>
      </c>
      <c r="R1562" s="347" t="s">
        <v>7390</v>
      </c>
      <c r="S1562" s="7" t="str">
        <f>IF(P1562="nasional",VLOOKUP("*"&amp;J1562&amp;"",'IPPD ALL'!$AA$2:$AC$787,3,FALSE),VLOOKUP("*"&amp;P1562&amp;"",'IPPD ALL'!$AB$2:$AC$787,2,FALSE))</f>
        <v>Kota Bekasi</v>
      </c>
    </row>
    <row r="1563">
      <c r="A1563" s="346">
        <v>3530.0</v>
      </c>
      <c r="B1563" s="347" t="s">
        <v>11144</v>
      </c>
      <c r="C1563" s="347" t="s">
        <v>11145</v>
      </c>
      <c r="D1563" s="347" t="s">
        <v>11146</v>
      </c>
      <c r="E1563" s="347">
        <v>1.0</v>
      </c>
      <c r="F1563" s="347" t="s">
        <v>11147</v>
      </c>
      <c r="G1563" s="347" t="s">
        <v>11148</v>
      </c>
      <c r="H1563" s="348"/>
      <c r="I1563" s="347" t="s">
        <v>4533</v>
      </c>
      <c r="J1563" s="347" t="s">
        <v>11145</v>
      </c>
      <c r="K1563" s="349">
        <v>45352.295497893516</v>
      </c>
      <c r="L1563" s="347" t="s">
        <v>11145</v>
      </c>
      <c r="M1563" s="349">
        <v>45490.117264872686</v>
      </c>
      <c r="N1563" s="347" t="s">
        <v>4545</v>
      </c>
      <c r="O1563" s="346">
        <v>1.0</v>
      </c>
      <c r="P1563" s="350" t="s">
        <v>2411</v>
      </c>
      <c r="Q1563" s="346">
        <v>361.0</v>
      </c>
      <c r="R1563" s="347" t="s">
        <v>7390</v>
      </c>
      <c r="S1563" s="7" t="str">
        <f>IF(P1563="nasional",VLOOKUP("*"&amp;J1563&amp;"",'IPPD ALL'!$AA$2:$AC$787,3,FALSE),VLOOKUP("*"&amp;P1563&amp;"",'IPPD ALL'!$AB$2:$AC$787,2,FALSE))</f>
        <v>Kota Bekasi</v>
      </c>
    </row>
    <row r="1564">
      <c r="A1564" s="346">
        <v>3531.0</v>
      </c>
      <c r="B1564" s="347" t="s">
        <v>11149</v>
      </c>
      <c r="C1564" s="347" t="s">
        <v>8028</v>
      </c>
      <c r="D1564" s="347" t="s">
        <v>11150</v>
      </c>
      <c r="E1564" s="347">
        <v>1.0</v>
      </c>
      <c r="F1564" s="347" t="s">
        <v>11151</v>
      </c>
      <c r="G1564" s="347" t="s">
        <v>11152</v>
      </c>
      <c r="H1564" s="348"/>
      <c r="I1564" s="347" t="s">
        <v>4533</v>
      </c>
      <c r="J1564" s="347" t="s">
        <v>8028</v>
      </c>
      <c r="K1564" s="349">
        <v>45352.30775</v>
      </c>
      <c r="L1564" s="347" t="s">
        <v>8028</v>
      </c>
      <c r="M1564" s="349">
        <v>45352.31090473379</v>
      </c>
      <c r="N1564" s="347" t="s">
        <v>4545</v>
      </c>
      <c r="O1564" s="346">
        <v>1.0</v>
      </c>
      <c r="P1564" s="350" t="s">
        <v>2695</v>
      </c>
      <c r="Q1564" s="346">
        <v>712.0</v>
      </c>
      <c r="R1564" s="347" t="s">
        <v>8032</v>
      </c>
      <c r="S1564" s="7" t="str">
        <f>IF(P1564="nasional",VLOOKUP("*"&amp;J1564&amp;"",'IPPD ALL'!$AA$2:$AC$787,3,FALSE),VLOOKUP("*"&amp;P1564&amp;"",'IPPD ALL'!$AB$2:$AC$787,2,FALSE))</f>
        <v>Kabupaten Purbalingga</v>
      </c>
    </row>
    <row r="1565">
      <c r="A1565" s="346">
        <v>3532.0</v>
      </c>
      <c r="B1565" s="347" t="s">
        <v>11153</v>
      </c>
      <c r="C1565" s="347" t="s">
        <v>11145</v>
      </c>
      <c r="D1565" s="347" t="s">
        <v>11154</v>
      </c>
      <c r="E1565" s="347">
        <v>1.0</v>
      </c>
      <c r="F1565" s="347" t="s">
        <v>11155</v>
      </c>
      <c r="G1565" s="347" t="s">
        <v>11156</v>
      </c>
      <c r="H1565" s="348"/>
      <c r="I1565" s="347" t="s">
        <v>4533</v>
      </c>
      <c r="J1565" s="347" t="s">
        <v>11145</v>
      </c>
      <c r="K1565" s="349">
        <v>45352.31327222222</v>
      </c>
      <c r="L1565" s="347" t="s">
        <v>11145</v>
      </c>
      <c r="M1565" s="349">
        <v>45490.11775684028</v>
      </c>
      <c r="N1565" s="347" t="s">
        <v>4545</v>
      </c>
      <c r="O1565" s="346">
        <v>1.0</v>
      </c>
      <c r="P1565" s="350" t="s">
        <v>2411</v>
      </c>
      <c r="Q1565" s="346">
        <v>361.0</v>
      </c>
      <c r="R1565" s="347" t="s">
        <v>7390</v>
      </c>
      <c r="S1565" s="7" t="str">
        <f>IF(P1565="nasional",VLOOKUP("*"&amp;J1565&amp;"",'IPPD ALL'!$AA$2:$AC$787,3,FALSE),VLOOKUP("*"&amp;P1565&amp;"",'IPPD ALL'!$AB$2:$AC$787,2,FALSE))</f>
        <v>Kota Bekasi</v>
      </c>
    </row>
    <row r="1566">
      <c r="A1566" s="346">
        <v>3533.0</v>
      </c>
      <c r="B1566" s="347" t="s">
        <v>11157</v>
      </c>
      <c r="C1566" s="347" t="s">
        <v>11145</v>
      </c>
      <c r="D1566" s="347" t="s">
        <v>11158</v>
      </c>
      <c r="E1566" s="347">
        <v>1.0</v>
      </c>
      <c r="F1566" s="347" t="s">
        <v>11159</v>
      </c>
      <c r="G1566" s="347" t="s">
        <v>11160</v>
      </c>
      <c r="H1566" s="348"/>
      <c r="I1566" s="347" t="s">
        <v>4533</v>
      </c>
      <c r="J1566" s="347" t="s">
        <v>11145</v>
      </c>
      <c r="K1566" s="349">
        <v>45352.31459712963</v>
      </c>
      <c r="L1566" s="347" t="s">
        <v>11145</v>
      </c>
      <c r="M1566" s="349">
        <v>45490.11461765046</v>
      </c>
      <c r="N1566" s="347" t="s">
        <v>4545</v>
      </c>
      <c r="O1566" s="346">
        <v>1.0</v>
      </c>
      <c r="P1566" s="350" t="s">
        <v>2411</v>
      </c>
      <c r="Q1566" s="346">
        <v>361.0</v>
      </c>
      <c r="R1566" s="347" t="s">
        <v>7390</v>
      </c>
      <c r="S1566" s="7" t="str">
        <f>IF(P1566="nasional",VLOOKUP("*"&amp;J1566&amp;"",'IPPD ALL'!$AA$2:$AC$787,3,FALSE),VLOOKUP("*"&amp;P1566&amp;"",'IPPD ALL'!$AB$2:$AC$787,2,FALSE))</f>
        <v>Kota Bekasi</v>
      </c>
    </row>
    <row r="1567">
      <c r="A1567" s="346">
        <v>3534.0</v>
      </c>
      <c r="B1567" s="347" t="s">
        <v>11161</v>
      </c>
      <c r="C1567" s="347" t="s">
        <v>11145</v>
      </c>
      <c r="D1567" s="347" t="s">
        <v>11162</v>
      </c>
      <c r="E1567" s="347">
        <v>1.0</v>
      </c>
      <c r="F1567" s="347" t="s">
        <v>11163</v>
      </c>
      <c r="G1567" s="347" t="s">
        <v>11164</v>
      </c>
      <c r="H1567" s="348"/>
      <c r="I1567" s="347" t="s">
        <v>4533</v>
      </c>
      <c r="J1567" s="347" t="s">
        <v>11145</v>
      </c>
      <c r="K1567" s="349">
        <v>45352.315518483796</v>
      </c>
      <c r="L1567" s="347" t="s">
        <v>11145</v>
      </c>
      <c r="M1567" s="349">
        <v>45490.11691935185</v>
      </c>
      <c r="N1567" s="347" t="s">
        <v>4545</v>
      </c>
      <c r="O1567" s="346">
        <v>1.0</v>
      </c>
      <c r="P1567" s="350" t="s">
        <v>2411</v>
      </c>
      <c r="Q1567" s="346">
        <v>361.0</v>
      </c>
      <c r="R1567" s="347" t="s">
        <v>7390</v>
      </c>
      <c r="S1567" s="7" t="str">
        <f>IF(P1567="nasional",VLOOKUP("*"&amp;J1567&amp;"",'IPPD ALL'!$AA$2:$AC$787,3,FALSE),VLOOKUP("*"&amp;P1567&amp;"",'IPPD ALL'!$AB$2:$AC$787,2,FALSE))</f>
        <v>Kota Bekasi</v>
      </c>
    </row>
    <row r="1568">
      <c r="A1568" s="346">
        <v>3535.0</v>
      </c>
      <c r="B1568" s="347" t="s">
        <v>11165</v>
      </c>
      <c r="C1568" s="347" t="s">
        <v>11145</v>
      </c>
      <c r="D1568" s="347" t="s">
        <v>11166</v>
      </c>
      <c r="E1568" s="347">
        <v>1.0</v>
      </c>
      <c r="F1568" s="347" t="s">
        <v>11167</v>
      </c>
      <c r="G1568" s="347" t="s">
        <v>11168</v>
      </c>
      <c r="H1568" s="348"/>
      <c r="I1568" s="347" t="s">
        <v>4533</v>
      </c>
      <c r="J1568" s="347" t="s">
        <v>11145</v>
      </c>
      <c r="K1568" s="349">
        <v>45352.316450405095</v>
      </c>
      <c r="L1568" s="347" t="s">
        <v>11145</v>
      </c>
      <c r="M1568" s="349">
        <v>45490.11823287037</v>
      </c>
      <c r="N1568" s="347" t="s">
        <v>4545</v>
      </c>
      <c r="O1568" s="346">
        <v>1.0</v>
      </c>
      <c r="P1568" s="350" t="s">
        <v>2411</v>
      </c>
      <c r="Q1568" s="346">
        <v>361.0</v>
      </c>
      <c r="R1568" s="347" t="s">
        <v>7390</v>
      </c>
      <c r="S1568" s="7" t="str">
        <f>IF(P1568="nasional",VLOOKUP("*"&amp;J1568&amp;"",'IPPD ALL'!$AA$2:$AC$787,3,FALSE),VLOOKUP("*"&amp;P1568&amp;"",'IPPD ALL'!$AB$2:$AC$787,2,FALSE))</f>
        <v>Kota Bekasi</v>
      </c>
    </row>
    <row r="1569">
      <c r="A1569" s="346">
        <v>3536.0</v>
      </c>
      <c r="B1569" s="347" t="s">
        <v>11169</v>
      </c>
      <c r="C1569" s="347" t="s">
        <v>11145</v>
      </c>
      <c r="D1569" s="347" t="s">
        <v>11170</v>
      </c>
      <c r="E1569" s="347">
        <v>1.0</v>
      </c>
      <c r="F1569" s="347" t="s">
        <v>11171</v>
      </c>
      <c r="G1569" s="347" t="s">
        <v>11172</v>
      </c>
      <c r="H1569" s="348"/>
      <c r="I1569" s="347" t="s">
        <v>4533</v>
      </c>
      <c r="J1569" s="347" t="s">
        <v>11145</v>
      </c>
      <c r="K1569" s="349">
        <v>45352.31726858796</v>
      </c>
      <c r="L1569" s="347" t="s">
        <v>11145</v>
      </c>
      <c r="M1569" s="349">
        <v>45490.11810290509</v>
      </c>
      <c r="N1569" s="347" t="s">
        <v>4545</v>
      </c>
      <c r="O1569" s="346">
        <v>1.0</v>
      </c>
      <c r="P1569" s="350" t="s">
        <v>2411</v>
      </c>
      <c r="Q1569" s="346">
        <v>361.0</v>
      </c>
      <c r="R1569" s="347" t="s">
        <v>7390</v>
      </c>
      <c r="S1569" s="7" t="str">
        <f>IF(P1569="nasional",VLOOKUP("*"&amp;J1569&amp;"",'IPPD ALL'!$AA$2:$AC$787,3,FALSE),VLOOKUP("*"&amp;P1569&amp;"",'IPPD ALL'!$AB$2:$AC$787,2,FALSE))</f>
        <v>Kota Bekasi</v>
      </c>
    </row>
    <row r="1570">
      <c r="A1570" s="346">
        <v>3537.0</v>
      </c>
      <c r="B1570" s="347" t="s">
        <v>11173</v>
      </c>
      <c r="C1570" s="347" t="s">
        <v>11145</v>
      </c>
      <c r="D1570" s="347" t="s">
        <v>11174</v>
      </c>
      <c r="E1570" s="347">
        <v>1.0</v>
      </c>
      <c r="F1570" s="347" t="s">
        <v>11175</v>
      </c>
      <c r="G1570" s="347" t="s">
        <v>11176</v>
      </c>
      <c r="H1570" s="348"/>
      <c r="I1570" s="347" t="s">
        <v>4533</v>
      </c>
      <c r="J1570" s="347" t="s">
        <v>11145</v>
      </c>
      <c r="K1570" s="349">
        <v>45352.318050358794</v>
      </c>
      <c r="L1570" s="347" t="s">
        <v>11145</v>
      </c>
      <c r="M1570" s="349">
        <v>45490.1144872338</v>
      </c>
      <c r="N1570" s="347" t="s">
        <v>4545</v>
      </c>
      <c r="O1570" s="346">
        <v>1.0</v>
      </c>
      <c r="P1570" s="350" t="s">
        <v>2411</v>
      </c>
      <c r="Q1570" s="346">
        <v>361.0</v>
      </c>
      <c r="R1570" s="347" t="s">
        <v>7390</v>
      </c>
      <c r="S1570" s="7" t="str">
        <f>IF(P1570="nasional",VLOOKUP("*"&amp;J1570&amp;"",'IPPD ALL'!$AA$2:$AC$787,3,FALSE),VLOOKUP("*"&amp;P1570&amp;"",'IPPD ALL'!$AB$2:$AC$787,2,FALSE))</f>
        <v>Kota Bekasi</v>
      </c>
    </row>
    <row r="1571">
      <c r="A1571" s="346">
        <v>3538.0</v>
      </c>
      <c r="B1571" s="347" t="s">
        <v>11177</v>
      </c>
      <c r="C1571" s="347" t="s">
        <v>11140</v>
      </c>
      <c r="D1571" s="347" t="s">
        <v>11178</v>
      </c>
      <c r="E1571" s="347">
        <v>1.0</v>
      </c>
      <c r="F1571" s="347" t="s">
        <v>11179</v>
      </c>
      <c r="G1571" s="347" t="s">
        <v>11180</v>
      </c>
      <c r="H1571" s="348"/>
      <c r="I1571" s="347" t="s">
        <v>4533</v>
      </c>
      <c r="J1571" s="347" t="s">
        <v>11140</v>
      </c>
      <c r="K1571" s="349">
        <v>45352.319588576385</v>
      </c>
      <c r="L1571" s="347" t="s">
        <v>11140</v>
      </c>
      <c r="M1571" s="349">
        <v>45490.14129315972</v>
      </c>
      <c r="N1571" s="347" t="s">
        <v>4545</v>
      </c>
      <c r="O1571" s="346">
        <v>2.0</v>
      </c>
      <c r="P1571" s="350" t="s">
        <v>2411</v>
      </c>
      <c r="Q1571" s="346">
        <v>361.0</v>
      </c>
      <c r="R1571" s="347" t="s">
        <v>7390</v>
      </c>
      <c r="S1571" s="7" t="str">
        <f>IF(P1571="nasional",VLOOKUP("*"&amp;J1571&amp;"",'IPPD ALL'!$AA$2:$AC$787,3,FALSE),VLOOKUP("*"&amp;P1571&amp;"",'IPPD ALL'!$AB$2:$AC$787,2,FALSE))</f>
        <v>Kota Bekasi</v>
      </c>
    </row>
    <row r="1572">
      <c r="A1572" s="346">
        <v>3539.0</v>
      </c>
      <c r="B1572" s="347" t="s">
        <v>11181</v>
      </c>
      <c r="C1572" s="347" t="s">
        <v>11093</v>
      </c>
      <c r="D1572" s="347" t="s">
        <v>11182</v>
      </c>
      <c r="E1572" s="347">
        <v>1.0</v>
      </c>
      <c r="F1572" s="347" t="s">
        <v>11183</v>
      </c>
      <c r="G1572" s="347" t="s">
        <v>11184</v>
      </c>
      <c r="H1572" s="348"/>
      <c r="I1572" s="347" t="s">
        <v>4533</v>
      </c>
      <c r="J1572" s="347" t="s">
        <v>11093</v>
      </c>
      <c r="K1572" s="349">
        <v>45352.32146728009</v>
      </c>
      <c r="L1572" s="347" t="s">
        <v>11093</v>
      </c>
      <c r="M1572" s="349">
        <v>45490.139725023146</v>
      </c>
      <c r="N1572" s="347" t="s">
        <v>4545</v>
      </c>
      <c r="O1572" s="346">
        <v>1.0</v>
      </c>
      <c r="P1572" s="350" t="s">
        <v>2411</v>
      </c>
      <c r="Q1572" s="346">
        <v>361.0</v>
      </c>
      <c r="R1572" s="347" t="s">
        <v>7390</v>
      </c>
      <c r="S1572" s="7" t="str">
        <f>IF(P1572="nasional",VLOOKUP("*"&amp;J1572&amp;"",'IPPD ALL'!$AA$2:$AC$787,3,FALSE),VLOOKUP("*"&amp;P1572&amp;"",'IPPD ALL'!$AB$2:$AC$787,2,FALSE))</f>
        <v>Kota Bekasi</v>
      </c>
    </row>
    <row r="1573">
      <c r="A1573" s="346">
        <v>3540.0</v>
      </c>
      <c r="B1573" s="347" t="s">
        <v>11185</v>
      </c>
      <c r="C1573" s="347" t="s">
        <v>11093</v>
      </c>
      <c r="D1573" s="347" t="s">
        <v>11186</v>
      </c>
      <c r="E1573" s="347">
        <v>1.0</v>
      </c>
      <c r="F1573" s="347" t="s">
        <v>11187</v>
      </c>
      <c r="G1573" s="347" t="s">
        <v>11188</v>
      </c>
      <c r="H1573" s="348"/>
      <c r="I1573" s="347" t="s">
        <v>4533</v>
      </c>
      <c r="J1573" s="347" t="s">
        <v>11093</v>
      </c>
      <c r="K1573" s="349">
        <v>45352.32250094907</v>
      </c>
      <c r="L1573" s="347" t="s">
        <v>11093</v>
      </c>
      <c r="M1573" s="349">
        <v>45490.13991371528</v>
      </c>
      <c r="N1573" s="347" t="s">
        <v>4545</v>
      </c>
      <c r="O1573" s="346">
        <v>1.0</v>
      </c>
      <c r="P1573" s="350" t="s">
        <v>2411</v>
      </c>
      <c r="Q1573" s="346">
        <v>361.0</v>
      </c>
      <c r="R1573" s="347" t="s">
        <v>7390</v>
      </c>
      <c r="S1573" s="7" t="str">
        <f>IF(P1573="nasional",VLOOKUP("*"&amp;J1573&amp;"",'IPPD ALL'!$AA$2:$AC$787,3,FALSE),VLOOKUP("*"&amp;P1573&amp;"",'IPPD ALL'!$AB$2:$AC$787,2,FALSE))</f>
        <v>Kota Bekasi</v>
      </c>
    </row>
    <row r="1574">
      <c r="A1574" s="346">
        <v>3541.0</v>
      </c>
      <c r="B1574" s="347" t="s">
        <v>11189</v>
      </c>
      <c r="C1574" s="347" t="s">
        <v>11093</v>
      </c>
      <c r="D1574" s="347" t="s">
        <v>11190</v>
      </c>
      <c r="E1574" s="347">
        <v>1.0</v>
      </c>
      <c r="F1574" s="347" t="s">
        <v>11191</v>
      </c>
      <c r="G1574" s="347" t="s">
        <v>11192</v>
      </c>
      <c r="H1574" s="348"/>
      <c r="I1574" s="347" t="s">
        <v>4533</v>
      </c>
      <c r="J1574" s="347" t="s">
        <v>11093</v>
      </c>
      <c r="K1574" s="349">
        <v>45352.32349082176</v>
      </c>
      <c r="L1574" s="347" t="s">
        <v>11093</v>
      </c>
      <c r="M1574" s="349">
        <v>45490.13869399305</v>
      </c>
      <c r="N1574" s="347" t="s">
        <v>4545</v>
      </c>
      <c r="O1574" s="346">
        <v>1.0</v>
      </c>
      <c r="P1574" s="350" t="s">
        <v>2411</v>
      </c>
      <c r="Q1574" s="346">
        <v>361.0</v>
      </c>
      <c r="R1574" s="347" t="s">
        <v>7390</v>
      </c>
      <c r="S1574" s="7" t="str">
        <f>IF(P1574="nasional",VLOOKUP("*"&amp;J1574&amp;"",'IPPD ALL'!$AA$2:$AC$787,3,FALSE),VLOOKUP("*"&amp;P1574&amp;"",'IPPD ALL'!$AB$2:$AC$787,2,FALSE))</f>
        <v>Kota Bekasi</v>
      </c>
    </row>
    <row r="1575">
      <c r="A1575" s="346">
        <v>3542.0</v>
      </c>
      <c r="B1575" s="347" t="s">
        <v>11193</v>
      </c>
      <c r="C1575" s="347" t="s">
        <v>11093</v>
      </c>
      <c r="D1575" s="347" t="s">
        <v>11194</v>
      </c>
      <c r="E1575" s="347">
        <v>1.0</v>
      </c>
      <c r="F1575" s="347" t="s">
        <v>11195</v>
      </c>
      <c r="G1575" s="347" t="s">
        <v>11196</v>
      </c>
      <c r="H1575" s="348"/>
      <c r="I1575" s="347" t="s">
        <v>4533</v>
      </c>
      <c r="J1575" s="347" t="s">
        <v>11093</v>
      </c>
      <c r="K1575" s="349">
        <v>45352.3244759375</v>
      </c>
      <c r="L1575" s="347" t="s">
        <v>11093</v>
      </c>
      <c r="M1575" s="349">
        <v>45490.1381115625</v>
      </c>
      <c r="N1575" s="347" t="s">
        <v>4545</v>
      </c>
      <c r="O1575" s="346">
        <v>1.0</v>
      </c>
      <c r="P1575" s="350" t="s">
        <v>2411</v>
      </c>
      <c r="Q1575" s="346">
        <v>361.0</v>
      </c>
      <c r="R1575" s="347" t="s">
        <v>7390</v>
      </c>
      <c r="S1575" s="7" t="str">
        <f>IF(P1575="nasional",VLOOKUP("*"&amp;J1575&amp;"",'IPPD ALL'!$AA$2:$AC$787,3,FALSE),VLOOKUP("*"&amp;P1575&amp;"",'IPPD ALL'!$AB$2:$AC$787,2,FALSE))</f>
        <v>Kota Bekasi</v>
      </c>
    </row>
    <row r="1576">
      <c r="A1576" s="346">
        <v>3543.0</v>
      </c>
      <c r="B1576" s="347" t="s">
        <v>11197</v>
      </c>
      <c r="C1576" s="347" t="s">
        <v>11198</v>
      </c>
      <c r="D1576" s="347" t="s">
        <v>11199</v>
      </c>
      <c r="E1576" s="347">
        <v>1.0</v>
      </c>
      <c r="F1576" s="347" t="s">
        <v>11200</v>
      </c>
      <c r="G1576" s="347" t="s">
        <v>11201</v>
      </c>
      <c r="H1576" s="348"/>
      <c r="I1576" s="347" t="s">
        <v>4533</v>
      </c>
      <c r="J1576" s="347" t="s">
        <v>11198</v>
      </c>
      <c r="K1576" s="349">
        <v>45352.32539371528</v>
      </c>
      <c r="L1576" s="347" t="s">
        <v>11198</v>
      </c>
      <c r="M1576" s="349">
        <v>45489.13312489583</v>
      </c>
      <c r="N1576" s="347" t="s">
        <v>4545</v>
      </c>
      <c r="O1576" s="346">
        <v>2.0</v>
      </c>
      <c r="P1576" s="350" t="s">
        <v>2411</v>
      </c>
      <c r="Q1576" s="346">
        <v>361.0</v>
      </c>
      <c r="R1576" s="347" t="s">
        <v>7390</v>
      </c>
      <c r="S1576" s="7" t="str">
        <f>IF(P1576="nasional",VLOOKUP("*"&amp;J1576&amp;"",'IPPD ALL'!$AA$2:$AC$787,3,FALSE),VLOOKUP("*"&amp;P1576&amp;"",'IPPD ALL'!$AB$2:$AC$787,2,FALSE))</f>
        <v>Kota Bekasi</v>
      </c>
    </row>
    <row r="1577">
      <c r="A1577" s="346">
        <v>3544.0</v>
      </c>
      <c r="B1577" s="347" t="s">
        <v>11202</v>
      </c>
      <c r="C1577" s="347" t="s">
        <v>11045</v>
      </c>
      <c r="D1577" s="347" t="s">
        <v>11203</v>
      </c>
      <c r="E1577" s="347">
        <v>1.0</v>
      </c>
      <c r="F1577" s="347" t="s">
        <v>11204</v>
      </c>
      <c r="G1577" s="347" t="s">
        <v>11205</v>
      </c>
      <c r="H1577" s="348"/>
      <c r="I1577" s="347" t="s">
        <v>4533</v>
      </c>
      <c r="J1577" s="347" t="s">
        <v>11045</v>
      </c>
      <c r="K1577" s="349">
        <v>45352.32657373843</v>
      </c>
      <c r="L1577" s="347" t="s">
        <v>11045</v>
      </c>
      <c r="M1577" s="349">
        <v>45490.12542725694</v>
      </c>
      <c r="N1577" s="347" t="s">
        <v>4545</v>
      </c>
      <c r="O1577" s="346">
        <v>1.0</v>
      </c>
      <c r="P1577" s="350" t="s">
        <v>2411</v>
      </c>
      <c r="Q1577" s="346">
        <v>361.0</v>
      </c>
      <c r="R1577" s="347" t="s">
        <v>7390</v>
      </c>
      <c r="S1577" s="7" t="str">
        <f>IF(P1577="nasional",VLOOKUP("*"&amp;J1577&amp;"",'IPPD ALL'!$AA$2:$AC$787,3,FALSE),VLOOKUP("*"&amp;P1577&amp;"",'IPPD ALL'!$AB$2:$AC$787,2,FALSE))</f>
        <v>Kota Bekasi</v>
      </c>
    </row>
    <row r="1578">
      <c r="A1578" s="346">
        <v>3548.0</v>
      </c>
      <c r="B1578" s="347" t="s">
        <v>11206</v>
      </c>
      <c r="C1578" s="347" t="s">
        <v>2462</v>
      </c>
      <c r="D1578" s="347" t="s">
        <v>11207</v>
      </c>
      <c r="E1578" s="347">
        <v>1.0</v>
      </c>
      <c r="F1578" s="347" t="s">
        <v>11208</v>
      </c>
      <c r="G1578" s="347" t="s">
        <v>11209</v>
      </c>
      <c r="H1578" s="348"/>
      <c r="I1578" s="347" t="s">
        <v>4533</v>
      </c>
      <c r="J1578" s="347" t="s">
        <v>2462</v>
      </c>
      <c r="K1578" s="349">
        <v>45353.23650269676</v>
      </c>
      <c r="L1578" s="347" t="s">
        <v>2462</v>
      </c>
      <c r="M1578" s="349">
        <v>45560.192636608794</v>
      </c>
      <c r="N1578" s="347" t="s">
        <v>4545</v>
      </c>
      <c r="O1578" s="346">
        <v>1.0</v>
      </c>
      <c r="P1578" s="347" t="s">
        <v>4535</v>
      </c>
      <c r="Q1578" s="348"/>
      <c r="R1578" s="348"/>
      <c r="S1578" s="7" t="str">
        <f>IF(P1578="nasional",VLOOKUP("*"&amp;J1578&amp;"",'IPPD ALL'!$AA$2:$AC$787,3,FALSE),VLOOKUP("*"&amp;P1578&amp;"",'IPPD ALL'!$AB$2:$AC$787,2,FALSE))</f>
        <v>Provinsi Banten</v>
      </c>
    </row>
    <row r="1579">
      <c r="A1579" s="346">
        <v>3549.0</v>
      </c>
      <c r="B1579" s="347" t="s">
        <v>11210</v>
      </c>
      <c r="C1579" s="347" t="s">
        <v>11211</v>
      </c>
      <c r="D1579" s="347" t="s">
        <v>11212</v>
      </c>
      <c r="E1579" s="346">
        <v>1.0</v>
      </c>
      <c r="F1579" s="347" t="s">
        <v>11213</v>
      </c>
      <c r="G1579" s="347" t="s">
        <v>11214</v>
      </c>
      <c r="H1579" s="348"/>
      <c r="I1579" s="347" t="s">
        <v>4533</v>
      </c>
      <c r="J1579" s="347" t="s">
        <v>11211</v>
      </c>
      <c r="K1579" s="349">
        <v>45355.13398900463</v>
      </c>
      <c r="L1579" s="347" t="s">
        <v>11211</v>
      </c>
      <c r="M1579" s="349">
        <v>45355.146060439816</v>
      </c>
      <c r="N1579" s="347" t="s">
        <v>4545</v>
      </c>
      <c r="O1579" s="346">
        <v>2.0</v>
      </c>
      <c r="P1579" s="350" t="s">
        <v>3555</v>
      </c>
      <c r="Q1579" s="346">
        <v>620.0</v>
      </c>
      <c r="R1579" s="347" t="s">
        <v>9706</v>
      </c>
      <c r="S1579" s="7" t="str">
        <f>IF(P1579="nasional",VLOOKUP("*"&amp;J1579&amp;"",'IPPD ALL'!$AA$2:$AC$787,3,FALSE),VLOOKUP("*"&amp;P1579&amp;"",'IPPD ALL'!$AB$2:$AC$787,2,FALSE))</f>
        <v>Provinsi Sulawesi Selatan</v>
      </c>
    </row>
    <row r="1580">
      <c r="A1580" s="346">
        <v>3550.0</v>
      </c>
      <c r="B1580" s="347" t="s">
        <v>11215</v>
      </c>
      <c r="C1580" s="347" t="s">
        <v>11211</v>
      </c>
      <c r="D1580" s="347" t="s">
        <v>11216</v>
      </c>
      <c r="E1580" s="346">
        <v>1.0</v>
      </c>
      <c r="F1580" s="347" t="s">
        <v>11217</v>
      </c>
      <c r="G1580" s="347" t="s">
        <v>11218</v>
      </c>
      <c r="H1580" s="348"/>
      <c r="I1580" s="347" t="s">
        <v>4533</v>
      </c>
      <c r="J1580" s="347" t="s">
        <v>11211</v>
      </c>
      <c r="K1580" s="349">
        <v>45355.14993921296</v>
      </c>
      <c r="L1580" s="347" t="s">
        <v>11211</v>
      </c>
      <c r="M1580" s="349">
        <v>45355.15409664352</v>
      </c>
      <c r="N1580" s="347" t="s">
        <v>4545</v>
      </c>
      <c r="O1580" s="346">
        <v>1.0</v>
      </c>
      <c r="P1580" s="350" t="s">
        <v>3555</v>
      </c>
      <c r="Q1580" s="346">
        <v>620.0</v>
      </c>
      <c r="R1580" s="347" t="s">
        <v>9706</v>
      </c>
      <c r="S1580" s="7" t="str">
        <f>IF(P1580="nasional",VLOOKUP("*"&amp;J1580&amp;"",'IPPD ALL'!$AA$2:$AC$787,3,FALSE),VLOOKUP("*"&amp;P1580&amp;"",'IPPD ALL'!$AB$2:$AC$787,2,FALSE))</f>
        <v>Provinsi Sulawesi Selatan</v>
      </c>
    </row>
    <row r="1581">
      <c r="A1581" s="346">
        <v>3551.0</v>
      </c>
      <c r="B1581" s="347" t="s">
        <v>11219</v>
      </c>
      <c r="C1581" s="347" t="s">
        <v>11220</v>
      </c>
      <c r="D1581" s="347" t="s">
        <v>11221</v>
      </c>
      <c r="E1581" s="346">
        <v>1.0</v>
      </c>
      <c r="F1581" s="347" t="s">
        <v>11222</v>
      </c>
      <c r="G1581" s="347" t="s">
        <v>11223</v>
      </c>
      <c r="H1581" s="348"/>
      <c r="I1581" s="347" t="s">
        <v>4533</v>
      </c>
      <c r="J1581" s="347" t="s">
        <v>11220</v>
      </c>
      <c r="K1581" s="349">
        <v>45355.16331979167</v>
      </c>
      <c r="L1581" s="347" t="s">
        <v>11220</v>
      </c>
      <c r="M1581" s="349">
        <v>45355.164631168984</v>
      </c>
      <c r="N1581" s="347" t="s">
        <v>4545</v>
      </c>
      <c r="O1581" s="346">
        <v>1.0</v>
      </c>
      <c r="P1581" s="350" t="s">
        <v>3555</v>
      </c>
      <c r="Q1581" s="346">
        <v>620.0</v>
      </c>
      <c r="R1581" s="347" t="s">
        <v>9706</v>
      </c>
      <c r="S1581" s="7" t="str">
        <f>IF(P1581="nasional",VLOOKUP("*"&amp;J1581&amp;"",'IPPD ALL'!$AA$2:$AC$787,3,FALSE),VLOOKUP("*"&amp;P1581&amp;"",'IPPD ALL'!$AB$2:$AC$787,2,FALSE))</f>
        <v>Provinsi Sulawesi Selatan</v>
      </c>
    </row>
    <row r="1582">
      <c r="A1582" s="346">
        <v>3552.0</v>
      </c>
      <c r="B1582" s="347" t="s">
        <v>11224</v>
      </c>
      <c r="C1582" s="347" t="s">
        <v>11225</v>
      </c>
      <c r="D1582" s="347" t="s">
        <v>11226</v>
      </c>
      <c r="E1582" s="346">
        <v>1.0</v>
      </c>
      <c r="F1582" s="347" t="s">
        <v>11227</v>
      </c>
      <c r="G1582" s="347" t="s">
        <v>11228</v>
      </c>
      <c r="H1582" s="348"/>
      <c r="I1582" s="347" t="s">
        <v>4533</v>
      </c>
      <c r="J1582" s="347" t="s">
        <v>11225</v>
      </c>
      <c r="K1582" s="349">
        <v>45355.16699508102</v>
      </c>
      <c r="L1582" s="347" t="s">
        <v>11225</v>
      </c>
      <c r="M1582" s="349">
        <v>45355.17453894676</v>
      </c>
      <c r="N1582" s="347" t="s">
        <v>4545</v>
      </c>
      <c r="O1582" s="346">
        <v>1.0</v>
      </c>
      <c r="P1582" s="350" t="s">
        <v>3555</v>
      </c>
      <c r="Q1582" s="346">
        <v>620.0</v>
      </c>
      <c r="R1582" s="347" t="s">
        <v>9706</v>
      </c>
      <c r="S1582" s="7" t="str">
        <f>IF(P1582="nasional",VLOOKUP("*"&amp;J1582&amp;"",'IPPD ALL'!$AA$2:$AC$787,3,FALSE),VLOOKUP("*"&amp;P1582&amp;"",'IPPD ALL'!$AB$2:$AC$787,2,FALSE))</f>
        <v>Provinsi Sulawesi Selatan</v>
      </c>
    </row>
    <row r="1583">
      <c r="A1583" s="346">
        <v>3554.0</v>
      </c>
      <c r="B1583" s="347" t="s">
        <v>11229</v>
      </c>
      <c r="C1583" s="347" t="s">
        <v>562</v>
      </c>
      <c r="D1583" s="347" t="s">
        <v>11230</v>
      </c>
      <c r="E1583" s="347">
        <v>1.0</v>
      </c>
      <c r="F1583" s="347" t="s">
        <v>11231</v>
      </c>
      <c r="G1583" s="347" t="s">
        <v>11232</v>
      </c>
      <c r="H1583" s="348"/>
      <c r="I1583" s="347" t="s">
        <v>4533</v>
      </c>
      <c r="J1583" s="347" t="s">
        <v>562</v>
      </c>
      <c r="K1583" s="349">
        <v>45356.206299467594</v>
      </c>
      <c r="L1583" s="347" t="s">
        <v>562</v>
      </c>
      <c r="M1583" s="349">
        <v>45360.01470318287</v>
      </c>
      <c r="N1583" s="347" t="s">
        <v>4534</v>
      </c>
      <c r="O1583" s="346">
        <v>2.0</v>
      </c>
      <c r="P1583" s="347" t="s">
        <v>4535</v>
      </c>
      <c r="Q1583" s="348"/>
      <c r="R1583" s="348"/>
      <c r="S1583" s="7" t="str">
        <f>IF(P1583="nasional",VLOOKUP("*"&amp;J1583&amp;"",'IPPD ALL'!$AA$2:$AC$787,3,FALSE),VLOOKUP("*"&amp;P1583&amp;"",'IPPD ALL'!$AB$2:$AC$787,2,FALSE))</f>
        <v>Kementerian Kelautan dan Perikanan</v>
      </c>
    </row>
    <row r="1584">
      <c r="A1584" s="346">
        <v>3561.0</v>
      </c>
      <c r="B1584" s="347" t="s">
        <v>11233</v>
      </c>
      <c r="C1584" s="347" t="s">
        <v>11234</v>
      </c>
      <c r="D1584" s="347" t="s">
        <v>11235</v>
      </c>
      <c r="E1584" s="346">
        <v>1.0</v>
      </c>
      <c r="F1584" s="347" t="s">
        <v>11236</v>
      </c>
      <c r="G1584" s="347" t="s">
        <v>11237</v>
      </c>
      <c r="H1584" s="348"/>
      <c r="I1584" s="347" t="s">
        <v>4533</v>
      </c>
      <c r="J1584" s="347" t="s">
        <v>11234</v>
      </c>
      <c r="K1584" s="349">
        <v>45357.27948734954</v>
      </c>
      <c r="L1584" s="347" t="s">
        <v>11234</v>
      </c>
      <c r="M1584" s="349">
        <v>45517.28980146991</v>
      </c>
      <c r="N1584" s="347" t="s">
        <v>4545</v>
      </c>
      <c r="O1584" s="346">
        <v>5.0</v>
      </c>
      <c r="P1584" s="350" t="s">
        <v>2241</v>
      </c>
      <c r="Q1584" s="346">
        <v>647.0</v>
      </c>
      <c r="R1584" s="347" t="s">
        <v>11238</v>
      </c>
      <c r="S1584" s="7" t="str">
        <f>IF(P1584="nasional",VLOOKUP("*"&amp;J1584&amp;"",'IPPD ALL'!$AA$2:$AC$787,3,FALSE),VLOOKUP("*"&amp;P1584&amp;"",'IPPD ALL'!$AB$2:$AC$787,2,FALSE))</f>
        <v>Kota Metro</v>
      </c>
      <c r="T1584" s="229"/>
    </row>
    <row r="1585">
      <c r="A1585" s="346">
        <v>3562.0</v>
      </c>
      <c r="B1585" s="347" t="s">
        <v>11239</v>
      </c>
      <c r="C1585" s="347" t="s">
        <v>1614</v>
      </c>
      <c r="D1585" s="347" t="s">
        <v>11240</v>
      </c>
      <c r="E1585" s="346">
        <v>1.0</v>
      </c>
      <c r="F1585" s="347" t="s">
        <v>11241</v>
      </c>
      <c r="G1585" s="347" t="s">
        <v>11242</v>
      </c>
      <c r="H1585" s="348"/>
      <c r="I1585" s="347" t="s">
        <v>4533</v>
      </c>
      <c r="J1585" s="347" t="s">
        <v>1614</v>
      </c>
      <c r="K1585" s="349">
        <v>45357.31250550926</v>
      </c>
      <c r="L1585" s="347" t="s">
        <v>1614</v>
      </c>
      <c r="M1585" s="349">
        <v>45357.317857766204</v>
      </c>
      <c r="N1585" s="347" t="s">
        <v>4534</v>
      </c>
      <c r="O1585" s="346">
        <v>1.0</v>
      </c>
      <c r="P1585" s="347" t="s">
        <v>4535</v>
      </c>
      <c r="Q1585" s="348"/>
      <c r="R1585" s="348"/>
      <c r="S1585" s="7" t="str">
        <f>IF(P1585="nasional",VLOOKUP("*"&amp;J1585&amp;"",'IPPD ALL'!$AA$2:$AC$787,3,FALSE),VLOOKUP("*"&amp;P1585&amp;"",'IPPD ALL'!$AB$2:$AC$787,2,FALSE))</f>
        <v>Kabupaten Tanah Datar</v>
      </c>
    </row>
    <row r="1586">
      <c r="A1586" s="346">
        <v>3564.0</v>
      </c>
      <c r="B1586" s="347" t="s">
        <v>11243</v>
      </c>
      <c r="C1586" s="347" t="s">
        <v>747</v>
      </c>
      <c r="D1586" s="347" t="s">
        <v>11244</v>
      </c>
      <c r="E1586" s="346">
        <v>1.0</v>
      </c>
      <c r="F1586" s="347" t="s">
        <v>11245</v>
      </c>
      <c r="G1586" s="347" t="s">
        <v>11246</v>
      </c>
      <c r="H1586" s="347" t="s">
        <v>4609</v>
      </c>
      <c r="I1586" s="347" t="s">
        <v>4533</v>
      </c>
      <c r="J1586" s="347" t="s">
        <v>747</v>
      </c>
      <c r="K1586" s="349">
        <v>45357.519830150464</v>
      </c>
      <c r="L1586" s="347" t="s">
        <v>747</v>
      </c>
      <c r="M1586" s="349">
        <v>45357.52910320602</v>
      </c>
      <c r="N1586" s="347" t="s">
        <v>4534</v>
      </c>
      <c r="O1586" s="346">
        <v>1.0</v>
      </c>
      <c r="P1586" s="347" t="s">
        <v>4535</v>
      </c>
      <c r="Q1586" s="348"/>
      <c r="R1586" s="348"/>
      <c r="S1586" s="7" t="str">
        <f>IF(P1586="nasional",VLOOKUP("*"&amp;J1586&amp;"",'IPPD ALL'!$AA$2:$AC$787,3,FALSE),VLOOKUP("*"&amp;P1586&amp;"",'IPPD ALL'!$AB$2:$AC$787,2,FALSE))</f>
        <v>Lembaga Administrasi Negara</v>
      </c>
    </row>
    <row r="1587">
      <c r="A1587" s="346">
        <v>3568.0</v>
      </c>
      <c r="B1587" s="347" t="s">
        <v>11247</v>
      </c>
      <c r="C1587" s="347" t="s">
        <v>11248</v>
      </c>
      <c r="D1587" s="347" t="s">
        <v>11249</v>
      </c>
      <c r="E1587" s="346">
        <v>1.0</v>
      </c>
      <c r="F1587" s="347" t="s">
        <v>11250</v>
      </c>
      <c r="G1587" s="347" t="s">
        <v>11251</v>
      </c>
      <c r="H1587" s="348"/>
      <c r="I1587" s="347" t="s">
        <v>4533</v>
      </c>
      <c r="J1587" s="347" t="s">
        <v>11248</v>
      </c>
      <c r="K1587" s="349">
        <v>45358.181781493055</v>
      </c>
      <c r="L1587" s="348"/>
      <c r="M1587" s="348"/>
      <c r="N1587" s="347" t="s">
        <v>4534</v>
      </c>
      <c r="O1587" s="346">
        <v>0.0</v>
      </c>
      <c r="P1587" s="350" t="s">
        <v>2548</v>
      </c>
      <c r="Q1587" s="346">
        <v>387.0</v>
      </c>
      <c r="R1587" s="347" t="s">
        <v>8502</v>
      </c>
      <c r="S1587" s="7" t="str">
        <f>IF(P1587="nasional",VLOOKUP("*"&amp;J1587&amp;"",'IPPD ALL'!$AA$2:$AC$787,3,FALSE),VLOOKUP("*"&amp;P1587&amp;"",'IPPD ALL'!$AB$2:$AC$787,2,FALSE))</f>
        <v>Provinsi Jawa Tengah</v>
      </c>
    </row>
    <row r="1588">
      <c r="A1588" s="346">
        <v>3569.0</v>
      </c>
      <c r="B1588" s="347" t="s">
        <v>11252</v>
      </c>
      <c r="C1588" s="347" t="s">
        <v>11253</v>
      </c>
      <c r="D1588" s="347" t="s">
        <v>11254</v>
      </c>
      <c r="E1588" s="347">
        <v>1.0</v>
      </c>
      <c r="F1588" s="347" t="s">
        <v>11255</v>
      </c>
      <c r="G1588" s="347" t="s">
        <v>11256</v>
      </c>
      <c r="H1588" s="347" t="s">
        <v>4609</v>
      </c>
      <c r="I1588" s="347" t="s">
        <v>4533</v>
      </c>
      <c r="J1588" s="347" t="s">
        <v>11253</v>
      </c>
      <c r="K1588" s="349">
        <v>45358.1883930787</v>
      </c>
      <c r="L1588" s="347" t="s">
        <v>11253</v>
      </c>
      <c r="M1588" s="349">
        <v>45526.35219010417</v>
      </c>
      <c r="N1588" s="347" t="s">
        <v>4545</v>
      </c>
      <c r="O1588" s="346">
        <v>7.0</v>
      </c>
      <c r="P1588" s="350" t="s">
        <v>1678</v>
      </c>
      <c r="Q1588" s="346">
        <v>792.0</v>
      </c>
      <c r="R1588" s="347" t="s">
        <v>11257</v>
      </c>
      <c r="S1588" s="7" t="str">
        <f>IF(P1588="nasional",VLOOKUP("*"&amp;J1588&amp;"",'IPPD ALL'!$AA$2:$AC$787,3,FALSE),VLOOKUP("*"&amp;P1588&amp;"",'IPPD ALL'!$AB$2:$AC$787,2,FALSE))</f>
        <v>Provinsi Riau</v>
      </c>
    </row>
    <row r="1589">
      <c r="A1589" s="346">
        <v>3571.0</v>
      </c>
      <c r="B1589" s="347" t="s">
        <v>11258</v>
      </c>
      <c r="C1589" s="347" t="s">
        <v>1746</v>
      </c>
      <c r="D1589" s="347" t="s">
        <v>11259</v>
      </c>
      <c r="E1589" s="347">
        <v>1.0</v>
      </c>
      <c r="F1589" s="347" t="s">
        <v>11260</v>
      </c>
      <c r="G1589" s="347" t="s">
        <v>11261</v>
      </c>
      <c r="H1589" s="348"/>
      <c r="I1589" s="347" t="s">
        <v>4533</v>
      </c>
      <c r="J1589" s="347" t="s">
        <v>1746</v>
      </c>
      <c r="K1589" s="349">
        <v>45358.29249898148</v>
      </c>
      <c r="L1589" s="347" t="s">
        <v>1746</v>
      </c>
      <c r="M1589" s="349">
        <v>45358.341862152774</v>
      </c>
      <c r="N1589" s="347" t="s">
        <v>4545</v>
      </c>
      <c r="O1589" s="346">
        <v>2.0</v>
      </c>
      <c r="P1589" s="347" t="s">
        <v>4535</v>
      </c>
      <c r="Q1589" s="348"/>
      <c r="R1589" s="348"/>
      <c r="S1589" s="7" t="str">
        <f>IF(P1589="nasional",VLOOKUP("*"&amp;J1589&amp;"",'IPPD ALL'!$AA$2:$AC$787,3,FALSE),VLOOKUP("*"&amp;P1589&amp;"",'IPPD ALL'!$AB$2:$AC$787,2,FALSE))</f>
        <v>Kabupaten Kepulauan Meranti</v>
      </c>
    </row>
    <row r="1590">
      <c r="A1590" s="346">
        <v>3572.0</v>
      </c>
      <c r="B1590" s="347" t="s">
        <v>11262</v>
      </c>
      <c r="C1590" s="347" t="s">
        <v>8498</v>
      </c>
      <c r="D1590" s="347" t="s">
        <v>6088</v>
      </c>
      <c r="E1590" s="347">
        <v>1.0</v>
      </c>
      <c r="F1590" s="347" t="s">
        <v>11263</v>
      </c>
      <c r="G1590" s="347" t="s">
        <v>11264</v>
      </c>
      <c r="H1590" s="348"/>
      <c r="I1590" s="347" t="s">
        <v>4533</v>
      </c>
      <c r="J1590" s="347" t="s">
        <v>8498</v>
      </c>
      <c r="K1590" s="349">
        <v>45358.34255516204</v>
      </c>
      <c r="L1590" s="347" t="s">
        <v>8498</v>
      </c>
      <c r="M1590" s="349">
        <v>45358.45712144676</v>
      </c>
      <c r="N1590" s="347" t="s">
        <v>4545</v>
      </c>
      <c r="O1590" s="346">
        <v>5.0</v>
      </c>
      <c r="P1590" s="350" t="s">
        <v>2548</v>
      </c>
      <c r="Q1590" s="346">
        <v>387.0</v>
      </c>
      <c r="R1590" s="347" t="s">
        <v>8502</v>
      </c>
      <c r="S1590" s="7" t="str">
        <f>IF(P1590="nasional",VLOOKUP("*"&amp;J1590&amp;"",'IPPD ALL'!$AA$2:$AC$787,3,FALSE),VLOOKUP("*"&amp;P1590&amp;"",'IPPD ALL'!$AB$2:$AC$787,2,FALSE))</f>
        <v>Provinsi Jawa Tengah</v>
      </c>
    </row>
    <row r="1591">
      <c r="A1591" s="346">
        <v>3573.0</v>
      </c>
      <c r="B1591" s="347" t="s">
        <v>11265</v>
      </c>
      <c r="C1591" s="347" t="s">
        <v>11266</v>
      </c>
      <c r="D1591" s="347" t="s">
        <v>11259</v>
      </c>
      <c r="E1591" s="347">
        <v>1.0</v>
      </c>
      <c r="F1591" s="347" t="s">
        <v>11267</v>
      </c>
      <c r="G1591" s="347" t="s">
        <v>11268</v>
      </c>
      <c r="H1591" s="348"/>
      <c r="I1591" s="347" t="s">
        <v>4533</v>
      </c>
      <c r="J1591" s="347" t="s">
        <v>11266</v>
      </c>
      <c r="K1591" s="349">
        <v>45358.40799260417</v>
      </c>
      <c r="L1591" s="347" t="s">
        <v>11266</v>
      </c>
      <c r="M1591" s="349">
        <v>45358.41232037037</v>
      </c>
      <c r="N1591" s="347" t="s">
        <v>4545</v>
      </c>
      <c r="O1591" s="346">
        <v>2.0</v>
      </c>
      <c r="P1591" s="350" t="s">
        <v>1747</v>
      </c>
      <c r="Q1591" s="346">
        <v>801.0</v>
      </c>
      <c r="R1591" s="347" t="s">
        <v>11269</v>
      </c>
      <c r="S1591" s="7" t="str">
        <f>IF(P1591="nasional",VLOOKUP("*"&amp;J1591&amp;"",'IPPD ALL'!$AA$2:$AC$787,3,FALSE),VLOOKUP("*"&amp;P1591&amp;"",'IPPD ALL'!$AB$2:$AC$787,2,FALSE))</f>
        <v>Kabupaten Kepulauan Meranti</v>
      </c>
      <c r="T1591" s="229"/>
    </row>
    <row r="1592">
      <c r="A1592" s="346">
        <v>3574.0</v>
      </c>
      <c r="B1592" s="347" t="s">
        <v>11270</v>
      </c>
      <c r="C1592" s="347" t="s">
        <v>1638</v>
      </c>
      <c r="D1592" s="347" t="s">
        <v>11271</v>
      </c>
      <c r="E1592" s="347">
        <v>1.0</v>
      </c>
      <c r="F1592" s="347" t="s">
        <v>11272</v>
      </c>
      <c r="G1592" s="347" t="s">
        <v>11273</v>
      </c>
      <c r="H1592" s="348"/>
      <c r="I1592" s="347" t="s">
        <v>4533</v>
      </c>
      <c r="J1592" s="347" t="s">
        <v>1638</v>
      </c>
      <c r="K1592" s="349">
        <v>45358.41834116898</v>
      </c>
      <c r="L1592" s="347" t="s">
        <v>1638</v>
      </c>
      <c r="M1592" s="349">
        <v>45358.42437443287</v>
      </c>
      <c r="N1592" s="347" t="s">
        <v>4534</v>
      </c>
      <c r="O1592" s="346">
        <v>1.0</v>
      </c>
      <c r="P1592" s="347" t="s">
        <v>4535</v>
      </c>
      <c r="Q1592" s="348"/>
      <c r="R1592" s="348"/>
      <c r="S1592" s="7" t="str">
        <f>IF(P1592="nasional",VLOOKUP("*"&amp;J1592&amp;"",'IPPD ALL'!$AA$2:$AC$787,3,FALSE),VLOOKUP("*"&amp;P1592&amp;"",'IPPD ALL'!$AB$2:$AC$787,2,FALSE))</f>
        <v>Kota Padangpanjang</v>
      </c>
    </row>
    <row r="1593">
      <c r="A1593" s="346">
        <v>3576.0</v>
      </c>
      <c r="B1593" s="347" t="s">
        <v>11274</v>
      </c>
      <c r="C1593" s="347" t="s">
        <v>2476</v>
      </c>
      <c r="D1593" s="347" t="s">
        <v>11275</v>
      </c>
      <c r="E1593" s="347">
        <v>1.0</v>
      </c>
      <c r="F1593" s="347" t="s">
        <v>11276</v>
      </c>
      <c r="G1593" s="347" t="s">
        <v>11277</v>
      </c>
      <c r="H1593" s="348"/>
      <c r="I1593" s="347" t="s">
        <v>4533</v>
      </c>
      <c r="J1593" s="347" t="s">
        <v>2476</v>
      </c>
      <c r="K1593" s="349">
        <v>45359.05221392361</v>
      </c>
      <c r="L1593" s="347" t="s">
        <v>2476</v>
      </c>
      <c r="M1593" s="349">
        <v>45359.05626366898</v>
      </c>
      <c r="N1593" s="347" t="s">
        <v>4545</v>
      </c>
      <c r="O1593" s="346">
        <v>1.0</v>
      </c>
      <c r="P1593" s="347" t="s">
        <v>4535</v>
      </c>
      <c r="Q1593" s="348"/>
      <c r="R1593" s="348"/>
      <c r="S1593" s="7" t="str">
        <f>IF(P1593="nasional",VLOOKUP("*"&amp;J1593&amp;"",'IPPD ALL'!$AA$2:$AC$787,3,FALSE),VLOOKUP("*"&amp;P1593&amp;"",'IPPD ALL'!$AB$2:$AC$787,2,FALSE))</f>
        <v>Kabupaten Serang</v>
      </c>
    </row>
    <row r="1594">
      <c r="A1594" s="346">
        <v>3582.0</v>
      </c>
      <c r="B1594" s="347" t="s">
        <v>11278</v>
      </c>
      <c r="C1594" s="347" t="s">
        <v>11279</v>
      </c>
      <c r="D1594" s="347" t="s">
        <v>11280</v>
      </c>
      <c r="E1594" s="347">
        <v>1.0</v>
      </c>
      <c r="F1594" s="347" t="s">
        <v>11281</v>
      </c>
      <c r="G1594" s="347" t="s">
        <v>11282</v>
      </c>
      <c r="H1594" s="348"/>
      <c r="I1594" s="347" t="s">
        <v>4533</v>
      </c>
      <c r="J1594" s="347" t="s">
        <v>11279</v>
      </c>
      <c r="K1594" s="349">
        <v>45364.08940460648</v>
      </c>
      <c r="L1594" s="347" t="s">
        <v>11279</v>
      </c>
      <c r="M1594" s="349">
        <v>45364.08977627315</v>
      </c>
      <c r="N1594" s="347" t="s">
        <v>4534</v>
      </c>
      <c r="O1594" s="346">
        <v>0.0</v>
      </c>
      <c r="P1594" s="350" t="s">
        <v>1639</v>
      </c>
      <c r="Q1594" s="346">
        <v>362.0</v>
      </c>
      <c r="R1594" s="347" t="s">
        <v>11283</v>
      </c>
      <c r="S1594" s="7" t="str">
        <f>IF(P1594="nasional",VLOOKUP("*"&amp;J1594&amp;"",'IPPD ALL'!$AA$2:$AC$787,3,FALSE),VLOOKUP("*"&amp;P1594&amp;"",'IPPD ALL'!$AB$2:$AC$787,2,FALSE))</f>
        <v>Kota Padangpanjang</v>
      </c>
    </row>
    <row r="1595">
      <c r="A1595" s="346">
        <v>3586.0</v>
      </c>
      <c r="B1595" s="347" t="s">
        <v>11284</v>
      </c>
      <c r="C1595" s="347" t="s">
        <v>993</v>
      </c>
      <c r="D1595" s="347" t="s">
        <v>11285</v>
      </c>
      <c r="E1595" s="347">
        <v>1.0</v>
      </c>
      <c r="F1595" s="347" t="s">
        <v>11286</v>
      </c>
      <c r="G1595" s="347" t="s">
        <v>11287</v>
      </c>
      <c r="H1595" s="348"/>
      <c r="I1595" s="347" t="s">
        <v>4533</v>
      </c>
      <c r="J1595" s="347" t="s">
        <v>993</v>
      </c>
      <c r="K1595" s="349">
        <v>45364.2860827662</v>
      </c>
      <c r="L1595" s="347" t="s">
        <v>993</v>
      </c>
      <c r="M1595" s="349">
        <v>45425.271918391205</v>
      </c>
      <c r="N1595" s="347" t="s">
        <v>4545</v>
      </c>
      <c r="O1595" s="346">
        <v>8.0</v>
      </c>
      <c r="P1595" s="347" t="s">
        <v>4535</v>
      </c>
      <c r="Q1595" s="348"/>
      <c r="R1595" s="348"/>
      <c r="S1595" s="7" t="str">
        <f>IF(P1595="nasional",VLOOKUP("*"&amp;J1595&amp;"",'IPPD ALL'!$AA$2:$AC$787,3,FALSE),VLOOKUP("*"&amp;P1595&amp;"",'IPPD ALL'!$AB$2:$AC$787,2,FALSE))</f>
        <v>Setjen Komisi Pemberantasan Korupsi</v>
      </c>
    </row>
    <row r="1596">
      <c r="A1596" s="346">
        <v>3587.0</v>
      </c>
      <c r="B1596" s="347" t="s">
        <v>11288</v>
      </c>
      <c r="C1596" s="347" t="s">
        <v>11289</v>
      </c>
      <c r="D1596" s="347" t="s">
        <v>11290</v>
      </c>
      <c r="E1596" s="347">
        <v>1.0</v>
      </c>
      <c r="F1596" s="347" t="s">
        <v>11291</v>
      </c>
      <c r="G1596" s="347" t="s">
        <v>11292</v>
      </c>
      <c r="H1596" s="348"/>
      <c r="I1596" s="347" t="s">
        <v>4533</v>
      </c>
      <c r="J1596" s="347" t="s">
        <v>11289</v>
      </c>
      <c r="K1596" s="349">
        <v>45364.314382233795</v>
      </c>
      <c r="L1596" s="347" t="s">
        <v>11289</v>
      </c>
      <c r="M1596" s="349">
        <v>45370.19695392361</v>
      </c>
      <c r="N1596" s="347" t="s">
        <v>4545</v>
      </c>
      <c r="O1596" s="346">
        <v>5.0</v>
      </c>
      <c r="P1596" s="350" t="s">
        <v>3159</v>
      </c>
      <c r="Q1596" s="346">
        <v>982.0</v>
      </c>
      <c r="R1596" s="347" t="s">
        <v>9951</v>
      </c>
      <c r="S1596" s="7" t="str">
        <f>IF(P1596="nasional",VLOOKUP("*"&amp;J1596&amp;"",'IPPD ALL'!$AA$2:$AC$787,3,FALSE),VLOOKUP("*"&amp;P1596&amp;"",'IPPD ALL'!$AB$2:$AC$787,2,FALSE))</f>
        <v>Provinsi Kalimantan Barat</v>
      </c>
    </row>
    <row r="1597">
      <c r="A1597" s="346">
        <v>3594.0</v>
      </c>
      <c r="B1597" s="347" t="s">
        <v>11293</v>
      </c>
      <c r="C1597" s="347" t="s">
        <v>3545</v>
      </c>
      <c r="D1597" s="347" t="s">
        <v>11294</v>
      </c>
      <c r="E1597" s="347">
        <v>1.0</v>
      </c>
      <c r="F1597" s="347" t="s">
        <v>11295</v>
      </c>
      <c r="G1597" s="347" t="s">
        <v>11296</v>
      </c>
      <c r="H1597" s="348"/>
      <c r="I1597" s="347" t="s">
        <v>4533</v>
      </c>
      <c r="J1597" s="347" t="s">
        <v>3545</v>
      </c>
      <c r="K1597" s="349">
        <v>45365.12969922454</v>
      </c>
      <c r="L1597" s="347" t="s">
        <v>3545</v>
      </c>
      <c r="M1597" s="349">
        <v>45365.1344671412</v>
      </c>
      <c r="N1597" s="347" t="s">
        <v>4545</v>
      </c>
      <c r="O1597" s="346">
        <v>1.0</v>
      </c>
      <c r="P1597" s="347" t="s">
        <v>4535</v>
      </c>
      <c r="Q1597" s="348"/>
      <c r="R1597" s="348"/>
      <c r="S1597" s="7" t="str">
        <f>IF(P1597="nasional",VLOOKUP("*"&amp;J1597&amp;"",'IPPD ALL'!$AA$2:$AC$787,3,FALSE),VLOOKUP("*"&amp;P1597&amp;"",'IPPD ALL'!$AB$2:$AC$787,2,FALSE))</f>
        <v>Kabupaten Tana Tidung</v>
      </c>
    </row>
    <row r="1598">
      <c r="A1598" s="346">
        <v>3595.0</v>
      </c>
      <c r="B1598" s="347" t="s">
        <v>11297</v>
      </c>
      <c r="C1598" s="347" t="s">
        <v>1711</v>
      </c>
      <c r="D1598" s="347" t="s">
        <v>11298</v>
      </c>
      <c r="E1598" s="347">
        <v>1.0</v>
      </c>
      <c r="F1598" s="347" t="s">
        <v>11299</v>
      </c>
      <c r="G1598" s="347" t="s">
        <v>11300</v>
      </c>
      <c r="H1598" s="348"/>
      <c r="I1598" s="347" t="s">
        <v>4533</v>
      </c>
      <c r="J1598" s="347" t="s">
        <v>1711</v>
      </c>
      <c r="K1598" s="349">
        <v>45365.1554025</v>
      </c>
      <c r="L1598" s="347" t="s">
        <v>1711</v>
      </c>
      <c r="M1598" s="349">
        <v>45530.33718115741</v>
      </c>
      <c r="N1598" s="347" t="s">
        <v>4545</v>
      </c>
      <c r="O1598" s="346">
        <v>10.0</v>
      </c>
      <c r="P1598" s="347" t="s">
        <v>4535</v>
      </c>
      <c r="Q1598" s="348"/>
      <c r="R1598" s="348"/>
      <c r="S1598" s="7" t="str">
        <f>IF(P1598="nasional",VLOOKUP("*"&amp;J1598&amp;"",'IPPD ALL'!$AA$2:$AC$787,3,FALSE),VLOOKUP("*"&amp;P1598&amp;"",'IPPD ALL'!$AB$2:$AC$787,2,FALSE))</f>
        <v>Kabupaten Kampar</v>
      </c>
    </row>
    <row r="1599">
      <c r="A1599" s="346">
        <v>3596.0</v>
      </c>
      <c r="B1599" s="347" t="s">
        <v>11301</v>
      </c>
      <c r="C1599" s="347" t="s">
        <v>8486</v>
      </c>
      <c r="D1599" s="347" t="s">
        <v>11302</v>
      </c>
      <c r="E1599" s="347">
        <v>1.0</v>
      </c>
      <c r="F1599" s="347" t="s">
        <v>11303</v>
      </c>
      <c r="G1599" s="347" t="s">
        <v>11304</v>
      </c>
      <c r="H1599" s="348"/>
      <c r="I1599" s="347" t="s">
        <v>4533</v>
      </c>
      <c r="J1599" s="347" t="s">
        <v>8486</v>
      </c>
      <c r="K1599" s="349">
        <v>45365.20630392361</v>
      </c>
      <c r="L1599" s="347" t="s">
        <v>8486</v>
      </c>
      <c r="M1599" s="349">
        <v>45365.20933070602</v>
      </c>
      <c r="N1599" s="347" t="s">
        <v>4534</v>
      </c>
      <c r="O1599" s="346">
        <v>0.0</v>
      </c>
      <c r="P1599" s="350" t="s">
        <v>2017</v>
      </c>
      <c r="Q1599" s="346">
        <v>385.0</v>
      </c>
      <c r="R1599" s="347" t="s">
        <v>8490</v>
      </c>
      <c r="S1599" s="7" t="str">
        <f>IF(P1599="nasional",VLOOKUP("*"&amp;J1599&amp;"",'IPPD ALL'!$AA$2:$AC$787,3,FALSE),VLOOKUP("*"&amp;P1599&amp;"",'IPPD ALL'!$AB$2:$AC$787,2,FALSE))</f>
        <v>Kabupaten Rejang Lebong</v>
      </c>
    </row>
    <row r="1600">
      <c r="A1600" s="346">
        <v>3597.0</v>
      </c>
      <c r="B1600" s="347" t="s">
        <v>11305</v>
      </c>
      <c r="C1600" s="347" t="s">
        <v>7302</v>
      </c>
      <c r="D1600" s="347" t="s">
        <v>11306</v>
      </c>
      <c r="E1600" s="346">
        <v>1.0</v>
      </c>
      <c r="F1600" s="347" t="s">
        <v>11307</v>
      </c>
      <c r="G1600" s="347" t="s">
        <v>11308</v>
      </c>
      <c r="H1600" s="348"/>
      <c r="I1600" s="347" t="s">
        <v>4533</v>
      </c>
      <c r="J1600" s="347" t="s">
        <v>7302</v>
      </c>
      <c r="K1600" s="349">
        <v>45365.34614974537</v>
      </c>
      <c r="L1600" s="347" t="s">
        <v>7302</v>
      </c>
      <c r="M1600" s="349">
        <v>45366.03840899305</v>
      </c>
      <c r="N1600" s="347" t="s">
        <v>4545</v>
      </c>
      <c r="O1600" s="346">
        <v>6.0</v>
      </c>
      <c r="P1600" s="350" t="s">
        <v>2394</v>
      </c>
      <c r="Q1600" s="346">
        <v>252.0</v>
      </c>
      <c r="R1600" s="347" t="s">
        <v>5965</v>
      </c>
      <c r="S1600" s="7" t="str">
        <f>IF(P1600="nasional",VLOOKUP("*"&amp;J1600&amp;"",'IPPD ALL'!$AA$2:$AC$787,3,FALSE),VLOOKUP("*"&amp;P1600&amp;"",'IPPD ALL'!$AB$2:$AC$787,2,FALSE))</f>
        <v>Kota Bandung</v>
      </c>
    </row>
    <row r="1601">
      <c r="A1601" s="346">
        <v>3599.0</v>
      </c>
      <c r="B1601" s="347" t="s">
        <v>11309</v>
      </c>
      <c r="C1601" s="347" t="s">
        <v>7543</v>
      </c>
      <c r="D1601" s="347" t="s">
        <v>11310</v>
      </c>
      <c r="E1601" s="346">
        <v>1.0</v>
      </c>
      <c r="F1601" s="347" t="s">
        <v>11311</v>
      </c>
      <c r="G1601" s="347" t="s">
        <v>11312</v>
      </c>
      <c r="H1601" s="348"/>
      <c r="I1601" s="347" t="s">
        <v>4533</v>
      </c>
      <c r="J1601" s="347" t="s">
        <v>7543</v>
      </c>
      <c r="K1601" s="349">
        <v>45365.83557243056</v>
      </c>
      <c r="L1601" s="348"/>
      <c r="M1601" s="348"/>
      <c r="N1601" s="347" t="s">
        <v>4534</v>
      </c>
      <c r="O1601" s="346">
        <v>0.0</v>
      </c>
      <c r="P1601" s="350" t="s">
        <v>2911</v>
      </c>
      <c r="Q1601" s="346">
        <v>808.0</v>
      </c>
      <c r="R1601" s="347" t="s">
        <v>7547</v>
      </c>
      <c r="S1601" s="7" t="str">
        <f>IF(P1601="nasional",VLOOKUP("*"&amp;J1601&amp;"",'IPPD ALL'!$AA$2:$AC$787,3,FALSE),VLOOKUP("*"&amp;P1601&amp;"",'IPPD ALL'!$AB$2:$AC$787,2,FALSE))</f>
        <v>Kabupaten Gresik</v>
      </c>
    </row>
    <row r="1602">
      <c r="A1602" s="346">
        <v>3600.0</v>
      </c>
      <c r="B1602" s="347" t="s">
        <v>11313</v>
      </c>
      <c r="C1602" s="347" t="s">
        <v>7543</v>
      </c>
      <c r="D1602" s="347" t="s">
        <v>11314</v>
      </c>
      <c r="E1602" s="346">
        <v>1.0</v>
      </c>
      <c r="F1602" s="347" t="s">
        <v>11315</v>
      </c>
      <c r="G1602" s="347" t="s">
        <v>11316</v>
      </c>
      <c r="H1602" s="348"/>
      <c r="I1602" s="347" t="s">
        <v>4533</v>
      </c>
      <c r="J1602" s="347" t="s">
        <v>7543</v>
      </c>
      <c r="K1602" s="349">
        <v>45365.836985462964</v>
      </c>
      <c r="L1602" s="347" t="s">
        <v>7543</v>
      </c>
      <c r="M1602" s="349">
        <v>45365.84147712963</v>
      </c>
      <c r="N1602" s="347" t="s">
        <v>4534</v>
      </c>
      <c r="O1602" s="346">
        <v>0.0</v>
      </c>
      <c r="P1602" s="350" t="s">
        <v>2911</v>
      </c>
      <c r="Q1602" s="346">
        <v>808.0</v>
      </c>
      <c r="R1602" s="347" t="s">
        <v>7547</v>
      </c>
      <c r="S1602" s="7" t="str">
        <f>IF(P1602="nasional",VLOOKUP("*"&amp;J1602&amp;"",'IPPD ALL'!$AA$2:$AC$787,3,FALSE),VLOOKUP("*"&amp;P1602&amp;"",'IPPD ALL'!$AB$2:$AC$787,2,FALSE))</f>
        <v>Kabupaten Gresik</v>
      </c>
    </row>
    <row r="1603">
      <c r="A1603" s="346">
        <v>3604.0</v>
      </c>
      <c r="B1603" s="347" t="s">
        <v>11317</v>
      </c>
      <c r="C1603" s="347" t="s">
        <v>11318</v>
      </c>
      <c r="D1603" s="347" t="s">
        <v>11319</v>
      </c>
      <c r="E1603" s="347">
        <v>1.0</v>
      </c>
      <c r="F1603" s="347" t="s">
        <v>11320</v>
      </c>
      <c r="G1603" s="347" t="s">
        <v>11321</v>
      </c>
      <c r="H1603" s="348"/>
      <c r="I1603" s="347" t="s">
        <v>4533</v>
      </c>
      <c r="J1603" s="347" t="s">
        <v>11318</v>
      </c>
      <c r="K1603" s="349">
        <v>45366.147165173614</v>
      </c>
      <c r="L1603" s="347" t="s">
        <v>11318</v>
      </c>
      <c r="M1603" s="349">
        <v>45366.150407361114</v>
      </c>
      <c r="N1603" s="347" t="s">
        <v>4545</v>
      </c>
      <c r="O1603" s="346">
        <v>3.0</v>
      </c>
      <c r="P1603" s="350" t="s">
        <v>970</v>
      </c>
      <c r="Q1603" s="346">
        <v>698.0</v>
      </c>
      <c r="R1603" s="347" t="s">
        <v>11322</v>
      </c>
      <c r="S1603" s="7" t="str">
        <f>IF(P1603="nasional",VLOOKUP("*"&amp;J1603&amp;"",'IPPD ALL'!$AA$2:$AC$787,3,FALSE),VLOOKUP("*"&amp;P1603&amp;"",'IPPD ALL'!$AB$2:$AC$787,2,FALSE))</f>
        <v>Badan Pembinaan Ideologi Pancasila</v>
      </c>
    </row>
    <row r="1604">
      <c r="A1604" s="346">
        <v>3605.0</v>
      </c>
      <c r="B1604" s="347" t="s">
        <v>11323</v>
      </c>
      <c r="C1604" s="347" t="s">
        <v>8498</v>
      </c>
      <c r="D1604" s="347" t="s">
        <v>8050</v>
      </c>
      <c r="E1604" s="347">
        <v>1.0</v>
      </c>
      <c r="F1604" s="347" t="s">
        <v>11324</v>
      </c>
      <c r="G1604" s="347" t="s">
        <v>11325</v>
      </c>
      <c r="H1604" s="348"/>
      <c r="I1604" s="347" t="s">
        <v>4533</v>
      </c>
      <c r="J1604" s="347" t="s">
        <v>8498</v>
      </c>
      <c r="K1604" s="349">
        <v>45366.24462943287</v>
      </c>
      <c r="L1604" s="347" t="s">
        <v>8498</v>
      </c>
      <c r="M1604" s="349">
        <v>45371.14953527778</v>
      </c>
      <c r="N1604" s="347" t="s">
        <v>4545</v>
      </c>
      <c r="O1604" s="346">
        <v>3.0</v>
      </c>
      <c r="P1604" s="350" t="s">
        <v>2548</v>
      </c>
      <c r="Q1604" s="346">
        <v>387.0</v>
      </c>
      <c r="R1604" s="347" t="s">
        <v>8502</v>
      </c>
      <c r="S1604" s="7" t="str">
        <f>IF(P1604="nasional",VLOOKUP("*"&amp;J1604&amp;"",'IPPD ALL'!$AA$2:$AC$787,3,FALSE),VLOOKUP("*"&amp;P1604&amp;"",'IPPD ALL'!$AB$2:$AC$787,2,FALSE))</f>
        <v>Provinsi Jawa Tengah</v>
      </c>
    </row>
    <row r="1605">
      <c r="A1605" s="346">
        <v>3606.0</v>
      </c>
      <c r="B1605" s="347" t="s">
        <v>11326</v>
      </c>
      <c r="C1605" s="347" t="s">
        <v>9057</v>
      </c>
      <c r="D1605" s="347" t="s">
        <v>11327</v>
      </c>
      <c r="E1605" s="346">
        <v>1.0</v>
      </c>
      <c r="F1605" s="347" t="s">
        <v>11328</v>
      </c>
      <c r="G1605" s="347" t="s">
        <v>11329</v>
      </c>
      <c r="H1605" s="348"/>
      <c r="I1605" s="347" t="s">
        <v>4533</v>
      </c>
      <c r="J1605" s="347" t="s">
        <v>9057</v>
      </c>
      <c r="K1605" s="349">
        <v>45366.31347335648</v>
      </c>
      <c r="L1605" s="347" t="s">
        <v>9057</v>
      </c>
      <c r="M1605" s="349">
        <v>45366.3184537037</v>
      </c>
      <c r="N1605" s="347" t="s">
        <v>4545</v>
      </c>
      <c r="O1605" s="346">
        <v>2.0</v>
      </c>
      <c r="P1605" s="350" t="s">
        <v>2249</v>
      </c>
      <c r="Q1605" s="346">
        <v>366.0</v>
      </c>
      <c r="R1605" s="347" t="s">
        <v>9058</v>
      </c>
      <c r="S1605" s="7" t="str">
        <f>IF(P1605="nasional",VLOOKUP("*"&amp;J1605&amp;"",'IPPD ALL'!$AA$2:$AC$787,3,FALSE),VLOOKUP("*"&amp;P1605&amp;"",'IPPD ALL'!$AB$2:$AC$787,2,FALSE))</f>
        <v>Provinsi Jawa Barat</v>
      </c>
    </row>
    <row r="1606">
      <c r="A1606" s="346">
        <v>3611.0</v>
      </c>
      <c r="B1606" s="347" t="s">
        <v>11330</v>
      </c>
      <c r="C1606" s="347" t="s">
        <v>10505</v>
      </c>
      <c r="D1606" s="347" t="s">
        <v>11331</v>
      </c>
      <c r="E1606" s="347" t="s">
        <v>4530</v>
      </c>
      <c r="F1606" s="347" t="s">
        <v>11332</v>
      </c>
      <c r="G1606" s="347" t="s">
        <v>11333</v>
      </c>
      <c r="H1606" s="348"/>
      <c r="I1606" s="347" t="s">
        <v>4533</v>
      </c>
      <c r="J1606" s="347" t="s">
        <v>10505</v>
      </c>
      <c r="K1606" s="349">
        <v>45368.42183753472</v>
      </c>
      <c r="L1606" s="347" t="s">
        <v>10505</v>
      </c>
      <c r="M1606" s="349">
        <v>45483.117725625</v>
      </c>
      <c r="N1606" s="347" t="s">
        <v>4545</v>
      </c>
      <c r="O1606" s="346">
        <v>3.0</v>
      </c>
      <c r="P1606" s="350" t="s">
        <v>527</v>
      </c>
      <c r="Q1606" s="346">
        <v>477.0</v>
      </c>
      <c r="R1606" s="347" t="s">
        <v>10093</v>
      </c>
      <c r="S1606" s="7" t="str">
        <f>IF(P1606="nasional",VLOOKUP("*"&amp;J1606&amp;"",'IPPD ALL'!$AA$2:$AC$787,3,FALSE),VLOOKUP("*"&amp;P1606&amp;"",'IPPD ALL'!$AB$2:$AC$787,2,FALSE))</f>
        <v>Kementerian Pekerjaan Umum dan Perumahan Rakyat</v>
      </c>
    </row>
    <row r="1607">
      <c r="A1607" s="346">
        <v>3644.0</v>
      </c>
      <c r="B1607" s="347" t="s">
        <v>11334</v>
      </c>
      <c r="C1607" s="347" t="s">
        <v>10505</v>
      </c>
      <c r="D1607" s="347" t="s">
        <v>11335</v>
      </c>
      <c r="E1607" s="347" t="s">
        <v>4530</v>
      </c>
      <c r="F1607" s="347" t="s">
        <v>11336</v>
      </c>
      <c r="G1607" s="347" t="s">
        <v>11337</v>
      </c>
      <c r="H1607" s="348"/>
      <c r="I1607" s="347" t="s">
        <v>4533</v>
      </c>
      <c r="J1607" s="347" t="s">
        <v>10505</v>
      </c>
      <c r="K1607" s="349">
        <v>45368.911589386575</v>
      </c>
      <c r="L1607" s="347" t="s">
        <v>10505</v>
      </c>
      <c r="M1607" s="349">
        <v>45467.201479745374</v>
      </c>
      <c r="N1607" s="347" t="s">
        <v>4545</v>
      </c>
      <c r="O1607" s="346">
        <v>4.0</v>
      </c>
      <c r="P1607" s="350" t="s">
        <v>527</v>
      </c>
      <c r="Q1607" s="346">
        <v>477.0</v>
      </c>
      <c r="R1607" s="347" t="s">
        <v>10093</v>
      </c>
      <c r="S1607" s="7" t="str">
        <f>IF(P1607="nasional",VLOOKUP("*"&amp;J1607&amp;"",'IPPD ALL'!$AA$2:$AC$787,3,FALSE),VLOOKUP("*"&amp;P1607&amp;"",'IPPD ALL'!$AB$2:$AC$787,2,FALSE))</f>
        <v>Kementerian Pekerjaan Umum dan Perumahan Rakyat</v>
      </c>
    </row>
    <row r="1608">
      <c r="A1608" s="346">
        <v>3645.0</v>
      </c>
      <c r="B1608" s="347" t="s">
        <v>11338</v>
      </c>
      <c r="C1608" s="347" t="s">
        <v>10505</v>
      </c>
      <c r="D1608" s="347" t="s">
        <v>11339</v>
      </c>
      <c r="E1608" s="347" t="s">
        <v>4530</v>
      </c>
      <c r="F1608" s="347" t="s">
        <v>11340</v>
      </c>
      <c r="G1608" s="347" t="s">
        <v>11341</v>
      </c>
      <c r="H1608" s="348"/>
      <c r="I1608" s="347" t="s">
        <v>4533</v>
      </c>
      <c r="J1608" s="347" t="s">
        <v>10505</v>
      </c>
      <c r="K1608" s="349">
        <v>45368.918934988425</v>
      </c>
      <c r="L1608" s="347" t="s">
        <v>10505</v>
      </c>
      <c r="M1608" s="349">
        <v>45483.28276181713</v>
      </c>
      <c r="N1608" s="347" t="s">
        <v>4545</v>
      </c>
      <c r="O1608" s="346">
        <v>3.0</v>
      </c>
      <c r="P1608" s="350" t="s">
        <v>527</v>
      </c>
      <c r="Q1608" s="346">
        <v>477.0</v>
      </c>
      <c r="R1608" s="347" t="s">
        <v>10093</v>
      </c>
      <c r="S1608" s="7" t="str">
        <f>IF(P1608="nasional",VLOOKUP("*"&amp;J1608&amp;"",'IPPD ALL'!$AA$2:$AC$787,3,FALSE),VLOOKUP("*"&amp;P1608&amp;"",'IPPD ALL'!$AB$2:$AC$787,2,FALSE))</f>
        <v>Kementerian Pekerjaan Umum dan Perumahan Rakyat</v>
      </c>
    </row>
    <row r="1609">
      <c r="A1609" s="346">
        <v>3646.0</v>
      </c>
      <c r="B1609" s="347" t="s">
        <v>11342</v>
      </c>
      <c r="C1609" s="347" t="s">
        <v>4016</v>
      </c>
      <c r="D1609" s="347" t="s">
        <v>11343</v>
      </c>
      <c r="E1609" s="347">
        <v>1.0</v>
      </c>
      <c r="F1609" s="347" t="s">
        <v>11344</v>
      </c>
      <c r="G1609" s="347" t="s">
        <v>11345</v>
      </c>
      <c r="H1609" s="348"/>
      <c r="I1609" s="347" t="s">
        <v>4533</v>
      </c>
      <c r="J1609" s="347" t="s">
        <v>4016</v>
      </c>
      <c r="K1609" s="349">
        <v>45369.240224050925</v>
      </c>
      <c r="L1609" s="347" t="s">
        <v>4016</v>
      </c>
      <c r="M1609" s="349">
        <v>45369.253092280094</v>
      </c>
      <c r="N1609" s="347" t="s">
        <v>7462</v>
      </c>
      <c r="O1609" s="346">
        <v>1.0</v>
      </c>
      <c r="P1609" s="347" t="s">
        <v>4535</v>
      </c>
      <c r="Q1609" s="348"/>
      <c r="R1609" s="348"/>
      <c r="S1609" s="7" t="str">
        <f>IF(P1609="nasional",VLOOKUP("*"&amp;J1609&amp;"",'IPPD ALL'!$AA$2:$AC$787,3,FALSE),VLOOKUP("*"&amp;P1609&amp;"",'IPPD ALL'!$AB$2:$AC$787,2,FALSE))</f>
        <v>Kota Bitung</v>
      </c>
    </row>
    <row r="1610">
      <c r="A1610" s="346">
        <v>3647.0</v>
      </c>
      <c r="B1610" s="347" t="s">
        <v>11346</v>
      </c>
      <c r="C1610" s="347" t="s">
        <v>567</v>
      </c>
      <c r="D1610" s="347" t="s">
        <v>11347</v>
      </c>
      <c r="E1610" s="346">
        <v>1.0</v>
      </c>
      <c r="F1610" s="347" t="s">
        <v>11348</v>
      </c>
      <c r="G1610" s="347" t="s">
        <v>11349</v>
      </c>
      <c r="H1610" s="348"/>
      <c r="I1610" s="347" t="s">
        <v>4533</v>
      </c>
      <c r="J1610" s="347" t="s">
        <v>567</v>
      </c>
      <c r="K1610" s="349">
        <v>45369.310103055555</v>
      </c>
      <c r="L1610" s="347" t="s">
        <v>567</v>
      </c>
      <c r="M1610" s="349">
        <v>45378.19979061343</v>
      </c>
      <c r="N1610" s="347" t="s">
        <v>4545</v>
      </c>
      <c r="O1610" s="346">
        <v>4.0</v>
      </c>
      <c r="P1610" s="347" t="s">
        <v>4535</v>
      </c>
      <c r="Q1610" s="348"/>
      <c r="R1610" s="348"/>
      <c r="S1610" s="7" t="str">
        <f>IF(P1610="nasional",VLOOKUP("*"&amp;J1610&amp;"",'IPPD ALL'!$AA$2:$AC$787,3,FALSE),VLOOKUP("*"&amp;P1610&amp;"",'IPPD ALL'!$AB$2:$AC$787,2,FALSE))</f>
        <v>Kementerian Desa dan PDTT</v>
      </c>
    </row>
    <row r="1611">
      <c r="A1611" s="346">
        <v>3648.0</v>
      </c>
      <c r="B1611" s="347" t="s">
        <v>11350</v>
      </c>
      <c r="C1611" s="347" t="s">
        <v>11351</v>
      </c>
      <c r="D1611" s="347" t="s">
        <v>11352</v>
      </c>
      <c r="E1611" s="347">
        <v>1.0</v>
      </c>
      <c r="F1611" s="347" t="s">
        <v>11353</v>
      </c>
      <c r="G1611" s="347" t="s">
        <v>11354</v>
      </c>
      <c r="H1611" s="348"/>
      <c r="I1611" s="347" t="s">
        <v>4533</v>
      </c>
      <c r="J1611" s="347" t="s">
        <v>11351</v>
      </c>
      <c r="K1611" s="349">
        <v>45369.96037969907</v>
      </c>
      <c r="L1611" s="348"/>
      <c r="M1611" s="348"/>
      <c r="N1611" s="347" t="s">
        <v>4534</v>
      </c>
      <c r="O1611" s="346">
        <v>0.0</v>
      </c>
      <c r="P1611" s="350" t="s">
        <v>2040</v>
      </c>
      <c r="Q1611" s="346">
        <v>777.0</v>
      </c>
      <c r="R1611" s="347" t="s">
        <v>11355</v>
      </c>
      <c r="S1611" s="7" t="str">
        <f>IF(P1611="nasional",VLOOKUP("*"&amp;J1611&amp;"",'IPPD ALL'!$AA$2:$AC$787,3,FALSE),VLOOKUP("*"&amp;P1611&amp;"",'IPPD ALL'!$AB$2:$AC$787,2,FALSE))</f>
        <v>Provinsi Sumatera Selatan</v>
      </c>
    </row>
    <row r="1612">
      <c r="A1612" s="346">
        <v>3649.0</v>
      </c>
      <c r="B1612" s="347" t="s">
        <v>11356</v>
      </c>
      <c r="C1612" s="347" t="s">
        <v>10505</v>
      </c>
      <c r="D1612" s="347" t="s">
        <v>11357</v>
      </c>
      <c r="E1612" s="347" t="s">
        <v>4530</v>
      </c>
      <c r="F1612" s="347" t="s">
        <v>11358</v>
      </c>
      <c r="G1612" s="347" t="s">
        <v>11359</v>
      </c>
      <c r="H1612" s="348"/>
      <c r="I1612" s="347" t="s">
        <v>4533</v>
      </c>
      <c r="J1612" s="347" t="s">
        <v>10505</v>
      </c>
      <c r="K1612" s="349">
        <v>45370.169875520834</v>
      </c>
      <c r="L1612" s="347" t="s">
        <v>10505</v>
      </c>
      <c r="M1612" s="349">
        <v>45483.293519907405</v>
      </c>
      <c r="N1612" s="347" t="s">
        <v>4545</v>
      </c>
      <c r="O1612" s="346">
        <v>5.0</v>
      </c>
      <c r="P1612" s="350" t="s">
        <v>527</v>
      </c>
      <c r="Q1612" s="346">
        <v>477.0</v>
      </c>
      <c r="R1612" s="347" t="s">
        <v>10093</v>
      </c>
      <c r="S1612" s="7" t="str">
        <f>IF(P1612="nasional",VLOOKUP("*"&amp;J1612&amp;"",'IPPD ALL'!$AA$2:$AC$787,3,FALSE),VLOOKUP("*"&amp;P1612&amp;"",'IPPD ALL'!$AB$2:$AC$787,2,FALSE))</f>
        <v>Kementerian Pekerjaan Umum dan Perumahan Rakyat</v>
      </c>
    </row>
    <row r="1613">
      <c r="A1613" s="346">
        <v>3650.0</v>
      </c>
      <c r="B1613" s="347" t="s">
        <v>11360</v>
      </c>
      <c r="C1613" s="347" t="s">
        <v>10505</v>
      </c>
      <c r="D1613" s="347" t="s">
        <v>11361</v>
      </c>
      <c r="E1613" s="347" t="s">
        <v>4530</v>
      </c>
      <c r="F1613" s="347" t="s">
        <v>11362</v>
      </c>
      <c r="G1613" s="347" t="s">
        <v>11363</v>
      </c>
      <c r="H1613" s="348"/>
      <c r="I1613" s="347" t="s">
        <v>4533</v>
      </c>
      <c r="J1613" s="347" t="s">
        <v>10505</v>
      </c>
      <c r="K1613" s="349">
        <v>45370.19118188658</v>
      </c>
      <c r="L1613" s="347" t="s">
        <v>10505</v>
      </c>
      <c r="M1613" s="349">
        <v>45511.36030409722</v>
      </c>
      <c r="N1613" s="347" t="s">
        <v>4545</v>
      </c>
      <c r="O1613" s="346">
        <v>5.0</v>
      </c>
      <c r="P1613" s="350" t="s">
        <v>527</v>
      </c>
      <c r="Q1613" s="346">
        <v>477.0</v>
      </c>
      <c r="R1613" s="347" t="s">
        <v>10093</v>
      </c>
      <c r="S1613" s="7" t="str">
        <f>IF(P1613="nasional",VLOOKUP("*"&amp;J1613&amp;"",'IPPD ALL'!$AA$2:$AC$787,3,FALSE),VLOOKUP("*"&amp;P1613&amp;"",'IPPD ALL'!$AB$2:$AC$787,2,FALSE))</f>
        <v>Kementerian Pekerjaan Umum dan Perumahan Rakyat</v>
      </c>
    </row>
    <row r="1614">
      <c r="A1614" s="346">
        <v>3651.0</v>
      </c>
      <c r="B1614" s="347" t="s">
        <v>11364</v>
      </c>
      <c r="C1614" s="347" t="s">
        <v>10505</v>
      </c>
      <c r="D1614" s="347" t="s">
        <v>11365</v>
      </c>
      <c r="E1614" s="347" t="s">
        <v>4530</v>
      </c>
      <c r="F1614" s="347" t="s">
        <v>11366</v>
      </c>
      <c r="G1614" s="347" t="s">
        <v>11367</v>
      </c>
      <c r="H1614" s="348"/>
      <c r="I1614" s="347" t="s">
        <v>4533</v>
      </c>
      <c r="J1614" s="347" t="s">
        <v>10505</v>
      </c>
      <c r="K1614" s="349">
        <v>45370.19499930555</v>
      </c>
      <c r="L1614" s="347" t="s">
        <v>10505</v>
      </c>
      <c r="M1614" s="349">
        <v>45483.29397442129</v>
      </c>
      <c r="N1614" s="347" t="s">
        <v>4545</v>
      </c>
      <c r="O1614" s="346">
        <v>4.0</v>
      </c>
      <c r="P1614" s="350" t="s">
        <v>527</v>
      </c>
      <c r="Q1614" s="346">
        <v>477.0</v>
      </c>
      <c r="R1614" s="347" t="s">
        <v>10093</v>
      </c>
      <c r="S1614" s="7" t="str">
        <f>IF(P1614="nasional",VLOOKUP("*"&amp;J1614&amp;"",'IPPD ALL'!$AA$2:$AC$787,3,FALSE),VLOOKUP("*"&amp;P1614&amp;"",'IPPD ALL'!$AB$2:$AC$787,2,FALSE))</f>
        <v>Kementerian Pekerjaan Umum dan Perumahan Rakyat</v>
      </c>
    </row>
    <row r="1615">
      <c r="A1615" s="346">
        <v>3652.0</v>
      </c>
      <c r="B1615" s="347" t="s">
        <v>11368</v>
      </c>
      <c r="C1615" s="347" t="s">
        <v>10505</v>
      </c>
      <c r="D1615" s="347" t="s">
        <v>11369</v>
      </c>
      <c r="E1615" s="347" t="s">
        <v>4530</v>
      </c>
      <c r="F1615" s="347" t="s">
        <v>11370</v>
      </c>
      <c r="G1615" s="347" t="s">
        <v>11371</v>
      </c>
      <c r="H1615" s="348"/>
      <c r="I1615" s="347" t="s">
        <v>4533</v>
      </c>
      <c r="J1615" s="347" t="s">
        <v>10505</v>
      </c>
      <c r="K1615" s="349">
        <v>45370.197546400464</v>
      </c>
      <c r="L1615" s="347" t="s">
        <v>10505</v>
      </c>
      <c r="M1615" s="349">
        <v>45483.294814305555</v>
      </c>
      <c r="N1615" s="347" t="s">
        <v>4545</v>
      </c>
      <c r="O1615" s="346">
        <v>2.0</v>
      </c>
      <c r="P1615" s="350" t="s">
        <v>527</v>
      </c>
      <c r="Q1615" s="346">
        <v>477.0</v>
      </c>
      <c r="R1615" s="347" t="s">
        <v>10093</v>
      </c>
      <c r="S1615" s="7" t="str">
        <f>IF(P1615="nasional",VLOOKUP("*"&amp;J1615&amp;"",'IPPD ALL'!$AA$2:$AC$787,3,FALSE),VLOOKUP("*"&amp;P1615&amp;"",'IPPD ALL'!$AB$2:$AC$787,2,FALSE))</f>
        <v>Kementerian Pekerjaan Umum dan Perumahan Rakyat</v>
      </c>
    </row>
    <row r="1616">
      <c r="A1616" s="346">
        <v>3653.0</v>
      </c>
      <c r="B1616" s="347" t="s">
        <v>11372</v>
      </c>
      <c r="C1616" s="347" t="s">
        <v>10505</v>
      </c>
      <c r="D1616" s="347" t="s">
        <v>11373</v>
      </c>
      <c r="E1616" s="347" t="s">
        <v>4530</v>
      </c>
      <c r="F1616" s="347" t="s">
        <v>11374</v>
      </c>
      <c r="G1616" s="347" t="s">
        <v>11375</v>
      </c>
      <c r="H1616" s="348"/>
      <c r="I1616" s="347" t="s">
        <v>4533</v>
      </c>
      <c r="J1616" s="347" t="s">
        <v>10505</v>
      </c>
      <c r="K1616" s="349">
        <v>45370.30478560185</v>
      </c>
      <c r="L1616" s="347" t="s">
        <v>10505</v>
      </c>
      <c r="M1616" s="349">
        <v>45370.306744270834</v>
      </c>
      <c r="N1616" s="347" t="s">
        <v>4545</v>
      </c>
      <c r="O1616" s="346">
        <v>1.0</v>
      </c>
      <c r="P1616" s="350" t="s">
        <v>527</v>
      </c>
      <c r="Q1616" s="346">
        <v>477.0</v>
      </c>
      <c r="R1616" s="347" t="s">
        <v>10093</v>
      </c>
      <c r="S1616" s="7" t="str">
        <f>IF(P1616="nasional",VLOOKUP("*"&amp;J1616&amp;"",'IPPD ALL'!$AA$2:$AC$787,3,FALSE),VLOOKUP("*"&amp;P1616&amp;"",'IPPD ALL'!$AB$2:$AC$787,2,FALSE))</f>
        <v>Kementerian Pekerjaan Umum dan Perumahan Rakyat</v>
      </c>
    </row>
    <row r="1617">
      <c r="A1617" s="346">
        <v>3654.0</v>
      </c>
      <c r="B1617" s="347" t="s">
        <v>11376</v>
      </c>
      <c r="C1617" s="347" t="s">
        <v>4528</v>
      </c>
      <c r="D1617" s="347" t="s">
        <v>11377</v>
      </c>
      <c r="E1617" s="347">
        <v>1.0</v>
      </c>
      <c r="F1617" s="347" t="s">
        <v>11378</v>
      </c>
      <c r="G1617" s="347" t="s">
        <v>11379</v>
      </c>
      <c r="H1617" s="348"/>
      <c r="I1617" s="347" t="s">
        <v>4533</v>
      </c>
      <c r="J1617" s="347" t="s">
        <v>4528</v>
      </c>
      <c r="K1617" s="349">
        <v>45370.37967993056</v>
      </c>
      <c r="L1617" s="347" t="s">
        <v>4528</v>
      </c>
      <c r="M1617" s="349">
        <v>45370.382031354166</v>
      </c>
      <c r="N1617" s="347" t="s">
        <v>4545</v>
      </c>
      <c r="O1617" s="346">
        <v>1.0</v>
      </c>
      <c r="P1617" s="347" t="s">
        <v>4535</v>
      </c>
      <c r="Q1617" s="348"/>
      <c r="R1617" s="348"/>
      <c r="S1617" s="7" t="str">
        <f>IF(P1617="nasional",VLOOKUP("*"&amp;J1617&amp;"",'IPPD ALL'!$AA$2:$AC$787,3,FALSE),VLOOKUP("*"&amp;P1617&amp;"",'IPPD ALL'!$AB$2:$AC$787,2,FALSE))</f>
        <v>#N/A</v>
      </c>
    </row>
    <row r="1618">
      <c r="A1618" s="346">
        <v>3655.0</v>
      </c>
      <c r="B1618" s="347" t="s">
        <v>11380</v>
      </c>
      <c r="C1618" s="347" t="s">
        <v>8498</v>
      </c>
      <c r="D1618" s="347" t="s">
        <v>8066</v>
      </c>
      <c r="E1618" s="347">
        <v>1.0</v>
      </c>
      <c r="F1618" s="347" t="s">
        <v>11381</v>
      </c>
      <c r="G1618" s="347" t="s">
        <v>11382</v>
      </c>
      <c r="H1618" s="348"/>
      <c r="I1618" s="347" t="s">
        <v>4533</v>
      </c>
      <c r="J1618" s="347" t="s">
        <v>8498</v>
      </c>
      <c r="K1618" s="349">
        <v>45371.08410107639</v>
      </c>
      <c r="L1618" s="347" t="s">
        <v>8498</v>
      </c>
      <c r="M1618" s="349">
        <v>45371.08894767361</v>
      </c>
      <c r="N1618" s="347" t="s">
        <v>4545</v>
      </c>
      <c r="O1618" s="346">
        <v>1.0</v>
      </c>
      <c r="P1618" s="350" t="s">
        <v>2548</v>
      </c>
      <c r="Q1618" s="346">
        <v>387.0</v>
      </c>
      <c r="R1618" s="347" t="s">
        <v>8502</v>
      </c>
      <c r="S1618" s="7" t="str">
        <f>IF(P1618="nasional",VLOOKUP("*"&amp;J1618&amp;"",'IPPD ALL'!$AA$2:$AC$787,3,FALSE),VLOOKUP("*"&amp;P1618&amp;"",'IPPD ALL'!$AB$2:$AC$787,2,FALSE))</f>
        <v>Provinsi Jawa Tengah</v>
      </c>
    </row>
    <row r="1619">
      <c r="A1619" s="346">
        <v>3656.0</v>
      </c>
      <c r="B1619" s="347" t="s">
        <v>11383</v>
      </c>
      <c r="C1619" s="347" t="s">
        <v>8498</v>
      </c>
      <c r="D1619" s="347" t="s">
        <v>8070</v>
      </c>
      <c r="E1619" s="347">
        <v>1.0</v>
      </c>
      <c r="F1619" s="347" t="s">
        <v>11384</v>
      </c>
      <c r="G1619" s="347" t="s">
        <v>11385</v>
      </c>
      <c r="H1619" s="348"/>
      <c r="I1619" s="347" t="s">
        <v>4533</v>
      </c>
      <c r="J1619" s="347" t="s">
        <v>8498</v>
      </c>
      <c r="K1619" s="349">
        <v>45371.100223043984</v>
      </c>
      <c r="L1619" s="347" t="s">
        <v>8498</v>
      </c>
      <c r="M1619" s="349">
        <v>45371.10261418982</v>
      </c>
      <c r="N1619" s="347" t="s">
        <v>4545</v>
      </c>
      <c r="O1619" s="346">
        <v>1.0</v>
      </c>
      <c r="P1619" s="350" t="s">
        <v>2548</v>
      </c>
      <c r="Q1619" s="346">
        <v>387.0</v>
      </c>
      <c r="R1619" s="347" t="s">
        <v>8502</v>
      </c>
      <c r="S1619" s="7" t="str">
        <f>IF(P1619="nasional",VLOOKUP("*"&amp;J1619&amp;"",'IPPD ALL'!$AA$2:$AC$787,3,FALSE),VLOOKUP("*"&amp;P1619&amp;"",'IPPD ALL'!$AB$2:$AC$787,2,FALSE))</f>
        <v>Provinsi Jawa Tengah</v>
      </c>
    </row>
    <row r="1620">
      <c r="A1620" s="346">
        <v>3657.0</v>
      </c>
      <c r="B1620" s="347" t="s">
        <v>11386</v>
      </c>
      <c r="C1620" s="347" t="s">
        <v>8498</v>
      </c>
      <c r="D1620" s="347" t="s">
        <v>8074</v>
      </c>
      <c r="E1620" s="347">
        <v>1.0</v>
      </c>
      <c r="F1620" s="347" t="s">
        <v>11387</v>
      </c>
      <c r="G1620" s="347" t="s">
        <v>11388</v>
      </c>
      <c r="H1620" s="348"/>
      <c r="I1620" s="347" t="s">
        <v>4533</v>
      </c>
      <c r="J1620" s="347" t="s">
        <v>8498</v>
      </c>
      <c r="K1620" s="349">
        <v>45371.10368259259</v>
      </c>
      <c r="L1620" s="347" t="s">
        <v>8498</v>
      </c>
      <c r="M1620" s="349">
        <v>45371.15051697916</v>
      </c>
      <c r="N1620" s="347" t="s">
        <v>4545</v>
      </c>
      <c r="O1620" s="346">
        <v>2.0</v>
      </c>
      <c r="P1620" s="350" t="s">
        <v>2548</v>
      </c>
      <c r="Q1620" s="346">
        <v>387.0</v>
      </c>
      <c r="R1620" s="347" t="s">
        <v>8502</v>
      </c>
      <c r="S1620" s="7" t="str">
        <f>IF(P1620="nasional",VLOOKUP("*"&amp;J1620&amp;"",'IPPD ALL'!$AA$2:$AC$787,3,FALSE),VLOOKUP("*"&amp;P1620&amp;"",'IPPD ALL'!$AB$2:$AC$787,2,FALSE))</f>
        <v>Provinsi Jawa Tengah</v>
      </c>
    </row>
    <row r="1621">
      <c r="A1621" s="346">
        <v>3661.0</v>
      </c>
      <c r="B1621" s="347" t="s">
        <v>11389</v>
      </c>
      <c r="C1621" s="347" t="s">
        <v>6702</v>
      </c>
      <c r="D1621" s="347" t="s">
        <v>6703</v>
      </c>
      <c r="E1621" s="347">
        <v>2.0</v>
      </c>
      <c r="F1621" s="347" t="s">
        <v>11390</v>
      </c>
      <c r="G1621" s="347" t="s">
        <v>6705</v>
      </c>
      <c r="H1621" s="348"/>
      <c r="I1621" s="347" t="s">
        <v>4533</v>
      </c>
      <c r="J1621" s="347" t="s">
        <v>6702</v>
      </c>
      <c r="K1621" s="349">
        <v>45371.13055729167</v>
      </c>
      <c r="L1621" s="347" t="s">
        <v>6702</v>
      </c>
      <c r="M1621" s="349">
        <v>45371.138428530096</v>
      </c>
      <c r="N1621" s="347" t="s">
        <v>4551</v>
      </c>
      <c r="O1621" s="346">
        <v>1.0</v>
      </c>
      <c r="P1621" s="350" t="s">
        <v>2394</v>
      </c>
      <c r="Q1621" s="346">
        <v>252.0</v>
      </c>
      <c r="R1621" s="347" t="s">
        <v>5965</v>
      </c>
      <c r="S1621" s="7" t="str">
        <f>IF(P1621="nasional",VLOOKUP("*"&amp;J1621&amp;"",'IPPD ALL'!$AA$2:$AC$787,3,FALSE),VLOOKUP("*"&amp;P1621&amp;"",'IPPD ALL'!$AB$2:$AC$787,2,FALSE))</f>
        <v>Kota Bandung</v>
      </c>
    </row>
    <row r="1622">
      <c r="A1622" s="346">
        <v>3662.0</v>
      </c>
      <c r="B1622" s="347" t="s">
        <v>11391</v>
      </c>
      <c r="C1622" s="347" t="s">
        <v>6702</v>
      </c>
      <c r="D1622" s="347" t="s">
        <v>6703</v>
      </c>
      <c r="E1622" s="347">
        <v>3.0</v>
      </c>
      <c r="F1622" s="347" t="s">
        <v>11392</v>
      </c>
      <c r="G1622" s="347" t="s">
        <v>6705</v>
      </c>
      <c r="H1622" s="348"/>
      <c r="I1622" s="347" t="s">
        <v>4533</v>
      </c>
      <c r="J1622" s="347" t="s">
        <v>6702</v>
      </c>
      <c r="K1622" s="349">
        <v>45371.1387768287</v>
      </c>
      <c r="L1622" s="347" t="s">
        <v>6702</v>
      </c>
      <c r="M1622" s="349">
        <v>45376.09577059028</v>
      </c>
      <c r="N1622" s="347" t="s">
        <v>4551</v>
      </c>
      <c r="O1622" s="346">
        <v>2.0</v>
      </c>
      <c r="P1622" s="350" t="s">
        <v>2394</v>
      </c>
      <c r="Q1622" s="346">
        <v>252.0</v>
      </c>
      <c r="R1622" s="347" t="s">
        <v>5965</v>
      </c>
      <c r="S1622" s="7" t="str">
        <f>IF(P1622="nasional",VLOOKUP("*"&amp;J1622&amp;"",'IPPD ALL'!$AA$2:$AC$787,3,FALSE),VLOOKUP("*"&amp;P1622&amp;"",'IPPD ALL'!$AB$2:$AC$787,2,FALSE))</f>
        <v>Kota Bandung</v>
      </c>
    </row>
    <row r="1623">
      <c r="A1623" s="346">
        <v>3663.0</v>
      </c>
      <c r="B1623" s="347" t="s">
        <v>11393</v>
      </c>
      <c r="C1623" s="347" t="s">
        <v>11394</v>
      </c>
      <c r="D1623" s="347" t="s">
        <v>11395</v>
      </c>
      <c r="E1623" s="347">
        <v>1.0</v>
      </c>
      <c r="F1623" s="347" t="s">
        <v>11396</v>
      </c>
      <c r="G1623" s="347" t="s">
        <v>11397</v>
      </c>
      <c r="H1623" s="347" t="s">
        <v>4580</v>
      </c>
      <c r="I1623" s="347" t="s">
        <v>4533</v>
      </c>
      <c r="J1623" s="347" t="s">
        <v>11394</v>
      </c>
      <c r="K1623" s="349">
        <v>45371.27457258102</v>
      </c>
      <c r="L1623" s="347" t="s">
        <v>11394</v>
      </c>
      <c r="M1623" s="349">
        <v>45481.08190459491</v>
      </c>
      <c r="N1623" s="347" t="s">
        <v>4545</v>
      </c>
      <c r="O1623" s="346">
        <v>3.0</v>
      </c>
      <c r="P1623" s="350" t="s">
        <v>3711</v>
      </c>
      <c r="Q1623" s="346">
        <v>1193.0</v>
      </c>
      <c r="R1623" s="347" t="s">
        <v>11398</v>
      </c>
      <c r="S1623" s="7" t="str">
        <f>IF(P1623="nasional",VLOOKUP("*"&amp;J1623&amp;"",'IPPD ALL'!$AA$2:$AC$787,3,FALSE),VLOOKUP("*"&amp;P1623&amp;"",'IPPD ALL'!$AB$2:$AC$787,2,FALSE))</f>
        <v>Provinsi Sulawesi Barat</v>
      </c>
    </row>
    <row r="1624">
      <c r="A1624" s="346">
        <v>3664.0</v>
      </c>
      <c r="B1624" s="347" t="s">
        <v>11399</v>
      </c>
      <c r="C1624" s="347" t="s">
        <v>11400</v>
      </c>
      <c r="D1624" s="347" t="s">
        <v>11401</v>
      </c>
      <c r="E1624" s="346">
        <v>1.0</v>
      </c>
      <c r="F1624" s="347" t="s">
        <v>11402</v>
      </c>
      <c r="G1624" s="347" t="s">
        <v>11403</v>
      </c>
      <c r="H1624" s="348"/>
      <c r="I1624" s="347" t="s">
        <v>4533</v>
      </c>
      <c r="J1624" s="347" t="s">
        <v>11400</v>
      </c>
      <c r="K1624" s="349">
        <v>45372.135743148145</v>
      </c>
      <c r="L1624" s="348"/>
      <c r="M1624" s="348"/>
      <c r="N1624" s="347" t="s">
        <v>4545</v>
      </c>
      <c r="O1624" s="346">
        <v>1.0</v>
      </c>
      <c r="P1624" s="350" t="s">
        <v>4173</v>
      </c>
      <c r="Q1624" s="346">
        <v>1336.0</v>
      </c>
      <c r="R1624" s="347" t="s">
        <v>11404</v>
      </c>
      <c r="S1624" s="7" t="str">
        <f>IF(P1624="nasional",VLOOKUP("*"&amp;J1624&amp;"",'IPPD ALL'!$AA$2:$AC$787,3,FALSE),VLOOKUP("*"&amp;P1624&amp;"",'IPPD ALL'!$AB$2:$AC$787,2,FALSE))</f>
        <v>Kota Bima</v>
      </c>
    </row>
    <row r="1625">
      <c r="A1625" s="346">
        <v>3666.0</v>
      </c>
      <c r="B1625" s="347" t="s">
        <v>11405</v>
      </c>
      <c r="C1625" s="347" t="s">
        <v>9017</v>
      </c>
      <c r="D1625" s="347" t="s">
        <v>11406</v>
      </c>
      <c r="E1625" s="346">
        <v>1.0</v>
      </c>
      <c r="F1625" s="347" t="s">
        <v>11407</v>
      </c>
      <c r="G1625" s="347" t="s">
        <v>11408</v>
      </c>
      <c r="H1625" s="348"/>
      <c r="I1625" s="347" t="s">
        <v>4533</v>
      </c>
      <c r="J1625" s="347" t="s">
        <v>9017</v>
      </c>
      <c r="K1625" s="349">
        <v>45372.19764788194</v>
      </c>
      <c r="L1625" s="347" t="s">
        <v>9017</v>
      </c>
      <c r="M1625" s="349">
        <v>45377.32306565972</v>
      </c>
      <c r="N1625" s="347" t="s">
        <v>4545</v>
      </c>
      <c r="O1625" s="346">
        <v>10.0</v>
      </c>
      <c r="P1625" s="350" t="s">
        <v>2282</v>
      </c>
      <c r="Q1625" s="346">
        <v>257.0</v>
      </c>
      <c r="R1625" s="347" t="s">
        <v>9021</v>
      </c>
      <c r="S1625" s="7" t="str">
        <f>IF(P1625="nasional",VLOOKUP("*"&amp;J1625&amp;"",'IPPD ALL'!$AA$2:$AC$787,3,FALSE),VLOOKUP("*"&amp;P1625&amp;"",'IPPD ALL'!$AB$2:$AC$787,2,FALSE))</f>
        <v>Kabupaten Bogor</v>
      </c>
    </row>
    <row r="1626">
      <c r="A1626" s="346">
        <v>3668.0</v>
      </c>
      <c r="B1626" s="347" t="s">
        <v>11409</v>
      </c>
      <c r="C1626" s="347" t="s">
        <v>4839</v>
      </c>
      <c r="D1626" s="347" t="s">
        <v>11410</v>
      </c>
      <c r="E1626" s="347">
        <v>1.0</v>
      </c>
      <c r="F1626" s="347" t="s">
        <v>11411</v>
      </c>
      <c r="G1626" s="347" t="s">
        <v>11412</v>
      </c>
      <c r="H1626" s="348"/>
      <c r="I1626" s="347" t="s">
        <v>4533</v>
      </c>
      <c r="J1626" s="347" t="s">
        <v>4839</v>
      </c>
      <c r="K1626" s="349">
        <v>45372.29023025463</v>
      </c>
      <c r="L1626" s="347" t="s">
        <v>4839</v>
      </c>
      <c r="M1626" s="349">
        <v>45372.30428777778</v>
      </c>
      <c r="N1626" s="347" t="s">
        <v>4534</v>
      </c>
      <c r="O1626" s="346">
        <v>2.0</v>
      </c>
      <c r="P1626" s="350" t="s">
        <v>4843</v>
      </c>
      <c r="Q1626" s="346">
        <v>242.0</v>
      </c>
      <c r="R1626" s="347" t="s">
        <v>4844</v>
      </c>
      <c r="S1626" s="7" t="str">
        <f>IF(P1626="nasional",VLOOKUP("*"&amp;J1626&amp;"",'IPPD ALL'!$AA$2:$AC$787,3,FALSE),VLOOKUP("*"&amp;P1626&amp;"",'IPPD ALL'!$AB$2:$AC$787,2,FALSE))</f>
        <v>#N/A</v>
      </c>
    </row>
    <row r="1627">
      <c r="A1627" s="346">
        <v>3670.0</v>
      </c>
      <c r="B1627" s="347" t="s">
        <v>11413</v>
      </c>
      <c r="C1627" s="347" t="s">
        <v>11414</v>
      </c>
      <c r="D1627" s="347" t="s">
        <v>7001</v>
      </c>
      <c r="E1627" s="347">
        <v>1.0</v>
      </c>
      <c r="F1627" s="347" t="s">
        <v>11415</v>
      </c>
      <c r="G1627" s="347" t="s">
        <v>11416</v>
      </c>
      <c r="H1627" s="348"/>
      <c r="I1627" s="347" t="s">
        <v>4533</v>
      </c>
      <c r="J1627" s="347" t="s">
        <v>11414</v>
      </c>
      <c r="K1627" s="349">
        <v>45373.04581884259</v>
      </c>
      <c r="L1627" s="347" t="s">
        <v>11414</v>
      </c>
      <c r="M1627" s="349">
        <v>45373.065670289354</v>
      </c>
      <c r="N1627" s="347" t="s">
        <v>4545</v>
      </c>
      <c r="O1627" s="346">
        <v>5.0</v>
      </c>
      <c r="P1627" s="350" t="s">
        <v>2275</v>
      </c>
      <c r="Q1627" s="346">
        <v>350.0</v>
      </c>
      <c r="R1627" s="347" t="s">
        <v>6911</v>
      </c>
      <c r="S1627" s="7" t="str">
        <f>IF(P1627="nasional",VLOOKUP("*"&amp;J1627&amp;"",'IPPD ALL'!$AA$2:$AC$787,3,FALSE),VLOOKUP("*"&amp;P1627&amp;"",'IPPD ALL'!$AB$2:$AC$787,2,FALSE))</f>
        <v>Kabupaten Bekasi</v>
      </c>
    </row>
    <row r="1628">
      <c r="A1628" s="346">
        <v>3704.0</v>
      </c>
      <c r="B1628" s="347" t="s">
        <v>11417</v>
      </c>
      <c r="C1628" s="347" t="s">
        <v>7046</v>
      </c>
      <c r="D1628" s="347" t="s">
        <v>11418</v>
      </c>
      <c r="E1628" s="347">
        <v>1.0</v>
      </c>
      <c r="F1628" s="347" t="s">
        <v>11419</v>
      </c>
      <c r="G1628" s="347" t="s">
        <v>11420</v>
      </c>
      <c r="H1628" s="347" t="s">
        <v>4609</v>
      </c>
      <c r="I1628" s="347" t="s">
        <v>4533</v>
      </c>
      <c r="J1628" s="347" t="s">
        <v>7046</v>
      </c>
      <c r="K1628" s="349">
        <v>45373.831720497685</v>
      </c>
      <c r="L1628" s="347" t="s">
        <v>7046</v>
      </c>
      <c r="M1628" s="349">
        <v>45376.330015983796</v>
      </c>
      <c r="N1628" s="347" t="s">
        <v>4545</v>
      </c>
      <c r="O1628" s="346">
        <v>4.0</v>
      </c>
      <c r="P1628" s="350" t="s">
        <v>3188</v>
      </c>
      <c r="Q1628" s="346">
        <v>376.0</v>
      </c>
      <c r="R1628" s="347" t="s">
        <v>7050</v>
      </c>
      <c r="S1628" s="7" t="str">
        <f>IF(P1628="nasional",VLOOKUP("*"&amp;J1628&amp;"",'IPPD ALL'!$AA$2:$AC$787,3,FALSE),VLOOKUP("*"&amp;P1628&amp;"",'IPPD ALL'!$AB$2:$AC$787,2,FALSE))</f>
        <v>Kabupaten Kubu Raya</v>
      </c>
      <c r="T1628" s="229"/>
    </row>
    <row r="1629">
      <c r="A1629" s="346">
        <v>3705.0</v>
      </c>
      <c r="B1629" s="347" t="s">
        <v>11421</v>
      </c>
      <c r="C1629" s="347" t="s">
        <v>3688</v>
      </c>
      <c r="D1629" s="347" t="s">
        <v>11422</v>
      </c>
      <c r="E1629" s="347" t="s">
        <v>6689</v>
      </c>
      <c r="F1629" s="347" t="s">
        <v>11423</v>
      </c>
      <c r="G1629" s="347" t="s">
        <v>11424</v>
      </c>
      <c r="H1629" s="348"/>
      <c r="I1629" s="347" t="s">
        <v>4533</v>
      </c>
      <c r="J1629" s="347" t="s">
        <v>3688</v>
      </c>
      <c r="K1629" s="349">
        <v>45376.01556649306</v>
      </c>
      <c r="L1629" s="348"/>
      <c r="M1629" s="348"/>
      <c r="N1629" s="347" t="s">
        <v>4534</v>
      </c>
      <c r="O1629" s="346">
        <v>0.0</v>
      </c>
      <c r="P1629" s="347" t="s">
        <v>4535</v>
      </c>
      <c r="Q1629" s="348"/>
      <c r="R1629" s="348"/>
      <c r="S1629" s="7" t="str">
        <f>IF(P1629="nasional",VLOOKUP("*"&amp;J1629&amp;"",'IPPD ALL'!$AA$2:$AC$787,3,FALSE),VLOOKUP("*"&amp;P1629&amp;"",'IPPD ALL'!$AB$2:$AC$787,2,FALSE))</f>
        <v>Kota Makassar</v>
      </c>
    </row>
    <row r="1630">
      <c r="A1630" s="346">
        <v>3706.0</v>
      </c>
      <c r="B1630" s="347" t="s">
        <v>11425</v>
      </c>
      <c r="C1630" s="347" t="s">
        <v>3688</v>
      </c>
      <c r="D1630" s="347" t="s">
        <v>11426</v>
      </c>
      <c r="E1630" s="346">
        <v>1.0</v>
      </c>
      <c r="F1630" s="347" t="s">
        <v>11427</v>
      </c>
      <c r="G1630" s="347" t="s">
        <v>11428</v>
      </c>
      <c r="H1630" s="348"/>
      <c r="I1630" s="347" t="s">
        <v>4533</v>
      </c>
      <c r="J1630" s="347" t="s">
        <v>3688</v>
      </c>
      <c r="K1630" s="349">
        <v>45376.01598618056</v>
      </c>
      <c r="L1630" s="347" t="s">
        <v>3688</v>
      </c>
      <c r="M1630" s="349">
        <v>45383.522329907406</v>
      </c>
      <c r="N1630" s="347" t="s">
        <v>4545</v>
      </c>
      <c r="O1630" s="346">
        <v>3.0</v>
      </c>
      <c r="P1630" s="347" t="s">
        <v>4535</v>
      </c>
      <c r="Q1630" s="348"/>
      <c r="R1630" s="348"/>
      <c r="S1630" s="7" t="str">
        <f>IF(P1630="nasional",VLOOKUP("*"&amp;J1630&amp;"",'IPPD ALL'!$AA$2:$AC$787,3,FALSE),VLOOKUP("*"&amp;P1630&amp;"",'IPPD ALL'!$AB$2:$AC$787,2,FALSE))</f>
        <v>Kota Makassar</v>
      </c>
    </row>
    <row r="1631">
      <c r="A1631" s="346">
        <v>3708.0</v>
      </c>
      <c r="B1631" s="347" t="s">
        <v>11429</v>
      </c>
      <c r="C1631" s="347" t="s">
        <v>11430</v>
      </c>
      <c r="D1631" s="347" t="s">
        <v>11431</v>
      </c>
      <c r="E1631" s="346">
        <v>1.0</v>
      </c>
      <c r="F1631" s="347" t="s">
        <v>11432</v>
      </c>
      <c r="G1631" s="347" t="s">
        <v>11433</v>
      </c>
      <c r="H1631" s="348"/>
      <c r="I1631" s="347" t="s">
        <v>4533</v>
      </c>
      <c r="J1631" s="347" t="s">
        <v>11430</v>
      </c>
      <c r="K1631" s="349">
        <v>45376.083608587964</v>
      </c>
      <c r="L1631" s="347" t="s">
        <v>11430</v>
      </c>
      <c r="M1631" s="349">
        <v>45427.30561790509</v>
      </c>
      <c r="N1631" s="347" t="s">
        <v>4534</v>
      </c>
      <c r="O1631" s="346">
        <v>2.0</v>
      </c>
      <c r="P1631" s="350" t="s">
        <v>3555</v>
      </c>
      <c r="Q1631" s="346">
        <v>620.0</v>
      </c>
      <c r="R1631" s="347" t="s">
        <v>9706</v>
      </c>
      <c r="S1631" s="7" t="str">
        <f>IF(P1631="nasional",VLOOKUP("*"&amp;J1631&amp;"",'IPPD ALL'!$AA$2:$AC$787,3,FALSE),VLOOKUP("*"&amp;P1631&amp;"",'IPPD ALL'!$AB$2:$AC$787,2,FALSE))</f>
        <v>Provinsi Sulawesi Selatan</v>
      </c>
    </row>
    <row r="1632">
      <c r="A1632" s="346">
        <v>3713.0</v>
      </c>
      <c r="B1632" s="347" t="s">
        <v>11434</v>
      </c>
      <c r="C1632" s="347" t="s">
        <v>6702</v>
      </c>
      <c r="D1632" s="347" t="s">
        <v>6703</v>
      </c>
      <c r="E1632" s="347">
        <v>3.1</v>
      </c>
      <c r="F1632" s="347" t="s">
        <v>11435</v>
      </c>
      <c r="G1632" s="347" t="s">
        <v>6705</v>
      </c>
      <c r="H1632" s="348"/>
      <c r="I1632" s="347" t="s">
        <v>4533</v>
      </c>
      <c r="J1632" s="347" t="s">
        <v>6702</v>
      </c>
      <c r="K1632" s="349">
        <v>45376.105432627315</v>
      </c>
      <c r="L1632" s="347" t="s">
        <v>6702</v>
      </c>
      <c r="M1632" s="349">
        <v>45376.10587180556</v>
      </c>
      <c r="N1632" s="347" t="s">
        <v>4534</v>
      </c>
      <c r="O1632" s="346">
        <v>1.0</v>
      </c>
      <c r="P1632" s="350" t="s">
        <v>2394</v>
      </c>
      <c r="Q1632" s="346">
        <v>252.0</v>
      </c>
      <c r="R1632" s="347" t="s">
        <v>5965</v>
      </c>
      <c r="S1632" s="7" t="str">
        <f>IF(P1632="nasional",VLOOKUP("*"&amp;J1632&amp;"",'IPPD ALL'!$AA$2:$AC$787,3,FALSE),VLOOKUP("*"&amp;P1632&amp;"",'IPPD ALL'!$AB$2:$AC$787,2,FALSE))</f>
        <v>Kota Bandung</v>
      </c>
    </row>
    <row r="1633">
      <c r="A1633" s="346">
        <v>3714.0</v>
      </c>
      <c r="B1633" s="347" t="s">
        <v>11436</v>
      </c>
      <c r="C1633" s="347" t="s">
        <v>6702</v>
      </c>
      <c r="D1633" s="347" t="s">
        <v>6703</v>
      </c>
      <c r="E1633" s="347" t="s">
        <v>11437</v>
      </c>
      <c r="F1633" s="347" t="s">
        <v>11438</v>
      </c>
      <c r="G1633" s="347" t="s">
        <v>6705</v>
      </c>
      <c r="H1633" s="348"/>
      <c r="I1633" s="347" t="s">
        <v>4533</v>
      </c>
      <c r="J1633" s="347" t="s">
        <v>6702</v>
      </c>
      <c r="K1633" s="349">
        <v>45376.1089165625</v>
      </c>
      <c r="L1633" s="347" t="s">
        <v>6702</v>
      </c>
      <c r="M1633" s="349">
        <v>45386.11661975695</v>
      </c>
      <c r="N1633" s="347" t="s">
        <v>4545</v>
      </c>
      <c r="O1633" s="346">
        <v>6.0</v>
      </c>
      <c r="P1633" s="350" t="s">
        <v>2394</v>
      </c>
      <c r="Q1633" s="346">
        <v>252.0</v>
      </c>
      <c r="R1633" s="347" t="s">
        <v>5965</v>
      </c>
      <c r="S1633" s="7" t="str">
        <f>IF(P1633="nasional",VLOOKUP("*"&amp;J1633&amp;"",'IPPD ALL'!$AA$2:$AC$787,3,FALSE),VLOOKUP("*"&amp;P1633&amp;"",'IPPD ALL'!$AB$2:$AC$787,2,FALSE))</f>
        <v>Kota Bandung</v>
      </c>
    </row>
    <row r="1634">
      <c r="A1634" s="346">
        <v>3718.0</v>
      </c>
      <c r="B1634" s="347" t="s">
        <v>11439</v>
      </c>
      <c r="C1634" s="347" t="s">
        <v>11440</v>
      </c>
      <c r="D1634" s="347" t="s">
        <v>10670</v>
      </c>
      <c r="E1634" s="347">
        <v>1.0</v>
      </c>
      <c r="F1634" s="347" t="s">
        <v>11441</v>
      </c>
      <c r="G1634" s="347" t="s">
        <v>11442</v>
      </c>
      <c r="H1634" s="348"/>
      <c r="I1634" s="347" t="s">
        <v>4533</v>
      </c>
      <c r="J1634" s="347" t="s">
        <v>11440</v>
      </c>
      <c r="K1634" s="349">
        <v>45376.20873549768</v>
      </c>
      <c r="L1634" s="347" t="s">
        <v>11440</v>
      </c>
      <c r="M1634" s="349">
        <v>45408.31809822917</v>
      </c>
      <c r="N1634" s="347" t="s">
        <v>4545</v>
      </c>
      <c r="O1634" s="346">
        <v>10.0</v>
      </c>
      <c r="P1634" s="350" t="s">
        <v>1686</v>
      </c>
      <c r="Q1634" s="346">
        <v>793.0</v>
      </c>
      <c r="R1634" s="347" t="s">
        <v>11443</v>
      </c>
      <c r="S1634" s="7" t="str">
        <f>IF(P1634="nasional",VLOOKUP("*"&amp;J1634&amp;"",'IPPD ALL'!$AA$2:$AC$787,3,FALSE),VLOOKUP("*"&amp;P1634&amp;"",'IPPD ALL'!$AB$2:$AC$787,2,FALSE))</f>
        <v>Kabupaten Bengkalis</v>
      </c>
    </row>
    <row r="1635">
      <c r="A1635" s="346">
        <v>3719.0</v>
      </c>
      <c r="B1635" s="347" t="s">
        <v>11444</v>
      </c>
      <c r="C1635" s="347" t="s">
        <v>11445</v>
      </c>
      <c r="D1635" s="347" t="s">
        <v>11446</v>
      </c>
      <c r="E1635" s="347">
        <v>1.0</v>
      </c>
      <c r="F1635" s="347" t="s">
        <v>11447</v>
      </c>
      <c r="G1635" s="347" t="s">
        <v>11448</v>
      </c>
      <c r="H1635" s="348"/>
      <c r="I1635" s="347" t="s">
        <v>4533</v>
      </c>
      <c r="J1635" s="347" t="s">
        <v>11445</v>
      </c>
      <c r="K1635" s="349">
        <v>45376.25958136574</v>
      </c>
      <c r="L1635" s="347" t="s">
        <v>11445</v>
      </c>
      <c r="M1635" s="349">
        <v>45385.14293611111</v>
      </c>
      <c r="N1635" s="347" t="s">
        <v>4545</v>
      </c>
      <c r="O1635" s="346">
        <v>3.0</v>
      </c>
      <c r="P1635" s="350" t="s">
        <v>2771</v>
      </c>
      <c r="Q1635" s="346">
        <v>652.0</v>
      </c>
      <c r="R1635" s="347" t="s">
        <v>11025</v>
      </c>
      <c r="S1635" s="7" t="str">
        <f>IF(P1635="nasional",VLOOKUP("*"&amp;J1635&amp;"",'IPPD ALL'!$AA$2:$AC$787,3,FALSE),VLOOKUP("*"&amp;P1635&amp;"",'IPPD ALL'!$AB$2:$AC$787,2,FALSE))</f>
        <v>Kota Magelang</v>
      </c>
      <c r="T1635" s="229"/>
    </row>
    <row r="1636">
      <c r="A1636" s="346">
        <v>3722.0</v>
      </c>
      <c r="B1636" s="347" t="s">
        <v>11449</v>
      </c>
      <c r="C1636" s="347" t="s">
        <v>4973</v>
      </c>
      <c r="D1636" s="347" t="s">
        <v>11450</v>
      </c>
      <c r="E1636" s="347">
        <v>1.0</v>
      </c>
      <c r="F1636" s="347" t="s">
        <v>11451</v>
      </c>
      <c r="G1636" s="347" t="s">
        <v>11452</v>
      </c>
      <c r="H1636" s="348"/>
      <c r="I1636" s="347" t="s">
        <v>4533</v>
      </c>
      <c r="J1636" s="347" t="s">
        <v>4973</v>
      </c>
      <c r="K1636" s="349">
        <v>45376.28985609954</v>
      </c>
      <c r="L1636" s="347" t="s">
        <v>4973</v>
      </c>
      <c r="M1636" s="349">
        <v>45385.10150480324</v>
      </c>
      <c r="N1636" s="347" t="s">
        <v>4545</v>
      </c>
      <c r="O1636" s="346">
        <v>13.0</v>
      </c>
      <c r="P1636" s="350" t="s">
        <v>2418</v>
      </c>
      <c r="Q1636" s="346">
        <v>258.0</v>
      </c>
      <c r="R1636" s="347" t="s">
        <v>4977</v>
      </c>
      <c r="S1636" s="7" t="str">
        <f>IF(P1636="nasional",VLOOKUP("*"&amp;J1636&amp;"",'IPPD ALL'!$AA$2:$AC$787,3,FALSE),VLOOKUP("*"&amp;P1636&amp;"",'IPPD ALL'!$AB$2:$AC$787,2,FALSE))</f>
        <v>Kota Bogor</v>
      </c>
      <c r="T1636" s="229"/>
    </row>
    <row r="1637">
      <c r="A1637" s="346">
        <v>3723.0</v>
      </c>
      <c r="B1637" s="347" t="s">
        <v>11453</v>
      </c>
      <c r="C1637" s="347" t="s">
        <v>11445</v>
      </c>
      <c r="D1637" s="347" t="s">
        <v>11454</v>
      </c>
      <c r="E1637" s="347">
        <v>1.0</v>
      </c>
      <c r="F1637" s="347" t="s">
        <v>11455</v>
      </c>
      <c r="G1637" s="347" t="s">
        <v>11456</v>
      </c>
      <c r="H1637" s="348"/>
      <c r="I1637" s="347" t="s">
        <v>4533</v>
      </c>
      <c r="J1637" s="347" t="s">
        <v>11445</v>
      </c>
      <c r="K1637" s="349">
        <v>45376.3348315162</v>
      </c>
      <c r="L1637" s="347" t="s">
        <v>11445</v>
      </c>
      <c r="M1637" s="349">
        <v>45385.1510490625</v>
      </c>
      <c r="N1637" s="347" t="s">
        <v>4545</v>
      </c>
      <c r="O1637" s="346">
        <v>6.0</v>
      </c>
      <c r="P1637" s="350" t="s">
        <v>2771</v>
      </c>
      <c r="Q1637" s="346">
        <v>652.0</v>
      </c>
      <c r="R1637" s="347" t="s">
        <v>11025</v>
      </c>
      <c r="S1637" s="7" t="str">
        <f>IF(P1637="nasional",VLOOKUP("*"&amp;J1637&amp;"",'IPPD ALL'!$AA$2:$AC$787,3,FALSE),VLOOKUP("*"&amp;P1637&amp;"",'IPPD ALL'!$AB$2:$AC$787,2,FALSE))</f>
        <v>Kota Magelang</v>
      </c>
      <c r="T1637" s="229"/>
    </row>
    <row r="1638">
      <c r="A1638" s="346">
        <v>3724.0</v>
      </c>
      <c r="B1638" s="347" t="s">
        <v>11457</v>
      </c>
      <c r="C1638" s="347" t="s">
        <v>10546</v>
      </c>
      <c r="D1638" s="347" t="s">
        <v>11458</v>
      </c>
      <c r="E1638" s="347">
        <v>1.0</v>
      </c>
      <c r="F1638" s="347" t="s">
        <v>11459</v>
      </c>
      <c r="G1638" s="347" t="s">
        <v>11460</v>
      </c>
      <c r="H1638" s="348"/>
      <c r="I1638" s="347" t="s">
        <v>4533</v>
      </c>
      <c r="J1638" s="347" t="s">
        <v>10546</v>
      </c>
      <c r="K1638" s="349">
        <v>45377.140642743056</v>
      </c>
      <c r="L1638" s="347" t="s">
        <v>10546</v>
      </c>
      <c r="M1638" s="349">
        <v>45476.33841761574</v>
      </c>
      <c r="N1638" s="347" t="s">
        <v>4534</v>
      </c>
      <c r="O1638" s="346">
        <v>19.0</v>
      </c>
      <c r="P1638" s="350" t="s">
        <v>3105</v>
      </c>
      <c r="Q1638" s="346">
        <v>665.0</v>
      </c>
      <c r="R1638" s="347" t="s">
        <v>10550</v>
      </c>
      <c r="S1638" s="7" t="str">
        <f>IF(P1638="nasional",VLOOKUP("*"&amp;J1638&amp;"",'IPPD ALL'!$AA$2:$AC$787,3,FALSE),VLOOKUP("*"&amp;P1638&amp;"",'IPPD ALL'!$AB$2:$AC$787,2,FALSE))</f>
        <v>Kota Kediri</v>
      </c>
    </row>
    <row r="1639">
      <c r="A1639" s="346">
        <v>3725.0</v>
      </c>
      <c r="B1639" s="347" t="s">
        <v>11461</v>
      </c>
      <c r="C1639" s="347" t="s">
        <v>4839</v>
      </c>
      <c r="D1639" s="347" t="s">
        <v>11462</v>
      </c>
      <c r="E1639" s="347" t="s">
        <v>4530</v>
      </c>
      <c r="F1639" s="347" t="s">
        <v>11463</v>
      </c>
      <c r="G1639" s="347" t="s">
        <v>11464</v>
      </c>
      <c r="H1639" s="348"/>
      <c r="I1639" s="347" t="s">
        <v>4533</v>
      </c>
      <c r="J1639" s="347" t="s">
        <v>4839</v>
      </c>
      <c r="K1639" s="349">
        <v>45377.156131793985</v>
      </c>
      <c r="L1639" s="347" t="s">
        <v>4839</v>
      </c>
      <c r="M1639" s="349">
        <v>45383.28132695602</v>
      </c>
      <c r="N1639" s="347" t="s">
        <v>4534</v>
      </c>
      <c r="O1639" s="346">
        <v>4.0</v>
      </c>
      <c r="P1639" s="350" t="s">
        <v>4843</v>
      </c>
      <c r="Q1639" s="346">
        <v>242.0</v>
      </c>
      <c r="R1639" s="347" t="s">
        <v>4844</v>
      </c>
      <c r="S1639" s="7" t="str">
        <f>IF(P1639="nasional",VLOOKUP("*"&amp;J1639&amp;"",'IPPD ALL'!$AA$2:$AC$787,3,FALSE),VLOOKUP("*"&amp;P1639&amp;"",'IPPD ALL'!$AB$2:$AC$787,2,FALSE))</f>
        <v>#N/A</v>
      </c>
    </row>
    <row r="1640">
      <c r="A1640" s="346">
        <v>3726.0</v>
      </c>
      <c r="B1640" s="347" t="s">
        <v>11465</v>
      </c>
      <c r="C1640" s="347" t="s">
        <v>7543</v>
      </c>
      <c r="D1640" s="347" t="s">
        <v>10130</v>
      </c>
      <c r="E1640" s="347">
        <v>6.0</v>
      </c>
      <c r="F1640" s="347" t="s">
        <v>11466</v>
      </c>
      <c r="G1640" s="347" t="s">
        <v>10343</v>
      </c>
      <c r="H1640" s="348"/>
      <c r="I1640" s="347" t="s">
        <v>4533</v>
      </c>
      <c r="J1640" s="347" t="s">
        <v>7543</v>
      </c>
      <c r="K1640" s="349">
        <v>45377.250314363424</v>
      </c>
      <c r="L1640" s="347" t="s">
        <v>7543</v>
      </c>
      <c r="M1640" s="349">
        <v>45384.19243552083</v>
      </c>
      <c r="N1640" s="347" t="s">
        <v>4534</v>
      </c>
      <c r="O1640" s="346">
        <v>1.0</v>
      </c>
      <c r="P1640" s="350" t="s">
        <v>2911</v>
      </c>
      <c r="Q1640" s="346">
        <v>808.0</v>
      </c>
      <c r="R1640" s="347" t="s">
        <v>7547</v>
      </c>
      <c r="S1640" s="7" t="str">
        <f>IF(P1640="nasional",VLOOKUP("*"&amp;J1640&amp;"",'IPPD ALL'!$AA$2:$AC$787,3,FALSE),VLOOKUP("*"&amp;P1640&amp;"",'IPPD ALL'!$AB$2:$AC$787,2,FALSE))</f>
        <v>Kabupaten Gresik</v>
      </c>
    </row>
    <row r="1641">
      <c r="A1641" s="346">
        <v>3728.0</v>
      </c>
      <c r="B1641" s="347" t="s">
        <v>11467</v>
      </c>
      <c r="C1641" s="347" t="s">
        <v>8498</v>
      </c>
      <c r="D1641" s="347" t="s">
        <v>11468</v>
      </c>
      <c r="E1641" s="346">
        <v>1.0</v>
      </c>
      <c r="F1641" s="347" t="s">
        <v>11469</v>
      </c>
      <c r="G1641" s="347" t="s">
        <v>11470</v>
      </c>
      <c r="H1641" s="348"/>
      <c r="I1641" s="347" t="s">
        <v>4533</v>
      </c>
      <c r="J1641" s="347" t="s">
        <v>8498</v>
      </c>
      <c r="K1641" s="349">
        <v>45377.300454247685</v>
      </c>
      <c r="L1641" s="347" t="s">
        <v>8498</v>
      </c>
      <c r="M1641" s="349">
        <v>45412.164884375</v>
      </c>
      <c r="N1641" s="347" t="s">
        <v>4545</v>
      </c>
      <c r="O1641" s="346">
        <v>10.0</v>
      </c>
      <c r="P1641" s="350" t="s">
        <v>2548</v>
      </c>
      <c r="Q1641" s="346">
        <v>387.0</v>
      </c>
      <c r="R1641" s="347" t="s">
        <v>8502</v>
      </c>
      <c r="S1641" s="7" t="str">
        <f>IF(P1641="nasional",VLOOKUP("*"&amp;J1641&amp;"",'IPPD ALL'!$AA$2:$AC$787,3,FALSE),VLOOKUP("*"&amp;P1641&amp;"",'IPPD ALL'!$AB$2:$AC$787,2,FALSE))</f>
        <v>Provinsi Jawa Tengah</v>
      </c>
    </row>
    <row r="1642">
      <c r="A1642" s="346">
        <v>3729.0</v>
      </c>
      <c r="B1642" s="347" t="s">
        <v>11471</v>
      </c>
      <c r="C1642" s="347" t="s">
        <v>11440</v>
      </c>
      <c r="D1642" s="347" t="s">
        <v>11472</v>
      </c>
      <c r="E1642" s="347">
        <v>1.0</v>
      </c>
      <c r="F1642" s="347" t="s">
        <v>11473</v>
      </c>
      <c r="G1642" s="347" t="s">
        <v>11474</v>
      </c>
      <c r="H1642" s="348"/>
      <c r="I1642" s="347" t="s">
        <v>4533</v>
      </c>
      <c r="J1642" s="347" t="s">
        <v>11440</v>
      </c>
      <c r="K1642" s="349">
        <v>45377.33372530092</v>
      </c>
      <c r="L1642" s="347" t="s">
        <v>11440</v>
      </c>
      <c r="M1642" s="349">
        <v>45378.0922237037</v>
      </c>
      <c r="N1642" s="347" t="s">
        <v>4545</v>
      </c>
      <c r="O1642" s="346">
        <v>6.0</v>
      </c>
      <c r="P1642" s="350" t="s">
        <v>1686</v>
      </c>
      <c r="Q1642" s="346">
        <v>793.0</v>
      </c>
      <c r="R1642" s="347" t="s">
        <v>11443</v>
      </c>
      <c r="S1642" s="7" t="str">
        <f>IF(P1642="nasional",VLOOKUP("*"&amp;J1642&amp;"",'IPPD ALL'!$AA$2:$AC$787,3,FALSE),VLOOKUP("*"&amp;P1642&amp;"",'IPPD ALL'!$AB$2:$AC$787,2,FALSE))</f>
        <v>Kabupaten Bengkalis</v>
      </c>
    </row>
    <row r="1643">
      <c r="A1643" s="346">
        <v>3730.0</v>
      </c>
      <c r="B1643" s="347" t="s">
        <v>11475</v>
      </c>
      <c r="C1643" s="347" t="s">
        <v>9226</v>
      </c>
      <c r="D1643" s="347" t="s">
        <v>11476</v>
      </c>
      <c r="E1643" s="346">
        <v>1.0</v>
      </c>
      <c r="F1643" s="347" t="s">
        <v>11477</v>
      </c>
      <c r="G1643" s="347" t="s">
        <v>11478</v>
      </c>
      <c r="H1643" s="348"/>
      <c r="I1643" s="347" t="s">
        <v>4533</v>
      </c>
      <c r="J1643" s="347" t="s">
        <v>9226</v>
      </c>
      <c r="K1643" s="349">
        <v>45377.342440416665</v>
      </c>
      <c r="L1643" s="347" t="s">
        <v>9226</v>
      </c>
      <c r="M1643" s="349">
        <v>45377.37334561343</v>
      </c>
      <c r="N1643" s="347" t="s">
        <v>4545</v>
      </c>
      <c r="O1643" s="346">
        <v>1.0</v>
      </c>
      <c r="P1643" s="350" t="s">
        <v>2548</v>
      </c>
      <c r="Q1643" s="346">
        <v>387.0</v>
      </c>
      <c r="R1643" s="347" t="s">
        <v>8502</v>
      </c>
      <c r="S1643" s="7" t="str">
        <f>IF(P1643="nasional",VLOOKUP("*"&amp;J1643&amp;"",'IPPD ALL'!$AA$2:$AC$787,3,FALSE),VLOOKUP("*"&amp;P1643&amp;"",'IPPD ALL'!$AB$2:$AC$787,2,FALSE))</f>
        <v>Provinsi Jawa Tengah</v>
      </c>
    </row>
    <row r="1644">
      <c r="A1644" s="346">
        <v>3731.0</v>
      </c>
      <c r="B1644" s="347" t="s">
        <v>11479</v>
      </c>
      <c r="C1644" s="347" t="s">
        <v>2872</v>
      </c>
      <c r="D1644" s="347" t="s">
        <v>11480</v>
      </c>
      <c r="E1644" s="347">
        <v>1.0</v>
      </c>
      <c r="F1644" s="347" t="s">
        <v>11481</v>
      </c>
      <c r="G1644" s="347" t="s">
        <v>11482</v>
      </c>
      <c r="H1644" s="348"/>
      <c r="I1644" s="347" t="s">
        <v>4533</v>
      </c>
      <c r="J1644" s="347" t="s">
        <v>2872</v>
      </c>
      <c r="K1644" s="349">
        <v>45378.11404677083</v>
      </c>
      <c r="L1644" s="347" t="s">
        <v>2872</v>
      </c>
      <c r="M1644" s="349">
        <v>45462.17064263889</v>
      </c>
      <c r="N1644" s="347" t="s">
        <v>4545</v>
      </c>
      <c r="O1644" s="346">
        <v>5.0</v>
      </c>
      <c r="P1644" s="347" t="s">
        <v>4535</v>
      </c>
      <c r="Q1644" s="348"/>
      <c r="R1644" s="348"/>
      <c r="S1644" s="7" t="str">
        <f>IF(P1644="nasional",VLOOKUP("*"&amp;J1644&amp;"",'IPPD ALL'!$AA$2:$AC$787,3,FALSE),VLOOKUP("*"&amp;P1644&amp;"",'IPPD ALL'!$AB$2:$AC$787,2,FALSE))</f>
        <v>Kabupaten Bangkalan</v>
      </c>
    </row>
    <row r="1645">
      <c r="A1645" s="346">
        <v>3734.0</v>
      </c>
      <c r="B1645" s="347" t="s">
        <v>11483</v>
      </c>
      <c r="C1645" s="347" t="s">
        <v>10505</v>
      </c>
      <c r="D1645" s="347" t="s">
        <v>11484</v>
      </c>
      <c r="E1645" s="347" t="s">
        <v>4530</v>
      </c>
      <c r="F1645" s="347" t="s">
        <v>11485</v>
      </c>
      <c r="G1645" s="347" t="s">
        <v>11486</v>
      </c>
      <c r="H1645" s="348"/>
      <c r="I1645" s="347" t="s">
        <v>4533</v>
      </c>
      <c r="J1645" s="347" t="s">
        <v>10505</v>
      </c>
      <c r="K1645" s="349">
        <v>45378.24241234954</v>
      </c>
      <c r="L1645" s="347" t="s">
        <v>10505</v>
      </c>
      <c r="M1645" s="349">
        <v>45378.25418402778</v>
      </c>
      <c r="N1645" s="347" t="s">
        <v>4545</v>
      </c>
      <c r="O1645" s="346">
        <v>4.0</v>
      </c>
      <c r="P1645" s="350" t="s">
        <v>527</v>
      </c>
      <c r="Q1645" s="346">
        <v>477.0</v>
      </c>
      <c r="R1645" s="347" t="s">
        <v>10093</v>
      </c>
      <c r="S1645" s="7" t="str">
        <f>IF(P1645="nasional",VLOOKUP("*"&amp;J1645&amp;"",'IPPD ALL'!$AA$2:$AC$787,3,FALSE),VLOOKUP("*"&amp;P1645&amp;"",'IPPD ALL'!$AB$2:$AC$787,2,FALSE))</f>
        <v>Kementerian Pekerjaan Umum dan Perumahan Rakyat</v>
      </c>
    </row>
    <row r="1646">
      <c r="A1646" s="346">
        <v>3735.0</v>
      </c>
      <c r="B1646" s="347" t="s">
        <v>11487</v>
      </c>
      <c r="C1646" s="347" t="s">
        <v>993</v>
      </c>
      <c r="D1646" s="347" t="s">
        <v>11488</v>
      </c>
      <c r="E1646" s="347">
        <v>1.0</v>
      </c>
      <c r="F1646" s="347" t="s">
        <v>11489</v>
      </c>
      <c r="G1646" s="347" t="s">
        <v>11490</v>
      </c>
      <c r="H1646" s="348"/>
      <c r="I1646" s="347" t="s">
        <v>4533</v>
      </c>
      <c r="J1646" s="347" t="s">
        <v>993</v>
      </c>
      <c r="K1646" s="349">
        <v>45378.342518495374</v>
      </c>
      <c r="L1646" s="347" t="s">
        <v>993</v>
      </c>
      <c r="M1646" s="349">
        <v>45469.33842028935</v>
      </c>
      <c r="N1646" s="347" t="s">
        <v>4545</v>
      </c>
      <c r="O1646" s="346">
        <v>8.0</v>
      </c>
      <c r="P1646" s="347" t="s">
        <v>4535</v>
      </c>
      <c r="Q1646" s="348"/>
      <c r="R1646" s="348"/>
      <c r="S1646" s="7" t="str">
        <f>IF(P1646="nasional",VLOOKUP("*"&amp;J1646&amp;"",'IPPD ALL'!$AA$2:$AC$787,3,FALSE),VLOOKUP("*"&amp;P1646&amp;"",'IPPD ALL'!$AB$2:$AC$787,2,FALSE))</f>
        <v>Setjen Komisi Pemberantasan Korupsi</v>
      </c>
    </row>
    <row r="1647">
      <c r="A1647" s="346">
        <v>3736.0</v>
      </c>
      <c r="B1647" s="347" t="s">
        <v>11491</v>
      </c>
      <c r="C1647" s="347" t="s">
        <v>11492</v>
      </c>
      <c r="D1647" s="347" t="s">
        <v>11493</v>
      </c>
      <c r="E1647" s="347">
        <v>1.0</v>
      </c>
      <c r="F1647" s="347" t="s">
        <v>11494</v>
      </c>
      <c r="G1647" s="347" t="s">
        <v>11495</v>
      </c>
      <c r="H1647" s="348"/>
      <c r="I1647" s="347" t="s">
        <v>4533</v>
      </c>
      <c r="J1647" s="347" t="s">
        <v>11492</v>
      </c>
      <c r="K1647" s="349">
        <v>45378.59827858796</v>
      </c>
      <c r="L1647" s="347" t="s">
        <v>11492</v>
      </c>
      <c r="M1647" s="349">
        <v>45491.0561140162</v>
      </c>
      <c r="N1647" s="347" t="s">
        <v>4545</v>
      </c>
      <c r="O1647" s="346">
        <v>15.0</v>
      </c>
      <c r="P1647" s="350" t="s">
        <v>1432</v>
      </c>
      <c r="Q1647" s="346">
        <v>1340.0</v>
      </c>
      <c r="R1647" s="347" t="s">
        <v>11496</v>
      </c>
      <c r="S1647" s="7" t="str">
        <f>IF(P1647="nasional",VLOOKUP("*"&amp;J1647&amp;"",'IPPD ALL'!$AA$2:$AC$787,3,FALSE),VLOOKUP("*"&amp;P1647&amp;"",'IPPD ALL'!$AB$2:$AC$787,2,FALSE))</f>
        <v>Kabupaten Simalungun</v>
      </c>
    </row>
    <row r="1648">
      <c r="A1648" s="346">
        <v>3738.0</v>
      </c>
      <c r="B1648" s="347" t="s">
        <v>11497</v>
      </c>
      <c r="C1648" s="347" t="s">
        <v>1638</v>
      </c>
      <c r="D1648" s="347" t="s">
        <v>11498</v>
      </c>
      <c r="E1648" s="347">
        <v>1.0</v>
      </c>
      <c r="F1648" s="347" t="s">
        <v>11499</v>
      </c>
      <c r="G1648" s="347" t="s">
        <v>11500</v>
      </c>
      <c r="H1648" s="348"/>
      <c r="I1648" s="347" t="s">
        <v>4533</v>
      </c>
      <c r="J1648" s="347" t="s">
        <v>1638</v>
      </c>
      <c r="K1648" s="349">
        <v>45379.14398087963</v>
      </c>
      <c r="L1648" s="348"/>
      <c r="M1648" s="348"/>
      <c r="N1648" s="347" t="s">
        <v>4534</v>
      </c>
      <c r="O1648" s="346">
        <v>0.0</v>
      </c>
      <c r="P1648" s="347" t="s">
        <v>4535</v>
      </c>
      <c r="Q1648" s="348"/>
      <c r="R1648" s="348"/>
      <c r="S1648" s="7" t="str">
        <f>IF(P1648="nasional",VLOOKUP("*"&amp;J1648&amp;"",'IPPD ALL'!$AA$2:$AC$787,3,FALSE),VLOOKUP("*"&amp;P1648&amp;"",'IPPD ALL'!$AB$2:$AC$787,2,FALSE))</f>
        <v>Kota Padangpanjang</v>
      </c>
    </row>
    <row r="1649">
      <c r="A1649" s="346">
        <v>3739.0</v>
      </c>
      <c r="B1649" s="347" t="s">
        <v>11501</v>
      </c>
      <c r="C1649" s="347" t="s">
        <v>2256</v>
      </c>
      <c r="D1649" s="347" t="s">
        <v>11502</v>
      </c>
      <c r="E1649" s="347">
        <v>1.0</v>
      </c>
      <c r="F1649" s="347" t="s">
        <v>11503</v>
      </c>
      <c r="G1649" s="347" t="s">
        <v>11504</v>
      </c>
      <c r="H1649" s="348"/>
      <c r="I1649" s="347" t="s">
        <v>4533</v>
      </c>
      <c r="J1649" s="347" t="s">
        <v>2256</v>
      </c>
      <c r="K1649" s="349">
        <v>45379.15600959491</v>
      </c>
      <c r="L1649" s="347" t="s">
        <v>2256</v>
      </c>
      <c r="M1649" s="349">
        <v>45379.160833483795</v>
      </c>
      <c r="N1649" s="347" t="s">
        <v>4534</v>
      </c>
      <c r="O1649" s="346">
        <v>2.0</v>
      </c>
      <c r="P1649" s="347" t="s">
        <v>4535</v>
      </c>
      <c r="Q1649" s="348"/>
      <c r="R1649" s="348"/>
      <c r="S1649" s="7" t="str">
        <f>IF(P1649="nasional",VLOOKUP("*"&amp;J1649&amp;"",'IPPD ALL'!$AA$2:$AC$787,3,FALSE),VLOOKUP("*"&amp;P1649&amp;"",'IPPD ALL'!$AB$2:$AC$787,2,FALSE))</f>
        <v>Kabupaten Bandung</v>
      </c>
    </row>
    <row r="1650">
      <c r="A1650" s="346">
        <v>3741.0</v>
      </c>
      <c r="B1650" s="347" t="s">
        <v>11505</v>
      </c>
      <c r="C1650" s="347" t="s">
        <v>2462</v>
      </c>
      <c r="D1650" s="347" t="s">
        <v>11506</v>
      </c>
      <c r="E1650" s="347">
        <v>1.0</v>
      </c>
      <c r="F1650" s="347" t="s">
        <v>11507</v>
      </c>
      <c r="G1650" s="347" t="s">
        <v>11508</v>
      </c>
      <c r="H1650" s="348"/>
      <c r="I1650" s="347" t="s">
        <v>4533</v>
      </c>
      <c r="J1650" s="347" t="s">
        <v>2462</v>
      </c>
      <c r="K1650" s="349">
        <v>45379.21765219908</v>
      </c>
      <c r="L1650" s="347" t="s">
        <v>2462</v>
      </c>
      <c r="M1650" s="349">
        <v>45379.25706399306</v>
      </c>
      <c r="N1650" s="347" t="s">
        <v>4545</v>
      </c>
      <c r="O1650" s="346">
        <v>1.0</v>
      </c>
      <c r="P1650" s="347" t="s">
        <v>4535</v>
      </c>
      <c r="Q1650" s="348"/>
      <c r="R1650" s="348"/>
      <c r="S1650" s="7" t="str">
        <f>IF(P1650="nasional",VLOOKUP("*"&amp;J1650&amp;"",'IPPD ALL'!$AA$2:$AC$787,3,FALSE),VLOOKUP("*"&amp;P1650&amp;"",'IPPD ALL'!$AB$2:$AC$787,2,FALSE))</f>
        <v>Provinsi Banten</v>
      </c>
    </row>
    <row r="1651">
      <c r="A1651" s="346">
        <v>3745.0</v>
      </c>
      <c r="B1651" s="347" t="s">
        <v>11509</v>
      </c>
      <c r="C1651" s="347" t="s">
        <v>8730</v>
      </c>
      <c r="D1651" s="347" t="s">
        <v>11510</v>
      </c>
      <c r="E1651" s="346">
        <v>1.0</v>
      </c>
      <c r="F1651" s="347" t="s">
        <v>11511</v>
      </c>
      <c r="G1651" s="347" t="s">
        <v>11512</v>
      </c>
      <c r="H1651" s="348"/>
      <c r="I1651" s="347" t="s">
        <v>4533</v>
      </c>
      <c r="J1651" s="347" t="s">
        <v>8730</v>
      </c>
      <c r="K1651" s="349">
        <v>45379.30419396991</v>
      </c>
      <c r="L1651" s="347" t="s">
        <v>8730</v>
      </c>
      <c r="M1651" s="349">
        <v>45523.33706818287</v>
      </c>
      <c r="N1651" s="347" t="s">
        <v>4545</v>
      </c>
      <c r="O1651" s="346">
        <v>2.0</v>
      </c>
      <c r="P1651" s="350" t="s">
        <v>2257</v>
      </c>
      <c r="Q1651" s="346">
        <v>348.0</v>
      </c>
      <c r="R1651" s="347" t="s">
        <v>8734</v>
      </c>
      <c r="S1651" s="7" t="str">
        <f>IF(P1651="nasional",VLOOKUP("*"&amp;J1651&amp;"",'IPPD ALL'!$AA$2:$AC$787,3,FALSE),VLOOKUP("*"&amp;P1651&amp;"",'IPPD ALL'!$AB$2:$AC$787,2,FALSE))</f>
        <v>Kabupaten Bandung</v>
      </c>
    </row>
    <row r="1652">
      <c r="A1652" s="346">
        <v>3749.0</v>
      </c>
      <c r="B1652" s="347" t="s">
        <v>11513</v>
      </c>
      <c r="C1652" s="347" t="s">
        <v>9717</v>
      </c>
      <c r="D1652" s="347" t="s">
        <v>11514</v>
      </c>
      <c r="E1652" s="347">
        <v>1.0</v>
      </c>
      <c r="F1652" s="347" t="s">
        <v>11515</v>
      </c>
      <c r="G1652" s="347" t="s">
        <v>11516</v>
      </c>
      <c r="H1652" s="348"/>
      <c r="I1652" s="347" t="s">
        <v>4533</v>
      </c>
      <c r="J1652" s="347" t="s">
        <v>9717</v>
      </c>
      <c r="K1652" s="349">
        <v>45379.87822976852</v>
      </c>
      <c r="L1652" s="347" t="s">
        <v>9717</v>
      </c>
      <c r="M1652" s="349">
        <v>45509.3013134375</v>
      </c>
      <c r="N1652" s="347" t="s">
        <v>4545</v>
      </c>
      <c r="O1652" s="346">
        <v>5.0</v>
      </c>
      <c r="P1652" s="350" t="s">
        <v>3525</v>
      </c>
      <c r="Q1652" s="346">
        <v>917.0</v>
      </c>
      <c r="R1652" s="347" t="s">
        <v>9721</v>
      </c>
      <c r="S1652" s="7" t="str">
        <f>IF(P1652="nasional",VLOOKUP("*"&amp;J1652&amp;"",'IPPD ALL'!$AA$2:$AC$787,3,FALSE),VLOOKUP("*"&amp;P1652&amp;"",'IPPD ALL'!$AB$2:$AC$787,2,FALSE))</f>
        <v>Provinsi Kalimantan Utara</v>
      </c>
    </row>
    <row r="1653">
      <c r="A1653" s="346">
        <v>3750.0</v>
      </c>
      <c r="B1653" s="347" t="s">
        <v>11517</v>
      </c>
      <c r="C1653" s="347" t="s">
        <v>11518</v>
      </c>
      <c r="D1653" s="347" t="s">
        <v>11514</v>
      </c>
      <c r="E1653" s="347">
        <v>1.0</v>
      </c>
      <c r="F1653" s="347" t="s">
        <v>11519</v>
      </c>
      <c r="G1653" s="347" t="s">
        <v>11520</v>
      </c>
      <c r="H1653" s="348"/>
      <c r="I1653" s="347" t="s">
        <v>4533</v>
      </c>
      <c r="J1653" s="347" t="s">
        <v>11518</v>
      </c>
      <c r="K1653" s="349">
        <v>45379.886929328706</v>
      </c>
      <c r="L1653" s="347" t="s">
        <v>11518</v>
      </c>
      <c r="M1653" s="349">
        <v>45379.892297743056</v>
      </c>
      <c r="N1653" s="347" t="s">
        <v>4545</v>
      </c>
      <c r="O1653" s="346">
        <v>3.0</v>
      </c>
      <c r="P1653" s="347" t="s">
        <v>4535</v>
      </c>
      <c r="Q1653" s="348"/>
      <c r="R1653" s="348"/>
      <c r="S1653" s="7" t="str">
        <f>IF(P1653="nasional",VLOOKUP("*"&amp;J1653&amp;"",'IPPD ALL'!$AA$2:$AC$787,3,FALSE),VLOOKUP("*"&amp;P1653&amp;"",'IPPD ALL'!$AB$2:$AC$787,2,FALSE))</f>
        <v>#N/A</v>
      </c>
    </row>
    <row r="1654">
      <c r="A1654" s="346">
        <v>3751.0</v>
      </c>
      <c r="B1654" s="347" t="s">
        <v>11521</v>
      </c>
      <c r="C1654" s="347" t="s">
        <v>526</v>
      </c>
      <c r="D1654" s="347" t="s">
        <v>11522</v>
      </c>
      <c r="E1654" s="347" t="s">
        <v>4530</v>
      </c>
      <c r="F1654" s="347" t="s">
        <v>11523</v>
      </c>
      <c r="G1654" s="347" t="s">
        <v>11524</v>
      </c>
      <c r="H1654" s="348"/>
      <c r="I1654" s="347" t="s">
        <v>4533</v>
      </c>
      <c r="J1654" s="347" t="s">
        <v>526</v>
      </c>
      <c r="K1654" s="349">
        <v>45380.14182142361</v>
      </c>
      <c r="L1654" s="347" t="s">
        <v>526</v>
      </c>
      <c r="M1654" s="349">
        <v>45517.205781516204</v>
      </c>
      <c r="N1654" s="347" t="s">
        <v>4545</v>
      </c>
      <c r="O1654" s="346">
        <v>5.0</v>
      </c>
      <c r="P1654" s="347" t="s">
        <v>4535</v>
      </c>
      <c r="Q1654" s="348"/>
      <c r="R1654" s="348"/>
      <c r="S1654" s="7" t="str">
        <f>IF(P1654="nasional",VLOOKUP("*"&amp;J1654&amp;"",'IPPD ALL'!$AA$2:$AC$787,3,FALSE),VLOOKUP("*"&amp;P1654&amp;"",'IPPD ALL'!$AB$2:$AC$787,2,FALSE))</f>
        <v>Kementerian Pekerjaan Umum dan Perumahan Rakyat</v>
      </c>
    </row>
    <row r="1655">
      <c r="A1655" s="346">
        <v>3752.0</v>
      </c>
      <c r="B1655" s="347" t="s">
        <v>11525</v>
      </c>
      <c r="C1655" s="347" t="s">
        <v>526</v>
      </c>
      <c r="D1655" s="347" t="s">
        <v>11526</v>
      </c>
      <c r="E1655" s="347" t="s">
        <v>4530</v>
      </c>
      <c r="F1655" s="347" t="s">
        <v>11527</v>
      </c>
      <c r="G1655" s="347" t="s">
        <v>11528</v>
      </c>
      <c r="H1655" s="348"/>
      <c r="I1655" s="347" t="s">
        <v>4533</v>
      </c>
      <c r="J1655" s="347" t="s">
        <v>526</v>
      </c>
      <c r="K1655" s="349">
        <v>45380.1503753125</v>
      </c>
      <c r="L1655" s="347" t="s">
        <v>526</v>
      </c>
      <c r="M1655" s="349">
        <v>45517.21094774306</v>
      </c>
      <c r="N1655" s="347" t="s">
        <v>4545</v>
      </c>
      <c r="O1655" s="346">
        <v>4.0</v>
      </c>
      <c r="P1655" s="347" t="s">
        <v>4535</v>
      </c>
      <c r="Q1655" s="348"/>
      <c r="R1655" s="348"/>
      <c r="S1655" s="7" t="str">
        <f>IF(P1655="nasional",VLOOKUP("*"&amp;J1655&amp;"",'IPPD ALL'!$AA$2:$AC$787,3,FALSE),VLOOKUP("*"&amp;P1655&amp;"",'IPPD ALL'!$AB$2:$AC$787,2,FALSE))</f>
        <v>Kementerian Pekerjaan Umum dan Perumahan Rakyat</v>
      </c>
    </row>
    <row r="1656">
      <c r="A1656" s="346">
        <v>3753.0</v>
      </c>
      <c r="B1656" s="347" t="s">
        <v>11529</v>
      </c>
      <c r="C1656" s="347" t="s">
        <v>526</v>
      </c>
      <c r="D1656" s="347" t="s">
        <v>11530</v>
      </c>
      <c r="E1656" s="347" t="s">
        <v>4530</v>
      </c>
      <c r="F1656" s="347" t="s">
        <v>11531</v>
      </c>
      <c r="G1656" s="347" t="s">
        <v>11532</v>
      </c>
      <c r="H1656" s="348"/>
      <c r="I1656" s="347" t="s">
        <v>4533</v>
      </c>
      <c r="J1656" s="347" t="s">
        <v>526</v>
      </c>
      <c r="K1656" s="349">
        <v>45380.15364819444</v>
      </c>
      <c r="L1656" s="347" t="s">
        <v>526</v>
      </c>
      <c r="M1656" s="349">
        <v>45517.21167505787</v>
      </c>
      <c r="N1656" s="347" t="s">
        <v>4545</v>
      </c>
      <c r="O1656" s="346">
        <v>2.0</v>
      </c>
      <c r="P1656" s="347" t="s">
        <v>4535</v>
      </c>
      <c r="Q1656" s="348"/>
      <c r="R1656" s="348"/>
      <c r="S1656" s="7" t="str">
        <f>IF(P1656="nasional",VLOOKUP("*"&amp;J1656&amp;"",'IPPD ALL'!$AA$2:$AC$787,3,FALSE),VLOOKUP("*"&amp;P1656&amp;"",'IPPD ALL'!$AB$2:$AC$787,2,FALSE))</f>
        <v>Kementerian Pekerjaan Umum dan Perumahan Rakyat</v>
      </c>
    </row>
    <row r="1657">
      <c r="A1657" s="346">
        <v>3756.0</v>
      </c>
      <c r="B1657" s="347" t="s">
        <v>11533</v>
      </c>
      <c r="C1657" s="347" t="s">
        <v>8303</v>
      </c>
      <c r="D1657" s="347" t="s">
        <v>11534</v>
      </c>
      <c r="E1657" s="347">
        <v>1.0</v>
      </c>
      <c r="F1657" s="347" t="s">
        <v>11535</v>
      </c>
      <c r="G1657" s="347" t="s">
        <v>11536</v>
      </c>
      <c r="H1657" s="348"/>
      <c r="I1657" s="347" t="s">
        <v>4533</v>
      </c>
      <c r="J1657" s="347" t="s">
        <v>8303</v>
      </c>
      <c r="K1657" s="349">
        <v>45380.855582523145</v>
      </c>
      <c r="L1657" s="347" t="s">
        <v>8303</v>
      </c>
      <c r="M1657" s="349">
        <v>45442.189033449074</v>
      </c>
      <c r="N1657" s="347" t="s">
        <v>4545</v>
      </c>
      <c r="O1657" s="346">
        <v>4.0</v>
      </c>
      <c r="P1657" s="350" t="s">
        <v>2394</v>
      </c>
      <c r="Q1657" s="346">
        <v>252.0</v>
      </c>
      <c r="R1657" s="347" t="s">
        <v>5965</v>
      </c>
      <c r="S1657" s="7" t="str">
        <f>IF(P1657="nasional",VLOOKUP("*"&amp;J1657&amp;"",'IPPD ALL'!$AA$2:$AC$787,3,FALSE),VLOOKUP("*"&amp;P1657&amp;"",'IPPD ALL'!$AB$2:$AC$787,2,FALSE))</f>
        <v>Kota Bandung</v>
      </c>
    </row>
    <row r="1658">
      <c r="A1658" s="346">
        <v>3758.0</v>
      </c>
      <c r="B1658" s="347" t="s">
        <v>11537</v>
      </c>
      <c r="C1658" s="347" t="s">
        <v>2995</v>
      </c>
      <c r="D1658" s="347" t="s">
        <v>11538</v>
      </c>
      <c r="E1658" s="347">
        <v>1.0</v>
      </c>
      <c r="F1658" s="347" t="s">
        <v>11539</v>
      </c>
      <c r="G1658" s="347" t="s">
        <v>11540</v>
      </c>
      <c r="H1658" s="348"/>
      <c r="I1658" s="347" t="s">
        <v>4533</v>
      </c>
      <c r="J1658" s="347" t="s">
        <v>2995</v>
      </c>
      <c r="K1658" s="349">
        <v>45381.08767975694</v>
      </c>
      <c r="L1658" s="347" t="s">
        <v>2995</v>
      </c>
      <c r="M1658" s="349">
        <v>45381.118716296296</v>
      </c>
      <c r="N1658" s="347" t="s">
        <v>4545</v>
      </c>
      <c r="O1658" s="346">
        <v>3.0</v>
      </c>
      <c r="P1658" s="347" t="s">
        <v>4535</v>
      </c>
      <c r="Q1658" s="348"/>
      <c r="R1658" s="348"/>
      <c r="S1658" s="7" t="str">
        <f>IF(P1658="nasional",VLOOKUP("*"&amp;J1658&amp;"",'IPPD ALL'!$AA$2:$AC$787,3,FALSE),VLOOKUP("*"&amp;P1658&amp;"",'IPPD ALL'!$AB$2:$AC$787,2,FALSE))</f>
        <v>Kabupaten Ngawi</v>
      </c>
    </row>
    <row r="1659">
      <c r="A1659" s="346">
        <v>3759.0</v>
      </c>
      <c r="B1659" s="347" t="s">
        <v>11541</v>
      </c>
      <c r="C1659" s="347" t="s">
        <v>11542</v>
      </c>
      <c r="D1659" s="347" t="s">
        <v>11543</v>
      </c>
      <c r="E1659" s="346">
        <v>2.0</v>
      </c>
      <c r="F1659" s="347" t="s">
        <v>11544</v>
      </c>
      <c r="G1659" s="347" t="s">
        <v>11545</v>
      </c>
      <c r="H1659" s="348"/>
      <c r="I1659" s="347" t="s">
        <v>4533</v>
      </c>
      <c r="J1659" s="347" t="s">
        <v>11542</v>
      </c>
      <c r="K1659" s="349">
        <v>45381.328851956016</v>
      </c>
      <c r="L1659" s="347" t="s">
        <v>11542</v>
      </c>
      <c r="M1659" s="349">
        <v>45383.24026990741</v>
      </c>
      <c r="N1659" s="347" t="s">
        <v>4545</v>
      </c>
      <c r="O1659" s="346">
        <v>9.0</v>
      </c>
      <c r="P1659" s="350" t="s">
        <v>923</v>
      </c>
      <c r="Q1659" s="346">
        <v>524.0</v>
      </c>
      <c r="R1659" s="347" t="s">
        <v>11546</v>
      </c>
      <c r="S1659" s="7" t="str">
        <f>IF(P1659="nasional",VLOOKUP("*"&amp;J1659&amp;"",'IPPD ALL'!$AA$2:$AC$787,3,FALSE),VLOOKUP("*"&amp;P1659&amp;"",'IPPD ALL'!$AB$2:$AC$787,2,FALSE))</f>
        <v>Kepaniteraan dan Sekretariat Jenderal Mahkamah Konstitusi RI</v>
      </c>
      <c r="T1659" s="229"/>
    </row>
    <row r="1660">
      <c r="A1660" s="346">
        <v>3765.0</v>
      </c>
      <c r="B1660" s="347" t="s">
        <v>11547</v>
      </c>
      <c r="C1660" s="347" t="s">
        <v>5981</v>
      </c>
      <c r="D1660" s="347" t="s">
        <v>11548</v>
      </c>
      <c r="E1660" s="347">
        <v>1.0</v>
      </c>
      <c r="F1660" s="347" t="s">
        <v>11549</v>
      </c>
      <c r="G1660" s="347" t="s">
        <v>11550</v>
      </c>
      <c r="H1660" s="348"/>
      <c r="I1660" s="347" t="s">
        <v>4533</v>
      </c>
      <c r="J1660" s="347" t="s">
        <v>5981</v>
      </c>
      <c r="K1660" s="349">
        <v>45383.05251524306</v>
      </c>
      <c r="L1660" s="347" t="s">
        <v>5981</v>
      </c>
      <c r="M1660" s="349">
        <v>45383.13171365741</v>
      </c>
      <c r="N1660" s="347" t="s">
        <v>4545</v>
      </c>
      <c r="O1660" s="346">
        <v>5.0</v>
      </c>
      <c r="P1660" s="350" t="s">
        <v>2394</v>
      </c>
      <c r="Q1660" s="346">
        <v>252.0</v>
      </c>
      <c r="R1660" s="347" t="s">
        <v>5965</v>
      </c>
      <c r="S1660" s="7" t="str">
        <f>IF(P1660="nasional",VLOOKUP("*"&amp;J1660&amp;"",'IPPD ALL'!$AA$2:$AC$787,3,FALSE),VLOOKUP("*"&amp;P1660&amp;"",'IPPD ALL'!$AB$2:$AC$787,2,FALSE))</f>
        <v>Kota Bandung</v>
      </c>
    </row>
    <row r="1661">
      <c r="A1661" s="346">
        <v>3766.0</v>
      </c>
      <c r="B1661" s="347" t="s">
        <v>11551</v>
      </c>
      <c r="C1661" s="347" t="s">
        <v>11552</v>
      </c>
      <c r="D1661" s="347" t="s">
        <v>11553</v>
      </c>
      <c r="E1661" s="347">
        <v>1.0</v>
      </c>
      <c r="F1661" s="347" t="s">
        <v>11554</v>
      </c>
      <c r="G1661" s="347" t="s">
        <v>11555</v>
      </c>
      <c r="H1661" s="348"/>
      <c r="I1661" s="347" t="s">
        <v>4533</v>
      </c>
      <c r="J1661" s="347" t="s">
        <v>11552</v>
      </c>
      <c r="K1661" s="349">
        <v>45383.09922921296</v>
      </c>
      <c r="L1661" s="347" t="s">
        <v>11552</v>
      </c>
      <c r="M1661" s="349">
        <v>45383.10257314815</v>
      </c>
      <c r="N1661" s="347" t="s">
        <v>4545</v>
      </c>
      <c r="O1661" s="346">
        <v>1.0</v>
      </c>
      <c r="P1661" s="350" t="s">
        <v>1517</v>
      </c>
      <c r="Q1661" s="346">
        <v>614.0</v>
      </c>
      <c r="R1661" s="347" t="s">
        <v>11556</v>
      </c>
      <c r="S1661" s="7" t="str">
        <f>IF(P1661="nasional",VLOOKUP("*"&amp;J1661&amp;"",'IPPD ALL'!$AA$2:$AC$787,3,FALSE),VLOOKUP("*"&amp;P1661&amp;"",'IPPD ALL'!$AB$2:$AC$787,2,FALSE))</f>
        <v>Kota Tebing Tinggi</v>
      </c>
    </row>
    <row r="1662">
      <c r="A1662" s="346">
        <v>3767.0</v>
      </c>
      <c r="B1662" s="347" t="s">
        <v>11557</v>
      </c>
      <c r="C1662" s="347" t="s">
        <v>864</v>
      </c>
      <c r="D1662" s="347" t="s">
        <v>11558</v>
      </c>
      <c r="E1662" s="346">
        <v>1.0</v>
      </c>
      <c r="F1662" s="347" t="s">
        <v>11559</v>
      </c>
      <c r="G1662" s="347" t="s">
        <v>11560</v>
      </c>
      <c r="H1662" s="348"/>
      <c r="I1662" s="347" t="s">
        <v>4533</v>
      </c>
      <c r="J1662" s="347" t="s">
        <v>864</v>
      </c>
      <c r="K1662" s="349">
        <v>45383.1043309838</v>
      </c>
      <c r="L1662" s="347" t="s">
        <v>864</v>
      </c>
      <c r="M1662" s="349">
        <v>45505.32589396991</v>
      </c>
      <c r="N1662" s="347" t="s">
        <v>4545</v>
      </c>
      <c r="O1662" s="346">
        <v>4.0</v>
      </c>
      <c r="P1662" s="347" t="s">
        <v>4535</v>
      </c>
      <c r="Q1662" s="348"/>
      <c r="R1662" s="348"/>
      <c r="S1662" s="7" t="str">
        <f>IF(P1662="nasional",VLOOKUP("*"&amp;J1662&amp;"",'IPPD ALL'!$AA$2:$AC$787,3,FALSE),VLOOKUP("*"&amp;P1662&amp;"",'IPPD ALL'!$AB$2:$AC$787,2,FALSE))</f>
        <v>Badan Pangan Nasional</v>
      </c>
    </row>
    <row r="1663">
      <c r="A1663" s="346">
        <v>3772.0</v>
      </c>
      <c r="B1663" s="347" t="s">
        <v>11561</v>
      </c>
      <c r="C1663" s="347" t="s">
        <v>4839</v>
      </c>
      <c r="D1663" s="347" t="s">
        <v>11562</v>
      </c>
      <c r="E1663" s="347">
        <v>1.0</v>
      </c>
      <c r="F1663" s="347" t="s">
        <v>11563</v>
      </c>
      <c r="G1663" s="347" t="s">
        <v>11564</v>
      </c>
      <c r="H1663" s="348"/>
      <c r="I1663" s="347" t="s">
        <v>4533</v>
      </c>
      <c r="J1663" s="347" t="s">
        <v>4839</v>
      </c>
      <c r="K1663" s="349">
        <v>45383.20665396991</v>
      </c>
      <c r="L1663" s="347" t="s">
        <v>4839</v>
      </c>
      <c r="M1663" s="349">
        <v>45383.36004332176</v>
      </c>
      <c r="N1663" s="347" t="s">
        <v>4534</v>
      </c>
      <c r="O1663" s="346">
        <v>5.0</v>
      </c>
      <c r="P1663" s="350" t="s">
        <v>4843</v>
      </c>
      <c r="Q1663" s="346">
        <v>242.0</v>
      </c>
      <c r="R1663" s="347" t="s">
        <v>4844</v>
      </c>
      <c r="S1663" s="7" t="str">
        <f>IF(P1663="nasional",VLOOKUP("*"&amp;J1663&amp;"",'IPPD ALL'!$AA$2:$AC$787,3,FALSE),VLOOKUP("*"&amp;P1663&amp;"",'IPPD ALL'!$AB$2:$AC$787,2,FALSE))</f>
        <v>#N/A</v>
      </c>
    </row>
    <row r="1664">
      <c r="A1664" s="346">
        <v>3773.0</v>
      </c>
      <c r="B1664" s="347" t="s">
        <v>11565</v>
      </c>
      <c r="C1664" s="347" t="s">
        <v>4528</v>
      </c>
      <c r="D1664" s="347" t="s">
        <v>11566</v>
      </c>
      <c r="E1664" s="347" t="s">
        <v>4530</v>
      </c>
      <c r="F1664" s="347" t="s">
        <v>11567</v>
      </c>
      <c r="G1664" s="347" t="s">
        <v>11568</v>
      </c>
      <c r="H1664" s="348"/>
      <c r="I1664" s="347" t="s">
        <v>4533</v>
      </c>
      <c r="J1664" s="347" t="s">
        <v>4528</v>
      </c>
      <c r="K1664" s="349">
        <v>45383.20857592593</v>
      </c>
      <c r="L1664" s="347" t="s">
        <v>4528</v>
      </c>
      <c r="M1664" s="349">
        <v>45383.215311388885</v>
      </c>
      <c r="N1664" s="347" t="s">
        <v>4534</v>
      </c>
      <c r="O1664" s="346">
        <v>6.0</v>
      </c>
      <c r="P1664" s="347" t="s">
        <v>4535</v>
      </c>
      <c r="Q1664" s="348"/>
      <c r="R1664" s="348"/>
      <c r="S1664" s="7" t="str">
        <f>IF(P1664="nasional",VLOOKUP("*"&amp;J1664&amp;"",'IPPD ALL'!$AA$2:$AC$787,3,FALSE),VLOOKUP("*"&amp;P1664&amp;"",'IPPD ALL'!$AB$2:$AC$787,2,FALSE))</f>
        <v>#N/A</v>
      </c>
    </row>
    <row r="1665">
      <c r="A1665" s="346">
        <v>3774.0</v>
      </c>
      <c r="B1665" s="347" t="s">
        <v>11569</v>
      </c>
      <c r="C1665" s="347" t="s">
        <v>1516</v>
      </c>
      <c r="D1665" s="347" t="s">
        <v>11553</v>
      </c>
      <c r="E1665" s="347">
        <v>1.0</v>
      </c>
      <c r="F1665" s="347" t="s">
        <v>11570</v>
      </c>
      <c r="G1665" s="347" t="s">
        <v>11571</v>
      </c>
      <c r="H1665" s="348"/>
      <c r="I1665" s="347" t="s">
        <v>4533</v>
      </c>
      <c r="J1665" s="347" t="s">
        <v>1516</v>
      </c>
      <c r="K1665" s="349">
        <v>45383.21824469908</v>
      </c>
      <c r="L1665" s="347" t="s">
        <v>1516</v>
      </c>
      <c r="M1665" s="349">
        <v>45383.22372700232</v>
      </c>
      <c r="N1665" s="347" t="s">
        <v>4545</v>
      </c>
      <c r="O1665" s="346">
        <v>1.0</v>
      </c>
      <c r="P1665" s="347" t="s">
        <v>4535</v>
      </c>
      <c r="Q1665" s="348"/>
      <c r="R1665" s="348"/>
      <c r="S1665" s="7" t="str">
        <f>IF(P1665="nasional",VLOOKUP("*"&amp;J1665&amp;"",'IPPD ALL'!$AA$2:$AC$787,3,FALSE),VLOOKUP("*"&amp;P1665&amp;"",'IPPD ALL'!$AB$2:$AC$787,2,FALSE))</f>
        <v>Kota Tebing Tinggi</v>
      </c>
    </row>
    <row r="1666">
      <c r="A1666" s="346">
        <v>3778.0</v>
      </c>
      <c r="B1666" s="347" t="s">
        <v>11572</v>
      </c>
      <c r="C1666" s="347" t="s">
        <v>7420</v>
      </c>
      <c r="D1666" s="347" t="s">
        <v>11573</v>
      </c>
      <c r="E1666" s="347">
        <v>1.1</v>
      </c>
      <c r="F1666" s="347" t="s">
        <v>11574</v>
      </c>
      <c r="G1666" s="347" t="s">
        <v>11575</v>
      </c>
      <c r="H1666" s="347" t="s">
        <v>4609</v>
      </c>
      <c r="I1666" s="347" t="s">
        <v>4533</v>
      </c>
      <c r="J1666" s="347" t="s">
        <v>7420</v>
      </c>
      <c r="K1666" s="349">
        <v>45383.24603158565</v>
      </c>
      <c r="L1666" s="347" t="s">
        <v>7420</v>
      </c>
      <c r="M1666" s="349">
        <v>45386.05576141203</v>
      </c>
      <c r="N1666" s="347" t="s">
        <v>4545</v>
      </c>
      <c r="O1666" s="346">
        <v>8.0</v>
      </c>
      <c r="P1666" s="350" t="s">
        <v>499</v>
      </c>
      <c r="Q1666" s="346">
        <v>473.0</v>
      </c>
      <c r="R1666" s="347" t="s">
        <v>7424</v>
      </c>
      <c r="S1666" s="7" t="str">
        <f>IF(P1666="nasional",VLOOKUP("*"&amp;J1666&amp;"",'IPPD ALL'!$AA$2:$AC$787,3,FALSE),VLOOKUP("*"&amp;P1666&amp;"",'IPPD ALL'!$AB$2:$AC$787,2,FALSE))</f>
        <v>Kementerian Ketenagakerjaan</v>
      </c>
      <c r="T1666" s="229"/>
    </row>
    <row r="1667">
      <c r="A1667" s="346">
        <v>3779.0</v>
      </c>
      <c r="B1667" s="347" t="s">
        <v>11576</v>
      </c>
      <c r="C1667" s="347" t="s">
        <v>4839</v>
      </c>
      <c r="D1667" s="347" t="s">
        <v>11577</v>
      </c>
      <c r="E1667" s="347" t="s">
        <v>4530</v>
      </c>
      <c r="F1667" s="347" t="s">
        <v>11578</v>
      </c>
      <c r="G1667" s="347" t="s">
        <v>11579</v>
      </c>
      <c r="H1667" s="348"/>
      <c r="I1667" s="347" t="s">
        <v>4533</v>
      </c>
      <c r="J1667" s="347" t="s">
        <v>4839</v>
      </c>
      <c r="K1667" s="349">
        <v>45383.28691986111</v>
      </c>
      <c r="L1667" s="347" t="s">
        <v>4839</v>
      </c>
      <c r="M1667" s="349">
        <v>45404.41491190972</v>
      </c>
      <c r="N1667" s="347" t="s">
        <v>4534</v>
      </c>
      <c r="O1667" s="346">
        <v>2.0</v>
      </c>
      <c r="P1667" s="350" t="s">
        <v>4843</v>
      </c>
      <c r="Q1667" s="346">
        <v>242.0</v>
      </c>
      <c r="R1667" s="347" t="s">
        <v>4844</v>
      </c>
      <c r="S1667" s="7" t="str">
        <f>IF(P1667="nasional",VLOOKUP("*"&amp;J1667&amp;"",'IPPD ALL'!$AA$2:$AC$787,3,FALSE),VLOOKUP("*"&amp;P1667&amp;"",'IPPD ALL'!$AB$2:$AC$787,2,FALSE))</f>
        <v>#N/A</v>
      </c>
    </row>
    <row r="1668">
      <c r="A1668" s="346">
        <v>3784.0</v>
      </c>
      <c r="B1668" s="347" t="s">
        <v>11580</v>
      </c>
      <c r="C1668" s="347" t="s">
        <v>4839</v>
      </c>
      <c r="D1668" s="347" t="s">
        <v>11581</v>
      </c>
      <c r="E1668" s="347">
        <v>1.0</v>
      </c>
      <c r="F1668" s="347" t="s">
        <v>11582</v>
      </c>
      <c r="G1668" s="347" t="s">
        <v>11583</v>
      </c>
      <c r="H1668" s="348"/>
      <c r="I1668" s="347" t="s">
        <v>4533</v>
      </c>
      <c r="J1668" s="347" t="s">
        <v>4839</v>
      </c>
      <c r="K1668" s="349">
        <v>45383.339379907404</v>
      </c>
      <c r="L1668" s="347" t="s">
        <v>4839</v>
      </c>
      <c r="M1668" s="349">
        <v>45383.34789394676</v>
      </c>
      <c r="N1668" s="347" t="s">
        <v>4534</v>
      </c>
      <c r="O1668" s="346">
        <v>2.0</v>
      </c>
      <c r="P1668" s="350" t="s">
        <v>4843</v>
      </c>
      <c r="Q1668" s="346">
        <v>242.0</v>
      </c>
      <c r="R1668" s="347" t="s">
        <v>4844</v>
      </c>
      <c r="S1668" s="7" t="str">
        <f>IF(P1668="nasional",VLOOKUP("*"&amp;J1668&amp;"",'IPPD ALL'!$AA$2:$AC$787,3,FALSE),VLOOKUP("*"&amp;P1668&amp;"",'IPPD ALL'!$AB$2:$AC$787,2,FALSE))</f>
        <v>#N/A</v>
      </c>
    </row>
    <row r="1669">
      <c r="A1669" s="346">
        <v>3787.0</v>
      </c>
      <c r="B1669" s="347" t="s">
        <v>11584</v>
      </c>
      <c r="C1669" s="347" t="s">
        <v>11585</v>
      </c>
      <c r="D1669" s="347" t="s">
        <v>11586</v>
      </c>
      <c r="E1669" s="347">
        <v>1.0</v>
      </c>
      <c r="F1669" s="347" t="s">
        <v>11587</v>
      </c>
      <c r="G1669" s="347" t="s">
        <v>11588</v>
      </c>
      <c r="H1669" s="348"/>
      <c r="I1669" s="347" t="s">
        <v>4533</v>
      </c>
      <c r="J1669" s="347" t="s">
        <v>11585</v>
      </c>
      <c r="K1669" s="349">
        <v>45384.12143699074</v>
      </c>
      <c r="L1669" s="347" t="s">
        <v>11585</v>
      </c>
      <c r="M1669" s="349">
        <v>45384.164090949074</v>
      </c>
      <c r="N1669" s="347" t="s">
        <v>4545</v>
      </c>
      <c r="O1669" s="346">
        <v>7.0</v>
      </c>
      <c r="P1669" s="350" t="s">
        <v>1769</v>
      </c>
      <c r="Q1669" s="346">
        <v>661.0</v>
      </c>
      <c r="R1669" s="347" t="s">
        <v>11589</v>
      </c>
      <c r="S1669" s="7" t="str">
        <f>IF(P1669="nasional",VLOOKUP("*"&amp;J1669&amp;"",'IPPD ALL'!$AA$2:$AC$787,3,FALSE),VLOOKUP("*"&amp;P1669&amp;"",'IPPD ALL'!$AB$2:$AC$787,2,FALSE))</f>
        <v>Provinsi Kepulauan Riau</v>
      </c>
      <c r="T1669" s="229"/>
    </row>
    <row r="1670">
      <c r="A1670" s="346">
        <v>3790.0</v>
      </c>
      <c r="B1670" s="347" t="s">
        <v>11590</v>
      </c>
      <c r="C1670" s="347" t="s">
        <v>526</v>
      </c>
      <c r="D1670" s="347" t="s">
        <v>11591</v>
      </c>
      <c r="E1670" s="347" t="s">
        <v>4530</v>
      </c>
      <c r="F1670" s="347" t="s">
        <v>11592</v>
      </c>
      <c r="G1670" s="347" t="s">
        <v>11593</v>
      </c>
      <c r="H1670" s="347" t="s">
        <v>4550</v>
      </c>
      <c r="I1670" s="347" t="s">
        <v>4533</v>
      </c>
      <c r="J1670" s="347" t="s">
        <v>526</v>
      </c>
      <c r="K1670" s="349">
        <v>45384.179951273145</v>
      </c>
      <c r="L1670" s="347" t="s">
        <v>526</v>
      </c>
      <c r="M1670" s="349">
        <v>45386.296330729165</v>
      </c>
      <c r="N1670" s="347" t="s">
        <v>4534</v>
      </c>
      <c r="O1670" s="346">
        <v>4.0</v>
      </c>
      <c r="P1670" s="347" t="s">
        <v>4535</v>
      </c>
      <c r="Q1670" s="348"/>
      <c r="R1670" s="348"/>
      <c r="S1670" s="7" t="str">
        <f>IF(P1670="nasional",VLOOKUP("*"&amp;J1670&amp;"",'IPPD ALL'!$AA$2:$AC$787,3,FALSE),VLOOKUP("*"&amp;P1670&amp;"",'IPPD ALL'!$AB$2:$AC$787,2,FALSE))</f>
        <v>Kementerian Pekerjaan Umum dan Perumahan Rakyat</v>
      </c>
    </row>
    <row r="1671">
      <c r="A1671" s="346">
        <v>3795.0</v>
      </c>
      <c r="B1671" s="347" t="s">
        <v>11594</v>
      </c>
      <c r="C1671" s="347" t="s">
        <v>10505</v>
      </c>
      <c r="D1671" s="347" t="s">
        <v>11595</v>
      </c>
      <c r="E1671" s="347" t="s">
        <v>4530</v>
      </c>
      <c r="F1671" s="347" t="s">
        <v>11596</v>
      </c>
      <c r="G1671" s="347" t="s">
        <v>11597</v>
      </c>
      <c r="H1671" s="348"/>
      <c r="I1671" s="347" t="s">
        <v>4533</v>
      </c>
      <c r="J1671" s="347" t="s">
        <v>10505</v>
      </c>
      <c r="K1671" s="349">
        <v>45384.25160733797</v>
      </c>
      <c r="L1671" s="347" t="s">
        <v>10505</v>
      </c>
      <c r="M1671" s="349">
        <v>45468.27067893519</v>
      </c>
      <c r="N1671" s="347" t="s">
        <v>4545</v>
      </c>
      <c r="O1671" s="346">
        <v>4.0</v>
      </c>
      <c r="P1671" s="350" t="s">
        <v>527</v>
      </c>
      <c r="Q1671" s="346">
        <v>477.0</v>
      </c>
      <c r="R1671" s="347" t="s">
        <v>10093</v>
      </c>
      <c r="S1671" s="7" t="str">
        <f>IF(P1671="nasional",VLOOKUP("*"&amp;J1671&amp;"",'IPPD ALL'!$AA$2:$AC$787,3,FALSE),VLOOKUP("*"&amp;P1671&amp;"",'IPPD ALL'!$AB$2:$AC$787,2,FALSE))</f>
        <v>Kementerian Pekerjaan Umum dan Perumahan Rakyat</v>
      </c>
    </row>
    <row r="1672">
      <c r="A1672" s="346">
        <v>3796.0</v>
      </c>
      <c r="B1672" s="347" t="s">
        <v>11598</v>
      </c>
      <c r="C1672" s="347" t="s">
        <v>10505</v>
      </c>
      <c r="D1672" s="347" t="s">
        <v>11599</v>
      </c>
      <c r="E1672" s="347" t="s">
        <v>4530</v>
      </c>
      <c r="F1672" s="347" t="s">
        <v>11600</v>
      </c>
      <c r="G1672" s="347" t="s">
        <v>11601</v>
      </c>
      <c r="H1672" s="348"/>
      <c r="I1672" s="347" t="s">
        <v>4533</v>
      </c>
      <c r="J1672" s="347" t="s">
        <v>10505</v>
      </c>
      <c r="K1672" s="349">
        <v>45384.25819489583</v>
      </c>
      <c r="L1672" s="347" t="s">
        <v>10505</v>
      </c>
      <c r="M1672" s="349">
        <v>45468.26963416667</v>
      </c>
      <c r="N1672" s="347" t="s">
        <v>4545</v>
      </c>
      <c r="O1672" s="346">
        <v>4.0</v>
      </c>
      <c r="P1672" s="350" t="s">
        <v>527</v>
      </c>
      <c r="Q1672" s="346">
        <v>477.0</v>
      </c>
      <c r="R1672" s="347" t="s">
        <v>10093</v>
      </c>
      <c r="S1672" s="7" t="str">
        <f>IF(P1672="nasional",VLOOKUP("*"&amp;J1672&amp;"",'IPPD ALL'!$AA$2:$AC$787,3,FALSE),VLOOKUP("*"&amp;P1672&amp;"",'IPPD ALL'!$AB$2:$AC$787,2,FALSE))</f>
        <v>Kementerian Pekerjaan Umum dan Perumahan Rakyat</v>
      </c>
    </row>
    <row r="1673">
      <c r="A1673" s="346">
        <v>3799.0</v>
      </c>
      <c r="B1673" s="347" t="s">
        <v>11602</v>
      </c>
      <c r="C1673" s="347" t="s">
        <v>11542</v>
      </c>
      <c r="D1673" s="347" t="s">
        <v>11603</v>
      </c>
      <c r="E1673" s="346">
        <v>1.0</v>
      </c>
      <c r="F1673" s="347" t="s">
        <v>11604</v>
      </c>
      <c r="G1673" s="347" t="s">
        <v>11605</v>
      </c>
      <c r="H1673" s="348"/>
      <c r="I1673" s="347" t="s">
        <v>4533</v>
      </c>
      <c r="J1673" s="347" t="s">
        <v>11542</v>
      </c>
      <c r="K1673" s="349">
        <v>45384.28462525463</v>
      </c>
      <c r="L1673" s="347" t="s">
        <v>11542</v>
      </c>
      <c r="M1673" s="349">
        <v>45384.28540663194</v>
      </c>
      <c r="N1673" s="347" t="s">
        <v>4545</v>
      </c>
      <c r="O1673" s="346">
        <v>1.0</v>
      </c>
      <c r="P1673" s="350" t="s">
        <v>923</v>
      </c>
      <c r="Q1673" s="346">
        <v>524.0</v>
      </c>
      <c r="R1673" s="347" t="s">
        <v>11546</v>
      </c>
      <c r="S1673" s="7" t="str">
        <f>IF(P1673="nasional",VLOOKUP("*"&amp;J1673&amp;"",'IPPD ALL'!$AA$2:$AC$787,3,FALSE),VLOOKUP("*"&amp;P1673&amp;"",'IPPD ALL'!$AB$2:$AC$787,2,FALSE))</f>
        <v>Kepaniteraan dan Sekretariat Jenderal Mahkamah Konstitusi RI</v>
      </c>
      <c r="T1673" s="229"/>
    </row>
    <row r="1674">
      <c r="A1674" s="346">
        <v>3800.0</v>
      </c>
      <c r="B1674" s="347" t="s">
        <v>11606</v>
      </c>
      <c r="C1674" s="347" t="s">
        <v>922</v>
      </c>
      <c r="D1674" s="347" t="s">
        <v>11603</v>
      </c>
      <c r="E1674" s="346">
        <v>1.0</v>
      </c>
      <c r="F1674" s="347" t="s">
        <v>11607</v>
      </c>
      <c r="G1674" s="347" t="s">
        <v>11608</v>
      </c>
      <c r="H1674" s="348"/>
      <c r="I1674" s="347" t="s">
        <v>4533</v>
      </c>
      <c r="J1674" s="347" t="s">
        <v>922</v>
      </c>
      <c r="K1674" s="349">
        <v>45384.29558711805</v>
      </c>
      <c r="L1674" s="347" t="s">
        <v>922</v>
      </c>
      <c r="M1674" s="349">
        <v>45386.02687594907</v>
      </c>
      <c r="N1674" s="347" t="s">
        <v>4534</v>
      </c>
      <c r="O1674" s="346">
        <v>3.0</v>
      </c>
      <c r="P1674" s="347" t="s">
        <v>4535</v>
      </c>
      <c r="Q1674" s="348"/>
      <c r="R1674" s="348"/>
      <c r="S1674" s="7" t="str">
        <f>IF(P1674="nasional",VLOOKUP("*"&amp;J1674&amp;"",'IPPD ALL'!$AA$2:$AC$787,3,FALSE),VLOOKUP("*"&amp;P1674&amp;"",'IPPD ALL'!$AB$2:$AC$787,2,FALSE))</f>
        <v>Kepaniteraan dan Sekretariat Jenderal Mahkamah Konstitusi RI</v>
      </c>
    </row>
    <row r="1675">
      <c r="A1675" s="346">
        <v>3838.0</v>
      </c>
      <c r="B1675" s="347" t="s">
        <v>11609</v>
      </c>
      <c r="C1675" s="347" t="s">
        <v>11542</v>
      </c>
      <c r="D1675" s="347" t="s">
        <v>11610</v>
      </c>
      <c r="E1675" s="347">
        <v>1.0</v>
      </c>
      <c r="F1675" s="347" t="s">
        <v>11611</v>
      </c>
      <c r="G1675" s="347" t="s">
        <v>11612</v>
      </c>
      <c r="H1675" s="348"/>
      <c r="I1675" s="347" t="s">
        <v>4533</v>
      </c>
      <c r="J1675" s="347" t="s">
        <v>11542</v>
      </c>
      <c r="K1675" s="349">
        <v>45385.05207480324</v>
      </c>
      <c r="L1675" s="347" t="s">
        <v>11542</v>
      </c>
      <c r="M1675" s="349">
        <v>45385.058231469906</v>
      </c>
      <c r="N1675" s="347" t="s">
        <v>4545</v>
      </c>
      <c r="O1675" s="346">
        <v>1.0</v>
      </c>
      <c r="P1675" s="350" t="s">
        <v>923</v>
      </c>
      <c r="Q1675" s="346">
        <v>524.0</v>
      </c>
      <c r="R1675" s="347" t="s">
        <v>11546</v>
      </c>
      <c r="S1675" s="7" t="str">
        <f>IF(P1675="nasional",VLOOKUP("*"&amp;J1675&amp;"",'IPPD ALL'!$AA$2:$AC$787,3,FALSE),VLOOKUP("*"&amp;P1675&amp;"",'IPPD ALL'!$AB$2:$AC$787,2,FALSE))</f>
        <v>Kepaniteraan dan Sekretariat Jenderal Mahkamah Konstitusi RI</v>
      </c>
      <c r="T1675" s="229"/>
    </row>
    <row r="1676">
      <c r="A1676" s="346">
        <v>3839.0</v>
      </c>
      <c r="B1676" s="347" t="s">
        <v>11613</v>
      </c>
      <c r="C1676" s="347" t="s">
        <v>922</v>
      </c>
      <c r="D1676" s="347" t="s">
        <v>11610</v>
      </c>
      <c r="E1676" s="347">
        <v>1.0</v>
      </c>
      <c r="F1676" s="347" t="s">
        <v>11614</v>
      </c>
      <c r="G1676" s="347" t="s">
        <v>11615</v>
      </c>
      <c r="H1676" s="348"/>
      <c r="I1676" s="347" t="s">
        <v>4533</v>
      </c>
      <c r="J1676" s="347" t="s">
        <v>922</v>
      </c>
      <c r="K1676" s="349">
        <v>45385.06026122685</v>
      </c>
      <c r="L1676" s="347" t="s">
        <v>922</v>
      </c>
      <c r="M1676" s="349">
        <v>45406.1803565625</v>
      </c>
      <c r="N1676" s="347" t="s">
        <v>4545</v>
      </c>
      <c r="O1676" s="346">
        <v>9.0</v>
      </c>
      <c r="P1676" s="347" t="s">
        <v>4535</v>
      </c>
      <c r="Q1676" s="348"/>
      <c r="R1676" s="348"/>
      <c r="S1676" s="7" t="str">
        <f>IF(P1676="nasional",VLOOKUP("*"&amp;J1676&amp;"",'IPPD ALL'!$AA$2:$AC$787,3,FALSE),VLOOKUP("*"&amp;P1676&amp;"",'IPPD ALL'!$AB$2:$AC$787,2,FALSE))</f>
        <v>Kepaniteraan dan Sekretariat Jenderal Mahkamah Konstitusi RI</v>
      </c>
    </row>
    <row r="1677">
      <c r="A1677" s="346">
        <v>3840.0</v>
      </c>
      <c r="B1677" s="347" t="s">
        <v>11616</v>
      </c>
      <c r="C1677" s="347" t="s">
        <v>11617</v>
      </c>
      <c r="D1677" s="347" t="s">
        <v>11618</v>
      </c>
      <c r="E1677" s="347">
        <v>1.0</v>
      </c>
      <c r="F1677" s="347" t="s">
        <v>11619</v>
      </c>
      <c r="G1677" s="347" t="s">
        <v>11620</v>
      </c>
      <c r="H1677" s="347" t="s">
        <v>4609</v>
      </c>
      <c r="I1677" s="347" t="s">
        <v>4533</v>
      </c>
      <c r="J1677" s="347" t="s">
        <v>11617</v>
      </c>
      <c r="K1677" s="349">
        <v>45385.10928744213</v>
      </c>
      <c r="L1677" s="347" t="s">
        <v>11617</v>
      </c>
      <c r="M1677" s="349">
        <v>45419.040547627315</v>
      </c>
      <c r="N1677" s="347" t="s">
        <v>4534</v>
      </c>
      <c r="O1677" s="346">
        <v>1.0</v>
      </c>
      <c r="P1677" s="350" t="s">
        <v>3458</v>
      </c>
      <c r="Q1677" s="346">
        <v>386.0</v>
      </c>
      <c r="R1677" s="347" t="s">
        <v>11621</v>
      </c>
      <c r="S1677" s="7" t="str">
        <f>IF(P1677="nasional",VLOOKUP("*"&amp;J1677&amp;"",'IPPD ALL'!$AA$2:$AC$787,3,FALSE),VLOOKUP("*"&amp;P1677&amp;"",'IPPD ALL'!$AB$2:$AC$787,2,FALSE))</f>
        <v>Provinsi Kalimantan Timur</v>
      </c>
    </row>
    <row r="1678">
      <c r="A1678" s="346">
        <v>3841.0</v>
      </c>
      <c r="B1678" s="347" t="s">
        <v>11622</v>
      </c>
      <c r="C1678" s="347" t="s">
        <v>10505</v>
      </c>
      <c r="D1678" s="347" t="s">
        <v>11623</v>
      </c>
      <c r="E1678" s="347" t="s">
        <v>4530</v>
      </c>
      <c r="F1678" s="347" t="s">
        <v>11624</v>
      </c>
      <c r="G1678" s="347" t="s">
        <v>11625</v>
      </c>
      <c r="H1678" s="348"/>
      <c r="I1678" s="347" t="s">
        <v>4533</v>
      </c>
      <c r="J1678" s="347" t="s">
        <v>10505</v>
      </c>
      <c r="K1678" s="349">
        <v>45385.266557939816</v>
      </c>
      <c r="L1678" s="347" t="s">
        <v>10505</v>
      </c>
      <c r="M1678" s="349">
        <v>45558.16077806713</v>
      </c>
      <c r="N1678" s="347" t="s">
        <v>4545</v>
      </c>
      <c r="O1678" s="346">
        <v>5.0</v>
      </c>
      <c r="P1678" s="350" t="s">
        <v>527</v>
      </c>
      <c r="Q1678" s="346">
        <v>477.0</v>
      </c>
      <c r="R1678" s="347" t="s">
        <v>10093</v>
      </c>
      <c r="S1678" s="7" t="str">
        <f>IF(P1678="nasional",VLOOKUP("*"&amp;J1678&amp;"",'IPPD ALL'!$AA$2:$AC$787,3,FALSE),VLOOKUP("*"&amp;P1678&amp;"",'IPPD ALL'!$AB$2:$AC$787,2,FALSE))</f>
        <v>Kementerian Pekerjaan Umum dan Perumahan Rakyat</v>
      </c>
    </row>
    <row r="1679">
      <c r="A1679" s="346">
        <v>3845.0</v>
      </c>
      <c r="B1679" s="347" t="s">
        <v>11626</v>
      </c>
      <c r="C1679" s="347" t="s">
        <v>4839</v>
      </c>
      <c r="D1679" s="347" t="s">
        <v>11627</v>
      </c>
      <c r="E1679" s="347">
        <v>1.0</v>
      </c>
      <c r="F1679" s="347" t="s">
        <v>11628</v>
      </c>
      <c r="G1679" s="347" t="s">
        <v>11629</v>
      </c>
      <c r="H1679" s="348"/>
      <c r="I1679" s="347" t="s">
        <v>4533</v>
      </c>
      <c r="J1679" s="347" t="s">
        <v>4839</v>
      </c>
      <c r="K1679" s="349">
        <v>45385.7237215162</v>
      </c>
      <c r="L1679" s="347" t="s">
        <v>4839</v>
      </c>
      <c r="M1679" s="349">
        <v>45385.72412116898</v>
      </c>
      <c r="N1679" s="347" t="s">
        <v>4534</v>
      </c>
      <c r="O1679" s="346">
        <v>1.0</v>
      </c>
      <c r="P1679" s="350" t="s">
        <v>4843</v>
      </c>
      <c r="Q1679" s="346">
        <v>242.0</v>
      </c>
      <c r="R1679" s="347" t="s">
        <v>4844</v>
      </c>
      <c r="S1679" s="7" t="str">
        <f>IF(P1679="nasional",VLOOKUP("*"&amp;J1679&amp;"",'IPPD ALL'!$AA$2:$AC$787,3,FALSE),VLOOKUP("*"&amp;P1679&amp;"",'IPPD ALL'!$AB$2:$AC$787,2,FALSE))</f>
        <v>#N/A</v>
      </c>
    </row>
    <row r="1680">
      <c r="A1680" s="346">
        <v>3846.0</v>
      </c>
      <c r="B1680" s="347" t="s">
        <v>11630</v>
      </c>
      <c r="C1680" s="347" t="s">
        <v>4839</v>
      </c>
      <c r="D1680" s="347" t="s">
        <v>11631</v>
      </c>
      <c r="E1680" s="347">
        <v>1.0</v>
      </c>
      <c r="F1680" s="347" t="s">
        <v>11632</v>
      </c>
      <c r="G1680" s="347" t="s">
        <v>11633</v>
      </c>
      <c r="H1680" s="348"/>
      <c r="I1680" s="347" t="s">
        <v>4533</v>
      </c>
      <c r="J1680" s="347" t="s">
        <v>4839</v>
      </c>
      <c r="K1680" s="349">
        <v>45385.74663490741</v>
      </c>
      <c r="L1680" s="347" t="s">
        <v>4839</v>
      </c>
      <c r="M1680" s="349">
        <v>45385.74709927083</v>
      </c>
      <c r="N1680" s="347" t="s">
        <v>4534</v>
      </c>
      <c r="O1680" s="346">
        <v>2.0</v>
      </c>
      <c r="P1680" s="350" t="s">
        <v>4843</v>
      </c>
      <c r="Q1680" s="346">
        <v>242.0</v>
      </c>
      <c r="R1680" s="347" t="s">
        <v>4844</v>
      </c>
      <c r="S1680" s="7" t="str">
        <f>IF(P1680="nasional",VLOOKUP("*"&amp;J1680&amp;"",'IPPD ALL'!$AA$2:$AC$787,3,FALSE),VLOOKUP("*"&amp;P1680&amp;"",'IPPD ALL'!$AB$2:$AC$787,2,FALSE))</f>
        <v>#N/A</v>
      </c>
    </row>
    <row r="1681">
      <c r="A1681" s="346">
        <v>3847.0</v>
      </c>
      <c r="B1681" s="347" t="s">
        <v>11634</v>
      </c>
      <c r="C1681" s="347" t="s">
        <v>5750</v>
      </c>
      <c r="D1681" s="347" t="s">
        <v>11635</v>
      </c>
      <c r="E1681" s="347">
        <v>1.0</v>
      </c>
      <c r="F1681" s="347" t="s">
        <v>11636</v>
      </c>
      <c r="G1681" s="347" t="s">
        <v>11637</v>
      </c>
      <c r="H1681" s="348"/>
      <c r="I1681" s="347" t="s">
        <v>4533</v>
      </c>
      <c r="J1681" s="347" t="s">
        <v>5750</v>
      </c>
      <c r="K1681" s="349">
        <v>45386.290055405094</v>
      </c>
      <c r="L1681" s="347" t="s">
        <v>5750</v>
      </c>
      <c r="M1681" s="349">
        <v>45499.15416114583</v>
      </c>
      <c r="N1681" s="347" t="s">
        <v>4545</v>
      </c>
      <c r="O1681" s="346">
        <v>1.0</v>
      </c>
      <c r="P1681" s="350" t="s">
        <v>2609</v>
      </c>
      <c r="Q1681" s="346">
        <v>673.0</v>
      </c>
      <c r="R1681" s="347" t="s">
        <v>5754</v>
      </c>
      <c r="S1681" s="7" t="str">
        <f>IF(P1681="nasional",VLOOKUP("*"&amp;J1681&amp;"",'IPPD ALL'!$AA$2:$AC$787,3,FALSE),VLOOKUP("*"&amp;P1681&amp;"",'IPPD ALL'!$AB$2:$AC$787,2,FALSE))</f>
        <v>Kabupaten Demak</v>
      </c>
    </row>
    <row r="1682">
      <c r="A1682" s="346">
        <v>3848.0</v>
      </c>
      <c r="B1682" s="347" t="s">
        <v>11638</v>
      </c>
      <c r="C1682" s="347" t="s">
        <v>526</v>
      </c>
      <c r="D1682" s="347" t="s">
        <v>11639</v>
      </c>
      <c r="E1682" s="347" t="s">
        <v>4530</v>
      </c>
      <c r="F1682" s="347" t="s">
        <v>11640</v>
      </c>
      <c r="G1682" s="347" t="s">
        <v>11641</v>
      </c>
      <c r="H1682" s="348"/>
      <c r="I1682" s="347" t="s">
        <v>4533</v>
      </c>
      <c r="J1682" s="347" t="s">
        <v>526</v>
      </c>
      <c r="K1682" s="349">
        <v>45386.292909895834</v>
      </c>
      <c r="L1682" s="347" t="s">
        <v>526</v>
      </c>
      <c r="M1682" s="349">
        <v>45510.27764568287</v>
      </c>
      <c r="N1682" s="347" t="s">
        <v>4534</v>
      </c>
      <c r="O1682" s="346">
        <v>4.0</v>
      </c>
      <c r="P1682" s="347" t="s">
        <v>4535</v>
      </c>
      <c r="Q1682" s="348"/>
      <c r="R1682" s="348"/>
      <c r="S1682" s="7" t="str">
        <f>IF(P1682="nasional",VLOOKUP("*"&amp;J1682&amp;"",'IPPD ALL'!$AA$2:$AC$787,3,FALSE),VLOOKUP("*"&amp;P1682&amp;"",'IPPD ALL'!$AB$2:$AC$787,2,FALSE))</f>
        <v>Kementerian Pekerjaan Umum dan Perumahan Rakyat</v>
      </c>
    </row>
    <row r="1683">
      <c r="A1683" s="346">
        <v>3849.0</v>
      </c>
      <c r="B1683" s="347" t="s">
        <v>11642</v>
      </c>
      <c r="C1683" s="347" t="s">
        <v>526</v>
      </c>
      <c r="D1683" s="347" t="s">
        <v>11643</v>
      </c>
      <c r="E1683" s="347" t="s">
        <v>4530</v>
      </c>
      <c r="F1683" s="347" t="s">
        <v>11644</v>
      </c>
      <c r="G1683" s="347" t="s">
        <v>11645</v>
      </c>
      <c r="H1683" s="348"/>
      <c r="I1683" s="347" t="s">
        <v>4533</v>
      </c>
      <c r="J1683" s="347" t="s">
        <v>526</v>
      </c>
      <c r="K1683" s="349">
        <v>45386.2945219213</v>
      </c>
      <c r="L1683" s="347" t="s">
        <v>526</v>
      </c>
      <c r="M1683" s="349">
        <v>45510.27843167824</v>
      </c>
      <c r="N1683" s="347" t="s">
        <v>4534</v>
      </c>
      <c r="O1683" s="346">
        <v>3.0</v>
      </c>
      <c r="P1683" s="347" t="s">
        <v>4535</v>
      </c>
      <c r="Q1683" s="348"/>
      <c r="R1683" s="348"/>
      <c r="S1683" s="7" t="str">
        <f>IF(P1683="nasional",VLOOKUP("*"&amp;J1683&amp;"",'IPPD ALL'!$AA$2:$AC$787,3,FALSE),VLOOKUP("*"&amp;P1683&amp;"",'IPPD ALL'!$AB$2:$AC$787,2,FALSE))</f>
        <v>Kementerian Pekerjaan Umum dan Perumahan Rakyat</v>
      </c>
    </row>
    <row r="1684">
      <c r="A1684" s="346">
        <v>3850.0</v>
      </c>
      <c r="B1684" s="347" t="s">
        <v>11646</v>
      </c>
      <c r="C1684" s="347" t="s">
        <v>10505</v>
      </c>
      <c r="D1684" s="347" t="s">
        <v>11647</v>
      </c>
      <c r="E1684" s="347" t="s">
        <v>4530</v>
      </c>
      <c r="F1684" s="347" t="s">
        <v>11648</v>
      </c>
      <c r="G1684" s="347" t="s">
        <v>11649</v>
      </c>
      <c r="H1684" s="348"/>
      <c r="I1684" s="347" t="s">
        <v>4533</v>
      </c>
      <c r="J1684" s="347" t="s">
        <v>10505</v>
      </c>
      <c r="K1684" s="349">
        <v>45386.31663710648</v>
      </c>
      <c r="L1684" s="347" t="s">
        <v>10505</v>
      </c>
      <c r="M1684" s="349">
        <v>45482.35836740741</v>
      </c>
      <c r="N1684" s="347" t="s">
        <v>4545</v>
      </c>
      <c r="O1684" s="346">
        <v>2.0</v>
      </c>
      <c r="P1684" s="350" t="s">
        <v>527</v>
      </c>
      <c r="Q1684" s="346">
        <v>477.0</v>
      </c>
      <c r="R1684" s="347" t="s">
        <v>10093</v>
      </c>
      <c r="S1684" s="7" t="str">
        <f>IF(P1684="nasional",VLOOKUP("*"&amp;J1684&amp;"",'IPPD ALL'!$AA$2:$AC$787,3,FALSE),VLOOKUP("*"&amp;P1684&amp;"",'IPPD ALL'!$AB$2:$AC$787,2,FALSE))</f>
        <v>Kementerian Pekerjaan Umum dan Perumahan Rakyat</v>
      </c>
    </row>
    <row r="1685">
      <c r="A1685" s="346">
        <v>3853.0</v>
      </c>
      <c r="B1685" s="347" t="s">
        <v>11650</v>
      </c>
      <c r="C1685" s="347" t="s">
        <v>6721</v>
      </c>
      <c r="D1685" s="347" t="s">
        <v>11651</v>
      </c>
      <c r="E1685" s="347" t="s">
        <v>4530</v>
      </c>
      <c r="F1685" s="347" t="s">
        <v>11652</v>
      </c>
      <c r="G1685" s="347" t="s">
        <v>11653</v>
      </c>
      <c r="H1685" s="348"/>
      <c r="I1685" s="347" t="s">
        <v>4533</v>
      </c>
      <c r="J1685" s="347" t="s">
        <v>6721</v>
      </c>
      <c r="K1685" s="349">
        <v>45387.090610127314</v>
      </c>
      <c r="L1685" s="347" t="s">
        <v>6721</v>
      </c>
      <c r="M1685" s="349">
        <v>45387.093794085646</v>
      </c>
      <c r="N1685" s="347" t="s">
        <v>4545</v>
      </c>
      <c r="O1685" s="346">
        <v>1.0</v>
      </c>
      <c r="P1685" s="350" t="s">
        <v>2626</v>
      </c>
      <c r="Q1685" s="346">
        <v>881.0</v>
      </c>
      <c r="R1685" s="347" t="s">
        <v>6724</v>
      </c>
      <c r="S1685" s="7" t="str">
        <f>IF(P1685="nasional",VLOOKUP("*"&amp;J1685&amp;"",'IPPD ALL'!$AA$2:$AC$787,3,FALSE),VLOOKUP("*"&amp;P1685&amp;"",'IPPD ALL'!$AB$2:$AC$787,2,FALSE))</f>
        <v>Kabupaten Jepara</v>
      </c>
    </row>
    <row r="1686">
      <c r="A1686" s="346">
        <v>3854.0</v>
      </c>
      <c r="B1686" s="347" t="s">
        <v>11654</v>
      </c>
      <c r="C1686" s="347" t="s">
        <v>6721</v>
      </c>
      <c r="D1686" s="347" t="s">
        <v>5284</v>
      </c>
      <c r="E1686" s="347" t="s">
        <v>4530</v>
      </c>
      <c r="F1686" s="347" t="s">
        <v>11655</v>
      </c>
      <c r="G1686" s="347" t="s">
        <v>11656</v>
      </c>
      <c r="H1686" s="348"/>
      <c r="I1686" s="347" t="s">
        <v>4533</v>
      </c>
      <c r="J1686" s="347" t="s">
        <v>6721</v>
      </c>
      <c r="K1686" s="349">
        <v>45387.101442534724</v>
      </c>
      <c r="L1686" s="347" t="s">
        <v>6721</v>
      </c>
      <c r="M1686" s="349">
        <v>45398.121647175925</v>
      </c>
      <c r="N1686" s="347" t="s">
        <v>4545</v>
      </c>
      <c r="O1686" s="346">
        <v>3.0</v>
      </c>
      <c r="P1686" s="350" t="s">
        <v>2626</v>
      </c>
      <c r="Q1686" s="346">
        <v>881.0</v>
      </c>
      <c r="R1686" s="347" t="s">
        <v>6724</v>
      </c>
      <c r="S1686" s="7" t="str">
        <f>IF(P1686="nasional",VLOOKUP("*"&amp;J1686&amp;"",'IPPD ALL'!$AA$2:$AC$787,3,FALSE),VLOOKUP("*"&amp;P1686&amp;"",'IPPD ALL'!$AB$2:$AC$787,2,FALSE))</f>
        <v>Kabupaten Jepara</v>
      </c>
    </row>
    <row r="1687">
      <c r="A1687" s="346">
        <v>3855.0</v>
      </c>
      <c r="B1687" s="347" t="s">
        <v>11657</v>
      </c>
      <c r="C1687" s="347" t="s">
        <v>11445</v>
      </c>
      <c r="D1687" s="347" t="s">
        <v>11658</v>
      </c>
      <c r="E1687" s="347">
        <v>2.0</v>
      </c>
      <c r="F1687" s="347" t="s">
        <v>11659</v>
      </c>
      <c r="G1687" s="347" t="s">
        <v>11660</v>
      </c>
      <c r="H1687" s="348"/>
      <c r="I1687" s="347" t="s">
        <v>4533</v>
      </c>
      <c r="J1687" s="347" t="s">
        <v>11445</v>
      </c>
      <c r="K1687" s="349">
        <v>45387.151752777776</v>
      </c>
      <c r="L1687" s="347" t="s">
        <v>11445</v>
      </c>
      <c r="M1687" s="349">
        <v>45553.19486447917</v>
      </c>
      <c r="N1687" s="347" t="s">
        <v>4545</v>
      </c>
      <c r="O1687" s="346">
        <v>4.0</v>
      </c>
      <c r="P1687" s="350" t="s">
        <v>2771</v>
      </c>
      <c r="Q1687" s="346">
        <v>652.0</v>
      </c>
      <c r="R1687" s="347" t="s">
        <v>11025</v>
      </c>
      <c r="S1687" s="7" t="str">
        <f>IF(P1687="nasional",VLOOKUP("*"&amp;J1687&amp;"",'IPPD ALL'!$AA$2:$AC$787,3,FALSE),VLOOKUP("*"&amp;P1687&amp;"",'IPPD ALL'!$AB$2:$AC$787,2,FALSE))</f>
        <v>Kota Magelang</v>
      </c>
      <c r="T1687" s="229"/>
    </row>
    <row r="1688">
      <c r="A1688" s="346">
        <v>3856.0</v>
      </c>
      <c r="B1688" s="347" t="s">
        <v>11661</v>
      </c>
      <c r="C1688" s="347" t="s">
        <v>11662</v>
      </c>
      <c r="D1688" s="347" t="s">
        <v>11663</v>
      </c>
      <c r="E1688" s="346">
        <v>1.0</v>
      </c>
      <c r="F1688" s="347" t="s">
        <v>11664</v>
      </c>
      <c r="G1688" s="347" t="s">
        <v>11665</v>
      </c>
      <c r="H1688" s="348"/>
      <c r="I1688" s="347" t="s">
        <v>4533</v>
      </c>
      <c r="J1688" s="347" t="s">
        <v>11662</v>
      </c>
      <c r="K1688" s="349">
        <v>45387.31048017361</v>
      </c>
      <c r="L1688" s="347" t="s">
        <v>11662</v>
      </c>
      <c r="M1688" s="349">
        <v>45387.314916863426</v>
      </c>
      <c r="N1688" s="347" t="s">
        <v>4545</v>
      </c>
      <c r="O1688" s="346">
        <v>3.0</v>
      </c>
      <c r="P1688" s="350" t="s">
        <v>2889</v>
      </c>
      <c r="Q1688" s="346">
        <v>296.0</v>
      </c>
      <c r="R1688" s="347" t="s">
        <v>11666</v>
      </c>
      <c r="S1688" s="7" t="str">
        <f>IF(P1688="nasional",VLOOKUP("*"&amp;J1688&amp;"",'IPPD ALL'!$AA$2:$AC$787,3,FALSE),VLOOKUP("*"&amp;P1688&amp;"",'IPPD ALL'!$AB$2:$AC$787,2,FALSE))</f>
        <v>Kabupaten Blitar</v>
      </c>
    </row>
    <row r="1689">
      <c r="A1689" s="346">
        <v>3860.0</v>
      </c>
      <c r="B1689" s="347" t="s">
        <v>11667</v>
      </c>
      <c r="C1689" s="347" t="s">
        <v>4016</v>
      </c>
      <c r="D1689" s="347" t="s">
        <v>11668</v>
      </c>
      <c r="E1689" s="347">
        <v>1.0</v>
      </c>
      <c r="F1689" s="347" t="s">
        <v>11669</v>
      </c>
      <c r="G1689" s="347" t="s">
        <v>11670</v>
      </c>
      <c r="H1689" s="348"/>
      <c r="I1689" s="347" t="s">
        <v>4533</v>
      </c>
      <c r="J1689" s="347" t="s">
        <v>4016</v>
      </c>
      <c r="K1689" s="349">
        <v>45400.11635185185</v>
      </c>
      <c r="L1689" s="348"/>
      <c r="M1689" s="348"/>
      <c r="N1689" s="347" t="s">
        <v>4545</v>
      </c>
      <c r="O1689" s="346">
        <v>1.0</v>
      </c>
      <c r="P1689" s="347" t="s">
        <v>4535</v>
      </c>
      <c r="Q1689" s="348"/>
      <c r="R1689" s="348"/>
      <c r="S1689" s="7" t="str">
        <f>IF(P1689="nasional",VLOOKUP("*"&amp;J1689&amp;"",'IPPD ALL'!$AA$2:$AC$787,3,FALSE),VLOOKUP("*"&amp;P1689&amp;"",'IPPD ALL'!$AB$2:$AC$787,2,FALSE))</f>
        <v>Kota Bitung</v>
      </c>
    </row>
    <row r="1690">
      <c r="A1690" s="346">
        <v>3861.0</v>
      </c>
      <c r="B1690" s="347" t="s">
        <v>11671</v>
      </c>
      <c r="C1690" s="347" t="s">
        <v>11289</v>
      </c>
      <c r="D1690" s="347" t="s">
        <v>11672</v>
      </c>
      <c r="E1690" s="347">
        <v>1.0</v>
      </c>
      <c r="F1690" s="347" t="s">
        <v>11673</v>
      </c>
      <c r="G1690" s="347" t="s">
        <v>11674</v>
      </c>
      <c r="H1690" s="348"/>
      <c r="I1690" s="347" t="s">
        <v>4533</v>
      </c>
      <c r="J1690" s="347" t="s">
        <v>11289</v>
      </c>
      <c r="K1690" s="349">
        <v>45400.28928217592</v>
      </c>
      <c r="L1690" s="347" t="s">
        <v>11289</v>
      </c>
      <c r="M1690" s="349">
        <v>45400.36562600695</v>
      </c>
      <c r="N1690" s="347" t="s">
        <v>4545</v>
      </c>
      <c r="O1690" s="346">
        <v>7.0</v>
      </c>
      <c r="P1690" s="350" t="s">
        <v>3159</v>
      </c>
      <c r="Q1690" s="346">
        <v>982.0</v>
      </c>
      <c r="R1690" s="347" t="s">
        <v>9951</v>
      </c>
      <c r="S1690" s="7" t="str">
        <f>IF(P1690="nasional",VLOOKUP("*"&amp;J1690&amp;"",'IPPD ALL'!$AA$2:$AC$787,3,FALSE),VLOOKUP("*"&amp;P1690&amp;"",'IPPD ALL'!$AB$2:$AC$787,2,FALSE))</f>
        <v>Provinsi Kalimantan Barat</v>
      </c>
    </row>
    <row r="1691">
      <c r="A1691" s="346">
        <v>3864.0</v>
      </c>
      <c r="B1691" s="347" t="s">
        <v>11675</v>
      </c>
      <c r="C1691" s="347" t="s">
        <v>11676</v>
      </c>
      <c r="D1691" s="347" t="s">
        <v>11677</v>
      </c>
      <c r="E1691" s="347" t="s">
        <v>4530</v>
      </c>
      <c r="F1691" s="347" t="s">
        <v>11678</v>
      </c>
      <c r="G1691" s="347" t="s">
        <v>11679</v>
      </c>
      <c r="H1691" s="348"/>
      <c r="I1691" s="347" t="s">
        <v>4533</v>
      </c>
      <c r="J1691" s="347" t="s">
        <v>11676</v>
      </c>
      <c r="K1691" s="349">
        <v>45400.34119071759</v>
      </c>
      <c r="L1691" s="347" t="s">
        <v>11676</v>
      </c>
      <c r="M1691" s="349">
        <v>45400.345999895835</v>
      </c>
      <c r="N1691" s="347" t="s">
        <v>4545</v>
      </c>
      <c r="O1691" s="346">
        <v>1.0</v>
      </c>
      <c r="P1691" s="350" t="s">
        <v>1525</v>
      </c>
      <c r="Q1691" s="346">
        <v>247.0</v>
      </c>
      <c r="R1691" s="347" t="s">
        <v>5067</v>
      </c>
      <c r="S1691" s="7" t="str">
        <f>IF(P1691="nasional",VLOOKUP("*"&amp;J1691&amp;"",'IPPD ALL'!$AA$2:$AC$787,3,FALSE),VLOOKUP("*"&amp;P1691&amp;"",'IPPD ALL'!$AB$2:$AC$787,2,FALSE))</f>
        <v>Provinsi Sumatera Barat</v>
      </c>
    </row>
    <row r="1692">
      <c r="A1692" s="346">
        <v>3865.0</v>
      </c>
      <c r="B1692" s="347" t="s">
        <v>11680</v>
      </c>
      <c r="C1692" s="347" t="s">
        <v>11681</v>
      </c>
      <c r="D1692" s="347" t="s">
        <v>11682</v>
      </c>
      <c r="E1692" s="347">
        <v>1.0</v>
      </c>
      <c r="F1692" s="347" t="s">
        <v>11683</v>
      </c>
      <c r="G1692" s="347" t="s">
        <v>11684</v>
      </c>
      <c r="H1692" s="348"/>
      <c r="I1692" s="347" t="s">
        <v>4533</v>
      </c>
      <c r="J1692" s="347" t="s">
        <v>11681</v>
      </c>
      <c r="K1692" s="349">
        <v>45401.06758012732</v>
      </c>
      <c r="L1692" s="347" t="s">
        <v>11681</v>
      </c>
      <c r="M1692" s="349">
        <v>45401.07530449074</v>
      </c>
      <c r="N1692" s="347" t="s">
        <v>4545</v>
      </c>
      <c r="O1692" s="346">
        <v>1.0</v>
      </c>
      <c r="P1692" s="350" t="s">
        <v>1824</v>
      </c>
      <c r="Q1692" s="346">
        <v>966.0</v>
      </c>
      <c r="R1692" s="347" t="s">
        <v>11685</v>
      </c>
      <c r="S1692" s="7" t="str">
        <f>IF(P1692="nasional",VLOOKUP("*"&amp;J1692&amp;"",'IPPD ALL'!$AA$2:$AC$787,3,FALSE),VLOOKUP("*"&amp;P1692&amp;"",'IPPD ALL'!$AB$2:$AC$787,2,FALSE))</f>
        <v>Provinsi Jambi</v>
      </c>
    </row>
    <row r="1693">
      <c r="A1693" s="346">
        <v>3869.0</v>
      </c>
      <c r="B1693" s="347" t="s">
        <v>11686</v>
      </c>
      <c r="C1693" s="347" t="s">
        <v>3158</v>
      </c>
      <c r="D1693" s="347" t="s">
        <v>11672</v>
      </c>
      <c r="E1693" s="347">
        <v>1.0</v>
      </c>
      <c r="F1693" s="347" t="s">
        <v>11687</v>
      </c>
      <c r="G1693" s="347" t="s">
        <v>11688</v>
      </c>
      <c r="H1693" s="348"/>
      <c r="I1693" s="347" t="s">
        <v>4533</v>
      </c>
      <c r="J1693" s="347" t="s">
        <v>3158</v>
      </c>
      <c r="K1693" s="349">
        <v>45404.089311944444</v>
      </c>
      <c r="L1693" s="347" t="s">
        <v>3158</v>
      </c>
      <c r="M1693" s="349">
        <v>45404.12710636574</v>
      </c>
      <c r="N1693" s="347" t="s">
        <v>4545</v>
      </c>
      <c r="O1693" s="346">
        <v>5.0</v>
      </c>
      <c r="P1693" s="347" t="s">
        <v>4535</v>
      </c>
      <c r="Q1693" s="348"/>
      <c r="R1693" s="348"/>
      <c r="S1693" s="7" t="str">
        <f>IF(P1693="nasional",VLOOKUP("*"&amp;J1693&amp;"",'IPPD ALL'!$AA$2:$AC$787,3,FALSE),VLOOKUP("*"&amp;P1693&amp;"",'IPPD ALL'!$AB$2:$AC$787,2,FALSE))</f>
        <v>Provinsi Kalimantan Barat</v>
      </c>
      <c r="T1693" s="229"/>
    </row>
    <row r="1694">
      <c r="A1694" s="346">
        <v>3870.0</v>
      </c>
      <c r="B1694" s="347" t="s">
        <v>11689</v>
      </c>
      <c r="C1694" s="347" t="s">
        <v>1823</v>
      </c>
      <c r="D1694" s="347" t="s">
        <v>11690</v>
      </c>
      <c r="E1694" s="347">
        <v>1.0</v>
      </c>
      <c r="F1694" s="347" t="s">
        <v>11691</v>
      </c>
      <c r="G1694" s="347" t="s">
        <v>11692</v>
      </c>
      <c r="H1694" s="348"/>
      <c r="I1694" s="347" t="s">
        <v>4533</v>
      </c>
      <c r="J1694" s="347" t="s">
        <v>1823</v>
      </c>
      <c r="K1694" s="349">
        <v>45404.16976898148</v>
      </c>
      <c r="L1694" s="347" t="s">
        <v>1823</v>
      </c>
      <c r="M1694" s="349">
        <v>45404.21322987269</v>
      </c>
      <c r="N1694" s="347" t="s">
        <v>4545</v>
      </c>
      <c r="O1694" s="346">
        <v>3.0</v>
      </c>
      <c r="P1694" s="347" t="s">
        <v>4535</v>
      </c>
      <c r="Q1694" s="348"/>
      <c r="R1694" s="348"/>
      <c r="S1694" s="7" t="str">
        <f>IF(P1694="nasional",VLOOKUP("*"&amp;J1694&amp;"",'IPPD ALL'!$AA$2:$AC$787,3,FALSE),VLOOKUP("*"&amp;P1694&amp;"",'IPPD ALL'!$AB$2:$AC$787,2,FALSE))</f>
        <v>Provinsi Jambi</v>
      </c>
      <c r="T1694" s="229"/>
    </row>
    <row r="1695">
      <c r="A1695" s="346">
        <v>3873.0</v>
      </c>
      <c r="B1695" s="347" t="s">
        <v>11693</v>
      </c>
      <c r="C1695" s="347" t="s">
        <v>4839</v>
      </c>
      <c r="D1695" s="347" t="s">
        <v>11694</v>
      </c>
      <c r="E1695" s="347">
        <v>0.1</v>
      </c>
      <c r="F1695" s="347" t="s">
        <v>11695</v>
      </c>
      <c r="G1695" s="347" t="s">
        <v>11696</v>
      </c>
      <c r="H1695" s="348"/>
      <c r="I1695" s="347" t="s">
        <v>4533</v>
      </c>
      <c r="J1695" s="347" t="s">
        <v>4839</v>
      </c>
      <c r="K1695" s="349">
        <v>45404.41577532407</v>
      </c>
      <c r="L1695" s="347" t="s">
        <v>4839</v>
      </c>
      <c r="M1695" s="349">
        <v>45406.15590583334</v>
      </c>
      <c r="N1695" s="347" t="s">
        <v>4534</v>
      </c>
      <c r="O1695" s="346">
        <v>3.0</v>
      </c>
      <c r="P1695" s="350" t="s">
        <v>4843</v>
      </c>
      <c r="Q1695" s="346">
        <v>242.0</v>
      </c>
      <c r="R1695" s="347" t="s">
        <v>4844</v>
      </c>
      <c r="S1695" s="7" t="str">
        <f>IF(P1695="nasional",VLOOKUP("*"&amp;J1695&amp;"",'IPPD ALL'!$AA$2:$AC$787,3,FALSE),VLOOKUP("*"&amp;P1695&amp;"",'IPPD ALL'!$AB$2:$AC$787,2,FALSE))</f>
        <v>#N/A</v>
      </c>
    </row>
    <row r="1696">
      <c r="A1696" s="346">
        <v>3874.0</v>
      </c>
      <c r="B1696" s="347" t="s">
        <v>11697</v>
      </c>
      <c r="C1696" s="347" t="s">
        <v>589</v>
      </c>
      <c r="D1696" s="347" t="s">
        <v>11698</v>
      </c>
      <c r="E1696" s="346">
        <v>1.0</v>
      </c>
      <c r="F1696" s="347" t="s">
        <v>11699</v>
      </c>
      <c r="G1696" s="347" t="s">
        <v>11700</v>
      </c>
      <c r="H1696" s="348"/>
      <c r="I1696" s="347" t="s">
        <v>4533</v>
      </c>
      <c r="J1696" s="347" t="s">
        <v>589</v>
      </c>
      <c r="K1696" s="349">
        <v>45405.11788438657</v>
      </c>
      <c r="L1696" s="347" t="s">
        <v>589</v>
      </c>
      <c r="M1696" s="349">
        <v>45406.15426431713</v>
      </c>
      <c r="N1696" s="347" t="s">
        <v>4545</v>
      </c>
      <c r="O1696" s="346">
        <v>1.0</v>
      </c>
      <c r="P1696" s="347" t="s">
        <v>4535</v>
      </c>
      <c r="Q1696" s="348"/>
      <c r="R1696" s="348"/>
      <c r="S1696" s="7" t="str">
        <f>IF(P1696="nasional",VLOOKUP("*"&amp;J1696&amp;"",'IPPD ALL'!$AA$2:$AC$787,3,FALSE),VLOOKUP("*"&amp;P1696&amp;"",'IPPD ALL'!$AB$2:$AC$787,2,FALSE))</f>
        <v>Kementerian Pendayagunaan Aparatur Negara dan Reformasi Birokrasi</v>
      </c>
    </row>
    <row r="1697">
      <c r="A1697" s="346">
        <v>3882.0</v>
      </c>
      <c r="B1697" s="347" t="s">
        <v>11701</v>
      </c>
      <c r="C1697" s="347" t="s">
        <v>2085</v>
      </c>
      <c r="D1697" s="347" t="s">
        <v>11702</v>
      </c>
      <c r="E1697" s="347">
        <v>1.0</v>
      </c>
      <c r="F1697" s="347" t="s">
        <v>11703</v>
      </c>
      <c r="G1697" s="347" t="s">
        <v>11704</v>
      </c>
      <c r="H1697" s="348"/>
      <c r="I1697" s="347" t="s">
        <v>4533</v>
      </c>
      <c r="J1697" s="347" t="s">
        <v>2085</v>
      </c>
      <c r="K1697" s="349">
        <v>45405.187269027774</v>
      </c>
      <c r="L1697" s="347" t="s">
        <v>4528</v>
      </c>
      <c r="M1697" s="349">
        <v>45454.71400221065</v>
      </c>
      <c r="N1697" s="347" t="s">
        <v>4545</v>
      </c>
      <c r="O1697" s="346">
        <v>3.0</v>
      </c>
      <c r="P1697" s="347" t="s">
        <v>4535</v>
      </c>
      <c r="Q1697" s="348"/>
      <c r="R1697" s="348"/>
      <c r="S1697" s="7" t="str">
        <f>IF(P1697="nasional",VLOOKUP("*"&amp;J1697&amp;"",'IPPD ALL'!$AA$2:$AC$787,3,FALSE),VLOOKUP("*"&amp;P1697&amp;"",'IPPD ALL'!$AB$2:$AC$787,2,FALSE))</f>
        <v>Kabupaten Ogan Komering Ilir</v>
      </c>
    </row>
    <row r="1698">
      <c r="A1698" s="346">
        <v>3883.0</v>
      </c>
      <c r="B1698" s="347" t="s">
        <v>11705</v>
      </c>
      <c r="C1698" s="347" t="s">
        <v>11542</v>
      </c>
      <c r="D1698" s="347" t="s">
        <v>11610</v>
      </c>
      <c r="E1698" s="347">
        <v>2.0</v>
      </c>
      <c r="F1698" s="347" t="s">
        <v>11706</v>
      </c>
      <c r="G1698" s="347" t="s">
        <v>11707</v>
      </c>
      <c r="H1698" s="348"/>
      <c r="I1698" s="347" t="s">
        <v>4533</v>
      </c>
      <c r="J1698" s="347" t="s">
        <v>11542</v>
      </c>
      <c r="K1698" s="349">
        <v>45405.23263078704</v>
      </c>
      <c r="L1698" s="347" t="s">
        <v>11542</v>
      </c>
      <c r="M1698" s="349">
        <v>45406.17619413194</v>
      </c>
      <c r="N1698" s="347" t="s">
        <v>4545</v>
      </c>
      <c r="O1698" s="346">
        <v>2.0</v>
      </c>
      <c r="P1698" s="350" t="s">
        <v>923</v>
      </c>
      <c r="Q1698" s="346">
        <v>524.0</v>
      </c>
      <c r="R1698" s="347" t="s">
        <v>11546</v>
      </c>
      <c r="S1698" s="7" t="str">
        <f>IF(P1698="nasional",VLOOKUP("*"&amp;J1698&amp;"",'IPPD ALL'!$AA$2:$AC$787,3,FALSE),VLOOKUP("*"&amp;P1698&amp;"",'IPPD ALL'!$AB$2:$AC$787,2,FALSE))</f>
        <v>Kepaniteraan dan Sekretariat Jenderal Mahkamah Konstitusi RI</v>
      </c>
      <c r="T1698" s="229"/>
    </row>
    <row r="1699">
      <c r="A1699" s="346">
        <v>3884.0</v>
      </c>
      <c r="B1699" s="347" t="s">
        <v>11708</v>
      </c>
      <c r="C1699" s="347" t="s">
        <v>2085</v>
      </c>
      <c r="D1699" s="347" t="s">
        <v>11709</v>
      </c>
      <c r="E1699" s="347">
        <v>1.0</v>
      </c>
      <c r="F1699" s="347" t="s">
        <v>11710</v>
      </c>
      <c r="G1699" s="347" t="s">
        <v>11711</v>
      </c>
      <c r="H1699" s="348"/>
      <c r="I1699" s="347" t="s">
        <v>4533</v>
      </c>
      <c r="J1699" s="347" t="s">
        <v>2085</v>
      </c>
      <c r="K1699" s="349">
        <v>45405.294976921294</v>
      </c>
      <c r="L1699" s="347" t="s">
        <v>4528</v>
      </c>
      <c r="M1699" s="349">
        <v>45439.17613552084</v>
      </c>
      <c r="N1699" s="347" t="s">
        <v>4545</v>
      </c>
      <c r="O1699" s="346">
        <v>1.0</v>
      </c>
      <c r="P1699" s="347" t="s">
        <v>4535</v>
      </c>
      <c r="Q1699" s="348"/>
      <c r="R1699" s="348"/>
      <c r="S1699" s="7" t="str">
        <f>IF(P1699="nasional",VLOOKUP("*"&amp;J1699&amp;"",'IPPD ALL'!$AA$2:$AC$787,3,FALSE),VLOOKUP("*"&amp;P1699&amp;"",'IPPD ALL'!$AB$2:$AC$787,2,FALSE))</f>
        <v>Kabupaten Ogan Komering Ilir</v>
      </c>
    </row>
    <row r="1700">
      <c r="A1700" s="346">
        <v>3886.0</v>
      </c>
      <c r="B1700" s="347" t="s">
        <v>11712</v>
      </c>
      <c r="C1700" s="347" t="s">
        <v>721</v>
      </c>
      <c r="D1700" s="347" t="s">
        <v>11713</v>
      </c>
      <c r="E1700" s="347">
        <v>1.0</v>
      </c>
      <c r="F1700" s="347" t="s">
        <v>11714</v>
      </c>
      <c r="G1700" s="347" t="s">
        <v>11715</v>
      </c>
      <c r="H1700" s="348"/>
      <c r="I1700" s="347" t="s">
        <v>4533</v>
      </c>
      <c r="J1700" s="347" t="s">
        <v>721</v>
      </c>
      <c r="K1700" s="349">
        <v>45406.21790520833</v>
      </c>
      <c r="L1700" s="347" t="s">
        <v>721</v>
      </c>
      <c r="M1700" s="349">
        <v>45518.08376422454</v>
      </c>
      <c r="N1700" s="347" t="s">
        <v>4545</v>
      </c>
      <c r="O1700" s="346">
        <v>7.0</v>
      </c>
      <c r="P1700" s="347" t="s">
        <v>4535</v>
      </c>
      <c r="Q1700" s="348"/>
      <c r="R1700" s="348"/>
      <c r="S1700" s="7" t="str">
        <f>IF(P1700="nasional",VLOOKUP("*"&amp;J1700&amp;"",'IPPD ALL'!$AA$2:$AC$787,3,FALSE),VLOOKUP("*"&amp;P1700&amp;"",'IPPD ALL'!$AB$2:$AC$787,2,FALSE))</f>
        <v>Badan Riset dan Inovasi Nasional</v>
      </c>
    </row>
    <row r="1701">
      <c r="A1701" s="346">
        <v>3887.0</v>
      </c>
      <c r="B1701" s="347" t="s">
        <v>11716</v>
      </c>
      <c r="C1701" s="347" t="s">
        <v>11717</v>
      </c>
      <c r="D1701" s="347" t="s">
        <v>11718</v>
      </c>
      <c r="E1701" s="347">
        <v>1.0</v>
      </c>
      <c r="F1701" s="347" t="s">
        <v>11719</v>
      </c>
      <c r="G1701" s="347" t="s">
        <v>11720</v>
      </c>
      <c r="H1701" s="347" t="s">
        <v>4609</v>
      </c>
      <c r="I1701" s="347" t="s">
        <v>4533</v>
      </c>
      <c r="J1701" s="347" t="s">
        <v>11717</v>
      </c>
      <c r="K1701" s="349">
        <v>45406.317682291665</v>
      </c>
      <c r="L1701" s="347" t="s">
        <v>11717</v>
      </c>
      <c r="M1701" s="349">
        <v>45510.07968682871</v>
      </c>
      <c r="N1701" s="347" t="s">
        <v>4545</v>
      </c>
      <c r="O1701" s="346">
        <v>4.0</v>
      </c>
      <c r="P1701" s="350" t="s">
        <v>4152</v>
      </c>
      <c r="Q1701" s="346">
        <v>380.0</v>
      </c>
      <c r="R1701" s="347" t="s">
        <v>11721</v>
      </c>
      <c r="S1701" s="7" t="str">
        <f>IF(P1701="nasional",VLOOKUP("*"&amp;J1701&amp;"",'IPPD ALL'!$AA$2:$AC$787,3,FALSE),VLOOKUP("*"&amp;P1701&amp;"",'IPPD ALL'!$AB$2:$AC$787,2,FALSE))</f>
        <v>Kabupaten Lombok Utara</v>
      </c>
      <c r="T1701" s="229"/>
    </row>
    <row r="1702">
      <c r="A1702" s="346">
        <v>3891.0</v>
      </c>
      <c r="B1702" s="347" t="s">
        <v>11722</v>
      </c>
      <c r="C1702" s="347" t="s">
        <v>6570</v>
      </c>
      <c r="D1702" s="347" t="s">
        <v>11723</v>
      </c>
      <c r="E1702" s="347">
        <v>1.0</v>
      </c>
      <c r="F1702" s="347" t="s">
        <v>11724</v>
      </c>
      <c r="G1702" s="347" t="s">
        <v>11725</v>
      </c>
      <c r="H1702" s="348"/>
      <c r="I1702" s="347" t="s">
        <v>4533</v>
      </c>
      <c r="J1702" s="347" t="s">
        <v>6570</v>
      </c>
      <c r="K1702" s="349">
        <v>45406.36911856481</v>
      </c>
      <c r="L1702" s="347" t="s">
        <v>6570</v>
      </c>
      <c r="M1702" s="349">
        <v>45406.37320268519</v>
      </c>
      <c r="N1702" s="347" t="s">
        <v>4534</v>
      </c>
      <c r="O1702" s="346">
        <v>2.0</v>
      </c>
      <c r="P1702" s="350" t="s">
        <v>2927</v>
      </c>
      <c r="Q1702" s="346">
        <v>374.0</v>
      </c>
      <c r="R1702" s="347" t="s">
        <v>6574</v>
      </c>
      <c r="S1702" s="7" t="str">
        <f>IF(P1702="nasional",VLOOKUP("*"&amp;J1702&amp;"",'IPPD ALL'!$AA$2:$AC$787,3,FALSE),VLOOKUP("*"&amp;P1702&amp;"",'IPPD ALL'!$AB$2:$AC$787,2,FALSE))</f>
        <v>Kabupaten Jombang</v>
      </c>
    </row>
    <row r="1703">
      <c r="A1703" s="346">
        <v>3893.0</v>
      </c>
      <c r="B1703" s="347" t="s">
        <v>11726</v>
      </c>
      <c r="C1703" s="347" t="s">
        <v>2926</v>
      </c>
      <c r="D1703" s="347" t="s">
        <v>11723</v>
      </c>
      <c r="E1703" s="347">
        <v>1.0</v>
      </c>
      <c r="F1703" s="347" t="s">
        <v>11727</v>
      </c>
      <c r="G1703" s="347" t="s">
        <v>11728</v>
      </c>
      <c r="H1703" s="348"/>
      <c r="I1703" s="347" t="s">
        <v>4533</v>
      </c>
      <c r="J1703" s="347" t="s">
        <v>2926</v>
      </c>
      <c r="K1703" s="349">
        <v>45406.384560659724</v>
      </c>
      <c r="L1703" s="347" t="s">
        <v>2926</v>
      </c>
      <c r="M1703" s="349">
        <v>45412.36532762732</v>
      </c>
      <c r="N1703" s="347" t="s">
        <v>4545</v>
      </c>
      <c r="O1703" s="346">
        <v>4.0</v>
      </c>
      <c r="P1703" s="347" t="s">
        <v>4535</v>
      </c>
      <c r="Q1703" s="348"/>
      <c r="R1703" s="348"/>
      <c r="S1703" s="7" t="str">
        <f>IF(P1703="nasional",VLOOKUP("*"&amp;J1703&amp;"",'IPPD ALL'!$AA$2:$AC$787,3,FALSE),VLOOKUP("*"&amp;P1703&amp;"",'IPPD ALL'!$AB$2:$AC$787,2,FALSE))</f>
        <v>Kabupaten Jombang</v>
      </c>
    </row>
    <row r="1704">
      <c r="A1704" s="346">
        <v>3894.0</v>
      </c>
      <c r="B1704" s="347" t="s">
        <v>11729</v>
      </c>
      <c r="C1704" s="347" t="s">
        <v>922</v>
      </c>
      <c r="D1704" s="347" t="s">
        <v>11730</v>
      </c>
      <c r="E1704" s="347">
        <v>1.0</v>
      </c>
      <c r="F1704" s="347" t="s">
        <v>11731</v>
      </c>
      <c r="G1704" s="347" t="s">
        <v>11732</v>
      </c>
      <c r="H1704" s="348"/>
      <c r="I1704" s="347" t="s">
        <v>4533</v>
      </c>
      <c r="J1704" s="347" t="s">
        <v>922</v>
      </c>
      <c r="K1704" s="349">
        <v>45406.5038547338</v>
      </c>
      <c r="L1704" s="347" t="s">
        <v>922</v>
      </c>
      <c r="M1704" s="349">
        <v>45433.43909756945</v>
      </c>
      <c r="N1704" s="347" t="s">
        <v>4545</v>
      </c>
      <c r="O1704" s="346">
        <v>9.0</v>
      </c>
      <c r="P1704" s="347" t="s">
        <v>4535</v>
      </c>
      <c r="Q1704" s="348"/>
      <c r="R1704" s="348"/>
      <c r="S1704" s="7" t="str">
        <f>IF(P1704="nasional",VLOOKUP("*"&amp;J1704&amp;"",'IPPD ALL'!$AA$2:$AC$787,3,FALSE),VLOOKUP("*"&amp;P1704&amp;"",'IPPD ALL'!$AB$2:$AC$787,2,FALSE))</f>
        <v>Kepaniteraan dan Sekretariat Jenderal Mahkamah Konstitusi RI</v>
      </c>
    </row>
    <row r="1705">
      <c r="A1705" s="346">
        <v>3897.0</v>
      </c>
      <c r="B1705" s="347" t="s">
        <v>11733</v>
      </c>
      <c r="C1705" s="347" t="s">
        <v>4839</v>
      </c>
      <c r="D1705" s="347" t="s">
        <v>11734</v>
      </c>
      <c r="E1705" s="347">
        <v>1.0</v>
      </c>
      <c r="F1705" s="347" t="s">
        <v>11735</v>
      </c>
      <c r="G1705" s="347" t="s">
        <v>11736</v>
      </c>
      <c r="H1705" s="348"/>
      <c r="I1705" s="347" t="s">
        <v>4533</v>
      </c>
      <c r="J1705" s="347" t="s">
        <v>4839</v>
      </c>
      <c r="K1705" s="349">
        <v>45407.06833664352</v>
      </c>
      <c r="L1705" s="347" t="s">
        <v>4839</v>
      </c>
      <c r="M1705" s="349">
        <v>45407.069366006945</v>
      </c>
      <c r="N1705" s="347" t="s">
        <v>4534</v>
      </c>
      <c r="O1705" s="346">
        <v>1.0</v>
      </c>
      <c r="P1705" s="350" t="s">
        <v>4843</v>
      </c>
      <c r="Q1705" s="346">
        <v>242.0</v>
      </c>
      <c r="R1705" s="347" t="s">
        <v>4844</v>
      </c>
      <c r="S1705" s="7" t="str">
        <f>IF(P1705="nasional",VLOOKUP("*"&amp;J1705&amp;"",'IPPD ALL'!$AA$2:$AC$787,3,FALSE),VLOOKUP("*"&amp;P1705&amp;"",'IPPD ALL'!$AB$2:$AC$787,2,FALSE))</f>
        <v>#N/A</v>
      </c>
    </row>
    <row r="1706">
      <c r="A1706" s="346">
        <v>3899.0</v>
      </c>
      <c r="B1706" s="347" t="s">
        <v>11737</v>
      </c>
      <c r="C1706" s="347" t="s">
        <v>11662</v>
      </c>
      <c r="D1706" s="347" t="s">
        <v>11738</v>
      </c>
      <c r="E1706" s="346">
        <v>1.0</v>
      </c>
      <c r="F1706" s="347" t="s">
        <v>11739</v>
      </c>
      <c r="G1706" s="347" t="s">
        <v>11740</v>
      </c>
      <c r="H1706" s="348"/>
      <c r="I1706" s="347" t="s">
        <v>4533</v>
      </c>
      <c r="J1706" s="347" t="s">
        <v>11662</v>
      </c>
      <c r="K1706" s="349">
        <v>45407.14031790509</v>
      </c>
      <c r="L1706" s="347" t="s">
        <v>11662</v>
      </c>
      <c r="M1706" s="349">
        <v>45411.17744673611</v>
      </c>
      <c r="N1706" s="347" t="s">
        <v>4545</v>
      </c>
      <c r="O1706" s="346">
        <v>3.0</v>
      </c>
      <c r="P1706" s="350" t="s">
        <v>2889</v>
      </c>
      <c r="Q1706" s="346">
        <v>296.0</v>
      </c>
      <c r="R1706" s="347" t="s">
        <v>11666</v>
      </c>
      <c r="S1706" s="7" t="str">
        <f>IF(P1706="nasional",VLOOKUP("*"&amp;J1706&amp;"",'IPPD ALL'!$AA$2:$AC$787,3,FALSE),VLOOKUP("*"&amp;P1706&amp;"",'IPPD ALL'!$AB$2:$AC$787,2,FALSE))</f>
        <v>Kabupaten Blitar</v>
      </c>
    </row>
    <row r="1707">
      <c r="A1707" s="346">
        <v>3900.0</v>
      </c>
      <c r="B1707" s="347" t="s">
        <v>11741</v>
      </c>
      <c r="C1707" s="347" t="s">
        <v>3084</v>
      </c>
      <c r="D1707" s="347" t="s">
        <v>11742</v>
      </c>
      <c r="E1707" s="347">
        <v>1.0</v>
      </c>
      <c r="F1707" s="347" t="s">
        <v>11743</v>
      </c>
      <c r="G1707" s="347" t="s">
        <v>11744</v>
      </c>
      <c r="H1707" s="348"/>
      <c r="I1707" s="347" t="s">
        <v>4533</v>
      </c>
      <c r="J1707" s="347" t="s">
        <v>3084</v>
      </c>
      <c r="K1707" s="349">
        <v>45407.20669116898</v>
      </c>
      <c r="L1707" s="347" t="s">
        <v>3084</v>
      </c>
      <c r="M1707" s="349">
        <v>45412.233995821756</v>
      </c>
      <c r="N1707" s="347" t="s">
        <v>4545</v>
      </c>
      <c r="O1707" s="346">
        <v>3.0</v>
      </c>
      <c r="P1707" s="347" t="s">
        <v>4535</v>
      </c>
      <c r="Q1707" s="348"/>
      <c r="R1707" s="348"/>
      <c r="S1707" s="7" t="str">
        <f>IF(P1707="nasional",VLOOKUP("*"&amp;J1707&amp;"",'IPPD ALL'!$AA$2:$AC$787,3,FALSE),VLOOKUP("*"&amp;P1707&amp;"",'IPPD ALL'!$AB$2:$AC$787,2,FALSE))</f>
        <v>Kabupaten Tulungagung</v>
      </c>
    </row>
    <row r="1708">
      <c r="A1708" s="346">
        <v>3901.0</v>
      </c>
      <c r="B1708" s="347" t="s">
        <v>11745</v>
      </c>
      <c r="C1708" s="347" t="s">
        <v>8317</v>
      </c>
      <c r="D1708" s="347" t="s">
        <v>11746</v>
      </c>
      <c r="E1708" s="347">
        <v>1.0</v>
      </c>
      <c r="F1708" s="347" t="s">
        <v>11747</v>
      </c>
      <c r="G1708" s="347" t="s">
        <v>11748</v>
      </c>
      <c r="H1708" s="348"/>
      <c r="I1708" s="347" t="s">
        <v>4533</v>
      </c>
      <c r="J1708" s="347" t="s">
        <v>8317</v>
      </c>
      <c r="K1708" s="349">
        <v>45407.287089756945</v>
      </c>
      <c r="L1708" s="348"/>
      <c r="M1708" s="348"/>
      <c r="N1708" s="347" t="s">
        <v>4534</v>
      </c>
      <c r="O1708" s="346">
        <v>0.0</v>
      </c>
      <c r="P1708" s="347" t="s">
        <v>4535</v>
      </c>
      <c r="Q1708" s="348"/>
      <c r="R1708" s="348"/>
      <c r="S1708" s="7" t="str">
        <f>IF(P1708="nasional",VLOOKUP("*"&amp;J1708&amp;"",'IPPD ALL'!$AA$2:$AC$787,3,FALSE),VLOOKUP("*"&amp;P1708&amp;"",'IPPD ALL'!$AB$2:$AC$787,2,FALSE))</f>
        <v>#N/A</v>
      </c>
    </row>
    <row r="1709">
      <c r="A1709" s="346">
        <v>3903.0</v>
      </c>
      <c r="B1709" s="347" t="s">
        <v>11749</v>
      </c>
      <c r="C1709" s="347" t="s">
        <v>11681</v>
      </c>
      <c r="D1709" s="347" t="s">
        <v>11750</v>
      </c>
      <c r="E1709" s="347">
        <v>1.0</v>
      </c>
      <c r="F1709" s="347" t="s">
        <v>11751</v>
      </c>
      <c r="G1709" s="347" t="s">
        <v>11752</v>
      </c>
      <c r="H1709" s="348"/>
      <c r="I1709" s="347" t="s">
        <v>4533</v>
      </c>
      <c r="J1709" s="347" t="s">
        <v>11681</v>
      </c>
      <c r="K1709" s="349">
        <v>45407.388909988425</v>
      </c>
      <c r="L1709" s="347" t="s">
        <v>11681</v>
      </c>
      <c r="M1709" s="349">
        <v>45408.054193275464</v>
      </c>
      <c r="N1709" s="347" t="s">
        <v>4545</v>
      </c>
      <c r="O1709" s="346">
        <v>2.0</v>
      </c>
      <c r="P1709" s="350" t="s">
        <v>1824</v>
      </c>
      <c r="Q1709" s="346">
        <v>966.0</v>
      </c>
      <c r="R1709" s="347" t="s">
        <v>11685</v>
      </c>
      <c r="S1709" s="7" t="str">
        <f>IF(P1709="nasional",VLOOKUP("*"&amp;J1709&amp;"",'IPPD ALL'!$AA$2:$AC$787,3,FALSE),VLOOKUP("*"&amp;P1709&amp;"",'IPPD ALL'!$AB$2:$AC$787,2,FALSE))</f>
        <v>Provinsi Jambi</v>
      </c>
    </row>
    <row r="1710">
      <c r="A1710" s="346">
        <v>3904.0</v>
      </c>
      <c r="B1710" s="347" t="s">
        <v>11753</v>
      </c>
      <c r="C1710" s="347" t="s">
        <v>1823</v>
      </c>
      <c r="D1710" s="347" t="s">
        <v>11754</v>
      </c>
      <c r="E1710" s="347">
        <v>1.0</v>
      </c>
      <c r="F1710" s="347" t="s">
        <v>11755</v>
      </c>
      <c r="G1710" s="347" t="s">
        <v>11756</v>
      </c>
      <c r="H1710" s="348"/>
      <c r="I1710" s="347" t="s">
        <v>4533</v>
      </c>
      <c r="J1710" s="347" t="s">
        <v>1823</v>
      </c>
      <c r="K1710" s="349">
        <v>45408.061665891204</v>
      </c>
      <c r="L1710" s="347" t="s">
        <v>1823</v>
      </c>
      <c r="M1710" s="349">
        <v>45408.07042550926</v>
      </c>
      <c r="N1710" s="347" t="s">
        <v>4545</v>
      </c>
      <c r="O1710" s="346">
        <v>4.0</v>
      </c>
      <c r="P1710" s="347" t="s">
        <v>4535</v>
      </c>
      <c r="Q1710" s="348"/>
      <c r="R1710" s="348"/>
      <c r="S1710" s="7" t="str">
        <f>IF(P1710="nasional",VLOOKUP("*"&amp;J1710&amp;"",'IPPD ALL'!$AA$2:$AC$787,3,FALSE),VLOOKUP("*"&amp;P1710&amp;"",'IPPD ALL'!$AB$2:$AC$787,2,FALSE))</f>
        <v>Provinsi Jambi</v>
      </c>
    </row>
    <row r="1711">
      <c r="A1711" s="346">
        <v>3905.0</v>
      </c>
      <c r="B1711" s="347" t="s">
        <v>11757</v>
      </c>
      <c r="C1711" s="347" t="s">
        <v>10200</v>
      </c>
      <c r="D1711" s="347" t="s">
        <v>11758</v>
      </c>
      <c r="E1711" s="347">
        <v>1.0</v>
      </c>
      <c r="F1711" s="347" t="s">
        <v>11759</v>
      </c>
      <c r="G1711" s="347" t="s">
        <v>11760</v>
      </c>
      <c r="H1711" s="348"/>
      <c r="I1711" s="347" t="s">
        <v>4533</v>
      </c>
      <c r="J1711" s="347" t="s">
        <v>10200</v>
      </c>
      <c r="K1711" s="349">
        <v>45408.1084512963</v>
      </c>
      <c r="L1711" s="347" t="s">
        <v>10200</v>
      </c>
      <c r="M1711" s="349">
        <v>45408.11154945602</v>
      </c>
      <c r="N1711" s="347" t="s">
        <v>4545</v>
      </c>
      <c r="O1711" s="346">
        <v>1.0</v>
      </c>
      <c r="P1711" s="350" t="s">
        <v>2804</v>
      </c>
      <c r="Q1711" s="346">
        <v>263.0</v>
      </c>
      <c r="R1711" s="347" t="s">
        <v>10204</v>
      </c>
      <c r="S1711" s="7" t="str">
        <f>IF(P1711="nasional",VLOOKUP("*"&amp;J1711&amp;"",'IPPD ALL'!$AA$2:$AC$787,3,FALSE),VLOOKUP("*"&amp;P1711&amp;"",'IPPD ALL'!$AB$2:$AC$787,2,FALSE))</f>
        <v>Kota Surakarta</v>
      </c>
    </row>
    <row r="1712">
      <c r="A1712" s="346">
        <v>3906.0</v>
      </c>
      <c r="B1712" s="347" t="s">
        <v>11761</v>
      </c>
      <c r="C1712" s="347" t="s">
        <v>4016</v>
      </c>
      <c r="D1712" s="347" t="s">
        <v>11762</v>
      </c>
      <c r="E1712" s="347">
        <v>1.0</v>
      </c>
      <c r="F1712" s="347" t="s">
        <v>11763</v>
      </c>
      <c r="G1712" s="347" t="s">
        <v>11764</v>
      </c>
      <c r="H1712" s="348"/>
      <c r="I1712" s="347" t="s">
        <v>4533</v>
      </c>
      <c r="J1712" s="347" t="s">
        <v>4016</v>
      </c>
      <c r="K1712" s="349">
        <v>45408.14351430556</v>
      </c>
      <c r="L1712" s="347" t="s">
        <v>4016</v>
      </c>
      <c r="M1712" s="349">
        <v>45408.145641469906</v>
      </c>
      <c r="N1712" s="347" t="s">
        <v>4534</v>
      </c>
      <c r="O1712" s="346">
        <v>1.0</v>
      </c>
      <c r="P1712" s="347" t="s">
        <v>4535</v>
      </c>
      <c r="Q1712" s="348"/>
      <c r="R1712" s="348"/>
      <c r="S1712" s="7" t="str">
        <f>IF(P1712="nasional",VLOOKUP("*"&amp;J1712&amp;"",'IPPD ALL'!$AA$2:$AC$787,3,FALSE),VLOOKUP("*"&amp;P1712&amp;"",'IPPD ALL'!$AB$2:$AC$787,2,FALSE))</f>
        <v>Kota Bitung</v>
      </c>
    </row>
    <row r="1713">
      <c r="A1713" s="346">
        <v>3907.0</v>
      </c>
      <c r="B1713" s="347" t="s">
        <v>11765</v>
      </c>
      <c r="C1713" s="347" t="s">
        <v>10200</v>
      </c>
      <c r="D1713" s="347" t="s">
        <v>11766</v>
      </c>
      <c r="E1713" s="347">
        <v>1.0</v>
      </c>
      <c r="F1713" s="347" t="s">
        <v>11767</v>
      </c>
      <c r="G1713" s="347" t="s">
        <v>11768</v>
      </c>
      <c r="H1713" s="348"/>
      <c r="I1713" s="347" t="s">
        <v>4533</v>
      </c>
      <c r="J1713" s="347" t="s">
        <v>10200</v>
      </c>
      <c r="K1713" s="349">
        <v>45408.22321261574</v>
      </c>
      <c r="L1713" s="347" t="s">
        <v>10200</v>
      </c>
      <c r="M1713" s="349">
        <v>45408.22547204861</v>
      </c>
      <c r="N1713" s="347" t="s">
        <v>4545</v>
      </c>
      <c r="O1713" s="346">
        <v>1.0</v>
      </c>
      <c r="P1713" s="350" t="s">
        <v>2804</v>
      </c>
      <c r="Q1713" s="346">
        <v>263.0</v>
      </c>
      <c r="R1713" s="347" t="s">
        <v>10204</v>
      </c>
      <c r="S1713" s="7" t="str">
        <f>IF(P1713="nasional",VLOOKUP("*"&amp;J1713&amp;"",'IPPD ALL'!$AA$2:$AC$787,3,FALSE),VLOOKUP("*"&amp;P1713&amp;"",'IPPD ALL'!$AB$2:$AC$787,2,FALSE))</f>
        <v>Kota Surakarta</v>
      </c>
    </row>
    <row r="1714">
      <c r="A1714" s="346">
        <v>3908.0</v>
      </c>
      <c r="B1714" s="347" t="s">
        <v>11769</v>
      </c>
      <c r="C1714" s="347" t="s">
        <v>11440</v>
      </c>
      <c r="D1714" s="347" t="s">
        <v>11770</v>
      </c>
      <c r="E1714" s="346">
        <v>1.0</v>
      </c>
      <c r="F1714" s="347" t="s">
        <v>11771</v>
      </c>
      <c r="G1714" s="347" t="s">
        <v>11772</v>
      </c>
      <c r="H1714" s="348"/>
      <c r="I1714" s="347" t="s">
        <v>4533</v>
      </c>
      <c r="J1714" s="347" t="s">
        <v>11440</v>
      </c>
      <c r="K1714" s="349">
        <v>45408.33701824074</v>
      </c>
      <c r="L1714" s="347" t="s">
        <v>11440</v>
      </c>
      <c r="M1714" s="349">
        <v>45469.34721778935</v>
      </c>
      <c r="N1714" s="347" t="s">
        <v>4545</v>
      </c>
      <c r="O1714" s="346">
        <v>1.0</v>
      </c>
      <c r="P1714" s="350" t="s">
        <v>1686</v>
      </c>
      <c r="Q1714" s="346">
        <v>793.0</v>
      </c>
      <c r="R1714" s="347" t="s">
        <v>11443</v>
      </c>
      <c r="S1714" s="7" t="str">
        <f>IF(P1714="nasional",VLOOKUP("*"&amp;J1714&amp;"",'IPPD ALL'!$AA$2:$AC$787,3,FALSE),VLOOKUP("*"&amp;P1714&amp;"",'IPPD ALL'!$AB$2:$AC$787,2,FALSE))</f>
        <v>Kabupaten Bengkalis</v>
      </c>
    </row>
    <row r="1715">
      <c r="A1715" s="346">
        <v>3909.0</v>
      </c>
      <c r="B1715" s="347" t="s">
        <v>11773</v>
      </c>
      <c r="C1715" s="347" t="s">
        <v>11774</v>
      </c>
      <c r="D1715" s="347" t="s">
        <v>11775</v>
      </c>
      <c r="E1715" s="346">
        <v>1.0</v>
      </c>
      <c r="F1715" s="347" t="s">
        <v>11776</v>
      </c>
      <c r="G1715" s="347" t="s">
        <v>11777</v>
      </c>
      <c r="H1715" s="348"/>
      <c r="I1715" s="347" t="s">
        <v>4533</v>
      </c>
      <c r="J1715" s="347" t="s">
        <v>11774</v>
      </c>
      <c r="K1715" s="349">
        <v>45408.361052789354</v>
      </c>
      <c r="L1715" s="348"/>
      <c r="M1715" s="348"/>
      <c r="N1715" s="347" t="s">
        <v>4534</v>
      </c>
      <c r="O1715" s="346">
        <v>0.0</v>
      </c>
      <c r="P1715" s="350" t="s">
        <v>849</v>
      </c>
      <c r="Q1715" s="346">
        <v>530.0</v>
      </c>
      <c r="R1715" s="347" t="s">
        <v>11778</v>
      </c>
      <c r="S1715" s="7" t="str">
        <f>IF(P1715="nasional",VLOOKUP("*"&amp;J1715&amp;"",'IPPD ALL'!$AA$2:$AC$787,3,FALSE),VLOOKUP("*"&amp;P1715&amp;"",'IPPD ALL'!$AB$2:$AC$787,2,FALSE))</f>
        <v>Lembaga Kebijakan Pengadaan Barang/Jasa Pemerintah</v>
      </c>
      <c r="T1715" s="229"/>
    </row>
    <row r="1716">
      <c r="A1716" s="346">
        <v>3911.0</v>
      </c>
      <c r="B1716" s="347" t="s">
        <v>11779</v>
      </c>
      <c r="C1716" s="347" t="s">
        <v>848</v>
      </c>
      <c r="D1716" s="347" t="s">
        <v>11775</v>
      </c>
      <c r="E1716" s="346">
        <v>1.0</v>
      </c>
      <c r="F1716" s="347" t="s">
        <v>11780</v>
      </c>
      <c r="G1716" s="347" t="s">
        <v>11781</v>
      </c>
      <c r="H1716" s="348"/>
      <c r="I1716" s="347" t="s">
        <v>4533</v>
      </c>
      <c r="J1716" s="347" t="s">
        <v>848</v>
      </c>
      <c r="K1716" s="349">
        <v>45410.25464280092</v>
      </c>
      <c r="L1716" s="347" t="s">
        <v>848</v>
      </c>
      <c r="M1716" s="349">
        <v>45420.16786233796</v>
      </c>
      <c r="N1716" s="347" t="s">
        <v>4545</v>
      </c>
      <c r="O1716" s="346">
        <v>12.0</v>
      </c>
      <c r="P1716" s="347" t="s">
        <v>4535</v>
      </c>
      <c r="Q1716" s="348"/>
      <c r="R1716" s="348"/>
      <c r="S1716" s="7" t="str">
        <f>IF(P1716="nasional",VLOOKUP("*"&amp;J1716&amp;"",'IPPD ALL'!$AA$2:$AC$787,3,FALSE),VLOOKUP("*"&amp;P1716&amp;"",'IPPD ALL'!$AB$2:$AC$787,2,FALSE))</f>
        <v>Lembaga Kebijakan Pengadaan Barang/Jasa Pemerintah</v>
      </c>
    </row>
    <row r="1717">
      <c r="A1717" s="346">
        <v>3913.0</v>
      </c>
      <c r="B1717" s="347" t="s">
        <v>11782</v>
      </c>
      <c r="C1717" s="347" t="s">
        <v>6798</v>
      </c>
      <c r="D1717" s="347" t="s">
        <v>11783</v>
      </c>
      <c r="E1717" s="347" t="s">
        <v>11784</v>
      </c>
      <c r="F1717" s="347" t="s">
        <v>11785</v>
      </c>
      <c r="G1717" s="347" t="s">
        <v>11786</v>
      </c>
      <c r="H1717" s="348"/>
      <c r="I1717" s="347" t="s">
        <v>4533</v>
      </c>
      <c r="J1717" s="347" t="s">
        <v>6798</v>
      </c>
      <c r="K1717" s="349">
        <v>45411.092780949075</v>
      </c>
      <c r="L1717" s="347" t="s">
        <v>6798</v>
      </c>
      <c r="M1717" s="349">
        <v>45411.11244037037</v>
      </c>
      <c r="N1717" s="347" t="s">
        <v>4545</v>
      </c>
      <c r="O1717" s="346">
        <v>1.0</v>
      </c>
      <c r="P1717" s="350" t="s">
        <v>2974</v>
      </c>
      <c r="Q1717" s="346">
        <v>696.0</v>
      </c>
      <c r="R1717" s="347" t="s">
        <v>6802</v>
      </c>
      <c r="S1717" s="7" t="str">
        <f>IF(P1717="nasional",VLOOKUP("*"&amp;J1717&amp;"",'IPPD ALL'!$AA$2:$AC$787,3,FALSE),VLOOKUP("*"&amp;P1717&amp;"",'IPPD ALL'!$AB$2:$AC$787,2,FALSE))</f>
        <v>Kabupaten Malang</v>
      </c>
      <c r="T1717" s="229"/>
    </row>
    <row r="1718">
      <c r="A1718" s="346">
        <v>3914.0</v>
      </c>
      <c r="B1718" s="347" t="s">
        <v>11787</v>
      </c>
      <c r="C1718" s="347" t="s">
        <v>9017</v>
      </c>
      <c r="D1718" s="347" t="s">
        <v>11788</v>
      </c>
      <c r="E1718" s="346">
        <v>1.0</v>
      </c>
      <c r="F1718" s="347" t="s">
        <v>11789</v>
      </c>
      <c r="G1718" s="347" t="s">
        <v>11790</v>
      </c>
      <c r="H1718" s="348"/>
      <c r="I1718" s="347" t="s">
        <v>4533</v>
      </c>
      <c r="J1718" s="347" t="s">
        <v>9017</v>
      </c>
      <c r="K1718" s="349">
        <v>45411.10049615741</v>
      </c>
      <c r="L1718" s="347" t="s">
        <v>9017</v>
      </c>
      <c r="M1718" s="349">
        <v>45559.16299738426</v>
      </c>
      <c r="N1718" s="347" t="s">
        <v>4545</v>
      </c>
      <c r="O1718" s="346">
        <v>3.0</v>
      </c>
      <c r="P1718" s="350" t="s">
        <v>2282</v>
      </c>
      <c r="Q1718" s="346">
        <v>257.0</v>
      </c>
      <c r="R1718" s="347" t="s">
        <v>9021</v>
      </c>
      <c r="S1718" s="7" t="str">
        <f>IF(P1718="nasional",VLOOKUP("*"&amp;J1718&amp;"",'IPPD ALL'!$AA$2:$AC$787,3,FALSE),VLOOKUP("*"&amp;P1718&amp;"",'IPPD ALL'!$AB$2:$AC$787,2,FALSE))</f>
        <v>Kabupaten Bogor</v>
      </c>
    </row>
    <row r="1719">
      <c r="A1719" s="346">
        <v>3915.0</v>
      </c>
      <c r="B1719" s="347" t="s">
        <v>11791</v>
      </c>
      <c r="C1719" s="347" t="s">
        <v>2755</v>
      </c>
      <c r="D1719" s="347" t="s">
        <v>7899</v>
      </c>
      <c r="E1719" s="347">
        <v>1.0</v>
      </c>
      <c r="F1719" s="347" t="s">
        <v>11792</v>
      </c>
      <c r="G1719" s="347" t="s">
        <v>11793</v>
      </c>
      <c r="H1719" s="347" t="s">
        <v>4550</v>
      </c>
      <c r="I1719" s="347" t="s">
        <v>4533</v>
      </c>
      <c r="J1719" s="347" t="s">
        <v>2755</v>
      </c>
      <c r="K1719" s="349">
        <v>45411.11095207176</v>
      </c>
      <c r="L1719" s="347" t="s">
        <v>2755</v>
      </c>
      <c r="M1719" s="349">
        <v>45453.05187282407</v>
      </c>
      <c r="N1719" s="347" t="s">
        <v>4545</v>
      </c>
      <c r="O1719" s="346">
        <v>6.0</v>
      </c>
      <c r="P1719" s="347" t="s">
        <v>4535</v>
      </c>
      <c r="Q1719" s="348"/>
      <c r="R1719" s="348"/>
      <c r="S1719" s="7" t="str">
        <f>IF(P1719="nasional",VLOOKUP("*"&amp;J1719&amp;"",'IPPD ALL'!$AA$2:$AC$787,3,FALSE),VLOOKUP("*"&amp;P1719&amp;"",'IPPD ALL'!$AB$2:$AC$787,2,FALSE))</f>
        <v>Kabupaten Wonogiri</v>
      </c>
    </row>
    <row r="1720">
      <c r="A1720" s="346">
        <v>3916.0</v>
      </c>
      <c r="B1720" s="347" t="s">
        <v>11794</v>
      </c>
      <c r="C1720" s="347" t="s">
        <v>7307</v>
      </c>
      <c r="D1720" s="347" t="s">
        <v>11795</v>
      </c>
      <c r="E1720" s="347">
        <v>1.0</v>
      </c>
      <c r="F1720" s="347" t="s">
        <v>11796</v>
      </c>
      <c r="G1720" s="347" t="s">
        <v>11797</v>
      </c>
      <c r="H1720" s="348"/>
      <c r="I1720" s="347" t="s">
        <v>4533</v>
      </c>
      <c r="J1720" s="347" t="s">
        <v>7307</v>
      </c>
      <c r="K1720" s="349">
        <v>45411.134928356485</v>
      </c>
      <c r="L1720" s="347" t="s">
        <v>7307</v>
      </c>
      <c r="M1720" s="349">
        <v>45530.379811875</v>
      </c>
      <c r="N1720" s="347" t="s">
        <v>4545</v>
      </c>
      <c r="O1720" s="346">
        <v>6.0</v>
      </c>
      <c r="P1720" s="350" t="s">
        <v>1739</v>
      </c>
      <c r="Q1720" s="346">
        <v>626.0</v>
      </c>
      <c r="R1720" s="347" t="s">
        <v>7311</v>
      </c>
      <c r="S1720" s="7" t="str">
        <f>IF(P1720="nasional",VLOOKUP("*"&amp;J1720&amp;"",'IPPD ALL'!$AA$2:$AC$787,3,FALSE),VLOOKUP("*"&amp;P1720&amp;"",'IPPD ALL'!$AB$2:$AC$787,2,FALSE))</f>
        <v>Kabupaten Siak</v>
      </c>
    </row>
    <row r="1721">
      <c r="A1721" s="346">
        <v>3917.0</v>
      </c>
      <c r="B1721" s="347" t="s">
        <v>11798</v>
      </c>
      <c r="C1721" s="347" t="s">
        <v>11799</v>
      </c>
      <c r="D1721" s="347" t="s">
        <v>11800</v>
      </c>
      <c r="E1721" s="347" t="s">
        <v>4530</v>
      </c>
      <c r="F1721" s="347" t="s">
        <v>11801</v>
      </c>
      <c r="G1721" s="347" t="s">
        <v>11802</v>
      </c>
      <c r="H1721" s="348"/>
      <c r="I1721" s="347" t="s">
        <v>4533</v>
      </c>
      <c r="J1721" s="347" t="s">
        <v>11799</v>
      </c>
      <c r="K1721" s="349">
        <v>45411.14457251158</v>
      </c>
      <c r="L1721" s="347" t="s">
        <v>11799</v>
      </c>
      <c r="M1721" s="349">
        <v>45411.27824803241</v>
      </c>
      <c r="N1721" s="347" t="s">
        <v>4534</v>
      </c>
      <c r="O1721" s="346">
        <v>3.0</v>
      </c>
      <c r="P1721" s="350" t="s">
        <v>527</v>
      </c>
      <c r="Q1721" s="346">
        <v>477.0</v>
      </c>
      <c r="R1721" s="347" t="s">
        <v>10093</v>
      </c>
      <c r="S1721" s="7" t="str">
        <f>IF(P1721="nasional",VLOOKUP("*"&amp;J1721&amp;"",'IPPD ALL'!$AA$2:$AC$787,3,FALSE),VLOOKUP("*"&amp;P1721&amp;"",'IPPD ALL'!$AB$2:$AC$787,2,FALSE))</f>
        <v>Kementerian Pekerjaan Umum dan Perumahan Rakyat</v>
      </c>
    </row>
    <row r="1722">
      <c r="A1722" s="346">
        <v>3921.0</v>
      </c>
      <c r="B1722" s="347" t="s">
        <v>11803</v>
      </c>
      <c r="C1722" s="347" t="s">
        <v>11804</v>
      </c>
      <c r="D1722" s="347" t="s">
        <v>11805</v>
      </c>
      <c r="E1722" s="346">
        <v>1.0</v>
      </c>
      <c r="F1722" s="347" t="s">
        <v>11806</v>
      </c>
      <c r="G1722" s="347" t="s">
        <v>11807</v>
      </c>
      <c r="H1722" s="348"/>
      <c r="I1722" s="347" t="s">
        <v>4533</v>
      </c>
      <c r="J1722" s="347" t="s">
        <v>11804</v>
      </c>
      <c r="K1722" s="349">
        <v>45411.26796773148</v>
      </c>
      <c r="L1722" s="347" t="s">
        <v>11804</v>
      </c>
      <c r="M1722" s="349">
        <v>45412.09177883102</v>
      </c>
      <c r="N1722" s="347" t="s">
        <v>4545</v>
      </c>
      <c r="O1722" s="346">
        <v>11.0</v>
      </c>
      <c r="P1722" s="350" t="s">
        <v>2880</v>
      </c>
      <c r="Q1722" s="346">
        <v>953.0</v>
      </c>
      <c r="R1722" s="347" t="s">
        <v>11808</v>
      </c>
      <c r="S1722" s="7" t="str">
        <f>IF(P1722="nasional",VLOOKUP("*"&amp;J1722&amp;"",'IPPD ALL'!$AA$2:$AC$787,3,FALSE),VLOOKUP("*"&amp;P1722&amp;"",'IPPD ALL'!$AB$2:$AC$787,2,FALSE))</f>
        <v>Kabupaten Banyuwangi</v>
      </c>
    </row>
    <row r="1723">
      <c r="A1723" s="346">
        <v>3922.0</v>
      </c>
      <c r="B1723" s="347" t="s">
        <v>11809</v>
      </c>
      <c r="C1723" s="347" t="s">
        <v>11799</v>
      </c>
      <c r="D1723" s="347" t="s">
        <v>11810</v>
      </c>
      <c r="E1723" s="347" t="s">
        <v>4530</v>
      </c>
      <c r="F1723" s="347" t="s">
        <v>11811</v>
      </c>
      <c r="G1723" s="347" t="s">
        <v>11812</v>
      </c>
      <c r="H1723" s="348"/>
      <c r="I1723" s="347" t="s">
        <v>4533</v>
      </c>
      <c r="J1723" s="347" t="s">
        <v>11799</v>
      </c>
      <c r="K1723" s="349">
        <v>45411.273185115744</v>
      </c>
      <c r="L1723" s="347" t="s">
        <v>11799</v>
      </c>
      <c r="M1723" s="349">
        <v>45411.28996918981</v>
      </c>
      <c r="N1723" s="347" t="s">
        <v>4534</v>
      </c>
      <c r="O1723" s="346">
        <v>3.0</v>
      </c>
      <c r="P1723" s="350" t="s">
        <v>527</v>
      </c>
      <c r="Q1723" s="346">
        <v>477.0</v>
      </c>
      <c r="R1723" s="347" t="s">
        <v>10093</v>
      </c>
      <c r="S1723" s="7" t="str">
        <f>IF(P1723="nasional",VLOOKUP("*"&amp;J1723&amp;"",'IPPD ALL'!$AA$2:$AC$787,3,FALSE),VLOOKUP("*"&amp;P1723&amp;"",'IPPD ALL'!$AB$2:$AC$787,2,FALSE))</f>
        <v>Kementerian Pekerjaan Umum dan Perumahan Rakyat</v>
      </c>
    </row>
    <row r="1724">
      <c r="A1724" s="346">
        <v>3924.0</v>
      </c>
      <c r="B1724" s="347" t="s">
        <v>11813</v>
      </c>
      <c r="C1724" s="347" t="s">
        <v>11799</v>
      </c>
      <c r="D1724" s="347" t="s">
        <v>11814</v>
      </c>
      <c r="E1724" s="347" t="s">
        <v>4530</v>
      </c>
      <c r="F1724" s="347" t="s">
        <v>11815</v>
      </c>
      <c r="G1724" s="347" t="s">
        <v>11816</v>
      </c>
      <c r="H1724" s="348"/>
      <c r="I1724" s="347" t="s">
        <v>4533</v>
      </c>
      <c r="J1724" s="347" t="s">
        <v>11799</v>
      </c>
      <c r="K1724" s="349">
        <v>45411.29698726852</v>
      </c>
      <c r="L1724" s="347" t="s">
        <v>11799</v>
      </c>
      <c r="M1724" s="349">
        <v>45411.30573923611</v>
      </c>
      <c r="N1724" s="347" t="s">
        <v>4534</v>
      </c>
      <c r="O1724" s="346">
        <v>3.0</v>
      </c>
      <c r="P1724" s="350" t="s">
        <v>527</v>
      </c>
      <c r="Q1724" s="346">
        <v>477.0</v>
      </c>
      <c r="R1724" s="347" t="s">
        <v>10093</v>
      </c>
      <c r="S1724" s="7" t="str">
        <f>IF(P1724="nasional",VLOOKUP("*"&amp;J1724&amp;"",'IPPD ALL'!$AA$2:$AC$787,3,FALSE),VLOOKUP("*"&amp;P1724&amp;"",'IPPD ALL'!$AB$2:$AC$787,2,FALSE))</f>
        <v>Kementerian Pekerjaan Umum dan Perumahan Rakyat</v>
      </c>
    </row>
    <row r="1725">
      <c r="A1725" s="346">
        <v>3925.0</v>
      </c>
      <c r="B1725" s="347" t="s">
        <v>11817</v>
      </c>
      <c r="C1725" s="347" t="s">
        <v>11799</v>
      </c>
      <c r="D1725" s="347" t="s">
        <v>11818</v>
      </c>
      <c r="E1725" s="347" t="s">
        <v>4530</v>
      </c>
      <c r="F1725" s="347" t="s">
        <v>11819</v>
      </c>
      <c r="G1725" s="347" t="s">
        <v>11820</v>
      </c>
      <c r="H1725" s="348"/>
      <c r="I1725" s="347" t="s">
        <v>4533</v>
      </c>
      <c r="J1725" s="347" t="s">
        <v>11799</v>
      </c>
      <c r="K1725" s="349">
        <v>45411.31800077546</v>
      </c>
      <c r="L1725" s="347" t="s">
        <v>11799</v>
      </c>
      <c r="M1725" s="349">
        <v>45411.32046173611</v>
      </c>
      <c r="N1725" s="347" t="s">
        <v>4534</v>
      </c>
      <c r="O1725" s="346">
        <v>1.0</v>
      </c>
      <c r="P1725" s="350" t="s">
        <v>527</v>
      </c>
      <c r="Q1725" s="346">
        <v>477.0</v>
      </c>
      <c r="R1725" s="347" t="s">
        <v>10093</v>
      </c>
      <c r="S1725" s="7" t="str">
        <f>IF(P1725="nasional",VLOOKUP("*"&amp;J1725&amp;"",'IPPD ALL'!$AA$2:$AC$787,3,FALSE),VLOOKUP("*"&amp;P1725&amp;"",'IPPD ALL'!$AB$2:$AC$787,2,FALSE))</f>
        <v>Kementerian Pekerjaan Umum dan Perumahan Rakyat</v>
      </c>
    </row>
    <row r="1726">
      <c r="A1726" s="346">
        <v>3926.0</v>
      </c>
      <c r="B1726" s="347" t="s">
        <v>11821</v>
      </c>
      <c r="C1726" s="347" t="s">
        <v>11799</v>
      </c>
      <c r="D1726" s="347" t="s">
        <v>11822</v>
      </c>
      <c r="E1726" s="347" t="s">
        <v>4530</v>
      </c>
      <c r="F1726" s="347" t="s">
        <v>11823</v>
      </c>
      <c r="G1726" s="347" t="s">
        <v>11824</v>
      </c>
      <c r="H1726" s="348"/>
      <c r="I1726" s="347" t="s">
        <v>4533</v>
      </c>
      <c r="J1726" s="347" t="s">
        <v>11799</v>
      </c>
      <c r="K1726" s="349">
        <v>45411.33058224537</v>
      </c>
      <c r="L1726" s="347" t="s">
        <v>11799</v>
      </c>
      <c r="M1726" s="349">
        <v>45411.334420625</v>
      </c>
      <c r="N1726" s="347" t="s">
        <v>4534</v>
      </c>
      <c r="O1726" s="346">
        <v>2.0</v>
      </c>
      <c r="P1726" s="350" t="s">
        <v>527</v>
      </c>
      <c r="Q1726" s="346">
        <v>477.0</v>
      </c>
      <c r="R1726" s="347" t="s">
        <v>10093</v>
      </c>
      <c r="S1726" s="7" t="str">
        <f>IF(P1726="nasional",VLOOKUP("*"&amp;J1726&amp;"",'IPPD ALL'!$AA$2:$AC$787,3,FALSE),VLOOKUP("*"&amp;P1726&amp;"",'IPPD ALL'!$AB$2:$AC$787,2,FALSE))</f>
        <v>Kementerian Pekerjaan Umum dan Perumahan Rakyat</v>
      </c>
    </row>
    <row r="1727">
      <c r="A1727" s="346">
        <v>3927.0</v>
      </c>
      <c r="B1727" s="347" t="s">
        <v>11825</v>
      </c>
      <c r="C1727" s="347" t="s">
        <v>11799</v>
      </c>
      <c r="D1727" s="347" t="s">
        <v>11826</v>
      </c>
      <c r="E1727" s="347" t="s">
        <v>4530</v>
      </c>
      <c r="F1727" s="347" t="s">
        <v>11827</v>
      </c>
      <c r="G1727" s="347" t="s">
        <v>11828</v>
      </c>
      <c r="H1727" s="348"/>
      <c r="I1727" s="347" t="s">
        <v>4533</v>
      </c>
      <c r="J1727" s="347" t="s">
        <v>11799</v>
      </c>
      <c r="K1727" s="349">
        <v>45412.15212644676</v>
      </c>
      <c r="L1727" s="347" t="s">
        <v>11799</v>
      </c>
      <c r="M1727" s="349">
        <v>45412.15587880787</v>
      </c>
      <c r="N1727" s="347" t="s">
        <v>4534</v>
      </c>
      <c r="O1727" s="346">
        <v>1.0</v>
      </c>
      <c r="P1727" s="350" t="s">
        <v>527</v>
      </c>
      <c r="Q1727" s="346">
        <v>477.0</v>
      </c>
      <c r="R1727" s="347" t="s">
        <v>10093</v>
      </c>
      <c r="S1727" s="7" t="str">
        <f>IF(P1727="nasional",VLOOKUP("*"&amp;J1727&amp;"",'IPPD ALL'!$AA$2:$AC$787,3,FALSE),VLOOKUP("*"&amp;P1727&amp;"",'IPPD ALL'!$AB$2:$AC$787,2,FALSE))</f>
        <v>Kementerian Pekerjaan Umum dan Perumahan Rakyat</v>
      </c>
    </row>
    <row r="1728">
      <c r="A1728" s="346">
        <v>3928.0</v>
      </c>
      <c r="B1728" s="347" t="s">
        <v>11829</v>
      </c>
      <c r="C1728" s="347" t="s">
        <v>848</v>
      </c>
      <c r="D1728" s="347" t="s">
        <v>11830</v>
      </c>
      <c r="E1728" s="347">
        <v>1.0</v>
      </c>
      <c r="F1728" s="347" t="s">
        <v>11831</v>
      </c>
      <c r="G1728" s="347" t="s">
        <v>11832</v>
      </c>
      <c r="H1728" s="348"/>
      <c r="I1728" s="347" t="s">
        <v>4533</v>
      </c>
      <c r="J1728" s="347" t="s">
        <v>848</v>
      </c>
      <c r="K1728" s="349">
        <v>45412.15338565972</v>
      </c>
      <c r="L1728" s="347" t="s">
        <v>848</v>
      </c>
      <c r="M1728" s="349">
        <v>45412.15792979167</v>
      </c>
      <c r="N1728" s="347" t="s">
        <v>4545</v>
      </c>
      <c r="O1728" s="346">
        <v>1.0</v>
      </c>
      <c r="P1728" s="347" t="s">
        <v>4535</v>
      </c>
      <c r="Q1728" s="348"/>
      <c r="R1728" s="348"/>
      <c r="S1728" s="7" t="str">
        <f>IF(P1728="nasional",VLOOKUP("*"&amp;J1728&amp;"",'IPPD ALL'!$AA$2:$AC$787,3,FALSE),VLOOKUP("*"&amp;P1728&amp;"",'IPPD ALL'!$AB$2:$AC$787,2,FALSE))</f>
        <v>Lembaga Kebijakan Pengadaan Barang/Jasa Pemerintah</v>
      </c>
    </row>
    <row r="1729">
      <c r="A1729" s="346">
        <v>3929.0</v>
      </c>
      <c r="B1729" s="347" t="s">
        <v>11833</v>
      </c>
      <c r="C1729" s="347" t="s">
        <v>9057</v>
      </c>
      <c r="D1729" s="347" t="s">
        <v>11834</v>
      </c>
      <c r="E1729" s="346">
        <v>1.0</v>
      </c>
      <c r="F1729" s="347" t="s">
        <v>11835</v>
      </c>
      <c r="G1729" s="347" t="s">
        <v>11836</v>
      </c>
      <c r="H1729" s="348"/>
      <c r="I1729" s="347" t="s">
        <v>4533</v>
      </c>
      <c r="J1729" s="347" t="s">
        <v>9057</v>
      </c>
      <c r="K1729" s="349">
        <v>45412.15879631945</v>
      </c>
      <c r="L1729" s="347" t="s">
        <v>9057</v>
      </c>
      <c r="M1729" s="349">
        <v>45441.26722972222</v>
      </c>
      <c r="N1729" s="347" t="s">
        <v>4545</v>
      </c>
      <c r="O1729" s="346">
        <v>2.0</v>
      </c>
      <c r="P1729" s="350" t="s">
        <v>2249</v>
      </c>
      <c r="Q1729" s="346">
        <v>366.0</v>
      </c>
      <c r="R1729" s="347" t="s">
        <v>9058</v>
      </c>
      <c r="S1729" s="7" t="str">
        <f>IF(P1729="nasional",VLOOKUP("*"&amp;J1729&amp;"",'IPPD ALL'!$AA$2:$AC$787,3,FALSE),VLOOKUP("*"&amp;P1729&amp;"",'IPPD ALL'!$AB$2:$AC$787,2,FALSE))</f>
        <v>Provinsi Jawa Barat</v>
      </c>
    </row>
    <row r="1730">
      <c r="A1730" s="346">
        <v>3930.0</v>
      </c>
      <c r="B1730" s="347" t="s">
        <v>11837</v>
      </c>
      <c r="C1730" s="347" t="s">
        <v>11799</v>
      </c>
      <c r="D1730" s="347" t="s">
        <v>11838</v>
      </c>
      <c r="E1730" s="347" t="s">
        <v>4530</v>
      </c>
      <c r="F1730" s="347" t="s">
        <v>11839</v>
      </c>
      <c r="G1730" s="347" t="s">
        <v>11840</v>
      </c>
      <c r="H1730" s="348"/>
      <c r="I1730" s="347" t="s">
        <v>4533</v>
      </c>
      <c r="J1730" s="347" t="s">
        <v>11799</v>
      </c>
      <c r="K1730" s="349">
        <v>45412.15964792824</v>
      </c>
      <c r="L1730" s="347" t="s">
        <v>11799</v>
      </c>
      <c r="M1730" s="349">
        <v>45412.161959895835</v>
      </c>
      <c r="N1730" s="347" t="s">
        <v>4534</v>
      </c>
      <c r="O1730" s="346">
        <v>1.0</v>
      </c>
      <c r="P1730" s="350" t="s">
        <v>527</v>
      </c>
      <c r="Q1730" s="346">
        <v>477.0</v>
      </c>
      <c r="R1730" s="347" t="s">
        <v>10093</v>
      </c>
      <c r="S1730" s="7" t="str">
        <f>IF(P1730="nasional",VLOOKUP("*"&amp;J1730&amp;"",'IPPD ALL'!$AA$2:$AC$787,3,FALSE),VLOOKUP("*"&amp;P1730&amp;"",'IPPD ALL'!$AB$2:$AC$787,2,FALSE))</f>
        <v>Kementerian Pekerjaan Umum dan Perumahan Rakyat</v>
      </c>
    </row>
    <row r="1731">
      <c r="A1731" s="346">
        <v>3931.0</v>
      </c>
      <c r="B1731" s="347" t="s">
        <v>11841</v>
      </c>
      <c r="C1731" s="347" t="s">
        <v>10200</v>
      </c>
      <c r="D1731" s="347" t="s">
        <v>11842</v>
      </c>
      <c r="E1731" s="347">
        <v>1.0</v>
      </c>
      <c r="F1731" s="347" t="s">
        <v>11843</v>
      </c>
      <c r="G1731" s="347" t="s">
        <v>11844</v>
      </c>
      <c r="H1731" s="348"/>
      <c r="I1731" s="347" t="s">
        <v>4533</v>
      </c>
      <c r="J1731" s="347" t="s">
        <v>10200</v>
      </c>
      <c r="K1731" s="349">
        <v>45412.16240597222</v>
      </c>
      <c r="L1731" s="347" t="s">
        <v>10200</v>
      </c>
      <c r="M1731" s="349">
        <v>45412.16743087963</v>
      </c>
      <c r="N1731" s="347" t="s">
        <v>4545</v>
      </c>
      <c r="O1731" s="346">
        <v>1.0</v>
      </c>
      <c r="P1731" s="350" t="s">
        <v>2804</v>
      </c>
      <c r="Q1731" s="346">
        <v>263.0</v>
      </c>
      <c r="R1731" s="347" t="s">
        <v>10204</v>
      </c>
      <c r="S1731" s="7" t="str">
        <f>IF(P1731="nasional",VLOOKUP("*"&amp;J1731&amp;"",'IPPD ALL'!$AA$2:$AC$787,3,FALSE),VLOOKUP("*"&amp;P1731&amp;"",'IPPD ALL'!$AB$2:$AC$787,2,FALSE))</f>
        <v>Kota Surakarta</v>
      </c>
    </row>
    <row r="1732">
      <c r="A1732" s="346">
        <v>3932.0</v>
      </c>
      <c r="B1732" s="347" t="s">
        <v>11845</v>
      </c>
      <c r="C1732" s="347" t="s">
        <v>11799</v>
      </c>
      <c r="D1732" s="347" t="s">
        <v>11846</v>
      </c>
      <c r="E1732" s="347" t="s">
        <v>4530</v>
      </c>
      <c r="F1732" s="347" t="s">
        <v>11847</v>
      </c>
      <c r="G1732" s="347" t="s">
        <v>11848</v>
      </c>
      <c r="H1732" s="348"/>
      <c r="I1732" s="347" t="s">
        <v>4533</v>
      </c>
      <c r="J1732" s="347" t="s">
        <v>11799</v>
      </c>
      <c r="K1732" s="349">
        <v>45412.16866076389</v>
      </c>
      <c r="L1732" s="347" t="s">
        <v>11799</v>
      </c>
      <c r="M1732" s="349">
        <v>45412.171491608795</v>
      </c>
      <c r="N1732" s="347" t="s">
        <v>4534</v>
      </c>
      <c r="O1732" s="346">
        <v>1.0</v>
      </c>
      <c r="P1732" s="350" t="s">
        <v>527</v>
      </c>
      <c r="Q1732" s="346">
        <v>477.0</v>
      </c>
      <c r="R1732" s="347" t="s">
        <v>10093</v>
      </c>
      <c r="S1732" s="7" t="str">
        <f>IF(P1732="nasional",VLOOKUP("*"&amp;J1732&amp;"",'IPPD ALL'!$AA$2:$AC$787,3,FALSE),VLOOKUP("*"&amp;P1732&amp;"",'IPPD ALL'!$AB$2:$AC$787,2,FALSE))</f>
        <v>Kementerian Pekerjaan Umum dan Perumahan Rakyat</v>
      </c>
    </row>
    <row r="1733">
      <c r="A1733" s="346">
        <v>3933.0</v>
      </c>
      <c r="B1733" s="347" t="s">
        <v>11849</v>
      </c>
      <c r="C1733" s="347" t="s">
        <v>11799</v>
      </c>
      <c r="D1733" s="347" t="s">
        <v>11850</v>
      </c>
      <c r="E1733" s="347" t="s">
        <v>4530</v>
      </c>
      <c r="F1733" s="347" t="s">
        <v>11851</v>
      </c>
      <c r="G1733" s="347" t="s">
        <v>11852</v>
      </c>
      <c r="H1733" s="348"/>
      <c r="I1733" s="347" t="s">
        <v>4533</v>
      </c>
      <c r="J1733" s="347" t="s">
        <v>11799</v>
      </c>
      <c r="K1733" s="349">
        <v>45412.176485902775</v>
      </c>
      <c r="L1733" s="347" t="s">
        <v>11799</v>
      </c>
      <c r="M1733" s="349">
        <v>45412.18098225694</v>
      </c>
      <c r="N1733" s="347" t="s">
        <v>4534</v>
      </c>
      <c r="O1733" s="346">
        <v>1.0</v>
      </c>
      <c r="P1733" s="350" t="s">
        <v>527</v>
      </c>
      <c r="Q1733" s="346">
        <v>477.0</v>
      </c>
      <c r="R1733" s="347" t="s">
        <v>10093</v>
      </c>
      <c r="S1733" s="7" t="str">
        <f>IF(P1733="nasional",VLOOKUP("*"&amp;J1733&amp;"",'IPPD ALL'!$AA$2:$AC$787,3,FALSE),VLOOKUP("*"&amp;P1733&amp;"",'IPPD ALL'!$AB$2:$AC$787,2,FALSE))</f>
        <v>Kementerian Pekerjaan Umum dan Perumahan Rakyat</v>
      </c>
    </row>
    <row r="1734">
      <c r="A1734" s="346">
        <v>3935.0</v>
      </c>
      <c r="B1734" s="347" t="s">
        <v>11853</v>
      </c>
      <c r="C1734" s="347" t="s">
        <v>11799</v>
      </c>
      <c r="D1734" s="347" t="s">
        <v>11854</v>
      </c>
      <c r="E1734" s="347" t="s">
        <v>4530</v>
      </c>
      <c r="F1734" s="347" t="s">
        <v>11855</v>
      </c>
      <c r="G1734" s="347" t="s">
        <v>11856</v>
      </c>
      <c r="H1734" s="348"/>
      <c r="I1734" s="347" t="s">
        <v>4533</v>
      </c>
      <c r="J1734" s="347" t="s">
        <v>11799</v>
      </c>
      <c r="K1734" s="349">
        <v>45412.183945833334</v>
      </c>
      <c r="L1734" s="347" t="s">
        <v>11799</v>
      </c>
      <c r="M1734" s="349">
        <v>45412.18697422454</v>
      </c>
      <c r="N1734" s="347" t="s">
        <v>4534</v>
      </c>
      <c r="O1734" s="346">
        <v>1.0</v>
      </c>
      <c r="P1734" s="350" t="s">
        <v>527</v>
      </c>
      <c r="Q1734" s="346">
        <v>477.0</v>
      </c>
      <c r="R1734" s="347" t="s">
        <v>10093</v>
      </c>
      <c r="S1734" s="7" t="str">
        <f>IF(P1734="nasional",VLOOKUP("*"&amp;J1734&amp;"",'IPPD ALL'!$AA$2:$AC$787,3,FALSE),VLOOKUP("*"&amp;P1734&amp;"",'IPPD ALL'!$AB$2:$AC$787,2,FALSE))</f>
        <v>Kementerian Pekerjaan Umum dan Perumahan Rakyat</v>
      </c>
    </row>
    <row r="1735">
      <c r="A1735" s="346">
        <v>3936.0</v>
      </c>
      <c r="B1735" s="347" t="s">
        <v>11857</v>
      </c>
      <c r="C1735" s="347" t="s">
        <v>11858</v>
      </c>
      <c r="D1735" s="347" t="s">
        <v>11859</v>
      </c>
      <c r="E1735" s="347">
        <v>1.0</v>
      </c>
      <c r="F1735" s="347" t="s">
        <v>11860</v>
      </c>
      <c r="G1735" s="347" t="s">
        <v>11861</v>
      </c>
      <c r="H1735" s="348"/>
      <c r="I1735" s="347" t="s">
        <v>4533</v>
      </c>
      <c r="J1735" s="347" t="s">
        <v>11858</v>
      </c>
      <c r="K1735" s="349">
        <v>45412.1842928125</v>
      </c>
      <c r="L1735" s="347" t="s">
        <v>11858</v>
      </c>
      <c r="M1735" s="349">
        <v>45412.18734873843</v>
      </c>
      <c r="N1735" s="347" t="s">
        <v>4534</v>
      </c>
      <c r="O1735" s="346">
        <v>0.0</v>
      </c>
      <c r="P1735" s="350" t="s">
        <v>2880</v>
      </c>
      <c r="Q1735" s="346">
        <v>953.0</v>
      </c>
      <c r="R1735" s="347" t="s">
        <v>11808</v>
      </c>
      <c r="S1735" s="7" t="str">
        <f>IF(P1735="nasional",VLOOKUP("*"&amp;J1735&amp;"",'IPPD ALL'!$AA$2:$AC$787,3,FALSE),VLOOKUP("*"&amp;P1735&amp;"",'IPPD ALL'!$AB$2:$AC$787,2,FALSE))</f>
        <v>Kabupaten Banyuwangi</v>
      </c>
    </row>
    <row r="1736">
      <c r="A1736" s="346">
        <v>3937.0</v>
      </c>
      <c r="B1736" s="347" t="s">
        <v>11862</v>
      </c>
      <c r="C1736" s="347" t="s">
        <v>6798</v>
      </c>
      <c r="D1736" s="347" t="s">
        <v>11863</v>
      </c>
      <c r="E1736" s="347" t="s">
        <v>11784</v>
      </c>
      <c r="F1736" s="347" t="s">
        <v>11864</v>
      </c>
      <c r="G1736" s="347" t="s">
        <v>11865</v>
      </c>
      <c r="H1736" s="348"/>
      <c r="I1736" s="347" t="s">
        <v>4533</v>
      </c>
      <c r="J1736" s="347" t="s">
        <v>6798</v>
      </c>
      <c r="K1736" s="349">
        <v>45412.25478986111</v>
      </c>
      <c r="L1736" s="347" t="s">
        <v>6798</v>
      </c>
      <c r="M1736" s="349">
        <v>45412.261863796295</v>
      </c>
      <c r="N1736" s="347" t="s">
        <v>4545</v>
      </c>
      <c r="O1736" s="346">
        <v>1.0</v>
      </c>
      <c r="P1736" s="350" t="s">
        <v>2974</v>
      </c>
      <c r="Q1736" s="346">
        <v>696.0</v>
      </c>
      <c r="R1736" s="347" t="s">
        <v>6802</v>
      </c>
      <c r="S1736" s="7" t="str">
        <f>IF(P1736="nasional",VLOOKUP("*"&amp;J1736&amp;"",'IPPD ALL'!$AA$2:$AC$787,3,FALSE),VLOOKUP("*"&amp;P1736&amp;"",'IPPD ALL'!$AB$2:$AC$787,2,FALSE))</f>
        <v>Kabupaten Malang</v>
      </c>
      <c r="T1736" s="229"/>
    </row>
    <row r="1737">
      <c r="A1737" s="346">
        <v>3938.0</v>
      </c>
      <c r="B1737" s="347" t="s">
        <v>11866</v>
      </c>
      <c r="C1737" s="347" t="s">
        <v>11799</v>
      </c>
      <c r="D1737" s="347" t="s">
        <v>11867</v>
      </c>
      <c r="E1737" s="347" t="s">
        <v>4530</v>
      </c>
      <c r="F1737" s="347" t="s">
        <v>11868</v>
      </c>
      <c r="G1737" s="347" t="s">
        <v>11869</v>
      </c>
      <c r="H1737" s="348"/>
      <c r="I1737" s="347" t="s">
        <v>4533</v>
      </c>
      <c r="J1737" s="347" t="s">
        <v>11799</v>
      </c>
      <c r="K1737" s="349">
        <v>45412.26615451389</v>
      </c>
      <c r="L1737" s="347" t="s">
        <v>10505</v>
      </c>
      <c r="M1737" s="349">
        <v>45483.28928413195</v>
      </c>
      <c r="N1737" s="347" t="s">
        <v>4534</v>
      </c>
      <c r="O1737" s="346">
        <v>3.0</v>
      </c>
      <c r="P1737" s="350" t="s">
        <v>527</v>
      </c>
      <c r="Q1737" s="346">
        <v>477.0</v>
      </c>
      <c r="R1737" s="347" t="s">
        <v>10093</v>
      </c>
      <c r="S1737" s="7" t="str">
        <f>IF(P1737="nasional",VLOOKUP("*"&amp;J1737&amp;"",'IPPD ALL'!$AA$2:$AC$787,3,FALSE),VLOOKUP("*"&amp;P1737&amp;"",'IPPD ALL'!$AB$2:$AC$787,2,FALSE))</f>
        <v>Kementerian Pekerjaan Umum dan Perumahan Rakyat</v>
      </c>
    </row>
    <row r="1738">
      <c r="A1738" s="346">
        <v>3939.0</v>
      </c>
      <c r="B1738" s="347" t="s">
        <v>11870</v>
      </c>
      <c r="C1738" s="347" t="s">
        <v>9057</v>
      </c>
      <c r="D1738" s="347" t="s">
        <v>11871</v>
      </c>
      <c r="E1738" s="346">
        <v>1.0</v>
      </c>
      <c r="F1738" s="347" t="s">
        <v>11872</v>
      </c>
      <c r="G1738" s="347" t="s">
        <v>11873</v>
      </c>
      <c r="H1738" s="348"/>
      <c r="I1738" s="347" t="s">
        <v>4533</v>
      </c>
      <c r="J1738" s="347" t="s">
        <v>9057</v>
      </c>
      <c r="K1738" s="349">
        <v>45412.31168303241</v>
      </c>
      <c r="L1738" s="347" t="s">
        <v>9057</v>
      </c>
      <c r="M1738" s="349">
        <v>45412.43785685185</v>
      </c>
      <c r="N1738" s="347" t="s">
        <v>4545</v>
      </c>
      <c r="O1738" s="346">
        <v>6.0</v>
      </c>
      <c r="P1738" s="350" t="s">
        <v>2249</v>
      </c>
      <c r="Q1738" s="346">
        <v>366.0</v>
      </c>
      <c r="R1738" s="347" t="s">
        <v>9058</v>
      </c>
      <c r="S1738" s="7" t="str">
        <f>IF(P1738="nasional",VLOOKUP("*"&amp;J1738&amp;"",'IPPD ALL'!$AA$2:$AC$787,3,FALSE),VLOOKUP("*"&amp;P1738&amp;"",'IPPD ALL'!$AB$2:$AC$787,2,FALSE))</f>
        <v>Provinsi Jawa Barat</v>
      </c>
    </row>
    <row r="1739">
      <c r="A1739" s="346">
        <v>3940.0</v>
      </c>
      <c r="B1739" s="347" t="s">
        <v>11874</v>
      </c>
      <c r="C1739" s="347" t="s">
        <v>11799</v>
      </c>
      <c r="D1739" s="347" t="s">
        <v>11875</v>
      </c>
      <c r="E1739" s="347" t="s">
        <v>4530</v>
      </c>
      <c r="F1739" s="347" t="s">
        <v>11876</v>
      </c>
      <c r="G1739" s="347" t="s">
        <v>11877</v>
      </c>
      <c r="H1739" s="348"/>
      <c r="I1739" s="347" t="s">
        <v>4533</v>
      </c>
      <c r="J1739" s="347" t="s">
        <v>11799</v>
      </c>
      <c r="K1739" s="349">
        <v>45412.354904050924</v>
      </c>
      <c r="L1739" s="347" t="s">
        <v>11799</v>
      </c>
      <c r="M1739" s="349">
        <v>45412.35642019676</v>
      </c>
      <c r="N1739" s="347" t="s">
        <v>4534</v>
      </c>
      <c r="O1739" s="346">
        <v>1.0</v>
      </c>
      <c r="P1739" s="350" t="s">
        <v>527</v>
      </c>
      <c r="Q1739" s="346">
        <v>477.0</v>
      </c>
      <c r="R1739" s="347" t="s">
        <v>10093</v>
      </c>
      <c r="S1739" s="7" t="str">
        <f>IF(P1739="nasional",VLOOKUP("*"&amp;J1739&amp;"",'IPPD ALL'!$AA$2:$AC$787,3,FALSE),VLOOKUP("*"&amp;P1739&amp;"",'IPPD ALL'!$AB$2:$AC$787,2,FALSE))</f>
        <v>Kementerian Pekerjaan Umum dan Perumahan Rakyat</v>
      </c>
    </row>
    <row r="1740">
      <c r="A1740" s="346">
        <v>3941.0</v>
      </c>
      <c r="B1740" s="347" t="s">
        <v>11878</v>
      </c>
      <c r="C1740" s="347" t="s">
        <v>11799</v>
      </c>
      <c r="D1740" s="347" t="s">
        <v>11879</v>
      </c>
      <c r="E1740" s="347" t="s">
        <v>4530</v>
      </c>
      <c r="F1740" s="347" t="s">
        <v>11880</v>
      </c>
      <c r="G1740" s="347" t="s">
        <v>11881</v>
      </c>
      <c r="H1740" s="348"/>
      <c r="I1740" s="347" t="s">
        <v>4533</v>
      </c>
      <c r="J1740" s="347" t="s">
        <v>11799</v>
      </c>
      <c r="K1740" s="349">
        <v>45412.36254783565</v>
      </c>
      <c r="L1740" s="347" t="s">
        <v>11799</v>
      </c>
      <c r="M1740" s="349">
        <v>45412.36455478009</v>
      </c>
      <c r="N1740" s="347" t="s">
        <v>4534</v>
      </c>
      <c r="O1740" s="346">
        <v>1.0</v>
      </c>
      <c r="P1740" s="350" t="s">
        <v>527</v>
      </c>
      <c r="Q1740" s="346">
        <v>477.0</v>
      </c>
      <c r="R1740" s="347" t="s">
        <v>10093</v>
      </c>
      <c r="S1740" s="7" t="str">
        <f>IF(P1740="nasional",VLOOKUP("*"&amp;J1740&amp;"",'IPPD ALL'!$AA$2:$AC$787,3,FALSE),VLOOKUP("*"&amp;P1740&amp;"",'IPPD ALL'!$AB$2:$AC$787,2,FALSE))</f>
        <v>Kementerian Pekerjaan Umum dan Perumahan Rakyat</v>
      </c>
    </row>
    <row r="1741">
      <c r="A1741" s="346">
        <v>3942.0</v>
      </c>
      <c r="B1741" s="347" t="s">
        <v>11882</v>
      </c>
      <c r="C1741" s="347" t="s">
        <v>11799</v>
      </c>
      <c r="D1741" s="347" t="s">
        <v>11883</v>
      </c>
      <c r="E1741" s="347" t="s">
        <v>4530</v>
      </c>
      <c r="F1741" s="347" t="s">
        <v>11884</v>
      </c>
      <c r="G1741" s="347" t="s">
        <v>11885</v>
      </c>
      <c r="H1741" s="348"/>
      <c r="I1741" s="347" t="s">
        <v>4533</v>
      </c>
      <c r="J1741" s="347" t="s">
        <v>11799</v>
      </c>
      <c r="K1741" s="349">
        <v>45412.36914130787</v>
      </c>
      <c r="L1741" s="347" t="s">
        <v>11799</v>
      </c>
      <c r="M1741" s="349">
        <v>45412.371814212966</v>
      </c>
      <c r="N1741" s="347" t="s">
        <v>4534</v>
      </c>
      <c r="O1741" s="346">
        <v>1.0</v>
      </c>
      <c r="P1741" s="350" t="s">
        <v>527</v>
      </c>
      <c r="Q1741" s="346">
        <v>477.0</v>
      </c>
      <c r="R1741" s="347" t="s">
        <v>10093</v>
      </c>
      <c r="S1741" s="7" t="str">
        <f>IF(P1741="nasional",VLOOKUP("*"&amp;J1741&amp;"",'IPPD ALL'!$AA$2:$AC$787,3,FALSE),VLOOKUP("*"&amp;P1741&amp;"",'IPPD ALL'!$AB$2:$AC$787,2,FALSE))</f>
        <v>Kementerian Pekerjaan Umum dan Perumahan Rakyat</v>
      </c>
    </row>
    <row r="1742">
      <c r="A1742" s="346">
        <v>3943.0</v>
      </c>
      <c r="B1742" s="347" t="s">
        <v>11886</v>
      </c>
      <c r="C1742" s="347" t="s">
        <v>11799</v>
      </c>
      <c r="D1742" s="347" t="s">
        <v>11887</v>
      </c>
      <c r="E1742" s="347" t="s">
        <v>4530</v>
      </c>
      <c r="F1742" s="347" t="s">
        <v>11888</v>
      </c>
      <c r="G1742" s="347" t="s">
        <v>11889</v>
      </c>
      <c r="H1742" s="348"/>
      <c r="I1742" s="347" t="s">
        <v>4533</v>
      </c>
      <c r="J1742" s="347" t="s">
        <v>11799</v>
      </c>
      <c r="K1742" s="349">
        <v>45412.37657649306</v>
      </c>
      <c r="L1742" s="347" t="s">
        <v>11799</v>
      </c>
      <c r="M1742" s="349">
        <v>45412.38036715278</v>
      </c>
      <c r="N1742" s="347" t="s">
        <v>4534</v>
      </c>
      <c r="O1742" s="346">
        <v>1.0</v>
      </c>
      <c r="P1742" s="350" t="s">
        <v>527</v>
      </c>
      <c r="Q1742" s="346">
        <v>477.0</v>
      </c>
      <c r="R1742" s="347" t="s">
        <v>10093</v>
      </c>
      <c r="S1742" s="7" t="str">
        <f>IF(P1742="nasional",VLOOKUP("*"&amp;J1742&amp;"",'IPPD ALL'!$AA$2:$AC$787,3,FALSE),VLOOKUP("*"&amp;P1742&amp;"",'IPPD ALL'!$AB$2:$AC$787,2,FALSE))</f>
        <v>Kementerian Pekerjaan Umum dan Perumahan Rakyat</v>
      </c>
    </row>
    <row r="1743">
      <c r="A1743" s="346">
        <v>3944.0</v>
      </c>
      <c r="B1743" s="347" t="s">
        <v>11890</v>
      </c>
      <c r="C1743" s="347" t="s">
        <v>11799</v>
      </c>
      <c r="D1743" s="347" t="s">
        <v>11891</v>
      </c>
      <c r="E1743" s="347" t="s">
        <v>4530</v>
      </c>
      <c r="F1743" s="347" t="s">
        <v>11892</v>
      </c>
      <c r="G1743" s="347" t="s">
        <v>11893</v>
      </c>
      <c r="H1743" s="348"/>
      <c r="I1743" s="347" t="s">
        <v>4533</v>
      </c>
      <c r="J1743" s="347" t="s">
        <v>11799</v>
      </c>
      <c r="K1743" s="349">
        <v>45412.38497070602</v>
      </c>
      <c r="L1743" s="347" t="s">
        <v>11799</v>
      </c>
      <c r="M1743" s="349">
        <v>45412.38701421296</v>
      </c>
      <c r="N1743" s="347" t="s">
        <v>4534</v>
      </c>
      <c r="O1743" s="346">
        <v>1.0</v>
      </c>
      <c r="P1743" s="350" t="s">
        <v>527</v>
      </c>
      <c r="Q1743" s="346">
        <v>477.0</v>
      </c>
      <c r="R1743" s="347" t="s">
        <v>10093</v>
      </c>
      <c r="S1743" s="7" t="str">
        <f>IF(P1743="nasional",VLOOKUP("*"&amp;J1743&amp;"",'IPPD ALL'!$AA$2:$AC$787,3,FALSE),VLOOKUP("*"&amp;P1743&amp;"",'IPPD ALL'!$AB$2:$AC$787,2,FALSE))</f>
        <v>Kementerian Pekerjaan Umum dan Perumahan Rakyat</v>
      </c>
    </row>
    <row r="1744">
      <c r="A1744" s="346">
        <v>3945.0</v>
      </c>
      <c r="B1744" s="347" t="s">
        <v>11894</v>
      </c>
      <c r="C1744" s="347" t="s">
        <v>11799</v>
      </c>
      <c r="D1744" s="347" t="s">
        <v>11895</v>
      </c>
      <c r="E1744" s="347" t="s">
        <v>4530</v>
      </c>
      <c r="F1744" s="347" t="s">
        <v>11896</v>
      </c>
      <c r="G1744" s="347" t="s">
        <v>11897</v>
      </c>
      <c r="H1744" s="348"/>
      <c r="I1744" s="347" t="s">
        <v>4533</v>
      </c>
      <c r="J1744" s="347" t="s">
        <v>11799</v>
      </c>
      <c r="K1744" s="349">
        <v>45412.39342148148</v>
      </c>
      <c r="L1744" s="347" t="s">
        <v>11799</v>
      </c>
      <c r="M1744" s="349">
        <v>45412.3965975463</v>
      </c>
      <c r="N1744" s="347" t="s">
        <v>4534</v>
      </c>
      <c r="O1744" s="346">
        <v>1.0</v>
      </c>
      <c r="P1744" s="350" t="s">
        <v>527</v>
      </c>
      <c r="Q1744" s="346">
        <v>477.0</v>
      </c>
      <c r="R1744" s="347" t="s">
        <v>10093</v>
      </c>
      <c r="S1744" s="7" t="str">
        <f>IF(P1744="nasional",VLOOKUP("*"&amp;J1744&amp;"",'IPPD ALL'!$AA$2:$AC$787,3,FALSE),VLOOKUP("*"&amp;P1744&amp;"",'IPPD ALL'!$AB$2:$AC$787,2,FALSE))</f>
        <v>Kementerian Pekerjaan Umum dan Perumahan Rakyat</v>
      </c>
    </row>
    <row r="1745">
      <c r="A1745" s="346">
        <v>3948.0</v>
      </c>
      <c r="B1745" s="347" t="s">
        <v>11898</v>
      </c>
      <c r="C1745" s="347" t="s">
        <v>2879</v>
      </c>
      <c r="D1745" s="347" t="s">
        <v>11899</v>
      </c>
      <c r="E1745" s="347">
        <v>1.0</v>
      </c>
      <c r="F1745" s="347" t="s">
        <v>11900</v>
      </c>
      <c r="G1745" s="347" t="s">
        <v>11901</v>
      </c>
      <c r="H1745" s="348"/>
      <c r="I1745" s="347" t="s">
        <v>4533</v>
      </c>
      <c r="J1745" s="347" t="s">
        <v>2879</v>
      </c>
      <c r="K1745" s="349">
        <v>45414.031548645835</v>
      </c>
      <c r="L1745" s="347" t="s">
        <v>4528</v>
      </c>
      <c r="M1745" s="349">
        <v>45531.200672418985</v>
      </c>
      <c r="N1745" s="347" t="s">
        <v>4545</v>
      </c>
      <c r="O1745" s="346">
        <v>3.0</v>
      </c>
      <c r="P1745" s="347" t="s">
        <v>4535</v>
      </c>
      <c r="Q1745" s="348"/>
      <c r="R1745" s="348"/>
      <c r="S1745" s="7" t="str">
        <f>IF(P1745="nasional",VLOOKUP("*"&amp;J1745&amp;"",'IPPD ALL'!$AA$2:$AC$787,3,FALSE),VLOOKUP("*"&amp;P1745&amp;"",'IPPD ALL'!$AB$2:$AC$787,2,FALSE))</f>
        <v>Kabupaten Banyuwangi</v>
      </c>
    </row>
    <row r="1746">
      <c r="A1746" s="346">
        <v>3949.0</v>
      </c>
      <c r="B1746" s="347" t="s">
        <v>11902</v>
      </c>
      <c r="C1746" s="347" t="s">
        <v>4302</v>
      </c>
      <c r="D1746" s="347" t="s">
        <v>11903</v>
      </c>
      <c r="E1746" s="347">
        <v>1.0</v>
      </c>
      <c r="F1746" s="347" t="s">
        <v>11904</v>
      </c>
      <c r="G1746" s="347" t="s">
        <v>11905</v>
      </c>
      <c r="H1746" s="348"/>
      <c r="I1746" s="347" t="s">
        <v>4533</v>
      </c>
      <c r="J1746" s="347" t="s">
        <v>4302</v>
      </c>
      <c r="K1746" s="349">
        <v>45414.10826569444</v>
      </c>
      <c r="L1746" s="347" t="s">
        <v>4302</v>
      </c>
      <c r="M1746" s="349">
        <v>45414.11067043981</v>
      </c>
      <c r="N1746" s="347" t="s">
        <v>4534</v>
      </c>
      <c r="O1746" s="346">
        <v>1.0</v>
      </c>
      <c r="P1746" s="347" t="s">
        <v>4535</v>
      </c>
      <c r="Q1746" s="348"/>
      <c r="R1746" s="348"/>
      <c r="S1746" s="7" t="str">
        <f>IF(P1746="nasional",VLOOKUP("*"&amp;J1746&amp;"",'IPPD ALL'!$AA$2:$AC$787,3,FALSE),VLOOKUP("*"&amp;P1746&amp;"",'IPPD ALL'!$AB$2:$AC$787,2,FALSE))</f>
        <v>Kabupaten Buru Selatan</v>
      </c>
    </row>
    <row r="1747">
      <c r="A1747" s="346">
        <v>3950.0</v>
      </c>
      <c r="B1747" s="347" t="s">
        <v>11906</v>
      </c>
      <c r="C1747" s="347" t="s">
        <v>11799</v>
      </c>
      <c r="D1747" s="347" t="s">
        <v>11907</v>
      </c>
      <c r="E1747" s="347" t="s">
        <v>4530</v>
      </c>
      <c r="F1747" s="347" t="s">
        <v>11908</v>
      </c>
      <c r="G1747" s="347" t="s">
        <v>11909</v>
      </c>
      <c r="H1747" s="348"/>
      <c r="I1747" s="347" t="s">
        <v>4533</v>
      </c>
      <c r="J1747" s="347" t="s">
        <v>11799</v>
      </c>
      <c r="K1747" s="349">
        <v>45414.12994275463</v>
      </c>
      <c r="L1747" s="347" t="s">
        <v>10505</v>
      </c>
      <c r="M1747" s="349">
        <v>45511.33269662037</v>
      </c>
      <c r="N1747" s="347" t="s">
        <v>4545</v>
      </c>
      <c r="O1747" s="346">
        <v>3.0</v>
      </c>
      <c r="P1747" s="350" t="s">
        <v>527</v>
      </c>
      <c r="Q1747" s="346">
        <v>477.0</v>
      </c>
      <c r="R1747" s="347" t="s">
        <v>10093</v>
      </c>
      <c r="S1747" s="7" t="str">
        <f>IF(P1747="nasional",VLOOKUP("*"&amp;J1747&amp;"",'IPPD ALL'!$AA$2:$AC$787,3,FALSE),VLOOKUP("*"&amp;P1747&amp;"",'IPPD ALL'!$AB$2:$AC$787,2,FALSE))</f>
        <v>Kementerian Pekerjaan Umum dan Perumahan Rakyat</v>
      </c>
    </row>
    <row r="1748">
      <c r="A1748" s="346">
        <v>3951.0</v>
      </c>
      <c r="B1748" s="347" t="s">
        <v>11910</v>
      </c>
      <c r="C1748" s="347" t="s">
        <v>3894</v>
      </c>
      <c r="D1748" s="347" t="s">
        <v>11911</v>
      </c>
      <c r="E1748" s="347" t="s">
        <v>6689</v>
      </c>
      <c r="F1748" s="347" t="s">
        <v>11912</v>
      </c>
      <c r="G1748" s="347" t="s">
        <v>11913</v>
      </c>
      <c r="H1748" s="348"/>
      <c r="I1748" s="347" t="s">
        <v>4533</v>
      </c>
      <c r="J1748" s="347" t="s">
        <v>3894</v>
      </c>
      <c r="K1748" s="349">
        <v>45414.17473855324</v>
      </c>
      <c r="L1748" s="347" t="s">
        <v>3894</v>
      </c>
      <c r="M1748" s="349">
        <v>45420.63138859954</v>
      </c>
      <c r="N1748" s="347" t="s">
        <v>4545</v>
      </c>
      <c r="O1748" s="346">
        <v>2.0</v>
      </c>
      <c r="P1748" s="347" t="s">
        <v>4535</v>
      </c>
      <c r="Q1748" s="348"/>
      <c r="R1748" s="348"/>
      <c r="S1748" s="7" t="str">
        <f>IF(P1748="nasional",VLOOKUP("*"&amp;J1748&amp;"",'IPPD ALL'!$AA$2:$AC$787,3,FALSE),VLOOKUP("*"&amp;P1748&amp;"",'IPPD ALL'!$AB$2:$AC$787,2,FALSE))</f>
        <v>Provinsi Gorontalo</v>
      </c>
    </row>
    <row r="1749">
      <c r="A1749" s="346">
        <v>3952.0</v>
      </c>
      <c r="B1749" s="347" t="s">
        <v>11914</v>
      </c>
      <c r="C1749" s="347" t="s">
        <v>2755</v>
      </c>
      <c r="D1749" s="347" t="s">
        <v>11915</v>
      </c>
      <c r="E1749" s="347">
        <v>1.0</v>
      </c>
      <c r="F1749" s="347" t="s">
        <v>11916</v>
      </c>
      <c r="G1749" s="347" t="s">
        <v>11917</v>
      </c>
      <c r="H1749" s="347" t="s">
        <v>4550</v>
      </c>
      <c r="I1749" s="347" t="s">
        <v>4533</v>
      </c>
      <c r="J1749" s="347" t="s">
        <v>2755</v>
      </c>
      <c r="K1749" s="349">
        <v>45414.25177148148</v>
      </c>
      <c r="L1749" s="347" t="s">
        <v>2755</v>
      </c>
      <c r="M1749" s="349">
        <v>45427.030781712965</v>
      </c>
      <c r="N1749" s="347" t="s">
        <v>4545</v>
      </c>
      <c r="O1749" s="346">
        <v>5.0</v>
      </c>
      <c r="P1749" s="347" t="s">
        <v>4535</v>
      </c>
      <c r="Q1749" s="348"/>
      <c r="R1749" s="348"/>
      <c r="S1749" s="7" t="str">
        <f>IF(P1749="nasional",VLOOKUP("*"&amp;J1749&amp;"",'IPPD ALL'!$AA$2:$AC$787,3,FALSE),VLOOKUP("*"&amp;P1749&amp;"",'IPPD ALL'!$AB$2:$AC$787,2,FALSE))</f>
        <v>Kabupaten Wonogiri</v>
      </c>
    </row>
    <row r="1750">
      <c r="A1750" s="346">
        <v>3953.0</v>
      </c>
      <c r="B1750" s="347" t="s">
        <v>11918</v>
      </c>
      <c r="C1750" s="347" t="s">
        <v>10505</v>
      </c>
      <c r="D1750" s="347" t="s">
        <v>11919</v>
      </c>
      <c r="E1750" s="347" t="s">
        <v>4530</v>
      </c>
      <c r="F1750" s="347" t="s">
        <v>11920</v>
      </c>
      <c r="G1750" s="347" t="s">
        <v>11921</v>
      </c>
      <c r="H1750" s="348"/>
      <c r="I1750" s="347" t="s">
        <v>4533</v>
      </c>
      <c r="J1750" s="347" t="s">
        <v>10505</v>
      </c>
      <c r="K1750" s="349">
        <v>45414.27749771991</v>
      </c>
      <c r="L1750" s="347" t="s">
        <v>10505</v>
      </c>
      <c r="M1750" s="349">
        <v>45414.28690800926</v>
      </c>
      <c r="N1750" s="347" t="s">
        <v>4545</v>
      </c>
      <c r="O1750" s="346">
        <v>1.0</v>
      </c>
      <c r="P1750" s="350" t="s">
        <v>527</v>
      </c>
      <c r="Q1750" s="346">
        <v>477.0</v>
      </c>
      <c r="R1750" s="347" t="s">
        <v>10093</v>
      </c>
      <c r="S1750" s="7" t="str">
        <f>IF(P1750="nasional",VLOOKUP("*"&amp;J1750&amp;"",'IPPD ALL'!$AA$2:$AC$787,3,FALSE),VLOOKUP("*"&amp;P1750&amp;"",'IPPD ALL'!$AB$2:$AC$787,2,FALSE))</f>
        <v>Kementerian Pekerjaan Umum dan Perumahan Rakyat</v>
      </c>
    </row>
    <row r="1751">
      <c r="A1751" s="346">
        <v>3956.0</v>
      </c>
      <c r="B1751" s="347" t="s">
        <v>11922</v>
      </c>
      <c r="C1751" s="347" t="s">
        <v>11799</v>
      </c>
      <c r="D1751" s="347" t="s">
        <v>11923</v>
      </c>
      <c r="E1751" s="347" t="s">
        <v>4530</v>
      </c>
      <c r="F1751" s="347" t="s">
        <v>11924</v>
      </c>
      <c r="G1751" s="347" t="s">
        <v>11925</v>
      </c>
      <c r="H1751" s="348"/>
      <c r="I1751" s="347" t="s">
        <v>4533</v>
      </c>
      <c r="J1751" s="347" t="s">
        <v>11799</v>
      </c>
      <c r="K1751" s="349">
        <v>45414.33797211805</v>
      </c>
      <c r="L1751" s="347" t="s">
        <v>11799</v>
      </c>
      <c r="M1751" s="349">
        <v>45427.3259800463</v>
      </c>
      <c r="N1751" s="347" t="s">
        <v>4534</v>
      </c>
      <c r="O1751" s="346">
        <v>2.0</v>
      </c>
      <c r="P1751" s="350" t="s">
        <v>527</v>
      </c>
      <c r="Q1751" s="346">
        <v>477.0</v>
      </c>
      <c r="R1751" s="347" t="s">
        <v>10093</v>
      </c>
      <c r="S1751" s="7" t="str">
        <f>IF(P1751="nasional",VLOOKUP("*"&amp;J1751&amp;"",'IPPD ALL'!$AA$2:$AC$787,3,FALSE),VLOOKUP("*"&amp;P1751&amp;"",'IPPD ALL'!$AB$2:$AC$787,2,FALSE))</f>
        <v>Kementerian Pekerjaan Umum dan Perumahan Rakyat</v>
      </c>
    </row>
    <row r="1752">
      <c r="A1752" s="346">
        <v>3957.0</v>
      </c>
      <c r="B1752" s="347" t="s">
        <v>11926</v>
      </c>
      <c r="C1752" s="347" t="s">
        <v>11799</v>
      </c>
      <c r="D1752" s="347" t="s">
        <v>11927</v>
      </c>
      <c r="E1752" s="347" t="s">
        <v>4530</v>
      </c>
      <c r="F1752" s="347" t="s">
        <v>11928</v>
      </c>
      <c r="G1752" s="347" t="s">
        <v>11929</v>
      </c>
      <c r="H1752" s="348"/>
      <c r="I1752" s="347" t="s">
        <v>4533</v>
      </c>
      <c r="J1752" s="347" t="s">
        <v>11799</v>
      </c>
      <c r="K1752" s="349">
        <v>45414.36911868056</v>
      </c>
      <c r="L1752" s="347" t="s">
        <v>11799</v>
      </c>
      <c r="M1752" s="349">
        <v>45427.3270537037</v>
      </c>
      <c r="N1752" s="347" t="s">
        <v>4534</v>
      </c>
      <c r="O1752" s="346">
        <v>2.0</v>
      </c>
      <c r="P1752" s="350" t="s">
        <v>527</v>
      </c>
      <c r="Q1752" s="346">
        <v>477.0</v>
      </c>
      <c r="R1752" s="347" t="s">
        <v>10093</v>
      </c>
      <c r="S1752" s="7" t="str">
        <f>IF(P1752="nasional",VLOOKUP("*"&amp;J1752&amp;"",'IPPD ALL'!$AA$2:$AC$787,3,FALSE),VLOOKUP("*"&amp;P1752&amp;"",'IPPD ALL'!$AB$2:$AC$787,2,FALSE))</f>
        <v>Kementerian Pekerjaan Umum dan Perumahan Rakyat</v>
      </c>
    </row>
    <row r="1753">
      <c r="A1753" s="346">
        <v>3959.0</v>
      </c>
      <c r="B1753" s="347" t="s">
        <v>11930</v>
      </c>
      <c r="C1753" s="347" t="s">
        <v>11799</v>
      </c>
      <c r="D1753" s="347" t="s">
        <v>11931</v>
      </c>
      <c r="E1753" s="347" t="s">
        <v>4530</v>
      </c>
      <c r="F1753" s="347" t="s">
        <v>11932</v>
      </c>
      <c r="G1753" s="347" t="s">
        <v>11933</v>
      </c>
      <c r="H1753" s="348"/>
      <c r="I1753" s="347" t="s">
        <v>4533</v>
      </c>
      <c r="J1753" s="347" t="s">
        <v>11799</v>
      </c>
      <c r="K1753" s="349">
        <v>45415.10213771991</v>
      </c>
      <c r="L1753" s="347" t="s">
        <v>11799</v>
      </c>
      <c r="M1753" s="349">
        <v>45427.32856329861</v>
      </c>
      <c r="N1753" s="347" t="s">
        <v>4534</v>
      </c>
      <c r="O1753" s="346">
        <v>2.0</v>
      </c>
      <c r="P1753" s="350" t="s">
        <v>527</v>
      </c>
      <c r="Q1753" s="346">
        <v>477.0</v>
      </c>
      <c r="R1753" s="347" t="s">
        <v>10093</v>
      </c>
      <c r="S1753" s="7" t="str">
        <f>IF(P1753="nasional",VLOOKUP("*"&amp;J1753&amp;"",'IPPD ALL'!$AA$2:$AC$787,3,FALSE),VLOOKUP("*"&amp;P1753&amp;"",'IPPD ALL'!$AB$2:$AC$787,2,FALSE))</f>
        <v>Kementerian Pekerjaan Umum dan Perumahan Rakyat</v>
      </c>
    </row>
    <row r="1754">
      <c r="A1754" s="346">
        <v>3960.0</v>
      </c>
      <c r="B1754" s="347" t="s">
        <v>11934</v>
      </c>
      <c r="C1754" s="347" t="s">
        <v>1614</v>
      </c>
      <c r="D1754" s="347" t="s">
        <v>11935</v>
      </c>
      <c r="E1754" s="347">
        <v>1.0</v>
      </c>
      <c r="F1754" s="347" t="s">
        <v>11936</v>
      </c>
      <c r="G1754" s="347" t="s">
        <v>11937</v>
      </c>
      <c r="H1754" s="348"/>
      <c r="I1754" s="347" t="s">
        <v>4533</v>
      </c>
      <c r="J1754" s="347" t="s">
        <v>1614</v>
      </c>
      <c r="K1754" s="349">
        <v>45415.10427628472</v>
      </c>
      <c r="L1754" s="347" t="s">
        <v>1614</v>
      </c>
      <c r="M1754" s="349">
        <v>45415.15253306713</v>
      </c>
      <c r="N1754" s="347" t="s">
        <v>4545</v>
      </c>
      <c r="O1754" s="346">
        <v>10.0</v>
      </c>
      <c r="P1754" s="347" t="s">
        <v>4535</v>
      </c>
      <c r="Q1754" s="348"/>
      <c r="R1754" s="348"/>
      <c r="S1754" s="7" t="str">
        <f>IF(P1754="nasional",VLOOKUP("*"&amp;J1754&amp;"",'IPPD ALL'!$AA$2:$AC$787,3,FALSE),VLOOKUP("*"&amp;P1754&amp;"",'IPPD ALL'!$AB$2:$AC$787,2,FALSE))</f>
        <v>Kabupaten Tanah Datar</v>
      </c>
    </row>
    <row r="1755">
      <c r="A1755" s="346">
        <v>3961.0</v>
      </c>
      <c r="B1755" s="347" t="s">
        <v>11938</v>
      </c>
      <c r="C1755" s="347" t="s">
        <v>4839</v>
      </c>
      <c r="D1755" s="347" t="s">
        <v>11939</v>
      </c>
      <c r="E1755" s="347">
        <v>1.0</v>
      </c>
      <c r="F1755" s="347" t="s">
        <v>11940</v>
      </c>
      <c r="G1755" s="347" t="s">
        <v>11941</v>
      </c>
      <c r="H1755" s="348"/>
      <c r="I1755" s="347" t="s">
        <v>4533</v>
      </c>
      <c r="J1755" s="347" t="s">
        <v>4839</v>
      </c>
      <c r="K1755" s="349">
        <v>45415.10704265046</v>
      </c>
      <c r="L1755" s="347" t="s">
        <v>4839</v>
      </c>
      <c r="M1755" s="349">
        <v>45415.13072065972</v>
      </c>
      <c r="N1755" s="347" t="s">
        <v>4534</v>
      </c>
      <c r="O1755" s="346">
        <v>5.0</v>
      </c>
      <c r="P1755" s="350" t="s">
        <v>4843</v>
      </c>
      <c r="Q1755" s="346">
        <v>242.0</v>
      </c>
      <c r="R1755" s="347" t="s">
        <v>4844</v>
      </c>
      <c r="S1755" s="7" t="str">
        <f>IF(P1755="nasional",VLOOKUP("*"&amp;J1755&amp;"",'IPPD ALL'!$AA$2:$AC$787,3,FALSE),VLOOKUP("*"&amp;P1755&amp;"",'IPPD ALL'!$AB$2:$AC$787,2,FALSE))</f>
        <v>#N/A</v>
      </c>
    </row>
    <row r="1756">
      <c r="A1756" s="346">
        <v>3963.0</v>
      </c>
      <c r="B1756" s="347" t="s">
        <v>11942</v>
      </c>
      <c r="C1756" s="347" t="s">
        <v>11799</v>
      </c>
      <c r="D1756" s="347" t="s">
        <v>11943</v>
      </c>
      <c r="E1756" s="347" t="s">
        <v>4530</v>
      </c>
      <c r="F1756" s="347" t="s">
        <v>11944</v>
      </c>
      <c r="G1756" s="347" t="s">
        <v>11945</v>
      </c>
      <c r="H1756" s="348"/>
      <c r="I1756" s="347" t="s">
        <v>4533</v>
      </c>
      <c r="J1756" s="347" t="s">
        <v>11799</v>
      </c>
      <c r="K1756" s="349">
        <v>45415.11084547453</v>
      </c>
      <c r="L1756" s="347" t="s">
        <v>11799</v>
      </c>
      <c r="M1756" s="349">
        <v>45427.330238333336</v>
      </c>
      <c r="N1756" s="347" t="s">
        <v>4534</v>
      </c>
      <c r="O1756" s="346">
        <v>2.0</v>
      </c>
      <c r="P1756" s="350" t="s">
        <v>527</v>
      </c>
      <c r="Q1756" s="346">
        <v>477.0</v>
      </c>
      <c r="R1756" s="347" t="s">
        <v>10093</v>
      </c>
      <c r="S1756" s="7" t="str">
        <f>IF(P1756="nasional",VLOOKUP("*"&amp;J1756&amp;"",'IPPD ALL'!$AA$2:$AC$787,3,FALSE),VLOOKUP("*"&amp;P1756&amp;"",'IPPD ALL'!$AB$2:$AC$787,2,FALSE))</f>
        <v>Kementerian Pekerjaan Umum dan Perumahan Rakyat</v>
      </c>
    </row>
    <row r="1757">
      <c r="A1757" s="346">
        <v>3964.0</v>
      </c>
      <c r="B1757" s="347" t="s">
        <v>11946</v>
      </c>
      <c r="C1757" s="347" t="s">
        <v>11799</v>
      </c>
      <c r="D1757" s="347" t="s">
        <v>11947</v>
      </c>
      <c r="E1757" s="347" t="s">
        <v>4530</v>
      </c>
      <c r="F1757" s="347" t="s">
        <v>11948</v>
      </c>
      <c r="G1757" s="347" t="s">
        <v>11949</v>
      </c>
      <c r="H1757" s="348"/>
      <c r="I1757" s="347" t="s">
        <v>4533</v>
      </c>
      <c r="J1757" s="347" t="s">
        <v>11799</v>
      </c>
      <c r="K1757" s="349">
        <v>45415.11374429398</v>
      </c>
      <c r="L1757" s="347" t="s">
        <v>11799</v>
      </c>
      <c r="M1757" s="349">
        <v>45427.331362488425</v>
      </c>
      <c r="N1757" s="347" t="s">
        <v>4534</v>
      </c>
      <c r="O1757" s="346">
        <v>2.0</v>
      </c>
      <c r="P1757" s="350" t="s">
        <v>527</v>
      </c>
      <c r="Q1757" s="346">
        <v>477.0</v>
      </c>
      <c r="R1757" s="347" t="s">
        <v>10093</v>
      </c>
      <c r="S1757" s="7" t="str">
        <f>IF(P1757="nasional",VLOOKUP("*"&amp;J1757&amp;"",'IPPD ALL'!$AA$2:$AC$787,3,FALSE),VLOOKUP("*"&amp;P1757&amp;"",'IPPD ALL'!$AB$2:$AC$787,2,FALSE))</f>
        <v>Kementerian Pekerjaan Umum dan Perumahan Rakyat</v>
      </c>
    </row>
    <row r="1758">
      <c r="A1758" s="346">
        <v>3965.0</v>
      </c>
      <c r="B1758" s="347" t="s">
        <v>11950</v>
      </c>
      <c r="C1758" s="347" t="s">
        <v>11799</v>
      </c>
      <c r="D1758" s="347" t="s">
        <v>11951</v>
      </c>
      <c r="E1758" s="347" t="s">
        <v>4530</v>
      </c>
      <c r="F1758" s="347" t="s">
        <v>11952</v>
      </c>
      <c r="G1758" s="347" t="s">
        <v>11953</v>
      </c>
      <c r="H1758" s="348"/>
      <c r="I1758" s="347" t="s">
        <v>4533</v>
      </c>
      <c r="J1758" s="347" t="s">
        <v>11799</v>
      </c>
      <c r="K1758" s="349">
        <v>45415.11837039352</v>
      </c>
      <c r="L1758" s="347" t="s">
        <v>11799</v>
      </c>
      <c r="M1758" s="349">
        <v>45427.332896064814</v>
      </c>
      <c r="N1758" s="347" t="s">
        <v>4534</v>
      </c>
      <c r="O1758" s="346">
        <v>2.0</v>
      </c>
      <c r="P1758" s="350" t="s">
        <v>527</v>
      </c>
      <c r="Q1758" s="346">
        <v>477.0</v>
      </c>
      <c r="R1758" s="347" t="s">
        <v>10093</v>
      </c>
      <c r="S1758" s="7" t="str">
        <f>IF(P1758="nasional",VLOOKUP("*"&amp;J1758&amp;"",'IPPD ALL'!$AA$2:$AC$787,3,FALSE),VLOOKUP("*"&amp;P1758&amp;"",'IPPD ALL'!$AB$2:$AC$787,2,FALSE))</f>
        <v>Kementerian Pekerjaan Umum dan Perumahan Rakyat</v>
      </c>
    </row>
    <row r="1759">
      <c r="A1759" s="346">
        <v>3966.0</v>
      </c>
      <c r="B1759" s="347" t="s">
        <v>11954</v>
      </c>
      <c r="C1759" s="347" t="s">
        <v>8144</v>
      </c>
      <c r="D1759" s="347" t="s">
        <v>11955</v>
      </c>
      <c r="E1759" s="347">
        <v>1.0</v>
      </c>
      <c r="F1759" s="347" t="s">
        <v>11956</v>
      </c>
      <c r="G1759" s="347" t="s">
        <v>11957</v>
      </c>
      <c r="H1759" s="348"/>
      <c r="I1759" s="347" t="s">
        <v>4533</v>
      </c>
      <c r="J1759" s="347" t="s">
        <v>8144</v>
      </c>
      <c r="K1759" s="349">
        <v>45415.16060902778</v>
      </c>
      <c r="L1759" s="347" t="s">
        <v>8144</v>
      </c>
      <c r="M1759" s="349">
        <v>45415.166940034724</v>
      </c>
      <c r="N1759" s="347" t="s">
        <v>4545</v>
      </c>
      <c r="O1759" s="346">
        <v>1.0</v>
      </c>
      <c r="P1759" s="350" t="s">
        <v>549</v>
      </c>
      <c r="Q1759" s="346">
        <v>479.0</v>
      </c>
      <c r="R1759" s="347" t="s">
        <v>6473</v>
      </c>
      <c r="S1759" s="7" t="str">
        <f>IF(P1759="nasional",VLOOKUP("*"&amp;J1759&amp;"",'IPPD ALL'!$AA$2:$AC$787,3,FALSE),VLOOKUP("*"&amp;P1759&amp;"",'IPPD ALL'!$AB$2:$AC$787,2,FALSE))</f>
        <v>Kementerian Pertanian</v>
      </c>
    </row>
    <row r="1760">
      <c r="A1760" s="346">
        <v>3968.0</v>
      </c>
      <c r="B1760" s="347" t="s">
        <v>11958</v>
      </c>
      <c r="C1760" s="347" t="s">
        <v>11799</v>
      </c>
      <c r="D1760" s="347" t="s">
        <v>11959</v>
      </c>
      <c r="E1760" s="347" t="s">
        <v>4530</v>
      </c>
      <c r="F1760" s="347" t="s">
        <v>11960</v>
      </c>
      <c r="G1760" s="347" t="s">
        <v>11961</v>
      </c>
      <c r="H1760" s="348"/>
      <c r="I1760" s="347" t="s">
        <v>4533</v>
      </c>
      <c r="J1760" s="347" t="s">
        <v>11799</v>
      </c>
      <c r="K1760" s="349">
        <v>45415.257465208335</v>
      </c>
      <c r="L1760" s="347" t="s">
        <v>11799</v>
      </c>
      <c r="M1760" s="349">
        <v>45427.33393824074</v>
      </c>
      <c r="N1760" s="347" t="s">
        <v>4534</v>
      </c>
      <c r="O1760" s="346">
        <v>2.0</v>
      </c>
      <c r="P1760" s="350" t="s">
        <v>527</v>
      </c>
      <c r="Q1760" s="346">
        <v>477.0</v>
      </c>
      <c r="R1760" s="347" t="s">
        <v>10093</v>
      </c>
      <c r="S1760" s="7" t="str">
        <f>IF(P1760="nasional",VLOOKUP("*"&amp;J1760&amp;"",'IPPD ALL'!$AA$2:$AC$787,3,FALSE),VLOOKUP("*"&amp;P1760&amp;"",'IPPD ALL'!$AB$2:$AC$787,2,FALSE))</f>
        <v>Kementerian Pekerjaan Umum dan Perumahan Rakyat</v>
      </c>
    </row>
    <row r="1761">
      <c r="A1761" s="346">
        <v>3970.0</v>
      </c>
      <c r="B1761" s="347" t="s">
        <v>11962</v>
      </c>
      <c r="C1761" s="347" t="s">
        <v>11799</v>
      </c>
      <c r="D1761" s="347" t="s">
        <v>11963</v>
      </c>
      <c r="E1761" s="347" t="s">
        <v>4530</v>
      </c>
      <c r="F1761" s="347" t="s">
        <v>11964</v>
      </c>
      <c r="G1761" s="347" t="s">
        <v>11965</v>
      </c>
      <c r="H1761" s="348"/>
      <c r="I1761" s="347" t="s">
        <v>4533</v>
      </c>
      <c r="J1761" s="347" t="s">
        <v>11799</v>
      </c>
      <c r="K1761" s="349">
        <v>45415.26428108796</v>
      </c>
      <c r="L1761" s="347" t="s">
        <v>11799</v>
      </c>
      <c r="M1761" s="349">
        <v>45427.33555171296</v>
      </c>
      <c r="N1761" s="347" t="s">
        <v>4534</v>
      </c>
      <c r="O1761" s="346">
        <v>2.0</v>
      </c>
      <c r="P1761" s="350" t="s">
        <v>527</v>
      </c>
      <c r="Q1761" s="346">
        <v>477.0</v>
      </c>
      <c r="R1761" s="347" t="s">
        <v>10093</v>
      </c>
      <c r="S1761" s="7" t="str">
        <f>IF(P1761="nasional",VLOOKUP("*"&amp;J1761&amp;"",'IPPD ALL'!$AA$2:$AC$787,3,FALSE),VLOOKUP("*"&amp;P1761&amp;"",'IPPD ALL'!$AB$2:$AC$787,2,FALSE))</f>
        <v>Kementerian Pekerjaan Umum dan Perumahan Rakyat</v>
      </c>
    </row>
    <row r="1762">
      <c r="A1762" s="346">
        <v>3971.0</v>
      </c>
      <c r="B1762" s="347" t="s">
        <v>11966</v>
      </c>
      <c r="C1762" s="347" t="s">
        <v>4839</v>
      </c>
      <c r="D1762" s="347" t="s">
        <v>11967</v>
      </c>
      <c r="E1762" s="347">
        <v>1.0</v>
      </c>
      <c r="F1762" s="347" t="s">
        <v>11968</v>
      </c>
      <c r="G1762" s="347" t="s">
        <v>11969</v>
      </c>
      <c r="H1762" s="348"/>
      <c r="I1762" s="347" t="s">
        <v>4533</v>
      </c>
      <c r="J1762" s="347" t="s">
        <v>4839</v>
      </c>
      <c r="K1762" s="349">
        <v>45415.2896212037</v>
      </c>
      <c r="L1762" s="347" t="s">
        <v>4839</v>
      </c>
      <c r="M1762" s="349">
        <v>45497.32861069444</v>
      </c>
      <c r="N1762" s="347" t="s">
        <v>4545</v>
      </c>
      <c r="O1762" s="346">
        <v>29.0</v>
      </c>
      <c r="P1762" s="350" t="s">
        <v>4843</v>
      </c>
      <c r="Q1762" s="346">
        <v>242.0</v>
      </c>
      <c r="R1762" s="347" t="s">
        <v>4844</v>
      </c>
      <c r="S1762" s="7" t="str">
        <f>IF(P1762="nasional",VLOOKUP("*"&amp;J1762&amp;"",'IPPD ALL'!$AA$2:$AC$787,3,FALSE),VLOOKUP("*"&amp;P1762&amp;"",'IPPD ALL'!$AB$2:$AC$787,2,FALSE))</f>
        <v>#N/A</v>
      </c>
    </row>
    <row r="1763">
      <c r="A1763" s="346">
        <v>3972.0</v>
      </c>
      <c r="B1763" s="347" t="s">
        <v>11970</v>
      </c>
      <c r="C1763" s="347" t="s">
        <v>11799</v>
      </c>
      <c r="D1763" s="347" t="s">
        <v>11971</v>
      </c>
      <c r="E1763" s="347" t="s">
        <v>4530</v>
      </c>
      <c r="F1763" s="347" t="s">
        <v>11972</v>
      </c>
      <c r="G1763" s="347" t="s">
        <v>11973</v>
      </c>
      <c r="H1763" s="348"/>
      <c r="I1763" s="347" t="s">
        <v>4533</v>
      </c>
      <c r="J1763" s="347" t="s">
        <v>11799</v>
      </c>
      <c r="K1763" s="349">
        <v>45415.30613171296</v>
      </c>
      <c r="L1763" s="347" t="s">
        <v>11799</v>
      </c>
      <c r="M1763" s="349">
        <v>45427.33637188657</v>
      </c>
      <c r="N1763" s="347" t="s">
        <v>4534</v>
      </c>
      <c r="O1763" s="346">
        <v>2.0</v>
      </c>
      <c r="P1763" s="350" t="s">
        <v>527</v>
      </c>
      <c r="Q1763" s="346">
        <v>477.0</v>
      </c>
      <c r="R1763" s="347" t="s">
        <v>10093</v>
      </c>
      <c r="S1763" s="7" t="str">
        <f>IF(P1763="nasional",VLOOKUP("*"&amp;J1763&amp;"",'IPPD ALL'!$AA$2:$AC$787,3,FALSE),VLOOKUP("*"&amp;P1763&amp;"",'IPPD ALL'!$AB$2:$AC$787,2,FALSE))</f>
        <v>Kementerian Pekerjaan Umum dan Perumahan Rakyat</v>
      </c>
    </row>
    <row r="1764">
      <c r="A1764" s="346">
        <v>3973.0</v>
      </c>
      <c r="B1764" s="347" t="s">
        <v>11974</v>
      </c>
      <c r="C1764" s="347" t="s">
        <v>3717</v>
      </c>
      <c r="D1764" s="347" t="s">
        <v>11975</v>
      </c>
      <c r="E1764" s="346">
        <v>1.0</v>
      </c>
      <c r="F1764" s="347" t="s">
        <v>11976</v>
      </c>
      <c r="G1764" s="347" t="s">
        <v>11977</v>
      </c>
      <c r="H1764" s="347" t="s">
        <v>4580</v>
      </c>
      <c r="I1764" s="347" t="s">
        <v>4533</v>
      </c>
      <c r="J1764" s="347" t="s">
        <v>3717</v>
      </c>
      <c r="K1764" s="349">
        <v>45415.30694833333</v>
      </c>
      <c r="L1764" s="347" t="s">
        <v>3717</v>
      </c>
      <c r="M1764" s="349">
        <v>45415.3124869213</v>
      </c>
      <c r="N1764" s="347" t="s">
        <v>4545</v>
      </c>
      <c r="O1764" s="346">
        <v>2.0</v>
      </c>
      <c r="P1764" s="347" t="s">
        <v>4535</v>
      </c>
      <c r="Q1764" s="348"/>
      <c r="R1764" s="348"/>
      <c r="S1764" s="7" t="str">
        <f>IF(P1764="nasional",VLOOKUP("*"&amp;J1764&amp;"",'IPPD ALL'!$AA$2:$AC$787,3,FALSE),VLOOKUP("*"&amp;P1764&amp;"",'IPPD ALL'!$AB$2:$AC$787,2,FALSE))</f>
        <v>Kabupaten Majene</v>
      </c>
    </row>
    <row r="1765">
      <c r="A1765" s="346">
        <v>3978.0</v>
      </c>
      <c r="B1765" s="347" t="s">
        <v>11978</v>
      </c>
      <c r="C1765" s="347" t="s">
        <v>4839</v>
      </c>
      <c r="D1765" s="347" t="s">
        <v>11967</v>
      </c>
      <c r="E1765" s="347">
        <v>2.0</v>
      </c>
      <c r="F1765" s="347" t="s">
        <v>11979</v>
      </c>
      <c r="G1765" s="347" t="s">
        <v>11969</v>
      </c>
      <c r="H1765" s="348"/>
      <c r="I1765" s="347" t="s">
        <v>4533</v>
      </c>
      <c r="J1765" s="347" t="s">
        <v>4839</v>
      </c>
      <c r="K1765" s="349">
        <v>45415.37113741898</v>
      </c>
      <c r="L1765" s="347" t="s">
        <v>4839</v>
      </c>
      <c r="M1765" s="349">
        <v>45476.455585972224</v>
      </c>
      <c r="N1765" s="347" t="s">
        <v>4534</v>
      </c>
      <c r="O1765" s="346">
        <v>9.0</v>
      </c>
      <c r="P1765" s="350" t="s">
        <v>4843</v>
      </c>
      <c r="Q1765" s="346">
        <v>242.0</v>
      </c>
      <c r="R1765" s="347" t="s">
        <v>4844</v>
      </c>
      <c r="S1765" s="7" t="str">
        <f>IF(P1765="nasional",VLOOKUP("*"&amp;J1765&amp;"",'IPPD ALL'!$AA$2:$AC$787,3,FALSE),VLOOKUP("*"&amp;P1765&amp;"",'IPPD ALL'!$AB$2:$AC$787,2,FALSE))</f>
        <v>#N/A</v>
      </c>
    </row>
    <row r="1766">
      <c r="A1766" s="346">
        <v>3979.0</v>
      </c>
      <c r="B1766" s="347" t="s">
        <v>11980</v>
      </c>
      <c r="C1766" s="347" t="s">
        <v>11981</v>
      </c>
      <c r="D1766" s="347" t="s">
        <v>11982</v>
      </c>
      <c r="E1766" s="347">
        <v>1.0</v>
      </c>
      <c r="F1766" s="347" t="s">
        <v>11983</v>
      </c>
      <c r="G1766" s="347" t="s">
        <v>11984</v>
      </c>
      <c r="H1766" s="347" t="s">
        <v>4580</v>
      </c>
      <c r="I1766" s="347" t="s">
        <v>4533</v>
      </c>
      <c r="J1766" s="347" t="s">
        <v>11981</v>
      </c>
      <c r="K1766" s="349">
        <v>45415.39091030093</v>
      </c>
      <c r="L1766" s="347" t="s">
        <v>11981</v>
      </c>
      <c r="M1766" s="349">
        <v>45415.46893086805</v>
      </c>
      <c r="N1766" s="347" t="s">
        <v>4545</v>
      </c>
      <c r="O1766" s="346">
        <v>1.0</v>
      </c>
      <c r="P1766" s="350" t="s">
        <v>3718</v>
      </c>
      <c r="Q1766" s="346">
        <v>1154.0</v>
      </c>
      <c r="R1766" s="347" t="s">
        <v>11985</v>
      </c>
      <c r="S1766" s="7" t="str">
        <f>IF(P1766="nasional",VLOOKUP("*"&amp;J1766&amp;"",'IPPD ALL'!$AA$2:$AC$787,3,FALSE),VLOOKUP("*"&amp;P1766&amp;"",'IPPD ALL'!$AB$2:$AC$787,2,FALSE))</f>
        <v>Kabupaten Majene</v>
      </c>
      <c r="T1766" s="229"/>
    </row>
    <row r="1767">
      <c r="A1767" s="346">
        <v>3980.0</v>
      </c>
      <c r="B1767" s="347" t="s">
        <v>11986</v>
      </c>
      <c r="C1767" s="347" t="s">
        <v>11799</v>
      </c>
      <c r="D1767" s="347" t="s">
        <v>11987</v>
      </c>
      <c r="E1767" s="347" t="s">
        <v>4530</v>
      </c>
      <c r="F1767" s="347" t="s">
        <v>11988</v>
      </c>
      <c r="G1767" s="347" t="s">
        <v>11989</v>
      </c>
      <c r="H1767" s="348"/>
      <c r="I1767" s="347" t="s">
        <v>4533</v>
      </c>
      <c r="J1767" s="347" t="s">
        <v>11799</v>
      </c>
      <c r="K1767" s="349">
        <v>45415.39272631944</v>
      </c>
      <c r="L1767" s="347" t="s">
        <v>11799</v>
      </c>
      <c r="M1767" s="349">
        <v>45428.277302800925</v>
      </c>
      <c r="N1767" s="347" t="s">
        <v>4534</v>
      </c>
      <c r="O1767" s="346">
        <v>2.0</v>
      </c>
      <c r="P1767" s="350" t="s">
        <v>527</v>
      </c>
      <c r="Q1767" s="346">
        <v>477.0</v>
      </c>
      <c r="R1767" s="347" t="s">
        <v>10093</v>
      </c>
      <c r="S1767" s="7" t="str">
        <f>IF(P1767="nasional",VLOOKUP("*"&amp;J1767&amp;"",'IPPD ALL'!$AA$2:$AC$787,3,FALSE),VLOOKUP("*"&amp;P1767&amp;"",'IPPD ALL'!$AB$2:$AC$787,2,FALSE))</f>
        <v>Kementerian Pekerjaan Umum dan Perumahan Rakyat</v>
      </c>
    </row>
    <row r="1768">
      <c r="A1768" s="346">
        <v>3981.0</v>
      </c>
      <c r="B1768" s="347" t="s">
        <v>11990</v>
      </c>
      <c r="C1768" s="347" t="s">
        <v>11799</v>
      </c>
      <c r="D1768" s="347" t="s">
        <v>11991</v>
      </c>
      <c r="E1768" s="347" t="s">
        <v>4530</v>
      </c>
      <c r="F1768" s="347" t="s">
        <v>11992</v>
      </c>
      <c r="G1768" s="347" t="s">
        <v>11993</v>
      </c>
      <c r="H1768" s="348"/>
      <c r="I1768" s="347" t="s">
        <v>4533</v>
      </c>
      <c r="J1768" s="347" t="s">
        <v>11799</v>
      </c>
      <c r="K1768" s="349">
        <v>45415.39542267361</v>
      </c>
      <c r="L1768" s="347" t="s">
        <v>11799</v>
      </c>
      <c r="M1768" s="349">
        <v>45427.33807783565</v>
      </c>
      <c r="N1768" s="347" t="s">
        <v>4534</v>
      </c>
      <c r="O1768" s="346">
        <v>2.0</v>
      </c>
      <c r="P1768" s="350" t="s">
        <v>527</v>
      </c>
      <c r="Q1768" s="346">
        <v>477.0</v>
      </c>
      <c r="R1768" s="347" t="s">
        <v>10093</v>
      </c>
      <c r="S1768" s="7" t="str">
        <f>IF(P1768="nasional",VLOOKUP("*"&amp;J1768&amp;"",'IPPD ALL'!$AA$2:$AC$787,3,FALSE),VLOOKUP("*"&amp;P1768&amp;"",'IPPD ALL'!$AB$2:$AC$787,2,FALSE))</f>
        <v>Kementerian Pekerjaan Umum dan Perumahan Rakyat</v>
      </c>
    </row>
    <row r="1769">
      <c r="A1769" s="346">
        <v>3982.0</v>
      </c>
      <c r="B1769" s="347" t="s">
        <v>11994</v>
      </c>
      <c r="C1769" s="347" t="s">
        <v>11799</v>
      </c>
      <c r="D1769" s="347" t="s">
        <v>11995</v>
      </c>
      <c r="E1769" s="347" t="s">
        <v>4530</v>
      </c>
      <c r="F1769" s="347" t="s">
        <v>11996</v>
      </c>
      <c r="G1769" s="347" t="s">
        <v>11997</v>
      </c>
      <c r="H1769" s="348"/>
      <c r="I1769" s="347" t="s">
        <v>4533</v>
      </c>
      <c r="J1769" s="347" t="s">
        <v>11799</v>
      </c>
      <c r="K1769" s="349">
        <v>45418.051010069445</v>
      </c>
      <c r="L1769" s="347" t="s">
        <v>11799</v>
      </c>
      <c r="M1769" s="349">
        <v>45427.3392697338</v>
      </c>
      <c r="N1769" s="347" t="s">
        <v>4534</v>
      </c>
      <c r="O1769" s="346">
        <v>2.0</v>
      </c>
      <c r="P1769" s="350" t="s">
        <v>527</v>
      </c>
      <c r="Q1769" s="346">
        <v>477.0</v>
      </c>
      <c r="R1769" s="347" t="s">
        <v>10093</v>
      </c>
      <c r="S1769" s="7" t="str">
        <f>IF(P1769="nasional",VLOOKUP("*"&amp;J1769&amp;"",'IPPD ALL'!$AA$2:$AC$787,3,FALSE),VLOOKUP("*"&amp;P1769&amp;"",'IPPD ALL'!$AB$2:$AC$787,2,FALSE))</f>
        <v>Kementerian Pekerjaan Umum dan Perumahan Rakyat</v>
      </c>
    </row>
    <row r="1770">
      <c r="A1770" s="346">
        <v>3983.0</v>
      </c>
      <c r="B1770" s="347" t="s">
        <v>11998</v>
      </c>
      <c r="C1770" s="347" t="s">
        <v>11799</v>
      </c>
      <c r="D1770" s="347" t="s">
        <v>11999</v>
      </c>
      <c r="E1770" s="347" t="s">
        <v>4530</v>
      </c>
      <c r="F1770" s="347" t="s">
        <v>12000</v>
      </c>
      <c r="G1770" s="347" t="s">
        <v>12001</v>
      </c>
      <c r="H1770" s="348"/>
      <c r="I1770" s="347" t="s">
        <v>4533</v>
      </c>
      <c r="J1770" s="347" t="s">
        <v>11799</v>
      </c>
      <c r="K1770" s="349">
        <v>45418.0530822338</v>
      </c>
      <c r="L1770" s="347" t="s">
        <v>11799</v>
      </c>
      <c r="M1770" s="349">
        <v>45427.33995175926</v>
      </c>
      <c r="N1770" s="347" t="s">
        <v>4534</v>
      </c>
      <c r="O1770" s="346">
        <v>2.0</v>
      </c>
      <c r="P1770" s="350" t="s">
        <v>527</v>
      </c>
      <c r="Q1770" s="346">
        <v>477.0</v>
      </c>
      <c r="R1770" s="347" t="s">
        <v>10093</v>
      </c>
      <c r="S1770" s="7" t="str">
        <f>IF(P1770="nasional",VLOOKUP("*"&amp;J1770&amp;"",'IPPD ALL'!$AA$2:$AC$787,3,FALSE),VLOOKUP("*"&amp;P1770&amp;"",'IPPD ALL'!$AB$2:$AC$787,2,FALSE))</f>
        <v>Kementerian Pekerjaan Umum dan Perumahan Rakyat</v>
      </c>
    </row>
    <row r="1771">
      <c r="A1771" s="346">
        <v>3984.0</v>
      </c>
      <c r="B1771" s="347" t="s">
        <v>12002</v>
      </c>
      <c r="C1771" s="347" t="s">
        <v>11799</v>
      </c>
      <c r="D1771" s="347" t="s">
        <v>12003</v>
      </c>
      <c r="E1771" s="347" t="s">
        <v>4530</v>
      </c>
      <c r="F1771" s="347" t="s">
        <v>12004</v>
      </c>
      <c r="G1771" s="347" t="s">
        <v>12005</v>
      </c>
      <c r="H1771" s="348"/>
      <c r="I1771" s="347" t="s">
        <v>4533</v>
      </c>
      <c r="J1771" s="347" t="s">
        <v>11799</v>
      </c>
      <c r="K1771" s="349">
        <v>45418.055094166666</v>
      </c>
      <c r="L1771" s="347" t="s">
        <v>11799</v>
      </c>
      <c r="M1771" s="349">
        <v>45427.340429965276</v>
      </c>
      <c r="N1771" s="347" t="s">
        <v>4534</v>
      </c>
      <c r="O1771" s="346">
        <v>2.0</v>
      </c>
      <c r="P1771" s="350" t="s">
        <v>527</v>
      </c>
      <c r="Q1771" s="346">
        <v>477.0</v>
      </c>
      <c r="R1771" s="347" t="s">
        <v>10093</v>
      </c>
      <c r="S1771" s="7" t="str">
        <f>IF(P1771="nasional",VLOOKUP("*"&amp;J1771&amp;"",'IPPD ALL'!$AA$2:$AC$787,3,FALSE),VLOOKUP("*"&amp;P1771&amp;"",'IPPD ALL'!$AB$2:$AC$787,2,FALSE))</f>
        <v>Kementerian Pekerjaan Umum dan Perumahan Rakyat</v>
      </c>
    </row>
    <row r="1772">
      <c r="A1772" s="346">
        <v>3985.0</v>
      </c>
      <c r="B1772" s="347" t="s">
        <v>12006</v>
      </c>
      <c r="C1772" s="347" t="s">
        <v>11799</v>
      </c>
      <c r="D1772" s="347" t="s">
        <v>12007</v>
      </c>
      <c r="E1772" s="347" t="s">
        <v>4530</v>
      </c>
      <c r="F1772" s="347" t="s">
        <v>12008</v>
      </c>
      <c r="G1772" s="347" t="s">
        <v>12009</v>
      </c>
      <c r="H1772" s="348"/>
      <c r="I1772" s="347" t="s">
        <v>4533</v>
      </c>
      <c r="J1772" s="347" t="s">
        <v>11799</v>
      </c>
      <c r="K1772" s="349">
        <v>45418.05716935185</v>
      </c>
      <c r="L1772" s="347" t="s">
        <v>11799</v>
      </c>
      <c r="M1772" s="349">
        <v>45427.34101597222</v>
      </c>
      <c r="N1772" s="347" t="s">
        <v>4534</v>
      </c>
      <c r="O1772" s="346">
        <v>2.0</v>
      </c>
      <c r="P1772" s="350" t="s">
        <v>527</v>
      </c>
      <c r="Q1772" s="346">
        <v>477.0</v>
      </c>
      <c r="R1772" s="347" t="s">
        <v>10093</v>
      </c>
      <c r="S1772" s="7" t="str">
        <f>IF(P1772="nasional",VLOOKUP("*"&amp;J1772&amp;"",'IPPD ALL'!$AA$2:$AC$787,3,FALSE),VLOOKUP("*"&amp;P1772&amp;"",'IPPD ALL'!$AB$2:$AC$787,2,FALSE))</f>
        <v>Kementerian Pekerjaan Umum dan Perumahan Rakyat</v>
      </c>
    </row>
    <row r="1773">
      <c r="A1773" s="346">
        <v>3986.0</v>
      </c>
      <c r="B1773" s="347" t="s">
        <v>12010</v>
      </c>
      <c r="C1773" s="347" t="s">
        <v>11799</v>
      </c>
      <c r="D1773" s="347" t="s">
        <v>12011</v>
      </c>
      <c r="E1773" s="347" t="s">
        <v>4530</v>
      </c>
      <c r="F1773" s="347" t="s">
        <v>12012</v>
      </c>
      <c r="G1773" s="347" t="s">
        <v>12013</v>
      </c>
      <c r="H1773" s="348"/>
      <c r="I1773" s="347" t="s">
        <v>4533</v>
      </c>
      <c r="J1773" s="347" t="s">
        <v>11799</v>
      </c>
      <c r="K1773" s="349">
        <v>45418.059839849535</v>
      </c>
      <c r="L1773" s="347" t="s">
        <v>11799</v>
      </c>
      <c r="M1773" s="349">
        <v>45427.34174599537</v>
      </c>
      <c r="N1773" s="347" t="s">
        <v>4534</v>
      </c>
      <c r="O1773" s="346">
        <v>2.0</v>
      </c>
      <c r="P1773" s="350" t="s">
        <v>527</v>
      </c>
      <c r="Q1773" s="346">
        <v>477.0</v>
      </c>
      <c r="R1773" s="347" t="s">
        <v>10093</v>
      </c>
      <c r="S1773" s="7" t="str">
        <f>IF(P1773="nasional",VLOOKUP("*"&amp;J1773&amp;"",'IPPD ALL'!$AA$2:$AC$787,3,FALSE),VLOOKUP("*"&amp;P1773&amp;"",'IPPD ALL'!$AB$2:$AC$787,2,FALSE))</f>
        <v>Kementerian Pekerjaan Umum dan Perumahan Rakyat</v>
      </c>
    </row>
    <row r="1774">
      <c r="A1774" s="346">
        <v>3987.0</v>
      </c>
      <c r="B1774" s="347" t="s">
        <v>12014</v>
      </c>
      <c r="C1774" s="347" t="s">
        <v>11799</v>
      </c>
      <c r="D1774" s="347" t="s">
        <v>12015</v>
      </c>
      <c r="E1774" s="347" t="s">
        <v>4530</v>
      </c>
      <c r="F1774" s="347" t="s">
        <v>12016</v>
      </c>
      <c r="G1774" s="347" t="s">
        <v>12017</v>
      </c>
      <c r="H1774" s="348"/>
      <c r="I1774" s="347" t="s">
        <v>4533</v>
      </c>
      <c r="J1774" s="347" t="s">
        <v>11799</v>
      </c>
      <c r="K1774" s="349">
        <v>45418.06300674769</v>
      </c>
      <c r="L1774" s="347" t="s">
        <v>11799</v>
      </c>
      <c r="M1774" s="349">
        <v>45427.342847858796</v>
      </c>
      <c r="N1774" s="347" t="s">
        <v>4534</v>
      </c>
      <c r="O1774" s="346">
        <v>2.0</v>
      </c>
      <c r="P1774" s="350" t="s">
        <v>527</v>
      </c>
      <c r="Q1774" s="346">
        <v>477.0</v>
      </c>
      <c r="R1774" s="347" t="s">
        <v>10093</v>
      </c>
      <c r="S1774" s="7" t="str">
        <f>IF(P1774="nasional",VLOOKUP("*"&amp;J1774&amp;"",'IPPD ALL'!$AA$2:$AC$787,3,FALSE),VLOOKUP("*"&amp;P1774&amp;"",'IPPD ALL'!$AB$2:$AC$787,2,FALSE))</f>
        <v>Kementerian Pekerjaan Umum dan Perumahan Rakyat</v>
      </c>
    </row>
    <row r="1775">
      <c r="A1775" s="346">
        <v>3988.0</v>
      </c>
      <c r="B1775" s="347" t="s">
        <v>12018</v>
      </c>
      <c r="C1775" s="347" t="s">
        <v>11799</v>
      </c>
      <c r="D1775" s="347" t="s">
        <v>12019</v>
      </c>
      <c r="E1775" s="347" t="s">
        <v>4530</v>
      </c>
      <c r="F1775" s="347" t="s">
        <v>12020</v>
      </c>
      <c r="G1775" s="347" t="s">
        <v>12021</v>
      </c>
      <c r="H1775" s="348"/>
      <c r="I1775" s="347" t="s">
        <v>4533</v>
      </c>
      <c r="J1775" s="347" t="s">
        <v>11799</v>
      </c>
      <c r="K1775" s="349">
        <v>45418.06979040509</v>
      </c>
      <c r="L1775" s="347" t="s">
        <v>11799</v>
      </c>
      <c r="M1775" s="349">
        <v>45427.34349585648</v>
      </c>
      <c r="N1775" s="347" t="s">
        <v>4534</v>
      </c>
      <c r="O1775" s="346">
        <v>2.0</v>
      </c>
      <c r="P1775" s="350" t="s">
        <v>527</v>
      </c>
      <c r="Q1775" s="346">
        <v>477.0</v>
      </c>
      <c r="R1775" s="347" t="s">
        <v>10093</v>
      </c>
      <c r="S1775" s="7" t="str">
        <f>IF(P1775="nasional",VLOOKUP("*"&amp;J1775&amp;"",'IPPD ALL'!$AA$2:$AC$787,3,FALSE),VLOOKUP("*"&amp;P1775&amp;"",'IPPD ALL'!$AB$2:$AC$787,2,FALSE))</f>
        <v>Kementerian Pekerjaan Umum dan Perumahan Rakyat</v>
      </c>
    </row>
    <row r="1776">
      <c r="A1776" s="346">
        <v>4000.0</v>
      </c>
      <c r="B1776" s="347" t="s">
        <v>12022</v>
      </c>
      <c r="C1776" s="347" t="s">
        <v>567</v>
      </c>
      <c r="D1776" s="347" t="s">
        <v>12023</v>
      </c>
      <c r="E1776" s="346">
        <v>1.0</v>
      </c>
      <c r="F1776" s="347" t="s">
        <v>12024</v>
      </c>
      <c r="G1776" s="347" t="s">
        <v>12025</v>
      </c>
      <c r="H1776" s="348"/>
      <c r="I1776" s="347" t="s">
        <v>4533</v>
      </c>
      <c r="J1776" s="347" t="s">
        <v>567</v>
      </c>
      <c r="K1776" s="349">
        <v>45418.14517134259</v>
      </c>
      <c r="L1776" s="347" t="s">
        <v>4528</v>
      </c>
      <c r="M1776" s="349">
        <v>45439.17305894676</v>
      </c>
      <c r="N1776" s="347" t="s">
        <v>4545</v>
      </c>
      <c r="O1776" s="346">
        <v>1.0</v>
      </c>
      <c r="P1776" s="347" t="s">
        <v>4535</v>
      </c>
      <c r="Q1776" s="348"/>
      <c r="R1776" s="348"/>
      <c r="S1776" s="7" t="str">
        <f>IF(P1776="nasional",VLOOKUP("*"&amp;J1776&amp;"",'IPPD ALL'!$AA$2:$AC$787,3,FALSE),VLOOKUP("*"&amp;P1776&amp;"",'IPPD ALL'!$AB$2:$AC$787,2,FALSE))</f>
        <v>Kementerian Desa dan PDTT</v>
      </c>
    </row>
    <row r="1777">
      <c r="A1777" s="346">
        <v>4003.0</v>
      </c>
      <c r="B1777" s="347" t="s">
        <v>12026</v>
      </c>
      <c r="C1777" s="347" t="s">
        <v>762</v>
      </c>
      <c r="D1777" s="347" t="s">
        <v>12027</v>
      </c>
      <c r="E1777" s="347">
        <v>1.0</v>
      </c>
      <c r="F1777" s="347" t="s">
        <v>12028</v>
      </c>
      <c r="G1777" s="347" t="s">
        <v>12029</v>
      </c>
      <c r="H1777" s="348"/>
      <c r="I1777" s="347" t="s">
        <v>4533</v>
      </c>
      <c r="J1777" s="347" t="s">
        <v>762</v>
      </c>
      <c r="K1777" s="349">
        <v>45418.31842712963</v>
      </c>
      <c r="L1777" s="347" t="s">
        <v>762</v>
      </c>
      <c r="M1777" s="349">
        <v>45418.34056820602</v>
      </c>
      <c r="N1777" s="347" t="s">
        <v>4534</v>
      </c>
      <c r="O1777" s="346">
        <v>1.0</v>
      </c>
      <c r="P1777" s="347" t="s">
        <v>4535</v>
      </c>
      <c r="Q1777" s="348"/>
      <c r="R1777" s="348"/>
      <c r="S1777" s="7" t="str">
        <f>IF(P1777="nasional",VLOOKUP("*"&amp;J1777&amp;"",'IPPD ALL'!$AA$2:$AC$787,3,FALSE),VLOOKUP("*"&amp;P1777&amp;"",'IPPD ALL'!$AB$2:$AC$787,2,FALSE))</f>
        <v>Arsip Nasional Republik Indonesia</v>
      </c>
    </row>
    <row r="1778">
      <c r="A1778" s="346">
        <v>4004.0</v>
      </c>
      <c r="B1778" s="347" t="s">
        <v>12030</v>
      </c>
      <c r="C1778" s="347" t="s">
        <v>10285</v>
      </c>
      <c r="D1778" s="347" t="s">
        <v>12031</v>
      </c>
      <c r="E1778" s="347">
        <v>1.0</v>
      </c>
      <c r="F1778" s="347" t="s">
        <v>12032</v>
      </c>
      <c r="G1778" s="347" t="s">
        <v>12033</v>
      </c>
      <c r="H1778" s="348"/>
      <c r="I1778" s="347" t="s">
        <v>4533</v>
      </c>
      <c r="J1778" s="347" t="s">
        <v>10285</v>
      </c>
      <c r="K1778" s="349">
        <v>45418.320767708334</v>
      </c>
      <c r="L1778" s="347" t="s">
        <v>10285</v>
      </c>
      <c r="M1778" s="349">
        <v>45427.74876314815</v>
      </c>
      <c r="N1778" s="347" t="s">
        <v>4534</v>
      </c>
      <c r="O1778" s="346">
        <v>7.0</v>
      </c>
      <c r="P1778" s="350" t="s">
        <v>3294</v>
      </c>
      <c r="Q1778" s="346">
        <v>960.0</v>
      </c>
      <c r="R1778" s="347" t="s">
        <v>10289</v>
      </c>
      <c r="S1778" s="7" t="str">
        <f>IF(P1778="nasional",VLOOKUP("*"&amp;J1778&amp;"",'IPPD ALL'!$AA$2:$AC$787,3,FALSE),VLOOKUP("*"&amp;P1778&amp;"",'IPPD ALL'!$AB$2:$AC$787,2,FALSE))</f>
        <v>Kabupaten Katingan</v>
      </c>
    </row>
    <row r="1779">
      <c r="A1779" s="346">
        <v>4006.0</v>
      </c>
      <c r="B1779" s="347" t="s">
        <v>12034</v>
      </c>
      <c r="C1779" s="347" t="s">
        <v>10505</v>
      </c>
      <c r="D1779" s="347" t="s">
        <v>12035</v>
      </c>
      <c r="E1779" s="347" t="s">
        <v>4530</v>
      </c>
      <c r="F1779" s="347" t="s">
        <v>12036</v>
      </c>
      <c r="G1779" s="347" t="s">
        <v>12037</v>
      </c>
      <c r="H1779" s="348"/>
      <c r="I1779" s="347" t="s">
        <v>4533</v>
      </c>
      <c r="J1779" s="347" t="s">
        <v>10505</v>
      </c>
      <c r="K1779" s="349">
        <v>45418.359035520836</v>
      </c>
      <c r="L1779" s="347" t="s">
        <v>10505</v>
      </c>
      <c r="M1779" s="349">
        <v>45418.360133622686</v>
      </c>
      <c r="N1779" s="347" t="s">
        <v>4545</v>
      </c>
      <c r="O1779" s="346">
        <v>1.0</v>
      </c>
      <c r="P1779" s="350" t="s">
        <v>527</v>
      </c>
      <c r="Q1779" s="346">
        <v>477.0</v>
      </c>
      <c r="R1779" s="347" t="s">
        <v>10093</v>
      </c>
      <c r="S1779" s="7" t="str">
        <f>IF(P1779="nasional",VLOOKUP("*"&amp;J1779&amp;"",'IPPD ALL'!$AA$2:$AC$787,3,FALSE),VLOOKUP("*"&amp;P1779&amp;"",'IPPD ALL'!$AB$2:$AC$787,2,FALSE))</f>
        <v>Kementerian Pekerjaan Umum dan Perumahan Rakyat</v>
      </c>
    </row>
    <row r="1780">
      <c r="A1780" s="346">
        <v>4007.0</v>
      </c>
      <c r="B1780" s="347" t="s">
        <v>12038</v>
      </c>
      <c r="C1780" s="347" t="s">
        <v>3894</v>
      </c>
      <c r="D1780" s="347" t="s">
        <v>12039</v>
      </c>
      <c r="E1780" s="347">
        <v>1.0</v>
      </c>
      <c r="F1780" s="347" t="s">
        <v>12040</v>
      </c>
      <c r="G1780" s="347" t="s">
        <v>12041</v>
      </c>
      <c r="H1780" s="348"/>
      <c r="I1780" s="347" t="s">
        <v>4533</v>
      </c>
      <c r="J1780" s="347" t="s">
        <v>3894</v>
      </c>
      <c r="K1780" s="349">
        <v>45418.38727892361</v>
      </c>
      <c r="L1780" s="347" t="s">
        <v>3894</v>
      </c>
      <c r="M1780" s="349">
        <v>45420.63620688657</v>
      </c>
      <c r="N1780" s="347" t="s">
        <v>4545</v>
      </c>
      <c r="O1780" s="346">
        <v>3.0</v>
      </c>
      <c r="P1780" s="347" t="s">
        <v>4535</v>
      </c>
      <c r="Q1780" s="348"/>
      <c r="R1780" s="348"/>
      <c r="S1780" s="7" t="str">
        <f>IF(P1780="nasional",VLOOKUP("*"&amp;J1780&amp;"",'IPPD ALL'!$AA$2:$AC$787,3,FALSE),VLOOKUP("*"&amp;P1780&amp;"",'IPPD ALL'!$AB$2:$AC$787,2,FALSE))</f>
        <v>Provinsi Gorontalo</v>
      </c>
    </row>
    <row r="1781">
      <c r="A1781" s="346">
        <v>4010.0</v>
      </c>
      <c r="B1781" s="347" t="s">
        <v>12042</v>
      </c>
      <c r="C1781" s="347" t="s">
        <v>12043</v>
      </c>
      <c r="D1781" s="347" t="s">
        <v>12044</v>
      </c>
      <c r="E1781" s="347" t="s">
        <v>4530</v>
      </c>
      <c r="F1781" s="347" t="s">
        <v>12045</v>
      </c>
      <c r="G1781" s="347" t="s">
        <v>12046</v>
      </c>
      <c r="H1781" s="348"/>
      <c r="I1781" s="347" t="s">
        <v>4533</v>
      </c>
      <c r="J1781" s="347" t="s">
        <v>12043</v>
      </c>
      <c r="K1781" s="349">
        <v>45419.05538387731</v>
      </c>
      <c r="L1781" s="347" t="s">
        <v>6469</v>
      </c>
      <c r="M1781" s="349">
        <v>45419.29593037037</v>
      </c>
      <c r="N1781" s="347" t="s">
        <v>4545</v>
      </c>
      <c r="O1781" s="346">
        <v>7.0</v>
      </c>
      <c r="P1781" s="350" t="s">
        <v>549</v>
      </c>
      <c r="Q1781" s="346">
        <v>479.0</v>
      </c>
      <c r="R1781" s="347" t="s">
        <v>6473</v>
      </c>
      <c r="S1781" s="7" t="str">
        <f>IF(P1781="nasional",VLOOKUP("*"&amp;J1781&amp;"",'IPPD ALL'!$AA$2:$AC$787,3,FALSE),VLOOKUP("*"&amp;P1781&amp;"",'IPPD ALL'!$AB$2:$AC$787,2,FALSE))</f>
        <v>Kementerian Pertanian</v>
      </c>
    </row>
    <row r="1782">
      <c r="A1782" s="346">
        <v>4015.0</v>
      </c>
      <c r="B1782" s="347" t="s">
        <v>12047</v>
      </c>
      <c r="C1782" s="347" t="s">
        <v>11799</v>
      </c>
      <c r="D1782" s="347" t="s">
        <v>12048</v>
      </c>
      <c r="E1782" s="347" t="s">
        <v>4530</v>
      </c>
      <c r="F1782" s="347" t="s">
        <v>12049</v>
      </c>
      <c r="G1782" s="347" t="s">
        <v>12050</v>
      </c>
      <c r="H1782" s="348"/>
      <c r="I1782" s="347" t="s">
        <v>4533</v>
      </c>
      <c r="J1782" s="347" t="s">
        <v>11799</v>
      </c>
      <c r="K1782" s="349">
        <v>45419.086298912036</v>
      </c>
      <c r="L1782" s="347" t="s">
        <v>11799</v>
      </c>
      <c r="M1782" s="349">
        <v>45427.353047881945</v>
      </c>
      <c r="N1782" s="347" t="s">
        <v>4534</v>
      </c>
      <c r="O1782" s="346">
        <v>2.0</v>
      </c>
      <c r="P1782" s="350" t="s">
        <v>527</v>
      </c>
      <c r="Q1782" s="346">
        <v>477.0</v>
      </c>
      <c r="R1782" s="347" t="s">
        <v>10093</v>
      </c>
      <c r="S1782" s="7" t="str">
        <f>IF(P1782="nasional",VLOOKUP("*"&amp;J1782&amp;"",'IPPD ALL'!$AA$2:$AC$787,3,FALSE),VLOOKUP("*"&amp;P1782&amp;"",'IPPD ALL'!$AB$2:$AC$787,2,FALSE))</f>
        <v>Kementerian Pekerjaan Umum dan Perumahan Rakyat</v>
      </c>
    </row>
    <row r="1783">
      <c r="A1783" s="346">
        <v>4016.0</v>
      </c>
      <c r="B1783" s="347" t="s">
        <v>12051</v>
      </c>
      <c r="C1783" s="347" t="s">
        <v>11799</v>
      </c>
      <c r="D1783" s="347" t="s">
        <v>12052</v>
      </c>
      <c r="E1783" s="347" t="s">
        <v>4530</v>
      </c>
      <c r="F1783" s="347" t="s">
        <v>12053</v>
      </c>
      <c r="G1783" s="347" t="s">
        <v>12054</v>
      </c>
      <c r="H1783" s="348"/>
      <c r="I1783" s="347" t="s">
        <v>4533</v>
      </c>
      <c r="J1783" s="347" t="s">
        <v>11799</v>
      </c>
      <c r="K1783" s="349">
        <v>45419.08888079861</v>
      </c>
      <c r="L1783" s="347" t="s">
        <v>11799</v>
      </c>
      <c r="M1783" s="349">
        <v>45427.35382930555</v>
      </c>
      <c r="N1783" s="347" t="s">
        <v>4534</v>
      </c>
      <c r="O1783" s="346">
        <v>2.0</v>
      </c>
      <c r="P1783" s="350" t="s">
        <v>527</v>
      </c>
      <c r="Q1783" s="346">
        <v>477.0</v>
      </c>
      <c r="R1783" s="347" t="s">
        <v>10093</v>
      </c>
      <c r="S1783" s="7" t="str">
        <f>IF(P1783="nasional",VLOOKUP("*"&amp;J1783&amp;"",'IPPD ALL'!$AA$2:$AC$787,3,FALSE),VLOOKUP("*"&amp;P1783&amp;"",'IPPD ALL'!$AB$2:$AC$787,2,FALSE))</f>
        <v>Kementerian Pekerjaan Umum dan Perumahan Rakyat</v>
      </c>
    </row>
    <row r="1784">
      <c r="A1784" s="346">
        <v>4017.0</v>
      </c>
      <c r="B1784" s="347" t="s">
        <v>12055</v>
      </c>
      <c r="C1784" s="347" t="s">
        <v>11799</v>
      </c>
      <c r="D1784" s="347" t="s">
        <v>12056</v>
      </c>
      <c r="E1784" s="347" t="s">
        <v>4530</v>
      </c>
      <c r="F1784" s="347" t="s">
        <v>12057</v>
      </c>
      <c r="G1784" s="347" t="s">
        <v>12058</v>
      </c>
      <c r="H1784" s="348"/>
      <c r="I1784" s="347" t="s">
        <v>4533</v>
      </c>
      <c r="J1784" s="347" t="s">
        <v>11799</v>
      </c>
      <c r="K1784" s="349">
        <v>45419.0909233912</v>
      </c>
      <c r="L1784" s="347" t="s">
        <v>11799</v>
      </c>
      <c r="M1784" s="349">
        <v>45427.354345520835</v>
      </c>
      <c r="N1784" s="347" t="s">
        <v>4534</v>
      </c>
      <c r="O1784" s="346">
        <v>2.0</v>
      </c>
      <c r="P1784" s="350" t="s">
        <v>527</v>
      </c>
      <c r="Q1784" s="346">
        <v>477.0</v>
      </c>
      <c r="R1784" s="347" t="s">
        <v>10093</v>
      </c>
      <c r="S1784" s="7" t="str">
        <f>IF(P1784="nasional",VLOOKUP("*"&amp;J1784&amp;"",'IPPD ALL'!$AA$2:$AC$787,3,FALSE),VLOOKUP("*"&amp;P1784&amp;"",'IPPD ALL'!$AB$2:$AC$787,2,FALSE))</f>
        <v>Kementerian Pekerjaan Umum dan Perumahan Rakyat</v>
      </c>
    </row>
    <row r="1785">
      <c r="A1785" s="346">
        <v>4018.0</v>
      </c>
      <c r="B1785" s="347" t="s">
        <v>12059</v>
      </c>
      <c r="C1785" s="347" t="s">
        <v>11799</v>
      </c>
      <c r="D1785" s="347" t="s">
        <v>12060</v>
      </c>
      <c r="E1785" s="347" t="s">
        <v>4530</v>
      </c>
      <c r="F1785" s="347" t="s">
        <v>12061</v>
      </c>
      <c r="G1785" s="347" t="s">
        <v>12062</v>
      </c>
      <c r="H1785" s="348"/>
      <c r="I1785" s="347" t="s">
        <v>4533</v>
      </c>
      <c r="J1785" s="347" t="s">
        <v>11799</v>
      </c>
      <c r="K1785" s="349">
        <v>45419.09517175926</v>
      </c>
      <c r="L1785" s="347" t="s">
        <v>10505</v>
      </c>
      <c r="M1785" s="349">
        <v>45539.16238681713</v>
      </c>
      <c r="N1785" s="347" t="s">
        <v>4545</v>
      </c>
      <c r="O1785" s="346">
        <v>4.0</v>
      </c>
      <c r="P1785" s="350" t="s">
        <v>527</v>
      </c>
      <c r="Q1785" s="346">
        <v>477.0</v>
      </c>
      <c r="R1785" s="347" t="s">
        <v>10093</v>
      </c>
      <c r="S1785" s="7" t="str">
        <f>IF(P1785="nasional",VLOOKUP("*"&amp;J1785&amp;"",'IPPD ALL'!$AA$2:$AC$787,3,FALSE),VLOOKUP("*"&amp;P1785&amp;"",'IPPD ALL'!$AB$2:$AC$787,2,FALSE))</f>
        <v>Kementerian Pekerjaan Umum dan Perumahan Rakyat</v>
      </c>
    </row>
    <row r="1786">
      <c r="A1786" s="346">
        <v>4019.0</v>
      </c>
      <c r="B1786" s="347" t="s">
        <v>12063</v>
      </c>
      <c r="C1786" s="347" t="s">
        <v>11799</v>
      </c>
      <c r="D1786" s="347" t="s">
        <v>12064</v>
      </c>
      <c r="E1786" s="347" t="s">
        <v>4530</v>
      </c>
      <c r="F1786" s="347" t="s">
        <v>12065</v>
      </c>
      <c r="G1786" s="347" t="s">
        <v>12066</v>
      </c>
      <c r="H1786" s="348"/>
      <c r="I1786" s="347" t="s">
        <v>4533</v>
      </c>
      <c r="J1786" s="347" t="s">
        <v>11799</v>
      </c>
      <c r="K1786" s="349">
        <v>45419.09757996528</v>
      </c>
      <c r="L1786" s="347" t="s">
        <v>11799</v>
      </c>
      <c r="M1786" s="349">
        <v>45427.35691042824</v>
      </c>
      <c r="N1786" s="347" t="s">
        <v>4534</v>
      </c>
      <c r="O1786" s="346">
        <v>2.0</v>
      </c>
      <c r="P1786" s="350" t="s">
        <v>527</v>
      </c>
      <c r="Q1786" s="346">
        <v>477.0</v>
      </c>
      <c r="R1786" s="347" t="s">
        <v>10093</v>
      </c>
      <c r="S1786" s="7" t="str">
        <f>IF(P1786="nasional",VLOOKUP("*"&amp;J1786&amp;"",'IPPD ALL'!$AA$2:$AC$787,3,FALSE),VLOOKUP("*"&amp;P1786&amp;"",'IPPD ALL'!$AB$2:$AC$787,2,FALSE))</f>
        <v>Kementerian Pekerjaan Umum dan Perumahan Rakyat</v>
      </c>
    </row>
    <row r="1787">
      <c r="A1787" s="346">
        <v>4020.0</v>
      </c>
      <c r="B1787" s="347" t="s">
        <v>12067</v>
      </c>
      <c r="C1787" s="347" t="s">
        <v>4114</v>
      </c>
      <c r="D1787" s="347" t="s">
        <v>12068</v>
      </c>
      <c r="E1787" s="347">
        <v>1.0</v>
      </c>
      <c r="F1787" s="347" t="s">
        <v>12069</v>
      </c>
      <c r="G1787" s="347" t="s">
        <v>12070</v>
      </c>
      <c r="H1787" s="348"/>
      <c r="I1787" s="347" t="s">
        <v>4533</v>
      </c>
      <c r="J1787" s="347" t="s">
        <v>4114</v>
      </c>
      <c r="K1787" s="349">
        <v>45419.09891136574</v>
      </c>
      <c r="L1787" s="347" t="s">
        <v>4114</v>
      </c>
      <c r="M1787" s="349">
        <v>45419.12204329861</v>
      </c>
      <c r="N1787" s="347" t="s">
        <v>4545</v>
      </c>
      <c r="O1787" s="346">
        <v>1.0</v>
      </c>
      <c r="P1787" s="347" t="s">
        <v>4535</v>
      </c>
      <c r="Q1787" s="348"/>
      <c r="R1787" s="348"/>
      <c r="S1787" s="7" t="str">
        <f>IF(P1787="nasional",VLOOKUP("*"&amp;J1787&amp;"",'IPPD ALL'!$AA$2:$AC$787,3,FALSE),VLOOKUP("*"&amp;P1787&amp;"",'IPPD ALL'!$AB$2:$AC$787,2,FALSE))</f>
        <v>Provinsi Nusa Tenggara Barat</v>
      </c>
    </row>
    <row r="1788">
      <c r="A1788" s="346">
        <v>4021.0</v>
      </c>
      <c r="B1788" s="347" t="s">
        <v>12071</v>
      </c>
      <c r="C1788" s="347" t="s">
        <v>11799</v>
      </c>
      <c r="D1788" s="347" t="s">
        <v>12072</v>
      </c>
      <c r="E1788" s="347" t="s">
        <v>4530</v>
      </c>
      <c r="F1788" s="347" t="s">
        <v>12073</v>
      </c>
      <c r="G1788" s="347" t="s">
        <v>12074</v>
      </c>
      <c r="H1788" s="348"/>
      <c r="I1788" s="347" t="s">
        <v>4533</v>
      </c>
      <c r="J1788" s="347" t="s">
        <v>11799</v>
      </c>
      <c r="K1788" s="349">
        <v>45419.10112435185</v>
      </c>
      <c r="L1788" s="347" t="s">
        <v>11799</v>
      </c>
      <c r="M1788" s="349">
        <v>45427.35758550926</v>
      </c>
      <c r="N1788" s="347" t="s">
        <v>4534</v>
      </c>
      <c r="O1788" s="346">
        <v>2.0</v>
      </c>
      <c r="P1788" s="350" t="s">
        <v>527</v>
      </c>
      <c r="Q1788" s="346">
        <v>477.0</v>
      </c>
      <c r="R1788" s="347" t="s">
        <v>10093</v>
      </c>
      <c r="S1788" s="7" t="str">
        <f>IF(P1788="nasional",VLOOKUP("*"&amp;J1788&amp;"",'IPPD ALL'!$AA$2:$AC$787,3,FALSE),VLOOKUP("*"&amp;P1788&amp;"",'IPPD ALL'!$AB$2:$AC$787,2,FALSE))</f>
        <v>Kementerian Pekerjaan Umum dan Perumahan Rakyat</v>
      </c>
    </row>
    <row r="1789">
      <c r="A1789" s="346">
        <v>4022.0</v>
      </c>
      <c r="B1789" s="347" t="s">
        <v>12075</v>
      </c>
      <c r="C1789" s="347" t="s">
        <v>11799</v>
      </c>
      <c r="D1789" s="347" t="s">
        <v>12076</v>
      </c>
      <c r="E1789" s="347" t="s">
        <v>4530</v>
      </c>
      <c r="F1789" s="347" t="s">
        <v>12077</v>
      </c>
      <c r="G1789" s="347" t="s">
        <v>12078</v>
      </c>
      <c r="H1789" s="348"/>
      <c r="I1789" s="347" t="s">
        <v>4533</v>
      </c>
      <c r="J1789" s="347" t="s">
        <v>11799</v>
      </c>
      <c r="K1789" s="349">
        <v>45419.105765949076</v>
      </c>
      <c r="L1789" s="347" t="s">
        <v>11799</v>
      </c>
      <c r="M1789" s="349">
        <v>45427.362326469905</v>
      </c>
      <c r="N1789" s="347" t="s">
        <v>4534</v>
      </c>
      <c r="O1789" s="346">
        <v>2.0</v>
      </c>
      <c r="P1789" s="350" t="s">
        <v>527</v>
      </c>
      <c r="Q1789" s="346">
        <v>477.0</v>
      </c>
      <c r="R1789" s="347" t="s">
        <v>10093</v>
      </c>
      <c r="S1789" s="7" t="str">
        <f>IF(P1789="nasional",VLOOKUP("*"&amp;J1789&amp;"",'IPPD ALL'!$AA$2:$AC$787,3,FALSE),VLOOKUP("*"&amp;P1789&amp;"",'IPPD ALL'!$AB$2:$AC$787,2,FALSE))</f>
        <v>Kementerian Pekerjaan Umum dan Perumahan Rakyat</v>
      </c>
    </row>
    <row r="1790">
      <c r="A1790" s="346">
        <v>4023.0</v>
      </c>
      <c r="B1790" s="347" t="s">
        <v>12079</v>
      </c>
      <c r="C1790" s="347" t="s">
        <v>11799</v>
      </c>
      <c r="D1790" s="347" t="s">
        <v>12080</v>
      </c>
      <c r="E1790" s="347" t="s">
        <v>4530</v>
      </c>
      <c r="F1790" s="347" t="s">
        <v>12081</v>
      </c>
      <c r="G1790" s="347" t="s">
        <v>12082</v>
      </c>
      <c r="H1790" s="348"/>
      <c r="I1790" s="347" t="s">
        <v>4533</v>
      </c>
      <c r="J1790" s="347" t="s">
        <v>11799</v>
      </c>
      <c r="K1790" s="349">
        <v>45419.11140329861</v>
      </c>
      <c r="L1790" s="347" t="s">
        <v>11799</v>
      </c>
      <c r="M1790" s="349">
        <v>45427.358738842595</v>
      </c>
      <c r="N1790" s="347" t="s">
        <v>4534</v>
      </c>
      <c r="O1790" s="346">
        <v>2.0</v>
      </c>
      <c r="P1790" s="350" t="s">
        <v>527</v>
      </c>
      <c r="Q1790" s="346">
        <v>477.0</v>
      </c>
      <c r="R1790" s="347" t="s">
        <v>10093</v>
      </c>
      <c r="S1790" s="7" t="str">
        <f>IF(P1790="nasional",VLOOKUP("*"&amp;J1790&amp;"",'IPPD ALL'!$AA$2:$AC$787,3,FALSE),VLOOKUP("*"&amp;P1790&amp;"",'IPPD ALL'!$AB$2:$AC$787,2,FALSE))</f>
        <v>Kementerian Pekerjaan Umum dan Perumahan Rakyat</v>
      </c>
    </row>
    <row r="1791">
      <c r="A1791" s="346">
        <v>4024.0</v>
      </c>
      <c r="B1791" s="347" t="s">
        <v>12083</v>
      </c>
      <c r="C1791" s="347" t="s">
        <v>11799</v>
      </c>
      <c r="D1791" s="347" t="s">
        <v>12084</v>
      </c>
      <c r="E1791" s="347" t="s">
        <v>4530</v>
      </c>
      <c r="F1791" s="347" t="s">
        <v>12085</v>
      </c>
      <c r="G1791" s="347" t="s">
        <v>12086</v>
      </c>
      <c r="H1791" s="348"/>
      <c r="I1791" s="347" t="s">
        <v>4533</v>
      </c>
      <c r="J1791" s="347" t="s">
        <v>11799</v>
      </c>
      <c r="K1791" s="349">
        <v>45419.11376712963</v>
      </c>
      <c r="L1791" s="347" t="s">
        <v>11799</v>
      </c>
      <c r="M1791" s="349">
        <v>45427.359884618054</v>
      </c>
      <c r="N1791" s="347" t="s">
        <v>4534</v>
      </c>
      <c r="O1791" s="346">
        <v>2.0</v>
      </c>
      <c r="P1791" s="350" t="s">
        <v>527</v>
      </c>
      <c r="Q1791" s="346">
        <v>477.0</v>
      </c>
      <c r="R1791" s="347" t="s">
        <v>10093</v>
      </c>
      <c r="S1791" s="7" t="str">
        <f>IF(P1791="nasional",VLOOKUP("*"&amp;J1791&amp;"",'IPPD ALL'!$AA$2:$AC$787,3,FALSE),VLOOKUP("*"&amp;P1791&amp;"",'IPPD ALL'!$AB$2:$AC$787,2,FALSE))</f>
        <v>Kementerian Pekerjaan Umum dan Perumahan Rakyat</v>
      </c>
    </row>
    <row r="1792">
      <c r="A1792" s="346">
        <v>4025.0</v>
      </c>
      <c r="B1792" s="347" t="s">
        <v>12087</v>
      </c>
      <c r="C1792" s="347" t="s">
        <v>11799</v>
      </c>
      <c r="D1792" s="347" t="s">
        <v>12088</v>
      </c>
      <c r="E1792" s="347" t="s">
        <v>4530</v>
      </c>
      <c r="F1792" s="347" t="s">
        <v>12089</v>
      </c>
      <c r="G1792" s="347" t="s">
        <v>12090</v>
      </c>
      <c r="H1792" s="348"/>
      <c r="I1792" s="347" t="s">
        <v>4533</v>
      </c>
      <c r="J1792" s="347" t="s">
        <v>11799</v>
      </c>
      <c r="K1792" s="349">
        <v>45419.11701537037</v>
      </c>
      <c r="L1792" s="347" t="s">
        <v>11799</v>
      </c>
      <c r="M1792" s="349">
        <v>45427.360637858794</v>
      </c>
      <c r="N1792" s="347" t="s">
        <v>4534</v>
      </c>
      <c r="O1792" s="346">
        <v>2.0</v>
      </c>
      <c r="P1792" s="350" t="s">
        <v>527</v>
      </c>
      <c r="Q1792" s="346">
        <v>477.0</v>
      </c>
      <c r="R1792" s="347" t="s">
        <v>10093</v>
      </c>
      <c r="S1792" s="7" t="str">
        <f>IF(P1792="nasional",VLOOKUP("*"&amp;J1792&amp;"",'IPPD ALL'!$AA$2:$AC$787,3,FALSE),VLOOKUP("*"&amp;P1792&amp;"",'IPPD ALL'!$AB$2:$AC$787,2,FALSE))</f>
        <v>Kementerian Pekerjaan Umum dan Perumahan Rakyat</v>
      </c>
    </row>
    <row r="1793">
      <c r="A1793" s="346">
        <v>4026.0</v>
      </c>
      <c r="B1793" s="347" t="s">
        <v>12091</v>
      </c>
      <c r="C1793" s="347" t="s">
        <v>11799</v>
      </c>
      <c r="D1793" s="347" t="s">
        <v>12092</v>
      </c>
      <c r="E1793" s="347" t="s">
        <v>4530</v>
      </c>
      <c r="F1793" s="347" t="s">
        <v>12093</v>
      </c>
      <c r="G1793" s="347" t="s">
        <v>12094</v>
      </c>
      <c r="H1793" s="348"/>
      <c r="I1793" s="347" t="s">
        <v>4533</v>
      </c>
      <c r="J1793" s="347" t="s">
        <v>11799</v>
      </c>
      <c r="K1793" s="349">
        <v>45419.11981469907</v>
      </c>
      <c r="L1793" s="347" t="s">
        <v>11799</v>
      </c>
      <c r="M1793" s="349">
        <v>45427.36141576389</v>
      </c>
      <c r="N1793" s="347" t="s">
        <v>4534</v>
      </c>
      <c r="O1793" s="346">
        <v>2.0</v>
      </c>
      <c r="P1793" s="350" t="s">
        <v>527</v>
      </c>
      <c r="Q1793" s="346">
        <v>477.0</v>
      </c>
      <c r="R1793" s="347" t="s">
        <v>10093</v>
      </c>
      <c r="S1793" s="7" t="str">
        <f>IF(P1793="nasional",VLOOKUP("*"&amp;J1793&amp;"",'IPPD ALL'!$AA$2:$AC$787,3,FALSE),VLOOKUP("*"&amp;P1793&amp;"",'IPPD ALL'!$AB$2:$AC$787,2,FALSE))</f>
        <v>Kementerian Pekerjaan Umum dan Perumahan Rakyat</v>
      </c>
    </row>
    <row r="1794">
      <c r="A1794" s="346">
        <v>4028.0</v>
      </c>
      <c r="B1794" s="347" t="s">
        <v>12095</v>
      </c>
      <c r="C1794" s="347" t="s">
        <v>12096</v>
      </c>
      <c r="D1794" s="347" t="s">
        <v>12097</v>
      </c>
      <c r="E1794" s="347">
        <v>1.0</v>
      </c>
      <c r="F1794" s="347" t="s">
        <v>12098</v>
      </c>
      <c r="G1794" s="347" t="s">
        <v>12099</v>
      </c>
      <c r="H1794" s="348"/>
      <c r="I1794" s="347" t="s">
        <v>4533</v>
      </c>
      <c r="J1794" s="347" t="s">
        <v>12096</v>
      </c>
      <c r="K1794" s="349">
        <v>45419.16118407407</v>
      </c>
      <c r="L1794" s="347" t="s">
        <v>12096</v>
      </c>
      <c r="M1794" s="349">
        <v>45419.16543872685</v>
      </c>
      <c r="N1794" s="347" t="s">
        <v>4545</v>
      </c>
      <c r="O1794" s="346">
        <v>3.0</v>
      </c>
      <c r="P1794" s="350" t="s">
        <v>2275</v>
      </c>
      <c r="Q1794" s="346">
        <v>350.0</v>
      </c>
      <c r="R1794" s="347" t="s">
        <v>6911</v>
      </c>
      <c r="S1794" s="7" t="str">
        <f>IF(P1794="nasional",VLOOKUP("*"&amp;J1794&amp;"",'IPPD ALL'!$AA$2:$AC$787,3,FALSE),VLOOKUP("*"&amp;P1794&amp;"",'IPPD ALL'!$AB$2:$AC$787,2,FALSE))</f>
        <v>Kabupaten Bekasi</v>
      </c>
    </row>
    <row r="1795">
      <c r="A1795" s="346">
        <v>4029.0</v>
      </c>
      <c r="B1795" s="347" t="s">
        <v>12100</v>
      </c>
      <c r="C1795" s="347" t="s">
        <v>8897</v>
      </c>
      <c r="D1795" s="347" t="s">
        <v>12101</v>
      </c>
      <c r="E1795" s="347" t="s">
        <v>4530</v>
      </c>
      <c r="F1795" s="347" t="s">
        <v>12102</v>
      </c>
      <c r="G1795" s="347" t="s">
        <v>12103</v>
      </c>
      <c r="H1795" s="348"/>
      <c r="I1795" s="347" t="s">
        <v>4533</v>
      </c>
      <c r="J1795" s="347" t="s">
        <v>8897</v>
      </c>
      <c r="K1795" s="349">
        <v>45419.17845576389</v>
      </c>
      <c r="L1795" s="347" t="s">
        <v>8897</v>
      </c>
      <c r="M1795" s="349">
        <v>45419.19357434028</v>
      </c>
      <c r="N1795" s="347" t="s">
        <v>4534</v>
      </c>
      <c r="O1795" s="346">
        <v>1.0</v>
      </c>
      <c r="P1795" s="350" t="s">
        <v>549</v>
      </c>
      <c r="Q1795" s="346">
        <v>479.0</v>
      </c>
      <c r="R1795" s="347" t="s">
        <v>6473</v>
      </c>
      <c r="S1795" s="7" t="str">
        <f>IF(P1795="nasional",VLOOKUP("*"&amp;J1795&amp;"",'IPPD ALL'!$AA$2:$AC$787,3,FALSE),VLOOKUP("*"&amp;P1795&amp;"",'IPPD ALL'!$AB$2:$AC$787,2,FALSE))</f>
        <v>Kementerian Pertanian</v>
      </c>
    </row>
    <row r="1796">
      <c r="A1796" s="346">
        <v>4030.0</v>
      </c>
      <c r="B1796" s="347" t="s">
        <v>12104</v>
      </c>
      <c r="C1796" s="347" t="s">
        <v>12105</v>
      </c>
      <c r="D1796" s="347" t="s">
        <v>12106</v>
      </c>
      <c r="E1796" s="347">
        <v>1.0</v>
      </c>
      <c r="F1796" s="347" t="s">
        <v>12107</v>
      </c>
      <c r="G1796" s="347" t="s">
        <v>12108</v>
      </c>
      <c r="H1796" s="348"/>
      <c r="I1796" s="347" t="s">
        <v>4533</v>
      </c>
      <c r="J1796" s="347" t="s">
        <v>12105</v>
      </c>
      <c r="K1796" s="349">
        <v>45420.11795875</v>
      </c>
      <c r="L1796" s="347" t="s">
        <v>12105</v>
      </c>
      <c r="M1796" s="349">
        <v>45429.11850326389</v>
      </c>
      <c r="N1796" s="347" t="s">
        <v>4545</v>
      </c>
      <c r="O1796" s="346">
        <v>3.0</v>
      </c>
      <c r="P1796" s="350" t="s">
        <v>3354</v>
      </c>
      <c r="Q1796" s="346">
        <v>919.0</v>
      </c>
      <c r="R1796" s="347" t="s">
        <v>12109</v>
      </c>
      <c r="S1796" s="7" t="str">
        <f>IF(P1796="nasional",VLOOKUP("*"&amp;J1796&amp;"",'IPPD ALL'!$AA$2:$AC$787,3,FALSE),VLOOKUP("*"&amp;P1796&amp;"",'IPPD ALL'!$AB$2:$AC$787,2,FALSE))</f>
        <v>Provinsi Kalimantan Selatan</v>
      </c>
    </row>
    <row r="1797">
      <c r="A1797" s="346">
        <v>4032.0</v>
      </c>
      <c r="B1797" s="347" t="s">
        <v>12110</v>
      </c>
      <c r="C1797" s="347" t="s">
        <v>10505</v>
      </c>
      <c r="D1797" s="347" t="s">
        <v>12111</v>
      </c>
      <c r="E1797" s="347" t="s">
        <v>4530</v>
      </c>
      <c r="F1797" s="347" t="s">
        <v>12112</v>
      </c>
      <c r="G1797" s="347" t="s">
        <v>12113</v>
      </c>
      <c r="H1797" s="348"/>
      <c r="I1797" s="347" t="s">
        <v>4533</v>
      </c>
      <c r="J1797" s="347" t="s">
        <v>10505</v>
      </c>
      <c r="K1797" s="349">
        <v>45420.14843420139</v>
      </c>
      <c r="L1797" s="347" t="s">
        <v>10505</v>
      </c>
      <c r="M1797" s="349">
        <v>45420.163913738426</v>
      </c>
      <c r="N1797" s="347" t="s">
        <v>4545</v>
      </c>
      <c r="O1797" s="346">
        <v>2.0</v>
      </c>
      <c r="P1797" s="350" t="s">
        <v>527</v>
      </c>
      <c r="Q1797" s="346">
        <v>477.0</v>
      </c>
      <c r="R1797" s="347" t="s">
        <v>10093</v>
      </c>
      <c r="S1797" s="7" t="str">
        <f>IF(P1797="nasional",VLOOKUP("*"&amp;J1797&amp;"",'IPPD ALL'!$AA$2:$AC$787,3,FALSE),VLOOKUP("*"&amp;P1797&amp;"",'IPPD ALL'!$AB$2:$AC$787,2,FALSE))</f>
        <v>Kementerian Pekerjaan Umum dan Perumahan Rakyat</v>
      </c>
    </row>
    <row r="1798">
      <c r="A1798" s="346">
        <v>4033.0</v>
      </c>
      <c r="B1798" s="347" t="s">
        <v>12114</v>
      </c>
      <c r="C1798" s="347" t="s">
        <v>10505</v>
      </c>
      <c r="D1798" s="347" t="s">
        <v>12115</v>
      </c>
      <c r="E1798" s="347" t="s">
        <v>4530</v>
      </c>
      <c r="F1798" s="347" t="s">
        <v>12116</v>
      </c>
      <c r="G1798" s="347" t="s">
        <v>12117</v>
      </c>
      <c r="H1798" s="348"/>
      <c r="I1798" s="347" t="s">
        <v>4533</v>
      </c>
      <c r="J1798" s="347" t="s">
        <v>10505</v>
      </c>
      <c r="K1798" s="349">
        <v>45420.15457746528</v>
      </c>
      <c r="L1798" s="347" t="s">
        <v>10505</v>
      </c>
      <c r="M1798" s="349">
        <v>45420.16160543982</v>
      </c>
      <c r="N1798" s="347" t="s">
        <v>4545</v>
      </c>
      <c r="O1798" s="346">
        <v>2.0</v>
      </c>
      <c r="P1798" s="350" t="s">
        <v>527</v>
      </c>
      <c r="Q1798" s="346">
        <v>477.0</v>
      </c>
      <c r="R1798" s="347" t="s">
        <v>10093</v>
      </c>
      <c r="S1798" s="7" t="str">
        <f>IF(P1798="nasional",VLOOKUP("*"&amp;J1798&amp;"",'IPPD ALL'!$AA$2:$AC$787,3,FALSE),VLOOKUP("*"&amp;P1798&amp;"",'IPPD ALL'!$AB$2:$AC$787,2,FALSE))</f>
        <v>Kementerian Pekerjaan Umum dan Perumahan Rakyat</v>
      </c>
    </row>
    <row r="1799">
      <c r="A1799" s="346">
        <v>4034.0</v>
      </c>
      <c r="B1799" s="347" t="s">
        <v>12118</v>
      </c>
      <c r="C1799" s="347" t="s">
        <v>7619</v>
      </c>
      <c r="D1799" s="347" t="s">
        <v>12119</v>
      </c>
      <c r="E1799" s="346">
        <v>1.0</v>
      </c>
      <c r="F1799" s="347" t="s">
        <v>12120</v>
      </c>
      <c r="G1799" s="347" t="s">
        <v>12121</v>
      </c>
      <c r="H1799" s="348"/>
      <c r="I1799" s="347" t="s">
        <v>4533</v>
      </c>
      <c r="J1799" s="347" t="s">
        <v>7619</v>
      </c>
      <c r="K1799" s="349">
        <v>45420.175910983795</v>
      </c>
      <c r="L1799" s="347" t="s">
        <v>7619</v>
      </c>
      <c r="M1799" s="349">
        <v>45420.178450810185</v>
      </c>
      <c r="N1799" s="347" t="s">
        <v>4534</v>
      </c>
      <c r="O1799" s="346">
        <v>0.0</v>
      </c>
      <c r="P1799" s="350" t="s">
        <v>1146</v>
      </c>
      <c r="Q1799" s="346">
        <v>430.0</v>
      </c>
      <c r="R1799" s="347" t="s">
        <v>5834</v>
      </c>
      <c r="S1799" s="7" t="str">
        <f>IF(P1799="nasional",VLOOKUP("*"&amp;J1799&amp;"",'IPPD ALL'!$AA$2:$AC$787,3,FALSE),VLOOKUP("*"&amp;P1799&amp;"",'IPPD ALL'!$AB$2:$AC$787,2,FALSE))</f>
        <v>Provinsi Aceh</v>
      </c>
    </row>
    <row r="1800">
      <c r="A1800" s="346">
        <v>4035.0</v>
      </c>
      <c r="B1800" s="347" t="s">
        <v>12122</v>
      </c>
      <c r="C1800" s="347" t="s">
        <v>4114</v>
      </c>
      <c r="D1800" s="347" t="s">
        <v>12123</v>
      </c>
      <c r="E1800" s="347">
        <v>1.0</v>
      </c>
      <c r="F1800" s="347" t="s">
        <v>12124</v>
      </c>
      <c r="G1800" s="347" t="s">
        <v>12125</v>
      </c>
      <c r="H1800" s="348"/>
      <c r="I1800" s="347" t="s">
        <v>4533</v>
      </c>
      <c r="J1800" s="347" t="s">
        <v>4114</v>
      </c>
      <c r="K1800" s="349">
        <v>45420.18051559028</v>
      </c>
      <c r="L1800" s="347" t="s">
        <v>4114</v>
      </c>
      <c r="M1800" s="349">
        <v>45471.34291417824</v>
      </c>
      <c r="N1800" s="347" t="s">
        <v>4545</v>
      </c>
      <c r="O1800" s="346">
        <v>1.0</v>
      </c>
      <c r="P1800" s="347" t="s">
        <v>4535</v>
      </c>
      <c r="Q1800" s="348"/>
      <c r="R1800" s="348"/>
      <c r="S1800" s="7" t="str">
        <f>IF(P1800="nasional",VLOOKUP("*"&amp;J1800&amp;"",'IPPD ALL'!$AA$2:$AC$787,3,FALSE),VLOOKUP("*"&amp;P1800&amp;"",'IPPD ALL'!$AB$2:$AC$787,2,FALSE))</f>
        <v>Provinsi Nusa Tenggara Barat</v>
      </c>
    </row>
    <row r="1801">
      <c r="A1801" s="346">
        <v>4036.0</v>
      </c>
      <c r="B1801" s="347" t="s">
        <v>12126</v>
      </c>
      <c r="C1801" s="347" t="s">
        <v>12127</v>
      </c>
      <c r="D1801" s="347" t="s">
        <v>12128</v>
      </c>
      <c r="E1801" s="347" t="s">
        <v>6689</v>
      </c>
      <c r="F1801" s="347" t="s">
        <v>12129</v>
      </c>
      <c r="G1801" s="347" t="s">
        <v>12130</v>
      </c>
      <c r="H1801" s="348"/>
      <c r="I1801" s="347" t="s">
        <v>4533</v>
      </c>
      <c r="J1801" s="347" t="s">
        <v>12127</v>
      </c>
      <c r="K1801" s="349">
        <v>45420.210407847226</v>
      </c>
      <c r="L1801" s="348"/>
      <c r="M1801" s="348"/>
      <c r="N1801" s="347" t="s">
        <v>4534</v>
      </c>
      <c r="O1801" s="346">
        <v>0.0</v>
      </c>
      <c r="P1801" s="350" t="s">
        <v>2294</v>
      </c>
      <c r="Q1801" s="346">
        <v>916.0</v>
      </c>
      <c r="R1801" s="347" t="s">
        <v>12131</v>
      </c>
      <c r="S1801" s="7" t="str">
        <f>IF(P1801="nasional",VLOOKUP("*"&amp;J1801&amp;"",'IPPD ALL'!$AA$2:$AC$787,3,FALSE),VLOOKUP("*"&amp;P1801&amp;"",'IPPD ALL'!$AB$2:$AC$787,2,FALSE))</f>
        <v>Kabupaten Cianjur</v>
      </c>
    </row>
    <row r="1802">
      <c r="A1802" s="346">
        <v>4037.0</v>
      </c>
      <c r="B1802" s="347" t="s">
        <v>12132</v>
      </c>
      <c r="C1802" s="347" t="s">
        <v>12127</v>
      </c>
      <c r="D1802" s="347" t="s">
        <v>12133</v>
      </c>
      <c r="E1802" s="347" t="s">
        <v>6689</v>
      </c>
      <c r="F1802" s="347" t="s">
        <v>12134</v>
      </c>
      <c r="G1802" s="347" t="s">
        <v>12135</v>
      </c>
      <c r="H1802" s="348"/>
      <c r="I1802" s="347" t="s">
        <v>4533</v>
      </c>
      <c r="J1802" s="347" t="s">
        <v>12127</v>
      </c>
      <c r="K1802" s="349">
        <v>45420.21229445602</v>
      </c>
      <c r="L1802" s="348"/>
      <c r="M1802" s="348"/>
      <c r="N1802" s="347" t="s">
        <v>4534</v>
      </c>
      <c r="O1802" s="346">
        <v>0.0</v>
      </c>
      <c r="P1802" s="350" t="s">
        <v>2294</v>
      </c>
      <c r="Q1802" s="346">
        <v>916.0</v>
      </c>
      <c r="R1802" s="347" t="s">
        <v>12131</v>
      </c>
      <c r="S1802" s="7" t="str">
        <f>IF(P1802="nasional",VLOOKUP("*"&amp;J1802&amp;"",'IPPD ALL'!$AA$2:$AC$787,3,FALSE),VLOOKUP("*"&amp;P1802&amp;"",'IPPD ALL'!$AB$2:$AC$787,2,FALSE))</f>
        <v>Kabupaten Cianjur</v>
      </c>
    </row>
    <row r="1803">
      <c r="A1803" s="346">
        <v>4038.0</v>
      </c>
      <c r="B1803" s="347" t="s">
        <v>12136</v>
      </c>
      <c r="C1803" s="347" t="s">
        <v>10505</v>
      </c>
      <c r="D1803" s="347" t="s">
        <v>12137</v>
      </c>
      <c r="E1803" s="347" t="s">
        <v>4530</v>
      </c>
      <c r="F1803" s="347" t="s">
        <v>12138</v>
      </c>
      <c r="G1803" s="347" t="s">
        <v>12139</v>
      </c>
      <c r="H1803" s="348"/>
      <c r="I1803" s="347" t="s">
        <v>4533</v>
      </c>
      <c r="J1803" s="347" t="s">
        <v>10505</v>
      </c>
      <c r="K1803" s="349">
        <v>45420.237288923614</v>
      </c>
      <c r="L1803" s="347" t="s">
        <v>10505</v>
      </c>
      <c r="M1803" s="349">
        <v>45420.23885755787</v>
      </c>
      <c r="N1803" s="347" t="s">
        <v>4545</v>
      </c>
      <c r="O1803" s="346">
        <v>1.0</v>
      </c>
      <c r="P1803" s="350" t="s">
        <v>527</v>
      </c>
      <c r="Q1803" s="346">
        <v>477.0</v>
      </c>
      <c r="R1803" s="347" t="s">
        <v>10093</v>
      </c>
      <c r="S1803" s="7" t="str">
        <f>IF(P1803="nasional",VLOOKUP("*"&amp;J1803&amp;"",'IPPD ALL'!$AA$2:$AC$787,3,FALSE),VLOOKUP("*"&amp;P1803&amp;"",'IPPD ALL'!$AB$2:$AC$787,2,FALSE))</f>
        <v>Kementerian Pekerjaan Umum dan Perumahan Rakyat</v>
      </c>
    </row>
    <row r="1804">
      <c r="A1804" s="346">
        <v>4041.0</v>
      </c>
      <c r="B1804" s="347" t="s">
        <v>12140</v>
      </c>
      <c r="C1804" s="347" t="s">
        <v>12141</v>
      </c>
      <c r="D1804" s="347" t="s">
        <v>12142</v>
      </c>
      <c r="E1804" s="347">
        <v>1.0</v>
      </c>
      <c r="F1804" s="347" t="s">
        <v>12143</v>
      </c>
      <c r="G1804" s="347" t="s">
        <v>12144</v>
      </c>
      <c r="H1804" s="348"/>
      <c r="I1804" s="347" t="s">
        <v>4533</v>
      </c>
      <c r="J1804" s="347" t="s">
        <v>12141</v>
      </c>
      <c r="K1804" s="349">
        <v>45420.27486150463</v>
      </c>
      <c r="L1804" s="347" t="s">
        <v>12141</v>
      </c>
      <c r="M1804" s="349">
        <v>45427.244055358795</v>
      </c>
      <c r="N1804" s="347" t="s">
        <v>4545</v>
      </c>
      <c r="O1804" s="346">
        <v>3.0</v>
      </c>
      <c r="P1804" s="350" t="s">
        <v>662</v>
      </c>
      <c r="Q1804" s="346">
        <v>495.0</v>
      </c>
      <c r="R1804" s="347" t="s">
        <v>12145</v>
      </c>
      <c r="S1804" s="7" t="str">
        <f>IF(P1804="nasional",VLOOKUP("*"&amp;J1804&amp;"",'IPPD ALL'!$AA$2:$AC$787,3,FALSE),VLOOKUP("*"&amp;P1804&amp;"",'IPPD ALL'!$AB$2:$AC$787,2,FALSE))</f>
        <v>Kementerian Koordinator Bidang Maritim dan Investasi</v>
      </c>
      <c r="T1804" s="229"/>
    </row>
    <row r="1805">
      <c r="A1805" s="346">
        <v>4042.0</v>
      </c>
      <c r="B1805" s="347" t="s">
        <v>12146</v>
      </c>
      <c r="C1805" s="347" t="s">
        <v>661</v>
      </c>
      <c r="D1805" s="347" t="s">
        <v>12142</v>
      </c>
      <c r="E1805" s="347">
        <v>1.0</v>
      </c>
      <c r="F1805" s="347" t="s">
        <v>12147</v>
      </c>
      <c r="G1805" s="347" t="s">
        <v>12148</v>
      </c>
      <c r="H1805" s="348"/>
      <c r="I1805" s="347" t="s">
        <v>4533</v>
      </c>
      <c r="J1805" s="347" t="s">
        <v>661</v>
      </c>
      <c r="K1805" s="349">
        <v>45420.284115925926</v>
      </c>
      <c r="L1805" s="347" t="s">
        <v>661</v>
      </c>
      <c r="M1805" s="349">
        <v>45422.57926506944</v>
      </c>
      <c r="N1805" s="347" t="s">
        <v>4545</v>
      </c>
      <c r="O1805" s="346">
        <v>4.0</v>
      </c>
      <c r="P1805" s="347" t="s">
        <v>4535</v>
      </c>
      <c r="Q1805" s="348"/>
      <c r="R1805" s="348"/>
      <c r="S1805" s="7" t="str">
        <f>IF(P1805="nasional",VLOOKUP("*"&amp;J1805&amp;"",'IPPD ALL'!$AA$2:$AC$787,3,FALSE),VLOOKUP("*"&amp;P1805&amp;"",'IPPD ALL'!$AB$2:$AC$787,2,FALSE))</f>
        <v>Kementerian Koordinator Bidang Maritim dan Investasi</v>
      </c>
    </row>
    <row r="1806">
      <c r="A1806" s="346">
        <v>4048.0</v>
      </c>
      <c r="B1806" s="347" t="s">
        <v>12149</v>
      </c>
      <c r="C1806" s="347" t="s">
        <v>4839</v>
      </c>
      <c r="D1806" s="347" t="s">
        <v>12150</v>
      </c>
      <c r="E1806" s="347" t="s">
        <v>12151</v>
      </c>
      <c r="F1806" s="347" t="s">
        <v>12152</v>
      </c>
      <c r="G1806" s="347" t="s">
        <v>12153</v>
      </c>
      <c r="H1806" s="348"/>
      <c r="I1806" s="347" t="s">
        <v>4533</v>
      </c>
      <c r="J1806" s="347" t="s">
        <v>4839</v>
      </c>
      <c r="K1806" s="349">
        <v>45420.30560519676</v>
      </c>
      <c r="L1806" s="347" t="s">
        <v>4839</v>
      </c>
      <c r="M1806" s="349">
        <v>45510.42335087963</v>
      </c>
      <c r="N1806" s="347" t="s">
        <v>4545</v>
      </c>
      <c r="O1806" s="346">
        <v>7.0</v>
      </c>
      <c r="P1806" s="350" t="s">
        <v>4843</v>
      </c>
      <c r="Q1806" s="346">
        <v>242.0</v>
      </c>
      <c r="R1806" s="347" t="s">
        <v>4844</v>
      </c>
      <c r="S1806" s="7" t="str">
        <f>IF(P1806="nasional",VLOOKUP("*"&amp;J1806&amp;"",'IPPD ALL'!$AA$2:$AC$787,3,FALSE),VLOOKUP("*"&amp;P1806&amp;"",'IPPD ALL'!$AB$2:$AC$787,2,FALSE))</f>
        <v>#N/A</v>
      </c>
    </row>
    <row r="1807">
      <c r="A1807" s="346">
        <v>4051.0</v>
      </c>
      <c r="B1807" s="347" t="s">
        <v>12154</v>
      </c>
      <c r="C1807" s="347" t="s">
        <v>12155</v>
      </c>
      <c r="D1807" s="347" t="s">
        <v>12156</v>
      </c>
      <c r="E1807" s="347">
        <v>1.0</v>
      </c>
      <c r="F1807" s="347" t="s">
        <v>12157</v>
      </c>
      <c r="G1807" s="347" t="s">
        <v>12158</v>
      </c>
      <c r="H1807" s="348"/>
      <c r="I1807" s="347" t="s">
        <v>4533</v>
      </c>
      <c r="J1807" s="347" t="s">
        <v>12155</v>
      </c>
      <c r="K1807" s="349">
        <v>45420.37983861111</v>
      </c>
      <c r="L1807" s="347" t="s">
        <v>12155</v>
      </c>
      <c r="M1807" s="349">
        <v>45447.21643738426</v>
      </c>
      <c r="N1807" s="347" t="s">
        <v>4545</v>
      </c>
      <c r="O1807" s="346">
        <v>4.0</v>
      </c>
      <c r="P1807" s="350" t="s">
        <v>549</v>
      </c>
      <c r="Q1807" s="346">
        <v>479.0</v>
      </c>
      <c r="R1807" s="347" t="s">
        <v>6473</v>
      </c>
      <c r="S1807" s="7" t="str">
        <f>IF(P1807="nasional",VLOOKUP("*"&amp;J1807&amp;"",'IPPD ALL'!$AA$2:$AC$787,3,FALSE),VLOOKUP("*"&amp;P1807&amp;"",'IPPD ALL'!$AB$2:$AC$787,2,FALSE))</f>
        <v>Kementerian Pertanian</v>
      </c>
    </row>
    <row r="1808">
      <c r="A1808" s="346">
        <v>4052.0</v>
      </c>
      <c r="B1808" s="347" t="s">
        <v>12159</v>
      </c>
      <c r="C1808" s="347" t="s">
        <v>12160</v>
      </c>
      <c r="D1808" s="347" t="s">
        <v>12161</v>
      </c>
      <c r="E1808" s="346">
        <v>1.0</v>
      </c>
      <c r="F1808" s="347" t="s">
        <v>12162</v>
      </c>
      <c r="G1808" s="347" t="s">
        <v>12163</v>
      </c>
      <c r="H1808" s="348"/>
      <c r="I1808" s="347" t="s">
        <v>4533</v>
      </c>
      <c r="J1808" s="347" t="s">
        <v>12160</v>
      </c>
      <c r="K1808" s="349">
        <v>45422.260291377315</v>
      </c>
      <c r="L1808" s="347" t="s">
        <v>12160</v>
      </c>
      <c r="M1808" s="349">
        <v>45422.407404363425</v>
      </c>
      <c r="N1808" s="347" t="s">
        <v>4534</v>
      </c>
      <c r="O1808" s="346">
        <v>0.0</v>
      </c>
      <c r="P1808" s="350" t="s">
        <v>549</v>
      </c>
      <c r="Q1808" s="346">
        <v>479.0</v>
      </c>
      <c r="R1808" s="347" t="s">
        <v>6473</v>
      </c>
      <c r="S1808" s="7" t="str">
        <f>IF(P1808="nasional",VLOOKUP("*"&amp;J1808&amp;"",'IPPD ALL'!$AA$2:$AC$787,3,FALSE),VLOOKUP("*"&amp;P1808&amp;"",'IPPD ALL'!$AB$2:$AC$787,2,FALSE))</f>
        <v>Kementerian Pertanian</v>
      </c>
    </row>
    <row r="1809">
      <c r="A1809" s="346">
        <v>4053.0</v>
      </c>
      <c r="B1809" s="347" t="s">
        <v>12164</v>
      </c>
      <c r="C1809" s="347" t="s">
        <v>12165</v>
      </c>
      <c r="D1809" s="347" t="s">
        <v>12166</v>
      </c>
      <c r="E1809" s="347">
        <v>1.0</v>
      </c>
      <c r="F1809" s="347" t="s">
        <v>12167</v>
      </c>
      <c r="G1809" s="347" t="s">
        <v>12168</v>
      </c>
      <c r="H1809" s="348"/>
      <c r="I1809" s="347" t="s">
        <v>4533</v>
      </c>
      <c r="J1809" s="347" t="s">
        <v>12165</v>
      </c>
      <c r="K1809" s="349">
        <v>45424.283607847225</v>
      </c>
      <c r="L1809" s="347" t="s">
        <v>12165</v>
      </c>
      <c r="M1809" s="349">
        <v>45424.3293180787</v>
      </c>
      <c r="N1809" s="347" t="s">
        <v>4545</v>
      </c>
      <c r="O1809" s="346">
        <v>2.0</v>
      </c>
      <c r="P1809" s="350" t="s">
        <v>2442</v>
      </c>
      <c r="Q1809" s="346">
        <v>672.0</v>
      </c>
      <c r="R1809" s="347" t="s">
        <v>12169</v>
      </c>
      <c r="S1809" s="7" t="str">
        <f>IF(P1809="nasional",VLOOKUP("*"&amp;J1809&amp;"",'IPPD ALL'!$AA$2:$AC$787,3,FALSE),VLOOKUP("*"&amp;P1809&amp;"",'IPPD ALL'!$AB$2:$AC$787,2,FALSE))</f>
        <v>Kota Depok</v>
      </c>
    </row>
    <row r="1810">
      <c r="A1810" s="346">
        <v>4054.0</v>
      </c>
      <c r="B1810" s="347" t="s">
        <v>12170</v>
      </c>
      <c r="C1810" s="347" t="s">
        <v>3345</v>
      </c>
      <c r="D1810" s="347" t="s">
        <v>12171</v>
      </c>
      <c r="E1810" s="347">
        <v>1.0</v>
      </c>
      <c r="F1810" s="347" t="s">
        <v>12172</v>
      </c>
      <c r="G1810" s="347" t="s">
        <v>12173</v>
      </c>
      <c r="H1810" s="348"/>
      <c r="I1810" s="347" t="s">
        <v>4533</v>
      </c>
      <c r="J1810" s="347" t="s">
        <v>3345</v>
      </c>
      <c r="K1810" s="349">
        <v>45424.36431107639</v>
      </c>
      <c r="L1810" s="347" t="s">
        <v>3345</v>
      </c>
      <c r="M1810" s="349">
        <v>45424.5656096875</v>
      </c>
      <c r="N1810" s="347" t="s">
        <v>4545</v>
      </c>
      <c r="O1810" s="346">
        <v>1.0</v>
      </c>
      <c r="P1810" s="347" t="s">
        <v>4535</v>
      </c>
      <c r="Q1810" s="348"/>
      <c r="R1810" s="348"/>
      <c r="S1810" s="7" t="str">
        <f>IF(P1810="nasional",VLOOKUP("*"&amp;J1810&amp;"",'IPPD ALL'!$AA$2:$AC$787,3,FALSE),VLOOKUP("*"&amp;P1810&amp;"",'IPPD ALL'!$AB$2:$AC$787,2,FALSE))</f>
        <v>Kota Palangkaraya</v>
      </c>
    </row>
    <row r="1811">
      <c r="A1811" s="346">
        <v>4055.0</v>
      </c>
      <c r="B1811" s="347" t="s">
        <v>12174</v>
      </c>
      <c r="C1811" s="347" t="s">
        <v>12175</v>
      </c>
      <c r="D1811" s="347" t="s">
        <v>12176</v>
      </c>
      <c r="E1811" s="346">
        <v>1.0</v>
      </c>
      <c r="F1811" s="347" t="s">
        <v>12177</v>
      </c>
      <c r="G1811" s="347" t="s">
        <v>12178</v>
      </c>
      <c r="H1811" s="348"/>
      <c r="I1811" s="347" t="s">
        <v>4533</v>
      </c>
      <c r="J1811" s="347" t="s">
        <v>12175</v>
      </c>
      <c r="K1811" s="349">
        <v>45425.2576271412</v>
      </c>
      <c r="L1811" s="347" t="s">
        <v>12175</v>
      </c>
      <c r="M1811" s="349">
        <v>45425.26004246528</v>
      </c>
      <c r="N1811" s="347" t="s">
        <v>4545</v>
      </c>
      <c r="O1811" s="346">
        <v>1.0</v>
      </c>
      <c r="P1811" s="350" t="s">
        <v>2455</v>
      </c>
      <c r="Q1811" s="346">
        <v>1268.0</v>
      </c>
      <c r="R1811" s="347" t="s">
        <v>12179</v>
      </c>
      <c r="S1811" s="7" t="str">
        <f>IF(P1811="nasional",VLOOKUP("*"&amp;J1811&amp;"",'IPPD ALL'!$AA$2:$AC$787,3,FALSE),VLOOKUP("*"&amp;P1811&amp;"",'IPPD ALL'!$AB$2:$AC$787,2,FALSE))</f>
        <v>Kota Tasikmalaya</v>
      </c>
    </row>
    <row r="1812">
      <c r="A1812" s="346">
        <v>4056.0</v>
      </c>
      <c r="B1812" s="347" t="s">
        <v>12180</v>
      </c>
      <c r="C1812" s="347" t="s">
        <v>10505</v>
      </c>
      <c r="D1812" s="347" t="s">
        <v>12181</v>
      </c>
      <c r="E1812" s="347" t="s">
        <v>4530</v>
      </c>
      <c r="F1812" s="347" t="s">
        <v>12182</v>
      </c>
      <c r="G1812" s="347" t="s">
        <v>12183</v>
      </c>
      <c r="H1812" s="348"/>
      <c r="I1812" s="347" t="s">
        <v>4533</v>
      </c>
      <c r="J1812" s="347" t="s">
        <v>10505</v>
      </c>
      <c r="K1812" s="349">
        <v>45425.26951677083</v>
      </c>
      <c r="L1812" s="347" t="s">
        <v>10505</v>
      </c>
      <c r="M1812" s="349">
        <v>45425.2729928125</v>
      </c>
      <c r="N1812" s="347" t="s">
        <v>4545</v>
      </c>
      <c r="O1812" s="346">
        <v>1.0</v>
      </c>
      <c r="P1812" s="350" t="s">
        <v>527</v>
      </c>
      <c r="Q1812" s="346">
        <v>477.0</v>
      </c>
      <c r="R1812" s="347" t="s">
        <v>10093</v>
      </c>
      <c r="S1812" s="7" t="str">
        <f>IF(P1812="nasional",VLOOKUP("*"&amp;J1812&amp;"",'IPPD ALL'!$AA$2:$AC$787,3,FALSE),VLOOKUP("*"&amp;P1812&amp;"",'IPPD ALL'!$AB$2:$AC$787,2,FALSE))</f>
        <v>Kementerian Pekerjaan Umum dan Perumahan Rakyat</v>
      </c>
    </row>
    <row r="1813">
      <c r="A1813" s="346">
        <v>4057.0</v>
      </c>
      <c r="B1813" s="347" t="s">
        <v>12184</v>
      </c>
      <c r="C1813" s="347" t="s">
        <v>12175</v>
      </c>
      <c r="D1813" s="347" t="s">
        <v>12185</v>
      </c>
      <c r="E1813" s="346">
        <v>1.0</v>
      </c>
      <c r="F1813" s="347" t="s">
        <v>12186</v>
      </c>
      <c r="G1813" s="347" t="s">
        <v>12187</v>
      </c>
      <c r="H1813" s="347" t="s">
        <v>4609</v>
      </c>
      <c r="I1813" s="347" t="s">
        <v>4533</v>
      </c>
      <c r="J1813" s="347" t="s">
        <v>12175</v>
      </c>
      <c r="K1813" s="349">
        <v>45425.2851543287</v>
      </c>
      <c r="L1813" s="347" t="s">
        <v>12175</v>
      </c>
      <c r="M1813" s="349">
        <v>45425.291436527776</v>
      </c>
      <c r="N1813" s="347" t="s">
        <v>4545</v>
      </c>
      <c r="O1813" s="346">
        <v>1.0</v>
      </c>
      <c r="P1813" s="350" t="s">
        <v>2455</v>
      </c>
      <c r="Q1813" s="346">
        <v>1268.0</v>
      </c>
      <c r="R1813" s="347" t="s">
        <v>12179</v>
      </c>
      <c r="S1813" s="7" t="str">
        <f>IF(P1813="nasional",VLOOKUP("*"&amp;J1813&amp;"",'IPPD ALL'!$AA$2:$AC$787,3,FALSE),VLOOKUP("*"&amp;P1813&amp;"",'IPPD ALL'!$AB$2:$AC$787,2,FALSE))</f>
        <v>Kota Tasikmalaya</v>
      </c>
    </row>
    <row r="1814">
      <c r="A1814" s="346">
        <v>4059.0</v>
      </c>
      <c r="B1814" s="347" t="s">
        <v>12188</v>
      </c>
      <c r="C1814" s="347" t="s">
        <v>12189</v>
      </c>
      <c r="D1814" s="347" t="s">
        <v>12190</v>
      </c>
      <c r="E1814" s="346">
        <v>1.0</v>
      </c>
      <c r="F1814" s="347" t="s">
        <v>12191</v>
      </c>
      <c r="G1814" s="347" t="s">
        <v>12192</v>
      </c>
      <c r="H1814" s="347" t="s">
        <v>4609</v>
      </c>
      <c r="I1814" s="347" t="s">
        <v>4533</v>
      </c>
      <c r="J1814" s="347" t="s">
        <v>12189</v>
      </c>
      <c r="K1814" s="349">
        <v>45425.29617230324</v>
      </c>
      <c r="L1814" s="347" t="s">
        <v>12189</v>
      </c>
      <c r="M1814" s="349">
        <v>45425.297015625</v>
      </c>
      <c r="N1814" s="347" t="s">
        <v>4545</v>
      </c>
      <c r="O1814" s="346">
        <v>1.0</v>
      </c>
      <c r="P1814" s="350" t="s">
        <v>2455</v>
      </c>
      <c r="Q1814" s="346">
        <v>1268.0</v>
      </c>
      <c r="R1814" s="347" t="s">
        <v>12179</v>
      </c>
      <c r="S1814" s="7" t="str">
        <f>IF(P1814="nasional",VLOOKUP("*"&amp;J1814&amp;"",'IPPD ALL'!$AA$2:$AC$787,3,FALSE),VLOOKUP("*"&amp;P1814&amp;"",'IPPD ALL'!$AB$2:$AC$787,2,FALSE))</f>
        <v>Kota Tasikmalaya</v>
      </c>
    </row>
    <row r="1815">
      <c r="A1815" s="346">
        <v>4060.0</v>
      </c>
      <c r="B1815" s="347" t="s">
        <v>12193</v>
      </c>
      <c r="C1815" s="347" t="s">
        <v>999</v>
      </c>
      <c r="D1815" s="347" t="s">
        <v>12194</v>
      </c>
      <c r="E1815" s="347">
        <v>1.0</v>
      </c>
      <c r="F1815" s="347" t="s">
        <v>12195</v>
      </c>
      <c r="G1815" s="347" t="s">
        <v>12196</v>
      </c>
      <c r="H1815" s="348"/>
      <c r="I1815" s="347" t="s">
        <v>4533</v>
      </c>
      <c r="J1815" s="347" t="s">
        <v>999</v>
      </c>
      <c r="K1815" s="349">
        <v>45425.30188460648</v>
      </c>
      <c r="L1815" s="347" t="s">
        <v>999</v>
      </c>
      <c r="M1815" s="349">
        <v>45425.30813409722</v>
      </c>
      <c r="N1815" s="347" t="s">
        <v>4545</v>
      </c>
      <c r="O1815" s="346">
        <v>1.0</v>
      </c>
      <c r="P1815" s="347" t="s">
        <v>4535</v>
      </c>
      <c r="Q1815" s="348"/>
      <c r="R1815" s="348"/>
      <c r="S1815" s="7" t="str">
        <f>IF(P1815="nasional",VLOOKUP("*"&amp;J1815&amp;"",'IPPD ALL'!$AA$2:$AC$787,3,FALSE),VLOOKUP("*"&amp;P1815&amp;"",'IPPD ALL'!$AB$2:$AC$787,2,FALSE))</f>
        <v>Pusat Pelaporan dan Analisis Transaksi Keuangan</v>
      </c>
    </row>
    <row r="1816">
      <c r="A1816" s="346">
        <v>4061.0</v>
      </c>
      <c r="B1816" s="347" t="s">
        <v>12197</v>
      </c>
      <c r="C1816" s="347" t="s">
        <v>999</v>
      </c>
      <c r="D1816" s="347" t="s">
        <v>12198</v>
      </c>
      <c r="E1816" s="347">
        <v>1.0</v>
      </c>
      <c r="F1816" s="347" t="s">
        <v>12199</v>
      </c>
      <c r="G1816" s="347" t="s">
        <v>12200</v>
      </c>
      <c r="H1816" s="348"/>
      <c r="I1816" s="347" t="s">
        <v>4533</v>
      </c>
      <c r="J1816" s="347" t="s">
        <v>999</v>
      </c>
      <c r="K1816" s="349">
        <v>45425.319664097224</v>
      </c>
      <c r="L1816" s="347" t="s">
        <v>999</v>
      </c>
      <c r="M1816" s="349">
        <v>45425.32058980324</v>
      </c>
      <c r="N1816" s="347" t="s">
        <v>4545</v>
      </c>
      <c r="O1816" s="346">
        <v>1.0</v>
      </c>
      <c r="P1816" s="347" t="s">
        <v>4535</v>
      </c>
      <c r="Q1816" s="348"/>
      <c r="R1816" s="348"/>
      <c r="S1816" s="7" t="str">
        <f>IF(P1816="nasional",VLOOKUP("*"&amp;J1816&amp;"",'IPPD ALL'!$AA$2:$AC$787,3,FALSE),VLOOKUP("*"&amp;P1816&amp;"",'IPPD ALL'!$AB$2:$AC$787,2,FALSE))</f>
        <v>Pusat Pelaporan dan Analisis Transaksi Keuangan</v>
      </c>
    </row>
    <row r="1817">
      <c r="A1817" s="346">
        <v>4062.0</v>
      </c>
      <c r="B1817" s="347" t="s">
        <v>12201</v>
      </c>
      <c r="C1817" s="347" t="s">
        <v>12202</v>
      </c>
      <c r="D1817" s="347" t="s">
        <v>10863</v>
      </c>
      <c r="E1817" s="347">
        <v>1.0</v>
      </c>
      <c r="F1817" s="347" t="s">
        <v>12203</v>
      </c>
      <c r="G1817" s="347" t="s">
        <v>12204</v>
      </c>
      <c r="H1817" s="348"/>
      <c r="I1817" s="347" t="s">
        <v>4533</v>
      </c>
      <c r="J1817" s="347" t="s">
        <v>12202</v>
      </c>
      <c r="K1817" s="349">
        <v>45425.33757483796</v>
      </c>
      <c r="L1817" s="347" t="s">
        <v>12202</v>
      </c>
      <c r="M1817" s="349">
        <v>45425.44868162037</v>
      </c>
      <c r="N1817" s="347" t="s">
        <v>4545</v>
      </c>
      <c r="O1817" s="346">
        <v>7.0</v>
      </c>
      <c r="P1817" s="350" t="s">
        <v>2442</v>
      </c>
      <c r="Q1817" s="346">
        <v>672.0</v>
      </c>
      <c r="R1817" s="347" t="s">
        <v>12169</v>
      </c>
      <c r="S1817" s="7" t="str">
        <f>IF(P1817="nasional",VLOOKUP("*"&amp;J1817&amp;"",'IPPD ALL'!$AA$2:$AC$787,3,FALSE),VLOOKUP("*"&amp;P1817&amp;"",'IPPD ALL'!$AB$2:$AC$787,2,FALSE))</f>
        <v>Kota Depok</v>
      </c>
    </row>
    <row r="1818">
      <c r="A1818" s="346">
        <v>4063.0</v>
      </c>
      <c r="B1818" s="347" t="s">
        <v>12205</v>
      </c>
      <c r="C1818" s="347" t="s">
        <v>1614</v>
      </c>
      <c r="D1818" s="347" t="s">
        <v>12206</v>
      </c>
      <c r="E1818" s="347">
        <v>1.0</v>
      </c>
      <c r="F1818" s="347" t="s">
        <v>12207</v>
      </c>
      <c r="G1818" s="347" t="s">
        <v>12208</v>
      </c>
      <c r="H1818" s="348"/>
      <c r="I1818" s="347" t="s">
        <v>4533</v>
      </c>
      <c r="J1818" s="347" t="s">
        <v>1614</v>
      </c>
      <c r="K1818" s="349">
        <v>45425.51694424768</v>
      </c>
      <c r="L1818" s="347" t="s">
        <v>4528</v>
      </c>
      <c r="M1818" s="349">
        <v>45455.224673888886</v>
      </c>
      <c r="N1818" s="347" t="s">
        <v>4545</v>
      </c>
      <c r="O1818" s="346">
        <v>1.0</v>
      </c>
      <c r="P1818" s="347" t="s">
        <v>4535</v>
      </c>
      <c r="Q1818" s="348"/>
      <c r="R1818" s="348"/>
      <c r="S1818" s="7" t="str">
        <f>IF(P1818="nasional",VLOOKUP("*"&amp;J1818&amp;"",'IPPD ALL'!$AA$2:$AC$787,3,FALSE),VLOOKUP("*"&amp;P1818&amp;"",'IPPD ALL'!$AB$2:$AC$787,2,FALSE))</f>
        <v>Kabupaten Tanah Datar</v>
      </c>
    </row>
    <row r="1819">
      <c r="A1819" s="346">
        <v>4064.0</v>
      </c>
      <c r="B1819" s="347" t="s">
        <v>12209</v>
      </c>
      <c r="C1819" s="347" t="s">
        <v>1677</v>
      </c>
      <c r="D1819" s="347" t="s">
        <v>11254</v>
      </c>
      <c r="E1819" s="347">
        <v>1.0</v>
      </c>
      <c r="F1819" s="347" t="s">
        <v>12210</v>
      </c>
      <c r="G1819" s="347" t="s">
        <v>12211</v>
      </c>
      <c r="H1819" s="348"/>
      <c r="I1819" s="347" t="s">
        <v>4533</v>
      </c>
      <c r="J1819" s="347" t="s">
        <v>1677</v>
      </c>
      <c r="K1819" s="349">
        <v>45425.53763158565</v>
      </c>
      <c r="L1819" s="347" t="s">
        <v>1677</v>
      </c>
      <c r="M1819" s="349">
        <v>45425.574392800925</v>
      </c>
      <c r="N1819" s="347" t="s">
        <v>4545</v>
      </c>
      <c r="O1819" s="346">
        <v>3.0</v>
      </c>
      <c r="P1819" s="347" t="s">
        <v>4535</v>
      </c>
      <c r="Q1819" s="348"/>
      <c r="R1819" s="348"/>
      <c r="S1819" s="7" t="str">
        <f>IF(P1819="nasional",VLOOKUP("*"&amp;J1819&amp;"",'IPPD ALL'!$AA$2:$AC$787,3,FALSE),VLOOKUP("*"&amp;P1819&amp;"",'IPPD ALL'!$AB$2:$AC$787,2,FALSE))</f>
        <v>Provinsi Riau</v>
      </c>
    </row>
    <row r="1820">
      <c r="A1820" s="346">
        <v>4098.0</v>
      </c>
      <c r="B1820" s="347" t="s">
        <v>12212</v>
      </c>
      <c r="C1820" s="347" t="s">
        <v>12165</v>
      </c>
      <c r="D1820" s="347" t="s">
        <v>12213</v>
      </c>
      <c r="E1820" s="347">
        <v>1.0</v>
      </c>
      <c r="F1820" s="347" t="s">
        <v>12214</v>
      </c>
      <c r="G1820" s="347" t="s">
        <v>12215</v>
      </c>
      <c r="H1820" s="348"/>
      <c r="I1820" s="347" t="s">
        <v>4533</v>
      </c>
      <c r="J1820" s="347" t="s">
        <v>12165</v>
      </c>
      <c r="K1820" s="349">
        <v>45426.09399021991</v>
      </c>
      <c r="L1820" s="347" t="s">
        <v>12165</v>
      </c>
      <c r="M1820" s="349">
        <v>45426.31550787037</v>
      </c>
      <c r="N1820" s="347" t="s">
        <v>4545</v>
      </c>
      <c r="O1820" s="346">
        <v>7.0</v>
      </c>
      <c r="P1820" s="350" t="s">
        <v>2442</v>
      </c>
      <c r="Q1820" s="346">
        <v>672.0</v>
      </c>
      <c r="R1820" s="347" t="s">
        <v>12169</v>
      </c>
      <c r="S1820" s="7" t="str">
        <f>IF(P1820="nasional",VLOOKUP("*"&amp;J1820&amp;"",'IPPD ALL'!$AA$2:$AC$787,3,FALSE),VLOOKUP("*"&amp;P1820&amp;"",'IPPD ALL'!$AB$2:$AC$787,2,FALSE))</f>
        <v>Kota Depok</v>
      </c>
    </row>
    <row r="1821">
      <c r="A1821" s="346">
        <v>4100.0</v>
      </c>
      <c r="B1821" s="347" t="s">
        <v>12216</v>
      </c>
      <c r="C1821" s="347" t="s">
        <v>1622</v>
      </c>
      <c r="D1821" s="347" t="s">
        <v>12217</v>
      </c>
      <c r="E1821" s="347">
        <v>1.0</v>
      </c>
      <c r="F1821" s="347" t="s">
        <v>12218</v>
      </c>
      <c r="G1821" s="347" t="s">
        <v>12219</v>
      </c>
      <c r="H1821" s="348"/>
      <c r="I1821" s="347" t="s">
        <v>4533</v>
      </c>
      <c r="J1821" s="347" t="s">
        <v>1622</v>
      </c>
      <c r="K1821" s="349">
        <v>45426.13384886574</v>
      </c>
      <c r="L1821" s="347" t="s">
        <v>1622</v>
      </c>
      <c r="M1821" s="349">
        <v>45471.16269215278</v>
      </c>
      <c r="N1821" s="347" t="s">
        <v>4545</v>
      </c>
      <c r="O1821" s="346">
        <v>3.0</v>
      </c>
      <c r="P1821" s="347" t="s">
        <v>4535</v>
      </c>
      <c r="Q1821" s="348"/>
      <c r="R1821" s="348"/>
      <c r="S1821" s="7" t="str">
        <f>IF(P1821="nasional",VLOOKUP("*"&amp;J1821&amp;"",'IPPD ALL'!$AA$2:$AC$787,3,FALSE),VLOOKUP("*"&amp;P1821&amp;"",'IPPD ALL'!$AB$2:$AC$787,2,FALSE))</f>
        <v>Kota Bukittinggi</v>
      </c>
    </row>
    <row r="1822">
      <c r="A1822" s="346">
        <v>4101.0</v>
      </c>
      <c r="B1822" s="347" t="s">
        <v>12220</v>
      </c>
      <c r="C1822" s="347" t="s">
        <v>6267</v>
      </c>
      <c r="D1822" s="347" t="s">
        <v>12221</v>
      </c>
      <c r="E1822" s="346">
        <v>1.0</v>
      </c>
      <c r="F1822" s="347" t="s">
        <v>12222</v>
      </c>
      <c r="G1822" s="347" t="s">
        <v>12223</v>
      </c>
      <c r="H1822" s="348"/>
      <c r="I1822" s="347" t="s">
        <v>4533</v>
      </c>
      <c r="J1822" s="347" t="s">
        <v>6267</v>
      </c>
      <c r="K1822" s="349">
        <v>45426.15740931713</v>
      </c>
      <c r="L1822" s="347" t="s">
        <v>6267</v>
      </c>
      <c r="M1822" s="349">
        <v>45426.19135425926</v>
      </c>
      <c r="N1822" s="347" t="s">
        <v>4545</v>
      </c>
      <c r="O1822" s="346">
        <v>1.0</v>
      </c>
      <c r="P1822" s="350" t="s">
        <v>1146</v>
      </c>
      <c r="Q1822" s="346">
        <v>430.0</v>
      </c>
      <c r="R1822" s="347" t="s">
        <v>5834</v>
      </c>
      <c r="S1822" s="7" t="str">
        <f>IF(P1822="nasional",VLOOKUP("*"&amp;J1822&amp;"",'IPPD ALL'!$AA$2:$AC$787,3,FALSE),VLOOKUP("*"&amp;P1822&amp;"",'IPPD ALL'!$AB$2:$AC$787,2,FALSE))</f>
        <v>Provinsi Aceh</v>
      </c>
    </row>
    <row r="1823">
      <c r="A1823" s="346">
        <v>4102.0</v>
      </c>
      <c r="B1823" s="347" t="s">
        <v>12224</v>
      </c>
      <c r="C1823" s="347" t="s">
        <v>769</v>
      </c>
      <c r="D1823" s="347" t="s">
        <v>12225</v>
      </c>
      <c r="E1823" s="347">
        <v>1.0</v>
      </c>
      <c r="F1823" s="347" t="s">
        <v>12226</v>
      </c>
      <c r="G1823" s="347" t="s">
        <v>12227</v>
      </c>
      <c r="H1823" s="348"/>
      <c r="I1823" s="347" t="s">
        <v>4533</v>
      </c>
      <c r="J1823" s="347" t="s">
        <v>769</v>
      </c>
      <c r="K1823" s="349">
        <v>45426.16799652778</v>
      </c>
      <c r="L1823" s="347" t="s">
        <v>769</v>
      </c>
      <c r="M1823" s="349">
        <v>45426.20468560185</v>
      </c>
      <c r="N1823" s="347" t="s">
        <v>4545</v>
      </c>
      <c r="O1823" s="346">
        <v>1.0</v>
      </c>
      <c r="P1823" s="347" t="s">
        <v>4535</v>
      </c>
      <c r="Q1823" s="348"/>
      <c r="R1823" s="348"/>
      <c r="S1823" s="7" t="str">
        <f>IF(P1823="nasional",VLOOKUP("*"&amp;J1823&amp;"",'IPPD ALL'!$AA$2:$AC$787,3,FALSE),VLOOKUP("*"&amp;P1823&amp;"",'IPPD ALL'!$AB$2:$AC$787,2,FALSE))</f>
        <v>Badan Informasi Geospasial</v>
      </c>
    </row>
    <row r="1824">
      <c r="A1824" s="346">
        <v>4103.0</v>
      </c>
      <c r="B1824" s="347" t="s">
        <v>12228</v>
      </c>
      <c r="C1824" s="347" t="s">
        <v>12229</v>
      </c>
      <c r="D1824" s="347" t="s">
        <v>12230</v>
      </c>
      <c r="E1824" s="347">
        <v>1.0</v>
      </c>
      <c r="F1824" s="347" t="s">
        <v>12231</v>
      </c>
      <c r="G1824" s="347" t="s">
        <v>12232</v>
      </c>
      <c r="H1824" s="348"/>
      <c r="I1824" s="347" t="s">
        <v>4533</v>
      </c>
      <c r="J1824" s="347" t="s">
        <v>12229</v>
      </c>
      <c r="K1824" s="349">
        <v>45426.204815150464</v>
      </c>
      <c r="L1824" s="347" t="s">
        <v>12229</v>
      </c>
      <c r="M1824" s="349">
        <v>45449.15532416667</v>
      </c>
      <c r="N1824" s="347" t="s">
        <v>4545</v>
      </c>
      <c r="O1824" s="346">
        <v>6.0</v>
      </c>
      <c r="P1824" s="350" t="s">
        <v>787</v>
      </c>
      <c r="Q1824" s="346">
        <v>513.0</v>
      </c>
      <c r="R1824" s="347" t="s">
        <v>12233</v>
      </c>
      <c r="S1824" s="7" t="str">
        <f>IF(P1824="nasional",VLOOKUP("*"&amp;J1824&amp;"",'IPPD ALL'!$AA$2:$AC$787,3,FALSE),VLOOKUP("*"&amp;P1824&amp;"",'IPPD ALL'!$AB$2:$AC$787,2,FALSE))</f>
        <v>Perpustakaan Nasional</v>
      </c>
    </row>
    <row r="1825">
      <c r="A1825" s="346">
        <v>4104.0</v>
      </c>
      <c r="B1825" s="347" t="s">
        <v>12234</v>
      </c>
      <c r="C1825" s="347" t="s">
        <v>12235</v>
      </c>
      <c r="D1825" s="347" t="s">
        <v>12236</v>
      </c>
      <c r="E1825" s="346">
        <v>1.0</v>
      </c>
      <c r="F1825" s="347" t="s">
        <v>12237</v>
      </c>
      <c r="G1825" s="347" t="s">
        <v>12238</v>
      </c>
      <c r="H1825" s="348"/>
      <c r="I1825" s="347" t="s">
        <v>4533</v>
      </c>
      <c r="J1825" s="347" t="s">
        <v>12235</v>
      </c>
      <c r="K1825" s="349">
        <v>45426.22098953704</v>
      </c>
      <c r="L1825" s="347" t="s">
        <v>12235</v>
      </c>
      <c r="M1825" s="349">
        <v>45464.38632981481</v>
      </c>
      <c r="N1825" s="347" t="s">
        <v>4534</v>
      </c>
      <c r="O1825" s="346">
        <v>3.0</v>
      </c>
      <c r="P1825" s="350" t="s">
        <v>2418</v>
      </c>
      <c r="Q1825" s="346">
        <v>258.0</v>
      </c>
      <c r="R1825" s="347" t="s">
        <v>4977</v>
      </c>
      <c r="S1825" s="7" t="str">
        <f>IF(P1825="nasional",VLOOKUP("*"&amp;J1825&amp;"",'IPPD ALL'!$AA$2:$AC$787,3,FALSE),VLOOKUP("*"&amp;P1825&amp;"",'IPPD ALL'!$AB$2:$AC$787,2,FALSE))</f>
        <v>Kota Bogor</v>
      </c>
      <c r="T1825" s="229"/>
    </row>
    <row r="1826">
      <c r="A1826" s="346">
        <v>4105.0</v>
      </c>
      <c r="B1826" s="347" t="s">
        <v>12239</v>
      </c>
      <c r="C1826" s="347" t="s">
        <v>2711</v>
      </c>
      <c r="D1826" s="347" t="s">
        <v>12240</v>
      </c>
      <c r="E1826" s="347">
        <v>1.0</v>
      </c>
      <c r="F1826" s="347" t="s">
        <v>12241</v>
      </c>
      <c r="G1826" s="347" t="s">
        <v>12242</v>
      </c>
      <c r="H1826" s="348"/>
      <c r="I1826" s="347" t="s">
        <v>4533</v>
      </c>
      <c r="J1826" s="347" t="s">
        <v>2711</v>
      </c>
      <c r="K1826" s="349">
        <v>45426.25201081018</v>
      </c>
      <c r="L1826" s="347" t="s">
        <v>2711</v>
      </c>
      <c r="M1826" s="349">
        <v>45449.15592392361</v>
      </c>
      <c r="N1826" s="347" t="s">
        <v>4545</v>
      </c>
      <c r="O1826" s="346">
        <v>7.0</v>
      </c>
      <c r="P1826" s="347" t="s">
        <v>4535</v>
      </c>
      <c r="Q1826" s="348"/>
      <c r="R1826" s="348"/>
      <c r="S1826" s="7" t="str">
        <f>IF(P1826="nasional",VLOOKUP("*"&amp;J1826&amp;"",'IPPD ALL'!$AA$2:$AC$787,3,FALSE),VLOOKUP("*"&amp;P1826&amp;"",'IPPD ALL'!$AB$2:$AC$787,2,FALSE))</f>
        <v>Kabupaten Rembang</v>
      </c>
    </row>
    <row r="1827">
      <c r="A1827" s="346">
        <v>4106.0</v>
      </c>
      <c r="B1827" s="347" t="s">
        <v>12243</v>
      </c>
      <c r="C1827" s="347" t="s">
        <v>3231</v>
      </c>
      <c r="D1827" s="347" t="s">
        <v>12244</v>
      </c>
      <c r="E1827" s="347">
        <v>1.0</v>
      </c>
      <c r="F1827" s="347" t="s">
        <v>12245</v>
      </c>
      <c r="G1827" s="347" t="s">
        <v>12246</v>
      </c>
      <c r="H1827" s="348"/>
      <c r="I1827" s="347" t="s">
        <v>4533</v>
      </c>
      <c r="J1827" s="347" t="s">
        <v>3231</v>
      </c>
      <c r="K1827" s="349">
        <v>45426.29463802083</v>
      </c>
      <c r="L1827" s="347" t="s">
        <v>3231</v>
      </c>
      <c r="M1827" s="349">
        <v>45426.33024989584</v>
      </c>
      <c r="N1827" s="347" t="s">
        <v>4545</v>
      </c>
      <c r="O1827" s="346">
        <v>4.0</v>
      </c>
      <c r="P1827" s="347" t="s">
        <v>4535</v>
      </c>
      <c r="Q1827" s="348"/>
      <c r="R1827" s="348"/>
      <c r="S1827" s="7" t="str">
        <f>IF(P1827="nasional",VLOOKUP("*"&amp;J1827&amp;"",'IPPD ALL'!$AA$2:$AC$787,3,FALSE),VLOOKUP("*"&amp;P1827&amp;"",'IPPD ALL'!$AB$2:$AC$787,2,FALSE))</f>
        <v>Kota Pontianak</v>
      </c>
    </row>
    <row r="1828">
      <c r="A1828" s="346">
        <v>4107.0</v>
      </c>
      <c r="B1828" s="347" t="s">
        <v>12247</v>
      </c>
      <c r="C1828" s="347" t="s">
        <v>2711</v>
      </c>
      <c r="D1828" s="347" t="s">
        <v>12248</v>
      </c>
      <c r="E1828" s="347">
        <v>1.0</v>
      </c>
      <c r="F1828" s="347" t="s">
        <v>12249</v>
      </c>
      <c r="G1828" s="347" t="s">
        <v>12250</v>
      </c>
      <c r="H1828" s="348"/>
      <c r="I1828" s="347" t="s">
        <v>4533</v>
      </c>
      <c r="J1828" s="347" t="s">
        <v>2711</v>
      </c>
      <c r="K1828" s="349">
        <v>45426.30203409722</v>
      </c>
      <c r="L1828" s="347" t="s">
        <v>2711</v>
      </c>
      <c r="M1828" s="349">
        <v>45426.30643238426</v>
      </c>
      <c r="N1828" s="347" t="s">
        <v>4545</v>
      </c>
      <c r="O1828" s="346">
        <v>3.0</v>
      </c>
      <c r="P1828" s="347" t="s">
        <v>4535</v>
      </c>
      <c r="Q1828" s="348"/>
      <c r="R1828" s="348"/>
      <c r="S1828" s="7" t="str">
        <f>IF(P1828="nasional",VLOOKUP("*"&amp;J1828&amp;"",'IPPD ALL'!$AA$2:$AC$787,3,FALSE),VLOOKUP("*"&amp;P1828&amp;"",'IPPD ALL'!$AB$2:$AC$787,2,FALSE))</f>
        <v>Kabupaten Rembang</v>
      </c>
    </row>
    <row r="1829">
      <c r="A1829" s="346">
        <v>4108.0</v>
      </c>
      <c r="B1829" s="347" t="s">
        <v>12251</v>
      </c>
      <c r="C1829" s="347" t="s">
        <v>12252</v>
      </c>
      <c r="D1829" s="347" t="s">
        <v>12253</v>
      </c>
      <c r="E1829" s="347">
        <v>1.0</v>
      </c>
      <c r="F1829" s="347" t="s">
        <v>12254</v>
      </c>
      <c r="G1829" s="347" t="s">
        <v>12255</v>
      </c>
      <c r="H1829" s="348"/>
      <c r="I1829" s="347" t="s">
        <v>4533</v>
      </c>
      <c r="J1829" s="347" t="s">
        <v>12252</v>
      </c>
      <c r="K1829" s="349">
        <v>45426.40497943287</v>
      </c>
      <c r="L1829" s="347" t="s">
        <v>12252</v>
      </c>
      <c r="M1829" s="349">
        <v>45426.40805186343</v>
      </c>
      <c r="N1829" s="347" t="s">
        <v>4545</v>
      </c>
      <c r="O1829" s="346">
        <v>3.0</v>
      </c>
      <c r="P1829" s="350" t="s">
        <v>2442</v>
      </c>
      <c r="Q1829" s="346">
        <v>672.0</v>
      </c>
      <c r="R1829" s="347" t="s">
        <v>12169</v>
      </c>
      <c r="S1829" s="7" t="str">
        <f>IF(P1829="nasional",VLOOKUP("*"&amp;J1829&amp;"",'IPPD ALL'!$AA$2:$AC$787,3,FALSE),VLOOKUP("*"&amp;P1829&amp;"",'IPPD ALL'!$AB$2:$AC$787,2,FALSE))</f>
        <v>Kota Depok</v>
      </c>
    </row>
    <row r="1830">
      <c r="A1830" s="346">
        <v>4109.0</v>
      </c>
      <c r="B1830" s="347" t="s">
        <v>12256</v>
      </c>
      <c r="C1830" s="347" t="s">
        <v>10505</v>
      </c>
      <c r="D1830" s="347" t="s">
        <v>12257</v>
      </c>
      <c r="E1830" s="347" t="s">
        <v>4530</v>
      </c>
      <c r="F1830" s="347" t="s">
        <v>12258</v>
      </c>
      <c r="G1830" s="347" t="s">
        <v>12259</v>
      </c>
      <c r="H1830" s="348"/>
      <c r="I1830" s="347" t="s">
        <v>4533</v>
      </c>
      <c r="J1830" s="347" t="s">
        <v>10505</v>
      </c>
      <c r="K1830" s="349">
        <v>45427.05471379629</v>
      </c>
      <c r="L1830" s="347" t="s">
        <v>10505</v>
      </c>
      <c r="M1830" s="349">
        <v>45427.05822233796</v>
      </c>
      <c r="N1830" s="347" t="s">
        <v>4534</v>
      </c>
      <c r="O1830" s="346">
        <v>2.0</v>
      </c>
      <c r="P1830" s="350" t="s">
        <v>527</v>
      </c>
      <c r="Q1830" s="346">
        <v>477.0</v>
      </c>
      <c r="R1830" s="347" t="s">
        <v>10093</v>
      </c>
      <c r="S1830" s="7" t="str">
        <f>IF(P1830="nasional",VLOOKUP("*"&amp;J1830&amp;"",'IPPD ALL'!$AA$2:$AC$787,3,FALSE),VLOOKUP("*"&amp;P1830&amp;"",'IPPD ALL'!$AB$2:$AC$787,2,FALSE))</f>
        <v>Kementerian Pekerjaan Umum dan Perumahan Rakyat</v>
      </c>
    </row>
    <row r="1831">
      <c r="A1831" s="346">
        <v>4110.0</v>
      </c>
      <c r="B1831" s="347" t="s">
        <v>12260</v>
      </c>
      <c r="C1831" s="347" t="s">
        <v>10505</v>
      </c>
      <c r="D1831" s="347" t="s">
        <v>12261</v>
      </c>
      <c r="E1831" s="347" t="s">
        <v>4530</v>
      </c>
      <c r="F1831" s="347" t="s">
        <v>12262</v>
      </c>
      <c r="G1831" s="347" t="s">
        <v>12263</v>
      </c>
      <c r="H1831" s="348"/>
      <c r="I1831" s="347" t="s">
        <v>4533</v>
      </c>
      <c r="J1831" s="347" t="s">
        <v>10505</v>
      </c>
      <c r="K1831" s="349">
        <v>45427.06048972222</v>
      </c>
      <c r="L1831" s="347" t="s">
        <v>10505</v>
      </c>
      <c r="M1831" s="349">
        <v>45427.082036493055</v>
      </c>
      <c r="N1831" s="347" t="s">
        <v>4534</v>
      </c>
      <c r="O1831" s="346">
        <v>5.0</v>
      </c>
      <c r="P1831" s="350" t="s">
        <v>527</v>
      </c>
      <c r="Q1831" s="346">
        <v>477.0</v>
      </c>
      <c r="R1831" s="347" t="s">
        <v>10093</v>
      </c>
      <c r="S1831" s="7" t="str">
        <f>IF(P1831="nasional",VLOOKUP("*"&amp;J1831&amp;"",'IPPD ALL'!$AA$2:$AC$787,3,FALSE),VLOOKUP("*"&amp;P1831&amp;"",'IPPD ALL'!$AB$2:$AC$787,2,FALSE))</f>
        <v>Kementerian Pekerjaan Umum dan Perumahan Rakyat</v>
      </c>
    </row>
    <row r="1832">
      <c r="A1832" s="346">
        <v>4113.0</v>
      </c>
      <c r="B1832" s="347" t="s">
        <v>12264</v>
      </c>
      <c r="C1832" s="347" t="s">
        <v>2711</v>
      </c>
      <c r="D1832" s="347" t="s">
        <v>12265</v>
      </c>
      <c r="E1832" s="347">
        <v>1.0</v>
      </c>
      <c r="F1832" s="347" t="s">
        <v>12266</v>
      </c>
      <c r="G1832" s="347" t="s">
        <v>12267</v>
      </c>
      <c r="H1832" s="348"/>
      <c r="I1832" s="347" t="s">
        <v>4533</v>
      </c>
      <c r="J1832" s="347" t="s">
        <v>2711</v>
      </c>
      <c r="K1832" s="349">
        <v>45427.12197422454</v>
      </c>
      <c r="L1832" s="347" t="s">
        <v>2711</v>
      </c>
      <c r="M1832" s="349">
        <v>45427.1243678125</v>
      </c>
      <c r="N1832" s="347" t="s">
        <v>4545</v>
      </c>
      <c r="O1832" s="346">
        <v>3.0</v>
      </c>
      <c r="P1832" s="347" t="s">
        <v>4535</v>
      </c>
      <c r="Q1832" s="348"/>
      <c r="R1832" s="348"/>
      <c r="S1832" s="7" t="str">
        <f>IF(P1832="nasional",VLOOKUP("*"&amp;J1832&amp;"",'IPPD ALL'!$AA$2:$AC$787,3,FALSE),VLOOKUP("*"&amp;P1832&amp;"",'IPPD ALL'!$AB$2:$AC$787,2,FALSE))</f>
        <v>Kabupaten Rembang</v>
      </c>
    </row>
    <row r="1833">
      <c r="A1833" s="346">
        <v>4115.0</v>
      </c>
      <c r="B1833" s="347" t="s">
        <v>12268</v>
      </c>
      <c r="C1833" s="347" t="s">
        <v>12269</v>
      </c>
      <c r="D1833" s="347" t="s">
        <v>12270</v>
      </c>
      <c r="E1833" s="346">
        <v>2.0</v>
      </c>
      <c r="F1833" s="347" t="s">
        <v>12271</v>
      </c>
      <c r="G1833" s="347" t="s">
        <v>12272</v>
      </c>
      <c r="H1833" s="348"/>
      <c r="I1833" s="347" t="s">
        <v>4533</v>
      </c>
      <c r="J1833" s="347" t="s">
        <v>12269</v>
      </c>
      <c r="K1833" s="349">
        <v>45427.130021192126</v>
      </c>
      <c r="L1833" s="347" t="s">
        <v>12269</v>
      </c>
      <c r="M1833" s="349">
        <v>45427.15028030093</v>
      </c>
      <c r="N1833" s="347" t="s">
        <v>4545</v>
      </c>
      <c r="O1833" s="346">
        <v>1.0</v>
      </c>
      <c r="P1833" s="350" t="s">
        <v>549</v>
      </c>
      <c r="Q1833" s="346">
        <v>479.0</v>
      </c>
      <c r="R1833" s="347" t="s">
        <v>6473</v>
      </c>
      <c r="S1833" s="7" t="str">
        <f>IF(P1833="nasional",VLOOKUP("*"&amp;J1833&amp;"",'IPPD ALL'!$AA$2:$AC$787,3,FALSE),VLOOKUP("*"&amp;P1833&amp;"",'IPPD ALL'!$AB$2:$AC$787,2,FALSE))</f>
        <v>Kementerian Pertanian</v>
      </c>
    </row>
    <row r="1834">
      <c r="A1834" s="346">
        <v>4117.0</v>
      </c>
      <c r="B1834" s="347" t="s">
        <v>12273</v>
      </c>
      <c r="C1834" s="347" t="s">
        <v>7386</v>
      </c>
      <c r="D1834" s="347" t="s">
        <v>12274</v>
      </c>
      <c r="E1834" s="347">
        <v>1.0</v>
      </c>
      <c r="F1834" s="347" t="s">
        <v>12275</v>
      </c>
      <c r="G1834" s="347" t="s">
        <v>12276</v>
      </c>
      <c r="H1834" s="348"/>
      <c r="I1834" s="347" t="s">
        <v>4533</v>
      </c>
      <c r="J1834" s="347" t="s">
        <v>7386</v>
      </c>
      <c r="K1834" s="349">
        <v>45427.146384375</v>
      </c>
      <c r="L1834" s="347" t="s">
        <v>7386</v>
      </c>
      <c r="M1834" s="349">
        <v>45427.152255706016</v>
      </c>
      <c r="N1834" s="347" t="s">
        <v>4534</v>
      </c>
      <c r="O1834" s="346">
        <v>1.0</v>
      </c>
      <c r="P1834" s="350" t="s">
        <v>2411</v>
      </c>
      <c r="Q1834" s="346">
        <v>361.0</v>
      </c>
      <c r="R1834" s="347" t="s">
        <v>7390</v>
      </c>
      <c r="S1834" s="7" t="str">
        <f>IF(P1834="nasional",VLOOKUP("*"&amp;J1834&amp;"",'IPPD ALL'!$AA$2:$AC$787,3,FALSE),VLOOKUP("*"&amp;P1834&amp;"",'IPPD ALL'!$AB$2:$AC$787,2,FALSE))</f>
        <v>Kota Bekasi</v>
      </c>
    </row>
    <row r="1835">
      <c r="A1835" s="346">
        <v>4120.0</v>
      </c>
      <c r="B1835" s="347" t="s">
        <v>12277</v>
      </c>
      <c r="C1835" s="347" t="s">
        <v>12278</v>
      </c>
      <c r="D1835" s="347" t="s">
        <v>12279</v>
      </c>
      <c r="E1835" s="347">
        <v>1.0</v>
      </c>
      <c r="F1835" s="347" t="s">
        <v>12280</v>
      </c>
      <c r="G1835" s="347" t="s">
        <v>12281</v>
      </c>
      <c r="H1835" s="348"/>
      <c r="I1835" s="347" t="s">
        <v>4533</v>
      </c>
      <c r="J1835" s="347" t="s">
        <v>12278</v>
      </c>
      <c r="K1835" s="349">
        <v>45427.273757233794</v>
      </c>
      <c r="L1835" s="347" t="s">
        <v>12278</v>
      </c>
      <c r="M1835" s="349">
        <v>45432.13137662037</v>
      </c>
      <c r="N1835" s="347" t="s">
        <v>4545</v>
      </c>
      <c r="O1835" s="346">
        <v>4.0</v>
      </c>
      <c r="P1835" s="350" t="s">
        <v>4107</v>
      </c>
      <c r="Q1835" s="346">
        <v>388.0</v>
      </c>
      <c r="R1835" s="347" t="s">
        <v>12282</v>
      </c>
      <c r="S1835" s="7" t="str">
        <f>IF(P1835="nasional",VLOOKUP("*"&amp;J1835&amp;"",'IPPD ALL'!$AA$2:$AC$787,3,FALSE),VLOOKUP("*"&amp;P1835&amp;"",'IPPD ALL'!$AB$2:$AC$787,2,FALSE))</f>
        <v>Kota Denpasar</v>
      </c>
    </row>
    <row r="1836">
      <c r="A1836" s="346">
        <v>4121.0</v>
      </c>
      <c r="B1836" s="347" t="s">
        <v>12283</v>
      </c>
      <c r="C1836" s="347" t="s">
        <v>8303</v>
      </c>
      <c r="D1836" s="347" t="s">
        <v>12284</v>
      </c>
      <c r="E1836" s="347">
        <v>1.0</v>
      </c>
      <c r="F1836" s="347" t="s">
        <v>12285</v>
      </c>
      <c r="G1836" s="347" t="s">
        <v>12286</v>
      </c>
      <c r="H1836" s="348"/>
      <c r="I1836" s="347" t="s">
        <v>4533</v>
      </c>
      <c r="J1836" s="347" t="s">
        <v>8303</v>
      </c>
      <c r="K1836" s="349">
        <v>45427.28839392361</v>
      </c>
      <c r="L1836" s="347" t="s">
        <v>8303</v>
      </c>
      <c r="M1836" s="349">
        <v>45449.09423703704</v>
      </c>
      <c r="N1836" s="347" t="s">
        <v>4545</v>
      </c>
      <c r="O1836" s="346">
        <v>2.0</v>
      </c>
      <c r="P1836" s="350" t="s">
        <v>2394</v>
      </c>
      <c r="Q1836" s="346">
        <v>252.0</v>
      </c>
      <c r="R1836" s="347" t="s">
        <v>5965</v>
      </c>
      <c r="S1836" s="7" t="str">
        <f>IF(P1836="nasional",VLOOKUP("*"&amp;J1836&amp;"",'IPPD ALL'!$AA$2:$AC$787,3,FALSE),VLOOKUP("*"&amp;P1836&amp;"",'IPPD ALL'!$AB$2:$AC$787,2,FALSE))</f>
        <v>Kota Bandung</v>
      </c>
    </row>
    <row r="1837">
      <c r="A1837" s="346">
        <v>4122.0</v>
      </c>
      <c r="B1837" s="347" t="s">
        <v>12287</v>
      </c>
      <c r="C1837" s="347" t="s">
        <v>4839</v>
      </c>
      <c r="D1837" s="347" t="s">
        <v>12288</v>
      </c>
      <c r="E1837" s="347">
        <v>1.0</v>
      </c>
      <c r="F1837" s="347" t="s">
        <v>12289</v>
      </c>
      <c r="G1837" s="347" t="s">
        <v>12290</v>
      </c>
      <c r="H1837" s="348"/>
      <c r="I1837" s="347" t="s">
        <v>4533</v>
      </c>
      <c r="J1837" s="347" t="s">
        <v>4839</v>
      </c>
      <c r="K1837" s="349">
        <v>45427.2930546875</v>
      </c>
      <c r="L1837" s="347" t="s">
        <v>4839</v>
      </c>
      <c r="M1837" s="349">
        <v>45427.30081799768</v>
      </c>
      <c r="N1837" s="347" t="s">
        <v>4534</v>
      </c>
      <c r="O1837" s="346">
        <v>6.0</v>
      </c>
      <c r="P1837" s="350" t="s">
        <v>4843</v>
      </c>
      <c r="Q1837" s="346">
        <v>242.0</v>
      </c>
      <c r="R1837" s="347" t="s">
        <v>4844</v>
      </c>
      <c r="S1837" s="7" t="str">
        <f>IF(P1837="nasional",VLOOKUP("*"&amp;J1837&amp;"",'IPPD ALL'!$AA$2:$AC$787,3,FALSE),VLOOKUP("*"&amp;P1837&amp;"",'IPPD ALL'!$AB$2:$AC$787,2,FALSE))</f>
        <v>#N/A</v>
      </c>
    </row>
    <row r="1838">
      <c r="A1838" s="346">
        <v>4123.0</v>
      </c>
      <c r="B1838" s="347" t="s">
        <v>12291</v>
      </c>
      <c r="C1838" s="347" t="s">
        <v>11799</v>
      </c>
      <c r="D1838" s="347" t="s">
        <v>12292</v>
      </c>
      <c r="E1838" s="347" t="s">
        <v>4530</v>
      </c>
      <c r="F1838" s="347" t="s">
        <v>12293</v>
      </c>
      <c r="G1838" s="347" t="s">
        <v>12294</v>
      </c>
      <c r="H1838" s="348"/>
      <c r="I1838" s="347" t="s">
        <v>4533</v>
      </c>
      <c r="J1838" s="347" t="s">
        <v>11799</v>
      </c>
      <c r="K1838" s="349">
        <v>45427.3035937963</v>
      </c>
      <c r="L1838" s="347" t="s">
        <v>10505</v>
      </c>
      <c r="M1838" s="349">
        <v>45497.20705467593</v>
      </c>
      <c r="N1838" s="347" t="s">
        <v>4545</v>
      </c>
      <c r="O1838" s="346">
        <v>3.0</v>
      </c>
      <c r="P1838" s="350" t="s">
        <v>527</v>
      </c>
      <c r="Q1838" s="346">
        <v>477.0</v>
      </c>
      <c r="R1838" s="347" t="s">
        <v>10093</v>
      </c>
      <c r="S1838" s="7" t="str">
        <f>IF(P1838="nasional",VLOOKUP("*"&amp;J1838&amp;"",'IPPD ALL'!$AA$2:$AC$787,3,FALSE),VLOOKUP("*"&amp;P1838&amp;"",'IPPD ALL'!$AB$2:$AC$787,2,FALSE))</f>
        <v>Kementerian Pekerjaan Umum dan Perumahan Rakyat</v>
      </c>
    </row>
    <row r="1839">
      <c r="A1839" s="346">
        <v>4125.0</v>
      </c>
      <c r="B1839" s="347" t="s">
        <v>12295</v>
      </c>
      <c r="C1839" s="347" t="s">
        <v>484</v>
      </c>
      <c r="D1839" s="347" t="s">
        <v>12296</v>
      </c>
      <c r="E1839" s="347">
        <v>1.0</v>
      </c>
      <c r="F1839" s="347" t="s">
        <v>12297</v>
      </c>
      <c r="G1839" s="347" t="s">
        <v>12298</v>
      </c>
      <c r="H1839" s="347" t="s">
        <v>4540</v>
      </c>
      <c r="I1839" s="347" t="s">
        <v>4533</v>
      </c>
      <c r="J1839" s="347" t="s">
        <v>484</v>
      </c>
      <c r="K1839" s="349">
        <v>45427.3294953588</v>
      </c>
      <c r="L1839" s="347" t="s">
        <v>484</v>
      </c>
      <c r="M1839" s="349">
        <v>45428.00271636574</v>
      </c>
      <c r="N1839" s="347" t="s">
        <v>4545</v>
      </c>
      <c r="O1839" s="346">
        <v>3.0</v>
      </c>
      <c r="P1839" s="347" t="s">
        <v>4535</v>
      </c>
      <c r="Q1839" s="348"/>
      <c r="R1839" s="348"/>
      <c r="S1839" s="7" t="str">
        <f>IF(P1839="nasional",VLOOKUP("*"&amp;J1839&amp;"",'IPPD ALL'!$AA$2:$AC$787,3,FALSE),VLOOKUP("*"&amp;P1839&amp;"",'IPPD ALL'!$AB$2:$AC$787,2,FALSE))</f>
        <v>Kementerian Kesehatan</v>
      </c>
    </row>
    <row r="1840">
      <c r="A1840" s="346">
        <v>4126.0</v>
      </c>
      <c r="B1840" s="347" t="s">
        <v>12299</v>
      </c>
      <c r="C1840" s="347" t="s">
        <v>993</v>
      </c>
      <c r="D1840" s="347" t="s">
        <v>12300</v>
      </c>
      <c r="E1840" s="347">
        <v>1.0</v>
      </c>
      <c r="F1840" s="347" t="s">
        <v>12301</v>
      </c>
      <c r="G1840" s="347" t="s">
        <v>12302</v>
      </c>
      <c r="H1840" s="348"/>
      <c r="I1840" s="347" t="s">
        <v>4533</v>
      </c>
      <c r="J1840" s="347" t="s">
        <v>993</v>
      </c>
      <c r="K1840" s="349">
        <v>45427.34148519676</v>
      </c>
      <c r="L1840" s="347" t="s">
        <v>993</v>
      </c>
      <c r="M1840" s="349">
        <v>45469.288365</v>
      </c>
      <c r="N1840" s="347" t="s">
        <v>4545</v>
      </c>
      <c r="O1840" s="346">
        <v>26.0</v>
      </c>
      <c r="P1840" s="347" t="s">
        <v>4535</v>
      </c>
      <c r="Q1840" s="348"/>
      <c r="R1840" s="348"/>
      <c r="S1840" s="7" t="str">
        <f>IF(P1840="nasional",VLOOKUP("*"&amp;J1840&amp;"",'IPPD ALL'!$AA$2:$AC$787,3,FALSE),VLOOKUP("*"&amp;P1840&amp;"",'IPPD ALL'!$AB$2:$AC$787,2,FALSE))</f>
        <v>Setjen Komisi Pemberantasan Korupsi</v>
      </c>
    </row>
    <row r="1841">
      <c r="A1841" s="346">
        <v>4127.0</v>
      </c>
      <c r="B1841" s="347" t="s">
        <v>12303</v>
      </c>
      <c r="C1841" s="347" t="s">
        <v>11799</v>
      </c>
      <c r="D1841" s="347" t="s">
        <v>12304</v>
      </c>
      <c r="E1841" s="347" t="s">
        <v>4530</v>
      </c>
      <c r="F1841" s="347" t="s">
        <v>12305</v>
      </c>
      <c r="G1841" s="347" t="s">
        <v>12306</v>
      </c>
      <c r="H1841" s="348"/>
      <c r="I1841" s="347" t="s">
        <v>4533</v>
      </c>
      <c r="J1841" s="347" t="s">
        <v>11799</v>
      </c>
      <c r="K1841" s="349">
        <v>45428.09740427083</v>
      </c>
      <c r="L1841" s="347" t="s">
        <v>10505</v>
      </c>
      <c r="M1841" s="349">
        <v>45488.03221011574</v>
      </c>
      <c r="N1841" s="347" t="s">
        <v>4545</v>
      </c>
      <c r="O1841" s="346">
        <v>2.0</v>
      </c>
      <c r="P1841" s="350" t="s">
        <v>527</v>
      </c>
      <c r="Q1841" s="346">
        <v>477.0</v>
      </c>
      <c r="R1841" s="347" t="s">
        <v>10093</v>
      </c>
      <c r="S1841" s="7" t="str">
        <f>IF(P1841="nasional",VLOOKUP("*"&amp;J1841&amp;"",'IPPD ALL'!$AA$2:$AC$787,3,FALSE),VLOOKUP("*"&amp;P1841&amp;"",'IPPD ALL'!$AB$2:$AC$787,2,FALSE))</f>
        <v>Kementerian Pekerjaan Umum dan Perumahan Rakyat</v>
      </c>
    </row>
    <row r="1842">
      <c r="A1842" s="346">
        <v>4130.0</v>
      </c>
      <c r="B1842" s="347" t="s">
        <v>12307</v>
      </c>
      <c r="C1842" s="347" t="s">
        <v>9519</v>
      </c>
      <c r="D1842" s="347" t="s">
        <v>12308</v>
      </c>
      <c r="E1842" s="346">
        <v>1.0</v>
      </c>
      <c r="F1842" s="347" t="s">
        <v>12309</v>
      </c>
      <c r="G1842" s="347" t="s">
        <v>12310</v>
      </c>
      <c r="H1842" s="348"/>
      <c r="I1842" s="347" t="s">
        <v>4533</v>
      </c>
      <c r="J1842" s="347" t="s">
        <v>9519</v>
      </c>
      <c r="K1842" s="349">
        <v>45428.12843121528</v>
      </c>
      <c r="L1842" s="347" t="s">
        <v>9519</v>
      </c>
      <c r="M1842" s="349">
        <v>45432.132513414355</v>
      </c>
      <c r="N1842" s="347" t="s">
        <v>4545</v>
      </c>
      <c r="O1842" s="346">
        <v>10.0</v>
      </c>
      <c r="P1842" s="350" t="s">
        <v>2249</v>
      </c>
      <c r="Q1842" s="346">
        <v>366.0</v>
      </c>
      <c r="R1842" s="347" t="s">
        <v>9058</v>
      </c>
      <c r="S1842" s="7" t="str">
        <f>IF(P1842="nasional",VLOOKUP("*"&amp;J1842&amp;"",'IPPD ALL'!$AA$2:$AC$787,3,FALSE),VLOOKUP("*"&amp;P1842&amp;"",'IPPD ALL'!$AB$2:$AC$787,2,FALSE))</f>
        <v>Provinsi Jawa Barat</v>
      </c>
    </row>
    <row r="1843">
      <c r="A1843" s="346">
        <v>4131.0</v>
      </c>
      <c r="B1843" s="347" t="s">
        <v>12311</v>
      </c>
      <c r="C1843" s="347" t="s">
        <v>9057</v>
      </c>
      <c r="D1843" s="347" t="s">
        <v>12312</v>
      </c>
      <c r="E1843" s="347">
        <v>1.0</v>
      </c>
      <c r="F1843" s="347" t="s">
        <v>12313</v>
      </c>
      <c r="G1843" s="347" t="s">
        <v>12314</v>
      </c>
      <c r="H1843" s="348"/>
      <c r="I1843" s="347" t="s">
        <v>4533</v>
      </c>
      <c r="J1843" s="347" t="s">
        <v>9057</v>
      </c>
      <c r="K1843" s="349">
        <v>45428.1446162037</v>
      </c>
      <c r="L1843" s="347" t="s">
        <v>9057</v>
      </c>
      <c r="M1843" s="349">
        <v>45428.33889010417</v>
      </c>
      <c r="N1843" s="347" t="s">
        <v>4545</v>
      </c>
      <c r="O1843" s="346">
        <v>6.0</v>
      </c>
      <c r="P1843" s="350" t="s">
        <v>2249</v>
      </c>
      <c r="Q1843" s="346">
        <v>366.0</v>
      </c>
      <c r="R1843" s="347" t="s">
        <v>9058</v>
      </c>
      <c r="S1843" s="7" t="str">
        <f>IF(P1843="nasional",VLOOKUP("*"&amp;J1843&amp;"",'IPPD ALL'!$AA$2:$AC$787,3,FALSE),VLOOKUP("*"&amp;P1843&amp;"",'IPPD ALL'!$AB$2:$AC$787,2,FALSE))</f>
        <v>Provinsi Jawa Barat</v>
      </c>
    </row>
    <row r="1844">
      <c r="A1844" s="346">
        <v>4132.0</v>
      </c>
      <c r="B1844" s="347" t="s">
        <v>12315</v>
      </c>
      <c r="C1844" s="347" t="s">
        <v>12316</v>
      </c>
      <c r="D1844" s="347" t="s">
        <v>12317</v>
      </c>
      <c r="E1844" s="347">
        <v>1.0</v>
      </c>
      <c r="F1844" s="347" t="s">
        <v>12318</v>
      </c>
      <c r="G1844" s="347" t="s">
        <v>12319</v>
      </c>
      <c r="H1844" s="348"/>
      <c r="I1844" s="347" t="s">
        <v>4533</v>
      </c>
      <c r="J1844" s="347" t="s">
        <v>12316</v>
      </c>
      <c r="K1844" s="349">
        <v>45428.178070567126</v>
      </c>
      <c r="L1844" s="347" t="s">
        <v>12316</v>
      </c>
      <c r="M1844" s="349">
        <v>45428.311887048614</v>
      </c>
      <c r="N1844" s="347" t="s">
        <v>4545</v>
      </c>
      <c r="O1844" s="346">
        <v>2.0</v>
      </c>
      <c r="P1844" s="350" t="s">
        <v>2411</v>
      </c>
      <c r="Q1844" s="346">
        <v>361.0</v>
      </c>
      <c r="R1844" s="347" t="s">
        <v>7390</v>
      </c>
      <c r="S1844" s="7" t="str">
        <f>IF(P1844="nasional",VLOOKUP("*"&amp;J1844&amp;"",'IPPD ALL'!$AA$2:$AC$787,3,FALSE),VLOOKUP("*"&amp;P1844&amp;"",'IPPD ALL'!$AB$2:$AC$787,2,FALSE))</f>
        <v>Kota Bekasi</v>
      </c>
    </row>
    <row r="1845">
      <c r="A1845" s="346">
        <v>4133.0</v>
      </c>
      <c r="B1845" s="347" t="s">
        <v>12320</v>
      </c>
      <c r="C1845" s="347" t="s">
        <v>7386</v>
      </c>
      <c r="D1845" s="347" t="s">
        <v>12321</v>
      </c>
      <c r="E1845" s="347">
        <v>1.0</v>
      </c>
      <c r="F1845" s="347" t="s">
        <v>12322</v>
      </c>
      <c r="G1845" s="347" t="s">
        <v>12323</v>
      </c>
      <c r="H1845" s="348"/>
      <c r="I1845" s="347" t="s">
        <v>4533</v>
      </c>
      <c r="J1845" s="347" t="s">
        <v>7386</v>
      </c>
      <c r="K1845" s="349">
        <v>45428.18338847222</v>
      </c>
      <c r="L1845" s="347" t="s">
        <v>7386</v>
      </c>
      <c r="M1845" s="349">
        <v>45428.18598336806</v>
      </c>
      <c r="N1845" s="347" t="s">
        <v>4534</v>
      </c>
      <c r="O1845" s="346">
        <v>0.0</v>
      </c>
      <c r="P1845" s="350" t="s">
        <v>2411</v>
      </c>
      <c r="Q1845" s="346">
        <v>361.0</v>
      </c>
      <c r="R1845" s="347" t="s">
        <v>7390</v>
      </c>
      <c r="S1845" s="7" t="str">
        <f>IF(P1845="nasional",VLOOKUP("*"&amp;J1845&amp;"",'IPPD ALL'!$AA$2:$AC$787,3,FALSE),VLOOKUP("*"&amp;P1845&amp;"",'IPPD ALL'!$AB$2:$AC$787,2,FALSE))</f>
        <v>Kota Bekasi</v>
      </c>
    </row>
    <row r="1846">
      <c r="A1846" s="346">
        <v>4134.0</v>
      </c>
      <c r="B1846" s="347" t="s">
        <v>12324</v>
      </c>
      <c r="C1846" s="347" t="s">
        <v>11098</v>
      </c>
      <c r="D1846" s="347" t="s">
        <v>12325</v>
      </c>
      <c r="E1846" s="347">
        <v>1.0</v>
      </c>
      <c r="F1846" s="347" t="s">
        <v>12326</v>
      </c>
      <c r="G1846" s="347" t="s">
        <v>12327</v>
      </c>
      <c r="H1846" s="348"/>
      <c r="I1846" s="347" t="s">
        <v>4533</v>
      </c>
      <c r="J1846" s="347" t="s">
        <v>11098</v>
      </c>
      <c r="K1846" s="349">
        <v>45428.18499472222</v>
      </c>
      <c r="L1846" s="347" t="s">
        <v>11098</v>
      </c>
      <c r="M1846" s="349">
        <v>45519.340541944446</v>
      </c>
      <c r="N1846" s="347" t="s">
        <v>4545</v>
      </c>
      <c r="O1846" s="346">
        <v>2.0</v>
      </c>
      <c r="P1846" s="350" t="s">
        <v>2411</v>
      </c>
      <c r="Q1846" s="346">
        <v>361.0</v>
      </c>
      <c r="R1846" s="347" t="s">
        <v>7390</v>
      </c>
      <c r="S1846" s="7" t="str">
        <f>IF(P1846="nasional",VLOOKUP("*"&amp;J1846&amp;"",'IPPD ALL'!$AA$2:$AC$787,3,FALSE),VLOOKUP("*"&amp;P1846&amp;"",'IPPD ALL'!$AB$2:$AC$787,2,FALSE))</f>
        <v>Kota Bekasi</v>
      </c>
    </row>
    <row r="1847">
      <c r="A1847" s="346">
        <v>4135.0</v>
      </c>
      <c r="B1847" s="347" t="s">
        <v>12328</v>
      </c>
      <c r="C1847" s="347" t="s">
        <v>6889</v>
      </c>
      <c r="D1847" s="347" t="s">
        <v>12329</v>
      </c>
      <c r="E1847" s="347">
        <v>1.0</v>
      </c>
      <c r="F1847" s="347" t="s">
        <v>12330</v>
      </c>
      <c r="G1847" s="347" t="s">
        <v>12331</v>
      </c>
      <c r="H1847" s="348"/>
      <c r="I1847" s="347" t="s">
        <v>4533</v>
      </c>
      <c r="J1847" s="347" t="s">
        <v>6889</v>
      </c>
      <c r="K1847" s="349">
        <v>45428.20432443287</v>
      </c>
      <c r="L1847" s="347" t="s">
        <v>6889</v>
      </c>
      <c r="M1847" s="349">
        <v>45428.27744460648</v>
      </c>
      <c r="N1847" s="347" t="s">
        <v>4534</v>
      </c>
      <c r="O1847" s="346">
        <v>11.0</v>
      </c>
      <c r="P1847" s="350" t="s">
        <v>3643</v>
      </c>
      <c r="Q1847" s="346">
        <v>951.0</v>
      </c>
      <c r="R1847" s="347" t="s">
        <v>6893</v>
      </c>
      <c r="S1847" s="7" t="str">
        <f>IF(P1847="nasional",VLOOKUP("*"&amp;J1847&amp;"",'IPPD ALL'!$AA$2:$AC$787,3,FALSE),VLOOKUP("*"&amp;P1847&amp;"",'IPPD ALL'!$AB$2:$AC$787,2,FALSE))</f>
        <v>Kabupaten Pinrang</v>
      </c>
    </row>
    <row r="1848">
      <c r="A1848" s="346">
        <v>4136.0</v>
      </c>
      <c r="B1848" s="347" t="s">
        <v>12332</v>
      </c>
      <c r="C1848" s="347" t="s">
        <v>1729</v>
      </c>
      <c r="D1848" s="347" t="s">
        <v>12333</v>
      </c>
      <c r="E1848" s="347" t="s">
        <v>4530</v>
      </c>
      <c r="F1848" s="347" t="s">
        <v>12334</v>
      </c>
      <c r="G1848" s="347" t="s">
        <v>12335</v>
      </c>
      <c r="H1848" s="348"/>
      <c r="I1848" s="347" t="s">
        <v>4533</v>
      </c>
      <c r="J1848" s="347" t="s">
        <v>1729</v>
      </c>
      <c r="K1848" s="349">
        <v>45428.25135157407</v>
      </c>
      <c r="L1848" s="347" t="s">
        <v>1729</v>
      </c>
      <c r="M1848" s="349">
        <v>45428.28877528935</v>
      </c>
      <c r="N1848" s="347" t="s">
        <v>4545</v>
      </c>
      <c r="O1848" s="346">
        <v>3.0</v>
      </c>
      <c r="P1848" s="347" t="s">
        <v>4535</v>
      </c>
      <c r="Q1848" s="348"/>
      <c r="R1848" s="348"/>
      <c r="S1848" s="7" t="str">
        <f>IF(P1848="nasional",VLOOKUP("*"&amp;J1848&amp;"",'IPPD ALL'!$AA$2:$AC$787,3,FALSE),VLOOKUP("*"&amp;P1848&amp;"",'IPPD ALL'!$AB$2:$AC$787,2,FALSE))</f>
        <v>Kabupaten Rokan Hilir</v>
      </c>
    </row>
    <row r="1849">
      <c r="A1849" s="346">
        <v>4137.0</v>
      </c>
      <c r="B1849" s="347" t="s">
        <v>12336</v>
      </c>
      <c r="C1849" s="347" t="s">
        <v>2973</v>
      </c>
      <c r="D1849" s="347" t="s">
        <v>12337</v>
      </c>
      <c r="E1849" s="346">
        <v>1.0</v>
      </c>
      <c r="F1849" s="347" t="s">
        <v>12338</v>
      </c>
      <c r="G1849" s="347" t="s">
        <v>12339</v>
      </c>
      <c r="H1849" s="348"/>
      <c r="I1849" s="347" t="s">
        <v>4533</v>
      </c>
      <c r="J1849" s="347" t="s">
        <v>2973</v>
      </c>
      <c r="K1849" s="349">
        <v>45428.264581585645</v>
      </c>
      <c r="L1849" s="347" t="s">
        <v>2973</v>
      </c>
      <c r="M1849" s="349">
        <v>45428.282896875</v>
      </c>
      <c r="N1849" s="347" t="s">
        <v>4545</v>
      </c>
      <c r="O1849" s="346">
        <v>3.0</v>
      </c>
      <c r="P1849" s="347" t="s">
        <v>4535</v>
      </c>
      <c r="Q1849" s="348"/>
      <c r="R1849" s="348"/>
      <c r="S1849" s="7" t="str">
        <f>IF(P1849="nasional",VLOOKUP("*"&amp;J1849&amp;"",'IPPD ALL'!$AA$2:$AC$787,3,FALSE),VLOOKUP("*"&amp;P1849&amp;"",'IPPD ALL'!$AB$2:$AC$787,2,FALSE))</f>
        <v>Kabupaten Malang</v>
      </c>
    </row>
    <row r="1850">
      <c r="A1850" s="346">
        <v>4138.0</v>
      </c>
      <c r="B1850" s="347" t="s">
        <v>12340</v>
      </c>
      <c r="C1850" s="347" t="s">
        <v>10505</v>
      </c>
      <c r="D1850" s="347" t="s">
        <v>12341</v>
      </c>
      <c r="E1850" s="347" t="s">
        <v>4530</v>
      </c>
      <c r="F1850" s="347" t="s">
        <v>12342</v>
      </c>
      <c r="G1850" s="347" t="s">
        <v>12343</v>
      </c>
      <c r="H1850" s="348"/>
      <c r="I1850" s="347" t="s">
        <v>4533</v>
      </c>
      <c r="J1850" s="347" t="s">
        <v>10505</v>
      </c>
      <c r="K1850" s="349">
        <v>45428.332151967596</v>
      </c>
      <c r="L1850" s="347" t="s">
        <v>10505</v>
      </c>
      <c r="M1850" s="349">
        <v>45428.33458243056</v>
      </c>
      <c r="N1850" s="347" t="s">
        <v>4545</v>
      </c>
      <c r="O1850" s="346">
        <v>2.0</v>
      </c>
      <c r="P1850" s="350" t="s">
        <v>527</v>
      </c>
      <c r="Q1850" s="346">
        <v>477.0</v>
      </c>
      <c r="R1850" s="347" t="s">
        <v>10093</v>
      </c>
      <c r="S1850" s="7" t="str">
        <f>IF(P1850="nasional",VLOOKUP("*"&amp;J1850&amp;"",'IPPD ALL'!$AA$2:$AC$787,3,FALSE),VLOOKUP("*"&amp;P1850&amp;"",'IPPD ALL'!$AB$2:$AC$787,2,FALSE))</f>
        <v>Kementerian Pekerjaan Umum dan Perumahan Rakyat</v>
      </c>
    </row>
    <row r="1851">
      <c r="A1851" s="346">
        <v>4141.0</v>
      </c>
      <c r="B1851" s="347" t="s">
        <v>12344</v>
      </c>
      <c r="C1851" s="347" t="s">
        <v>993</v>
      </c>
      <c r="D1851" s="347" t="s">
        <v>12345</v>
      </c>
      <c r="E1851" s="347">
        <v>1.0</v>
      </c>
      <c r="F1851" s="347" t="s">
        <v>12346</v>
      </c>
      <c r="G1851" s="347" t="s">
        <v>12347</v>
      </c>
      <c r="H1851" s="348"/>
      <c r="I1851" s="347" t="s">
        <v>4533</v>
      </c>
      <c r="J1851" s="347" t="s">
        <v>993</v>
      </c>
      <c r="K1851" s="349">
        <v>45428.6024837963</v>
      </c>
      <c r="L1851" s="347" t="s">
        <v>993</v>
      </c>
      <c r="M1851" s="349">
        <v>45468.34787336805</v>
      </c>
      <c r="N1851" s="347" t="s">
        <v>4545</v>
      </c>
      <c r="O1851" s="346">
        <v>3.0</v>
      </c>
      <c r="P1851" s="347" t="s">
        <v>4535</v>
      </c>
      <c r="Q1851" s="348"/>
      <c r="R1851" s="348"/>
      <c r="S1851" s="7" t="str">
        <f>IF(P1851="nasional",VLOOKUP("*"&amp;J1851&amp;"",'IPPD ALL'!$AA$2:$AC$787,3,FALSE),VLOOKUP("*"&amp;P1851&amp;"",'IPPD ALL'!$AB$2:$AC$787,2,FALSE))</f>
        <v>Setjen Komisi Pemberantasan Korupsi</v>
      </c>
    </row>
    <row r="1852">
      <c r="A1852" s="346">
        <v>4142.0</v>
      </c>
      <c r="B1852" s="347" t="s">
        <v>12348</v>
      </c>
      <c r="C1852" s="347" t="s">
        <v>6798</v>
      </c>
      <c r="D1852" s="347" t="s">
        <v>12349</v>
      </c>
      <c r="E1852" s="346">
        <v>1.0</v>
      </c>
      <c r="F1852" s="347" t="s">
        <v>12350</v>
      </c>
      <c r="G1852" s="347" t="s">
        <v>12351</v>
      </c>
      <c r="H1852" s="348"/>
      <c r="I1852" s="347" t="s">
        <v>4533</v>
      </c>
      <c r="J1852" s="347" t="s">
        <v>6798</v>
      </c>
      <c r="K1852" s="349">
        <v>45429.07063952546</v>
      </c>
      <c r="L1852" s="347" t="s">
        <v>6798</v>
      </c>
      <c r="M1852" s="349">
        <v>45429.090378506946</v>
      </c>
      <c r="N1852" s="347" t="s">
        <v>4545</v>
      </c>
      <c r="O1852" s="346">
        <v>3.0</v>
      </c>
      <c r="P1852" s="350" t="s">
        <v>2974</v>
      </c>
      <c r="Q1852" s="346">
        <v>696.0</v>
      </c>
      <c r="R1852" s="347" t="s">
        <v>6802</v>
      </c>
      <c r="S1852" s="7" t="str">
        <f>IF(P1852="nasional",VLOOKUP("*"&amp;J1852&amp;"",'IPPD ALL'!$AA$2:$AC$787,3,FALSE),VLOOKUP("*"&amp;P1852&amp;"",'IPPD ALL'!$AB$2:$AC$787,2,FALSE))</f>
        <v>Kabupaten Malang</v>
      </c>
      <c r="T1852" s="229"/>
    </row>
    <row r="1853">
      <c r="A1853" s="346">
        <v>4143.0</v>
      </c>
      <c r="B1853" s="347" t="s">
        <v>12352</v>
      </c>
      <c r="C1853" s="347" t="s">
        <v>6798</v>
      </c>
      <c r="D1853" s="347" t="s">
        <v>12353</v>
      </c>
      <c r="E1853" s="346">
        <v>1.0</v>
      </c>
      <c r="F1853" s="347" t="s">
        <v>12354</v>
      </c>
      <c r="G1853" s="347" t="s">
        <v>12355</v>
      </c>
      <c r="H1853" s="348"/>
      <c r="I1853" s="347" t="s">
        <v>4533</v>
      </c>
      <c r="J1853" s="347" t="s">
        <v>6798</v>
      </c>
      <c r="K1853" s="349">
        <v>45429.140229641205</v>
      </c>
      <c r="L1853" s="347" t="s">
        <v>6798</v>
      </c>
      <c r="M1853" s="349">
        <v>45462.18239273148</v>
      </c>
      <c r="N1853" s="347" t="s">
        <v>4545</v>
      </c>
      <c r="O1853" s="346">
        <v>7.0</v>
      </c>
      <c r="P1853" s="350" t="s">
        <v>2974</v>
      </c>
      <c r="Q1853" s="346">
        <v>696.0</v>
      </c>
      <c r="R1853" s="347" t="s">
        <v>6802</v>
      </c>
      <c r="S1853" s="7" t="str">
        <f>IF(P1853="nasional",VLOOKUP("*"&amp;J1853&amp;"",'IPPD ALL'!$AA$2:$AC$787,3,FALSE),VLOOKUP("*"&amp;P1853&amp;"",'IPPD ALL'!$AB$2:$AC$787,2,FALSE))</f>
        <v>Kabupaten Malang</v>
      </c>
      <c r="T1853" s="229"/>
    </row>
    <row r="1854">
      <c r="A1854" s="346">
        <v>4144.0</v>
      </c>
      <c r="B1854" s="347" t="s">
        <v>12356</v>
      </c>
      <c r="C1854" s="347" t="s">
        <v>5701</v>
      </c>
      <c r="D1854" s="347" t="s">
        <v>12357</v>
      </c>
      <c r="E1854" s="347">
        <v>1.0</v>
      </c>
      <c r="F1854" s="347" t="s">
        <v>12358</v>
      </c>
      <c r="G1854" s="347" t="s">
        <v>12359</v>
      </c>
      <c r="H1854" s="348"/>
      <c r="I1854" s="347" t="s">
        <v>4533</v>
      </c>
      <c r="J1854" s="347" t="s">
        <v>5701</v>
      </c>
      <c r="K1854" s="349">
        <v>45429.15039855324</v>
      </c>
      <c r="L1854" s="347" t="s">
        <v>5701</v>
      </c>
      <c r="M1854" s="349">
        <v>45431.60475721065</v>
      </c>
      <c r="N1854" s="347" t="s">
        <v>4545</v>
      </c>
      <c r="O1854" s="346">
        <v>2.0</v>
      </c>
      <c r="P1854" s="350" t="s">
        <v>3151</v>
      </c>
      <c r="Q1854" s="346">
        <v>369.0</v>
      </c>
      <c r="R1854" s="347" t="s">
        <v>5692</v>
      </c>
      <c r="S1854" s="7" t="str">
        <f>IF(P1854="nasional",VLOOKUP("*"&amp;J1854&amp;"",'IPPD ALL'!$AA$2:$AC$787,3,FALSE),VLOOKUP("*"&amp;P1854&amp;"",'IPPD ALL'!$AB$2:$AC$787,2,FALSE))</f>
        <v>Kota Surabaya</v>
      </c>
    </row>
    <row r="1855">
      <c r="A1855" s="346">
        <v>4145.0</v>
      </c>
      <c r="B1855" s="347" t="s">
        <v>12360</v>
      </c>
      <c r="C1855" s="347" t="s">
        <v>8498</v>
      </c>
      <c r="D1855" s="347" t="s">
        <v>12361</v>
      </c>
      <c r="E1855" s="347">
        <v>2.0</v>
      </c>
      <c r="F1855" s="347" t="s">
        <v>12362</v>
      </c>
      <c r="G1855" s="347" t="s">
        <v>12363</v>
      </c>
      <c r="H1855" s="348"/>
      <c r="I1855" s="347" t="s">
        <v>4533</v>
      </c>
      <c r="J1855" s="347" t="s">
        <v>8498</v>
      </c>
      <c r="K1855" s="349">
        <v>45429.158555925926</v>
      </c>
      <c r="L1855" s="347" t="s">
        <v>8498</v>
      </c>
      <c r="M1855" s="349">
        <v>45429.17109145833</v>
      </c>
      <c r="N1855" s="347" t="s">
        <v>4545</v>
      </c>
      <c r="O1855" s="346">
        <v>3.0</v>
      </c>
      <c r="P1855" s="350" t="s">
        <v>2548</v>
      </c>
      <c r="Q1855" s="346">
        <v>387.0</v>
      </c>
      <c r="R1855" s="347" t="s">
        <v>8502</v>
      </c>
      <c r="S1855" s="7" t="str">
        <f>IF(P1855="nasional",VLOOKUP("*"&amp;J1855&amp;"",'IPPD ALL'!$AA$2:$AC$787,3,FALSE),VLOOKUP("*"&amp;P1855&amp;"",'IPPD ALL'!$AB$2:$AC$787,2,FALSE))</f>
        <v>Provinsi Jawa Tengah</v>
      </c>
    </row>
    <row r="1856">
      <c r="A1856" s="346">
        <v>4146.0</v>
      </c>
      <c r="B1856" s="347" t="s">
        <v>12364</v>
      </c>
      <c r="C1856" s="347" t="s">
        <v>10505</v>
      </c>
      <c r="D1856" s="347" t="s">
        <v>12365</v>
      </c>
      <c r="E1856" s="347" t="s">
        <v>4530</v>
      </c>
      <c r="F1856" s="347" t="s">
        <v>12366</v>
      </c>
      <c r="G1856" s="347" t="s">
        <v>12367</v>
      </c>
      <c r="H1856" s="348"/>
      <c r="I1856" s="347" t="s">
        <v>4533</v>
      </c>
      <c r="J1856" s="347" t="s">
        <v>10505</v>
      </c>
      <c r="K1856" s="349">
        <v>45429.184279050925</v>
      </c>
      <c r="L1856" s="347" t="s">
        <v>10505</v>
      </c>
      <c r="M1856" s="349">
        <v>45446.28130456019</v>
      </c>
      <c r="N1856" s="347" t="s">
        <v>4545</v>
      </c>
      <c r="O1856" s="346">
        <v>5.0</v>
      </c>
      <c r="P1856" s="350" t="s">
        <v>527</v>
      </c>
      <c r="Q1856" s="346">
        <v>477.0</v>
      </c>
      <c r="R1856" s="347" t="s">
        <v>10093</v>
      </c>
      <c r="S1856" s="7" t="str">
        <f>IF(P1856="nasional",VLOOKUP("*"&amp;J1856&amp;"",'IPPD ALL'!$AA$2:$AC$787,3,FALSE),VLOOKUP("*"&amp;P1856&amp;"",'IPPD ALL'!$AB$2:$AC$787,2,FALSE))</f>
        <v>Kementerian Pekerjaan Umum dan Perumahan Rakyat</v>
      </c>
    </row>
    <row r="1857">
      <c r="A1857" s="346">
        <v>4147.0</v>
      </c>
      <c r="B1857" s="347" t="s">
        <v>12368</v>
      </c>
      <c r="C1857" s="347" t="s">
        <v>6798</v>
      </c>
      <c r="D1857" s="347" t="s">
        <v>12369</v>
      </c>
      <c r="E1857" s="346">
        <v>1.0</v>
      </c>
      <c r="F1857" s="347" t="s">
        <v>12370</v>
      </c>
      <c r="G1857" s="347" t="s">
        <v>12371</v>
      </c>
      <c r="H1857" s="348"/>
      <c r="I1857" s="347" t="s">
        <v>4533</v>
      </c>
      <c r="J1857" s="347" t="s">
        <v>6798</v>
      </c>
      <c r="K1857" s="349">
        <v>45429.1884284375</v>
      </c>
      <c r="L1857" s="347" t="s">
        <v>6798</v>
      </c>
      <c r="M1857" s="349">
        <v>45429.19055895833</v>
      </c>
      <c r="N1857" s="347" t="s">
        <v>4534</v>
      </c>
      <c r="O1857" s="346">
        <v>0.0</v>
      </c>
      <c r="P1857" s="350" t="s">
        <v>2974</v>
      </c>
      <c r="Q1857" s="346">
        <v>696.0</v>
      </c>
      <c r="R1857" s="347" t="s">
        <v>6802</v>
      </c>
      <c r="S1857" s="7" t="str">
        <f>IF(P1857="nasional",VLOOKUP("*"&amp;J1857&amp;"",'IPPD ALL'!$AA$2:$AC$787,3,FALSE),VLOOKUP("*"&amp;P1857&amp;"",'IPPD ALL'!$AB$2:$AC$787,2,FALSE))</f>
        <v>Kabupaten Malang</v>
      </c>
      <c r="T1857" s="229"/>
    </row>
    <row r="1858">
      <c r="A1858" s="346">
        <v>4149.0</v>
      </c>
      <c r="B1858" s="347" t="s">
        <v>12372</v>
      </c>
      <c r="C1858" s="347" t="s">
        <v>10505</v>
      </c>
      <c r="D1858" s="347" t="s">
        <v>12373</v>
      </c>
      <c r="E1858" s="347" t="s">
        <v>4530</v>
      </c>
      <c r="F1858" s="347" t="s">
        <v>12374</v>
      </c>
      <c r="G1858" s="347" t="s">
        <v>12375</v>
      </c>
      <c r="H1858" s="348"/>
      <c r="I1858" s="347" t="s">
        <v>4533</v>
      </c>
      <c r="J1858" s="347" t="s">
        <v>10505</v>
      </c>
      <c r="K1858" s="349">
        <v>45429.234903020835</v>
      </c>
      <c r="L1858" s="347" t="s">
        <v>10505</v>
      </c>
      <c r="M1858" s="349">
        <v>45429.239267372686</v>
      </c>
      <c r="N1858" s="347" t="s">
        <v>4545</v>
      </c>
      <c r="O1858" s="346">
        <v>1.0</v>
      </c>
      <c r="P1858" s="350" t="s">
        <v>527</v>
      </c>
      <c r="Q1858" s="346">
        <v>477.0</v>
      </c>
      <c r="R1858" s="347" t="s">
        <v>10093</v>
      </c>
      <c r="S1858" s="7" t="str">
        <f>IF(P1858="nasional",VLOOKUP("*"&amp;J1858&amp;"",'IPPD ALL'!$AA$2:$AC$787,3,FALSE),VLOOKUP("*"&amp;P1858&amp;"",'IPPD ALL'!$AB$2:$AC$787,2,FALSE))</f>
        <v>Kementerian Pekerjaan Umum dan Perumahan Rakyat</v>
      </c>
    </row>
    <row r="1859">
      <c r="A1859" s="346">
        <v>4150.0</v>
      </c>
      <c r="B1859" s="347" t="s">
        <v>12376</v>
      </c>
      <c r="C1859" s="347" t="s">
        <v>12377</v>
      </c>
      <c r="D1859" s="347" t="s">
        <v>12378</v>
      </c>
      <c r="E1859" s="347">
        <v>1.0</v>
      </c>
      <c r="F1859" s="347" t="s">
        <v>12379</v>
      </c>
      <c r="G1859" s="347" t="s">
        <v>12380</v>
      </c>
      <c r="H1859" s="348"/>
      <c r="I1859" s="347" t="s">
        <v>4533</v>
      </c>
      <c r="J1859" s="347" t="s">
        <v>12377</v>
      </c>
      <c r="K1859" s="349">
        <v>45429.285935127315</v>
      </c>
      <c r="L1859" s="347" t="s">
        <v>12377</v>
      </c>
      <c r="M1859" s="349">
        <v>45429.31268306713</v>
      </c>
      <c r="N1859" s="347" t="s">
        <v>4545</v>
      </c>
      <c r="O1859" s="346">
        <v>1.0</v>
      </c>
      <c r="P1859" s="350" t="s">
        <v>3918</v>
      </c>
      <c r="Q1859" s="346">
        <v>329.0</v>
      </c>
      <c r="R1859" s="347" t="s">
        <v>12381</v>
      </c>
      <c r="S1859" s="7" t="str">
        <f>IF(P1859="nasional",VLOOKUP("*"&amp;J1859&amp;"",'IPPD ALL'!$AA$2:$AC$787,3,FALSE),VLOOKUP("*"&amp;P1859&amp;"",'IPPD ALL'!$AB$2:$AC$787,2,FALSE))</f>
        <v>Kabupaten Gorontalo</v>
      </c>
    </row>
    <row r="1860">
      <c r="A1860" s="346">
        <v>4152.0</v>
      </c>
      <c r="B1860" s="347" t="s">
        <v>12382</v>
      </c>
      <c r="C1860" s="347" t="s">
        <v>12383</v>
      </c>
      <c r="D1860" s="347" t="s">
        <v>12384</v>
      </c>
      <c r="E1860" s="347" t="s">
        <v>4530</v>
      </c>
      <c r="F1860" s="347" t="s">
        <v>12385</v>
      </c>
      <c r="G1860" s="347" t="s">
        <v>12386</v>
      </c>
      <c r="H1860" s="348"/>
      <c r="I1860" s="347" t="s">
        <v>4533</v>
      </c>
      <c r="J1860" s="347" t="s">
        <v>12383</v>
      </c>
      <c r="K1860" s="349">
        <v>45429.31536311343</v>
      </c>
      <c r="L1860" s="347" t="s">
        <v>12383</v>
      </c>
      <c r="M1860" s="349">
        <v>45429.3210544213</v>
      </c>
      <c r="N1860" s="347" t="s">
        <v>4545</v>
      </c>
      <c r="O1860" s="346">
        <v>1.0</v>
      </c>
      <c r="P1860" s="350" t="s">
        <v>643</v>
      </c>
      <c r="Q1860" s="346">
        <v>484.0</v>
      </c>
      <c r="R1860" s="347" t="s">
        <v>12387</v>
      </c>
      <c r="S1860" s="7" t="str">
        <f>IF(P1860="nasional",VLOOKUP("*"&amp;J1860&amp;"",'IPPD ALL'!$AA$2:$AC$787,3,FALSE),VLOOKUP("*"&amp;P1860&amp;"",'IPPD ALL'!$AB$2:$AC$787,2,FALSE))</f>
        <v>Kementerian Sekretariat Negara</v>
      </c>
    </row>
    <row r="1861">
      <c r="A1861" s="346">
        <v>4153.0</v>
      </c>
      <c r="B1861" s="347" t="s">
        <v>12388</v>
      </c>
      <c r="C1861" s="347" t="s">
        <v>3504</v>
      </c>
      <c r="D1861" s="347" t="s">
        <v>12389</v>
      </c>
      <c r="E1861" s="346">
        <v>1.0</v>
      </c>
      <c r="F1861" s="347" t="s">
        <v>12390</v>
      </c>
      <c r="G1861" s="347" t="s">
        <v>12391</v>
      </c>
      <c r="H1861" s="348"/>
      <c r="I1861" s="347" t="s">
        <v>4533</v>
      </c>
      <c r="J1861" s="347" t="s">
        <v>3504</v>
      </c>
      <c r="K1861" s="349">
        <v>45430.23882939815</v>
      </c>
      <c r="L1861" s="347" t="s">
        <v>3504</v>
      </c>
      <c r="M1861" s="349">
        <v>45495.08713353009</v>
      </c>
      <c r="N1861" s="347" t="s">
        <v>4545</v>
      </c>
      <c r="O1861" s="346">
        <v>2.0</v>
      </c>
      <c r="P1861" s="347" t="s">
        <v>4535</v>
      </c>
      <c r="Q1861" s="348"/>
      <c r="R1861" s="348"/>
      <c r="S1861" s="7" t="str">
        <f>IF(P1861="nasional",VLOOKUP("*"&amp;J1861&amp;"",'IPPD ALL'!$AA$2:$AC$787,3,FALSE),VLOOKUP("*"&amp;P1861&amp;"",'IPPD ALL'!$AB$2:$AC$787,2,FALSE))</f>
        <v>Kota Balikpapan</v>
      </c>
    </row>
    <row r="1862">
      <c r="A1862" s="346">
        <v>4157.0</v>
      </c>
      <c r="B1862" s="347" t="s">
        <v>12392</v>
      </c>
      <c r="C1862" s="347" t="s">
        <v>7480</v>
      </c>
      <c r="D1862" s="350" t="s">
        <v>12393</v>
      </c>
      <c r="E1862" s="346">
        <v>1.0</v>
      </c>
      <c r="F1862" s="347" t="s">
        <v>12394</v>
      </c>
      <c r="G1862" s="347" t="s">
        <v>12395</v>
      </c>
      <c r="H1862" s="348"/>
      <c r="I1862" s="347" t="s">
        <v>4533</v>
      </c>
      <c r="J1862" s="347" t="s">
        <v>7480</v>
      </c>
      <c r="K1862" s="349">
        <v>45432.133836284724</v>
      </c>
      <c r="L1862" s="347" t="s">
        <v>7480</v>
      </c>
      <c r="M1862" s="349">
        <v>45448.588561979166</v>
      </c>
      <c r="N1862" s="347" t="s">
        <v>4545</v>
      </c>
      <c r="O1862" s="346">
        <v>2.0</v>
      </c>
      <c r="P1862" s="350" t="s">
        <v>3143</v>
      </c>
      <c r="Q1862" s="346">
        <v>946.0</v>
      </c>
      <c r="R1862" s="347" t="s">
        <v>7484</v>
      </c>
      <c r="S1862" s="7" t="str">
        <f>IF(P1862="nasional",VLOOKUP("*"&amp;J1862&amp;"",'IPPD ALL'!$AA$2:$AC$787,3,FALSE),VLOOKUP("*"&amp;P1862&amp;"",'IPPD ALL'!$AB$2:$AC$787,2,FALSE))</f>
        <v>Kota Probolinggo</v>
      </c>
    </row>
    <row r="1863">
      <c r="A1863" s="346">
        <v>4159.0</v>
      </c>
      <c r="B1863" s="347" t="s">
        <v>12396</v>
      </c>
      <c r="C1863" s="347" t="s">
        <v>10906</v>
      </c>
      <c r="D1863" s="347" t="s">
        <v>12397</v>
      </c>
      <c r="E1863" s="347" t="s">
        <v>4530</v>
      </c>
      <c r="F1863" s="347" t="s">
        <v>12398</v>
      </c>
      <c r="G1863" s="347" t="s">
        <v>12399</v>
      </c>
      <c r="H1863" s="348"/>
      <c r="I1863" s="347" t="s">
        <v>4533</v>
      </c>
      <c r="J1863" s="347" t="s">
        <v>10906</v>
      </c>
      <c r="K1863" s="349">
        <v>45432.15699909722</v>
      </c>
      <c r="L1863" s="347" t="s">
        <v>10906</v>
      </c>
      <c r="M1863" s="349">
        <v>45432.16300019676</v>
      </c>
      <c r="N1863" s="347" t="s">
        <v>4534</v>
      </c>
      <c r="O1863" s="346">
        <v>1.0</v>
      </c>
      <c r="P1863" s="350" t="s">
        <v>549</v>
      </c>
      <c r="Q1863" s="346">
        <v>479.0</v>
      </c>
      <c r="R1863" s="347" t="s">
        <v>6473</v>
      </c>
      <c r="S1863" s="7" t="str">
        <f>IF(P1863="nasional",VLOOKUP("*"&amp;J1863&amp;"",'IPPD ALL'!$AA$2:$AC$787,3,FALSE),VLOOKUP("*"&amp;P1863&amp;"",'IPPD ALL'!$AB$2:$AC$787,2,FALSE))</f>
        <v>Kementerian Pertanian</v>
      </c>
    </row>
    <row r="1864">
      <c r="A1864" s="346">
        <v>4160.0</v>
      </c>
      <c r="B1864" s="347" t="s">
        <v>12400</v>
      </c>
      <c r="C1864" s="347" t="s">
        <v>9415</v>
      </c>
      <c r="D1864" s="347" t="s">
        <v>12401</v>
      </c>
      <c r="E1864" s="347">
        <v>1.0</v>
      </c>
      <c r="F1864" s="347" t="s">
        <v>12402</v>
      </c>
      <c r="G1864" s="347" t="s">
        <v>12403</v>
      </c>
      <c r="H1864" s="348"/>
      <c r="I1864" s="347" t="s">
        <v>4533</v>
      </c>
      <c r="J1864" s="347" t="s">
        <v>9415</v>
      </c>
      <c r="K1864" s="349">
        <v>45432.17472512731</v>
      </c>
      <c r="L1864" s="347" t="s">
        <v>9415</v>
      </c>
      <c r="M1864" s="349">
        <v>45432.18660349537</v>
      </c>
      <c r="N1864" s="347" t="s">
        <v>4534</v>
      </c>
      <c r="O1864" s="346">
        <v>2.0</v>
      </c>
      <c r="P1864" s="350" t="s">
        <v>9419</v>
      </c>
      <c r="Q1864" s="346">
        <v>962.0</v>
      </c>
      <c r="R1864" s="347" t="s">
        <v>9420</v>
      </c>
      <c r="S1864" s="7" t="str">
        <f>IF(P1864="nasional",VLOOKUP("*"&amp;J1864&amp;"",'IPPD ALL'!$AA$2:$AC$787,3,FALSE),VLOOKUP("*"&amp;P1864&amp;"",'IPPD ALL'!$AB$2:$AC$787,2,FALSE))</f>
        <v>#N/A</v>
      </c>
    </row>
    <row r="1865">
      <c r="A1865" s="346">
        <v>4161.0</v>
      </c>
      <c r="B1865" s="347" t="s">
        <v>12404</v>
      </c>
      <c r="C1865" s="347" t="s">
        <v>9415</v>
      </c>
      <c r="D1865" s="347" t="s">
        <v>12405</v>
      </c>
      <c r="E1865" s="347">
        <v>1.0</v>
      </c>
      <c r="F1865" s="347" t="s">
        <v>12406</v>
      </c>
      <c r="G1865" s="347" t="s">
        <v>12407</v>
      </c>
      <c r="H1865" s="348"/>
      <c r="I1865" s="347" t="s">
        <v>4533</v>
      </c>
      <c r="J1865" s="347" t="s">
        <v>9415</v>
      </c>
      <c r="K1865" s="349">
        <v>45432.188360277774</v>
      </c>
      <c r="L1865" s="347" t="s">
        <v>9415</v>
      </c>
      <c r="M1865" s="349">
        <v>45440.26732207176</v>
      </c>
      <c r="N1865" s="347" t="s">
        <v>4534</v>
      </c>
      <c r="O1865" s="346">
        <v>1.0</v>
      </c>
      <c r="P1865" s="350" t="s">
        <v>9419</v>
      </c>
      <c r="Q1865" s="346">
        <v>962.0</v>
      </c>
      <c r="R1865" s="347" t="s">
        <v>9420</v>
      </c>
      <c r="S1865" s="7" t="str">
        <f>IF(P1865="nasional",VLOOKUP("*"&amp;J1865&amp;"",'IPPD ALL'!$AA$2:$AC$787,3,FALSE),VLOOKUP("*"&amp;P1865&amp;"",'IPPD ALL'!$AB$2:$AC$787,2,FALSE))</f>
        <v>#N/A</v>
      </c>
    </row>
    <row r="1866">
      <c r="A1866" s="346">
        <v>4162.0</v>
      </c>
      <c r="B1866" s="347" t="s">
        <v>12408</v>
      </c>
      <c r="C1866" s="347" t="s">
        <v>10906</v>
      </c>
      <c r="D1866" s="347" t="s">
        <v>12409</v>
      </c>
      <c r="E1866" s="347" t="s">
        <v>4530</v>
      </c>
      <c r="F1866" s="347" t="s">
        <v>12410</v>
      </c>
      <c r="G1866" s="347" t="s">
        <v>12411</v>
      </c>
      <c r="H1866" s="348"/>
      <c r="I1866" s="347" t="s">
        <v>4533</v>
      </c>
      <c r="J1866" s="347" t="s">
        <v>10906</v>
      </c>
      <c r="K1866" s="349">
        <v>45432.24480099537</v>
      </c>
      <c r="L1866" s="347" t="s">
        <v>10906</v>
      </c>
      <c r="M1866" s="349">
        <v>45432.25378695602</v>
      </c>
      <c r="N1866" s="347" t="s">
        <v>4534</v>
      </c>
      <c r="O1866" s="346">
        <v>1.0</v>
      </c>
      <c r="P1866" s="350" t="s">
        <v>549</v>
      </c>
      <c r="Q1866" s="346">
        <v>479.0</v>
      </c>
      <c r="R1866" s="347" t="s">
        <v>6473</v>
      </c>
      <c r="S1866" s="7" t="str">
        <f>IF(P1866="nasional",VLOOKUP("*"&amp;J1866&amp;"",'IPPD ALL'!$AA$2:$AC$787,3,FALSE),VLOOKUP("*"&amp;P1866&amp;"",'IPPD ALL'!$AB$2:$AC$787,2,FALSE))</f>
        <v>Kementerian Pertanian</v>
      </c>
    </row>
    <row r="1867">
      <c r="A1867" s="346">
        <v>4163.0</v>
      </c>
      <c r="B1867" s="347" t="s">
        <v>12412</v>
      </c>
      <c r="C1867" s="347" t="s">
        <v>4839</v>
      </c>
      <c r="D1867" s="347" t="s">
        <v>12413</v>
      </c>
      <c r="E1867" s="347">
        <v>1.0</v>
      </c>
      <c r="F1867" s="347" t="s">
        <v>12414</v>
      </c>
      <c r="G1867" s="347" t="s">
        <v>12415</v>
      </c>
      <c r="H1867" s="348"/>
      <c r="I1867" s="347" t="s">
        <v>4533</v>
      </c>
      <c r="J1867" s="347" t="s">
        <v>4839</v>
      </c>
      <c r="K1867" s="349">
        <v>45432.30623920139</v>
      </c>
      <c r="L1867" s="347" t="s">
        <v>4839</v>
      </c>
      <c r="M1867" s="349">
        <v>45432.320883541666</v>
      </c>
      <c r="N1867" s="347" t="s">
        <v>4534</v>
      </c>
      <c r="O1867" s="346">
        <v>1.0</v>
      </c>
      <c r="P1867" s="350" t="s">
        <v>4843</v>
      </c>
      <c r="Q1867" s="346">
        <v>242.0</v>
      </c>
      <c r="R1867" s="347" t="s">
        <v>4844</v>
      </c>
      <c r="S1867" s="7" t="str">
        <f>IF(P1867="nasional",VLOOKUP("*"&amp;J1867&amp;"",'IPPD ALL'!$AA$2:$AC$787,3,FALSE),VLOOKUP("*"&amp;P1867&amp;"",'IPPD ALL'!$AB$2:$AC$787,2,FALSE))</f>
        <v>#N/A</v>
      </c>
    </row>
    <row r="1868">
      <c r="A1868" s="346">
        <v>4164.0</v>
      </c>
      <c r="B1868" s="347" t="s">
        <v>12416</v>
      </c>
      <c r="C1868" s="347" t="s">
        <v>10546</v>
      </c>
      <c r="D1868" s="347" t="s">
        <v>12417</v>
      </c>
      <c r="E1868" s="347">
        <v>1.0</v>
      </c>
      <c r="F1868" s="347" t="s">
        <v>12418</v>
      </c>
      <c r="G1868" s="347" t="s">
        <v>12419</v>
      </c>
      <c r="H1868" s="348"/>
      <c r="I1868" s="347" t="s">
        <v>4533</v>
      </c>
      <c r="J1868" s="347" t="s">
        <v>10546</v>
      </c>
      <c r="K1868" s="349">
        <v>45433.06168611111</v>
      </c>
      <c r="L1868" s="347" t="s">
        <v>10546</v>
      </c>
      <c r="M1868" s="349">
        <v>45447.168728206016</v>
      </c>
      <c r="N1868" s="347" t="s">
        <v>4545</v>
      </c>
      <c r="O1868" s="346">
        <v>4.0</v>
      </c>
      <c r="P1868" s="350" t="s">
        <v>3105</v>
      </c>
      <c r="Q1868" s="346">
        <v>665.0</v>
      </c>
      <c r="R1868" s="347" t="s">
        <v>10550</v>
      </c>
      <c r="S1868" s="7" t="str">
        <f>IF(P1868="nasional",VLOOKUP("*"&amp;J1868&amp;"",'IPPD ALL'!$AA$2:$AC$787,3,FALSE),VLOOKUP("*"&amp;P1868&amp;"",'IPPD ALL'!$AB$2:$AC$787,2,FALSE))</f>
        <v>Kota Kediri</v>
      </c>
    </row>
    <row r="1869">
      <c r="A1869" s="346">
        <v>4167.0</v>
      </c>
      <c r="B1869" s="347" t="s">
        <v>12420</v>
      </c>
      <c r="C1869" s="347" t="s">
        <v>614</v>
      </c>
      <c r="D1869" s="347" t="s">
        <v>12421</v>
      </c>
      <c r="E1869" s="347" t="s">
        <v>6343</v>
      </c>
      <c r="F1869" s="347" t="s">
        <v>12422</v>
      </c>
      <c r="G1869" s="347" t="s">
        <v>12423</v>
      </c>
      <c r="H1869" s="347" t="s">
        <v>4550</v>
      </c>
      <c r="I1869" s="347" t="s">
        <v>4533</v>
      </c>
      <c r="J1869" s="347" t="s">
        <v>614</v>
      </c>
      <c r="K1869" s="349">
        <v>45433.159068796296</v>
      </c>
      <c r="L1869" s="347" t="s">
        <v>614</v>
      </c>
      <c r="M1869" s="349">
        <v>45467.06224160879</v>
      </c>
      <c r="N1869" s="347" t="s">
        <v>4545</v>
      </c>
      <c r="O1869" s="346">
        <v>1.0</v>
      </c>
      <c r="P1869" s="347" t="s">
        <v>4535</v>
      </c>
      <c r="Q1869" s="348"/>
      <c r="R1869" s="348"/>
      <c r="S1869" s="7" t="str">
        <f>IF(P1869="nasional",VLOOKUP("*"&amp;J1869&amp;"",'IPPD ALL'!$AA$2:$AC$787,3,FALSE),VLOOKUP("*"&amp;P1869&amp;"",'IPPD ALL'!$AB$2:$AC$787,2,FALSE))</f>
        <v>Kementerian Pariwisata dan Ekonomi Kreatif</v>
      </c>
    </row>
    <row r="1870">
      <c r="A1870" s="346">
        <v>4168.0</v>
      </c>
      <c r="B1870" s="347" t="s">
        <v>12424</v>
      </c>
      <c r="C1870" s="347" t="s">
        <v>9057</v>
      </c>
      <c r="D1870" s="347" t="s">
        <v>12425</v>
      </c>
      <c r="E1870" s="347">
        <v>1.0</v>
      </c>
      <c r="F1870" s="347" t="s">
        <v>12426</v>
      </c>
      <c r="G1870" s="347" t="s">
        <v>12427</v>
      </c>
      <c r="H1870" s="348"/>
      <c r="I1870" s="347" t="s">
        <v>4533</v>
      </c>
      <c r="J1870" s="347" t="s">
        <v>9057</v>
      </c>
      <c r="K1870" s="349">
        <v>45433.16645986111</v>
      </c>
      <c r="L1870" s="347" t="s">
        <v>9057</v>
      </c>
      <c r="M1870" s="349">
        <v>45433.178377199074</v>
      </c>
      <c r="N1870" s="347" t="s">
        <v>4545</v>
      </c>
      <c r="O1870" s="346">
        <v>3.0</v>
      </c>
      <c r="P1870" s="350" t="s">
        <v>2249</v>
      </c>
      <c r="Q1870" s="346">
        <v>366.0</v>
      </c>
      <c r="R1870" s="347" t="s">
        <v>9058</v>
      </c>
      <c r="S1870" s="7" t="str">
        <f>IF(P1870="nasional",VLOOKUP("*"&amp;J1870&amp;"",'IPPD ALL'!$AA$2:$AC$787,3,FALSE),VLOOKUP("*"&amp;P1870&amp;"",'IPPD ALL'!$AB$2:$AC$787,2,FALSE))</f>
        <v>Provinsi Jawa Barat</v>
      </c>
    </row>
    <row r="1871">
      <c r="A1871" s="346">
        <v>4169.0</v>
      </c>
      <c r="B1871" s="347" t="s">
        <v>12428</v>
      </c>
      <c r="C1871" s="347" t="s">
        <v>12429</v>
      </c>
      <c r="D1871" s="347" t="s">
        <v>12413</v>
      </c>
      <c r="E1871" s="347">
        <v>1.0</v>
      </c>
      <c r="F1871" s="347" t="s">
        <v>12430</v>
      </c>
      <c r="G1871" s="347" t="s">
        <v>12431</v>
      </c>
      <c r="H1871" s="348"/>
      <c r="I1871" s="347" t="s">
        <v>4533</v>
      </c>
      <c r="J1871" s="347" t="s">
        <v>12429</v>
      </c>
      <c r="K1871" s="349">
        <v>45433.17264831019</v>
      </c>
      <c r="L1871" s="347" t="s">
        <v>12429</v>
      </c>
      <c r="M1871" s="349">
        <v>45433.17777015046</v>
      </c>
      <c r="N1871" s="347" t="s">
        <v>4545</v>
      </c>
      <c r="O1871" s="346">
        <v>1.0</v>
      </c>
      <c r="P1871" s="350" t="s">
        <v>3555</v>
      </c>
      <c r="Q1871" s="346">
        <v>620.0</v>
      </c>
      <c r="R1871" s="347" t="s">
        <v>9706</v>
      </c>
      <c r="S1871" s="7" t="str">
        <f>IF(P1871="nasional",VLOOKUP("*"&amp;J1871&amp;"",'IPPD ALL'!$AA$2:$AC$787,3,FALSE),VLOOKUP("*"&amp;P1871&amp;"",'IPPD ALL'!$AB$2:$AC$787,2,FALSE))</f>
        <v>Provinsi Sulawesi Selatan</v>
      </c>
    </row>
    <row r="1872">
      <c r="A1872" s="346">
        <v>4170.0</v>
      </c>
      <c r="B1872" s="347" t="s">
        <v>12432</v>
      </c>
      <c r="C1872" s="347" t="s">
        <v>1959</v>
      </c>
      <c r="D1872" s="347" t="s">
        <v>12433</v>
      </c>
      <c r="E1872" s="347">
        <v>1.0</v>
      </c>
      <c r="F1872" s="347" t="s">
        <v>12434</v>
      </c>
      <c r="G1872" s="347" t="s">
        <v>12435</v>
      </c>
      <c r="H1872" s="348"/>
      <c r="I1872" s="347" t="s">
        <v>4533</v>
      </c>
      <c r="J1872" s="347" t="s">
        <v>1959</v>
      </c>
      <c r="K1872" s="349">
        <v>45433.177025439814</v>
      </c>
      <c r="L1872" s="347" t="s">
        <v>1959</v>
      </c>
      <c r="M1872" s="349">
        <v>45434.50365643518</v>
      </c>
      <c r="N1872" s="347" t="s">
        <v>4545</v>
      </c>
      <c r="O1872" s="346">
        <v>2.0</v>
      </c>
      <c r="P1872" s="347" t="s">
        <v>4535</v>
      </c>
      <c r="Q1872" s="348"/>
      <c r="R1872" s="348"/>
      <c r="S1872" s="7" t="str">
        <f>IF(P1872="nasional",VLOOKUP("*"&amp;J1872&amp;"",'IPPD ALL'!$AA$2:$AC$787,3,FALSE),VLOOKUP("*"&amp;P1872&amp;"",'IPPD ALL'!$AB$2:$AC$787,2,FALSE))</f>
        <v>Kabupaten Bengkulu Selatan</v>
      </c>
    </row>
    <row r="1873">
      <c r="A1873" s="346">
        <v>4171.0</v>
      </c>
      <c r="B1873" s="347" t="s">
        <v>12436</v>
      </c>
      <c r="C1873" s="347" t="s">
        <v>3554</v>
      </c>
      <c r="D1873" s="347" t="s">
        <v>12413</v>
      </c>
      <c r="E1873" s="347">
        <v>1.0</v>
      </c>
      <c r="F1873" s="347" t="s">
        <v>12437</v>
      </c>
      <c r="G1873" s="347" t="s">
        <v>12438</v>
      </c>
      <c r="H1873" s="348"/>
      <c r="I1873" s="347" t="s">
        <v>4533</v>
      </c>
      <c r="J1873" s="347" t="s">
        <v>3554</v>
      </c>
      <c r="K1873" s="349">
        <v>45433.18279356482</v>
      </c>
      <c r="L1873" s="347" t="s">
        <v>3554</v>
      </c>
      <c r="M1873" s="349">
        <v>45433.18666980324</v>
      </c>
      <c r="N1873" s="347" t="s">
        <v>4545</v>
      </c>
      <c r="O1873" s="346">
        <v>1.0</v>
      </c>
      <c r="P1873" s="347" t="s">
        <v>4535</v>
      </c>
      <c r="Q1873" s="348"/>
      <c r="R1873" s="348"/>
      <c r="S1873" s="7" t="str">
        <f>IF(P1873="nasional",VLOOKUP("*"&amp;J1873&amp;"",'IPPD ALL'!$AA$2:$AC$787,3,FALSE),VLOOKUP("*"&amp;P1873&amp;"",'IPPD ALL'!$AB$2:$AC$787,2,FALSE))</f>
        <v>Provinsi Sulawesi Selatan</v>
      </c>
    </row>
    <row r="1874">
      <c r="A1874" s="346">
        <v>4172.0</v>
      </c>
      <c r="B1874" s="347" t="s">
        <v>12439</v>
      </c>
      <c r="C1874" s="347" t="s">
        <v>5688</v>
      </c>
      <c r="D1874" s="347" t="s">
        <v>12440</v>
      </c>
      <c r="E1874" s="347">
        <v>0.1</v>
      </c>
      <c r="F1874" s="347" t="s">
        <v>12441</v>
      </c>
      <c r="G1874" s="347" t="s">
        <v>12442</v>
      </c>
      <c r="H1874" s="348"/>
      <c r="I1874" s="347" t="s">
        <v>4533</v>
      </c>
      <c r="J1874" s="347" t="s">
        <v>5688</v>
      </c>
      <c r="K1874" s="349">
        <v>45433.29707108796</v>
      </c>
      <c r="L1874" s="347" t="s">
        <v>5701</v>
      </c>
      <c r="M1874" s="349">
        <v>45442.12819913194</v>
      </c>
      <c r="N1874" s="347" t="s">
        <v>4545</v>
      </c>
      <c r="O1874" s="346">
        <v>3.0</v>
      </c>
      <c r="P1874" s="350" t="s">
        <v>3151</v>
      </c>
      <c r="Q1874" s="346">
        <v>369.0</v>
      </c>
      <c r="R1874" s="347" t="s">
        <v>5692</v>
      </c>
      <c r="S1874" s="7" t="str">
        <f>IF(P1874="nasional",VLOOKUP("*"&amp;J1874&amp;"",'IPPD ALL'!$AA$2:$AC$787,3,FALSE),VLOOKUP("*"&amp;P1874&amp;"",'IPPD ALL'!$AB$2:$AC$787,2,FALSE))</f>
        <v>Kota Surabaya</v>
      </c>
    </row>
    <row r="1875">
      <c r="A1875" s="346">
        <v>4177.0</v>
      </c>
      <c r="B1875" s="347" t="s">
        <v>12443</v>
      </c>
      <c r="C1875" s="347" t="s">
        <v>439</v>
      </c>
      <c r="D1875" s="347" t="s">
        <v>12444</v>
      </c>
      <c r="E1875" s="347">
        <v>1.0</v>
      </c>
      <c r="F1875" s="347" t="s">
        <v>12445</v>
      </c>
      <c r="G1875" s="347" t="s">
        <v>12446</v>
      </c>
      <c r="H1875" s="348"/>
      <c r="I1875" s="347" t="s">
        <v>4533</v>
      </c>
      <c r="J1875" s="347" t="s">
        <v>439</v>
      </c>
      <c r="K1875" s="349">
        <v>45434.24894711805</v>
      </c>
      <c r="L1875" s="347" t="s">
        <v>439</v>
      </c>
      <c r="M1875" s="349">
        <v>45434.25197172454</v>
      </c>
      <c r="N1875" s="347" t="s">
        <v>4545</v>
      </c>
      <c r="O1875" s="346">
        <v>1.0</v>
      </c>
      <c r="P1875" s="347" t="s">
        <v>4535</v>
      </c>
      <c r="Q1875" s="348"/>
      <c r="R1875" s="348"/>
      <c r="S1875" s="7" t="str">
        <f>IF(P1875="nasional",VLOOKUP("*"&amp;J1875&amp;"",'IPPD ALL'!$AA$2:$AC$787,3,FALSE),VLOOKUP("*"&amp;P1875&amp;"",'IPPD ALL'!$AB$2:$AC$787,2,FALSE))</f>
        <v>Kementerian Luar Negeri</v>
      </c>
    </row>
    <row r="1876">
      <c r="A1876" s="346">
        <v>4179.0</v>
      </c>
      <c r="B1876" s="347" t="s">
        <v>12447</v>
      </c>
      <c r="C1876" s="347" t="s">
        <v>4122</v>
      </c>
      <c r="D1876" s="347" t="s">
        <v>12448</v>
      </c>
      <c r="E1876" s="347">
        <v>1.0</v>
      </c>
      <c r="F1876" s="347" t="s">
        <v>12449</v>
      </c>
      <c r="G1876" s="347" t="s">
        <v>12450</v>
      </c>
      <c r="H1876" s="348"/>
      <c r="I1876" s="347" t="s">
        <v>4533</v>
      </c>
      <c r="J1876" s="347" t="s">
        <v>4122</v>
      </c>
      <c r="K1876" s="349">
        <v>45434.27679603009</v>
      </c>
      <c r="L1876" s="347" t="s">
        <v>4122</v>
      </c>
      <c r="M1876" s="349">
        <v>45441.02038836806</v>
      </c>
      <c r="N1876" s="347" t="s">
        <v>4545</v>
      </c>
      <c r="O1876" s="346">
        <v>3.0</v>
      </c>
      <c r="P1876" s="347" t="s">
        <v>4535</v>
      </c>
      <c r="Q1876" s="348"/>
      <c r="R1876" s="348"/>
      <c r="S1876" s="7" t="str">
        <f>IF(P1876="nasional",VLOOKUP("*"&amp;J1876&amp;"",'IPPD ALL'!$AA$2:$AC$787,3,FALSE),VLOOKUP("*"&amp;P1876&amp;"",'IPPD ALL'!$AB$2:$AC$787,2,FALSE))</f>
        <v>Kabupaten Dompu</v>
      </c>
    </row>
    <row r="1877">
      <c r="A1877" s="346">
        <v>4183.0</v>
      </c>
      <c r="B1877" s="347" t="s">
        <v>12451</v>
      </c>
      <c r="C1877" s="347" t="s">
        <v>7504</v>
      </c>
      <c r="D1877" s="347" t="s">
        <v>12452</v>
      </c>
      <c r="E1877" s="346">
        <v>1.0</v>
      </c>
      <c r="F1877" s="347" t="s">
        <v>12453</v>
      </c>
      <c r="G1877" s="347" t="s">
        <v>12454</v>
      </c>
      <c r="H1877" s="348"/>
      <c r="I1877" s="347" t="s">
        <v>4533</v>
      </c>
      <c r="J1877" s="347" t="s">
        <v>7504</v>
      </c>
      <c r="K1877" s="349">
        <v>45435.27909137731</v>
      </c>
      <c r="L1877" s="347" t="s">
        <v>7504</v>
      </c>
      <c r="M1877" s="349">
        <v>45435.4868943287</v>
      </c>
      <c r="N1877" s="347" t="s">
        <v>4545</v>
      </c>
      <c r="O1877" s="346">
        <v>1.0</v>
      </c>
      <c r="P1877" s="350" t="s">
        <v>3429</v>
      </c>
      <c r="Q1877" s="346">
        <v>396.0</v>
      </c>
      <c r="R1877" s="347" t="s">
        <v>7508</v>
      </c>
      <c r="S1877" s="7" t="str">
        <f>IF(P1877="nasional",VLOOKUP("*"&amp;J1877&amp;"",'IPPD ALL'!$AA$2:$AC$787,3,FALSE),VLOOKUP("*"&amp;P1877&amp;"",'IPPD ALL'!$AB$2:$AC$787,2,FALSE))</f>
        <v>Kabupaten Tanah Bumbu</v>
      </c>
    </row>
    <row r="1878">
      <c r="A1878" s="346">
        <v>4184.0</v>
      </c>
      <c r="B1878" s="347" t="s">
        <v>12455</v>
      </c>
      <c r="C1878" s="347" t="s">
        <v>7504</v>
      </c>
      <c r="D1878" s="347" t="s">
        <v>12456</v>
      </c>
      <c r="E1878" s="347">
        <v>1.0</v>
      </c>
      <c r="F1878" s="347" t="s">
        <v>12457</v>
      </c>
      <c r="G1878" s="347" t="s">
        <v>12458</v>
      </c>
      <c r="H1878" s="348"/>
      <c r="I1878" s="347" t="s">
        <v>4533</v>
      </c>
      <c r="J1878" s="347" t="s">
        <v>7504</v>
      </c>
      <c r="K1878" s="349">
        <v>45438.478596458335</v>
      </c>
      <c r="L1878" s="347" t="s">
        <v>7504</v>
      </c>
      <c r="M1878" s="349">
        <v>45470.42554650463</v>
      </c>
      <c r="N1878" s="347" t="s">
        <v>4545</v>
      </c>
      <c r="O1878" s="346">
        <v>1.0</v>
      </c>
      <c r="P1878" s="350" t="s">
        <v>3429</v>
      </c>
      <c r="Q1878" s="346">
        <v>396.0</v>
      </c>
      <c r="R1878" s="347" t="s">
        <v>7508</v>
      </c>
      <c r="S1878" s="7" t="str">
        <f>IF(P1878="nasional",VLOOKUP("*"&amp;J1878&amp;"",'IPPD ALL'!$AA$2:$AC$787,3,FALSE),VLOOKUP("*"&amp;P1878&amp;"",'IPPD ALL'!$AB$2:$AC$787,2,FALSE))</f>
        <v>Kabupaten Tanah Bumbu</v>
      </c>
    </row>
    <row r="1879">
      <c r="A1879" s="346">
        <v>4185.0</v>
      </c>
      <c r="B1879" s="347" t="s">
        <v>12459</v>
      </c>
      <c r="C1879" s="347" t="s">
        <v>6798</v>
      </c>
      <c r="D1879" s="347" t="s">
        <v>12460</v>
      </c>
      <c r="E1879" s="346">
        <v>2.0</v>
      </c>
      <c r="F1879" s="347" t="s">
        <v>12461</v>
      </c>
      <c r="G1879" s="347" t="s">
        <v>12462</v>
      </c>
      <c r="H1879" s="348"/>
      <c r="I1879" s="347" t="s">
        <v>4533</v>
      </c>
      <c r="J1879" s="347" t="s">
        <v>6798</v>
      </c>
      <c r="K1879" s="349">
        <v>45439.11510416667</v>
      </c>
      <c r="L1879" s="347" t="s">
        <v>6798</v>
      </c>
      <c r="M1879" s="349">
        <v>45439.121072395836</v>
      </c>
      <c r="N1879" s="347" t="s">
        <v>4545</v>
      </c>
      <c r="O1879" s="346">
        <v>2.0</v>
      </c>
      <c r="P1879" s="350" t="s">
        <v>2974</v>
      </c>
      <c r="Q1879" s="346">
        <v>696.0</v>
      </c>
      <c r="R1879" s="347" t="s">
        <v>6802</v>
      </c>
      <c r="S1879" s="7" t="str">
        <f>IF(P1879="nasional",VLOOKUP("*"&amp;J1879&amp;"",'IPPD ALL'!$AA$2:$AC$787,3,FALSE),VLOOKUP("*"&amp;P1879&amp;"",'IPPD ALL'!$AB$2:$AC$787,2,FALSE))</f>
        <v>Kabupaten Malang</v>
      </c>
      <c r="T1879" s="229"/>
    </row>
    <row r="1880">
      <c r="A1880" s="346">
        <v>4186.0</v>
      </c>
      <c r="B1880" s="347" t="s">
        <v>12463</v>
      </c>
      <c r="C1880" s="347" t="s">
        <v>8492</v>
      </c>
      <c r="D1880" s="347" t="s">
        <v>12464</v>
      </c>
      <c r="E1880" s="347">
        <v>1.0</v>
      </c>
      <c r="F1880" s="347" t="s">
        <v>12465</v>
      </c>
      <c r="G1880" s="347" t="s">
        <v>12466</v>
      </c>
      <c r="H1880" s="348"/>
      <c r="I1880" s="347" t="s">
        <v>4533</v>
      </c>
      <c r="J1880" s="347" t="s">
        <v>8492</v>
      </c>
      <c r="K1880" s="349">
        <v>45439.16497831018</v>
      </c>
      <c r="L1880" s="347" t="s">
        <v>8492</v>
      </c>
      <c r="M1880" s="349">
        <v>45439.16945744213</v>
      </c>
      <c r="N1880" s="347" t="s">
        <v>4545</v>
      </c>
      <c r="O1880" s="346">
        <v>2.0</v>
      </c>
      <c r="P1880" s="350" t="s">
        <v>2032</v>
      </c>
      <c r="Q1880" s="346">
        <v>776.0</v>
      </c>
      <c r="R1880" s="347" t="s">
        <v>8496</v>
      </c>
      <c r="S1880" s="7" t="str">
        <f>IF(P1880="nasional",VLOOKUP("*"&amp;J1880&amp;"",'IPPD ALL'!$AA$2:$AC$787,3,FALSE),VLOOKUP("*"&amp;P1880&amp;"",'IPPD ALL'!$AB$2:$AC$787,2,FALSE))</f>
        <v>Kota Bengkulu</v>
      </c>
    </row>
    <row r="1881">
      <c r="A1881" s="346">
        <v>4192.0</v>
      </c>
      <c r="B1881" s="347" t="s">
        <v>12467</v>
      </c>
      <c r="C1881" s="347" t="s">
        <v>12468</v>
      </c>
      <c r="D1881" s="347" t="s">
        <v>12469</v>
      </c>
      <c r="E1881" s="347">
        <v>1.0</v>
      </c>
      <c r="F1881" s="347" t="s">
        <v>12470</v>
      </c>
      <c r="G1881" s="347" t="s">
        <v>12471</v>
      </c>
      <c r="H1881" s="348"/>
      <c r="I1881" s="347" t="s">
        <v>4533</v>
      </c>
      <c r="J1881" s="347" t="s">
        <v>12468</v>
      </c>
      <c r="K1881" s="349">
        <v>45439.23628626158</v>
      </c>
      <c r="L1881" s="347" t="s">
        <v>12468</v>
      </c>
      <c r="M1881" s="349">
        <v>45439.2614471412</v>
      </c>
      <c r="N1881" s="347" t="s">
        <v>4545</v>
      </c>
      <c r="O1881" s="346">
        <v>8.0</v>
      </c>
      <c r="P1881" s="350" t="s">
        <v>732</v>
      </c>
      <c r="Q1881" s="346">
        <v>503.0</v>
      </c>
      <c r="R1881" s="347" t="s">
        <v>12472</v>
      </c>
      <c r="S1881" s="7" t="str">
        <f>IF(P1881="nasional",VLOOKUP("*"&amp;J1881&amp;"",'IPPD ALL'!$AA$2:$AC$787,3,FALSE),VLOOKUP("*"&amp;P1881&amp;"",'IPPD ALL'!$AB$2:$AC$787,2,FALSE))</f>
        <v>Badan Siber dan Sandi Negara</v>
      </c>
    </row>
    <row r="1882">
      <c r="A1882" s="346">
        <v>4194.0</v>
      </c>
      <c r="B1882" s="347" t="s">
        <v>12473</v>
      </c>
      <c r="C1882" s="347" t="s">
        <v>4973</v>
      </c>
      <c r="D1882" s="347" t="s">
        <v>12474</v>
      </c>
      <c r="E1882" s="347">
        <v>1.0</v>
      </c>
      <c r="F1882" s="347" t="s">
        <v>12475</v>
      </c>
      <c r="G1882" s="347" t="s">
        <v>12476</v>
      </c>
      <c r="H1882" s="348"/>
      <c r="I1882" s="347" t="s">
        <v>4533</v>
      </c>
      <c r="J1882" s="347" t="s">
        <v>4973</v>
      </c>
      <c r="K1882" s="349">
        <v>45439.31157894676</v>
      </c>
      <c r="L1882" s="347" t="s">
        <v>4973</v>
      </c>
      <c r="M1882" s="349">
        <v>45503.349279849535</v>
      </c>
      <c r="N1882" s="347" t="s">
        <v>4545</v>
      </c>
      <c r="O1882" s="346">
        <v>24.0</v>
      </c>
      <c r="P1882" s="350" t="s">
        <v>2418</v>
      </c>
      <c r="Q1882" s="346">
        <v>258.0</v>
      </c>
      <c r="R1882" s="347" t="s">
        <v>4977</v>
      </c>
      <c r="S1882" s="7" t="str">
        <f>IF(P1882="nasional",VLOOKUP("*"&amp;J1882&amp;"",'IPPD ALL'!$AA$2:$AC$787,3,FALSE),VLOOKUP("*"&amp;P1882&amp;"",'IPPD ALL'!$AB$2:$AC$787,2,FALSE))</f>
        <v>Kota Bogor</v>
      </c>
      <c r="T1882" s="229"/>
    </row>
    <row r="1883">
      <c r="A1883" s="346">
        <v>4196.0</v>
      </c>
      <c r="B1883" s="347" t="s">
        <v>12477</v>
      </c>
      <c r="C1883" s="347" t="s">
        <v>12468</v>
      </c>
      <c r="D1883" s="347" t="s">
        <v>12478</v>
      </c>
      <c r="E1883" s="347">
        <v>1.0</v>
      </c>
      <c r="F1883" s="347" t="s">
        <v>12479</v>
      </c>
      <c r="G1883" s="347" t="s">
        <v>12480</v>
      </c>
      <c r="H1883" s="348"/>
      <c r="I1883" s="347" t="s">
        <v>4533</v>
      </c>
      <c r="J1883" s="347" t="s">
        <v>12468</v>
      </c>
      <c r="K1883" s="349">
        <v>45439.32870248843</v>
      </c>
      <c r="L1883" s="347" t="s">
        <v>12468</v>
      </c>
      <c r="M1883" s="349">
        <v>45448.382404814816</v>
      </c>
      <c r="N1883" s="347" t="s">
        <v>4545</v>
      </c>
      <c r="O1883" s="346">
        <v>8.0</v>
      </c>
      <c r="P1883" s="350" t="s">
        <v>732</v>
      </c>
      <c r="Q1883" s="346">
        <v>503.0</v>
      </c>
      <c r="R1883" s="347" t="s">
        <v>12472</v>
      </c>
      <c r="S1883" s="7" t="str">
        <f>IF(P1883="nasional",VLOOKUP("*"&amp;J1883&amp;"",'IPPD ALL'!$AA$2:$AC$787,3,FALSE),VLOOKUP("*"&amp;P1883&amp;"",'IPPD ALL'!$AB$2:$AC$787,2,FALSE))</f>
        <v>Badan Siber dan Sandi Negara</v>
      </c>
    </row>
    <row r="1884">
      <c r="A1884" s="346">
        <v>4197.0</v>
      </c>
      <c r="B1884" s="347" t="s">
        <v>12481</v>
      </c>
      <c r="C1884" s="347" t="s">
        <v>12383</v>
      </c>
      <c r="D1884" s="347" t="s">
        <v>12482</v>
      </c>
      <c r="E1884" s="347" t="s">
        <v>4530</v>
      </c>
      <c r="F1884" s="347" t="s">
        <v>12483</v>
      </c>
      <c r="G1884" s="347" t="s">
        <v>12484</v>
      </c>
      <c r="H1884" s="348"/>
      <c r="I1884" s="347" t="s">
        <v>4533</v>
      </c>
      <c r="J1884" s="347" t="s">
        <v>12383</v>
      </c>
      <c r="K1884" s="349">
        <v>45439.351295381945</v>
      </c>
      <c r="L1884" s="347" t="s">
        <v>12383</v>
      </c>
      <c r="M1884" s="349">
        <v>45439.359851319445</v>
      </c>
      <c r="N1884" s="347" t="s">
        <v>4545</v>
      </c>
      <c r="O1884" s="346">
        <v>1.0</v>
      </c>
      <c r="P1884" s="350" t="s">
        <v>643</v>
      </c>
      <c r="Q1884" s="346">
        <v>484.0</v>
      </c>
      <c r="R1884" s="347" t="s">
        <v>12387</v>
      </c>
      <c r="S1884" s="7" t="str">
        <f>IF(P1884="nasional",VLOOKUP("*"&amp;J1884&amp;"",'IPPD ALL'!$AA$2:$AC$787,3,FALSE),VLOOKUP("*"&amp;P1884&amp;"",'IPPD ALL'!$AB$2:$AC$787,2,FALSE))</f>
        <v>Kementerian Sekretariat Negara</v>
      </c>
    </row>
    <row r="1885">
      <c r="A1885" s="346">
        <v>4198.0</v>
      </c>
      <c r="B1885" s="347" t="s">
        <v>12485</v>
      </c>
      <c r="C1885" s="347" t="s">
        <v>9808</v>
      </c>
      <c r="D1885" s="347" t="s">
        <v>12486</v>
      </c>
      <c r="E1885" s="347">
        <v>1.0</v>
      </c>
      <c r="F1885" s="347" t="s">
        <v>12487</v>
      </c>
      <c r="G1885" s="347" t="s">
        <v>12488</v>
      </c>
      <c r="H1885" s="348"/>
      <c r="I1885" s="347" t="s">
        <v>4533</v>
      </c>
      <c r="J1885" s="347" t="s">
        <v>9808</v>
      </c>
      <c r="K1885" s="349">
        <v>45439.36833601852</v>
      </c>
      <c r="L1885" s="347" t="s">
        <v>9808</v>
      </c>
      <c r="M1885" s="349">
        <v>45439.62747130787</v>
      </c>
      <c r="N1885" s="347" t="s">
        <v>4545</v>
      </c>
      <c r="O1885" s="346">
        <v>5.0</v>
      </c>
      <c r="P1885" s="350" t="s">
        <v>1146</v>
      </c>
      <c r="Q1885" s="346">
        <v>430.0</v>
      </c>
      <c r="R1885" s="347" t="s">
        <v>5834</v>
      </c>
      <c r="S1885" s="7" t="str">
        <f>IF(P1885="nasional",VLOOKUP("*"&amp;J1885&amp;"",'IPPD ALL'!$AA$2:$AC$787,3,FALSE),VLOOKUP("*"&amp;P1885&amp;"",'IPPD ALL'!$AB$2:$AC$787,2,FALSE))</f>
        <v>Provinsi Aceh</v>
      </c>
    </row>
    <row r="1886">
      <c r="A1886" s="346">
        <v>4199.0</v>
      </c>
      <c r="B1886" s="347" t="s">
        <v>12489</v>
      </c>
      <c r="C1886" s="347" t="s">
        <v>4839</v>
      </c>
      <c r="D1886" s="347" t="s">
        <v>6952</v>
      </c>
      <c r="E1886" s="347">
        <v>1.0</v>
      </c>
      <c r="F1886" s="347" t="s">
        <v>12490</v>
      </c>
      <c r="G1886" s="347" t="s">
        <v>12491</v>
      </c>
      <c r="H1886" s="348"/>
      <c r="I1886" s="347" t="s">
        <v>4533</v>
      </c>
      <c r="J1886" s="347" t="s">
        <v>4839</v>
      </c>
      <c r="K1886" s="349">
        <v>45439.38938172453</v>
      </c>
      <c r="L1886" s="347" t="s">
        <v>4839</v>
      </c>
      <c r="M1886" s="349">
        <v>45439.39038167824</v>
      </c>
      <c r="N1886" s="347" t="s">
        <v>4534</v>
      </c>
      <c r="O1886" s="346">
        <v>1.0</v>
      </c>
      <c r="P1886" s="350" t="s">
        <v>4843</v>
      </c>
      <c r="Q1886" s="346">
        <v>242.0</v>
      </c>
      <c r="R1886" s="347" t="s">
        <v>4844</v>
      </c>
      <c r="S1886" s="7" t="str">
        <f>IF(P1886="nasional",VLOOKUP("*"&amp;J1886&amp;"",'IPPD ALL'!$AA$2:$AC$787,3,FALSE),VLOOKUP("*"&amp;P1886&amp;"",'IPPD ALL'!$AB$2:$AC$787,2,FALSE))</f>
        <v>#N/A</v>
      </c>
    </row>
    <row r="1887">
      <c r="A1887" s="346">
        <v>4202.0</v>
      </c>
      <c r="B1887" s="347" t="s">
        <v>12492</v>
      </c>
      <c r="C1887" s="347" t="s">
        <v>3069</v>
      </c>
      <c r="D1887" s="347" t="s">
        <v>12493</v>
      </c>
      <c r="E1887" s="347">
        <v>1.0</v>
      </c>
      <c r="F1887" s="347" t="s">
        <v>12494</v>
      </c>
      <c r="G1887" s="347" t="s">
        <v>12495</v>
      </c>
      <c r="H1887" s="347" t="s">
        <v>4609</v>
      </c>
      <c r="I1887" s="347" t="s">
        <v>4533</v>
      </c>
      <c r="J1887" s="347" t="s">
        <v>3069</v>
      </c>
      <c r="K1887" s="349">
        <v>45439.467532546296</v>
      </c>
      <c r="L1887" s="347" t="s">
        <v>3069</v>
      </c>
      <c r="M1887" s="349">
        <v>45439.47131353009</v>
      </c>
      <c r="N1887" s="347" t="s">
        <v>4545</v>
      </c>
      <c r="O1887" s="346">
        <v>1.0</v>
      </c>
      <c r="P1887" s="347" t="s">
        <v>4535</v>
      </c>
      <c r="Q1887" s="348"/>
      <c r="R1887" s="348"/>
      <c r="S1887" s="7" t="str">
        <f>IF(P1887="nasional",VLOOKUP("*"&amp;J1887&amp;"",'IPPD ALL'!$AA$2:$AC$787,3,FALSE),VLOOKUP("*"&amp;P1887&amp;"",'IPPD ALL'!$AB$2:$AC$787,2,FALSE))</f>
        <v>Kabupaten Trenggalek</v>
      </c>
    </row>
    <row r="1888">
      <c r="A1888" s="346">
        <v>4203.0</v>
      </c>
      <c r="B1888" s="347" t="s">
        <v>12496</v>
      </c>
      <c r="C1888" s="347" t="s">
        <v>9717</v>
      </c>
      <c r="D1888" s="347" t="s">
        <v>12497</v>
      </c>
      <c r="E1888" s="347">
        <v>1.0</v>
      </c>
      <c r="F1888" s="347" t="s">
        <v>12498</v>
      </c>
      <c r="G1888" s="347" t="s">
        <v>12499</v>
      </c>
      <c r="H1888" s="348"/>
      <c r="I1888" s="347" t="s">
        <v>4533</v>
      </c>
      <c r="J1888" s="347" t="s">
        <v>9717</v>
      </c>
      <c r="K1888" s="349">
        <v>45440.04938</v>
      </c>
      <c r="L1888" s="347" t="s">
        <v>9717</v>
      </c>
      <c r="M1888" s="349">
        <v>45505.28391667824</v>
      </c>
      <c r="N1888" s="347" t="s">
        <v>4545</v>
      </c>
      <c r="O1888" s="346">
        <v>3.0</v>
      </c>
      <c r="P1888" s="350" t="s">
        <v>3525</v>
      </c>
      <c r="Q1888" s="346">
        <v>917.0</v>
      </c>
      <c r="R1888" s="347" t="s">
        <v>9721</v>
      </c>
      <c r="S1888" s="7" t="str">
        <f>IF(P1888="nasional",VLOOKUP("*"&amp;J1888&amp;"",'IPPD ALL'!$AA$2:$AC$787,3,FALSE),VLOOKUP("*"&amp;P1888&amp;"",'IPPD ALL'!$AB$2:$AC$787,2,FALSE))</f>
        <v>Provinsi Kalimantan Utara</v>
      </c>
    </row>
    <row r="1889">
      <c r="A1889" s="346">
        <v>4204.0</v>
      </c>
      <c r="B1889" s="347" t="s">
        <v>12500</v>
      </c>
      <c r="C1889" s="347" t="s">
        <v>12501</v>
      </c>
      <c r="D1889" s="347" t="s">
        <v>12502</v>
      </c>
      <c r="E1889" s="347" t="s">
        <v>6689</v>
      </c>
      <c r="F1889" s="347" t="s">
        <v>12503</v>
      </c>
      <c r="G1889" s="347" t="s">
        <v>12504</v>
      </c>
      <c r="H1889" s="347" t="s">
        <v>4550</v>
      </c>
      <c r="I1889" s="347" t="s">
        <v>4533</v>
      </c>
      <c r="J1889" s="347" t="s">
        <v>12501</v>
      </c>
      <c r="K1889" s="349">
        <v>45440.05242849537</v>
      </c>
      <c r="L1889" s="347" t="s">
        <v>12501</v>
      </c>
      <c r="M1889" s="349">
        <v>45445.63230520833</v>
      </c>
      <c r="N1889" s="347" t="s">
        <v>4545</v>
      </c>
      <c r="O1889" s="346">
        <v>3.0</v>
      </c>
      <c r="P1889" s="350" t="s">
        <v>3811</v>
      </c>
      <c r="Q1889" s="346">
        <v>619.0</v>
      </c>
      <c r="R1889" s="347" t="s">
        <v>12505</v>
      </c>
      <c r="S1889" s="7" t="str">
        <f>IF(P1889="nasional",VLOOKUP("*"&amp;J1889&amp;"",'IPPD ALL'!$AA$2:$AC$787,3,FALSE),VLOOKUP("*"&amp;P1889&amp;"",'IPPD ALL'!$AB$2:$AC$787,2,FALSE))</f>
        <v>Provinsi Sulawesi Tengah</v>
      </c>
    </row>
    <row r="1890">
      <c r="A1890" s="346">
        <v>4206.0</v>
      </c>
      <c r="B1890" s="347" t="s">
        <v>12506</v>
      </c>
      <c r="C1890" s="347" t="s">
        <v>12507</v>
      </c>
      <c r="D1890" s="347" t="s">
        <v>12508</v>
      </c>
      <c r="E1890" s="347" t="s">
        <v>6689</v>
      </c>
      <c r="F1890" s="347" t="s">
        <v>12509</v>
      </c>
      <c r="G1890" s="347" t="s">
        <v>12510</v>
      </c>
      <c r="H1890" s="348"/>
      <c r="I1890" s="347" t="s">
        <v>4533</v>
      </c>
      <c r="J1890" s="347" t="s">
        <v>12507</v>
      </c>
      <c r="K1890" s="349">
        <v>45440.12525280093</v>
      </c>
      <c r="L1890" s="347" t="s">
        <v>12507</v>
      </c>
      <c r="M1890" s="349">
        <v>45441.28301607639</v>
      </c>
      <c r="N1890" s="347" t="s">
        <v>4545</v>
      </c>
      <c r="O1890" s="346">
        <v>2.0</v>
      </c>
      <c r="P1890" s="350" t="s">
        <v>2865</v>
      </c>
      <c r="Q1890" s="346">
        <v>260.0</v>
      </c>
      <c r="R1890" s="347" t="s">
        <v>5923</v>
      </c>
      <c r="S1890" s="7" t="str">
        <f>IF(P1890="nasional",VLOOKUP("*"&amp;J1890&amp;"",'IPPD ALL'!$AA$2:$AC$787,3,FALSE),VLOOKUP("*"&amp;P1890&amp;"",'IPPD ALL'!$AB$2:$AC$787,2,FALSE))</f>
        <v>Provinsi Jawa Timur</v>
      </c>
    </row>
    <row r="1891">
      <c r="A1891" s="346">
        <v>4207.0</v>
      </c>
      <c r="B1891" s="347" t="s">
        <v>12511</v>
      </c>
      <c r="C1891" s="347" t="s">
        <v>12507</v>
      </c>
      <c r="D1891" s="347" t="s">
        <v>12512</v>
      </c>
      <c r="E1891" s="347" t="s">
        <v>6689</v>
      </c>
      <c r="F1891" s="347" t="s">
        <v>12513</v>
      </c>
      <c r="G1891" s="347" t="s">
        <v>12514</v>
      </c>
      <c r="H1891" s="348"/>
      <c r="I1891" s="347" t="s">
        <v>4533</v>
      </c>
      <c r="J1891" s="347" t="s">
        <v>12507</v>
      </c>
      <c r="K1891" s="349">
        <v>45440.15087863426</v>
      </c>
      <c r="L1891" s="347" t="s">
        <v>12507</v>
      </c>
      <c r="M1891" s="349">
        <v>45440.16635997685</v>
      </c>
      <c r="N1891" s="347" t="s">
        <v>4545</v>
      </c>
      <c r="O1891" s="346">
        <v>2.0</v>
      </c>
      <c r="P1891" s="350" t="s">
        <v>2865</v>
      </c>
      <c r="Q1891" s="346">
        <v>260.0</v>
      </c>
      <c r="R1891" s="347" t="s">
        <v>5923</v>
      </c>
      <c r="S1891" s="7" t="str">
        <f>IF(P1891="nasional",VLOOKUP("*"&amp;J1891&amp;"",'IPPD ALL'!$AA$2:$AC$787,3,FALSE),VLOOKUP("*"&amp;P1891&amp;"",'IPPD ALL'!$AB$2:$AC$787,2,FALSE))</f>
        <v>Provinsi Jawa Timur</v>
      </c>
    </row>
    <row r="1892">
      <c r="A1892" s="346">
        <v>4208.0</v>
      </c>
      <c r="B1892" s="347" t="s">
        <v>12515</v>
      </c>
      <c r="C1892" s="347" t="s">
        <v>12516</v>
      </c>
      <c r="D1892" s="347" t="s">
        <v>12517</v>
      </c>
      <c r="E1892" s="347" t="s">
        <v>6689</v>
      </c>
      <c r="F1892" s="347" t="s">
        <v>12518</v>
      </c>
      <c r="G1892" s="347" t="s">
        <v>12519</v>
      </c>
      <c r="H1892" s="348"/>
      <c r="I1892" s="347" t="s">
        <v>4533</v>
      </c>
      <c r="J1892" s="347" t="s">
        <v>12516</v>
      </c>
      <c r="K1892" s="349">
        <v>45440.183439768516</v>
      </c>
      <c r="L1892" s="347" t="s">
        <v>12516</v>
      </c>
      <c r="M1892" s="349">
        <v>45440.22567153935</v>
      </c>
      <c r="N1892" s="347" t="s">
        <v>4545</v>
      </c>
      <c r="O1892" s="346">
        <v>3.0</v>
      </c>
      <c r="P1892" s="350" t="s">
        <v>2865</v>
      </c>
      <c r="Q1892" s="346">
        <v>260.0</v>
      </c>
      <c r="R1892" s="347" t="s">
        <v>5923</v>
      </c>
      <c r="S1892" s="7" t="str">
        <f>IF(P1892="nasional",VLOOKUP("*"&amp;J1892&amp;"",'IPPD ALL'!$AA$2:$AC$787,3,FALSE),VLOOKUP("*"&amp;P1892&amp;"",'IPPD ALL'!$AB$2:$AC$787,2,FALSE))</f>
        <v>Provinsi Jawa Timur</v>
      </c>
    </row>
    <row r="1893">
      <c r="A1893" s="346">
        <v>4209.0</v>
      </c>
      <c r="B1893" s="347" t="s">
        <v>12520</v>
      </c>
      <c r="C1893" s="347" t="s">
        <v>12516</v>
      </c>
      <c r="D1893" s="347" t="s">
        <v>12521</v>
      </c>
      <c r="E1893" s="347" t="s">
        <v>4530</v>
      </c>
      <c r="F1893" s="347" t="s">
        <v>12522</v>
      </c>
      <c r="G1893" s="347" t="s">
        <v>12523</v>
      </c>
      <c r="H1893" s="348"/>
      <c r="I1893" s="347" t="s">
        <v>4533</v>
      </c>
      <c r="J1893" s="347" t="s">
        <v>12516</v>
      </c>
      <c r="K1893" s="349">
        <v>45440.220715104166</v>
      </c>
      <c r="L1893" s="347" t="s">
        <v>12516</v>
      </c>
      <c r="M1893" s="349">
        <v>45440.22471296296</v>
      </c>
      <c r="N1893" s="347" t="s">
        <v>4534</v>
      </c>
      <c r="O1893" s="346">
        <v>2.0</v>
      </c>
      <c r="P1893" s="350" t="s">
        <v>2865</v>
      </c>
      <c r="Q1893" s="346">
        <v>260.0</v>
      </c>
      <c r="R1893" s="347" t="s">
        <v>5923</v>
      </c>
      <c r="S1893" s="7" t="str">
        <f>IF(P1893="nasional",VLOOKUP("*"&amp;J1893&amp;"",'IPPD ALL'!$AA$2:$AC$787,3,FALSE),VLOOKUP("*"&amp;P1893&amp;"",'IPPD ALL'!$AB$2:$AC$787,2,FALSE))</f>
        <v>Provinsi Jawa Timur</v>
      </c>
    </row>
    <row r="1894">
      <c r="A1894" s="346">
        <v>4210.0</v>
      </c>
      <c r="B1894" s="347" t="s">
        <v>12524</v>
      </c>
      <c r="C1894" s="347" t="s">
        <v>12525</v>
      </c>
      <c r="D1894" s="347" t="s">
        <v>11903</v>
      </c>
      <c r="E1894" s="347">
        <v>1.0</v>
      </c>
      <c r="F1894" s="347" t="s">
        <v>12526</v>
      </c>
      <c r="G1894" s="347" t="s">
        <v>12527</v>
      </c>
      <c r="H1894" s="348"/>
      <c r="I1894" s="347" t="s">
        <v>4533</v>
      </c>
      <c r="J1894" s="347" t="s">
        <v>12525</v>
      </c>
      <c r="K1894" s="349">
        <v>45440.41575388889</v>
      </c>
      <c r="L1894" s="347" t="s">
        <v>12525</v>
      </c>
      <c r="M1894" s="349">
        <v>45443.12217243056</v>
      </c>
      <c r="N1894" s="347" t="s">
        <v>4545</v>
      </c>
      <c r="O1894" s="346">
        <v>1.0</v>
      </c>
      <c r="P1894" s="350" t="s">
        <v>4303</v>
      </c>
      <c r="Q1894" s="346">
        <v>965.0</v>
      </c>
      <c r="R1894" s="347" t="s">
        <v>12528</v>
      </c>
      <c r="S1894" s="7" t="str">
        <f>IF(P1894="nasional",VLOOKUP("*"&amp;J1894&amp;"",'IPPD ALL'!$AA$2:$AC$787,3,FALSE),VLOOKUP("*"&amp;P1894&amp;"",'IPPD ALL'!$AB$2:$AC$787,2,FALSE))</f>
        <v>Kabupaten Buru Selatan</v>
      </c>
    </row>
    <row r="1895">
      <c r="A1895" s="346">
        <v>4213.0</v>
      </c>
      <c r="B1895" s="347" t="s">
        <v>12529</v>
      </c>
      <c r="C1895" s="347" t="s">
        <v>5703</v>
      </c>
      <c r="D1895" s="347" t="s">
        <v>12530</v>
      </c>
      <c r="E1895" s="347">
        <v>1.0</v>
      </c>
      <c r="F1895" s="347" t="s">
        <v>12531</v>
      </c>
      <c r="G1895" s="347" t="s">
        <v>12532</v>
      </c>
      <c r="H1895" s="348"/>
      <c r="I1895" s="347" t="s">
        <v>4533</v>
      </c>
      <c r="J1895" s="347" t="s">
        <v>5703</v>
      </c>
      <c r="K1895" s="349">
        <v>45441.04112097222</v>
      </c>
      <c r="L1895" s="347" t="s">
        <v>5703</v>
      </c>
      <c r="M1895" s="349">
        <v>45441.05368482639</v>
      </c>
      <c r="N1895" s="347" t="s">
        <v>4545</v>
      </c>
      <c r="O1895" s="346">
        <v>1.0</v>
      </c>
      <c r="P1895" s="350" t="s">
        <v>1881</v>
      </c>
      <c r="Q1895" s="346">
        <v>570.0</v>
      </c>
      <c r="R1895" s="347" t="s">
        <v>5707</v>
      </c>
      <c r="S1895" s="7" t="str">
        <f>IF(P1895="nasional",VLOOKUP("*"&amp;J1895&amp;"",'IPPD ALL'!$AA$2:$AC$787,3,FALSE),VLOOKUP("*"&amp;P1895&amp;"",'IPPD ALL'!$AB$2:$AC$787,2,FALSE))</f>
        <v>Kota Jambi</v>
      </c>
    </row>
    <row r="1896">
      <c r="A1896" s="346">
        <v>4214.0</v>
      </c>
      <c r="B1896" s="347" t="s">
        <v>12533</v>
      </c>
      <c r="C1896" s="347" t="s">
        <v>526</v>
      </c>
      <c r="D1896" s="347" t="s">
        <v>12534</v>
      </c>
      <c r="E1896" s="347" t="s">
        <v>4530</v>
      </c>
      <c r="F1896" s="347" t="s">
        <v>12535</v>
      </c>
      <c r="G1896" s="347" t="s">
        <v>12536</v>
      </c>
      <c r="H1896" s="348"/>
      <c r="I1896" s="347" t="s">
        <v>4533</v>
      </c>
      <c r="J1896" s="347" t="s">
        <v>526</v>
      </c>
      <c r="K1896" s="349">
        <v>45441.23297246528</v>
      </c>
      <c r="L1896" s="347" t="s">
        <v>526</v>
      </c>
      <c r="M1896" s="349">
        <v>45441.23757159722</v>
      </c>
      <c r="N1896" s="347" t="s">
        <v>4545</v>
      </c>
      <c r="O1896" s="346">
        <v>2.0</v>
      </c>
      <c r="P1896" s="347" t="s">
        <v>4535</v>
      </c>
      <c r="Q1896" s="348"/>
      <c r="R1896" s="348"/>
      <c r="S1896" s="7" t="str">
        <f>IF(P1896="nasional",VLOOKUP("*"&amp;J1896&amp;"",'IPPD ALL'!$AA$2:$AC$787,3,FALSE),VLOOKUP("*"&amp;P1896&amp;"",'IPPD ALL'!$AB$2:$AC$787,2,FALSE))</f>
        <v>Kementerian Pekerjaan Umum dan Perumahan Rakyat</v>
      </c>
    </row>
    <row r="1897">
      <c r="A1897" s="346">
        <v>4215.0</v>
      </c>
      <c r="B1897" s="347" t="s">
        <v>12537</v>
      </c>
      <c r="C1897" s="347" t="s">
        <v>7386</v>
      </c>
      <c r="D1897" s="347" t="s">
        <v>12538</v>
      </c>
      <c r="E1897" s="347">
        <v>1.0</v>
      </c>
      <c r="F1897" s="347" t="s">
        <v>12539</v>
      </c>
      <c r="G1897" s="347" t="s">
        <v>12540</v>
      </c>
      <c r="H1897" s="348"/>
      <c r="I1897" s="347" t="s">
        <v>4533</v>
      </c>
      <c r="J1897" s="347" t="s">
        <v>7386</v>
      </c>
      <c r="K1897" s="349">
        <v>45441.27411626157</v>
      </c>
      <c r="L1897" s="347" t="s">
        <v>7386</v>
      </c>
      <c r="M1897" s="349">
        <v>45454.31360267361</v>
      </c>
      <c r="N1897" s="347" t="s">
        <v>4545</v>
      </c>
      <c r="O1897" s="346">
        <v>4.0</v>
      </c>
      <c r="P1897" s="350" t="s">
        <v>2411</v>
      </c>
      <c r="Q1897" s="346">
        <v>361.0</v>
      </c>
      <c r="R1897" s="347" t="s">
        <v>7390</v>
      </c>
      <c r="S1897" s="7" t="str">
        <f>IF(P1897="nasional",VLOOKUP("*"&amp;J1897&amp;"",'IPPD ALL'!$AA$2:$AC$787,3,FALSE),VLOOKUP("*"&amp;P1897&amp;"",'IPPD ALL'!$AB$2:$AC$787,2,FALSE))</f>
        <v>Kota Bekasi</v>
      </c>
    </row>
    <row r="1898">
      <c r="A1898" s="346">
        <v>4216.0</v>
      </c>
      <c r="B1898" s="347" t="s">
        <v>12541</v>
      </c>
      <c r="C1898" s="347" t="s">
        <v>4839</v>
      </c>
      <c r="D1898" s="347" t="s">
        <v>12542</v>
      </c>
      <c r="E1898" s="347">
        <v>1.0</v>
      </c>
      <c r="F1898" s="347" t="s">
        <v>12543</v>
      </c>
      <c r="G1898" s="347" t="s">
        <v>12544</v>
      </c>
      <c r="H1898" s="348"/>
      <c r="I1898" s="347" t="s">
        <v>4533</v>
      </c>
      <c r="J1898" s="347" t="s">
        <v>4839</v>
      </c>
      <c r="K1898" s="349">
        <v>45441.36007765046</v>
      </c>
      <c r="L1898" s="347" t="s">
        <v>4839</v>
      </c>
      <c r="M1898" s="349">
        <v>45441.36234625</v>
      </c>
      <c r="N1898" s="347" t="s">
        <v>4534</v>
      </c>
      <c r="O1898" s="346">
        <v>1.0</v>
      </c>
      <c r="P1898" s="350" t="s">
        <v>4843</v>
      </c>
      <c r="Q1898" s="346">
        <v>242.0</v>
      </c>
      <c r="R1898" s="347" t="s">
        <v>4844</v>
      </c>
      <c r="S1898" s="7" t="str">
        <f>IF(P1898="nasional",VLOOKUP("*"&amp;J1898&amp;"",'IPPD ALL'!$AA$2:$AC$787,3,FALSE),VLOOKUP("*"&amp;P1898&amp;"",'IPPD ALL'!$AB$2:$AC$787,2,FALSE))</f>
        <v>#N/A</v>
      </c>
    </row>
    <row r="1899">
      <c r="A1899" s="346">
        <v>4217.0</v>
      </c>
      <c r="B1899" s="347" t="s">
        <v>12545</v>
      </c>
      <c r="C1899" s="347" t="s">
        <v>11676</v>
      </c>
      <c r="D1899" s="347" t="s">
        <v>12546</v>
      </c>
      <c r="E1899" s="346">
        <v>1.0</v>
      </c>
      <c r="F1899" s="347" t="s">
        <v>12547</v>
      </c>
      <c r="G1899" s="347" t="s">
        <v>12548</v>
      </c>
      <c r="H1899" s="348"/>
      <c r="I1899" s="347" t="s">
        <v>4533</v>
      </c>
      <c r="J1899" s="347" t="s">
        <v>11676</v>
      </c>
      <c r="K1899" s="349">
        <v>45441.36645591435</v>
      </c>
      <c r="L1899" s="347" t="s">
        <v>11676</v>
      </c>
      <c r="M1899" s="349">
        <v>45441.38052181713</v>
      </c>
      <c r="N1899" s="347" t="s">
        <v>4545</v>
      </c>
      <c r="O1899" s="346">
        <v>3.0</v>
      </c>
      <c r="P1899" s="350" t="s">
        <v>1525</v>
      </c>
      <c r="Q1899" s="346">
        <v>247.0</v>
      </c>
      <c r="R1899" s="347" t="s">
        <v>5067</v>
      </c>
      <c r="S1899" s="7" t="str">
        <f>IF(P1899="nasional",VLOOKUP("*"&amp;J1899&amp;"",'IPPD ALL'!$AA$2:$AC$787,3,FALSE),VLOOKUP("*"&amp;P1899&amp;"",'IPPD ALL'!$AB$2:$AC$787,2,FALSE))</f>
        <v>Provinsi Sumatera Barat</v>
      </c>
    </row>
    <row r="1900">
      <c r="A1900" s="346">
        <v>4218.0</v>
      </c>
      <c r="B1900" s="347" t="s">
        <v>12549</v>
      </c>
      <c r="C1900" s="347" t="s">
        <v>4404</v>
      </c>
      <c r="D1900" s="347" t="s">
        <v>12550</v>
      </c>
      <c r="E1900" s="346">
        <v>1.0</v>
      </c>
      <c r="F1900" s="347" t="s">
        <v>12551</v>
      </c>
      <c r="G1900" s="347" t="s">
        <v>12552</v>
      </c>
      <c r="H1900" s="347" t="s">
        <v>4609</v>
      </c>
      <c r="I1900" s="347" t="s">
        <v>4533</v>
      </c>
      <c r="J1900" s="347" t="s">
        <v>4404</v>
      </c>
      <c r="K1900" s="349">
        <v>45441.86997263889</v>
      </c>
      <c r="L1900" s="347" t="s">
        <v>4404</v>
      </c>
      <c r="M1900" s="349">
        <v>45442.090760011575</v>
      </c>
      <c r="N1900" s="347" t="s">
        <v>4545</v>
      </c>
      <c r="O1900" s="346">
        <v>1.0</v>
      </c>
      <c r="P1900" s="347" t="s">
        <v>4535</v>
      </c>
      <c r="Q1900" s="348"/>
      <c r="R1900" s="348"/>
      <c r="S1900" s="7" t="str">
        <f>IF(P1900="nasional",VLOOKUP("*"&amp;J1900&amp;"",'IPPD ALL'!$AA$2:$AC$787,3,FALSE),VLOOKUP("*"&amp;P1900&amp;"",'IPPD ALL'!$AB$2:$AC$787,2,FALSE))</f>
        <v>Kota Ternate</v>
      </c>
    </row>
    <row r="1901">
      <c r="A1901" s="346">
        <v>4227.0</v>
      </c>
      <c r="B1901" s="347" t="s">
        <v>12553</v>
      </c>
      <c r="C1901" s="347" t="s">
        <v>2827</v>
      </c>
      <c r="D1901" s="347" t="s">
        <v>12554</v>
      </c>
      <c r="E1901" s="347" t="s">
        <v>6689</v>
      </c>
      <c r="F1901" s="347" t="s">
        <v>12555</v>
      </c>
      <c r="G1901" s="347" t="s">
        <v>12556</v>
      </c>
      <c r="H1901" s="348"/>
      <c r="I1901" s="347" t="s">
        <v>4533</v>
      </c>
      <c r="J1901" s="347" t="s">
        <v>2827</v>
      </c>
      <c r="K1901" s="349">
        <v>45442.0966965625</v>
      </c>
      <c r="L1901" s="347" t="s">
        <v>2827</v>
      </c>
      <c r="M1901" s="349">
        <v>45454.085041701386</v>
      </c>
      <c r="N1901" s="347" t="s">
        <v>4545</v>
      </c>
      <c r="O1901" s="346">
        <v>6.0</v>
      </c>
      <c r="P1901" s="347" t="s">
        <v>4535</v>
      </c>
      <c r="Q1901" s="348"/>
      <c r="R1901" s="348"/>
      <c r="S1901" s="7" t="str">
        <f>IF(P1901="nasional",VLOOKUP("*"&amp;J1901&amp;"",'IPPD ALL'!$AA$2:$AC$787,3,FALSE),VLOOKUP("*"&amp;P1901&amp;"",'IPPD ALL'!$AB$2:$AC$787,2,FALSE))</f>
        <v>Kabupaten Bantul</v>
      </c>
    </row>
    <row r="1902">
      <c r="A1902" s="346">
        <v>4236.0</v>
      </c>
      <c r="B1902" s="347" t="s">
        <v>12557</v>
      </c>
      <c r="C1902" s="347" t="s">
        <v>581</v>
      </c>
      <c r="D1902" s="347" t="s">
        <v>12558</v>
      </c>
      <c r="E1902" s="346">
        <v>1.0</v>
      </c>
      <c r="F1902" s="347" t="s">
        <v>12559</v>
      </c>
      <c r="G1902" s="347" t="s">
        <v>12560</v>
      </c>
      <c r="H1902" s="348"/>
      <c r="I1902" s="347" t="s">
        <v>4533</v>
      </c>
      <c r="J1902" s="347" t="s">
        <v>581</v>
      </c>
      <c r="K1902" s="349">
        <v>45442.11213446759</v>
      </c>
      <c r="L1902" s="347" t="s">
        <v>581</v>
      </c>
      <c r="M1902" s="349">
        <v>45442.71660190972</v>
      </c>
      <c r="N1902" s="347" t="s">
        <v>4545</v>
      </c>
      <c r="O1902" s="346">
        <v>6.0</v>
      </c>
      <c r="P1902" s="347" t="s">
        <v>4535</v>
      </c>
      <c r="Q1902" s="348"/>
      <c r="R1902" s="348"/>
      <c r="S1902" s="7" t="str">
        <f>IF(P1902="nasional",VLOOKUP("*"&amp;J1902&amp;"",'IPPD ALL'!$AA$2:$AC$787,3,FALSE),VLOOKUP("*"&amp;P1902&amp;"",'IPPD ALL'!$AB$2:$AC$787,2,FALSE))</f>
        <v>Kementerian Perencanaan Pembangunan Nasional/BAPPENAS</v>
      </c>
    </row>
    <row r="1903">
      <c r="A1903" s="346">
        <v>4239.0</v>
      </c>
      <c r="B1903" s="347" t="s">
        <v>12561</v>
      </c>
      <c r="C1903" s="347" t="s">
        <v>581</v>
      </c>
      <c r="D1903" s="347" t="s">
        <v>12562</v>
      </c>
      <c r="E1903" s="346">
        <v>1.0</v>
      </c>
      <c r="F1903" s="347" t="s">
        <v>12563</v>
      </c>
      <c r="G1903" s="347" t="s">
        <v>12564</v>
      </c>
      <c r="H1903" s="348"/>
      <c r="I1903" s="347" t="s">
        <v>4533</v>
      </c>
      <c r="J1903" s="347" t="s">
        <v>581</v>
      </c>
      <c r="K1903" s="349">
        <v>45442.147777962964</v>
      </c>
      <c r="L1903" s="347" t="s">
        <v>581</v>
      </c>
      <c r="M1903" s="349">
        <v>45442.71518878472</v>
      </c>
      <c r="N1903" s="347" t="s">
        <v>4545</v>
      </c>
      <c r="O1903" s="346">
        <v>6.0</v>
      </c>
      <c r="P1903" s="347" t="s">
        <v>4535</v>
      </c>
      <c r="Q1903" s="348"/>
      <c r="R1903" s="348"/>
      <c r="S1903" s="7" t="str">
        <f>IF(P1903="nasional",VLOOKUP("*"&amp;J1903&amp;"",'IPPD ALL'!$AA$2:$AC$787,3,FALSE),VLOOKUP("*"&amp;P1903&amp;"",'IPPD ALL'!$AB$2:$AC$787,2,FALSE))</f>
        <v>Kementerian Perencanaan Pembangunan Nasional/BAPPENAS</v>
      </c>
    </row>
    <row r="1904">
      <c r="A1904" s="346">
        <v>4241.0</v>
      </c>
      <c r="B1904" s="347" t="s">
        <v>12565</v>
      </c>
      <c r="C1904" s="347" t="s">
        <v>11676</v>
      </c>
      <c r="D1904" s="347" t="s">
        <v>12566</v>
      </c>
      <c r="E1904" s="346">
        <v>1.0</v>
      </c>
      <c r="F1904" s="347" t="s">
        <v>12567</v>
      </c>
      <c r="G1904" s="347" t="s">
        <v>12568</v>
      </c>
      <c r="H1904" s="348"/>
      <c r="I1904" s="347" t="s">
        <v>4533</v>
      </c>
      <c r="J1904" s="347" t="s">
        <v>11676</v>
      </c>
      <c r="K1904" s="349">
        <v>45442.1606708912</v>
      </c>
      <c r="L1904" s="347" t="s">
        <v>11676</v>
      </c>
      <c r="M1904" s="349">
        <v>45442.16400697917</v>
      </c>
      <c r="N1904" s="347" t="s">
        <v>4545</v>
      </c>
      <c r="O1904" s="346">
        <v>2.0</v>
      </c>
      <c r="P1904" s="350" t="s">
        <v>1525</v>
      </c>
      <c r="Q1904" s="346">
        <v>247.0</v>
      </c>
      <c r="R1904" s="347" t="s">
        <v>5067</v>
      </c>
      <c r="S1904" s="7" t="str">
        <f>IF(P1904="nasional",VLOOKUP("*"&amp;J1904&amp;"",'IPPD ALL'!$AA$2:$AC$787,3,FALSE),VLOOKUP("*"&amp;P1904&amp;"",'IPPD ALL'!$AB$2:$AC$787,2,FALSE))</f>
        <v>Provinsi Sumatera Barat</v>
      </c>
    </row>
    <row r="1905">
      <c r="A1905" s="346">
        <v>4242.0</v>
      </c>
      <c r="B1905" s="347" t="s">
        <v>12569</v>
      </c>
      <c r="C1905" s="347" t="s">
        <v>2711</v>
      </c>
      <c r="D1905" s="347" t="s">
        <v>12570</v>
      </c>
      <c r="E1905" s="347">
        <v>1.0</v>
      </c>
      <c r="F1905" s="347" t="s">
        <v>12571</v>
      </c>
      <c r="G1905" s="347" t="s">
        <v>12572</v>
      </c>
      <c r="H1905" s="348"/>
      <c r="I1905" s="347" t="s">
        <v>4533</v>
      </c>
      <c r="J1905" s="347" t="s">
        <v>2711</v>
      </c>
      <c r="K1905" s="349">
        <v>45442.16139120371</v>
      </c>
      <c r="L1905" s="347" t="s">
        <v>2711</v>
      </c>
      <c r="M1905" s="349">
        <v>45446.18863643519</v>
      </c>
      <c r="N1905" s="347" t="s">
        <v>4545</v>
      </c>
      <c r="O1905" s="346">
        <v>2.0</v>
      </c>
      <c r="P1905" s="347" t="s">
        <v>4535</v>
      </c>
      <c r="Q1905" s="348"/>
      <c r="R1905" s="348"/>
      <c r="S1905" s="7" t="str">
        <f>IF(P1905="nasional",VLOOKUP("*"&amp;J1905&amp;"",'IPPD ALL'!$AA$2:$AC$787,3,FALSE),VLOOKUP("*"&amp;P1905&amp;"",'IPPD ALL'!$AB$2:$AC$787,2,FALSE))</f>
        <v>Kabupaten Rembang</v>
      </c>
    </row>
    <row r="1906">
      <c r="A1906" s="346">
        <v>4245.0</v>
      </c>
      <c r="B1906" s="347" t="s">
        <v>12573</v>
      </c>
      <c r="C1906" s="347" t="s">
        <v>9415</v>
      </c>
      <c r="D1906" s="347" t="s">
        <v>12574</v>
      </c>
      <c r="E1906" s="347">
        <v>1.0</v>
      </c>
      <c r="F1906" s="347" t="s">
        <v>12575</v>
      </c>
      <c r="G1906" s="347" t="s">
        <v>12576</v>
      </c>
      <c r="H1906" s="348"/>
      <c r="I1906" s="347" t="s">
        <v>4533</v>
      </c>
      <c r="J1906" s="347" t="s">
        <v>9415</v>
      </c>
      <c r="K1906" s="349">
        <v>45442.16468300926</v>
      </c>
      <c r="L1906" s="347" t="s">
        <v>9415</v>
      </c>
      <c r="M1906" s="349">
        <v>45442.16949931713</v>
      </c>
      <c r="N1906" s="347" t="s">
        <v>4534</v>
      </c>
      <c r="O1906" s="346">
        <v>0.0</v>
      </c>
      <c r="P1906" s="350" t="s">
        <v>9419</v>
      </c>
      <c r="Q1906" s="346">
        <v>962.0</v>
      </c>
      <c r="R1906" s="347" t="s">
        <v>9420</v>
      </c>
      <c r="S1906" s="7" t="str">
        <f>IF(P1906="nasional",VLOOKUP("*"&amp;J1906&amp;"",'IPPD ALL'!$AA$2:$AC$787,3,FALSE),VLOOKUP("*"&amp;P1906&amp;"",'IPPD ALL'!$AB$2:$AC$787,2,FALSE))</f>
        <v>#N/A</v>
      </c>
    </row>
    <row r="1907">
      <c r="A1907" s="346">
        <v>4252.0</v>
      </c>
      <c r="B1907" s="347" t="s">
        <v>12577</v>
      </c>
      <c r="C1907" s="347" t="s">
        <v>2711</v>
      </c>
      <c r="D1907" s="347" t="s">
        <v>12578</v>
      </c>
      <c r="E1907" s="347">
        <v>1.0</v>
      </c>
      <c r="F1907" s="347" t="s">
        <v>12579</v>
      </c>
      <c r="G1907" s="347" t="s">
        <v>12580</v>
      </c>
      <c r="H1907" s="348"/>
      <c r="I1907" s="347" t="s">
        <v>4533</v>
      </c>
      <c r="J1907" s="347" t="s">
        <v>2711</v>
      </c>
      <c r="K1907" s="349">
        <v>45442.18233863426</v>
      </c>
      <c r="L1907" s="347" t="s">
        <v>2711</v>
      </c>
      <c r="M1907" s="349">
        <v>45446.32108347222</v>
      </c>
      <c r="N1907" s="347" t="s">
        <v>4545</v>
      </c>
      <c r="O1907" s="346">
        <v>2.0</v>
      </c>
      <c r="P1907" s="347" t="s">
        <v>4535</v>
      </c>
      <c r="Q1907" s="348"/>
      <c r="R1907" s="348"/>
      <c r="S1907" s="7" t="str">
        <f>IF(P1907="nasional",VLOOKUP("*"&amp;J1907&amp;"",'IPPD ALL'!$AA$2:$AC$787,3,FALSE),VLOOKUP("*"&amp;P1907&amp;"",'IPPD ALL'!$AB$2:$AC$787,2,FALSE))</f>
        <v>Kabupaten Rembang</v>
      </c>
    </row>
    <row r="1908">
      <c r="A1908" s="346">
        <v>4253.0</v>
      </c>
      <c r="B1908" s="347" t="s">
        <v>12581</v>
      </c>
      <c r="C1908" s="347" t="s">
        <v>11676</v>
      </c>
      <c r="D1908" s="347" t="s">
        <v>12582</v>
      </c>
      <c r="E1908" s="346">
        <v>1.0</v>
      </c>
      <c r="F1908" s="347" t="s">
        <v>12583</v>
      </c>
      <c r="G1908" s="347" t="s">
        <v>12584</v>
      </c>
      <c r="H1908" s="348"/>
      <c r="I1908" s="347" t="s">
        <v>4533</v>
      </c>
      <c r="J1908" s="347" t="s">
        <v>11676</v>
      </c>
      <c r="K1908" s="349">
        <v>45442.185414189815</v>
      </c>
      <c r="L1908" s="347" t="s">
        <v>11676</v>
      </c>
      <c r="M1908" s="349">
        <v>45442.18921253472</v>
      </c>
      <c r="N1908" s="347" t="s">
        <v>4534</v>
      </c>
      <c r="O1908" s="346">
        <v>1.0</v>
      </c>
      <c r="P1908" s="350" t="s">
        <v>1525</v>
      </c>
      <c r="Q1908" s="346">
        <v>247.0</v>
      </c>
      <c r="R1908" s="347" t="s">
        <v>5067</v>
      </c>
      <c r="S1908" s="7" t="str">
        <f>IF(P1908="nasional",VLOOKUP("*"&amp;J1908&amp;"",'IPPD ALL'!$AA$2:$AC$787,3,FALSE),VLOOKUP("*"&amp;P1908&amp;"",'IPPD ALL'!$AB$2:$AC$787,2,FALSE))</f>
        <v>Provinsi Sumatera Barat</v>
      </c>
    </row>
    <row r="1909">
      <c r="A1909" s="346">
        <v>4255.0</v>
      </c>
      <c r="B1909" s="347" t="s">
        <v>12585</v>
      </c>
      <c r="C1909" s="347" t="s">
        <v>12586</v>
      </c>
      <c r="D1909" s="347" t="s">
        <v>12587</v>
      </c>
      <c r="E1909" s="347">
        <v>1.0</v>
      </c>
      <c r="F1909" s="347" t="s">
        <v>12588</v>
      </c>
      <c r="G1909" s="347" t="s">
        <v>12589</v>
      </c>
      <c r="H1909" s="348"/>
      <c r="I1909" s="347" t="s">
        <v>4533</v>
      </c>
      <c r="J1909" s="347" t="s">
        <v>12586</v>
      </c>
      <c r="K1909" s="349">
        <v>45442.18845516204</v>
      </c>
      <c r="L1909" s="347" t="s">
        <v>12586</v>
      </c>
      <c r="M1909" s="349">
        <v>45442.191643287035</v>
      </c>
      <c r="N1909" s="347" t="s">
        <v>4545</v>
      </c>
      <c r="O1909" s="346">
        <v>2.0</v>
      </c>
      <c r="P1909" s="350" t="s">
        <v>3354</v>
      </c>
      <c r="Q1909" s="346">
        <v>919.0</v>
      </c>
      <c r="R1909" s="347" t="s">
        <v>12109</v>
      </c>
      <c r="S1909" s="7" t="str">
        <f>IF(P1909="nasional",VLOOKUP("*"&amp;J1909&amp;"",'IPPD ALL'!$AA$2:$AC$787,3,FALSE),VLOOKUP("*"&amp;P1909&amp;"",'IPPD ALL'!$AB$2:$AC$787,2,FALSE))</f>
        <v>Provinsi Kalimantan Selatan</v>
      </c>
    </row>
    <row r="1910">
      <c r="A1910" s="346">
        <v>4256.0</v>
      </c>
      <c r="B1910" s="347" t="s">
        <v>12590</v>
      </c>
      <c r="C1910" s="347" t="s">
        <v>2711</v>
      </c>
      <c r="D1910" s="347" t="s">
        <v>12591</v>
      </c>
      <c r="E1910" s="347">
        <v>1.0</v>
      </c>
      <c r="F1910" s="347" t="s">
        <v>12592</v>
      </c>
      <c r="G1910" s="347" t="s">
        <v>12593</v>
      </c>
      <c r="H1910" s="348"/>
      <c r="I1910" s="347" t="s">
        <v>4533</v>
      </c>
      <c r="J1910" s="347" t="s">
        <v>2711</v>
      </c>
      <c r="K1910" s="349">
        <v>45442.19029244213</v>
      </c>
      <c r="L1910" s="347" t="s">
        <v>2711</v>
      </c>
      <c r="M1910" s="349">
        <v>45446.32175981481</v>
      </c>
      <c r="N1910" s="347" t="s">
        <v>4545</v>
      </c>
      <c r="O1910" s="346">
        <v>2.0</v>
      </c>
      <c r="P1910" s="347" t="s">
        <v>4535</v>
      </c>
      <c r="Q1910" s="348"/>
      <c r="R1910" s="348"/>
      <c r="S1910" s="7" t="str">
        <f>IF(P1910="nasional",VLOOKUP("*"&amp;J1910&amp;"",'IPPD ALL'!$AA$2:$AC$787,3,FALSE),VLOOKUP("*"&amp;P1910&amp;"",'IPPD ALL'!$AB$2:$AC$787,2,FALSE))</f>
        <v>Kabupaten Rembang</v>
      </c>
    </row>
    <row r="1911">
      <c r="A1911" s="346">
        <v>4258.0</v>
      </c>
      <c r="B1911" s="347" t="s">
        <v>12594</v>
      </c>
      <c r="C1911" s="347" t="s">
        <v>2711</v>
      </c>
      <c r="D1911" s="347" t="s">
        <v>12595</v>
      </c>
      <c r="E1911" s="347">
        <v>1.0</v>
      </c>
      <c r="F1911" s="347" t="s">
        <v>12596</v>
      </c>
      <c r="G1911" s="347" t="s">
        <v>12597</v>
      </c>
      <c r="H1911" s="348"/>
      <c r="I1911" s="347" t="s">
        <v>4533</v>
      </c>
      <c r="J1911" s="347" t="s">
        <v>2711</v>
      </c>
      <c r="K1911" s="349">
        <v>45442.20189913194</v>
      </c>
      <c r="L1911" s="347" t="s">
        <v>2711</v>
      </c>
      <c r="M1911" s="349">
        <v>45446.32238482639</v>
      </c>
      <c r="N1911" s="347" t="s">
        <v>4545</v>
      </c>
      <c r="O1911" s="346">
        <v>2.0</v>
      </c>
      <c r="P1911" s="347" t="s">
        <v>4535</v>
      </c>
      <c r="Q1911" s="348"/>
      <c r="R1911" s="348"/>
      <c r="S1911" s="7" t="str">
        <f>IF(P1911="nasional",VLOOKUP("*"&amp;J1911&amp;"",'IPPD ALL'!$AA$2:$AC$787,3,FALSE),VLOOKUP("*"&amp;P1911&amp;"",'IPPD ALL'!$AB$2:$AC$787,2,FALSE))</f>
        <v>Kabupaten Rembang</v>
      </c>
    </row>
    <row r="1912">
      <c r="A1912" s="346">
        <v>4259.0</v>
      </c>
      <c r="B1912" s="347" t="s">
        <v>12598</v>
      </c>
      <c r="C1912" s="347" t="s">
        <v>2711</v>
      </c>
      <c r="D1912" s="347" t="s">
        <v>12599</v>
      </c>
      <c r="E1912" s="347">
        <v>1.0</v>
      </c>
      <c r="F1912" s="347" t="s">
        <v>12600</v>
      </c>
      <c r="G1912" s="347" t="s">
        <v>12601</v>
      </c>
      <c r="H1912" s="348"/>
      <c r="I1912" s="347" t="s">
        <v>4533</v>
      </c>
      <c r="J1912" s="347" t="s">
        <v>2711</v>
      </c>
      <c r="K1912" s="349">
        <v>45442.20616230324</v>
      </c>
      <c r="L1912" s="347" t="s">
        <v>2711</v>
      </c>
      <c r="M1912" s="349">
        <v>45446.32355210648</v>
      </c>
      <c r="N1912" s="347" t="s">
        <v>4545</v>
      </c>
      <c r="O1912" s="346">
        <v>2.0</v>
      </c>
      <c r="P1912" s="347" t="s">
        <v>4535</v>
      </c>
      <c r="Q1912" s="348"/>
      <c r="R1912" s="348"/>
      <c r="S1912" s="7" t="str">
        <f>IF(P1912="nasional",VLOOKUP("*"&amp;J1912&amp;"",'IPPD ALL'!$AA$2:$AC$787,3,FALSE),VLOOKUP("*"&amp;P1912&amp;"",'IPPD ALL'!$AB$2:$AC$787,2,FALSE))</f>
        <v>Kabupaten Rembang</v>
      </c>
    </row>
    <row r="1913">
      <c r="A1913" s="346">
        <v>4260.0</v>
      </c>
      <c r="B1913" s="347" t="s">
        <v>12602</v>
      </c>
      <c r="C1913" s="347" t="s">
        <v>12603</v>
      </c>
      <c r="D1913" s="347" t="s">
        <v>12604</v>
      </c>
      <c r="E1913" s="347">
        <v>1.0</v>
      </c>
      <c r="F1913" s="347" t="s">
        <v>12605</v>
      </c>
      <c r="G1913" s="347" t="s">
        <v>12606</v>
      </c>
      <c r="H1913" s="348"/>
      <c r="I1913" s="347" t="s">
        <v>4533</v>
      </c>
      <c r="J1913" s="347" t="s">
        <v>12603</v>
      </c>
      <c r="K1913" s="349">
        <v>45442.246019074075</v>
      </c>
      <c r="L1913" s="347" t="s">
        <v>12603</v>
      </c>
      <c r="M1913" s="349">
        <v>45523.1661940162</v>
      </c>
      <c r="N1913" s="347" t="s">
        <v>4545</v>
      </c>
      <c r="O1913" s="346">
        <v>6.0</v>
      </c>
      <c r="P1913" s="350" t="s">
        <v>1539</v>
      </c>
      <c r="Q1913" s="346">
        <v>1195.0</v>
      </c>
      <c r="R1913" s="347" t="s">
        <v>12607</v>
      </c>
      <c r="S1913" s="7" t="str">
        <f>IF(P1913="nasional",VLOOKUP("*"&amp;J1913&amp;"",'IPPD ALL'!$AA$2:$AC$787,3,FALSE),VLOOKUP("*"&amp;P1913&amp;"",'IPPD ALL'!$AB$2:$AC$787,2,FALSE))</f>
        <v>Kabupaten Dharmasraya</v>
      </c>
    </row>
    <row r="1914">
      <c r="A1914" s="346">
        <v>4262.0</v>
      </c>
      <c r="B1914" s="347" t="s">
        <v>12608</v>
      </c>
      <c r="C1914" s="347" t="s">
        <v>2711</v>
      </c>
      <c r="D1914" s="347" t="s">
        <v>12609</v>
      </c>
      <c r="E1914" s="347">
        <v>1.0</v>
      </c>
      <c r="F1914" s="347" t="s">
        <v>12610</v>
      </c>
      <c r="G1914" s="347" t="s">
        <v>12611</v>
      </c>
      <c r="H1914" s="348"/>
      <c r="I1914" s="347" t="s">
        <v>4533</v>
      </c>
      <c r="J1914" s="347" t="s">
        <v>2711</v>
      </c>
      <c r="K1914" s="349">
        <v>45442.299678159725</v>
      </c>
      <c r="L1914" s="347" t="s">
        <v>2711</v>
      </c>
      <c r="M1914" s="349">
        <v>45446.32388844907</v>
      </c>
      <c r="N1914" s="347" t="s">
        <v>4545</v>
      </c>
      <c r="O1914" s="346">
        <v>2.0</v>
      </c>
      <c r="P1914" s="347" t="s">
        <v>4535</v>
      </c>
      <c r="Q1914" s="348"/>
      <c r="R1914" s="348"/>
      <c r="S1914" s="7" t="str">
        <f>IF(P1914="nasional",VLOOKUP("*"&amp;J1914&amp;"",'IPPD ALL'!$AA$2:$AC$787,3,FALSE),VLOOKUP("*"&amp;P1914&amp;"",'IPPD ALL'!$AB$2:$AC$787,2,FALSE))</f>
        <v>Kabupaten Rembang</v>
      </c>
    </row>
    <row r="1915">
      <c r="A1915" s="346">
        <v>4263.0</v>
      </c>
      <c r="B1915" s="347" t="s">
        <v>12612</v>
      </c>
      <c r="C1915" s="347" t="s">
        <v>12613</v>
      </c>
      <c r="D1915" s="347" t="s">
        <v>12614</v>
      </c>
      <c r="E1915" s="347">
        <v>1.0</v>
      </c>
      <c r="F1915" s="347" t="s">
        <v>12615</v>
      </c>
      <c r="G1915" s="347" t="s">
        <v>12616</v>
      </c>
      <c r="H1915" s="348"/>
      <c r="I1915" s="347" t="s">
        <v>4533</v>
      </c>
      <c r="J1915" s="347" t="s">
        <v>12613</v>
      </c>
      <c r="K1915" s="349">
        <v>45442.30008756944</v>
      </c>
      <c r="L1915" s="347" t="s">
        <v>12613</v>
      </c>
      <c r="M1915" s="349">
        <v>45446.10842903935</v>
      </c>
      <c r="N1915" s="347" t="s">
        <v>4545</v>
      </c>
      <c r="O1915" s="346">
        <v>33.0</v>
      </c>
      <c r="P1915" s="350" t="s">
        <v>2154</v>
      </c>
      <c r="Q1915" s="346">
        <v>758.0</v>
      </c>
      <c r="R1915" s="347" t="s">
        <v>12617</v>
      </c>
      <c r="S1915" s="7" t="str">
        <f>IF(P1915="nasional",VLOOKUP("*"&amp;J1915&amp;"",'IPPD ALL'!$AA$2:$AC$787,3,FALSE),VLOOKUP("*"&amp;P1915&amp;"",'IPPD ALL'!$AB$2:$AC$787,2,FALSE))</f>
        <v>Kabupaten Lampung Selatan</v>
      </c>
      <c r="T1915" s="229"/>
    </row>
    <row r="1916">
      <c r="A1916" s="346">
        <v>4264.0</v>
      </c>
      <c r="B1916" s="347" t="s">
        <v>12618</v>
      </c>
      <c r="C1916" s="347" t="s">
        <v>2711</v>
      </c>
      <c r="D1916" s="347" t="s">
        <v>12619</v>
      </c>
      <c r="E1916" s="347">
        <v>1.0</v>
      </c>
      <c r="F1916" s="347" t="s">
        <v>12620</v>
      </c>
      <c r="G1916" s="347" t="s">
        <v>12621</v>
      </c>
      <c r="H1916" s="348"/>
      <c r="I1916" s="347" t="s">
        <v>4533</v>
      </c>
      <c r="J1916" s="347" t="s">
        <v>2711</v>
      </c>
      <c r="K1916" s="349">
        <v>45442.30781201389</v>
      </c>
      <c r="L1916" s="347" t="s">
        <v>2711</v>
      </c>
      <c r="M1916" s="349">
        <v>45446.32436451389</v>
      </c>
      <c r="N1916" s="347" t="s">
        <v>4545</v>
      </c>
      <c r="O1916" s="346">
        <v>3.0</v>
      </c>
      <c r="P1916" s="347" t="s">
        <v>4535</v>
      </c>
      <c r="Q1916" s="348"/>
      <c r="R1916" s="348"/>
      <c r="S1916" s="7" t="str">
        <f>IF(P1916="nasional",VLOOKUP("*"&amp;J1916&amp;"",'IPPD ALL'!$AA$2:$AC$787,3,FALSE),VLOOKUP("*"&amp;P1916&amp;"",'IPPD ALL'!$AB$2:$AC$787,2,FALSE))</f>
        <v>Kabupaten Rembang</v>
      </c>
    </row>
    <row r="1917">
      <c r="A1917" s="346">
        <v>4265.0</v>
      </c>
      <c r="B1917" s="347" t="s">
        <v>12622</v>
      </c>
      <c r="C1917" s="347" t="s">
        <v>2711</v>
      </c>
      <c r="D1917" s="347" t="s">
        <v>12623</v>
      </c>
      <c r="E1917" s="347">
        <v>1.0</v>
      </c>
      <c r="F1917" s="347" t="s">
        <v>12624</v>
      </c>
      <c r="G1917" s="347" t="s">
        <v>12625</v>
      </c>
      <c r="H1917" s="348"/>
      <c r="I1917" s="347" t="s">
        <v>4533</v>
      </c>
      <c r="J1917" s="347" t="s">
        <v>2711</v>
      </c>
      <c r="K1917" s="349">
        <v>45442.323014155096</v>
      </c>
      <c r="L1917" s="347" t="s">
        <v>2711</v>
      </c>
      <c r="M1917" s="349">
        <v>45446.32476189815</v>
      </c>
      <c r="N1917" s="347" t="s">
        <v>4545</v>
      </c>
      <c r="O1917" s="346">
        <v>2.0</v>
      </c>
      <c r="P1917" s="347" t="s">
        <v>4535</v>
      </c>
      <c r="Q1917" s="348"/>
      <c r="R1917" s="348"/>
      <c r="S1917" s="7" t="str">
        <f>IF(P1917="nasional",VLOOKUP("*"&amp;J1917&amp;"",'IPPD ALL'!$AA$2:$AC$787,3,FALSE),VLOOKUP("*"&amp;P1917&amp;"",'IPPD ALL'!$AB$2:$AC$787,2,FALSE))</f>
        <v>Kabupaten Rembang</v>
      </c>
    </row>
    <row r="1918">
      <c r="A1918" s="346">
        <v>4266.0</v>
      </c>
      <c r="B1918" s="347" t="s">
        <v>12626</v>
      </c>
      <c r="C1918" s="347" t="s">
        <v>2711</v>
      </c>
      <c r="D1918" s="347" t="s">
        <v>12627</v>
      </c>
      <c r="E1918" s="347">
        <v>1.0</v>
      </c>
      <c r="F1918" s="347" t="s">
        <v>12628</v>
      </c>
      <c r="G1918" s="347" t="s">
        <v>12629</v>
      </c>
      <c r="H1918" s="348"/>
      <c r="I1918" s="347" t="s">
        <v>4533</v>
      </c>
      <c r="J1918" s="347" t="s">
        <v>2711</v>
      </c>
      <c r="K1918" s="349">
        <v>45442.327035625</v>
      </c>
      <c r="L1918" s="347" t="s">
        <v>2711</v>
      </c>
      <c r="M1918" s="349">
        <v>45454.15355957176</v>
      </c>
      <c r="N1918" s="347" t="s">
        <v>4545</v>
      </c>
      <c r="O1918" s="346">
        <v>3.0</v>
      </c>
      <c r="P1918" s="347" t="s">
        <v>4535</v>
      </c>
      <c r="Q1918" s="348"/>
      <c r="R1918" s="348"/>
      <c r="S1918" s="7" t="str">
        <f>IF(P1918="nasional",VLOOKUP("*"&amp;J1918&amp;"",'IPPD ALL'!$AA$2:$AC$787,3,FALSE),VLOOKUP("*"&amp;P1918&amp;"",'IPPD ALL'!$AB$2:$AC$787,2,FALSE))</f>
        <v>Kabupaten Rembang</v>
      </c>
    </row>
    <row r="1919">
      <c r="A1919" s="346">
        <v>4267.0</v>
      </c>
      <c r="B1919" s="347" t="s">
        <v>12630</v>
      </c>
      <c r="C1919" s="347" t="s">
        <v>2711</v>
      </c>
      <c r="D1919" s="347" t="s">
        <v>12631</v>
      </c>
      <c r="E1919" s="347">
        <v>1.0</v>
      </c>
      <c r="F1919" s="347" t="s">
        <v>12632</v>
      </c>
      <c r="G1919" s="347" t="s">
        <v>12633</v>
      </c>
      <c r="H1919" s="348"/>
      <c r="I1919" s="347" t="s">
        <v>4533</v>
      </c>
      <c r="J1919" s="347" t="s">
        <v>2711</v>
      </c>
      <c r="K1919" s="349">
        <v>45442.3328778588</v>
      </c>
      <c r="L1919" s="347" t="s">
        <v>2711</v>
      </c>
      <c r="M1919" s="349">
        <v>45446.32585728009</v>
      </c>
      <c r="N1919" s="347" t="s">
        <v>4545</v>
      </c>
      <c r="O1919" s="346">
        <v>2.0</v>
      </c>
      <c r="P1919" s="347" t="s">
        <v>4535</v>
      </c>
      <c r="Q1919" s="348"/>
      <c r="R1919" s="348"/>
      <c r="S1919" s="7" t="str">
        <f>IF(P1919="nasional",VLOOKUP("*"&amp;J1919&amp;"",'IPPD ALL'!$AA$2:$AC$787,3,FALSE),VLOOKUP("*"&amp;P1919&amp;"",'IPPD ALL'!$AB$2:$AC$787,2,FALSE))</f>
        <v>Kabupaten Rembang</v>
      </c>
    </row>
    <row r="1920">
      <c r="A1920" s="346">
        <v>4268.0</v>
      </c>
      <c r="B1920" s="347" t="s">
        <v>12634</v>
      </c>
      <c r="C1920" s="347" t="s">
        <v>2711</v>
      </c>
      <c r="D1920" s="347" t="s">
        <v>12635</v>
      </c>
      <c r="E1920" s="347">
        <v>1.0</v>
      </c>
      <c r="F1920" s="347" t="s">
        <v>12636</v>
      </c>
      <c r="G1920" s="347" t="s">
        <v>12637</v>
      </c>
      <c r="H1920" s="348"/>
      <c r="I1920" s="347" t="s">
        <v>4533</v>
      </c>
      <c r="J1920" s="347" t="s">
        <v>2711</v>
      </c>
      <c r="K1920" s="349">
        <v>45442.34411453704</v>
      </c>
      <c r="L1920" s="347" t="s">
        <v>2711</v>
      </c>
      <c r="M1920" s="349">
        <v>45446.32644657407</v>
      </c>
      <c r="N1920" s="347" t="s">
        <v>4545</v>
      </c>
      <c r="O1920" s="346">
        <v>2.0</v>
      </c>
      <c r="P1920" s="347" t="s">
        <v>4535</v>
      </c>
      <c r="Q1920" s="348"/>
      <c r="R1920" s="348"/>
      <c r="S1920" s="7" t="str">
        <f>IF(P1920="nasional",VLOOKUP("*"&amp;J1920&amp;"",'IPPD ALL'!$AA$2:$AC$787,3,FALSE),VLOOKUP("*"&amp;P1920&amp;"",'IPPD ALL'!$AB$2:$AC$787,2,FALSE))</f>
        <v>Kabupaten Rembang</v>
      </c>
    </row>
    <row r="1921">
      <c r="A1921" s="346">
        <v>4269.0</v>
      </c>
      <c r="B1921" s="347" t="s">
        <v>12638</v>
      </c>
      <c r="C1921" s="347" t="s">
        <v>2711</v>
      </c>
      <c r="D1921" s="347" t="s">
        <v>12639</v>
      </c>
      <c r="E1921" s="347">
        <v>1.0</v>
      </c>
      <c r="F1921" s="347" t="s">
        <v>12640</v>
      </c>
      <c r="G1921" s="347" t="s">
        <v>12641</v>
      </c>
      <c r="H1921" s="348"/>
      <c r="I1921" s="347" t="s">
        <v>4533</v>
      </c>
      <c r="J1921" s="347" t="s">
        <v>2711</v>
      </c>
      <c r="K1921" s="349">
        <v>45442.34994959491</v>
      </c>
      <c r="L1921" s="347" t="s">
        <v>2711</v>
      </c>
      <c r="M1921" s="349">
        <v>45446.3270494213</v>
      </c>
      <c r="N1921" s="347" t="s">
        <v>4545</v>
      </c>
      <c r="O1921" s="346">
        <v>2.0</v>
      </c>
      <c r="P1921" s="347" t="s">
        <v>4535</v>
      </c>
      <c r="Q1921" s="348"/>
      <c r="R1921" s="348"/>
      <c r="S1921" s="7" t="str">
        <f>IF(P1921="nasional",VLOOKUP("*"&amp;J1921&amp;"",'IPPD ALL'!$AA$2:$AC$787,3,FALSE),VLOOKUP("*"&amp;P1921&amp;"",'IPPD ALL'!$AB$2:$AC$787,2,FALSE))</f>
        <v>Kabupaten Rembang</v>
      </c>
    </row>
    <row r="1922">
      <c r="A1922" s="346">
        <v>4270.0</v>
      </c>
      <c r="B1922" s="347" t="s">
        <v>12642</v>
      </c>
      <c r="C1922" s="347" t="s">
        <v>2711</v>
      </c>
      <c r="D1922" s="347" t="s">
        <v>12643</v>
      </c>
      <c r="E1922" s="347">
        <v>1.0</v>
      </c>
      <c r="F1922" s="347" t="s">
        <v>12644</v>
      </c>
      <c r="G1922" s="347" t="s">
        <v>12645</v>
      </c>
      <c r="H1922" s="348"/>
      <c r="I1922" s="347" t="s">
        <v>4533</v>
      </c>
      <c r="J1922" s="347" t="s">
        <v>2711</v>
      </c>
      <c r="K1922" s="349">
        <v>45442.353519247685</v>
      </c>
      <c r="L1922" s="347" t="s">
        <v>2711</v>
      </c>
      <c r="M1922" s="349">
        <v>45446.32771804398</v>
      </c>
      <c r="N1922" s="347" t="s">
        <v>4545</v>
      </c>
      <c r="O1922" s="346">
        <v>2.0</v>
      </c>
      <c r="P1922" s="347" t="s">
        <v>4535</v>
      </c>
      <c r="Q1922" s="348"/>
      <c r="R1922" s="348"/>
      <c r="S1922" s="7" t="str">
        <f>IF(P1922="nasional",VLOOKUP("*"&amp;J1922&amp;"",'IPPD ALL'!$AA$2:$AC$787,3,FALSE),VLOOKUP("*"&amp;P1922&amp;"",'IPPD ALL'!$AB$2:$AC$787,2,FALSE))</f>
        <v>Kabupaten Rembang</v>
      </c>
    </row>
    <row r="1923">
      <c r="A1923" s="346">
        <v>4271.0</v>
      </c>
      <c r="B1923" s="347" t="s">
        <v>12646</v>
      </c>
      <c r="C1923" s="347" t="s">
        <v>2711</v>
      </c>
      <c r="D1923" s="347" t="s">
        <v>12647</v>
      </c>
      <c r="E1923" s="347">
        <v>1.0</v>
      </c>
      <c r="F1923" s="347" t="s">
        <v>12648</v>
      </c>
      <c r="G1923" s="347" t="s">
        <v>12649</v>
      </c>
      <c r="H1923" s="348"/>
      <c r="I1923" s="347" t="s">
        <v>4533</v>
      </c>
      <c r="J1923" s="347" t="s">
        <v>2711</v>
      </c>
      <c r="K1923" s="349">
        <v>45442.35744096065</v>
      </c>
      <c r="L1923" s="347" t="s">
        <v>2711</v>
      </c>
      <c r="M1923" s="349">
        <v>45446.32823697916</v>
      </c>
      <c r="N1923" s="347" t="s">
        <v>4545</v>
      </c>
      <c r="O1923" s="346">
        <v>2.0</v>
      </c>
      <c r="P1923" s="347" t="s">
        <v>4535</v>
      </c>
      <c r="Q1923" s="348"/>
      <c r="R1923" s="348"/>
      <c r="S1923" s="7" t="str">
        <f>IF(P1923="nasional",VLOOKUP("*"&amp;J1923&amp;"",'IPPD ALL'!$AA$2:$AC$787,3,FALSE),VLOOKUP("*"&amp;P1923&amp;"",'IPPD ALL'!$AB$2:$AC$787,2,FALSE))</f>
        <v>Kabupaten Rembang</v>
      </c>
    </row>
    <row r="1924">
      <c r="A1924" s="346">
        <v>4272.0</v>
      </c>
      <c r="B1924" s="347" t="s">
        <v>12650</v>
      </c>
      <c r="C1924" s="347" t="s">
        <v>2711</v>
      </c>
      <c r="D1924" s="347" t="s">
        <v>12651</v>
      </c>
      <c r="E1924" s="347">
        <v>1.0</v>
      </c>
      <c r="F1924" s="347" t="s">
        <v>12652</v>
      </c>
      <c r="G1924" s="347" t="s">
        <v>12653</v>
      </c>
      <c r="H1924" s="348"/>
      <c r="I1924" s="347" t="s">
        <v>4533</v>
      </c>
      <c r="J1924" s="347" t="s">
        <v>2711</v>
      </c>
      <c r="K1924" s="349">
        <v>45442.36375832176</v>
      </c>
      <c r="L1924" s="347" t="s">
        <v>2711</v>
      </c>
      <c r="M1924" s="349">
        <v>45446.329055787035</v>
      </c>
      <c r="N1924" s="347" t="s">
        <v>4545</v>
      </c>
      <c r="O1924" s="346">
        <v>2.0</v>
      </c>
      <c r="P1924" s="347" t="s">
        <v>4535</v>
      </c>
      <c r="Q1924" s="348"/>
      <c r="R1924" s="348"/>
      <c r="S1924" s="7" t="str">
        <f>IF(P1924="nasional",VLOOKUP("*"&amp;J1924&amp;"",'IPPD ALL'!$AA$2:$AC$787,3,FALSE),VLOOKUP("*"&amp;P1924&amp;"",'IPPD ALL'!$AB$2:$AC$787,2,FALSE))</f>
        <v>Kabupaten Rembang</v>
      </c>
    </row>
    <row r="1925">
      <c r="A1925" s="346">
        <v>4273.0</v>
      </c>
      <c r="B1925" s="347" t="s">
        <v>12654</v>
      </c>
      <c r="C1925" s="347" t="s">
        <v>2711</v>
      </c>
      <c r="D1925" s="347" t="s">
        <v>12655</v>
      </c>
      <c r="E1925" s="347">
        <v>1.0</v>
      </c>
      <c r="F1925" s="347" t="s">
        <v>12656</v>
      </c>
      <c r="G1925" s="347" t="s">
        <v>12657</v>
      </c>
      <c r="H1925" s="348"/>
      <c r="I1925" s="347" t="s">
        <v>4533</v>
      </c>
      <c r="J1925" s="347" t="s">
        <v>2711</v>
      </c>
      <c r="K1925" s="349">
        <v>45442.368159328704</v>
      </c>
      <c r="L1925" s="347" t="s">
        <v>2711</v>
      </c>
      <c r="M1925" s="349">
        <v>45446.330041863424</v>
      </c>
      <c r="N1925" s="347" t="s">
        <v>4545</v>
      </c>
      <c r="O1925" s="346">
        <v>2.0</v>
      </c>
      <c r="P1925" s="347" t="s">
        <v>4535</v>
      </c>
      <c r="Q1925" s="348"/>
      <c r="R1925" s="348"/>
      <c r="S1925" s="7" t="str">
        <f>IF(P1925="nasional",VLOOKUP("*"&amp;J1925&amp;"",'IPPD ALL'!$AA$2:$AC$787,3,FALSE),VLOOKUP("*"&amp;P1925&amp;"",'IPPD ALL'!$AB$2:$AC$787,2,FALSE))</f>
        <v>Kabupaten Rembang</v>
      </c>
    </row>
    <row r="1926">
      <c r="A1926" s="346">
        <v>4274.0</v>
      </c>
      <c r="B1926" s="347" t="s">
        <v>12658</v>
      </c>
      <c r="C1926" s="347" t="s">
        <v>2711</v>
      </c>
      <c r="D1926" s="347" t="s">
        <v>12659</v>
      </c>
      <c r="E1926" s="347">
        <v>1.0</v>
      </c>
      <c r="F1926" s="347" t="s">
        <v>12660</v>
      </c>
      <c r="G1926" s="347" t="s">
        <v>12661</v>
      </c>
      <c r="H1926" s="348"/>
      <c r="I1926" s="347" t="s">
        <v>4533</v>
      </c>
      <c r="J1926" s="347" t="s">
        <v>2711</v>
      </c>
      <c r="K1926" s="349">
        <v>45442.37126994213</v>
      </c>
      <c r="L1926" s="347" t="s">
        <v>2711</v>
      </c>
      <c r="M1926" s="349">
        <v>45446.32948133102</v>
      </c>
      <c r="N1926" s="347" t="s">
        <v>4545</v>
      </c>
      <c r="O1926" s="346">
        <v>2.0</v>
      </c>
      <c r="P1926" s="347" t="s">
        <v>4535</v>
      </c>
      <c r="Q1926" s="348"/>
      <c r="R1926" s="348"/>
      <c r="S1926" s="7" t="str">
        <f>IF(P1926="nasional",VLOOKUP("*"&amp;J1926&amp;"",'IPPD ALL'!$AA$2:$AC$787,3,FALSE),VLOOKUP("*"&amp;P1926&amp;"",'IPPD ALL'!$AB$2:$AC$787,2,FALSE))</f>
        <v>Kabupaten Rembang</v>
      </c>
    </row>
    <row r="1927">
      <c r="A1927" s="346">
        <v>4277.0</v>
      </c>
      <c r="B1927" s="347" t="s">
        <v>12662</v>
      </c>
      <c r="C1927" s="347" t="s">
        <v>581</v>
      </c>
      <c r="D1927" s="347" t="s">
        <v>12663</v>
      </c>
      <c r="E1927" s="346">
        <v>1.0</v>
      </c>
      <c r="F1927" s="347" t="s">
        <v>12664</v>
      </c>
      <c r="G1927" s="347" t="s">
        <v>12665</v>
      </c>
      <c r="H1927" s="348"/>
      <c r="I1927" s="347" t="s">
        <v>4533</v>
      </c>
      <c r="J1927" s="347" t="s">
        <v>581</v>
      </c>
      <c r="K1927" s="349">
        <v>45442.72999853009</v>
      </c>
      <c r="L1927" s="347" t="s">
        <v>581</v>
      </c>
      <c r="M1927" s="349">
        <v>45561.29898675926</v>
      </c>
      <c r="N1927" s="347" t="s">
        <v>4545</v>
      </c>
      <c r="O1927" s="346">
        <v>9.0</v>
      </c>
      <c r="P1927" s="347" t="s">
        <v>4535</v>
      </c>
      <c r="Q1927" s="348"/>
      <c r="R1927" s="348"/>
      <c r="S1927" s="7" t="str">
        <f>IF(P1927="nasional",VLOOKUP("*"&amp;J1927&amp;"",'IPPD ALL'!$AA$2:$AC$787,3,FALSE),VLOOKUP("*"&amp;P1927&amp;"",'IPPD ALL'!$AB$2:$AC$787,2,FALSE))</f>
        <v>Kementerian Perencanaan Pembangunan Nasional/BAPPENAS</v>
      </c>
    </row>
    <row r="1928">
      <c r="A1928" s="346">
        <v>4278.0</v>
      </c>
      <c r="B1928" s="347" t="s">
        <v>12666</v>
      </c>
      <c r="C1928" s="347" t="s">
        <v>2711</v>
      </c>
      <c r="D1928" s="347" t="s">
        <v>12667</v>
      </c>
      <c r="E1928" s="347">
        <v>1.0</v>
      </c>
      <c r="F1928" s="347" t="s">
        <v>12668</v>
      </c>
      <c r="G1928" s="347" t="s">
        <v>12669</v>
      </c>
      <c r="H1928" s="348"/>
      <c r="I1928" s="347" t="s">
        <v>4533</v>
      </c>
      <c r="J1928" s="347" t="s">
        <v>2711</v>
      </c>
      <c r="K1928" s="349">
        <v>45443.07303777778</v>
      </c>
      <c r="L1928" s="347" t="s">
        <v>2711</v>
      </c>
      <c r="M1928" s="349">
        <v>45446.329952974535</v>
      </c>
      <c r="N1928" s="347" t="s">
        <v>4545</v>
      </c>
      <c r="O1928" s="346">
        <v>2.0</v>
      </c>
      <c r="P1928" s="347" t="s">
        <v>4535</v>
      </c>
      <c r="Q1928" s="348"/>
      <c r="R1928" s="348"/>
      <c r="S1928" s="7" t="str">
        <f>IF(P1928="nasional",VLOOKUP("*"&amp;J1928&amp;"",'IPPD ALL'!$AA$2:$AC$787,3,FALSE),VLOOKUP("*"&amp;P1928&amp;"",'IPPD ALL'!$AB$2:$AC$787,2,FALSE))</f>
        <v>Kabupaten Rembang</v>
      </c>
    </row>
    <row r="1929">
      <c r="A1929" s="346">
        <v>4279.0</v>
      </c>
      <c r="B1929" s="347" t="s">
        <v>12670</v>
      </c>
      <c r="C1929" s="347" t="s">
        <v>2711</v>
      </c>
      <c r="D1929" s="347" t="s">
        <v>12671</v>
      </c>
      <c r="E1929" s="347">
        <v>1.0</v>
      </c>
      <c r="F1929" s="347" t="s">
        <v>12672</v>
      </c>
      <c r="G1929" s="347" t="s">
        <v>12673</v>
      </c>
      <c r="H1929" s="348"/>
      <c r="I1929" s="347" t="s">
        <v>4533</v>
      </c>
      <c r="J1929" s="347" t="s">
        <v>2711</v>
      </c>
      <c r="K1929" s="349">
        <v>45443.077352291664</v>
      </c>
      <c r="L1929" s="347" t="s">
        <v>2711</v>
      </c>
      <c r="M1929" s="349">
        <v>45446.33029884259</v>
      </c>
      <c r="N1929" s="347" t="s">
        <v>4545</v>
      </c>
      <c r="O1929" s="346">
        <v>2.0</v>
      </c>
      <c r="P1929" s="347" t="s">
        <v>4535</v>
      </c>
      <c r="Q1929" s="348"/>
      <c r="R1929" s="348"/>
      <c r="S1929" s="7" t="str">
        <f>IF(P1929="nasional",VLOOKUP("*"&amp;J1929&amp;"",'IPPD ALL'!$AA$2:$AC$787,3,FALSE),VLOOKUP("*"&amp;P1929&amp;"",'IPPD ALL'!$AB$2:$AC$787,2,FALSE))</f>
        <v>Kabupaten Rembang</v>
      </c>
    </row>
    <row r="1930">
      <c r="A1930" s="346">
        <v>4280.0</v>
      </c>
      <c r="B1930" s="347" t="s">
        <v>12674</v>
      </c>
      <c r="C1930" s="347" t="s">
        <v>2711</v>
      </c>
      <c r="D1930" s="347" t="s">
        <v>12675</v>
      </c>
      <c r="E1930" s="347">
        <v>1.0</v>
      </c>
      <c r="F1930" s="347" t="s">
        <v>12676</v>
      </c>
      <c r="G1930" s="347" t="s">
        <v>12677</v>
      </c>
      <c r="H1930" s="348"/>
      <c r="I1930" s="347" t="s">
        <v>4533</v>
      </c>
      <c r="J1930" s="347" t="s">
        <v>2711</v>
      </c>
      <c r="K1930" s="349">
        <v>45443.08033699074</v>
      </c>
      <c r="L1930" s="347" t="s">
        <v>2711</v>
      </c>
      <c r="M1930" s="349">
        <v>45446.33070395833</v>
      </c>
      <c r="N1930" s="347" t="s">
        <v>4545</v>
      </c>
      <c r="O1930" s="346">
        <v>2.0</v>
      </c>
      <c r="P1930" s="347" t="s">
        <v>4535</v>
      </c>
      <c r="Q1930" s="348"/>
      <c r="R1930" s="348"/>
      <c r="S1930" s="7" t="str">
        <f>IF(P1930="nasional",VLOOKUP("*"&amp;J1930&amp;"",'IPPD ALL'!$AA$2:$AC$787,3,FALSE),VLOOKUP("*"&amp;P1930&amp;"",'IPPD ALL'!$AB$2:$AC$787,2,FALSE))</f>
        <v>Kabupaten Rembang</v>
      </c>
    </row>
    <row r="1931">
      <c r="A1931" s="346">
        <v>4282.0</v>
      </c>
      <c r="B1931" s="347" t="s">
        <v>12678</v>
      </c>
      <c r="C1931" s="347" t="s">
        <v>2711</v>
      </c>
      <c r="D1931" s="347" t="s">
        <v>12679</v>
      </c>
      <c r="E1931" s="347">
        <v>1.0</v>
      </c>
      <c r="F1931" s="347" t="s">
        <v>12680</v>
      </c>
      <c r="G1931" s="347" t="s">
        <v>12681</v>
      </c>
      <c r="H1931" s="348"/>
      <c r="I1931" s="347" t="s">
        <v>4533</v>
      </c>
      <c r="J1931" s="347" t="s">
        <v>2711</v>
      </c>
      <c r="K1931" s="349">
        <v>45443.08639068287</v>
      </c>
      <c r="L1931" s="347" t="s">
        <v>2711</v>
      </c>
      <c r="M1931" s="349">
        <v>45446.33110826389</v>
      </c>
      <c r="N1931" s="347" t="s">
        <v>4545</v>
      </c>
      <c r="O1931" s="346">
        <v>2.0</v>
      </c>
      <c r="P1931" s="347" t="s">
        <v>4535</v>
      </c>
      <c r="Q1931" s="348"/>
      <c r="R1931" s="348"/>
      <c r="S1931" s="7" t="str">
        <f>IF(P1931="nasional",VLOOKUP("*"&amp;J1931&amp;"",'IPPD ALL'!$AA$2:$AC$787,3,FALSE),VLOOKUP("*"&amp;P1931&amp;"",'IPPD ALL'!$AB$2:$AC$787,2,FALSE))</f>
        <v>Kabupaten Rembang</v>
      </c>
    </row>
    <row r="1932">
      <c r="A1932" s="346">
        <v>4283.0</v>
      </c>
      <c r="B1932" s="347" t="s">
        <v>12682</v>
      </c>
      <c r="C1932" s="347" t="s">
        <v>2711</v>
      </c>
      <c r="D1932" s="347" t="s">
        <v>12683</v>
      </c>
      <c r="E1932" s="347">
        <v>1.0</v>
      </c>
      <c r="F1932" s="347" t="s">
        <v>12684</v>
      </c>
      <c r="G1932" s="347" t="s">
        <v>12685</v>
      </c>
      <c r="H1932" s="348"/>
      <c r="I1932" s="347" t="s">
        <v>4533</v>
      </c>
      <c r="J1932" s="347" t="s">
        <v>2711</v>
      </c>
      <c r="K1932" s="349">
        <v>45443.09008158565</v>
      </c>
      <c r="L1932" s="347" t="s">
        <v>2711</v>
      </c>
      <c r="M1932" s="349">
        <v>45446.3314628588</v>
      </c>
      <c r="N1932" s="347" t="s">
        <v>4545</v>
      </c>
      <c r="O1932" s="346">
        <v>2.0</v>
      </c>
      <c r="P1932" s="347" t="s">
        <v>4535</v>
      </c>
      <c r="Q1932" s="348"/>
      <c r="R1932" s="348"/>
      <c r="S1932" s="7" t="str">
        <f>IF(P1932="nasional",VLOOKUP("*"&amp;J1932&amp;"",'IPPD ALL'!$AA$2:$AC$787,3,FALSE),VLOOKUP("*"&amp;P1932&amp;"",'IPPD ALL'!$AB$2:$AC$787,2,FALSE))</f>
        <v>Kabupaten Rembang</v>
      </c>
    </row>
    <row r="1933">
      <c r="A1933" s="346">
        <v>4284.0</v>
      </c>
      <c r="B1933" s="347" t="s">
        <v>12686</v>
      </c>
      <c r="C1933" s="347" t="s">
        <v>2711</v>
      </c>
      <c r="D1933" s="347" t="s">
        <v>12687</v>
      </c>
      <c r="E1933" s="347">
        <v>1.0</v>
      </c>
      <c r="F1933" s="347" t="s">
        <v>12688</v>
      </c>
      <c r="G1933" s="347" t="s">
        <v>12689</v>
      </c>
      <c r="H1933" s="348"/>
      <c r="I1933" s="347" t="s">
        <v>4533</v>
      </c>
      <c r="J1933" s="347" t="s">
        <v>2711</v>
      </c>
      <c r="K1933" s="349">
        <v>45443.09892996528</v>
      </c>
      <c r="L1933" s="347" t="s">
        <v>2711</v>
      </c>
      <c r="M1933" s="349">
        <v>45446.33175498842</v>
      </c>
      <c r="N1933" s="347" t="s">
        <v>4545</v>
      </c>
      <c r="O1933" s="346">
        <v>2.0</v>
      </c>
      <c r="P1933" s="347" t="s">
        <v>4535</v>
      </c>
      <c r="Q1933" s="348"/>
      <c r="R1933" s="348"/>
      <c r="S1933" s="7" t="str">
        <f>IF(P1933="nasional",VLOOKUP("*"&amp;J1933&amp;"",'IPPD ALL'!$AA$2:$AC$787,3,FALSE),VLOOKUP("*"&amp;P1933&amp;"",'IPPD ALL'!$AB$2:$AC$787,2,FALSE))</f>
        <v>Kabupaten Rembang</v>
      </c>
    </row>
    <row r="1934">
      <c r="A1934" s="346">
        <v>4285.0</v>
      </c>
      <c r="B1934" s="347" t="s">
        <v>12690</v>
      </c>
      <c r="C1934" s="347" t="s">
        <v>2711</v>
      </c>
      <c r="D1934" s="347" t="s">
        <v>12691</v>
      </c>
      <c r="E1934" s="347">
        <v>1.0</v>
      </c>
      <c r="F1934" s="347" t="s">
        <v>12692</v>
      </c>
      <c r="G1934" s="347" t="s">
        <v>12693</v>
      </c>
      <c r="H1934" s="348"/>
      <c r="I1934" s="347" t="s">
        <v>4533</v>
      </c>
      <c r="J1934" s="347" t="s">
        <v>2711</v>
      </c>
      <c r="K1934" s="349">
        <v>45443.103294016204</v>
      </c>
      <c r="L1934" s="347" t="s">
        <v>2711</v>
      </c>
      <c r="M1934" s="349">
        <v>45446.332161273145</v>
      </c>
      <c r="N1934" s="347" t="s">
        <v>4545</v>
      </c>
      <c r="O1934" s="346">
        <v>2.0</v>
      </c>
      <c r="P1934" s="347" t="s">
        <v>4535</v>
      </c>
      <c r="Q1934" s="348"/>
      <c r="R1934" s="348"/>
      <c r="S1934" s="7" t="str">
        <f>IF(P1934="nasional",VLOOKUP("*"&amp;J1934&amp;"",'IPPD ALL'!$AA$2:$AC$787,3,FALSE),VLOOKUP("*"&amp;P1934&amp;"",'IPPD ALL'!$AB$2:$AC$787,2,FALSE))</f>
        <v>Kabupaten Rembang</v>
      </c>
    </row>
    <row r="1935">
      <c r="A1935" s="346">
        <v>4286.0</v>
      </c>
      <c r="B1935" s="347" t="s">
        <v>12694</v>
      </c>
      <c r="C1935" s="347" t="s">
        <v>12613</v>
      </c>
      <c r="D1935" s="347" t="s">
        <v>12695</v>
      </c>
      <c r="E1935" s="347">
        <v>1.0</v>
      </c>
      <c r="F1935" s="347" t="s">
        <v>12696</v>
      </c>
      <c r="G1935" s="347" t="s">
        <v>12697</v>
      </c>
      <c r="H1935" s="348"/>
      <c r="I1935" s="347" t="s">
        <v>4533</v>
      </c>
      <c r="J1935" s="347" t="s">
        <v>12613</v>
      </c>
      <c r="K1935" s="349">
        <v>45443.110146782405</v>
      </c>
      <c r="L1935" s="347" t="s">
        <v>12613</v>
      </c>
      <c r="M1935" s="349">
        <v>45443.11176071759</v>
      </c>
      <c r="N1935" s="347" t="s">
        <v>4534</v>
      </c>
      <c r="O1935" s="346">
        <v>1.0</v>
      </c>
      <c r="P1935" s="350" t="s">
        <v>2154</v>
      </c>
      <c r="Q1935" s="346">
        <v>758.0</v>
      </c>
      <c r="R1935" s="347" t="s">
        <v>12617</v>
      </c>
      <c r="S1935" s="7" t="str">
        <f>IF(P1935="nasional",VLOOKUP("*"&amp;J1935&amp;"",'IPPD ALL'!$AA$2:$AC$787,3,FALSE),VLOOKUP("*"&amp;P1935&amp;"",'IPPD ALL'!$AB$2:$AC$787,2,FALSE))</f>
        <v>Kabupaten Lampung Selatan</v>
      </c>
      <c r="T1935" s="229"/>
    </row>
    <row r="1936">
      <c r="A1936" s="346">
        <v>4287.0</v>
      </c>
      <c r="B1936" s="347" t="s">
        <v>12698</v>
      </c>
      <c r="C1936" s="347" t="s">
        <v>2711</v>
      </c>
      <c r="D1936" s="347" t="s">
        <v>12699</v>
      </c>
      <c r="E1936" s="347">
        <v>1.0</v>
      </c>
      <c r="F1936" s="347" t="s">
        <v>12700</v>
      </c>
      <c r="G1936" s="347" t="s">
        <v>12701</v>
      </c>
      <c r="H1936" s="348"/>
      <c r="I1936" s="347" t="s">
        <v>4533</v>
      </c>
      <c r="J1936" s="347" t="s">
        <v>2711</v>
      </c>
      <c r="K1936" s="349">
        <v>45443.119644467595</v>
      </c>
      <c r="L1936" s="347" t="s">
        <v>2711</v>
      </c>
      <c r="M1936" s="349">
        <v>45446.33318236111</v>
      </c>
      <c r="N1936" s="347" t="s">
        <v>4545</v>
      </c>
      <c r="O1936" s="346">
        <v>2.0</v>
      </c>
      <c r="P1936" s="347" t="s">
        <v>4535</v>
      </c>
      <c r="Q1936" s="348"/>
      <c r="R1936" s="348"/>
      <c r="S1936" s="7" t="str">
        <f>IF(P1936="nasional",VLOOKUP("*"&amp;J1936&amp;"",'IPPD ALL'!$AA$2:$AC$787,3,FALSE),VLOOKUP("*"&amp;P1936&amp;"",'IPPD ALL'!$AB$2:$AC$787,2,FALSE))</f>
        <v>Kabupaten Rembang</v>
      </c>
    </row>
    <row r="1937">
      <c r="A1937" s="346">
        <v>4288.0</v>
      </c>
      <c r="B1937" s="347" t="s">
        <v>12702</v>
      </c>
      <c r="C1937" s="347" t="s">
        <v>2711</v>
      </c>
      <c r="D1937" s="347" t="s">
        <v>12703</v>
      </c>
      <c r="E1937" s="347">
        <v>1.0</v>
      </c>
      <c r="F1937" s="347" t="s">
        <v>12704</v>
      </c>
      <c r="G1937" s="347" t="s">
        <v>12705</v>
      </c>
      <c r="H1937" s="348"/>
      <c r="I1937" s="347" t="s">
        <v>4533</v>
      </c>
      <c r="J1937" s="347" t="s">
        <v>2711</v>
      </c>
      <c r="K1937" s="349">
        <v>45443.123868159724</v>
      </c>
      <c r="L1937" s="347" t="s">
        <v>2711</v>
      </c>
      <c r="M1937" s="349">
        <v>45446.333509502314</v>
      </c>
      <c r="N1937" s="347" t="s">
        <v>4545</v>
      </c>
      <c r="O1937" s="346">
        <v>2.0</v>
      </c>
      <c r="P1937" s="347" t="s">
        <v>4535</v>
      </c>
      <c r="Q1937" s="348"/>
      <c r="R1937" s="348"/>
      <c r="S1937" s="7" t="str">
        <f>IF(P1937="nasional",VLOOKUP("*"&amp;J1937&amp;"",'IPPD ALL'!$AA$2:$AC$787,3,FALSE),VLOOKUP("*"&amp;P1937&amp;"",'IPPD ALL'!$AB$2:$AC$787,2,FALSE))</f>
        <v>Kabupaten Rembang</v>
      </c>
    </row>
    <row r="1938">
      <c r="A1938" s="346">
        <v>4289.0</v>
      </c>
      <c r="B1938" s="347" t="s">
        <v>12706</v>
      </c>
      <c r="C1938" s="347" t="s">
        <v>12707</v>
      </c>
      <c r="D1938" s="347" t="s">
        <v>12708</v>
      </c>
      <c r="E1938" s="347">
        <v>1.0</v>
      </c>
      <c r="F1938" s="347" t="s">
        <v>12709</v>
      </c>
      <c r="G1938" s="347" t="s">
        <v>12710</v>
      </c>
      <c r="H1938" s="348"/>
      <c r="I1938" s="347" t="s">
        <v>4533</v>
      </c>
      <c r="J1938" s="347" t="s">
        <v>12707</v>
      </c>
      <c r="K1938" s="349">
        <v>45443.13018738426</v>
      </c>
      <c r="L1938" s="347" t="s">
        <v>12105</v>
      </c>
      <c r="M1938" s="349">
        <v>45482.29051869213</v>
      </c>
      <c r="N1938" s="347" t="s">
        <v>4545</v>
      </c>
      <c r="O1938" s="346">
        <v>2.0</v>
      </c>
      <c r="P1938" s="350" t="s">
        <v>3354</v>
      </c>
      <c r="Q1938" s="346">
        <v>919.0</v>
      </c>
      <c r="R1938" s="347" t="s">
        <v>12109</v>
      </c>
      <c r="S1938" s="7" t="str">
        <f>IF(P1938="nasional",VLOOKUP("*"&amp;J1938&amp;"",'IPPD ALL'!$AA$2:$AC$787,3,FALSE),VLOOKUP("*"&amp;P1938&amp;"",'IPPD ALL'!$AB$2:$AC$787,2,FALSE))</f>
        <v>Provinsi Kalimantan Selatan</v>
      </c>
    </row>
    <row r="1939">
      <c r="A1939" s="346">
        <v>4292.0</v>
      </c>
      <c r="B1939" s="347" t="s">
        <v>12711</v>
      </c>
      <c r="C1939" s="347" t="s">
        <v>2711</v>
      </c>
      <c r="D1939" s="347" t="s">
        <v>12712</v>
      </c>
      <c r="E1939" s="347">
        <v>1.0</v>
      </c>
      <c r="F1939" s="347" t="s">
        <v>12713</v>
      </c>
      <c r="G1939" s="347" t="s">
        <v>12714</v>
      </c>
      <c r="H1939" s="348"/>
      <c r="I1939" s="347" t="s">
        <v>4533</v>
      </c>
      <c r="J1939" s="347" t="s">
        <v>2711</v>
      </c>
      <c r="K1939" s="349">
        <v>45443.151370520834</v>
      </c>
      <c r="L1939" s="347" t="s">
        <v>2711</v>
      </c>
      <c r="M1939" s="349">
        <v>45446.33398027778</v>
      </c>
      <c r="N1939" s="347" t="s">
        <v>4545</v>
      </c>
      <c r="O1939" s="346">
        <v>2.0</v>
      </c>
      <c r="P1939" s="347" t="s">
        <v>4535</v>
      </c>
      <c r="Q1939" s="348"/>
      <c r="R1939" s="348"/>
      <c r="S1939" s="7" t="str">
        <f>IF(P1939="nasional",VLOOKUP("*"&amp;J1939&amp;"",'IPPD ALL'!$AA$2:$AC$787,3,FALSE),VLOOKUP("*"&amp;P1939&amp;"",'IPPD ALL'!$AB$2:$AC$787,2,FALSE))</f>
        <v>Kabupaten Rembang</v>
      </c>
    </row>
    <row r="1940">
      <c r="A1940" s="346">
        <v>4293.0</v>
      </c>
      <c r="B1940" s="347" t="s">
        <v>12715</v>
      </c>
      <c r="C1940" s="347" t="s">
        <v>2153</v>
      </c>
      <c r="D1940" s="347" t="s">
        <v>12716</v>
      </c>
      <c r="E1940" s="347">
        <v>1.0</v>
      </c>
      <c r="F1940" s="347" t="s">
        <v>12717</v>
      </c>
      <c r="G1940" s="347" t="s">
        <v>12718</v>
      </c>
      <c r="H1940" s="348"/>
      <c r="I1940" s="347" t="s">
        <v>4533</v>
      </c>
      <c r="J1940" s="347" t="s">
        <v>2153</v>
      </c>
      <c r="K1940" s="349">
        <v>45443.16403099537</v>
      </c>
      <c r="L1940" s="347" t="s">
        <v>2153</v>
      </c>
      <c r="M1940" s="349">
        <v>45509.13393150463</v>
      </c>
      <c r="N1940" s="347" t="s">
        <v>4545</v>
      </c>
      <c r="O1940" s="346">
        <v>7.0</v>
      </c>
      <c r="P1940" s="347" t="s">
        <v>4535</v>
      </c>
      <c r="Q1940" s="348"/>
      <c r="R1940" s="348"/>
      <c r="S1940" s="7" t="str">
        <f>IF(P1940="nasional",VLOOKUP("*"&amp;J1940&amp;"",'IPPD ALL'!$AA$2:$AC$787,3,FALSE),VLOOKUP("*"&amp;P1940&amp;"",'IPPD ALL'!$AB$2:$AC$787,2,FALSE))</f>
        <v>Kabupaten Lampung Selatan</v>
      </c>
    </row>
    <row r="1941">
      <c r="A1941" s="346">
        <v>4296.0</v>
      </c>
      <c r="B1941" s="347" t="s">
        <v>12719</v>
      </c>
      <c r="C1941" s="347" t="s">
        <v>12105</v>
      </c>
      <c r="D1941" s="347" t="s">
        <v>12720</v>
      </c>
      <c r="E1941" s="347">
        <v>1.0</v>
      </c>
      <c r="F1941" s="347" t="s">
        <v>12721</v>
      </c>
      <c r="G1941" s="347" t="s">
        <v>12722</v>
      </c>
      <c r="H1941" s="348"/>
      <c r="I1941" s="347" t="s">
        <v>4533</v>
      </c>
      <c r="J1941" s="347" t="s">
        <v>12105</v>
      </c>
      <c r="K1941" s="349">
        <v>45443.25385158565</v>
      </c>
      <c r="L1941" s="347" t="s">
        <v>12105</v>
      </c>
      <c r="M1941" s="349">
        <v>45443.30491368056</v>
      </c>
      <c r="N1941" s="347" t="s">
        <v>4545</v>
      </c>
      <c r="O1941" s="346">
        <v>2.0</v>
      </c>
      <c r="P1941" s="350" t="s">
        <v>3354</v>
      </c>
      <c r="Q1941" s="346">
        <v>919.0</v>
      </c>
      <c r="R1941" s="347" t="s">
        <v>12109</v>
      </c>
      <c r="S1941" s="7" t="str">
        <f>IF(P1941="nasional",VLOOKUP("*"&amp;J1941&amp;"",'IPPD ALL'!$AA$2:$AC$787,3,FALSE),VLOOKUP("*"&amp;P1941&amp;"",'IPPD ALL'!$AB$2:$AC$787,2,FALSE))</f>
        <v>Provinsi Kalimantan Selatan</v>
      </c>
    </row>
    <row r="1942">
      <c r="A1942" s="346">
        <v>4297.0</v>
      </c>
      <c r="B1942" s="347" t="s">
        <v>12723</v>
      </c>
      <c r="C1942" s="347" t="s">
        <v>12724</v>
      </c>
      <c r="D1942" s="347" t="s">
        <v>12725</v>
      </c>
      <c r="E1942" s="347">
        <v>1.0</v>
      </c>
      <c r="F1942" s="347" t="s">
        <v>12726</v>
      </c>
      <c r="G1942" s="347" t="s">
        <v>12727</v>
      </c>
      <c r="H1942" s="348"/>
      <c r="I1942" s="347" t="s">
        <v>4533</v>
      </c>
      <c r="J1942" s="347" t="s">
        <v>12724</v>
      </c>
      <c r="K1942" s="349">
        <v>45443.27106298611</v>
      </c>
      <c r="L1942" s="347" t="s">
        <v>12105</v>
      </c>
      <c r="M1942" s="349">
        <v>45512.24176791667</v>
      </c>
      <c r="N1942" s="347" t="s">
        <v>4545</v>
      </c>
      <c r="O1942" s="346">
        <v>4.0</v>
      </c>
      <c r="P1942" s="350" t="s">
        <v>3354</v>
      </c>
      <c r="Q1942" s="346">
        <v>919.0</v>
      </c>
      <c r="R1942" s="347" t="s">
        <v>12109</v>
      </c>
      <c r="S1942" s="7" t="str">
        <f>IF(P1942="nasional",VLOOKUP("*"&amp;J1942&amp;"",'IPPD ALL'!$AA$2:$AC$787,3,FALSE),VLOOKUP("*"&amp;P1942&amp;"",'IPPD ALL'!$AB$2:$AC$787,2,FALSE))</f>
        <v>Provinsi Kalimantan Selatan</v>
      </c>
    </row>
    <row r="1943">
      <c r="A1943" s="346">
        <v>4298.0</v>
      </c>
      <c r="B1943" s="347" t="s">
        <v>12728</v>
      </c>
      <c r="C1943" s="347" t="s">
        <v>9415</v>
      </c>
      <c r="D1943" s="347" t="s">
        <v>12729</v>
      </c>
      <c r="E1943" s="347">
        <v>1.0</v>
      </c>
      <c r="F1943" s="347" t="s">
        <v>12730</v>
      </c>
      <c r="G1943" s="347" t="s">
        <v>12731</v>
      </c>
      <c r="H1943" s="348"/>
      <c r="I1943" s="347" t="s">
        <v>4533</v>
      </c>
      <c r="J1943" s="347" t="s">
        <v>9415</v>
      </c>
      <c r="K1943" s="349">
        <v>45443.3397196875</v>
      </c>
      <c r="L1943" s="347" t="s">
        <v>9415</v>
      </c>
      <c r="M1943" s="349">
        <v>45443.35143311343</v>
      </c>
      <c r="N1943" s="347" t="s">
        <v>4545</v>
      </c>
      <c r="O1943" s="346">
        <v>1.0</v>
      </c>
      <c r="P1943" s="350" t="s">
        <v>9419</v>
      </c>
      <c r="Q1943" s="346">
        <v>962.0</v>
      </c>
      <c r="R1943" s="347" t="s">
        <v>9420</v>
      </c>
      <c r="S1943" s="7" t="str">
        <f>IF(P1943="nasional",VLOOKUP("*"&amp;J1943&amp;"",'IPPD ALL'!$AA$2:$AC$787,3,FALSE),VLOOKUP("*"&amp;P1943&amp;"",'IPPD ALL'!$AB$2:$AC$787,2,FALSE))</f>
        <v>#N/A</v>
      </c>
    </row>
    <row r="1944">
      <c r="A1944" s="346">
        <v>4299.0</v>
      </c>
      <c r="B1944" s="347" t="s">
        <v>12732</v>
      </c>
      <c r="C1944" s="347" t="s">
        <v>2039</v>
      </c>
      <c r="D1944" s="347" t="s">
        <v>12733</v>
      </c>
      <c r="E1944" s="347">
        <v>1.0</v>
      </c>
      <c r="F1944" s="347" t="s">
        <v>12734</v>
      </c>
      <c r="G1944" s="347" t="s">
        <v>12735</v>
      </c>
      <c r="H1944" s="348"/>
      <c r="I1944" s="347" t="s">
        <v>4533</v>
      </c>
      <c r="J1944" s="347" t="s">
        <v>2039</v>
      </c>
      <c r="K1944" s="349">
        <v>45443.340704201386</v>
      </c>
      <c r="L1944" s="347" t="s">
        <v>2039</v>
      </c>
      <c r="M1944" s="349">
        <v>45443.35652244213</v>
      </c>
      <c r="N1944" s="347" t="s">
        <v>4545</v>
      </c>
      <c r="O1944" s="346">
        <v>5.0</v>
      </c>
      <c r="P1944" s="347" t="s">
        <v>4535</v>
      </c>
      <c r="Q1944" s="348"/>
      <c r="R1944" s="348"/>
      <c r="S1944" s="7" t="str">
        <f>IF(P1944="nasional",VLOOKUP("*"&amp;J1944&amp;"",'IPPD ALL'!$AA$2:$AC$787,3,FALSE),VLOOKUP("*"&amp;P1944&amp;"",'IPPD ALL'!$AB$2:$AC$787,2,FALSE))</f>
        <v>Provinsi Sumatera Selatan</v>
      </c>
    </row>
    <row r="1945">
      <c r="A1945" s="346">
        <v>4300.0</v>
      </c>
      <c r="B1945" s="347" t="s">
        <v>12736</v>
      </c>
      <c r="C1945" s="347" t="s">
        <v>9415</v>
      </c>
      <c r="D1945" s="347" t="s">
        <v>12737</v>
      </c>
      <c r="E1945" s="347">
        <v>1.0</v>
      </c>
      <c r="F1945" s="347" t="s">
        <v>12738</v>
      </c>
      <c r="G1945" s="347" t="s">
        <v>12739</v>
      </c>
      <c r="H1945" s="348"/>
      <c r="I1945" s="347" t="s">
        <v>4533</v>
      </c>
      <c r="J1945" s="347" t="s">
        <v>9415</v>
      </c>
      <c r="K1945" s="349">
        <v>45443.360291122684</v>
      </c>
      <c r="L1945" s="348"/>
      <c r="M1945" s="348"/>
      <c r="N1945" s="347" t="s">
        <v>4534</v>
      </c>
      <c r="O1945" s="346">
        <v>0.0</v>
      </c>
      <c r="P1945" s="350" t="s">
        <v>9419</v>
      </c>
      <c r="Q1945" s="346">
        <v>962.0</v>
      </c>
      <c r="R1945" s="347" t="s">
        <v>9420</v>
      </c>
      <c r="S1945" s="7" t="str">
        <f>IF(P1945="nasional",VLOOKUP("*"&amp;J1945&amp;"",'IPPD ALL'!$AA$2:$AC$787,3,FALSE),VLOOKUP("*"&amp;P1945&amp;"",'IPPD ALL'!$AB$2:$AC$787,2,FALSE))</f>
        <v>#N/A</v>
      </c>
    </row>
    <row r="1946">
      <c r="A1946" s="346">
        <v>4301.0</v>
      </c>
      <c r="B1946" s="347" t="s">
        <v>12740</v>
      </c>
      <c r="C1946" s="347" t="s">
        <v>4839</v>
      </c>
      <c r="D1946" s="347" t="s">
        <v>12741</v>
      </c>
      <c r="E1946" s="347">
        <v>1.0</v>
      </c>
      <c r="F1946" s="347" t="s">
        <v>12742</v>
      </c>
      <c r="G1946" s="347" t="s">
        <v>12743</v>
      </c>
      <c r="H1946" s="348"/>
      <c r="I1946" s="347" t="s">
        <v>4533</v>
      </c>
      <c r="J1946" s="347" t="s">
        <v>4839</v>
      </c>
      <c r="K1946" s="349">
        <v>45443.757888622684</v>
      </c>
      <c r="L1946" s="347" t="s">
        <v>4839</v>
      </c>
      <c r="M1946" s="349">
        <v>45462.358914675926</v>
      </c>
      <c r="N1946" s="347" t="s">
        <v>4534</v>
      </c>
      <c r="O1946" s="346">
        <v>5.0</v>
      </c>
      <c r="P1946" s="350" t="s">
        <v>4843</v>
      </c>
      <c r="Q1946" s="346">
        <v>242.0</v>
      </c>
      <c r="R1946" s="347" t="s">
        <v>4844</v>
      </c>
      <c r="S1946" s="7" t="str">
        <f>IF(P1946="nasional",VLOOKUP("*"&amp;J1946&amp;"",'IPPD ALL'!$AA$2:$AC$787,3,FALSE),VLOOKUP("*"&amp;P1946&amp;"",'IPPD ALL'!$AB$2:$AC$787,2,FALSE))</f>
        <v>#N/A</v>
      </c>
    </row>
    <row r="1947">
      <c r="A1947" s="346">
        <v>4303.0</v>
      </c>
      <c r="B1947" s="347" t="s">
        <v>12744</v>
      </c>
      <c r="C1947" s="347" t="s">
        <v>7543</v>
      </c>
      <c r="D1947" s="347" t="s">
        <v>12745</v>
      </c>
      <c r="E1947" s="347" t="s">
        <v>6689</v>
      </c>
      <c r="F1947" s="347" t="s">
        <v>12746</v>
      </c>
      <c r="G1947" s="347" t="s">
        <v>12747</v>
      </c>
      <c r="H1947" s="348"/>
      <c r="I1947" s="347" t="s">
        <v>4533</v>
      </c>
      <c r="J1947" s="347" t="s">
        <v>7543</v>
      </c>
      <c r="K1947" s="349">
        <v>45446.01099068287</v>
      </c>
      <c r="L1947" s="347" t="s">
        <v>7543</v>
      </c>
      <c r="M1947" s="349">
        <v>45446.01852774306</v>
      </c>
      <c r="N1947" s="347" t="s">
        <v>4545</v>
      </c>
      <c r="O1947" s="346">
        <v>1.0</v>
      </c>
      <c r="P1947" s="350" t="s">
        <v>2911</v>
      </c>
      <c r="Q1947" s="346">
        <v>808.0</v>
      </c>
      <c r="R1947" s="347" t="s">
        <v>7547</v>
      </c>
      <c r="S1947" s="7" t="str">
        <f>IF(P1947="nasional",VLOOKUP("*"&amp;J1947&amp;"",'IPPD ALL'!$AA$2:$AC$787,3,FALSE),VLOOKUP("*"&amp;P1947&amp;"",'IPPD ALL'!$AB$2:$AC$787,2,FALSE))</f>
        <v>Kabupaten Gresik</v>
      </c>
    </row>
    <row r="1948">
      <c r="A1948" s="346">
        <v>4304.0</v>
      </c>
      <c r="B1948" s="347" t="s">
        <v>12748</v>
      </c>
      <c r="C1948" s="347" t="s">
        <v>7543</v>
      </c>
      <c r="D1948" s="347" t="s">
        <v>12749</v>
      </c>
      <c r="E1948" s="347" t="s">
        <v>6689</v>
      </c>
      <c r="F1948" s="347" t="s">
        <v>12750</v>
      </c>
      <c r="G1948" s="347" t="s">
        <v>12751</v>
      </c>
      <c r="H1948" s="347" t="s">
        <v>4609</v>
      </c>
      <c r="I1948" s="347" t="s">
        <v>4533</v>
      </c>
      <c r="J1948" s="347" t="s">
        <v>7543</v>
      </c>
      <c r="K1948" s="349">
        <v>45446.05341064815</v>
      </c>
      <c r="L1948" s="347" t="s">
        <v>7543</v>
      </c>
      <c r="M1948" s="349">
        <v>45446.08906466435</v>
      </c>
      <c r="N1948" s="347" t="s">
        <v>4545</v>
      </c>
      <c r="O1948" s="346">
        <v>2.0</v>
      </c>
      <c r="P1948" s="350" t="s">
        <v>2911</v>
      </c>
      <c r="Q1948" s="346">
        <v>808.0</v>
      </c>
      <c r="R1948" s="347" t="s">
        <v>7547</v>
      </c>
      <c r="S1948" s="7" t="str">
        <f>IF(P1948="nasional",VLOOKUP("*"&amp;J1948&amp;"",'IPPD ALL'!$AA$2:$AC$787,3,FALSE),VLOOKUP("*"&amp;P1948&amp;"",'IPPD ALL'!$AB$2:$AC$787,2,FALSE))</f>
        <v>Kabupaten Gresik</v>
      </c>
    </row>
    <row r="1949">
      <c r="A1949" s="346">
        <v>4306.0</v>
      </c>
      <c r="B1949" s="347" t="s">
        <v>12752</v>
      </c>
      <c r="C1949" s="347" t="s">
        <v>2039</v>
      </c>
      <c r="D1949" s="347" t="s">
        <v>12753</v>
      </c>
      <c r="E1949" s="347">
        <v>1.0</v>
      </c>
      <c r="F1949" s="347" t="s">
        <v>12754</v>
      </c>
      <c r="G1949" s="347" t="s">
        <v>12755</v>
      </c>
      <c r="H1949" s="348"/>
      <c r="I1949" s="347" t="s">
        <v>4533</v>
      </c>
      <c r="J1949" s="347" t="s">
        <v>2039</v>
      </c>
      <c r="K1949" s="349">
        <v>45446.18345519676</v>
      </c>
      <c r="L1949" s="347" t="s">
        <v>2039</v>
      </c>
      <c r="M1949" s="349">
        <v>45520.30528021991</v>
      </c>
      <c r="N1949" s="347" t="s">
        <v>4545</v>
      </c>
      <c r="O1949" s="346">
        <v>7.0</v>
      </c>
      <c r="P1949" s="347" t="s">
        <v>4535</v>
      </c>
      <c r="Q1949" s="348"/>
      <c r="R1949" s="348"/>
      <c r="S1949" s="7" t="str">
        <f>IF(P1949="nasional",VLOOKUP("*"&amp;J1949&amp;"",'IPPD ALL'!$AA$2:$AC$787,3,FALSE),VLOOKUP("*"&amp;P1949&amp;"",'IPPD ALL'!$AB$2:$AC$787,2,FALSE))</f>
        <v>Provinsi Sumatera Selatan</v>
      </c>
    </row>
    <row r="1950">
      <c r="A1950" s="346">
        <v>4308.0</v>
      </c>
      <c r="B1950" s="347" t="s">
        <v>12756</v>
      </c>
      <c r="C1950" s="347" t="s">
        <v>1891</v>
      </c>
      <c r="D1950" s="347" t="s">
        <v>12757</v>
      </c>
      <c r="E1950" s="347">
        <v>1.0</v>
      </c>
      <c r="F1950" s="347" t="s">
        <v>12758</v>
      </c>
      <c r="G1950" s="347" t="s">
        <v>12759</v>
      </c>
      <c r="H1950" s="348"/>
      <c r="I1950" s="347" t="s">
        <v>4533</v>
      </c>
      <c r="J1950" s="347" t="s">
        <v>1891</v>
      </c>
      <c r="K1950" s="349">
        <v>45446.1939146875</v>
      </c>
      <c r="L1950" s="347" t="s">
        <v>1891</v>
      </c>
      <c r="M1950" s="349">
        <v>45446.20146568287</v>
      </c>
      <c r="N1950" s="347" t="s">
        <v>4545</v>
      </c>
      <c r="O1950" s="346">
        <v>2.0</v>
      </c>
      <c r="P1950" s="347" t="s">
        <v>4535</v>
      </c>
      <c r="Q1950" s="348"/>
      <c r="R1950" s="348"/>
      <c r="S1950" s="7" t="str">
        <f>IF(P1950="nasional",VLOOKUP("*"&amp;J1950&amp;"",'IPPD ALL'!$AA$2:$AC$787,3,FALSE),VLOOKUP("*"&amp;P1950&amp;"",'IPPD ALL'!$AB$2:$AC$787,2,FALSE))</f>
        <v>Provinsi Bangka Belitung</v>
      </c>
    </row>
    <row r="1951">
      <c r="A1951" s="346">
        <v>4309.0</v>
      </c>
      <c r="B1951" s="347" t="s">
        <v>12760</v>
      </c>
      <c r="C1951" s="347" t="s">
        <v>10505</v>
      </c>
      <c r="D1951" s="347" t="s">
        <v>12761</v>
      </c>
      <c r="E1951" s="347" t="s">
        <v>4530</v>
      </c>
      <c r="F1951" s="347" t="s">
        <v>12762</v>
      </c>
      <c r="G1951" s="347" t="s">
        <v>12763</v>
      </c>
      <c r="H1951" s="348"/>
      <c r="I1951" s="347" t="s">
        <v>4533</v>
      </c>
      <c r="J1951" s="347" t="s">
        <v>10505</v>
      </c>
      <c r="K1951" s="349">
        <v>45446.34878997685</v>
      </c>
      <c r="L1951" s="347" t="s">
        <v>10505</v>
      </c>
      <c r="M1951" s="349">
        <v>45446.359469849536</v>
      </c>
      <c r="N1951" s="347" t="s">
        <v>4545</v>
      </c>
      <c r="O1951" s="346">
        <v>3.0</v>
      </c>
      <c r="P1951" s="350" t="s">
        <v>527</v>
      </c>
      <c r="Q1951" s="346">
        <v>477.0</v>
      </c>
      <c r="R1951" s="347" t="s">
        <v>10093</v>
      </c>
      <c r="S1951" s="7" t="str">
        <f>IF(P1951="nasional",VLOOKUP("*"&amp;J1951&amp;"",'IPPD ALL'!$AA$2:$AC$787,3,FALSE),VLOOKUP("*"&amp;P1951&amp;"",'IPPD ALL'!$AB$2:$AC$787,2,FALSE))</f>
        <v>Kementerian Pekerjaan Umum dan Perumahan Rakyat</v>
      </c>
    </row>
    <row r="1952">
      <c r="A1952" s="346">
        <v>4310.0</v>
      </c>
      <c r="B1952" s="347" t="s">
        <v>12764</v>
      </c>
      <c r="C1952" s="347" t="s">
        <v>12765</v>
      </c>
      <c r="D1952" s="347" t="s">
        <v>12766</v>
      </c>
      <c r="E1952" s="347">
        <v>1.0</v>
      </c>
      <c r="F1952" s="347" t="s">
        <v>12767</v>
      </c>
      <c r="G1952" s="347" t="s">
        <v>12768</v>
      </c>
      <c r="H1952" s="348"/>
      <c r="I1952" s="347" t="s">
        <v>4533</v>
      </c>
      <c r="J1952" s="347" t="s">
        <v>12765</v>
      </c>
      <c r="K1952" s="349">
        <v>45446.392654930554</v>
      </c>
      <c r="L1952" s="347" t="s">
        <v>12765</v>
      </c>
      <c r="M1952" s="349">
        <v>45446.4005062963</v>
      </c>
      <c r="N1952" s="347" t="s">
        <v>4545</v>
      </c>
      <c r="O1952" s="346">
        <v>1.0</v>
      </c>
      <c r="P1952" s="350" t="s">
        <v>2477</v>
      </c>
      <c r="Q1952" s="346">
        <v>389.0</v>
      </c>
      <c r="R1952" s="347" t="s">
        <v>12769</v>
      </c>
      <c r="S1952" s="7" t="str">
        <f>IF(P1952="nasional",VLOOKUP("*"&amp;J1952&amp;"",'IPPD ALL'!$AA$2:$AC$787,3,FALSE),VLOOKUP("*"&amp;P1952&amp;"",'IPPD ALL'!$AB$2:$AC$787,2,FALSE))</f>
        <v>Kabupaten Serang</v>
      </c>
    </row>
    <row r="1953">
      <c r="A1953" s="346">
        <v>4314.0</v>
      </c>
      <c r="B1953" s="347" t="s">
        <v>12770</v>
      </c>
      <c r="C1953" s="347" t="s">
        <v>12765</v>
      </c>
      <c r="D1953" s="347" t="s">
        <v>12771</v>
      </c>
      <c r="E1953" s="347">
        <v>1.0</v>
      </c>
      <c r="F1953" s="347" t="s">
        <v>12772</v>
      </c>
      <c r="G1953" s="347" t="s">
        <v>12773</v>
      </c>
      <c r="H1953" s="348"/>
      <c r="I1953" s="347" t="s">
        <v>4533</v>
      </c>
      <c r="J1953" s="347" t="s">
        <v>12765</v>
      </c>
      <c r="K1953" s="349">
        <v>45446.42646486111</v>
      </c>
      <c r="L1953" s="347" t="s">
        <v>12765</v>
      </c>
      <c r="M1953" s="349">
        <v>45446.4295946875</v>
      </c>
      <c r="N1953" s="347" t="s">
        <v>4545</v>
      </c>
      <c r="O1953" s="346">
        <v>1.0</v>
      </c>
      <c r="P1953" s="350" t="s">
        <v>2477</v>
      </c>
      <c r="Q1953" s="346">
        <v>389.0</v>
      </c>
      <c r="R1953" s="347" t="s">
        <v>12769</v>
      </c>
      <c r="S1953" s="7" t="str">
        <f>IF(P1953="nasional",VLOOKUP("*"&amp;J1953&amp;"",'IPPD ALL'!$AA$2:$AC$787,3,FALSE),VLOOKUP("*"&amp;P1953&amp;"",'IPPD ALL'!$AB$2:$AC$787,2,FALSE))</f>
        <v>Kabupaten Serang</v>
      </c>
    </row>
    <row r="1954">
      <c r="A1954" s="346">
        <v>4315.0</v>
      </c>
      <c r="B1954" s="347" t="s">
        <v>12774</v>
      </c>
      <c r="C1954" s="347" t="s">
        <v>12765</v>
      </c>
      <c r="D1954" s="347" t="s">
        <v>11275</v>
      </c>
      <c r="E1954" s="347">
        <v>1.0</v>
      </c>
      <c r="F1954" s="347" t="s">
        <v>12775</v>
      </c>
      <c r="G1954" s="347" t="s">
        <v>12776</v>
      </c>
      <c r="H1954" s="348"/>
      <c r="I1954" s="347" t="s">
        <v>4533</v>
      </c>
      <c r="J1954" s="347" t="s">
        <v>12765</v>
      </c>
      <c r="K1954" s="349">
        <v>45446.435057905095</v>
      </c>
      <c r="L1954" s="347" t="s">
        <v>12765</v>
      </c>
      <c r="M1954" s="349">
        <v>45446.43669354167</v>
      </c>
      <c r="N1954" s="347" t="s">
        <v>4545</v>
      </c>
      <c r="O1954" s="346">
        <v>1.0</v>
      </c>
      <c r="P1954" s="350" t="s">
        <v>2477</v>
      </c>
      <c r="Q1954" s="346">
        <v>389.0</v>
      </c>
      <c r="R1954" s="347" t="s">
        <v>12769</v>
      </c>
      <c r="S1954" s="7" t="str">
        <f>IF(P1954="nasional",VLOOKUP("*"&amp;J1954&amp;"",'IPPD ALL'!$AA$2:$AC$787,3,FALSE),VLOOKUP("*"&amp;P1954&amp;"",'IPPD ALL'!$AB$2:$AC$787,2,FALSE))</f>
        <v>Kabupaten Serang</v>
      </c>
    </row>
    <row r="1955">
      <c r="A1955" s="346">
        <v>4317.0</v>
      </c>
      <c r="B1955" s="347" t="s">
        <v>12777</v>
      </c>
      <c r="C1955" s="347" t="s">
        <v>12765</v>
      </c>
      <c r="D1955" s="347" t="s">
        <v>12778</v>
      </c>
      <c r="E1955" s="347">
        <v>1.0</v>
      </c>
      <c r="F1955" s="347" t="s">
        <v>12779</v>
      </c>
      <c r="G1955" s="347" t="s">
        <v>12780</v>
      </c>
      <c r="H1955" s="348"/>
      <c r="I1955" s="347" t="s">
        <v>4533</v>
      </c>
      <c r="J1955" s="347" t="s">
        <v>12765</v>
      </c>
      <c r="K1955" s="349">
        <v>45446.44056052083</v>
      </c>
      <c r="L1955" s="347" t="s">
        <v>12765</v>
      </c>
      <c r="M1955" s="349">
        <v>45446.44509875</v>
      </c>
      <c r="N1955" s="347" t="s">
        <v>4545</v>
      </c>
      <c r="O1955" s="346">
        <v>2.0</v>
      </c>
      <c r="P1955" s="350" t="s">
        <v>2477</v>
      </c>
      <c r="Q1955" s="346">
        <v>389.0</v>
      </c>
      <c r="R1955" s="347" t="s">
        <v>12769</v>
      </c>
      <c r="S1955" s="7" t="str">
        <f>IF(P1955="nasional",VLOOKUP("*"&amp;J1955&amp;"",'IPPD ALL'!$AA$2:$AC$787,3,FALSE),VLOOKUP("*"&amp;P1955&amp;"",'IPPD ALL'!$AB$2:$AC$787,2,FALSE))</f>
        <v>Kabupaten Serang</v>
      </c>
    </row>
    <row r="1956">
      <c r="A1956" s="346">
        <v>4319.0</v>
      </c>
      <c r="B1956" s="347" t="s">
        <v>12781</v>
      </c>
      <c r="C1956" s="347" t="s">
        <v>2476</v>
      </c>
      <c r="D1956" s="347" t="s">
        <v>12778</v>
      </c>
      <c r="E1956" s="347">
        <v>1.0</v>
      </c>
      <c r="F1956" s="347" t="s">
        <v>12782</v>
      </c>
      <c r="G1956" s="347" t="s">
        <v>12783</v>
      </c>
      <c r="H1956" s="348"/>
      <c r="I1956" s="347" t="s">
        <v>4533</v>
      </c>
      <c r="J1956" s="347" t="s">
        <v>2476</v>
      </c>
      <c r="K1956" s="349">
        <v>45446.47702690972</v>
      </c>
      <c r="L1956" s="347" t="s">
        <v>2476</v>
      </c>
      <c r="M1956" s="349">
        <v>45446.47911357639</v>
      </c>
      <c r="N1956" s="347" t="s">
        <v>4545</v>
      </c>
      <c r="O1956" s="346">
        <v>1.0</v>
      </c>
      <c r="P1956" s="347" t="s">
        <v>4535</v>
      </c>
      <c r="Q1956" s="348"/>
      <c r="R1956" s="348"/>
      <c r="S1956" s="7" t="str">
        <f>IF(P1956="nasional",VLOOKUP("*"&amp;J1956&amp;"",'IPPD ALL'!$AA$2:$AC$787,3,FALSE),VLOOKUP("*"&amp;P1956&amp;"",'IPPD ALL'!$AB$2:$AC$787,2,FALSE))</f>
        <v>Kabupaten Serang</v>
      </c>
    </row>
    <row r="1957">
      <c r="A1957" s="346">
        <v>4320.0</v>
      </c>
      <c r="B1957" s="347" t="s">
        <v>12784</v>
      </c>
      <c r="C1957" s="347" t="s">
        <v>10404</v>
      </c>
      <c r="D1957" s="347" t="s">
        <v>12785</v>
      </c>
      <c r="E1957" s="347">
        <v>1.0</v>
      </c>
      <c r="F1957" s="347" t="s">
        <v>12786</v>
      </c>
      <c r="G1957" s="347" t="s">
        <v>12787</v>
      </c>
      <c r="H1957" s="348"/>
      <c r="I1957" s="347" t="s">
        <v>4533</v>
      </c>
      <c r="J1957" s="347" t="s">
        <v>10404</v>
      </c>
      <c r="K1957" s="349">
        <v>45446.6111765625</v>
      </c>
      <c r="L1957" s="347" t="s">
        <v>10404</v>
      </c>
      <c r="M1957" s="349">
        <v>45446.657029884256</v>
      </c>
      <c r="N1957" s="347" t="s">
        <v>4534</v>
      </c>
      <c r="O1957" s="346">
        <v>1.0</v>
      </c>
      <c r="P1957" s="350" t="s">
        <v>2548</v>
      </c>
      <c r="Q1957" s="346">
        <v>387.0</v>
      </c>
      <c r="R1957" s="347" t="s">
        <v>8502</v>
      </c>
      <c r="S1957" s="7" t="str">
        <f>IF(P1957="nasional",VLOOKUP("*"&amp;J1957&amp;"",'IPPD ALL'!$AA$2:$AC$787,3,FALSE),VLOOKUP("*"&amp;P1957&amp;"",'IPPD ALL'!$AB$2:$AC$787,2,FALSE))</f>
        <v>Provinsi Jawa Tengah</v>
      </c>
    </row>
    <row r="1958">
      <c r="A1958" s="346">
        <v>4325.0</v>
      </c>
      <c r="B1958" s="347" t="s">
        <v>12788</v>
      </c>
      <c r="C1958" s="347" t="s">
        <v>10546</v>
      </c>
      <c r="D1958" s="347" t="s">
        <v>12789</v>
      </c>
      <c r="E1958" s="347">
        <v>1.0</v>
      </c>
      <c r="F1958" s="347" t="s">
        <v>12790</v>
      </c>
      <c r="G1958" s="347" t="s">
        <v>12791</v>
      </c>
      <c r="H1958" s="348"/>
      <c r="I1958" s="347" t="s">
        <v>4533</v>
      </c>
      <c r="J1958" s="347" t="s">
        <v>10546</v>
      </c>
      <c r="K1958" s="349">
        <v>45447.15474184028</v>
      </c>
      <c r="L1958" s="347" t="s">
        <v>10546</v>
      </c>
      <c r="M1958" s="349">
        <v>45447.18228659722</v>
      </c>
      <c r="N1958" s="347" t="s">
        <v>4545</v>
      </c>
      <c r="O1958" s="346">
        <v>5.0</v>
      </c>
      <c r="P1958" s="350" t="s">
        <v>3105</v>
      </c>
      <c r="Q1958" s="346">
        <v>665.0</v>
      </c>
      <c r="R1958" s="347" t="s">
        <v>10550</v>
      </c>
      <c r="S1958" s="7" t="str">
        <f>IF(P1958="nasional",VLOOKUP("*"&amp;J1958&amp;"",'IPPD ALL'!$AA$2:$AC$787,3,FALSE),VLOOKUP("*"&amp;P1958&amp;"",'IPPD ALL'!$AB$2:$AC$787,2,FALSE))</f>
        <v>Kota Kediri</v>
      </c>
    </row>
    <row r="1959">
      <c r="A1959" s="346">
        <v>4328.0</v>
      </c>
      <c r="B1959" s="347" t="s">
        <v>12792</v>
      </c>
      <c r="C1959" s="347" t="s">
        <v>12793</v>
      </c>
      <c r="D1959" s="347" t="s">
        <v>12794</v>
      </c>
      <c r="E1959" s="347">
        <v>1.0</v>
      </c>
      <c r="F1959" s="347" t="s">
        <v>12795</v>
      </c>
      <c r="G1959" s="347" t="s">
        <v>12796</v>
      </c>
      <c r="H1959" s="348"/>
      <c r="I1959" s="347" t="s">
        <v>4533</v>
      </c>
      <c r="J1959" s="347" t="s">
        <v>12793</v>
      </c>
      <c r="K1959" s="349">
        <v>45447.20882949074</v>
      </c>
      <c r="L1959" s="347" t="s">
        <v>12793</v>
      </c>
      <c r="M1959" s="349">
        <v>45447.21353583333</v>
      </c>
      <c r="N1959" s="347" t="s">
        <v>4545</v>
      </c>
      <c r="O1959" s="346">
        <v>1.0</v>
      </c>
      <c r="P1959" s="350" t="s">
        <v>1968</v>
      </c>
      <c r="Q1959" s="346">
        <v>770.0</v>
      </c>
      <c r="R1959" s="347" t="s">
        <v>12797</v>
      </c>
      <c r="S1959" s="7" t="str">
        <f>IF(P1959="nasional",VLOOKUP("*"&amp;J1959&amp;"",'IPPD ALL'!$AA$2:$AC$787,3,FALSE),VLOOKUP("*"&amp;P1959&amp;"",'IPPD ALL'!$AB$2:$AC$787,2,FALSE))</f>
        <v>Kabupaten Bengkulu Tengah</v>
      </c>
    </row>
    <row r="1960">
      <c r="A1960" s="346">
        <v>4329.0</v>
      </c>
      <c r="B1960" s="347" t="s">
        <v>12798</v>
      </c>
      <c r="C1960" s="347" t="s">
        <v>9415</v>
      </c>
      <c r="D1960" s="347" t="s">
        <v>12799</v>
      </c>
      <c r="E1960" s="347">
        <v>1.0</v>
      </c>
      <c r="F1960" s="347" t="s">
        <v>12800</v>
      </c>
      <c r="G1960" s="347" t="s">
        <v>12801</v>
      </c>
      <c r="H1960" s="348"/>
      <c r="I1960" s="347" t="s">
        <v>4533</v>
      </c>
      <c r="J1960" s="347" t="s">
        <v>9415</v>
      </c>
      <c r="K1960" s="349">
        <v>45447.221209745374</v>
      </c>
      <c r="L1960" s="347" t="s">
        <v>9415</v>
      </c>
      <c r="M1960" s="349">
        <v>45447.30040502315</v>
      </c>
      <c r="N1960" s="347" t="s">
        <v>4534</v>
      </c>
      <c r="O1960" s="346">
        <v>4.0</v>
      </c>
      <c r="P1960" s="350" t="s">
        <v>9419</v>
      </c>
      <c r="Q1960" s="346">
        <v>962.0</v>
      </c>
      <c r="R1960" s="347" t="s">
        <v>9420</v>
      </c>
      <c r="S1960" s="7" t="str">
        <f>IF(P1960="nasional",VLOOKUP("*"&amp;J1960&amp;"",'IPPD ALL'!$AA$2:$AC$787,3,FALSE),VLOOKUP("*"&amp;P1960&amp;"",'IPPD ALL'!$AB$2:$AC$787,2,FALSE))</f>
        <v>#N/A</v>
      </c>
    </row>
    <row r="1961">
      <c r="A1961" s="346">
        <v>4330.0</v>
      </c>
      <c r="B1961" s="347" t="s">
        <v>12802</v>
      </c>
      <c r="C1961" s="347" t="s">
        <v>4839</v>
      </c>
      <c r="D1961" s="347" t="s">
        <v>12803</v>
      </c>
      <c r="E1961" s="347">
        <v>1.0</v>
      </c>
      <c r="F1961" s="347" t="s">
        <v>12804</v>
      </c>
      <c r="G1961" s="347" t="s">
        <v>12805</v>
      </c>
      <c r="H1961" s="348"/>
      <c r="I1961" s="347" t="s">
        <v>4533</v>
      </c>
      <c r="J1961" s="347" t="s">
        <v>4839</v>
      </c>
      <c r="K1961" s="349">
        <v>45447.22133707176</v>
      </c>
      <c r="L1961" s="347" t="s">
        <v>4839</v>
      </c>
      <c r="M1961" s="349">
        <v>45447.237623217596</v>
      </c>
      <c r="N1961" s="347" t="s">
        <v>4534</v>
      </c>
      <c r="O1961" s="346">
        <v>6.0</v>
      </c>
      <c r="P1961" s="350" t="s">
        <v>4843</v>
      </c>
      <c r="Q1961" s="346">
        <v>242.0</v>
      </c>
      <c r="R1961" s="347" t="s">
        <v>4844</v>
      </c>
      <c r="S1961" s="7" t="str">
        <f>IF(P1961="nasional",VLOOKUP("*"&amp;J1961&amp;"",'IPPD ALL'!$AA$2:$AC$787,3,FALSE),VLOOKUP("*"&amp;P1961&amp;"",'IPPD ALL'!$AB$2:$AC$787,2,FALSE))</f>
        <v>#N/A</v>
      </c>
    </row>
    <row r="1962">
      <c r="A1962" s="346">
        <v>4333.0</v>
      </c>
      <c r="B1962" s="347" t="s">
        <v>12806</v>
      </c>
      <c r="C1962" s="347" t="s">
        <v>2256</v>
      </c>
      <c r="D1962" s="347" t="s">
        <v>12807</v>
      </c>
      <c r="E1962" s="347">
        <v>1.0</v>
      </c>
      <c r="F1962" s="347" t="s">
        <v>12808</v>
      </c>
      <c r="G1962" s="347" t="s">
        <v>12809</v>
      </c>
      <c r="H1962" s="348"/>
      <c r="I1962" s="347" t="s">
        <v>4533</v>
      </c>
      <c r="J1962" s="347" t="s">
        <v>2256</v>
      </c>
      <c r="K1962" s="349">
        <v>45447.25911679398</v>
      </c>
      <c r="L1962" s="347" t="s">
        <v>2256</v>
      </c>
      <c r="M1962" s="349">
        <v>45447.267717372684</v>
      </c>
      <c r="N1962" s="347" t="s">
        <v>4545</v>
      </c>
      <c r="O1962" s="346">
        <v>1.0</v>
      </c>
      <c r="P1962" s="347" t="s">
        <v>4535</v>
      </c>
      <c r="Q1962" s="348"/>
      <c r="R1962" s="348"/>
      <c r="S1962" s="7" t="str">
        <f>IF(P1962="nasional",VLOOKUP("*"&amp;J1962&amp;"",'IPPD ALL'!$AA$2:$AC$787,3,FALSE),VLOOKUP("*"&amp;P1962&amp;"",'IPPD ALL'!$AB$2:$AC$787,2,FALSE))</f>
        <v>Kabupaten Bandung</v>
      </c>
    </row>
    <row r="1963">
      <c r="A1963" s="346">
        <v>4338.0</v>
      </c>
      <c r="B1963" s="347" t="s">
        <v>12810</v>
      </c>
      <c r="C1963" s="347" t="s">
        <v>4839</v>
      </c>
      <c r="D1963" s="347" t="s">
        <v>12811</v>
      </c>
      <c r="E1963" s="347">
        <v>1.0</v>
      </c>
      <c r="F1963" s="347" t="s">
        <v>12812</v>
      </c>
      <c r="G1963" s="347" t="s">
        <v>12813</v>
      </c>
      <c r="H1963" s="348"/>
      <c r="I1963" s="347" t="s">
        <v>4533</v>
      </c>
      <c r="J1963" s="347" t="s">
        <v>4839</v>
      </c>
      <c r="K1963" s="349">
        <v>45447.33693954861</v>
      </c>
      <c r="L1963" s="347" t="s">
        <v>4839</v>
      </c>
      <c r="M1963" s="349">
        <v>45447.342387349534</v>
      </c>
      <c r="N1963" s="347" t="s">
        <v>4534</v>
      </c>
      <c r="O1963" s="346">
        <v>4.0</v>
      </c>
      <c r="P1963" s="350" t="s">
        <v>4843</v>
      </c>
      <c r="Q1963" s="346">
        <v>242.0</v>
      </c>
      <c r="R1963" s="347" t="s">
        <v>4844</v>
      </c>
      <c r="S1963" s="7" t="str">
        <f>IF(P1963="nasional",VLOOKUP("*"&amp;J1963&amp;"",'IPPD ALL'!$AA$2:$AC$787,3,FALSE),VLOOKUP("*"&amp;P1963&amp;"",'IPPD ALL'!$AB$2:$AC$787,2,FALSE))</f>
        <v>#N/A</v>
      </c>
    </row>
    <row r="1964">
      <c r="A1964" s="346">
        <v>4340.0</v>
      </c>
      <c r="B1964" s="347" t="s">
        <v>12814</v>
      </c>
      <c r="C1964" s="347" t="s">
        <v>10546</v>
      </c>
      <c r="D1964" s="347" t="s">
        <v>12815</v>
      </c>
      <c r="E1964" s="347">
        <v>1.0</v>
      </c>
      <c r="F1964" s="347" t="s">
        <v>12816</v>
      </c>
      <c r="G1964" s="347" t="s">
        <v>12817</v>
      </c>
      <c r="H1964" s="348"/>
      <c r="I1964" s="347" t="s">
        <v>4533</v>
      </c>
      <c r="J1964" s="347" t="s">
        <v>10546</v>
      </c>
      <c r="K1964" s="349">
        <v>45448.09736866898</v>
      </c>
      <c r="L1964" s="347" t="s">
        <v>10546</v>
      </c>
      <c r="M1964" s="349">
        <v>45477.28371171296</v>
      </c>
      <c r="N1964" s="347" t="s">
        <v>4545</v>
      </c>
      <c r="O1964" s="346">
        <v>7.0</v>
      </c>
      <c r="P1964" s="350" t="s">
        <v>3105</v>
      </c>
      <c r="Q1964" s="346">
        <v>665.0</v>
      </c>
      <c r="R1964" s="347" t="s">
        <v>10550</v>
      </c>
      <c r="S1964" s="7" t="str">
        <f>IF(P1964="nasional",VLOOKUP("*"&amp;J1964&amp;"",'IPPD ALL'!$AA$2:$AC$787,3,FALSE),VLOOKUP("*"&amp;P1964&amp;"",'IPPD ALL'!$AB$2:$AC$787,2,FALSE))</f>
        <v>Kota Kediri</v>
      </c>
    </row>
    <row r="1965">
      <c r="A1965" s="346">
        <v>4343.0</v>
      </c>
      <c r="B1965" s="347" t="s">
        <v>12818</v>
      </c>
      <c r="C1965" s="347" t="s">
        <v>864</v>
      </c>
      <c r="D1965" s="347" t="s">
        <v>12819</v>
      </c>
      <c r="E1965" s="346">
        <v>1.0</v>
      </c>
      <c r="F1965" s="347" t="s">
        <v>12820</v>
      </c>
      <c r="G1965" s="347" t="s">
        <v>12821</v>
      </c>
      <c r="H1965" s="348"/>
      <c r="I1965" s="347" t="s">
        <v>4533</v>
      </c>
      <c r="J1965" s="347" t="s">
        <v>864</v>
      </c>
      <c r="K1965" s="349">
        <v>45448.11143478009</v>
      </c>
      <c r="L1965" s="347" t="s">
        <v>864</v>
      </c>
      <c r="M1965" s="349">
        <v>45562.37926552083</v>
      </c>
      <c r="N1965" s="347" t="s">
        <v>4534</v>
      </c>
      <c r="O1965" s="346">
        <v>5.0</v>
      </c>
      <c r="P1965" s="347" t="s">
        <v>4535</v>
      </c>
      <c r="Q1965" s="348"/>
      <c r="R1965" s="348"/>
      <c r="S1965" s="7" t="str">
        <f>IF(P1965="nasional",VLOOKUP("*"&amp;J1965&amp;"",'IPPD ALL'!$AA$2:$AC$787,3,FALSE),VLOOKUP("*"&amp;P1965&amp;"",'IPPD ALL'!$AB$2:$AC$787,2,FALSE))</f>
        <v>Badan Pangan Nasional</v>
      </c>
    </row>
    <row r="1966">
      <c r="A1966" s="346">
        <v>4344.0</v>
      </c>
      <c r="B1966" s="347" t="s">
        <v>12822</v>
      </c>
      <c r="C1966" s="347" t="s">
        <v>11799</v>
      </c>
      <c r="D1966" s="347" t="s">
        <v>12823</v>
      </c>
      <c r="E1966" s="347" t="s">
        <v>4530</v>
      </c>
      <c r="F1966" s="347" t="s">
        <v>12824</v>
      </c>
      <c r="G1966" s="347" t="s">
        <v>12825</v>
      </c>
      <c r="H1966" s="348"/>
      <c r="I1966" s="347" t="s">
        <v>4533</v>
      </c>
      <c r="J1966" s="347" t="s">
        <v>11799</v>
      </c>
      <c r="K1966" s="349">
        <v>45448.179549699074</v>
      </c>
      <c r="L1966" s="347" t="s">
        <v>10505</v>
      </c>
      <c r="M1966" s="349">
        <v>45497.252219201386</v>
      </c>
      <c r="N1966" s="347" t="s">
        <v>4545</v>
      </c>
      <c r="O1966" s="346">
        <v>3.0</v>
      </c>
      <c r="P1966" s="350" t="s">
        <v>527</v>
      </c>
      <c r="Q1966" s="346">
        <v>477.0</v>
      </c>
      <c r="R1966" s="347" t="s">
        <v>10093</v>
      </c>
      <c r="S1966" s="7" t="str">
        <f>IF(P1966="nasional",VLOOKUP("*"&amp;J1966&amp;"",'IPPD ALL'!$AA$2:$AC$787,3,FALSE),VLOOKUP("*"&amp;P1966&amp;"",'IPPD ALL'!$AB$2:$AC$787,2,FALSE))</f>
        <v>Kementerian Pekerjaan Umum dan Perumahan Rakyat</v>
      </c>
    </row>
    <row r="1967">
      <c r="A1967" s="346">
        <v>4345.0</v>
      </c>
      <c r="B1967" s="347" t="s">
        <v>12826</v>
      </c>
      <c r="C1967" s="347" t="s">
        <v>6588</v>
      </c>
      <c r="D1967" s="347" t="s">
        <v>12827</v>
      </c>
      <c r="E1967" s="347" t="s">
        <v>6343</v>
      </c>
      <c r="F1967" s="347" t="s">
        <v>12828</v>
      </c>
      <c r="G1967" s="347" t="s">
        <v>12829</v>
      </c>
      <c r="H1967" s="348"/>
      <c r="I1967" s="347" t="s">
        <v>4533</v>
      </c>
      <c r="J1967" s="347" t="s">
        <v>6588</v>
      </c>
      <c r="K1967" s="349">
        <v>45448.24267777778</v>
      </c>
      <c r="L1967" s="347" t="s">
        <v>6588</v>
      </c>
      <c r="M1967" s="349">
        <v>45463.89004170139</v>
      </c>
      <c r="N1967" s="347" t="s">
        <v>4545</v>
      </c>
      <c r="O1967" s="346">
        <v>9.0</v>
      </c>
      <c r="P1967" s="350" t="s">
        <v>615</v>
      </c>
      <c r="Q1967" s="346">
        <v>490.0</v>
      </c>
      <c r="R1967" s="347" t="s">
        <v>6592</v>
      </c>
      <c r="S1967" s="7" t="str">
        <f>IF(P1967="nasional",VLOOKUP("*"&amp;J1967&amp;"",'IPPD ALL'!$AA$2:$AC$787,3,FALSE),VLOOKUP("*"&amp;P1967&amp;"",'IPPD ALL'!$AB$2:$AC$787,2,FALSE))</f>
        <v>Kementerian Pariwisata dan Ekonomi Kreatif</v>
      </c>
      <c r="T1967" s="229"/>
    </row>
    <row r="1968">
      <c r="A1968" s="346">
        <v>4347.0</v>
      </c>
      <c r="B1968" s="347" t="s">
        <v>12830</v>
      </c>
      <c r="C1968" s="347" t="s">
        <v>840</v>
      </c>
      <c r="D1968" s="347" t="s">
        <v>12831</v>
      </c>
      <c r="E1968" s="347">
        <v>1.0</v>
      </c>
      <c r="F1968" s="347" t="s">
        <v>12832</v>
      </c>
      <c r="G1968" s="347" t="s">
        <v>12833</v>
      </c>
      <c r="H1968" s="348"/>
      <c r="I1968" s="347" t="s">
        <v>4533</v>
      </c>
      <c r="J1968" s="347" t="s">
        <v>840</v>
      </c>
      <c r="K1968" s="349">
        <v>45448.36990298611</v>
      </c>
      <c r="L1968" s="347" t="s">
        <v>840</v>
      </c>
      <c r="M1968" s="349">
        <v>45453.112664479166</v>
      </c>
      <c r="N1968" s="347" t="s">
        <v>4545</v>
      </c>
      <c r="O1968" s="346">
        <v>1.0</v>
      </c>
      <c r="P1968" s="347" t="s">
        <v>4535</v>
      </c>
      <c r="Q1968" s="348"/>
      <c r="R1968" s="348"/>
      <c r="S1968" s="7" t="str">
        <f>IF(P1968="nasional",VLOOKUP("*"&amp;J1968&amp;"",'IPPD ALL'!$AA$2:$AC$787,3,FALSE),VLOOKUP("*"&amp;P1968&amp;"",'IPPD ALL'!$AB$2:$AC$787,2,FALSE))</f>
        <v>Badan SAR Nasional</v>
      </c>
    </row>
    <row r="1969">
      <c r="A1969" s="346">
        <v>4383.0</v>
      </c>
      <c r="B1969" s="347" t="s">
        <v>12834</v>
      </c>
      <c r="C1969" s="347" t="s">
        <v>8303</v>
      </c>
      <c r="D1969" s="347" t="s">
        <v>12835</v>
      </c>
      <c r="E1969" s="347">
        <v>1.0</v>
      </c>
      <c r="F1969" s="347" t="s">
        <v>12836</v>
      </c>
      <c r="G1969" s="347" t="s">
        <v>12837</v>
      </c>
      <c r="H1969" s="348"/>
      <c r="I1969" s="347" t="s">
        <v>4533</v>
      </c>
      <c r="J1969" s="347" t="s">
        <v>8303</v>
      </c>
      <c r="K1969" s="349">
        <v>45449.06495453704</v>
      </c>
      <c r="L1969" s="347" t="s">
        <v>8303</v>
      </c>
      <c r="M1969" s="349">
        <v>45449.08898502315</v>
      </c>
      <c r="N1969" s="347" t="s">
        <v>4545</v>
      </c>
      <c r="O1969" s="346">
        <v>2.0</v>
      </c>
      <c r="P1969" s="350" t="s">
        <v>2394</v>
      </c>
      <c r="Q1969" s="346">
        <v>252.0</v>
      </c>
      <c r="R1969" s="347" t="s">
        <v>5965</v>
      </c>
      <c r="S1969" s="7" t="str">
        <f>IF(P1969="nasional",VLOOKUP("*"&amp;J1969&amp;"",'IPPD ALL'!$AA$2:$AC$787,3,FALSE),VLOOKUP("*"&amp;P1969&amp;"",'IPPD ALL'!$AB$2:$AC$787,2,FALSE))</f>
        <v>Kota Bandung</v>
      </c>
    </row>
    <row r="1970">
      <c r="A1970" s="346">
        <v>4388.0</v>
      </c>
      <c r="B1970" s="347" t="s">
        <v>12838</v>
      </c>
      <c r="C1970" s="347" t="s">
        <v>4839</v>
      </c>
      <c r="D1970" s="347" t="s">
        <v>12839</v>
      </c>
      <c r="E1970" s="347">
        <v>1.0</v>
      </c>
      <c r="F1970" s="347" t="s">
        <v>12840</v>
      </c>
      <c r="G1970" s="347" t="s">
        <v>12841</v>
      </c>
      <c r="H1970" s="348"/>
      <c r="I1970" s="347" t="s">
        <v>4533</v>
      </c>
      <c r="J1970" s="347" t="s">
        <v>4839</v>
      </c>
      <c r="K1970" s="349">
        <v>45449.20729777778</v>
      </c>
      <c r="L1970" s="348"/>
      <c r="M1970" s="348"/>
      <c r="N1970" s="347" t="s">
        <v>4534</v>
      </c>
      <c r="O1970" s="346">
        <v>0.0</v>
      </c>
      <c r="P1970" s="350" t="s">
        <v>4843</v>
      </c>
      <c r="Q1970" s="346">
        <v>242.0</v>
      </c>
      <c r="R1970" s="347" t="s">
        <v>4844</v>
      </c>
      <c r="S1970" s="7" t="str">
        <f>IF(P1970="nasional",VLOOKUP("*"&amp;J1970&amp;"",'IPPD ALL'!$AA$2:$AC$787,3,FALSE),VLOOKUP("*"&amp;P1970&amp;"",'IPPD ALL'!$AB$2:$AC$787,2,FALSE))</f>
        <v>#N/A</v>
      </c>
    </row>
    <row r="1971">
      <c r="A1971" s="346">
        <v>4389.0</v>
      </c>
      <c r="B1971" s="347" t="s">
        <v>12842</v>
      </c>
      <c r="C1971" s="347" t="s">
        <v>4839</v>
      </c>
      <c r="D1971" s="347" t="s">
        <v>11967</v>
      </c>
      <c r="E1971" s="347">
        <v>3.0</v>
      </c>
      <c r="F1971" s="347" t="s">
        <v>12843</v>
      </c>
      <c r="G1971" s="347" t="s">
        <v>11969</v>
      </c>
      <c r="H1971" s="348"/>
      <c r="I1971" s="347" t="s">
        <v>4533</v>
      </c>
      <c r="J1971" s="347" t="s">
        <v>4839</v>
      </c>
      <c r="K1971" s="349">
        <v>45449.23413524305</v>
      </c>
      <c r="L1971" s="347" t="s">
        <v>4839</v>
      </c>
      <c r="M1971" s="349">
        <v>45501.613635532405</v>
      </c>
      <c r="N1971" s="347" t="s">
        <v>4545</v>
      </c>
      <c r="O1971" s="346">
        <v>26.0</v>
      </c>
      <c r="P1971" s="350" t="s">
        <v>4843</v>
      </c>
      <c r="Q1971" s="346">
        <v>242.0</v>
      </c>
      <c r="R1971" s="347" t="s">
        <v>4844</v>
      </c>
      <c r="S1971" s="7" t="str">
        <f>IF(P1971="nasional",VLOOKUP("*"&amp;J1971&amp;"",'IPPD ALL'!$AA$2:$AC$787,3,FALSE),VLOOKUP("*"&amp;P1971&amp;"",'IPPD ALL'!$AB$2:$AC$787,2,FALSE))</f>
        <v>#N/A</v>
      </c>
    </row>
    <row r="1972">
      <c r="A1972" s="346">
        <v>4390.0</v>
      </c>
      <c r="B1972" s="347" t="s">
        <v>12844</v>
      </c>
      <c r="C1972" s="347" t="s">
        <v>4839</v>
      </c>
      <c r="D1972" s="347" t="s">
        <v>12845</v>
      </c>
      <c r="E1972" s="347">
        <v>1.0</v>
      </c>
      <c r="F1972" s="347" t="s">
        <v>12846</v>
      </c>
      <c r="G1972" s="347" t="s">
        <v>12847</v>
      </c>
      <c r="H1972" s="348"/>
      <c r="I1972" s="347" t="s">
        <v>4533</v>
      </c>
      <c r="J1972" s="347" t="s">
        <v>4839</v>
      </c>
      <c r="K1972" s="349">
        <v>45449.34936359954</v>
      </c>
      <c r="L1972" s="347" t="s">
        <v>4839</v>
      </c>
      <c r="M1972" s="349">
        <v>45546.2641525</v>
      </c>
      <c r="N1972" s="347" t="s">
        <v>4534</v>
      </c>
      <c r="O1972" s="346">
        <v>13.0</v>
      </c>
      <c r="P1972" s="350" t="s">
        <v>4843</v>
      </c>
      <c r="Q1972" s="346">
        <v>242.0</v>
      </c>
      <c r="R1972" s="347" t="s">
        <v>4844</v>
      </c>
      <c r="S1972" s="7" t="str">
        <f>IF(P1972="nasional",VLOOKUP("*"&amp;J1972&amp;"",'IPPD ALL'!$AA$2:$AC$787,3,FALSE),VLOOKUP("*"&amp;P1972&amp;"",'IPPD ALL'!$AB$2:$AC$787,2,FALSE))</f>
        <v>#N/A</v>
      </c>
    </row>
    <row r="1973">
      <c r="A1973" s="346">
        <v>4391.0</v>
      </c>
      <c r="B1973" s="347" t="s">
        <v>12848</v>
      </c>
      <c r="C1973" s="347" t="s">
        <v>4839</v>
      </c>
      <c r="D1973" s="347" t="s">
        <v>12845</v>
      </c>
      <c r="E1973" s="347" t="s">
        <v>12849</v>
      </c>
      <c r="F1973" s="347" t="s">
        <v>12850</v>
      </c>
      <c r="G1973" s="347" t="s">
        <v>12847</v>
      </c>
      <c r="H1973" s="348"/>
      <c r="I1973" s="347" t="s">
        <v>4533</v>
      </c>
      <c r="J1973" s="347" t="s">
        <v>4839</v>
      </c>
      <c r="K1973" s="349">
        <v>45449.34985561343</v>
      </c>
      <c r="L1973" s="348"/>
      <c r="M1973" s="348"/>
      <c r="N1973" s="347" t="s">
        <v>4534</v>
      </c>
      <c r="O1973" s="346">
        <v>0.0</v>
      </c>
      <c r="P1973" s="350" t="s">
        <v>4843</v>
      </c>
      <c r="Q1973" s="346">
        <v>242.0</v>
      </c>
      <c r="R1973" s="347" t="s">
        <v>4844</v>
      </c>
      <c r="S1973" s="7" t="str">
        <f>IF(P1973="nasional",VLOOKUP("*"&amp;J1973&amp;"",'IPPD ALL'!$AA$2:$AC$787,3,FALSE),VLOOKUP("*"&amp;P1973&amp;"",'IPPD ALL'!$AB$2:$AC$787,2,FALSE))</f>
        <v>#N/A</v>
      </c>
    </row>
    <row r="1974">
      <c r="A1974" s="346">
        <v>4392.0</v>
      </c>
      <c r="B1974" s="347" t="s">
        <v>12851</v>
      </c>
      <c r="C1974" s="347" t="s">
        <v>4839</v>
      </c>
      <c r="D1974" s="347" t="s">
        <v>12845</v>
      </c>
      <c r="E1974" s="347" t="s">
        <v>12852</v>
      </c>
      <c r="F1974" s="347" t="s">
        <v>12853</v>
      </c>
      <c r="G1974" s="347" t="s">
        <v>12847</v>
      </c>
      <c r="H1974" s="348"/>
      <c r="I1974" s="347" t="s">
        <v>4533</v>
      </c>
      <c r="J1974" s="347" t="s">
        <v>4839</v>
      </c>
      <c r="K1974" s="349">
        <v>45449.350192604164</v>
      </c>
      <c r="L1974" s="348"/>
      <c r="M1974" s="348"/>
      <c r="N1974" s="347" t="s">
        <v>4534</v>
      </c>
      <c r="O1974" s="346">
        <v>0.0</v>
      </c>
      <c r="P1974" s="350" t="s">
        <v>4843</v>
      </c>
      <c r="Q1974" s="346">
        <v>242.0</v>
      </c>
      <c r="R1974" s="347" t="s">
        <v>4844</v>
      </c>
      <c r="S1974" s="7" t="str">
        <f>IF(P1974="nasional",VLOOKUP("*"&amp;J1974&amp;"",'IPPD ALL'!$AA$2:$AC$787,3,FALSE),VLOOKUP("*"&amp;P1974&amp;"",'IPPD ALL'!$AB$2:$AC$787,2,FALSE))</f>
        <v>#N/A</v>
      </c>
    </row>
    <row r="1975">
      <c r="A1975" s="346">
        <v>4393.0</v>
      </c>
      <c r="B1975" s="347" t="s">
        <v>12854</v>
      </c>
      <c r="C1975" s="347" t="s">
        <v>10505</v>
      </c>
      <c r="D1975" s="347" t="s">
        <v>12855</v>
      </c>
      <c r="E1975" s="347" t="s">
        <v>4530</v>
      </c>
      <c r="F1975" s="347" t="s">
        <v>12856</v>
      </c>
      <c r="G1975" s="347" t="s">
        <v>12857</v>
      </c>
      <c r="H1975" s="348"/>
      <c r="I1975" s="347" t="s">
        <v>4533</v>
      </c>
      <c r="J1975" s="347" t="s">
        <v>10505</v>
      </c>
      <c r="K1975" s="349">
        <v>45450.040647905094</v>
      </c>
      <c r="L1975" s="347" t="s">
        <v>10505</v>
      </c>
      <c r="M1975" s="349">
        <v>45450.04701982639</v>
      </c>
      <c r="N1975" s="347" t="s">
        <v>4534</v>
      </c>
      <c r="O1975" s="346">
        <v>3.0</v>
      </c>
      <c r="P1975" s="350" t="s">
        <v>527</v>
      </c>
      <c r="Q1975" s="346">
        <v>477.0</v>
      </c>
      <c r="R1975" s="347" t="s">
        <v>10093</v>
      </c>
      <c r="S1975" s="7" t="str">
        <f>IF(P1975="nasional",VLOOKUP("*"&amp;J1975&amp;"",'IPPD ALL'!$AA$2:$AC$787,3,FALSE),VLOOKUP("*"&amp;P1975&amp;"",'IPPD ALL'!$AB$2:$AC$787,2,FALSE))</f>
        <v>Kementerian Pekerjaan Umum dan Perumahan Rakyat</v>
      </c>
    </row>
    <row r="1976">
      <c r="A1976" s="346">
        <v>4394.0</v>
      </c>
      <c r="B1976" s="347" t="s">
        <v>12858</v>
      </c>
      <c r="C1976" s="347" t="s">
        <v>12507</v>
      </c>
      <c r="D1976" s="347" t="s">
        <v>12859</v>
      </c>
      <c r="E1976" s="347" t="s">
        <v>6689</v>
      </c>
      <c r="F1976" s="347" t="s">
        <v>12860</v>
      </c>
      <c r="G1976" s="347" t="s">
        <v>12861</v>
      </c>
      <c r="H1976" s="348"/>
      <c r="I1976" s="347" t="s">
        <v>4533</v>
      </c>
      <c r="J1976" s="347" t="s">
        <v>12507</v>
      </c>
      <c r="K1976" s="349">
        <v>45450.36190969907</v>
      </c>
      <c r="L1976" s="347" t="s">
        <v>12507</v>
      </c>
      <c r="M1976" s="349">
        <v>45489.4099403125</v>
      </c>
      <c r="N1976" s="347" t="s">
        <v>4545</v>
      </c>
      <c r="O1976" s="346">
        <v>25.0</v>
      </c>
      <c r="P1976" s="350" t="s">
        <v>2865</v>
      </c>
      <c r="Q1976" s="346">
        <v>260.0</v>
      </c>
      <c r="R1976" s="347" t="s">
        <v>5923</v>
      </c>
      <c r="S1976" s="7" t="str">
        <f>IF(P1976="nasional",VLOOKUP("*"&amp;J1976&amp;"",'IPPD ALL'!$AA$2:$AC$787,3,FALSE),VLOOKUP("*"&amp;P1976&amp;"",'IPPD ALL'!$AB$2:$AC$787,2,FALSE))</f>
        <v>Provinsi Jawa Timur</v>
      </c>
    </row>
    <row r="1977">
      <c r="A1977" s="346">
        <v>4395.0</v>
      </c>
      <c r="B1977" s="347" t="s">
        <v>12862</v>
      </c>
      <c r="C1977" s="347" t="s">
        <v>12863</v>
      </c>
      <c r="D1977" s="347" t="s">
        <v>12864</v>
      </c>
      <c r="E1977" s="347">
        <v>1.0</v>
      </c>
      <c r="F1977" s="347" t="s">
        <v>12865</v>
      </c>
      <c r="G1977" s="347" t="s">
        <v>12866</v>
      </c>
      <c r="H1977" s="347" t="s">
        <v>4550</v>
      </c>
      <c r="I1977" s="347" t="s">
        <v>4533</v>
      </c>
      <c r="J1977" s="347" t="s">
        <v>12863</v>
      </c>
      <c r="K1977" s="349">
        <v>45450.38373105324</v>
      </c>
      <c r="L1977" s="347" t="s">
        <v>12863</v>
      </c>
      <c r="M1977" s="349">
        <v>45462.101599988426</v>
      </c>
      <c r="N1977" s="347" t="s">
        <v>4545</v>
      </c>
      <c r="O1977" s="346">
        <v>2.0</v>
      </c>
      <c r="P1977" s="350" t="s">
        <v>2317</v>
      </c>
      <c r="Q1977" s="346">
        <v>699.0</v>
      </c>
      <c r="R1977" s="347" t="s">
        <v>12867</v>
      </c>
      <c r="S1977" s="7" t="str">
        <f>IF(P1977="nasional",VLOOKUP("*"&amp;J1977&amp;"",'IPPD ALL'!$AA$2:$AC$787,3,FALSE),VLOOKUP("*"&amp;P1977&amp;"",'IPPD ALL'!$AB$2:$AC$787,2,FALSE))</f>
        <v>Kabupaten Indramayu</v>
      </c>
    </row>
    <row r="1978">
      <c r="A1978" s="346">
        <v>4397.0</v>
      </c>
      <c r="B1978" s="347" t="s">
        <v>12868</v>
      </c>
      <c r="C1978" s="347" t="s">
        <v>12869</v>
      </c>
      <c r="D1978" s="347" t="s">
        <v>12870</v>
      </c>
      <c r="E1978" s="347">
        <v>1.0</v>
      </c>
      <c r="F1978" s="347" t="s">
        <v>12871</v>
      </c>
      <c r="G1978" s="347" t="s">
        <v>12872</v>
      </c>
      <c r="H1978" s="347" t="s">
        <v>4609</v>
      </c>
      <c r="I1978" s="347" t="s">
        <v>4533</v>
      </c>
      <c r="J1978" s="347" t="s">
        <v>12869</v>
      </c>
      <c r="K1978" s="349">
        <v>45450.624350555554</v>
      </c>
      <c r="L1978" s="347" t="s">
        <v>12869</v>
      </c>
      <c r="M1978" s="349">
        <v>45468.074519456015</v>
      </c>
      <c r="N1978" s="347" t="s">
        <v>4545</v>
      </c>
      <c r="O1978" s="346">
        <v>3.0</v>
      </c>
      <c r="P1978" s="350" t="s">
        <v>2418</v>
      </c>
      <c r="Q1978" s="346">
        <v>258.0</v>
      </c>
      <c r="R1978" s="347" t="s">
        <v>4977</v>
      </c>
      <c r="S1978" s="7" t="str">
        <f>IF(P1978="nasional",VLOOKUP("*"&amp;J1978&amp;"",'IPPD ALL'!$AA$2:$AC$787,3,FALSE),VLOOKUP("*"&amp;P1978&amp;"",'IPPD ALL'!$AB$2:$AC$787,2,FALSE))</f>
        <v>Kota Bogor</v>
      </c>
      <c r="T1978" s="229"/>
    </row>
    <row r="1979">
      <c r="A1979" s="346">
        <v>4398.0</v>
      </c>
      <c r="B1979" s="347" t="s">
        <v>12873</v>
      </c>
      <c r="C1979" s="347" t="s">
        <v>4839</v>
      </c>
      <c r="D1979" s="347" t="s">
        <v>12874</v>
      </c>
      <c r="E1979" s="347">
        <v>1.0</v>
      </c>
      <c r="F1979" s="347" t="s">
        <v>12875</v>
      </c>
      <c r="G1979" s="347" t="s">
        <v>12876</v>
      </c>
      <c r="H1979" s="348"/>
      <c r="I1979" s="347" t="s">
        <v>4533</v>
      </c>
      <c r="J1979" s="347" t="s">
        <v>4839</v>
      </c>
      <c r="K1979" s="349">
        <v>45451.573603240744</v>
      </c>
      <c r="L1979" s="347" t="s">
        <v>4839</v>
      </c>
      <c r="M1979" s="349">
        <v>45453.29963032407</v>
      </c>
      <c r="N1979" s="347" t="s">
        <v>4534</v>
      </c>
      <c r="O1979" s="346">
        <v>3.0</v>
      </c>
      <c r="P1979" s="350" t="s">
        <v>4843</v>
      </c>
      <c r="Q1979" s="346">
        <v>242.0</v>
      </c>
      <c r="R1979" s="347" t="s">
        <v>4844</v>
      </c>
      <c r="S1979" s="7" t="str">
        <f>IF(P1979="nasional",VLOOKUP("*"&amp;J1979&amp;"",'IPPD ALL'!$AA$2:$AC$787,3,FALSE),VLOOKUP("*"&amp;P1979&amp;"",'IPPD ALL'!$AB$2:$AC$787,2,FALSE))</f>
        <v>#N/A</v>
      </c>
    </row>
    <row r="1980">
      <c r="A1980" s="346">
        <v>4399.0</v>
      </c>
      <c r="B1980" s="347" t="s">
        <v>12877</v>
      </c>
      <c r="C1980" s="347" t="s">
        <v>7662</v>
      </c>
      <c r="D1980" s="347" t="s">
        <v>12878</v>
      </c>
      <c r="E1980" s="347">
        <v>1.0</v>
      </c>
      <c r="F1980" s="347" t="s">
        <v>12879</v>
      </c>
      <c r="G1980" s="347" t="s">
        <v>12880</v>
      </c>
      <c r="H1980" s="347" t="s">
        <v>8382</v>
      </c>
      <c r="I1980" s="347" t="s">
        <v>4533</v>
      </c>
      <c r="J1980" s="347" t="s">
        <v>7662</v>
      </c>
      <c r="K1980" s="349">
        <v>45452.11278762732</v>
      </c>
      <c r="L1980" s="347" t="s">
        <v>7662</v>
      </c>
      <c r="M1980" s="349">
        <v>45453.31621582176</v>
      </c>
      <c r="N1980" s="347" t="s">
        <v>4545</v>
      </c>
      <c r="O1980" s="346">
        <v>1.0</v>
      </c>
      <c r="P1980" s="350" t="s">
        <v>2996</v>
      </c>
      <c r="Q1980" s="346">
        <v>261.0</v>
      </c>
      <c r="R1980" s="347" t="s">
        <v>7666</v>
      </c>
      <c r="S1980" s="7" t="str">
        <f>IF(P1980="nasional",VLOOKUP("*"&amp;J1980&amp;"",'IPPD ALL'!$AA$2:$AC$787,3,FALSE),VLOOKUP("*"&amp;P1980&amp;"",'IPPD ALL'!$AB$2:$AC$787,2,FALSE))</f>
        <v>Kabupaten Ngawi</v>
      </c>
    </row>
    <row r="1981">
      <c r="A1981" s="346">
        <v>4400.0</v>
      </c>
      <c r="B1981" s="347" t="s">
        <v>12881</v>
      </c>
      <c r="C1981" s="347" t="s">
        <v>6588</v>
      </c>
      <c r="D1981" s="347" t="s">
        <v>12882</v>
      </c>
      <c r="E1981" s="347" t="s">
        <v>6343</v>
      </c>
      <c r="F1981" s="347" t="s">
        <v>12883</v>
      </c>
      <c r="G1981" s="347" t="s">
        <v>12884</v>
      </c>
      <c r="H1981" s="348"/>
      <c r="I1981" s="347" t="s">
        <v>4533</v>
      </c>
      <c r="J1981" s="347" t="s">
        <v>6588</v>
      </c>
      <c r="K1981" s="349">
        <v>45452.36999162037</v>
      </c>
      <c r="L1981" s="347" t="s">
        <v>6588</v>
      </c>
      <c r="M1981" s="349">
        <v>45452.39894979167</v>
      </c>
      <c r="N1981" s="347" t="s">
        <v>4545</v>
      </c>
      <c r="O1981" s="346">
        <v>3.0</v>
      </c>
      <c r="P1981" s="350" t="s">
        <v>615</v>
      </c>
      <c r="Q1981" s="346">
        <v>490.0</v>
      </c>
      <c r="R1981" s="347" t="s">
        <v>6592</v>
      </c>
      <c r="S1981" s="7" t="str">
        <f>IF(P1981="nasional",VLOOKUP("*"&amp;J1981&amp;"",'IPPD ALL'!$AA$2:$AC$787,3,FALSE),VLOOKUP("*"&amp;P1981&amp;"",'IPPD ALL'!$AB$2:$AC$787,2,FALSE))</f>
        <v>Kementerian Pariwisata dan Ekonomi Kreatif</v>
      </c>
      <c r="T1981" s="229"/>
    </row>
    <row r="1982">
      <c r="A1982" s="346">
        <v>4401.0</v>
      </c>
      <c r="B1982" s="347" t="s">
        <v>12885</v>
      </c>
      <c r="C1982" s="347" t="s">
        <v>4839</v>
      </c>
      <c r="D1982" s="347" t="s">
        <v>12886</v>
      </c>
      <c r="E1982" s="347">
        <v>2.0</v>
      </c>
      <c r="F1982" s="347" t="s">
        <v>12887</v>
      </c>
      <c r="G1982" s="347" t="s">
        <v>12888</v>
      </c>
      <c r="H1982" s="348"/>
      <c r="I1982" s="347" t="s">
        <v>4533</v>
      </c>
      <c r="J1982" s="347" t="s">
        <v>4839</v>
      </c>
      <c r="K1982" s="349">
        <v>45452.63490693287</v>
      </c>
      <c r="L1982" s="348"/>
      <c r="M1982" s="348"/>
      <c r="N1982" s="347" t="s">
        <v>4534</v>
      </c>
      <c r="O1982" s="346">
        <v>1.0</v>
      </c>
      <c r="P1982" s="350" t="s">
        <v>4843</v>
      </c>
      <c r="Q1982" s="346">
        <v>242.0</v>
      </c>
      <c r="R1982" s="347" t="s">
        <v>4844</v>
      </c>
      <c r="S1982" s="7" t="str">
        <f>IF(P1982="nasional",VLOOKUP("*"&amp;J1982&amp;"",'IPPD ALL'!$AA$2:$AC$787,3,FALSE),VLOOKUP("*"&amp;P1982&amp;"",'IPPD ALL'!$AB$2:$AC$787,2,FALSE))</f>
        <v>#N/A</v>
      </c>
    </row>
    <row r="1983">
      <c r="A1983" s="346">
        <v>4402.0</v>
      </c>
      <c r="B1983" s="347" t="s">
        <v>12889</v>
      </c>
      <c r="C1983" s="347" t="s">
        <v>4973</v>
      </c>
      <c r="D1983" s="347" t="s">
        <v>5818</v>
      </c>
      <c r="E1983" s="347">
        <v>1.0</v>
      </c>
      <c r="F1983" s="347" t="s">
        <v>12890</v>
      </c>
      <c r="G1983" s="347" t="s">
        <v>12891</v>
      </c>
      <c r="H1983" s="348"/>
      <c r="I1983" s="347" t="s">
        <v>4533</v>
      </c>
      <c r="J1983" s="347" t="s">
        <v>4973</v>
      </c>
      <c r="K1983" s="349">
        <v>45453.138330567126</v>
      </c>
      <c r="L1983" s="347" t="s">
        <v>4973</v>
      </c>
      <c r="M1983" s="349">
        <v>45453.147026099534</v>
      </c>
      <c r="N1983" s="347" t="s">
        <v>4545</v>
      </c>
      <c r="O1983" s="346">
        <v>3.0</v>
      </c>
      <c r="P1983" s="350" t="s">
        <v>2418</v>
      </c>
      <c r="Q1983" s="346">
        <v>258.0</v>
      </c>
      <c r="R1983" s="347" t="s">
        <v>4977</v>
      </c>
      <c r="S1983" s="7" t="str">
        <f>IF(P1983="nasional",VLOOKUP("*"&amp;J1983&amp;"",'IPPD ALL'!$AA$2:$AC$787,3,FALSE),VLOOKUP("*"&amp;P1983&amp;"",'IPPD ALL'!$AB$2:$AC$787,2,FALSE))</f>
        <v>Kota Bogor</v>
      </c>
      <c r="T1983" s="229"/>
    </row>
    <row r="1984">
      <c r="A1984" s="346">
        <v>4403.0</v>
      </c>
      <c r="B1984" s="347" t="s">
        <v>12892</v>
      </c>
      <c r="C1984" s="347" t="s">
        <v>11799</v>
      </c>
      <c r="D1984" s="347" t="s">
        <v>12893</v>
      </c>
      <c r="E1984" s="347" t="s">
        <v>4530</v>
      </c>
      <c r="F1984" s="347" t="s">
        <v>12894</v>
      </c>
      <c r="G1984" s="347" t="s">
        <v>12895</v>
      </c>
      <c r="H1984" s="348"/>
      <c r="I1984" s="347" t="s">
        <v>4533</v>
      </c>
      <c r="J1984" s="347" t="s">
        <v>11799</v>
      </c>
      <c r="K1984" s="349">
        <v>45453.27859782407</v>
      </c>
      <c r="L1984" s="347" t="s">
        <v>10505</v>
      </c>
      <c r="M1984" s="349">
        <v>45497.31759950231</v>
      </c>
      <c r="N1984" s="347" t="s">
        <v>4545</v>
      </c>
      <c r="O1984" s="346">
        <v>3.0</v>
      </c>
      <c r="P1984" s="350" t="s">
        <v>527</v>
      </c>
      <c r="Q1984" s="346">
        <v>477.0</v>
      </c>
      <c r="R1984" s="347" t="s">
        <v>10093</v>
      </c>
      <c r="S1984" s="7" t="str">
        <f>IF(P1984="nasional",VLOOKUP("*"&amp;J1984&amp;"",'IPPD ALL'!$AA$2:$AC$787,3,FALSE),VLOOKUP("*"&amp;P1984&amp;"",'IPPD ALL'!$AB$2:$AC$787,2,FALSE))</f>
        <v>Kementerian Pekerjaan Umum dan Perumahan Rakyat</v>
      </c>
    </row>
    <row r="1985">
      <c r="A1985" s="346">
        <v>4404.0</v>
      </c>
      <c r="B1985" s="347" t="s">
        <v>12896</v>
      </c>
      <c r="C1985" s="347" t="s">
        <v>7662</v>
      </c>
      <c r="D1985" s="347" t="s">
        <v>12897</v>
      </c>
      <c r="E1985" s="347" t="s">
        <v>4530</v>
      </c>
      <c r="F1985" s="347" t="s">
        <v>12898</v>
      </c>
      <c r="G1985" s="347" t="s">
        <v>12899</v>
      </c>
      <c r="H1985" s="347" t="s">
        <v>8382</v>
      </c>
      <c r="I1985" s="347" t="s">
        <v>4533</v>
      </c>
      <c r="J1985" s="347" t="s">
        <v>7662</v>
      </c>
      <c r="K1985" s="349">
        <v>45453.28507648148</v>
      </c>
      <c r="L1985" s="347" t="s">
        <v>7662</v>
      </c>
      <c r="M1985" s="349">
        <v>45453.31593733796</v>
      </c>
      <c r="N1985" s="347" t="s">
        <v>4545</v>
      </c>
      <c r="O1985" s="346">
        <v>1.0</v>
      </c>
      <c r="P1985" s="350" t="s">
        <v>2996</v>
      </c>
      <c r="Q1985" s="346">
        <v>261.0</v>
      </c>
      <c r="R1985" s="347" t="s">
        <v>7666</v>
      </c>
      <c r="S1985" s="7" t="str">
        <f>IF(P1985="nasional",VLOOKUP("*"&amp;J1985&amp;"",'IPPD ALL'!$AA$2:$AC$787,3,FALSE),VLOOKUP("*"&amp;P1985&amp;"",'IPPD ALL'!$AB$2:$AC$787,2,FALSE))</f>
        <v>Kabupaten Ngawi</v>
      </c>
    </row>
    <row r="1986">
      <c r="A1986" s="346">
        <v>4405.0</v>
      </c>
      <c r="B1986" s="347" t="s">
        <v>12900</v>
      </c>
      <c r="C1986" s="347" t="s">
        <v>6333</v>
      </c>
      <c r="D1986" s="347" t="s">
        <v>6334</v>
      </c>
      <c r="E1986" s="347">
        <v>1.1</v>
      </c>
      <c r="F1986" s="347" t="s">
        <v>12901</v>
      </c>
      <c r="G1986" s="347" t="s">
        <v>6336</v>
      </c>
      <c r="H1986" s="348"/>
      <c r="I1986" s="347" t="s">
        <v>4533</v>
      </c>
      <c r="J1986" s="347" t="s">
        <v>6333</v>
      </c>
      <c r="K1986" s="349">
        <v>45453.31253541667</v>
      </c>
      <c r="L1986" s="347" t="s">
        <v>6333</v>
      </c>
      <c r="M1986" s="349">
        <v>45454.028253530094</v>
      </c>
      <c r="N1986" s="347" t="s">
        <v>4545</v>
      </c>
      <c r="O1986" s="346">
        <v>2.0</v>
      </c>
      <c r="P1986" s="350" t="s">
        <v>2394</v>
      </c>
      <c r="Q1986" s="346">
        <v>252.0</v>
      </c>
      <c r="R1986" s="347" t="s">
        <v>5965</v>
      </c>
      <c r="S1986" s="7" t="str">
        <f>IF(P1986="nasional",VLOOKUP("*"&amp;J1986&amp;"",'IPPD ALL'!$AA$2:$AC$787,3,FALSE),VLOOKUP("*"&amp;P1986&amp;"",'IPPD ALL'!$AB$2:$AC$787,2,FALSE))</f>
        <v>Kota Bandung</v>
      </c>
    </row>
    <row r="1987">
      <c r="A1987" s="346">
        <v>4407.0</v>
      </c>
      <c r="B1987" s="347" t="s">
        <v>12902</v>
      </c>
      <c r="C1987" s="347" t="s">
        <v>7543</v>
      </c>
      <c r="D1987" s="347" t="s">
        <v>12903</v>
      </c>
      <c r="E1987" s="346">
        <v>1.0</v>
      </c>
      <c r="F1987" s="347" t="s">
        <v>12904</v>
      </c>
      <c r="G1987" s="347" t="s">
        <v>12905</v>
      </c>
      <c r="H1987" s="347" t="s">
        <v>4609</v>
      </c>
      <c r="I1987" s="347" t="s">
        <v>4533</v>
      </c>
      <c r="J1987" s="347" t="s">
        <v>7543</v>
      </c>
      <c r="K1987" s="349">
        <v>45453.35166361111</v>
      </c>
      <c r="L1987" s="347" t="s">
        <v>7543</v>
      </c>
      <c r="M1987" s="349">
        <v>45453.91115168981</v>
      </c>
      <c r="N1987" s="347" t="s">
        <v>4545</v>
      </c>
      <c r="O1987" s="346">
        <v>6.0</v>
      </c>
      <c r="P1987" s="350" t="s">
        <v>2911</v>
      </c>
      <c r="Q1987" s="346">
        <v>808.0</v>
      </c>
      <c r="R1987" s="347" t="s">
        <v>7547</v>
      </c>
      <c r="S1987" s="7" t="str">
        <f>IF(P1987="nasional",VLOOKUP("*"&amp;J1987&amp;"",'IPPD ALL'!$AA$2:$AC$787,3,FALSE),VLOOKUP("*"&amp;P1987&amp;"",'IPPD ALL'!$AB$2:$AC$787,2,FALSE))</f>
        <v>Kabupaten Gresik</v>
      </c>
    </row>
    <row r="1988">
      <c r="A1988" s="346">
        <v>4408.0</v>
      </c>
      <c r="B1988" s="347" t="s">
        <v>12906</v>
      </c>
      <c r="C1988" s="347" t="s">
        <v>7543</v>
      </c>
      <c r="D1988" s="347" t="s">
        <v>12907</v>
      </c>
      <c r="E1988" s="346">
        <v>1.0</v>
      </c>
      <c r="F1988" s="347" t="s">
        <v>12908</v>
      </c>
      <c r="G1988" s="347" t="s">
        <v>12909</v>
      </c>
      <c r="H1988" s="348"/>
      <c r="I1988" s="347" t="s">
        <v>4533</v>
      </c>
      <c r="J1988" s="347" t="s">
        <v>7543</v>
      </c>
      <c r="K1988" s="349">
        <v>45453.89831060185</v>
      </c>
      <c r="L1988" s="347" t="s">
        <v>7543</v>
      </c>
      <c r="M1988" s="349">
        <v>45553.32786229167</v>
      </c>
      <c r="N1988" s="347" t="s">
        <v>4545</v>
      </c>
      <c r="O1988" s="346">
        <v>2.0</v>
      </c>
      <c r="P1988" s="350" t="s">
        <v>2911</v>
      </c>
      <c r="Q1988" s="346">
        <v>808.0</v>
      </c>
      <c r="R1988" s="347" t="s">
        <v>7547</v>
      </c>
      <c r="S1988" s="7" t="str">
        <f>IF(P1988="nasional",VLOOKUP("*"&amp;J1988&amp;"",'IPPD ALL'!$AA$2:$AC$787,3,FALSE),VLOOKUP("*"&amp;P1988&amp;"",'IPPD ALL'!$AB$2:$AC$787,2,FALSE))</f>
        <v>Kabupaten Gresik</v>
      </c>
    </row>
    <row r="1989">
      <c r="A1989" s="346">
        <v>4410.0</v>
      </c>
      <c r="B1989" s="347" t="s">
        <v>12910</v>
      </c>
      <c r="C1989" s="347" t="s">
        <v>12911</v>
      </c>
      <c r="D1989" s="347" t="s">
        <v>12912</v>
      </c>
      <c r="E1989" s="347" t="s">
        <v>6689</v>
      </c>
      <c r="F1989" s="347" t="s">
        <v>12913</v>
      </c>
      <c r="G1989" s="347" t="s">
        <v>12914</v>
      </c>
      <c r="H1989" s="348"/>
      <c r="I1989" s="347" t="s">
        <v>4533</v>
      </c>
      <c r="J1989" s="347" t="s">
        <v>12911</v>
      </c>
      <c r="K1989" s="349">
        <v>45454.03392728009</v>
      </c>
      <c r="L1989" s="348"/>
      <c r="M1989" s="348"/>
      <c r="N1989" s="347" t="s">
        <v>4534</v>
      </c>
      <c r="O1989" s="346">
        <v>0.0</v>
      </c>
      <c r="P1989" s="350" t="s">
        <v>4044</v>
      </c>
      <c r="Q1989" s="346">
        <v>431.0</v>
      </c>
      <c r="R1989" s="347" t="s">
        <v>12915</v>
      </c>
      <c r="S1989" s="7" t="str">
        <f>IF(P1989="nasional",VLOOKUP("*"&amp;J1989&amp;"",'IPPD ALL'!$AA$2:$AC$787,3,FALSE),VLOOKUP("*"&amp;P1989&amp;"",'IPPD ALL'!$AB$2:$AC$787,2,FALSE))</f>
        <v>Provinsi Bali</v>
      </c>
    </row>
    <row r="1990">
      <c r="A1990" s="346">
        <v>4411.0</v>
      </c>
      <c r="B1990" s="347" t="s">
        <v>12916</v>
      </c>
      <c r="C1990" s="347" t="s">
        <v>12911</v>
      </c>
      <c r="D1990" s="347" t="s">
        <v>12917</v>
      </c>
      <c r="E1990" s="347" t="s">
        <v>4530</v>
      </c>
      <c r="F1990" s="347" t="s">
        <v>12918</v>
      </c>
      <c r="G1990" s="348"/>
      <c r="H1990" s="348"/>
      <c r="I1990" s="347" t="s">
        <v>4563</v>
      </c>
      <c r="J1990" s="347" t="s">
        <v>12911</v>
      </c>
      <c r="K1990" s="349">
        <v>45454.03511600695</v>
      </c>
      <c r="L1990" s="348"/>
      <c r="M1990" s="348"/>
      <c r="N1990" s="347" t="s">
        <v>4545</v>
      </c>
      <c r="O1990" s="346">
        <v>1.0</v>
      </c>
      <c r="P1990" s="350" t="s">
        <v>4044</v>
      </c>
      <c r="Q1990" s="346">
        <v>431.0</v>
      </c>
      <c r="R1990" s="347" t="s">
        <v>12915</v>
      </c>
      <c r="S1990" s="7" t="str">
        <f>IF(P1990="nasional",VLOOKUP("*"&amp;J1990&amp;"",'IPPD ALL'!$AA$2:$AC$787,3,FALSE),VLOOKUP("*"&amp;P1990&amp;"",'IPPD ALL'!$AB$2:$AC$787,2,FALSE))</f>
        <v>Provinsi Bali</v>
      </c>
    </row>
    <row r="1991">
      <c r="A1991" s="346">
        <v>4412.0</v>
      </c>
      <c r="B1991" s="347" t="s">
        <v>12919</v>
      </c>
      <c r="C1991" s="347" t="s">
        <v>12911</v>
      </c>
      <c r="D1991" s="347" t="s">
        <v>12920</v>
      </c>
      <c r="E1991" s="347">
        <v>1.0</v>
      </c>
      <c r="F1991" s="347" t="s">
        <v>12921</v>
      </c>
      <c r="G1991" s="347" t="s">
        <v>12922</v>
      </c>
      <c r="H1991" s="348"/>
      <c r="I1991" s="347" t="s">
        <v>4533</v>
      </c>
      <c r="J1991" s="347" t="s">
        <v>12911</v>
      </c>
      <c r="K1991" s="349">
        <v>45454.04056255787</v>
      </c>
      <c r="L1991" s="347" t="s">
        <v>12911</v>
      </c>
      <c r="M1991" s="349">
        <v>45526.122299166665</v>
      </c>
      <c r="N1991" s="347" t="s">
        <v>4545</v>
      </c>
      <c r="O1991" s="346">
        <v>4.0</v>
      </c>
      <c r="P1991" s="350" t="s">
        <v>4044</v>
      </c>
      <c r="Q1991" s="346">
        <v>431.0</v>
      </c>
      <c r="R1991" s="347" t="s">
        <v>12915</v>
      </c>
      <c r="S1991" s="7" t="str">
        <f>IF(P1991="nasional",VLOOKUP("*"&amp;J1991&amp;"",'IPPD ALL'!$AA$2:$AC$787,3,FALSE),VLOOKUP("*"&amp;P1991&amp;"",'IPPD ALL'!$AB$2:$AC$787,2,FALSE))</f>
        <v>Provinsi Bali</v>
      </c>
    </row>
    <row r="1992">
      <c r="A1992" s="346">
        <v>4413.0</v>
      </c>
      <c r="B1992" s="347" t="s">
        <v>12923</v>
      </c>
      <c r="C1992" s="347" t="s">
        <v>12911</v>
      </c>
      <c r="D1992" s="347" t="s">
        <v>12924</v>
      </c>
      <c r="E1992" s="347" t="s">
        <v>4530</v>
      </c>
      <c r="F1992" s="347" t="s">
        <v>12925</v>
      </c>
      <c r="G1992" s="348"/>
      <c r="H1992" s="348"/>
      <c r="I1992" s="347" t="s">
        <v>4563</v>
      </c>
      <c r="J1992" s="347" t="s">
        <v>12911</v>
      </c>
      <c r="K1992" s="349">
        <v>45454.04207387732</v>
      </c>
      <c r="L1992" s="347" t="s">
        <v>12911</v>
      </c>
      <c r="M1992" s="349">
        <v>45454.05747490741</v>
      </c>
      <c r="N1992" s="347" t="s">
        <v>4545</v>
      </c>
      <c r="O1992" s="346">
        <v>1.0</v>
      </c>
      <c r="P1992" s="350" t="s">
        <v>4044</v>
      </c>
      <c r="Q1992" s="346">
        <v>431.0</v>
      </c>
      <c r="R1992" s="347" t="s">
        <v>12915</v>
      </c>
      <c r="S1992" s="7" t="str">
        <f>IF(P1992="nasional",VLOOKUP("*"&amp;J1992&amp;"",'IPPD ALL'!$AA$2:$AC$787,3,FALSE),VLOOKUP("*"&amp;P1992&amp;"",'IPPD ALL'!$AB$2:$AC$787,2,FALSE))</f>
        <v>Provinsi Bali</v>
      </c>
    </row>
    <row r="1993">
      <c r="A1993" s="346">
        <v>4417.0</v>
      </c>
      <c r="B1993" s="347" t="s">
        <v>12926</v>
      </c>
      <c r="C1993" s="347" t="s">
        <v>12927</v>
      </c>
      <c r="D1993" s="347" t="s">
        <v>12928</v>
      </c>
      <c r="E1993" s="347">
        <v>1.0</v>
      </c>
      <c r="F1993" s="347" t="s">
        <v>12929</v>
      </c>
      <c r="G1993" s="347" t="s">
        <v>12930</v>
      </c>
      <c r="H1993" s="348"/>
      <c r="I1993" s="347" t="s">
        <v>4533</v>
      </c>
      <c r="J1993" s="347" t="s">
        <v>12927</v>
      </c>
      <c r="K1993" s="349">
        <v>45454.1673794213</v>
      </c>
      <c r="L1993" s="347" t="s">
        <v>12927</v>
      </c>
      <c r="M1993" s="349">
        <v>45454.17262100695</v>
      </c>
      <c r="N1993" s="347" t="s">
        <v>4545</v>
      </c>
      <c r="O1993" s="346">
        <v>1.0</v>
      </c>
      <c r="P1993" s="350" t="s">
        <v>1992</v>
      </c>
      <c r="Q1993" s="346">
        <v>772.0</v>
      </c>
      <c r="R1993" s="347" t="s">
        <v>12931</v>
      </c>
      <c r="S1993" s="7" t="str">
        <f>IF(P1993="nasional",VLOOKUP("*"&amp;J1993&amp;"",'IPPD ALL'!$AA$2:$AC$787,3,FALSE),VLOOKUP("*"&amp;P1993&amp;"",'IPPD ALL'!$AB$2:$AC$787,2,FALSE))</f>
        <v>Kabupaten Kepahiang</v>
      </c>
      <c r="T1993" s="229"/>
    </row>
    <row r="1994">
      <c r="A1994" s="346">
        <v>4418.0</v>
      </c>
      <c r="B1994" s="347" t="s">
        <v>12932</v>
      </c>
      <c r="C1994" s="347" t="s">
        <v>1991</v>
      </c>
      <c r="D1994" s="347" t="s">
        <v>12928</v>
      </c>
      <c r="E1994" s="347">
        <v>1.0</v>
      </c>
      <c r="F1994" s="347" t="s">
        <v>12933</v>
      </c>
      <c r="G1994" s="347" t="s">
        <v>12934</v>
      </c>
      <c r="H1994" s="348"/>
      <c r="I1994" s="347" t="s">
        <v>4533</v>
      </c>
      <c r="J1994" s="347" t="s">
        <v>1991</v>
      </c>
      <c r="K1994" s="349">
        <v>45454.176842326386</v>
      </c>
      <c r="L1994" s="347" t="s">
        <v>1991</v>
      </c>
      <c r="M1994" s="349">
        <v>45456.147835972224</v>
      </c>
      <c r="N1994" s="347" t="s">
        <v>4545</v>
      </c>
      <c r="O1994" s="346">
        <v>3.0</v>
      </c>
      <c r="P1994" s="347" t="s">
        <v>4535</v>
      </c>
      <c r="Q1994" s="348"/>
      <c r="R1994" s="348"/>
      <c r="S1994" s="7" t="str">
        <f>IF(P1994="nasional",VLOOKUP("*"&amp;J1994&amp;"",'IPPD ALL'!$AA$2:$AC$787,3,FALSE),VLOOKUP("*"&amp;P1994&amp;"",'IPPD ALL'!$AB$2:$AC$787,2,FALSE))</f>
        <v>Kabupaten Kepahiang</v>
      </c>
    </row>
    <row r="1995">
      <c r="A1995" s="346">
        <v>4419.0</v>
      </c>
      <c r="B1995" s="347" t="s">
        <v>12935</v>
      </c>
      <c r="C1995" s="347" t="s">
        <v>10505</v>
      </c>
      <c r="D1995" s="347" t="s">
        <v>12936</v>
      </c>
      <c r="E1995" s="347" t="s">
        <v>4530</v>
      </c>
      <c r="F1995" s="347" t="s">
        <v>12937</v>
      </c>
      <c r="G1995" s="347" t="s">
        <v>12938</v>
      </c>
      <c r="H1995" s="348"/>
      <c r="I1995" s="347" t="s">
        <v>4533</v>
      </c>
      <c r="J1995" s="347" t="s">
        <v>10505</v>
      </c>
      <c r="K1995" s="349">
        <v>45454.186956655096</v>
      </c>
      <c r="L1995" s="347" t="s">
        <v>10505</v>
      </c>
      <c r="M1995" s="349">
        <v>45454.23695665509</v>
      </c>
      <c r="N1995" s="347" t="s">
        <v>4545</v>
      </c>
      <c r="O1995" s="346">
        <v>3.0</v>
      </c>
      <c r="P1995" s="350" t="s">
        <v>527</v>
      </c>
      <c r="Q1995" s="346">
        <v>477.0</v>
      </c>
      <c r="R1995" s="347" t="s">
        <v>10093</v>
      </c>
      <c r="S1995" s="7" t="str">
        <f>IF(P1995="nasional",VLOOKUP("*"&amp;J1995&amp;"",'IPPD ALL'!$AA$2:$AC$787,3,FALSE),VLOOKUP("*"&amp;P1995&amp;"",'IPPD ALL'!$AB$2:$AC$787,2,FALSE))</f>
        <v>Kementerian Pekerjaan Umum dan Perumahan Rakyat</v>
      </c>
    </row>
    <row r="1996">
      <c r="A1996" s="346">
        <v>4420.0</v>
      </c>
      <c r="B1996" s="347" t="s">
        <v>12939</v>
      </c>
      <c r="C1996" s="347" t="s">
        <v>12940</v>
      </c>
      <c r="D1996" s="347" t="s">
        <v>12941</v>
      </c>
      <c r="E1996" s="346">
        <v>3.0</v>
      </c>
      <c r="F1996" s="347" t="s">
        <v>12942</v>
      </c>
      <c r="G1996" s="347" t="s">
        <v>12943</v>
      </c>
      <c r="H1996" s="348"/>
      <c r="I1996" s="347" t="s">
        <v>4533</v>
      </c>
      <c r="J1996" s="347" t="s">
        <v>12940</v>
      </c>
      <c r="K1996" s="349">
        <v>45454.21405548611</v>
      </c>
      <c r="L1996" s="347" t="s">
        <v>12940</v>
      </c>
      <c r="M1996" s="349">
        <v>45455.237981377315</v>
      </c>
      <c r="N1996" s="347" t="s">
        <v>4545</v>
      </c>
      <c r="O1996" s="346">
        <v>1.0</v>
      </c>
      <c r="P1996" s="350" t="s">
        <v>1266</v>
      </c>
      <c r="Q1996" s="346">
        <v>690.0</v>
      </c>
      <c r="R1996" s="347" t="s">
        <v>12944</v>
      </c>
      <c r="S1996" s="7" t="str">
        <f>IF(P1996="nasional",VLOOKUP("*"&amp;J1996&amp;"",'IPPD ALL'!$AA$2:$AC$787,3,FALSE),VLOOKUP("*"&amp;P1996&amp;"",'IPPD ALL'!$AB$2:$AC$787,2,FALSE))</f>
        <v>Kota Banda Aceh</v>
      </c>
    </row>
    <row r="1997">
      <c r="A1997" s="346">
        <v>4421.0</v>
      </c>
      <c r="B1997" s="347" t="s">
        <v>12945</v>
      </c>
      <c r="C1997" s="347" t="s">
        <v>8005</v>
      </c>
      <c r="D1997" s="347" t="s">
        <v>8194</v>
      </c>
      <c r="E1997" s="347">
        <v>2.0</v>
      </c>
      <c r="F1997" s="347" t="s">
        <v>12946</v>
      </c>
      <c r="G1997" s="347" t="s">
        <v>8196</v>
      </c>
      <c r="H1997" s="348"/>
      <c r="I1997" s="347" t="s">
        <v>4533</v>
      </c>
      <c r="J1997" s="347" t="s">
        <v>8005</v>
      </c>
      <c r="K1997" s="349">
        <v>45454.25885373843</v>
      </c>
      <c r="L1997" s="347" t="s">
        <v>8005</v>
      </c>
      <c r="M1997" s="349">
        <v>45463.205318402775</v>
      </c>
      <c r="N1997" s="347" t="s">
        <v>4545</v>
      </c>
      <c r="O1997" s="346">
        <v>2.0</v>
      </c>
      <c r="P1997" s="350" t="s">
        <v>3940</v>
      </c>
      <c r="Q1997" s="346">
        <v>977.0</v>
      </c>
      <c r="R1997" s="347" t="s">
        <v>8008</v>
      </c>
      <c r="S1997" s="7" t="str">
        <f>IF(P1997="nasional",VLOOKUP("*"&amp;J1997&amp;"",'IPPD ALL'!$AA$2:$AC$787,3,FALSE),VLOOKUP("*"&amp;P1997&amp;"",'IPPD ALL'!$AB$2:$AC$787,2,FALSE))</f>
        <v>Kota Gorontalo</v>
      </c>
    </row>
    <row r="1998">
      <c r="A1998" s="346">
        <v>4423.0</v>
      </c>
      <c r="B1998" s="347" t="s">
        <v>12947</v>
      </c>
      <c r="C1998" s="347" t="s">
        <v>12507</v>
      </c>
      <c r="D1998" s="347" t="s">
        <v>12948</v>
      </c>
      <c r="E1998" s="347" t="s">
        <v>6689</v>
      </c>
      <c r="F1998" s="347" t="s">
        <v>12949</v>
      </c>
      <c r="G1998" s="347" t="s">
        <v>12950</v>
      </c>
      <c r="H1998" s="348"/>
      <c r="I1998" s="347" t="s">
        <v>4533</v>
      </c>
      <c r="J1998" s="347" t="s">
        <v>12507</v>
      </c>
      <c r="K1998" s="349">
        <v>45454.287578379626</v>
      </c>
      <c r="L1998" s="347" t="s">
        <v>12507</v>
      </c>
      <c r="M1998" s="349">
        <v>45457.30900425926</v>
      </c>
      <c r="N1998" s="347" t="s">
        <v>4545</v>
      </c>
      <c r="O1998" s="346">
        <v>6.0</v>
      </c>
      <c r="P1998" s="350" t="s">
        <v>2865</v>
      </c>
      <c r="Q1998" s="346">
        <v>260.0</v>
      </c>
      <c r="R1998" s="347" t="s">
        <v>5923</v>
      </c>
      <c r="S1998" s="7" t="str">
        <f>IF(P1998="nasional",VLOOKUP("*"&amp;J1998&amp;"",'IPPD ALL'!$AA$2:$AC$787,3,FALSE),VLOOKUP("*"&amp;P1998&amp;"",'IPPD ALL'!$AB$2:$AC$787,2,FALSE))</f>
        <v>Provinsi Jawa Timur</v>
      </c>
    </row>
    <row r="1999">
      <c r="A1999" s="346">
        <v>4424.0</v>
      </c>
      <c r="B1999" s="347" t="s">
        <v>12951</v>
      </c>
      <c r="C1999" s="347" t="s">
        <v>7662</v>
      </c>
      <c r="D1999" s="347" t="s">
        <v>12952</v>
      </c>
      <c r="E1999" s="347">
        <v>1.0</v>
      </c>
      <c r="F1999" s="347" t="s">
        <v>12953</v>
      </c>
      <c r="G1999" s="347" t="s">
        <v>12954</v>
      </c>
      <c r="H1999" s="347" t="s">
        <v>8382</v>
      </c>
      <c r="I1999" s="347" t="s">
        <v>4533</v>
      </c>
      <c r="J1999" s="347" t="s">
        <v>7662</v>
      </c>
      <c r="K1999" s="349">
        <v>45454.30260737269</v>
      </c>
      <c r="L1999" s="347" t="s">
        <v>7662</v>
      </c>
      <c r="M1999" s="349">
        <v>45454.41295938657</v>
      </c>
      <c r="N1999" s="347" t="s">
        <v>4545</v>
      </c>
      <c r="O1999" s="346">
        <v>2.0</v>
      </c>
      <c r="P1999" s="350" t="s">
        <v>2996</v>
      </c>
      <c r="Q1999" s="346">
        <v>261.0</v>
      </c>
      <c r="R1999" s="347" t="s">
        <v>7666</v>
      </c>
      <c r="S1999" s="7" t="str">
        <f>IF(P1999="nasional",VLOOKUP("*"&amp;J1999&amp;"",'IPPD ALL'!$AA$2:$AC$787,3,FALSE),VLOOKUP("*"&amp;P1999&amp;"",'IPPD ALL'!$AB$2:$AC$787,2,FALSE))</f>
        <v>Kabupaten Ngawi</v>
      </c>
    </row>
    <row r="2000">
      <c r="A2000" s="346">
        <v>4425.0</v>
      </c>
      <c r="B2000" s="347" t="s">
        <v>12955</v>
      </c>
      <c r="C2000" s="347" t="s">
        <v>10505</v>
      </c>
      <c r="D2000" s="347" t="s">
        <v>12956</v>
      </c>
      <c r="E2000" s="347" t="s">
        <v>4530</v>
      </c>
      <c r="F2000" s="347" t="s">
        <v>12957</v>
      </c>
      <c r="G2000" s="347" t="s">
        <v>12958</v>
      </c>
      <c r="H2000" s="348"/>
      <c r="I2000" s="347" t="s">
        <v>4533</v>
      </c>
      <c r="J2000" s="347" t="s">
        <v>10505</v>
      </c>
      <c r="K2000" s="349">
        <v>45454.334863923614</v>
      </c>
      <c r="L2000" s="347" t="s">
        <v>10505</v>
      </c>
      <c r="M2000" s="349">
        <v>45454.33543387731</v>
      </c>
      <c r="N2000" s="347" t="s">
        <v>4545</v>
      </c>
      <c r="O2000" s="346">
        <v>2.0</v>
      </c>
      <c r="P2000" s="350" t="s">
        <v>527</v>
      </c>
      <c r="Q2000" s="346">
        <v>477.0</v>
      </c>
      <c r="R2000" s="347" t="s">
        <v>10093</v>
      </c>
      <c r="S2000" s="7" t="str">
        <f>IF(P2000="nasional",VLOOKUP("*"&amp;J2000&amp;"",'IPPD ALL'!$AA$2:$AC$787,3,FALSE),VLOOKUP("*"&amp;P2000&amp;"",'IPPD ALL'!$AB$2:$AC$787,2,FALSE))</f>
        <v>Kementerian Pekerjaan Umum dan Perumahan Rakyat</v>
      </c>
    </row>
    <row r="2001">
      <c r="A2001" s="346">
        <v>4426.0</v>
      </c>
      <c r="B2001" s="347" t="s">
        <v>12959</v>
      </c>
      <c r="C2001" s="347" t="s">
        <v>12043</v>
      </c>
      <c r="D2001" s="347" t="s">
        <v>12960</v>
      </c>
      <c r="E2001" s="346">
        <v>1.0</v>
      </c>
      <c r="F2001" s="347" t="s">
        <v>12961</v>
      </c>
      <c r="G2001" s="347" t="s">
        <v>12962</v>
      </c>
      <c r="H2001" s="348"/>
      <c r="I2001" s="347" t="s">
        <v>4533</v>
      </c>
      <c r="J2001" s="347" t="s">
        <v>12043</v>
      </c>
      <c r="K2001" s="349">
        <v>45454.33650813658</v>
      </c>
      <c r="L2001" s="347" t="s">
        <v>12043</v>
      </c>
      <c r="M2001" s="349">
        <v>45454.357256400464</v>
      </c>
      <c r="N2001" s="347" t="s">
        <v>4545</v>
      </c>
      <c r="O2001" s="346">
        <v>3.0</v>
      </c>
      <c r="P2001" s="350" t="s">
        <v>549</v>
      </c>
      <c r="Q2001" s="346">
        <v>479.0</v>
      </c>
      <c r="R2001" s="347" t="s">
        <v>6473</v>
      </c>
      <c r="S2001" s="7" t="str">
        <f>IF(P2001="nasional",VLOOKUP("*"&amp;J2001&amp;"",'IPPD ALL'!$AA$2:$AC$787,3,FALSE),VLOOKUP("*"&amp;P2001&amp;"",'IPPD ALL'!$AB$2:$AC$787,2,FALSE))</f>
        <v>Kementerian Pertanian</v>
      </c>
    </row>
    <row r="2002">
      <c r="A2002" s="346">
        <v>4427.0</v>
      </c>
      <c r="B2002" s="347" t="s">
        <v>12963</v>
      </c>
      <c r="C2002" s="347" t="s">
        <v>10505</v>
      </c>
      <c r="D2002" s="347" t="s">
        <v>12964</v>
      </c>
      <c r="E2002" s="347" t="s">
        <v>4530</v>
      </c>
      <c r="F2002" s="347" t="s">
        <v>12965</v>
      </c>
      <c r="G2002" s="347" t="s">
        <v>12966</v>
      </c>
      <c r="H2002" s="348"/>
      <c r="I2002" s="347" t="s">
        <v>4533</v>
      </c>
      <c r="J2002" s="347" t="s">
        <v>10505</v>
      </c>
      <c r="K2002" s="349">
        <v>45454.337985659724</v>
      </c>
      <c r="L2002" s="347" t="s">
        <v>10505</v>
      </c>
      <c r="M2002" s="349">
        <v>45454.33854351852</v>
      </c>
      <c r="N2002" s="347" t="s">
        <v>4545</v>
      </c>
      <c r="O2002" s="346">
        <v>2.0</v>
      </c>
      <c r="P2002" s="350" t="s">
        <v>527</v>
      </c>
      <c r="Q2002" s="346">
        <v>477.0</v>
      </c>
      <c r="R2002" s="347" t="s">
        <v>10093</v>
      </c>
      <c r="S2002" s="7" t="str">
        <f>IF(P2002="nasional",VLOOKUP("*"&amp;J2002&amp;"",'IPPD ALL'!$AA$2:$AC$787,3,FALSE),VLOOKUP("*"&amp;P2002&amp;"",'IPPD ALL'!$AB$2:$AC$787,2,FALSE))</f>
        <v>Kementerian Pekerjaan Umum dan Perumahan Rakyat</v>
      </c>
    </row>
    <row r="2003">
      <c r="A2003" s="346">
        <v>4428.0</v>
      </c>
      <c r="B2003" s="347" t="s">
        <v>12967</v>
      </c>
      <c r="C2003" s="347" t="s">
        <v>10505</v>
      </c>
      <c r="D2003" s="347" t="s">
        <v>12968</v>
      </c>
      <c r="E2003" s="347" t="s">
        <v>4530</v>
      </c>
      <c r="F2003" s="347" t="s">
        <v>12969</v>
      </c>
      <c r="G2003" s="347" t="s">
        <v>12970</v>
      </c>
      <c r="H2003" s="348"/>
      <c r="I2003" s="347" t="s">
        <v>4533</v>
      </c>
      <c r="J2003" s="347" t="s">
        <v>10505</v>
      </c>
      <c r="K2003" s="349">
        <v>45454.3411974537</v>
      </c>
      <c r="L2003" s="347" t="s">
        <v>10505</v>
      </c>
      <c r="M2003" s="349">
        <v>45454.355055451386</v>
      </c>
      <c r="N2003" s="347" t="s">
        <v>4545</v>
      </c>
      <c r="O2003" s="346">
        <v>4.0</v>
      </c>
      <c r="P2003" s="350" t="s">
        <v>527</v>
      </c>
      <c r="Q2003" s="346">
        <v>477.0</v>
      </c>
      <c r="R2003" s="347" t="s">
        <v>10093</v>
      </c>
      <c r="S2003" s="7" t="str">
        <f>IF(P2003="nasional",VLOOKUP("*"&amp;J2003&amp;"",'IPPD ALL'!$AA$2:$AC$787,3,FALSE),VLOOKUP("*"&amp;P2003&amp;"",'IPPD ALL'!$AB$2:$AC$787,2,FALSE))</f>
        <v>Kementerian Pekerjaan Umum dan Perumahan Rakyat</v>
      </c>
    </row>
    <row r="2004">
      <c r="A2004" s="346">
        <v>4429.0</v>
      </c>
      <c r="B2004" s="347" t="s">
        <v>12971</v>
      </c>
      <c r="C2004" s="347" t="s">
        <v>614</v>
      </c>
      <c r="D2004" s="347" t="s">
        <v>12972</v>
      </c>
      <c r="E2004" s="347" t="s">
        <v>6343</v>
      </c>
      <c r="F2004" s="347" t="s">
        <v>12973</v>
      </c>
      <c r="G2004" s="347" t="s">
        <v>12974</v>
      </c>
      <c r="H2004" s="348"/>
      <c r="I2004" s="347" t="s">
        <v>4533</v>
      </c>
      <c r="J2004" s="347" t="s">
        <v>614</v>
      </c>
      <c r="K2004" s="349">
        <v>45454.35982842593</v>
      </c>
      <c r="L2004" s="347" t="s">
        <v>614</v>
      </c>
      <c r="M2004" s="349">
        <v>45455.098526828704</v>
      </c>
      <c r="N2004" s="347" t="s">
        <v>4534</v>
      </c>
      <c r="O2004" s="346">
        <v>0.0</v>
      </c>
      <c r="P2004" s="347" t="s">
        <v>4535</v>
      </c>
      <c r="Q2004" s="348"/>
      <c r="R2004" s="348"/>
      <c r="S2004" s="7" t="str">
        <f>IF(P2004="nasional",VLOOKUP("*"&amp;J2004&amp;"",'IPPD ALL'!$AA$2:$AC$787,3,FALSE),VLOOKUP("*"&amp;P2004&amp;"",'IPPD ALL'!$AB$2:$AC$787,2,FALSE))</f>
        <v>Kementerian Pariwisata dan Ekonomi Kreatif</v>
      </c>
    </row>
    <row r="2005">
      <c r="A2005" s="346">
        <v>4430.0</v>
      </c>
      <c r="B2005" s="347" t="s">
        <v>12975</v>
      </c>
      <c r="C2005" s="347" t="s">
        <v>10505</v>
      </c>
      <c r="D2005" s="347" t="s">
        <v>12976</v>
      </c>
      <c r="E2005" s="347" t="s">
        <v>4530</v>
      </c>
      <c r="F2005" s="347" t="s">
        <v>12977</v>
      </c>
      <c r="G2005" s="347" t="s">
        <v>12978</v>
      </c>
      <c r="H2005" s="348"/>
      <c r="I2005" s="347" t="s">
        <v>4533</v>
      </c>
      <c r="J2005" s="347" t="s">
        <v>10505</v>
      </c>
      <c r="K2005" s="349">
        <v>45454.364100810184</v>
      </c>
      <c r="L2005" s="347" t="s">
        <v>10505</v>
      </c>
      <c r="M2005" s="349">
        <v>45483.28072697917</v>
      </c>
      <c r="N2005" s="347" t="s">
        <v>4545</v>
      </c>
      <c r="O2005" s="346">
        <v>3.0</v>
      </c>
      <c r="P2005" s="350" t="s">
        <v>527</v>
      </c>
      <c r="Q2005" s="346">
        <v>477.0</v>
      </c>
      <c r="R2005" s="347" t="s">
        <v>10093</v>
      </c>
      <c r="S2005" s="7" t="str">
        <f>IF(P2005="nasional",VLOOKUP("*"&amp;J2005&amp;"",'IPPD ALL'!$AA$2:$AC$787,3,FALSE),VLOOKUP("*"&amp;P2005&amp;"",'IPPD ALL'!$AB$2:$AC$787,2,FALSE))</f>
        <v>Kementerian Pekerjaan Umum dan Perumahan Rakyat</v>
      </c>
    </row>
    <row r="2006">
      <c r="A2006" s="346">
        <v>4431.0</v>
      </c>
      <c r="B2006" s="347" t="s">
        <v>12979</v>
      </c>
      <c r="C2006" s="347" t="s">
        <v>12980</v>
      </c>
      <c r="D2006" s="347" t="s">
        <v>12981</v>
      </c>
      <c r="E2006" s="347">
        <v>1.0</v>
      </c>
      <c r="F2006" s="347" t="s">
        <v>12982</v>
      </c>
      <c r="G2006" s="347" t="s">
        <v>12983</v>
      </c>
      <c r="H2006" s="348"/>
      <c r="I2006" s="347" t="s">
        <v>4533</v>
      </c>
      <c r="J2006" s="347" t="s">
        <v>12980</v>
      </c>
      <c r="K2006" s="349">
        <v>45454.3739609375</v>
      </c>
      <c r="L2006" s="347" t="s">
        <v>12980</v>
      </c>
      <c r="M2006" s="349">
        <v>45454.3759231713</v>
      </c>
      <c r="N2006" s="347" t="s">
        <v>4534</v>
      </c>
      <c r="O2006" s="346">
        <v>1.0</v>
      </c>
      <c r="P2006" s="350" t="s">
        <v>1255</v>
      </c>
      <c r="Q2006" s="346">
        <v>1412.0</v>
      </c>
      <c r="R2006" s="347" t="s">
        <v>12984</v>
      </c>
      <c r="S2006" s="7" t="str">
        <f>IF(P2006="nasional",VLOOKUP("*"&amp;J2006&amp;"",'IPPD ALL'!$AA$2:$AC$787,3,FALSE),VLOOKUP("*"&amp;P2006&amp;"",'IPPD ALL'!$AB$2:$AC$787,2,FALSE))</f>
        <v>Kabupaten Pidie Jaya</v>
      </c>
    </row>
    <row r="2007">
      <c r="A2007" s="346">
        <v>4432.0</v>
      </c>
      <c r="B2007" s="347" t="s">
        <v>12985</v>
      </c>
      <c r="C2007" s="347" t="s">
        <v>1254</v>
      </c>
      <c r="D2007" s="347" t="s">
        <v>12981</v>
      </c>
      <c r="E2007" s="347">
        <v>1.0</v>
      </c>
      <c r="F2007" s="347" t="s">
        <v>12986</v>
      </c>
      <c r="G2007" s="347" t="s">
        <v>12987</v>
      </c>
      <c r="H2007" s="348"/>
      <c r="I2007" s="347" t="s">
        <v>4533</v>
      </c>
      <c r="J2007" s="347" t="s">
        <v>1254</v>
      </c>
      <c r="K2007" s="349">
        <v>45454.38202013889</v>
      </c>
      <c r="L2007" s="347" t="s">
        <v>1254</v>
      </c>
      <c r="M2007" s="349">
        <v>45454.38276552083</v>
      </c>
      <c r="N2007" s="347" t="s">
        <v>4534</v>
      </c>
      <c r="O2007" s="346">
        <v>1.0</v>
      </c>
      <c r="P2007" s="347" t="s">
        <v>4535</v>
      </c>
      <c r="Q2007" s="348"/>
      <c r="R2007" s="348"/>
      <c r="S2007" s="7" t="str">
        <f>IF(P2007="nasional",VLOOKUP("*"&amp;J2007&amp;"",'IPPD ALL'!$AA$2:$AC$787,3,FALSE),VLOOKUP("*"&amp;P2007&amp;"",'IPPD ALL'!$AB$2:$AC$787,2,FALSE))</f>
        <v>Kabupaten Pidie Jaya</v>
      </c>
    </row>
    <row r="2008">
      <c r="A2008" s="346">
        <v>4433.0</v>
      </c>
      <c r="B2008" s="347" t="s">
        <v>12988</v>
      </c>
      <c r="C2008" s="347" t="s">
        <v>4973</v>
      </c>
      <c r="D2008" s="347" t="s">
        <v>12989</v>
      </c>
      <c r="E2008" s="347">
        <v>1.0</v>
      </c>
      <c r="F2008" s="347" t="s">
        <v>12990</v>
      </c>
      <c r="G2008" s="347" t="s">
        <v>12991</v>
      </c>
      <c r="H2008" s="348"/>
      <c r="I2008" s="347" t="s">
        <v>4533</v>
      </c>
      <c r="J2008" s="347" t="s">
        <v>4973</v>
      </c>
      <c r="K2008" s="349">
        <v>45454.38570607639</v>
      </c>
      <c r="L2008" s="347" t="s">
        <v>4973</v>
      </c>
      <c r="M2008" s="349">
        <v>45456.36446700231</v>
      </c>
      <c r="N2008" s="347" t="s">
        <v>4545</v>
      </c>
      <c r="O2008" s="346">
        <v>2.0</v>
      </c>
      <c r="P2008" s="350" t="s">
        <v>2418</v>
      </c>
      <c r="Q2008" s="346">
        <v>258.0</v>
      </c>
      <c r="R2008" s="347" t="s">
        <v>4977</v>
      </c>
      <c r="S2008" s="7" t="str">
        <f>IF(P2008="nasional",VLOOKUP("*"&amp;J2008&amp;"",'IPPD ALL'!$AA$2:$AC$787,3,FALSE),VLOOKUP("*"&amp;P2008&amp;"",'IPPD ALL'!$AB$2:$AC$787,2,FALSE))</f>
        <v>Kota Bogor</v>
      </c>
      <c r="T2008" s="229"/>
    </row>
    <row r="2009">
      <c r="A2009" s="346">
        <v>4434.0</v>
      </c>
      <c r="B2009" s="347" t="s">
        <v>12992</v>
      </c>
      <c r="C2009" s="347" t="s">
        <v>4839</v>
      </c>
      <c r="D2009" s="347" t="s">
        <v>12993</v>
      </c>
      <c r="E2009" s="347">
        <v>1.0</v>
      </c>
      <c r="F2009" s="347" t="s">
        <v>12994</v>
      </c>
      <c r="G2009" s="347" t="s">
        <v>12995</v>
      </c>
      <c r="H2009" s="348"/>
      <c r="I2009" s="347" t="s">
        <v>4533</v>
      </c>
      <c r="J2009" s="347" t="s">
        <v>4839</v>
      </c>
      <c r="K2009" s="349">
        <v>45455.00282502315</v>
      </c>
      <c r="L2009" s="347" t="s">
        <v>4839</v>
      </c>
      <c r="M2009" s="349">
        <v>45455.00485230324</v>
      </c>
      <c r="N2009" s="347" t="s">
        <v>4534</v>
      </c>
      <c r="O2009" s="346">
        <v>1.0</v>
      </c>
      <c r="P2009" s="350" t="s">
        <v>4843</v>
      </c>
      <c r="Q2009" s="346">
        <v>242.0</v>
      </c>
      <c r="R2009" s="347" t="s">
        <v>4844</v>
      </c>
      <c r="S2009" s="7" t="str">
        <f>IF(P2009="nasional",VLOOKUP("*"&amp;J2009&amp;"",'IPPD ALL'!$AA$2:$AC$787,3,FALSE),VLOOKUP("*"&amp;P2009&amp;"",'IPPD ALL'!$AB$2:$AC$787,2,FALSE))</f>
        <v>#N/A</v>
      </c>
    </row>
    <row r="2010">
      <c r="A2010" s="346">
        <v>4437.0</v>
      </c>
      <c r="B2010" s="347" t="s">
        <v>12996</v>
      </c>
      <c r="C2010" s="347" t="s">
        <v>12997</v>
      </c>
      <c r="D2010" s="347" t="s">
        <v>12998</v>
      </c>
      <c r="E2010" s="346">
        <v>1.0</v>
      </c>
      <c r="F2010" s="347" t="s">
        <v>12999</v>
      </c>
      <c r="G2010" s="347" t="s">
        <v>13000</v>
      </c>
      <c r="H2010" s="348"/>
      <c r="I2010" s="347" t="s">
        <v>4533</v>
      </c>
      <c r="J2010" s="347" t="s">
        <v>12997</v>
      </c>
      <c r="K2010" s="349">
        <v>45455.13076238426</v>
      </c>
      <c r="L2010" s="347" t="s">
        <v>12997</v>
      </c>
      <c r="M2010" s="349">
        <v>45455.13401653935</v>
      </c>
      <c r="N2010" s="347" t="s">
        <v>4545</v>
      </c>
      <c r="O2010" s="346">
        <v>3.0</v>
      </c>
      <c r="P2010" s="350" t="s">
        <v>1424</v>
      </c>
      <c r="Q2010" s="346">
        <v>627.0</v>
      </c>
      <c r="R2010" s="347" t="s">
        <v>13001</v>
      </c>
      <c r="S2010" s="7" t="str">
        <f>IF(P2010="nasional",VLOOKUP("*"&amp;J2010&amp;"",'IPPD ALL'!$AA$2:$AC$787,3,FALSE),VLOOKUP("*"&amp;P2010&amp;"",'IPPD ALL'!$AB$2:$AC$787,2,FALSE))</f>
        <v>Kabupaten Serdang Bedagai</v>
      </c>
    </row>
    <row r="2011">
      <c r="A2011" s="346">
        <v>4438.0</v>
      </c>
      <c r="B2011" s="347" t="s">
        <v>13002</v>
      </c>
      <c r="C2011" s="347" t="s">
        <v>13003</v>
      </c>
      <c r="D2011" s="347" t="s">
        <v>12998</v>
      </c>
      <c r="E2011" s="346">
        <v>1.0</v>
      </c>
      <c r="F2011" s="347" t="s">
        <v>13004</v>
      </c>
      <c r="G2011" s="347" t="s">
        <v>13005</v>
      </c>
      <c r="H2011" s="348"/>
      <c r="I2011" s="347" t="s">
        <v>4533</v>
      </c>
      <c r="J2011" s="347" t="s">
        <v>13003</v>
      </c>
      <c r="K2011" s="349">
        <v>45455.13704616898</v>
      </c>
      <c r="L2011" s="347" t="s">
        <v>13003</v>
      </c>
      <c r="M2011" s="349">
        <v>45455.14700359954</v>
      </c>
      <c r="N2011" s="347" t="s">
        <v>4545</v>
      </c>
      <c r="O2011" s="346">
        <v>2.0</v>
      </c>
      <c r="P2011" s="347" t="s">
        <v>4535</v>
      </c>
      <c r="Q2011" s="348"/>
      <c r="R2011" s="348"/>
      <c r="S2011" s="7" t="str">
        <f>IF(P2011="nasional",VLOOKUP("*"&amp;J2011&amp;"",'IPPD ALL'!$AA$2:$AC$787,3,FALSE),VLOOKUP("*"&amp;P2011&amp;"",'IPPD ALL'!$AB$2:$AC$787,2,FALSE))</f>
        <v>#N/A</v>
      </c>
    </row>
    <row r="2012">
      <c r="A2012" s="346">
        <v>4439.0</v>
      </c>
      <c r="B2012" s="347" t="s">
        <v>13006</v>
      </c>
      <c r="C2012" s="347" t="s">
        <v>13007</v>
      </c>
      <c r="D2012" s="347" t="s">
        <v>13008</v>
      </c>
      <c r="E2012" s="347">
        <v>2.1</v>
      </c>
      <c r="F2012" s="347" t="s">
        <v>13009</v>
      </c>
      <c r="G2012" s="347" t="s">
        <v>13010</v>
      </c>
      <c r="H2012" s="348"/>
      <c r="I2012" s="347" t="s">
        <v>4533</v>
      </c>
      <c r="J2012" s="347" t="s">
        <v>13007</v>
      </c>
      <c r="K2012" s="349">
        <v>45455.17136605324</v>
      </c>
      <c r="L2012" s="347" t="s">
        <v>13007</v>
      </c>
      <c r="M2012" s="349">
        <v>45455.176297314814</v>
      </c>
      <c r="N2012" s="347" t="s">
        <v>4534</v>
      </c>
      <c r="O2012" s="346">
        <v>0.0</v>
      </c>
      <c r="P2012" s="350" t="s">
        <v>774</v>
      </c>
      <c r="Q2012" s="346">
        <v>510.0</v>
      </c>
      <c r="R2012" s="347" t="s">
        <v>13011</v>
      </c>
      <c r="S2012" s="7" t="str">
        <f>IF(P2012="nasional",VLOOKUP("*"&amp;J2012&amp;"",'IPPD ALL'!$AA$2:$AC$787,3,FALSE),VLOOKUP("*"&amp;P2012&amp;"",'IPPD ALL'!$AB$2:$AC$787,2,FALSE))</f>
        <v>Badan Kependudukan dan KB Nasional</v>
      </c>
    </row>
    <row r="2013">
      <c r="A2013" s="346">
        <v>4440.0</v>
      </c>
      <c r="B2013" s="347" t="s">
        <v>13012</v>
      </c>
      <c r="C2013" s="347" t="s">
        <v>13013</v>
      </c>
      <c r="D2013" s="347" t="s">
        <v>13014</v>
      </c>
      <c r="E2013" s="347" t="s">
        <v>4530</v>
      </c>
      <c r="F2013" s="347" t="s">
        <v>13015</v>
      </c>
      <c r="G2013" s="347" t="s">
        <v>13016</v>
      </c>
      <c r="H2013" s="348"/>
      <c r="I2013" s="347" t="s">
        <v>4533</v>
      </c>
      <c r="J2013" s="347" t="s">
        <v>13013</v>
      </c>
      <c r="K2013" s="349">
        <v>45455.172713182874</v>
      </c>
      <c r="L2013" s="347" t="s">
        <v>13013</v>
      </c>
      <c r="M2013" s="349">
        <v>45455.174390810185</v>
      </c>
      <c r="N2013" s="347" t="s">
        <v>4545</v>
      </c>
      <c r="O2013" s="346">
        <v>1.0</v>
      </c>
      <c r="P2013" s="350" t="s">
        <v>1571</v>
      </c>
      <c r="Q2013" s="346">
        <v>1198.0</v>
      </c>
      <c r="R2013" s="347" t="s">
        <v>13017</v>
      </c>
      <c r="S2013" s="7" t="str">
        <f>IF(P2013="nasional",VLOOKUP("*"&amp;J2013&amp;"",'IPPD ALL'!$AA$2:$AC$787,3,FALSE),VLOOKUP("*"&amp;P2013&amp;"",'IPPD ALL'!$AB$2:$AC$787,2,FALSE))</f>
        <v>Kabupaten Pasaman</v>
      </c>
    </row>
    <row r="2014">
      <c r="A2014" s="346">
        <v>4441.0</v>
      </c>
      <c r="B2014" s="347" t="s">
        <v>13018</v>
      </c>
      <c r="C2014" s="347" t="s">
        <v>5919</v>
      </c>
      <c r="D2014" s="347" t="s">
        <v>13019</v>
      </c>
      <c r="E2014" s="347">
        <v>1.0</v>
      </c>
      <c r="F2014" s="347" t="s">
        <v>13020</v>
      </c>
      <c r="G2014" s="347" t="s">
        <v>13021</v>
      </c>
      <c r="H2014" s="348"/>
      <c r="I2014" s="347" t="s">
        <v>4533</v>
      </c>
      <c r="J2014" s="347" t="s">
        <v>5919</v>
      </c>
      <c r="K2014" s="349">
        <v>45455.17856846065</v>
      </c>
      <c r="L2014" s="347" t="s">
        <v>5919</v>
      </c>
      <c r="M2014" s="349">
        <v>45455.17981771991</v>
      </c>
      <c r="N2014" s="347" t="s">
        <v>4534</v>
      </c>
      <c r="O2014" s="346">
        <v>0.0</v>
      </c>
      <c r="P2014" s="350" t="s">
        <v>2865</v>
      </c>
      <c r="Q2014" s="346">
        <v>260.0</v>
      </c>
      <c r="R2014" s="347" t="s">
        <v>5923</v>
      </c>
      <c r="S2014" s="7" t="str">
        <f>IF(P2014="nasional",VLOOKUP("*"&amp;J2014&amp;"",'IPPD ALL'!$AA$2:$AC$787,3,FALSE),VLOOKUP("*"&amp;P2014&amp;"",'IPPD ALL'!$AB$2:$AC$787,2,FALSE))</f>
        <v>Provinsi Jawa Timur</v>
      </c>
    </row>
    <row r="2015">
      <c r="A2015" s="346">
        <v>4442.0</v>
      </c>
      <c r="B2015" s="347" t="s">
        <v>13022</v>
      </c>
      <c r="C2015" s="347" t="s">
        <v>2864</v>
      </c>
      <c r="D2015" s="347" t="s">
        <v>13023</v>
      </c>
      <c r="E2015" s="347">
        <v>1.0</v>
      </c>
      <c r="F2015" s="347" t="s">
        <v>13024</v>
      </c>
      <c r="G2015" s="347" t="s">
        <v>13025</v>
      </c>
      <c r="H2015" s="348"/>
      <c r="I2015" s="347" t="s">
        <v>4533</v>
      </c>
      <c r="J2015" s="347" t="s">
        <v>2864</v>
      </c>
      <c r="K2015" s="349">
        <v>45455.18198170139</v>
      </c>
      <c r="L2015" s="347" t="s">
        <v>2864</v>
      </c>
      <c r="M2015" s="349">
        <v>45455.22927483796</v>
      </c>
      <c r="N2015" s="347" t="s">
        <v>4545</v>
      </c>
      <c r="O2015" s="346">
        <v>3.0</v>
      </c>
      <c r="P2015" s="347" t="s">
        <v>4535</v>
      </c>
      <c r="Q2015" s="348"/>
      <c r="R2015" s="348"/>
      <c r="S2015" s="7" t="str">
        <f>IF(P2015="nasional",VLOOKUP("*"&amp;J2015&amp;"",'IPPD ALL'!$AA$2:$AC$787,3,FALSE),VLOOKUP("*"&amp;P2015&amp;"",'IPPD ALL'!$AB$2:$AC$787,2,FALSE))</f>
        <v>Provinsi Jawa Timur</v>
      </c>
    </row>
    <row r="2016">
      <c r="A2016" s="346">
        <v>4446.0</v>
      </c>
      <c r="B2016" s="347" t="s">
        <v>13026</v>
      </c>
      <c r="C2016" s="347" t="s">
        <v>13027</v>
      </c>
      <c r="D2016" s="347" t="s">
        <v>13028</v>
      </c>
      <c r="E2016" s="347">
        <v>1.0</v>
      </c>
      <c r="F2016" s="347" t="s">
        <v>13029</v>
      </c>
      <c r="G2016" s="347" t="s">
        <v>13030</v>
      </c>
      <c r="H2016" s="348"/>
      <c r="I2016" s="347" t="s">
        <v>4533</v>
      </c>
      <c r="J2016" s="347" t="s">
        <v>13027</v>
      </c>
      <c r="K2016" s="349">
        <v>45455.30231545139</v>
      </c>
      <c r="L2016" s="347" t="s">
        <v>13027</v>
      </c>
      <c r="M2016" s="349">
        <v>45455.31019329861</v>
      </c>
      <c r="N2016" s="347" t="s">
        <v>4545</v>
      </c>
      <c r="O2016" s="346">
        <v>2.0</v>
      </c>
      <c r="P2016" s="350" t="s">
        <v>2294</v>
      </c>
      <c r="Q2016" s="346">
        <v>916.0</v>
      </c>
      <c r="R2016" s="347" t="s">
        <v>12131</v>
      </c>
      <c r="S2016" s="7" t="str">
        <f>IF(P2016="nasional",VLOOKUP("*"&amp;J2016&amp;"",'IPPD ALL'!$AA$2:$AC$787,3,FALSE),VLOOKUP("*"&amp;P2016&amp;"",'IPPD ALL'!$AB$2:$AC$787,2,FALSE))</f>
        <v>Kabupaten Cianjur</v>
      </c>
    </row>
    <row r="2017">
      <c r="A2017" s="346">
        <v>4447.0</v>
      </c>
      <c r="B2017" s="347" t="s">
        <v>13031</v>
      </c>
      <c r="C2017" s="347" t="s">
        <v>1265</v>
      </c>
      <c r="D2017" s="347" t="s">
        <v>12941</v>
      </c>
      <c r="E2017" s="347">
        <v>1.0</v>
      </c>
      <c r="F2017" s="347" t="s">
        <v>13032</v>
      </c>
      <c r="G2017" s="347" t="s">
        <v>13033</v>
      </c>
      <c r="H2017" s="347" t="s">
        <v>4550</v>
      </c>
      <c r="I2017" s="347" t="s">
        <v>4533</v>
      </c>
      <c r="J2017" s="347" t="s">
        <v>1265</v>
      </c>
      <c r="K2017" s="349">
        <v>45455.30872744213</v>
      </c>
      <c r="L2017" s="347" t="s">
        <v>1265</v>
      </c>
      <c r="M2017" s="349">
        <v>45455.366474386574</v>
      </c>
      <c r="N2017" s="347" t="s">
        <v>4545</v>
      </c>
      <c r="O2017" s="346">
        <v>2.0</v>
      </c>
      <c r="P2017" s="347" t="s">
        <v>4535</v>
      </c>
      <c r="Q2017" s="348"/>
      <c r="R2017" s="348"/>
      <c r="S2017" s="7" t="str">
        <f>IF(P2017="nasional",VLOOKUP("*"&amp;J2017&amp;"",'IPPD ALL'!$AA$2:$AC$787,3,FALSE),VLOOKUP("*"&amp;P2017&amp;"",'IPPD ALL'!$AB$2:$AC$787,2,FALSE))</f>
        <v>Kota Banda Aceh</v>
      </c>
    </row>
    <row r="2018">
      <c r="A2018" s="346">
        <v>4449.0</v>
      </c>
      <c r="B2018" s="347" t="s">
        <v>13034</v>
      </c>
      <c r="C2018" s="347" t="s">
        <v>13035</v>
      </c>
      <c r="D2018" s="347" t="s">
        <v>13036</v>
      </c>
      <c r="E2018" s="347" t="s">
        <v>6689</v>
      </c>
      <c r="F2018" s="347" t="s">
        <v>13037</v>
      </c>
      <c r="G2018" s="347" t="s">
        <v>13038</v>
      </c>
      <c r="H2018" s="348"/>
      <c r="I2018" s="347" t="s">
        <v>4533</v>
      </c>
      <c r="J2018" s="347" t="s">
        <v>13035</v>
      </c>
      <c r="K2018" s="349">
        <v>45455.32009971065</v>
      </c>
      <c r="L2018" s="347" t="s">
        <v>4973</v>
      </c>
      <c r="M2018" s="349">
        <v>45561.1747584375</v>
      </c>
      <c r="N2018" s="347" t="s">
        <v>4545</v>
      </c>
      <c r="O2018" s="346">
        <v>2.0</v>
      </c>
      <c r="P2018" s="350" t="s">
        <v>2418</v>
      </c>
      <c r="Q2018" s="346">
        <v>258.0</v>
      </c>
      <c r="R2018" s="347" t="s">
        <v>4977</v>
      </c>
      <c r="S2018" s="7" t="str">
        <f>IF(P2018="nasional",VLOOKUP("*"&amp;J2018&amp;"",'IPPD ALL'!$AA$2:$AC$787,3,FALSE),VLOOKUP("*"&amp;P2018&amp;"",'IPPD ALL'!$AB$2:$AC$787,2,FALSE))</f>
        <v>Kota Bogor</v>
      </c>
      <c r="T2018" s="229"/>
    </row>
    <row r="2019">
      <c r="A2019" s="346">
        <v>4450.0</v>
      </c>
      <c r="B2019" s="347" t="s">
        <v>13039</v>
      </c>
      <c r="C2019" s="347" t="s">
        <v>13040</v>
      </c>
      <c r="D2019" s="347" t="s">
        <v>13041</v>
      </c>
      <c r="E2019" s="347">
        <v>1.0</v>
      </c>
      <c r="F2019" s="347" t="s">
        <v>13042</v>
      </c>
      <c r="G2019" s="347" t="s">
        <v>13043</v>
      </c>
      <c r="H2019" s="348"/>
      <c r="I2019" s="347" t="s">
        <v>4533</v>
      </c>
      <c r="J2019" s="347" t="s">
        <v>13040</v>
      </c>
      <c r="K2019" s="349">
        <v>45455.33957459491</v>
      </c>
      <c r="L2019" s="347" t="s">
        <v>13040</v>
      </c>
      <c r="M2019" s="349">
        <v>45455.34160659722</v>
      </c>
      <c r="N2019" s="347" t="s">
        <v>4545</v>
      </c>
      <c r="O2019" s="346">
        <v>2.0</v>
      </c>
      <c r="P2019" s="350" t="s">
        <v>3949</v>
      </c>
      <c r="Q2019" s="346">
        <v>617.0</v>
      </c>
      <c r="R2019" s="347" t="s">
        <v>13044</v>
      </c>
      <c r="S2019" s="7" t="str">
        <f>IF(P2019="nasional",VLOOKUP("*"&amp;J2019&amp;"",'IPPD ALL'!$AA$2:$AC$787,3,FALSE),VLOOKUP("*"&amp;P2019&amp;"",'IPPD ALL'!$AB$2:$AC$787,2,FALSE))</f>
        <v>Provinsi Sulawesi Utara</v>
      </c>
    </row>
    <row r="2020">
      <c r="A2020" s="346">
        <v>4452.0</v>
      </c>
      <c r="B2020" s="347" t="s">
        <v>13045</v>
      </c>
      <c r="C2020" s="347" t="s">
        <v>3948</v>
      </c>
      <c r="D2020" s="347" t="s">
        <v>13046</v>
      </c>
      <c r="E2020" s="347">
        <v>1.0</v>
      </c>
      <c r="F2020" s="347" t="s">
        <v>13047</v>
      </c>
      <c r="G2020" s="347" t="s">
        <v>13048</v>
      </c>
      <c r="H2020" s="348"/>
      <c r="I2020" s="347" t="s">
        <v>4533</v>
      </c>
      <c r="J2020" s="347" t="s">
        <v>3948</v>
      </c>
      <c r="K2020" s="349">
        <v>45455.36737861111</v>
      </c>
      <c r="L2020" s="347" t="s">
        <v>3948</v>
      </c>
      <c r="M2020" s="349">
        <v>45455.376111875</v>
      </c>
      <c r="N2020" s="347" t="s">
        <v>4545</v>
      </c>
      <c r="O2020" s="346">
        <v>5.0</v>
      </c>
      <c r="P2020" s="347" t="s">
        <v>4535</v>
      </c>
      <c r="Q2020" s="348"/>
      <c r="R2020" s="348"/>
      <c r="S2020" s="7" t="str">
        <f>IF(P2020="nasional",VLOOKUP("*"&amp;J2020&amp;"",'IPPD ALL'!$AA$2:$AC$787,3,FALSE),VLOOKUP("*"&amp;P2020&amp;"",'IPPD ALL'!$AB$2:$AC$787,2,FALSE))</f>
        <v>Provinsi Sulawesi Utara</v>
      </c>
    </row>
    <row r="2021">
      <c r="A2021" s="346">
        <v>4453.0</v>
      </c>
      <c r="B2021" s="347" t="s">
        <v>13049</v>
      </c>
      <c r="C2021" s="347" t="s">
        <v>3948</v>
      </c>
      <c r="D2021" s="347" t="s">
        <v>13050</v>
      </c>
      <c r="E2021" s="347">
        <v>1.0</v>
      </c>
      <c r="F2021" s="347" t="s">
        <v>13051</v>
      </c>
      <c r="G2021" s="347" t="s">
        <v>13052</v>
      </c>
      <c r="H2021" s="348"/>
      <c r="I2021" s="347" t="s">
        <v>4533</v>
      </c>
      <c r="J2021" s="347" t="s">
        <v>3948</v>
      </c>
      <c r="K2021" s="349">
        <v>45456.03123256945</v>
      </c>
      <c r="L2021" s="347" t="s">
        <v>3948</v>
      </c>
      <c r="M2021" s="349">
        <v>45456.03791049768</v>
      </c>
      <c r="N2021" s="347" t="s">
        <v>4545</v>
      </c>
      <c r="O2021" s="346">
        <v>2.0</v>
      </c>
      <c r="P2021" s="347" t="s">
        <v>4535</v>
      </c>
      <c r="Q2021" s="348"/>
      <c r="R2021" s="348"/>
      <c r="S2021" s="7" t="str">
        <f>IF(P2021="nasional",VLOOKUP("*"&amp;J2021&amp;"",'IPPD ALL'!$AA$2:$AC$787,3,FALSE),VLOOKUP("*"&amp;P2021&amp;"",'IPPD ALL'!$AB$2:$AC$787,2,FALSE))</f>
        <v>Provinsi Sulawesi Utara</v>
      </c>
    </row>
    <row r="2022">
      <c r="A2022" s="346">
        <v>4454.0</v>
      </c>
      <c r="B2022" s="347" t="s">
        <v>13053</v>
      </c>
      <c r="C2022" s="347" t="s">
        <v>3948</v>
      </c>
      <c r="D2022" s="347" t="s">
        <v>13054</v>
      </c>
      <c r="E2022" s="347">
        <v>1.0</v>
      </c>
      <c r="F2022" s="347" t="s">
        <v>13055</v>
      </c>
      <c r="G2022" s="347" t="s">
        <v>13056</v>
      </c>
      <c r="H2022" s="348"/>
      <c r="I2022" s="347" t="s">
        <v>4533</v>
      </c>
      <c r="J2022" s="347" t="s">
        <v>3948</v>
      </c>
      <c r="K2022" s="349">
        <v>45456.04467505787</v>
      </c>
      <c r="L2022" s="347" t="s">
        <v>3948</v>
      </c>
      <c r="M2022" s="349">
        <v>45456.04852096065</v>
      </c>
      <c r="N2022" s="347" t="s">
        <v>4545</v>
      </c>
      <c r="O2022" s="346">
        <v>1.0</v>
      </c>
      <c r="P2022" s="347" t="s">
        <v>4535</v>
      </c>
      <c r="Q2022" s="348"/>
      <c r="R2022" s="348"/>
      <c r="S2022" s="7" t="str">
        <f>IF(P2022="nasional",VLOOKUP("*"&amp;J2022&amp;"",'IPPD ALL'!$AA$2:$AC$787,3,FALSE),VLOOKUP("*"&amp;P2022&amp;"",'IPPD ALL'!$AB$2:$AC$787,2,FALSE))</f>
        <v>Provinsi Sulawesi Utara</v>
      </c>
    </row>
    <row r="2023">
      <c r="A2023" s="346">
        <v>4455.0</v>
      </c>
      <c r="B2023" s="347" t="s">
        <v>13057</v>
      </c>
      <c r="C2023" s="347" t="s">
        <v>3948</v>
      </c>
      <c r="D2023" s="347" t="s">
        <v>13058</v>
      </c>
      <c r="E2023" s="347">
        <v>1.0</v>
      </c>
      <c r="F2023" s="347" t="s">
        <v>13059</v>
      </c>
      <c r="G2023" s="347" t="s">
        <v>13060</v>
      </c>
      <c r="H2023" s="348"/>
      <c r="I2023" s="347" t="s">
        <v>4533</v>
      </c>
      <c r="J2023" s="347" t="s">
        <v>3948</v>
      </c>
      <c r="K2023" s="349">
        <v>45456.052852824076</v>
      </c>
      <c r="L2023" s="347" t="s">
        <v>3948</v>
      </c>
      <c r="M2023" s="349">
        <v>45456.25859855324</v>
      </c>
      <c r="N2023" s="347" t="s">
        <v>4545</v>
      </c>
      <c r="O2023" s="346">
        <v>3.0</v>
      </c>
      <c r="P2023" s="347" t="s">
        <v>4535</v>
      </c>
      <c r="Q2023" s="348"/>
      <c r="R2023" s="348"/>
      <c r="S2023" s="7" t="str">
        <f>IF(P2023="nasional",VLOOKUP("*"&amp;J2023&amp;"",'IPPD ALL'!$AA$2:$AC$787,3,FALSE),VLOOKUP("*"&amp;P2023&amp;"",'IPPD ALL'!$AB$2:$AC$787,2,FALSE))</f>
        <v>Provinsi Sulawesi Utara</v>
      </c>
    </row>
    <row r="2024">
      <c r="A2024" s="346">
        <v>4459.0</v>
      </c>
      <c r="B2024" s="347" t="s">
        <v>13061</v>
      </c>
      <c r="C2024" s="347" t="s">
        <v>13062</v>
      </c>
      <c r="D2024" s="347" t="s">
        <v>13063</v>
      </c>
      <c r="E2024" s="347" t="s">
        <v>6689</v>
      </c>
      <c r="F2024" s="347" t="s">
        <v>13064</v>
      </c>
      <c r="G2024" s="347" t="s">
        <v>13065</v>
      </c>
      <c r="H2024" s="348"/>
      <c r="I2024" s="347" t="s">
        <v>4533</v>
      </c>
      <c r="J2024" s="347" t="s">
        <v>13062</v>
      </c>
      <c r="K2024" s="349">
        <v>45456.10034075232</v>
      </c>
      <c r="L2024" s="347" t="s">
        <v>13062</v>
      </c>
      <c r="M2024" s="349">
        <v>45457.33244767361</v>
      </c>
      <c r="N2024" s="347" t="s">
        <v>4534</v>
      </c>
      <c r="O2024" s="346">
        <v>2.0</v>
      </c>
      <c r="P2024" s="350" t="s">
        <v>2294</v>
      </c>
      <c r="Q2024" s="346">
        <v>916.0</v>
      </c>
      <c r="R2024" s="347" t="s">
        <v>12131</v>
      </c>
      <c r="S2024" s="7" t="str">
        <f>IF(P2024="nasional",VLOOKUP("*"&amp;J2024&amp;"",'IPPD ALL'!$AA$2:$AC$787,3,FALSE),VLOOKUP("*"&amp;P2024&amp;"",'IPPD ALL'!$AB$2:$AC$787,2,FALSE))</f>
        <v>Kabupaten Cianjur</v>
      </c>
    </row>
    <row r="2025">
      <c r="A2025" s="346">
        <v>4461.0</v>
      </c>
      <c r="B2025" s="347" t="s">
        <v>13066</v>
      </c>
      <c r="C2025" s="347" t="s">
        <v>532</v>
      </c>
      <c r="D2025" s="347" t="s">
        <v>13067</v>
      </c>
      <c r="E2025" s="347">
        <v>0.1</v>
      </c>
      <c r="F2025" s="347" t="s">
        <v>13068</v>
      </c>
      <c r="G2025" s="347" t="s">
        <v>13069</v>
      </c>
      <c r="H2025" s="348"/>
      <c r="I2025" s="347" t="s">
        <v>4533</v>
      </c>
      <c r="J2025" s="347" t="s">
        <v>532</v>
      </c>
      <c r="K2025" s="349">
        <v>45456.26058751158</v>
      </c>
      <c r="L2025" s="347" t="s">
        <v>532</v>
      </c>
      <c r="M2025" s="349">
        <v>45456.26089626157</v>
      </c>
      <c r="N2025" s="347" t="s">
        <v>4534</v>
      </c>
      <c r="O2025" s="346">
        <v>0.0</v>
      </c>
      <c r="P2025" s="347" t="s">
        <v>4535</v>
      </c>
      <c r="Q2025" s="348"/>
      <c r="R2025" s="348"/>
      <c r="S2025" s="7" t="str">
        <f>IF(P2025="nasional",VLOOKUP("*"&amp;J2025&amp;"",'IPPD ALL'!$AA$2:$AC$787,3,FALSE),VLOOKUP("*"&amp;P2025&amp;"",'IPPD ALL'!$AB$2:$AC$787,2,FALSE))</f>
        <v>Kementerian Perhubungan</v>
      </c>
    </row>
    <row r="2026">
      <c r="A2026" s="346">
        <v>4462.0</v>
      </c>
      <c r="B2026" s="347" t="s">
        <v>13070</v>
      </c>
      <c r="C2026" s="347" t="s">
        <v>3948</v>
      </c>
      <c r="D2026" s="347" t="s">
        <v>13071</v>
      </c>
      <c r="E2026" s="347">
        <v>1.0</v>
      </c>
      <c r="F2026" s="347" t="s">
        <v>13072</v>
      </c>
      <c r="G2026" s="347" t="s">
        <v>13073</v>
      </c>
      <c r="H2026" s="348"/>
      <c r="I2026" s="347" t="s">
        <v>4533</v>
      </c>
      <c r="J2026" s="347" t="s">
        <v>3948</v>
      </c>
      <c r="K2026" s="349">
        <v>45456.26182309028</v>
      </c>
      <c r="L2026" s="347" t="s">
        <v>3948</v>
      </c>
      <c r="M2026" s="349">
        <v>45456.26480792824</v>
      </c>
      <c r="N2026" s="347" t="s">
        <v>4545</v>
      </c>
      <c r="O2026" s="346">
        <v>1.0</v>
      </c>
      <c r="P2026" s="347" t="s">
        <v>4535</v>
      </c>
      <c r="Q2026" s="348"/>
      <c r="R2026" s="348"/>
      <c r="S2026" s="7" t="str">
        <f>IF(P2026="nasional",VLOOKUP("*"&amp;J2026&amp;"",'IPPD ALL'!$AA$2:$AC$787,3,FALSE),VLOOKUP("*"&amp;P2026&amp;"",'IPPD ALL'!$AB$2:$AC$787,2,FALSE))</f>
        <v>Provinsi Sulawesi Utara</v>
      </c>
    </row>
    <row r="2027">
      <c r="A2027" s="346">
        <v>4463.0</v>
      </c>
      <c r="B2027" s="347" t="s">
        <v>13074</v>
      </c>
      <c r="C2027" s="347" t="s">
        <v>13075</v>
      </c>
      <c r="D2027" s="347" t="s">
        <v>13076</v>
      </c>
      <c r="E2027" s="347">
        <v>1.0</v>
      </c>
      <c r="F2027" s="347" t="s">
        <v>13077</v>
      </c>
      <c r="G2027" s="347" t="s">
        <v>13078</v>
      </c>
      <c r="H2027" s="348"/>
      <c r="I2027" s="347" t="s">
        <v>4533</v>
      </c>
      <c r="J2027" s="347" t="s">
        <v>13075</v>
      </c>
      <c r="K2027" s="349">
        <v>45456.262664953705</v>
      </c>
      <c r="L2027" s="347" t="s">
        <v>13075</v>
      </c>
      <c r="M2027" s="349">
        <v>45456.27386954861</v>
      </c>
      <c r="N2027" s="347" t="s">
        <v>4545</v>
      </c>
      <c r="O2027" s="346">
        <v>1.0</v>
      </c>
      <c r="P2027" s="350" t="s">
        <v>2569</v>
      </c>
      <c r="Q2027" s="346">
        <v>684.0</v>
      </c>
      <c r="R2027" s="347" t="s">
        <v>13079</v>
      </c>
      <c r="S2027" s="7" t="str">
        <f>IF(P2027="nasional",VLOOKUP("*"&amp;J2027&amp;"",'IPPD ALL'!$AA$2:$AC$787,3,FALSE),VLOOKUP("*"&amp;P2027&amp;"",'IPPD ALL'!$AB$2:$AC$787,2,FALSE))</f>
        <v>Kabupaten Batang</v>
      </c>
    </row>
    <row r="2028">
      <c r="A2028" s="346">
        <v>4464.0</v>
      </c>
      <c r="B2028" s="347" t="s">
        <v>13080</v>
      </c>
      <c r="C2028" s="347" t="s">
        <v>3948</v>
      </c>
      <c r="D2028" s="347" t="s">
        <v>13081</v>
      </c>
      <c r="E2028" s="347">
        <v>1.0</v>
      </c>
      <c r="F2028" s="347" t="s">
        <v>13082</v>
      </c>
      <c r="G2028" s="347" t="s">
        <v>13083</v>
      </c>
      <c r="H2028" s="348"/>
      <c r="I2028" s="347" t="s">
        <v>4533</v>
      </c>
      <c r="J2028" s="347" t="s">
        <v>3948</v>
      </c>
      <c r="K2028" s="349">
        <v>45456.27498241898</v>
      </c>
      <c r="L2028" s="347" t="s">
        <v>3948</v>
      </c>
      <c r="M2028" s="349">
        <v>45456.27810024306</v>
      </c>
      <c r="N2028" s="347" t="s">
        <v>4545</v>
      </c>
      <c r="O2028" s="346">
        <v>1.0</v>
      </c>
      <c r="P2028" s="347" t="s">
        <v>4535</v>
      </c>
      <c r="Q2028" s="348"/>
      <c r="R2028" s="348"/>
      <c r="S2028" s="7" t="str">
        <f>IF(P2028="nasional",VLOOKUP("*"&amp;J2028&amp;"",'IPPD ALL'!$AA$2:$AC$787,3,FALSE),VLOOKUP("*"&amp;P2028&amp;"",'IPPD ALL'!$AB$2:$AC$787,2,FALSE))</f>
        <v>Provinsi Sulawesi Utara</v>
      </c>
    </row>
    <row r="2029">
      <c r="A2029" s="346">
        <v>4465.0</v>
      </c>
      <c r="B2029" s="347" t="s">
        <v>13084</v>
      </c>
      <c r="C2029" s="347" t="s">
        <v>13075</v>
      </c>
      <c r="D2029" s="347" t="s">
        <v>13085</v>
      </c>
      <c r="E2029" s="347">
        <v>1.0</v>
      </c>
      <c r="F2029" s="347" t="s">
        <v>13086</v>
      </c>
      <c r="G2029" s="347" t="s">
        <v>13087</v>
      </c>
      <c r="H2029" s="348"/>
      <c r="I2029" s="347" t="s">
        <v>4533</v>
      </c>
      <c r="J2029" s="347" t="s">
        <v>13075</v>
      </c>
      <c r="K2029" s="349">
        <v>45456.28521851852</v>
      </c>
      <c r="L2029" s="348"/>
      <c r="M2029" s="348"/>
      <c r="N2029" s="347" t="s">
        <v>4534</v>
      </c>
      <c r="O2029" s="346">
        <v>0.0</v>
      </c>
      <c r="P2029" s="350" t="s">
        <v>2569</v>
      </c>
      <c r="Q2029" s="346">
        <v>684.0</v>
      </c>
      <c r="R2029" s="347" t="s">
        <v>13079</v>
      </c>
      <c r="S2029" s="7" t="str">
        <f>IF(P2029="nasional",VLOOKUP("*"&amp;J2029&amp;"",'IPPD ALL'!$AA$2:$AC$787,3,FALSE),VLOOKUP("*"&amp;P2029&amp;"",'IPPD ALL'!$AB$2:$AC$787,2,FALSE))</f>
        <v>Kabupaten Batang</v>
      </c>
    </row>
    <row r="2030">
      <c r="A2030" s="346">
        <v>4466.0</v>
      </c>
      <c r="B2030" s="347" t="s">
        <v>13088</v>
      </c>
      <c r="C2030" s="347" t="s">
        <v>3948</v>
      </c>
      <c r="D2030" s="347" t="s">
        <v>13089</v>
      </c>
      <c r="E2030" s="347">
        <v>1.0</v>
      </c>
      <c r="F2030" s="347" t="s">
        <v>13090</v>
      </c>
      <c r="G2030" s="347" t="s">
        <v>13091</v>
      </c>
      <c r="H2030" s="348"/>
      <c r="I2030" s="347" t="s">
        <v>4533</v>
      </c>
      <c r="J2030" s="347" t="s">
        <v>3948</v>
      </c>
      <c r="K2030" s="349">
        <v>45456.31532258102</v>
      </c>
      <c r="L2030" s="347" t="s">
        <v>3948</v>
      </c>
      <c r="M2030" s="349">
        <v>45509.158933032406</v>
      </c>
      <c r="N2030" s="347" t="s">
        <v>4545</v>
      </c>
      <c r="O2030" s="346">
        <v>14.0</v>
      </c>
      <c r="P2030" s="347" t="s">
        <v>4535</v>
      </c>
      <c r="Q2030" s="348"/>
      <c r="R2030" s="348"/>
      <c r="S2030" s="7" t="str">
        <f>IF(P2030="nasional",VLOOKUP("*"&amp;J2030&amp;"",'IPPD ALL'!$AA$2:$AC$787,3,FALSE),VLOOKUP("*"&amp;P2030&amp;"",'IPPD ALL'!$AB$2:$AC$787,2,FALSE))</f>
        <v>Provinsi Sulawesi Utara</v>
      </c>
    </row>
    <row r="2031">
      <c r="A2031" s="346">
        <v>4470.0</v>
      </c>
      <c r="B2031" s="347" t="s">
        <v>13092</v>
      </c>
      <c r="C2031" s="347" t="s">
        <v>12175</v>
      </c>
      <c r="D2031" s="347" t="s">
        <v>13093</v>
      </c>
      <c r="E2031" s="346">
        <v>1.0</v>
      </c>
      <c r="F2031" s="347" t="s">
        <v>13094</v>
      </c>
      <c r="G2031" s="347" t="s">
        <v>13095</v>
      </c>
      <c r="H2031" s="348"/>
      <c r="I2031" s="347" t="s">
        <v>4533</v>
      </c>
      <c r="J2031" s="347" t="s">
        <v>12175</v>
      </c>
      <c r="K2031" s="349">
        <v>45456.46188115741</v>
      </c>
      <c r="L2031" s="347" t="s">
        <v>12175</v>
      </c>
      <c r="M2031" s="349">
        <v>45456.46678209491</v>
      </c>
      <c r="N2031" s="347" t="s">
        <v>4545</v>
      </c>
      <c r="O2031" s="346">
        <v>1.0</v>
      </c>
      <c r="P2031" s="350" t="s">
        <v>2455</v>
      </c>
      <c r="Q2031" s="346">
        <v>1268.0</v>
      </c>
      <c r="R2031" s="347" t="s">
        <v>12179</v>
      </c>
      <c r="S2031" s="7" t="str">
        <f>IF(P2031="nasional",VLOOKUP("*"&amp;J2031&amp;"",'IPPD ALL'!$AA$2:$AC$787,3,FALSE),VLOOKUP("*"&amp;P2031&amp;"",'IPPD ALL'!$AB$2:$AC$787,2,FALSE))</f>
        <v>Kota Tasikmalaya</v>
      </c>
    </row>
    <row r="2032">
      <c r="A2032" s="346">
        <v>4473.0</v>
      </c>
      <c r="B2032" s="347" t="s">
        <v>13096</v>
      </c>
      <c r="C2032" s="347" t="s">
        <v>13097</v>
      </c>
      <c r="D2032" s="347" t="s">
        <v>13098</v>
      </c>
      <c r="E2032" s="346">
        <v>1.0</v>
      </c>
      <c r="F2032" s="347" t="s">
        <v>13099</v>
      </c>
      <c r="G2032" s="347" t="s">
        <v>13100</v>
      </c>
      <c r="H2032" s="348"/>
      <c r="I2032" s="347" t="s">
        <v>4533</v>
      </c>
      <c r="J2032" s="347" t="s">
        <v>13097</v>
      </c>
      <c r="K2032" s="349">
        <v>45456.46896795139</v>
      </c>
      <c r="L2032" s="347" t="s">
        <v>13097</v>
      </c>
      <c r="M2032" s="349">
        <v>45456.472988946756</v>
      </c>
      <c r="N2032" s="347" t="s">
        <v>4545</v>
      </c>
      <c r="O2032" s="346">
        <v>1.0</v>
      </c>
      <c r="P2032" s="350" t="s">
        <v>2455</v>
      </c>
      <c r="Q2032" s="346">
        <v>1268.0</v>
      </c>
      <c r="R2032" s="347" t="s">
        <v>12179</v>
      </c>
      <c r="S2032" s="7" t="str">
        <f>IF(P2032="nasional",VLOOKUP("*"&amp;J2032&amp;"",'IPPD ALL'!$AA$2:$AC$787,3,FALSE),VLOOKUP("*"&amp;P2032&amp;"",'IPPD ALL'!$AB$2:$AC$787,2,FALSE))</f>
        <v>Kota Tasikmalaya</v>
      </c>
    </row>
    <row r="2033">
      <c r="A2033" s="346">
        <v>4474.0</v>
      </c>
      <c r="B2033" s="347" t="s">
        <v>13101</v>
      </c>
      <c r="C2033" s="347" t="s">
        <v>12175</v>
      </c>
      <c r="D2033" s="347" t="s">
        <v>13102</v>
      </c>
      <c r="E2033" s="346">
        <v>1.0</v>
      </c>
      <c r="F2033" s="347" t="s">
        <v>13103</v>
      </c>
      <c r="G2033" s="347" t="s">
        <v>13104</v>
      </c>
      <c r="H2033" s="348"/>
      <c r="I2033" s="347" t="s">
        <v>4533</v>
      </c>
      <c r="J2033" s="347" t="s">
        <v>12175</v>
      </c>
      <c r="K2033" s="349">
        <v>45456.47832880787</v>
      </c>
      <c r="L2033" s="347" t="s">
        <v>12175</v>
      </c>
      <c r="M2033" s="349">
        <v>45456.47976854166</v>
      </c>
      <c r="N2033" s="347" t="s">
        <v>4545</v>
      </c>
      <c r="O2033" s="346">
        <v>1.0</v>
      </c>
      <c r="P2033" s="350" t="s">
        <v>2455</v>
      </c>
      <c r="Q2033" s="346">
        <v>1268.0</v>
      </c>
      <c r="R2033" s="347" t="s">
        <v>12179</v>
      </c>
      <c r="S2033" s="7" t="str">
        <f>IF(P2033="nasional",VLOOKUP("*"&amp;J2033&amp;"",'IPPD ALL'!$AA$2:$AC$787,3,FALSE),VLOOKUP("*"&amp;P2033&amp;"",'IPPD ALL'!$AB$2:$AC$787,2,FALSE))</f>
        <v>Kota Tasikmalaya</v>
      </c>
    </row>
    <row r="2034">
      <c r="A2034" s="346">
        <v>4475.0</v>
      </c>
      <c r="B2034" s="347" t="s">
        <v>13105</v>
      </c>
      <c r="C2034" s="347" t="s">
        <v>12175</v>
      </c>
      <c r="D2034" s="347" t="s">
        <v>13106</v>
      </c>
      <c r="E2034" s="346">
        <v>1.0</v>
      </c>
      <c r="F2034" s="347" t="s">
        <v>13107</v>
      </c>
      <c r="G2034" s="347" t="s">
        <v>13108</v>
      </c>
      <c r="H2034" s="348"/>
      <c r="I2034" s="347" t="s">
        <v>4533</v>
      </c>
      <c r="J2034" s="347" t="s">
        <v>12175</v>
      </c>
      <c r="K2034" s="349">
        <v>45457.03102819445</v>
      </c>
      <c r="L2034" s="347" t="s">
        <v>12175</v>
      </c>
      <c r="M2034" s="349">
        <v>45457.032275972226</v>
      </c>
      <c r="N2034" s="347" t="s">
        <v>4545</v>
      </c>
      <c r="O2034" s="346">
        <v>1.0</v>
      </c>
      <c r="P2034" s="350" t="s">
        <v>2455</v>
      </c>
      <c r="Q2034" s="346">
        <v>1268.0</v>
      </c>
      <c r="R2034" s="347" t="s">
        <v>12179</v>
      </c>
      <c r="S2034" s="7" t="str">
        <f>IF(P2034="nasional",VLOOKUP("*"&amp;J2034&amp;"",'IPPD ALL'!$AA$2:$AC$787,3,FALSE),VLOOKUP("*"&amp;P2034&amp;"",'IPPD ALL'!$AB$2:$AC$787,2,FALSE))</f>
        <v>Kota Tasikmalaya</v>
      </c>
    </row>
    <row r="2035">
      <c r="A2035" s="346">
        <v>4476.0</v>
      </c>
      <c r="B2035" s="347" t="s">
        <v>13109</v>
      </c>
      <c r="C2035" s="347" t="s">
        <v>8498</v>
      </c>
      <c r="D2035" s="347" t="s">
        <v>13110</v>
      </c>
      <c r="E2035" s="347">
        <v>0.1</v>
      </c>
      <c r="F2035" s="347" t="s">
        <v>13111</v>
      </c>
      <c r="G2035" s="347" t="s">
        <v>13112</v>
      </c>
      <c r="H2035" s="348"/>
      <c r="I2035" s="347" t="s">
        <v>4533</v>
      </c>
      <c r="J2035" s="347" t="s">
        <v>8498</v>
      </c>
      <c r="K2035" s="349">
        <v>45457.0450425</v>
      </c>
      <c r="L2035" s="347" t="s">
        <v>8498</v>
      </c>
      <c r="M2035" s="349">
        <v>45463.07174234954</v>
      </c>
      <c r="N2035" s="347" t="s">
        <v>4545</v>
      </c>
      <c r="O2035" s="346">
        <v>2.0</v>
      </c>
      <c r="P2035" s="350" t="s">
        <v>2548</v>
      </c>
      <c r="Q2035" s="346">
        <v>387.0</v>
      </c>
      <c r="R2035" s="347" t="s">
        <v>8502</v>
      </c>
      <c r="S2035" s="7" t="str">
        <f>IF(P2035="nasional",VLOOKUP("*"&amp;J2035&amp;"",'IPPD ALL'!$AA$2:$AC$787,3,FALSE),VLOOKUP("*"&amp;P2035&amp;"",'IPPD ALL'!$AB$2:$AC$787,2,FALSE))</f>
        <v>Provinsi Jawa Tengah</v>
      </c>
    </row>
    <row r="2036">
      <c r="A2036" s="346">
        <v>4478.0</v>
      </c>
      <c r="B2036" s="347" t="s">
        <v>13113</v>
      </c>
      <c r="C2036" s="347" t="s">
        <v>7543</v>
      </c>
      <c r="D2036" s="347" t="s">
        <v>13114</v>
      </c>
      <c r="E2036" s="347">
        <v>1.0</v>
      </c>
      <c r="F2036" s="347" t="s">
        <v>13115</v>
      </c>
      <c r="G2036" s="347" t="s">
        <v>13116</v>
      </c>
      <c r="H2036" s="348"/>
      <c r="I2036" s="347" t="s">
        <v>4533</v>
      </c>
      <c r="J2036" s="347" t="s">
        <v>7543</v>
      </c>
      <c r="K2036" s="349">
        <v>45457.12887244213</v>
      </c>
      <c r="L2036" s="347" t="s">
        <v>7543</v>
      </c>
      <c r="M2036" s="349">
        <v>45531.11765581019</v>
      </c>
      <c r="N2036" s="347" t="s">
        <v>4545</v>
      </c>
      <c r="O2036" s="346">
        <v>3.0</v>
      </c>
      <c r="P2036" s="350" t="s">
        <v>2911</v>
      </c>
      <c r="Q2036" s="346">
        <v>808.0</v>
      </c>
      <c r="R2036" s="347" t="s">
        <v>7547</v>
      </c>
      <c r="S2036" s="7" t="str">
        <f>IF(P2036="nasional",VLOOKUP("*"&amp;J2036&amp;"",'IPPD ALL'!$AA$2:$AC$787,3,FALSE),VLOOKUP("*"&amp;P2036&amp;"",'IPPD ALL'!$AB$2:$AC$787,2,FALSE))</f>
        <v>Kabupaten Gresik</v>
      </c>
    </row>
    <row r="2037">
      <c r="A2037" s="346">
        <v>4480.0</v>
      </c>
      <c r="B2037" s="347" t="s">
        <v>13117</v>
      </c>
      <c r="C2037" s="347" t="s">
        <v>7543</v>
      </c>
      <c r="D2037" s="347" t="s">
        <v>13118</v>
      </c>
      <c r="E2037" s="347">
        <v>1.0</v>
      </c>
      <c r="F2037" s="347" t="s">
        <v>13119</v>
      </c>
      <c r="G2037" s="347" t="s">
        <v>13120</v>
      </c>
      <c r="H2037" s="348"/>
      <c r="I2037" s="347" t="s">
        <v>4533</v>
      </c>
      <c r="J2037" s="347" t="s">
        <v>7543</v>
      </c>
      <c r="K2037" s="349">
        <v>45457.142497002314</v>
      </c>
      <c r="L2037" s="347" t="s">
        <v>7543</v>
      </c>
      <c r="M2037" s="349">
        <v>45457.31330592593</v>
      </c>
      <c r="N2037" s="347" t="s">
        <v>4545</v>
      </c>
      <c r="O2037" s="346">
        <v>2.0</v>
      </c>
      <c r="P2037" s="350" t="s">
        <v>2911</v>
      </c>
      <c r="Q2037" s="346">
        <v>808.0</v>
      </c>
      <c r="R2037" s="347" t="s">
        <v>7547</v>
      </c>
      <c r="S2037" s="7" t="str">
        <f>IF(P2037="nasional",VLOOKUP("*"&amp;J2037&amp;"",'IPPD ALL'!$AA$2:$AC$787,3,FALSE),VLOOKUP("*"&amp;P2037&amp;"",'IPPD ALL'!$AB$2:$AC$787,2,FALSE))</f>
        <v>Kabupaten Gresik</v>
      </c>
    </row>
    <row r="2038">
      <c r="A2038" s="346">
        <v>4482.0</v>
      </c>
      <c r="B2038" s="347" t="s">
        <v>13121</v>
      </c>
      <c r="C2038" s="347" t="s">
        <v>4839</v>
      </c>
      <c r="D2038" s="347" t="s">
        <v>13122</v>
      </c>
      <c r="E2038" s="347">
        <v>1.0</v>
      </c>
      <c r="F2038" s="347" t="s">
        <v>13123</v>
      </c>
      <c r="G2038" s="347" t="s">
        <v>13124</v>
      </c>
      <c r="H2038" s="348"/>
      <c r="I2038" s="347" t="s">
        <v>4533</v>
      </c>
      <c r="J2038" s="347" t="s">
        <v>4839</v>
      </c>
      <c r="K2038" s="349">
        <v>45457.17084216435</v>
      </c>
      <c r="L2038" s="347" t="s">
        <v>4839</v>
      </c>
      <c r="M2038" s="349">
        <v>45457.17145487269</v>
      </c>
      <c r="N2038" s="347" t="s">
        <v>4534</v>
      </c>
      <c r="O2038" s="346">
        <v>1.0</v>
      </c>
      <c r="P2038" s="350" t="s">
        <v>4843</v>
      </c>
      <c r="Q2038" s="346">
        <v>242.0</v>
      </c>
      <c r="R2038" s="347" t="s">
        <v>4844</v>
      </c>
      <c r="S2038" s="7" t="str">
        <f>IF(P2038="nasional",VLOOKUP("*"&amp;J2038&amp;"",'IPPD ALL'!$AA$2:$AC$787,3,FALSE),VLOOKUP("*"&amp;P2038&amp;"",'IPPD ALL'!$AB$2:$AC$787,2,FALSE))</f>
        <v>#N/A</v>
      </c>
    </row>
    <row r="2039">
      <c r="A2039" s="346">
        <v>4483.0</v>
      </c>
      <c r="B2039" s="347" t="s">
        <v>13125</v>
      </c>
      <c r="C2039" s="347" t="s">
        <v>13126</v>
      </c>
      <c r="D2039" s="347" t="s">
        <v>13127</v>
      </c>
      <c r="E2039" s="346">
        <v>1.0</v>
      </c>
      <c r="F2039" s="347" t="s">
        <v>13128</v>
      </c>
      <c r="G2039" s="347" t="s">
        <v>13129</v>
      </c>
      <c r="H2039" s="348"/>
      <c r="I2039" s="347" t="s">
        <v>4533</v>
      </c>
      <c r="J2039" s="347" t="s">
        <v>13126</v>
      </c>
      <c r="K2039" s="349">
        <v>45457.28518304398</v>
      </c>
      <c r="L2039" s="347" t="s">
        <v>13126</v>
      </c>
      <c r="M2039" s="349">
        <v>45457.28820616898</v>
      </c>
      <c r="N2039" s="347" t="s">
        <v>4545</v>
      </c>
      <c r="O2039" s="346">
        <v>1.0</v>
      </c>
      <c r="P2039" s="350" t="s">
        <v>2455</v>
      </c>
      <c r="Q2039" s="346">
        <v>1268.0</v>
      </c>
      <c r="R2039" s="347" t="s">
        <v>12179</v>
      </c>
      <c r="S2039" s="7" t="str">
        <f>IF(P2039="nasional",VLOOKUP("*"&amp;J2039&amp;"",'IPPD ALL'!$AA$2:$AC$787,3,FALSE),VLOOKUP("*"&amp;P2039&amp;"",'IPPD ALL'!$AB$2:$AC$787,2,FALSE))</f>
        <v>Kota Tasikmalaya</v>
      </c>
    </row>
    <row r="2040">
      <c r="A2040" s="346">
        <v>4484.0</v>
      </c>
      <c r="B2040" s="347" t="s">
        <v>13130</v>
      </c>
      <c r="C2040" s="347" t="s">
        <v>6798</v>
      </c>
      <c r="D2040" s="347" t="s">
        <v>13131</v>
      </c>
      <c r="E2040" s="346">
        <v>1.0</v>
      </c>
      <c r="F2040" s="347" t="s">
        <v>13132</v>
      </c>
      <c r="G2040" s="347" t="s">
        <v>13133</v>
      </c>
      <c r="H2040" s="348"/>
      <c r="I2040" s="347" t="s">
        <v>4533</v>
      </c>
      <c r="J2040" s="347" t="s">
        <v>6798</v>
      </c>
      <c r="K2040" s="349">
        <v>45457.29989381944</v>
      </c>
      <c r="L2040" s="347" t="s">
        <v>6798</v>
      </c>
      <c r="M2040" s="349">
        <v>45457.30502760417</v>
      </c>
      <c r="N2040" s="347" t="s">
        <v>4545</v>
      </c>
      <c r="O2040" s="346">
        <v>3.0</v>
      </c>
      <c r="P2040" s="350" t="s">
        <v>2974</v>
      </c>
      <c r="Q2040" s="346">
        <v>696.0</v>
      </c>
      <c r="R2040" s="347" t="s">
        <v>6802</v>
      </c>
      <c r="S2040" s="7" t="str">
        <f>IF(P2040="nasional",VLOOKUP("*"&amp;J2040&amp;"",'IPPD ALL'!$AA$2:$AC$787,3,FALSE),VLOOKUP("*"&amp;P2040&amp;"",'IPPD ALL'!$AB$2:$AC$787,2,FALSE))</f>
        <v>Kabupaten Malang</v>
      </c>
      <c r="T2040" s="229"/>
    </row>
    <row r="2041">
      <c r="A2041" s="346">
        <v>4485.0</v>
      </c>
      <c r="B2041" s="347" t="s">
        <v>13134</v>
      </c>
      <c r="C2041" s="347" t="s">
        <v>13135</v>
      </c>
      <c r="D2041" s="347" t="s">
        <v>13136</v>
      </c>
      <c r="E2041" s="347">
        <v>1.0</v>
      </c>
      <c r="F2041" s="347" t="s">
        <v>13137</v>
      </c>
      <c r="G2041" s="347" t="s">
        <v>13138</v>
      </c>
      <c r="H2041" s="348"/>
      <c r="I2041" s="347" t="s">
        <v>4533</v>
      </c>
      <c r="J2041" s="347" t="s">
        <v>13135</v>
      </c>
      <c r="K2041" s="349">
        <v>45457.33089599537</v>
      </c>
      <c r="L2041" s="347" t="s">
        <v>13135</v>
      </c>
      <c r="M2041" s="349">
        <v>45457.36035916667</v>
      </c>
      <c r="N2041" s="347" t="s">
        <v>4545</v>
      </c>
      <c r="O2041" s="346">
        <v>2.0</v>
      </c>
      <c r="P2041" s="350" t="s">
        <v>3166</v>
      </c>
      <c r="Q2041" s="346">
        <v>1021.0</v>
      </c>
      <c r="R2041" s="347" t="s">
        <v>13139</v>
      </c>
      <c r="S2041" s="7" t="str">
        <f>IF(P2041="nasional",VLOOKUP("*"&amp;J2041&amp;"",'IPPD ALL'!$AA$2:$AC$787,3,FALSE),VLOOKUP("*"&amp;P2041&amp;"",'IPPD ALL'!$AB$2:$AC$787,2,FALSE))</f>
        <v>Kabupaten Kapuas Hulu</v>
      </c>
    </row>
    <row r="2042">
      <c r="A2042" s="346">
        <v>4486.0</v>
      </c>
      <c r="B2042" s="347" t="s">
        <v>13140</v>
      </c>
      <c r="C2042" s="347" t="s">
        <v>3642</v>
      </c>
      <c r="D2042" s="347" t="s">
        <v>13141</v>
      </c>
      <c r="E2042" s="347">
        <v>1.0</v>
      </c>
      <c r="F2042" s="347" t="s">
        <v>13142</v>
      </c>
      <c r="G2042" s="347" t="s">
        <v>13143</v>
      </c>
      <c r="H2042" s="348"/>
      <c r="I2042" s="347" t="s">
        <v>4533</v>
      </c>
      <c r="J2042" s="347" t="s">
        <v>3642</v>
      </c>
      <c r="K2042" s="349">
        <v>45457.38080445602</v>
      </c>
      <c r="L2042" s="347" t="s">
        <v>3642</v>
      </c>
      <c r="M2042" s="349">
        <v>45457.39343335648</v>
      </c>
      <c r="N2042" s="347" t="s">
        <v>4545</v>
      </c>
      <c r="O2042" s="346">
        <v>1.0</v>
      </c>
      <c r="P2042" s="347" t="s">
        <v>4535</v>
      </c>
      <c r="Q2042" s="348"/>
      <c r="R2042" s="348"/>
      <c r="S2042" s="7" t="str">
        <f>IF(P2042="nasional",VLOOKUP("*"&amp;J2042&amp;"",'IPPD ALL'!$AA$2:$AC$787,3,FALSE),VLOOKUP("*"&amp;P2042&amp;"",'IPPD ALL'!$AB$2:$AC$787,2,FALSE))</f>
        <v>Kabupaten Pinrang</v>
      </c>
    </row>
    <row r="2043">
      <c r="A2043" s="346">
        <v>4487.0</v>
      </c>
      <c r="B2043" s="347" t="s">
        <v>13144</v>
      </c>
      <c r="C2043" s="347" t="s">
        <v>4839</v>
      </c>
      <c r="D2043" s="347" t="s">
        <v>13145</v>
      </c>
      <c r="E2043" s="347">
        <v>1.0</v>
      </c>
      <c r="F2043" s="347" t="s">
        <v>13146</v>
      </c>
      <c r="G2043" s="347" t="s">
        <v>13147</v>
      </c>
      <c r="H2043" s="348"/>
      <c r="I2043" s="347" t="s">
        <v>4533</v>
      </c>
      <c r="J2043" s="347" t="s">
        <v>4839</v>
      </c>
      <c r="K2043" s="349">
        <v>45457.42986631944</v>
      </c>
      <c r="L2043" s="347" t="s">
        <v>4839</v>
      </c>
      <c r="M2043" s="349">
        <v>45457.432358171296</v>
      </c>
      <c r="N2043" s="347" t="s">
        <v>4534</v>
      </c>
      <c r="O2043" s="346">
        <v>3.0</v>
      </c>
      <c r="P2043" s="350" t="s">
        <v>4843</v>
      </c>
      <c r="Q2043" s="346">
        <v>242.0</v>
      </c>
      <c r="R2043" s="347" t="s">
        <v>4844</v>
      </c>
      <c r="S2043" s="7" t="str">
        <f>IF(P2043="nasional",VLOOKUP("*"&amp;J2043&amp;"",'IPPD ALL'!$AA$2:$AC$787,3,FALSE),VLOOKUP("*"&amp;P2043&amp;"",'IPPD ALL'!$AB$2:$AC$787,2,FALSE))</f>
        <v>#N/A</v>
      </c>
    </row>
    <row r="2044">
      <c r="A2044" s="346">
        <v>4488.0</v>
      </c>
      <c r="B2044" s="347" t="s">
        <v>13148</v>
      </c>
      <c r="C2044" s="347" t="s">
        <v>10505</v>
      </c>
      <c r="D2044" s="347" t="s">
        <v>13149</v>
      </c>
      <c r="E2044" s="347" t="s">
        <v>4530</v>
      </c>
      <c r="F2044" s="347" t="s">
        <v>13150</v>
      </c>
      <c r="G2044" s="347" t="s">
        <v>13151</v>
      </c>
      <c r="H2044" s="348"/>
      <c r="I2044" s="347" t="s">
        <v>4533</v>
      </c>
      <c r="J2044" s="347" t="s">
        <v>10505</v>
      </c>
      <c r="K2044" s="349">
        <v>45457.52191850694</v>
      </c>
      <c r="L2044" s="347" t="s">
        <v>10505</v>
      </c>
      <c r="M2044" s="349">
        <v>45457.52917967593</v>
      </c>
      <c r="N2044" s="347" t="s">
        <v>4545</v>
      </c>
      <c r="O2044" s="346">
        <v>3.0</v>
      </c>
      <c r="P2044" s="350" t="s">
        <v>527</v>
      </c>
      <c r="Q2044" s="346">
        <v>477.0</v>
      </c>
      <c r="R2044" s="347" t="s">
        <v>10093</v>
      </c>
      <c r="S2044" s="7" t="str">
        <f>IF(P2044="nasional",VLOOKUP("*"&amp;J2044&amp;"",'IPPD ALL'!$AA$2:$AC$787,3,FALSE),VLOOKUP("*"&amp;P2044&amp;"",'IPPD ALL'!$AB$2:$AC$787,2,FALSE))</f>
        <v>Kementerian Pekerjaan Umum dan Perumahan Rakyat</v>
      </c>
    </row>
    <row r="2045">
      <c r="A2045" s="346">
        <v>4489.0</v>
      </c>
      <c r="B2045" s="347" t="s">
        <v>13152</v>
      </c>
      <c r="C2045" s="347" t="s">
        <v>2256</v>
      </c>
      <c r="D2045" s="347" t="s">
        <v>13153</v>
      </c>
      <c r="E2045" s="347">
        <v>1.0</v>
      </c>
      <c r="F2045" s="347" t="s">
        <v>13154</v>
      </c>
      <c r="G2045" s="347" t="s">
        <v>13155</v>
      </c>
      <c r="H2045" s="348"/>
      <c r="I2045" s="347" t="s">
        <v>4533</v>
      </c>
      <c r="J2045" s="347" t="s">
        <v>2256</v>
      </c>
      <c r="K2045" s="349">
        <v>45457.62747811343</v>
      </c>
      <c r="L2045" s="347" t="s">
        <v>2256</v>
      </c>
      <c r="M2045" s="349">
        <v>45457.62815982639</v>
      </c>
      <c r="N2045" s="347" t="s">
        <v>4545</v>
      </c>
      <c r="O2045" s="346">
        <v>1.0</v>
      </c>
      <c r="P2045" s="347" t="s">
        <v>4535</v>
      </c>
      <c r="Q2045" s="348"/>
      <c r="R2045" s="348"/>
      <c r="S2045" s="7" t="str">
        <f>IF(P2045="nasional",VLOOKUP("*"&amp;J2045&amp;"",'IPPD ALL'!$AA$2:$AC$787,3,FALSE),VLOOKUP("*"&amp;P2045&amp;"",'IPPD ALL'!$AB$2:$AC$787,2,FALSE))</f>
        <v>Kabupaten Bandung</v>
      </c>
    </row>
    <row r="2046">
      <c r="A2046" s="346">
        <v>4490.0</v>
      </c>
      <c r="B2046" s="347" t="s">
        <v>13156</v>
      </c>
      <c r="C2046" s="347" t="s">
        <v>1693</v>
      </c>
      <c r="D2046" s="347" t="s">
        <v>13157</v>
      </c>
      <c r="E2046" s="347" t="s">
        <v>4530</v>
      </c>
      <c r="F2046" s="347" t="s">
        <v>13158</v>
      </c>
      <c r="G2046" s="347" t="s">
        <v>13159</v>
      </c>
      <c r="H2046" s="348"/>
      <c r="I2046" s="347" t="s">
        <v>4533</v>
      </c>
      <c r="J2046" s="347" t="s">
        <v>1693</v>
      </c>
      <c r="K2046" s="349">
        <v>45457.99359471065</v>
      </c>
      <c r="L2046" s="347" t="s">
        <v>1693</v>
      </c>
      <c r="M2046" s="349">
        <v>45458.00760271991</v>
      </c>
      <c r="N2046" s="347" t="s">
        <v>4545</v>
      </c>
      <c r="O2046" s="346">
        <v>6.0</v>
      </c>
      <c r="P2046" s="347" t="s">
        <v>4535</v>
      </c>
      <c r="Q2046" s="348"/>
      <c r="R2046" s="348"/>
      <c r="S2046" s="7" t="str">
        <f>IF(P2046="nasional",VLOOKUP("*"&amp;J2046&amp;"",'IPPD ALL'!$AA$2:$AC$787,3,FALSE),VLOOKUP("*"&amp;P2046&amp;"",'IPPD ALL'!$AB$2:$AC$787,2,FALSE))</f>
        <v>Kabupaten Indragiri Hilir</v>
      </c>
    </row>
    <row r="2047">
      <c r="A2047" s="346">
        <v>4491.0</v>
      </c>
      <c r="B2047" s="347" t="s">
        <v>13160</v>
      </c>
      <c r="C2047" s="347" t="s">
        <v>6798</v>
      </c>
      <c r="D2047" s="347" t="s">
        <v>13161</v>
      </c>
      <c r="E2047" s="346">
        <v>1.0</v>
      </c>
      <c r="F2047" s="347" t="s">
        <v>13162</v>
      </c>
      <c r="G2047" s="347" t="s">
        <v>13163</v>
      </c>
      <c r="H2047" s="348"/>
      <c r="I2047" s="347" t="s">
        <v>4533</v>
      </c>
      <c r="J2047" s="347" t="s">
        <v>6798</v>
      </c>
      <c r="K2047" s="349">
        <v>45458.12343797454</v>
      </c>
      <c r="L2047" s="347" t="s">
        <v>6798</v>
      </c>
      <c r="M2047" s="349">
        <v>45462.19131434028</v>
      </c>
      <c r="N2047" s="347" t="s">
        <v>4545</v>
      </c>
      <c r="O2047" s="346">
        <v>6.0</v>
      </c>
      <c r="P2047" s="350" t="s">
        <v>2974</v>
      </c>
      <c r="Q2047" s="346">
        <v>696.0</v>
      </c>
      <c r="R2047" s="347" t="s">
        <v>6802</v>
      </c>
      <c r="S2047" s="7" t="str">
        <f>IF(P2047="nasional",VLOOKUP("*"&amp;J2047&amp;"",'IPPD ALL'!$AA$2:$AC$787,3,FALSE),VLOOKUP("*"&amp;P2047&amp;"",'IPPD ALL'!$AB$2:$AC$787,2,FALSE))</f>
        <v>Kabupaten Malang</v>
      </c>
      <c r="T2047" s="229"/>
    </row>
    <row r="2048">
      <c r="A2048" s="346">
        <v>4492.0</v>
      </c>
      <c r="B2048" s="347" t="s">
        <v>13164</v>
      </c>
      <c r="C2048" s="347" t="s">
        <v>1184</v>
      </c>
      <c r="D2048" s="347" t="s">
        <v>13165</v>
      </c>
      <c r="E2048" s="347">
        <v>1.0</v>
      </c>
      <c r="F2048" s="347" t="s">
        <v>13166</v>
      </c>
      <c r="G2048" s="347" t="s">
        <v>13167</v>
      </c>
      <c r="H2048" s="348"/>
      <c r="I2048" s="347" t="s">
        <v>4533</v>
      </c>
      <c r="J2048" s="347" t="s">
        <v>1184</v>
      </c>
      <c r="K2048" s="349">
        <v>45460.96271939815</v>
      </c>
      <c r="L2048" s="347" t="s">
        <v>1184</v>
      </c>
      <c r="M2048" s="349">
        <v>45490.99938796296</v>
      </c>
      <c r="N2048" s="347" t="s">
        <v>4545</v>
      </c>
      <c r="O2048" s="346">
        <v>3.0</v>
      </c>
      <c r="P2048" s="347" t="s">
        <v>4535</v>
      </c>
      <c r="Q2048" s="348"/>
      <c r="R2048" s="348"/>
      <c r="S2048" s="7" t="str">
        <f>IF(P2048="nasional",VLOOKUP("*"&amp;J2048&amp;"",'IPPD ALL'!$AA$2:$AC$787,3,FALSE),VLOOKUP("*"&amp;P2048&amp;"",'IPPD ALL'!$AB$2:$AC$787,2,FALSE))</f>
        <v>Kabupaten Aceh Selatan</v>
      </c>
    </row>
    <row r="2049">
      <c r="A2049" s="346">
        <v>4498.0</v>
      </c>
      <c r="B2049" s="347" t="s">
        <v>13168</v>
      </c>
      <c r="C2049" s="347" t="s">
        <v>12863</v>
      </c>
      <c r="D2049" s="347" t="s">
        <v>13169</v>
      </c>
      <c r="E2049" s="346">
        <v>1.0</v>
      </c>
      <c r="F2049" s="347" t="s">
        <v>13170</v>
      </c>
      <c r="G2049" s="347" t="s">
        <v>13171</v>
      </c>
      <c r="H2049" s="348"/>
      <c r="I2049" s="347" t="s">
        <v>4533</v>
      </c>
      <c r="J2049" s="347" t="s">
        <v>12863</v>
      </c>
      <c r="K2049" s="349">
        <v>45462.115798321756</v>
      </c>
      <c r="L2049" s="347" t="s">
        <v>12863</v>
      </c>
      <c r="M2049" s="349">
        <v>45462.12166369213</v>
      </c>
      <c r="N2049" s="347" t="s">
        <v>4545</v>
      </c>
      <c r="O2049" s="346">
        <v>2.0</v>
      </c>
      <c r="P2049" s="350" t="s">
        <v>2317</v>
      </c>
      <c r="Q2049" s="346">
        <v>699.0</v>
      </c>
      <c r="R2049" s="347" t="s">
        <v>12867</v>
      </c>
      <c r="S2049" s="7" t="str">
        <f>IF(P2049="nasional",VLOOKUP("*"&amp;J2049&amp;"",'IPPD ALL'!$AA$2:$AC$787,3,FALSE),VLOOKUP("*"&amp;P2049&amp;"",'IPPD ALL'!$AB$2:$AC$787,2,FALSE))</f>
        <v>Kabupaten Indramayu</v>
      </c>
    </row>
    <row r="2050">
      <c r="A2050" s="346">
        <v>4499.0</v>
      </c>
      <c r="B2050" s="347" t="s">
        <v>13172</v>
      </c>
      <c r="C2050" s="347" t="s">
        <v>12863</v>
      </c>
      <c r="D2050" s="347" t="s">
        <v>13173</v>
      </c>
      <c r="E2050" s="346">
        <v>1.0</v>
      </c>
      <c r="F2050" s="347" t="s">
        <v>13174</v>
      </c>
      <c r="G2050" s="347" t="s">
        <v>13175</v>
      </c>
      <c r="H2050" s="348"/>
      <c r="I2050" s="347" t="s">
        <v>4533</v>
      </c>
      <c r="J2050" s="347" t="s">
        <v>12863</v>
      </c>
      <c r="K2050" s="349">
        <v>45462.176021203704</v>
      </c>
      <c r="L2050" s="347" t="s">
        <v>12863</v>
      </c>
      <c r="M2050" s="349">
        <v>45462.17983271991</v>
      </c>
      <c r="N2050" s="347" t="s">
        <v>4545</v>
      </c>
      <c r="O2050" s="346">
        <v>2.0</v>
      </c>
      <c r="P2050" s="350" t="s">
        <v>2317</v>
      </c>
      <c r="Q2050" s="346">
        <v>699.0</v>
      </c>
      <c r="R2050" s="347" t="s">
        <v>12867</v>
      </c>
      <c r="S2050" s="7" t="str">
        <f>IF(P2050="nasional",VLOOKUP("*"&amp;J2050&amp;"",'IPPD ALL'!$AA$2:$AC$787,3,FALSE),VLOOKUP("*"&amp;P2050&amp;"",'IPPD ALL'!$AB$2:$AC$787,2,FALSE))</f>
        <v>Kabupaten Indramayu</v>
      </c>
    </row>
    <row r="2051">
      <c r="A2051" s="346">
        <v>4500.0</v>
      </c>
      <c r="B2051" s="347" t="s">
        <v>13176</v>
      </c>
      <c r="C2051" s="347" t="s">
        <v>6798</v>
      </c>
      <c r="D2051" s="347" t="s">
        <v>13177</v>
      </c>
      <c r="E2051" s="346">
        <v>1.0</v>
      </c>
      <c r="F2051" s="347" t="s">
        <v>13178</v>
      </c>
      <c r="G2051" s="347" t="s">
        <v>13179</v>
      </c>
      <c r="H2051" s="348"/>
      <c r="I2051" s="347" t="s">
        <v>4533</v>
      </c>
      <c r="J2051" s="347" t="s">
        <v>6798</v>
      </c>
      <c r="K2051" s="349">
        <v>45462.18305118055</v>
      </c>
      <c r="L2051" s="347" t="s">
        <v>6798</v>
      </c>
      <c r="M2051" s="349">
        <v>45462.18400016204</v>
      </c>
      <c r="N2051" s="347" t="s">
        <v>4534</v>
      </c>
      <c r="O2051" s="346">
        <v>0.0</v>
      </c>
      <c r="P2051" s="350" t="s">
        <v>2974</v>
      </c>
      <c r="Q2051" s="346">
        <v>696.0</v>
      </c>
      <c r="R2051" s="347" t="s">
        <v>6802</v>
      </c>
      <c r="S2051" s="7" t="str">
        <f>IF(P2051="nasional",VLOOKUP("*"&amp;J2051&amp;"",'IPPD ALL'!$AA$2:$AC$787,3,FALSE),VLOOKUP("*"&amp;P2051&amp;"",'IPPD ALL'!$AB$2:$AC$787,2,FALSE))</f>
        <v>Kabupaten Malang</v>
      </c>
      <c r="T2051" s="229"/>
    </row>
    <row r="2052">
      <c r="A2052" s="346">
        <v>4502.0</v>
      </c>
      <c r="B2052" s="347" t="s">
        <v>13180</v>
      </c>
      <c r="C2052" s="347" t="s">
        <v>4839</v>
      </c>
      <c r="D2052" s="347" t="s">
        <v>13181</v>
      </c>
      <c r="E2052" s="347">
        <v>1.0</v>
      </c>
      <c r="F2052" s="347" t="s">
        <v>13182</v>
      </c>
      <c r="G2052" s="347" t="s">
        <v>13183</v>
      </c>
      <c r="H2052" s="348"/>
      <c r="I2052" s="347" t="s">
        <v>4533</v>
      </c>
      <c r="J2052" s="347" t="s">
        <v>4839</v>
      </c>
      <c r="K2052" s="349">
        <v>45462.34779633102</v>
      </c>
      <c r="L2052" s="347" t="s">
        <v>4839</v>
      </c>
      <c r="M2052" s="349">
        <v>45462.34913688657</v>
      </c>
      <c r="N2052" s="347" t="s">
        <v>4534</v>
      </c>
      <c r="O2052" s="346">
        <v>1.0</v>
      </c>
      <c r="P2052" s="350" t="s">
        <v>4843</v>
      </c>
      <c r="Q2052" s="346">
        <v>242.0</v>
      </c>
      <c r="R2052" s="347" t="s">
        <v>4844</v>
      </c>
      <c r="S2052" s="7" t="str">
        <f>IF(P2052="nasional",VLOOKUP("*"&amp;J2052&amp;"",'IPPD ALL'!$AA$2:$AC$787,3,FALSE),VLOOKUP("*"&amp;P2052&amp;"",'IPPD ALL'!$AB$2:$AC$787,2,FALSE))</f>
        <v>#N/A</v>
      </c>
    </row>
    <row r="2053">
      <c r="A2053" s="346">
        <v>4503.0</v>
      </c>
      <c r="B2053" s="347" t="s">
        <v>13184</v>
      </c>
      <c r="C2053" s="347" t="s">
        <v>4839</v>
      </c>
      <c r="D2053" s="347" t="s">
        <v>13185</v>
      </c>
      <c r="E2053" s="347" t="s">
        <v>4530</v>
      </c>
      <c r="F2053" s="347" t="s">
        <v>13186</v>
      </c>
      <c r="G2053" s="347" t="s">
        <v>13186</v>
      </c>
      <c r="H2053" s="348"/>
      <c r="I2053" s="347" t="s">
        <v>13187</v>
      </c>
      <c r="J2053" s="347" t="s">
        <v>4839</v>
      </c>
      <c r="K2053" s="349">
        <v>45462.355750787036</v>
      </c>
      <c r="L2053" s="347" t="s">
        <v>4839</v>
      </c>
      <c r="M2053" s="349">
        <v>45462.36133121528</v>
      </c>
      <c r="N2053" s="347" t="s">
        <v>4534</v>
      </c>
      <c r="O2053" s="346">
        <v>2.0</v>
      </c>
      <c r="P2053" s="350" t="s">
        <v>4843</v>
      </c>
      <c r="Q2053" s="346">
        <v>242.0</v>
      </c>
      <c r="R2053" s="347" t="s">
        <v>4844</v>
      </c>
      <c r="S2053" s="7" t="str">
        <f>IF(P2053="nasional",VLOOKUP("*"&amp;J2053&amp;"",'IPPD ALL'!$AA$2:$AC$787,3,FALSE),VLOOKUP("*"&amp;P2053&amp;"",'IPPD ALL'!$AB$2:$AC$787,2,FALSE))</f>
        <v>#N/A</v>
      </c>
    </row>
    <row r="2054">
      <c r="A2054" s="346">
        <v>4505.0</v>
      </c>
      <c r="B2054" s="347" t="s">
        <v>13188</v>
      </c>
      <c r="C2054" s="347" t="s">
        <v>13035</v>
      </c>
      <c r="D2054" s="347" t="s">
        <v>13189</v>
      </c>
      <c r="E2054" s="347">
        <v>1.0</v>
      </c>
      <c r="F2054" s="347" t="s">
        <v>13190</v>
      </c>
      <c r="G2054" s="347" t="s">
        <v>13191</v>
      </c>
      <c r="H2054" s="348"/>
      <c r="I2054" s="347" t="s">
        <v>4533</v>
      </c>
      <c r="J2054" s="347" t="s">
        <v>13035</v>
      </c>
      <c r="K2054" s="349">
        <v>45462.38446061342</v>
      </c>
      <c r="L2054" s="347" t="s">
        <v>13035</v>
      </c>
      <c r="M2054" s="349">
        <v>45467.084740590275</v>
      </c>
      <c r="N2054" s="347" t="s">
        <v>4545</v>
      </c>
      <c r="O2054" s="346">
        <v>5.0</v>
      </c>
      <c r="P2054" s="350" t="s">
        <v>2418</v>
      </c>
      <c r="Q2054" s="346">
        <v>258.0</v>
      </c>
      <c r="R2054" s="347" t="s">
        <v>4977</v>
      </c>
      <c r="S2054" s="7" t="str">
        <f>IF(P2054="nasional",VLOOKUP("*"&amp;J2054&amp;"",'IPPD ALL'!$AA$2:$AC$787,3,FALSE),VLOOKUP("*"&amp;P2054&amp;"",'IPPD ALL'!$AB$2:$AC$787,2,FALSE))</f>
        <v>Kota Bogor</v>
      </c>
      <c r="T2054" s="229"/>
    </row>
    <row r="2055">
      <c r="A2055" s="346">
        <v>4508.0</v>
      </c>
      <c r="B2055" s="347" t="s">
        <v>13192</v>
      </c>
      <c r="C2055" s="347" t="s">
        <v>840</v>
      </c>
      <c r="D2055" s="347" t="s">
        <v>13193</v>
      </c>
      <c r="E2055" s="347">
        <v>1.0</v>
      </c>
      <c r="F2055" s="347" t="s">
        <v>13194</v>
      </c>
      <c r="G2055" s="347" t="s">
        <v>13195</v>
      </c>
      <c r="H2055" s="348"/>
      <c r="I2055" s="347" t="s">
        <v>5748</v>
      </c>
      <c r="J2055" s="347" t="s">
        <v>840</v>
      </c>
      <c r="K2055" s="349">
        <v>45463.016764733795</v>
      </c>
      <c r="L2055" s="347" t="s">
        <v>840</v>
      </c>
      <c r="M2055" s="349">
        <v>45464.04658678241</v>
      </c>
      <c r="N2055" s="347" t="s">
        <v>4545</v>
      </c>
      <c r="O2055" s="346">
        <v>1.0</v>
      </c>
      <c r="P2055" s="347" t="s">
        <v>4535</v>
      </c>
      <c r="Q2055" s="348"/>
      <c r="R2055" s="348"/>
      <c r="S2055" s="7" t="str">
        <f>IF(P2055="nasional",VLOOKUP("*"&amp;J2055&amp;"",'IPPD ALL'!$AA$2:$AC$787,3,FALSE),VLOOKUP("*"&amp;P2055&amp;"",'IPPD ALL'!$AB$2:$AC$787,2,FALSE))</f>
        <v>Badan SAR Nasional</v>
      </c>
    </row>
    <row r="2056">
      <c r="A2056" s="346">
        <v>4509.0</v>
      </c>
      <c r="B2056" s="347" t="s">
        <v>13196</v>
      </c>
      <c r="C2056" s="347" t="s">
        <v>642</v>
      </c>
      <c r="D2056" s="347" t="s">
        <v>12384</v>
      </c>
      <c r="E2056" s="347" t="s">
        <v>4530</v>
      </c>
      <c r="F2056" s="347" t="s">
        <v>13197</v>
      </c>
      <c r="G2056" s="347" t="s">
        <v>13198</v>
      </c>
      <c r="H2056" s="348"/>
      <c r="I2056" s="347" t="s">
        <v>4533</v>
      </c>
      <c r="J2056" s="347" t="s">
        <v>642</v>
      </c>
      <c r="K2056" s="349">
        <v>45463.13901475695</v>
      </c>
      <c r="L2056" s="347" t="s">
        <v>642</v>
      </c>
      <c r="M2056" s="349">
        <v>45463.150718888886</v>
      </c>
      <c r="N2056" s="347" t="s">
        <v>4545</v>
      </c>
      <c r="O2056" s="346">
        <v>1.0</v>
      </c>
      <c r="P2056" s="347" t="s">
        <v>4535</v>
      </c>
      <c r="Q2056" s="348"/>
      <c r="R2056" s="348"/>
      <c r="S2056" s="7" t="str">
        <f>IF(P2056="nasional",VLOOKUP("*"&amp;J2056&amp;"",'IPPD ALL'!$AA$2:$AC$787,3,FALSE),VLOOKUP("*"&amp;P2056&amp;"",'IPPD ALL'!$AB$2:$AC$787,2,FALSE))</f>
        <v>#N/A</v>
      </c>
    </row>
    <row r="2057">
      <c r="A2057" s="346">
        <v>4510.0</v>
      </c>
      <c r="B2057" s="347" t="s">
        <v>13199</v>
      </c>
      <c r="C2057" s="347" t="s">
        <v>7543</v>
      </c>
      <c r="D2057" s="347" t="s">
        <v>13200</v>
      </c>
      <c r="E2057" s="346">
        <v>1.0</v>
      </c>
      <c r="F2057" s="347" t="s">
        <v>13201</v>
      </c>
      <c r="G2057" s="347" t="s">
        <v>13202</v>
      </c>
      <c r="H2057" s="348"/>
      <c r="I2057" s="347" t="s">
        <v>4533</v>
      </c>
      <c r="J2057" s="347" t="s">
        <v>7543</v>
      </c>
      <c r="K2057" s="349">
        <v>45463.14132819445</v>
      </c>
      <c r="L2057" s="348"/>
      <c r="M2057" s="348"/>
      <c r="N2057" s="347" t="s">
        <v>4534</v>
      </c>
      <c r="O2057" s="346">
        <v>0.0</v>
      </c>
      <c r="P2057" s="350" t="s">
        <v>2911</v>
      </c>
      <c r="Q2057" s="346">
        <v>808.0</v>
      </c>
      <c r="R2057" s="347" t="s">
        <v>7547</v>
      </c>
      <c r="S2057" s="7" t="str">
        <f>IF(P2057="nasional",VLOOKUP("*"&amp;J2057&amp;"",'IPPD ALL'!$AA$2:$AC$787,3,FALSE),VLOOKUP("*"&amp;P2057&amp;"",'IPPD ALL'!$AB$2:$AC$787,2,FALSE))</f>
        <v>Kabupaten Gresik</v>
      </c>
    </row>
    <row r="2058">
      <c r="A2058" s="346">
        <v>4511.0</v>
      </c>
      <c r="B2058" s="347" t="s">
        <v>13203</v>
      </c>
      <c r="C2058" s="347" t="s">
        <v>642</v>
      </c>
      <c r="D2058" s="347" t="s">
        <v>12482</v>
      </c>
      <c r="E2058" s="347" t="s">
        <v>4530</v>
      </c>
      <c r="F2058" s="347" t="s">
        <v>13204</v>
      </c>
      <c r="G2058" s="347" t="s">
        <v>13205</v>
      </c>
      <c r="H2058" s="348"/>
      <c r="I2058" s="347" t="s">
        <v>4533</v>
      </c>
      <c r="J2058" s="347" t="s">
        <v>642</v>
      </c>
      <c r="K2058" s="349">
        <v>45463.1554531713</v>
      </c>
      <c r="L2058" s="347" t="s">
        <v>642</v>
      </c>
      <c r="M2058" s="349">
        <v>45463.17119894676</v>
      </c>
      <c r="N2058" s="347" t="s">
        <v>4545</v>
      </c>
      <c r="O2058" s="346">
        <v>1.0</v>
      </c>
      <c r="P2058" s="347" t="s">
        <v>4535</v>
      </c>
      <c r="Q2058" s="348"/>
      <c r="R2058" s="348"/>
      <c r="S2058" s="7" t="str">
        <f>IF(P2058="nasional",VLOOKUP("*"&amp;J2058&amp;"",'IPPD ALL'!$AA$2:$AC$787,3,FALSE),VLOOKUP("*"&amp;P2058&amp;"",'IPPD ALL'!$AB$2:$AC$787,2,FALSE))</f>
        <v>#N/A</v>
      </c>
    </row>
    <row r="2059">
      <c r="A2059" s="346">
        <v>4512.0</v>
      </c>
      <c r="B2059" s="347" t="s">
        <v>13206</v>
      </c>
      <c r="C2059" s="347" t="s">
        <v>4839</v>
      </c>
      <c r="D2059" s="347" t="s">
        <v>13207</v>
      </c>
      <c r="E2059" s="347">
        <v>1.0</v>
      </c>
      <c r="F2059" s="347" t="s">
        <v>13208</v>
      </c>
      <c r="G2059" s="347" t="s">
        <v>13209</v>
      </c>
      <c r="H2059" s="348"/>
      <c r="I2059" s="347" t="s">
        <v>4533</v>
      </c>
      <c r="J2059" s="347" t="s">
        <v>4839</v>
      </c>
      <c r="K2059" s="349">
        <v>45463.16643402778</v>
      </c>
      <c r="L2059" s="347" t="s">
        <v>4839</v>
      </c>
      <c r="M2059" s="349">
        <v>45463.16714493056</v>
      </c>
      <c r="N2059" s="347" t="s">
        <v>4534</v>
      </c>
      <c r="O2059" s="346">
        <v>1.0</v>
      </c>
      <c r="P2059" s="350" t="s">
        <v>4843</v>
      </c>
      <c r="Q2059" s="346">
        <v>242.0</v>
      </c>
      <c r="R2059" s="347" t="s">
        <v>4844</v>
      </c>
      <c r="S2059" s="7" t="str">
        <f>IF(P2059="nasional",VLOOKUP("*"&amp;J2059&amp;"",'IPPD ALL'!$AA$2:$AC$787,3,FALSE),VLOOKUP("*"&amp;P2059&amp;"",'IPPD ALL'!$AB$2:$AC$787,2,FALSE))</f>
        <v>#N/A</v>
      </c>
    </row>
    <row r="2060">
      <c r="A2060" s="346">
        <v>4517.0</v>
      </c>
      <c r="B2060" s="347" t="s">
        <v>13210</v>
      </c>
      <c r="C2060" s="347" t="s">
        <v>2896</v>
      </c>
      <c r="D2060" s="347" t="s">
        <v>13211</v>
      </c>
      <c r="E2060" s="347">
        <v>1.0</v>
      </c>
      <c r="F2060" s="347" t="s">
        <v>13212</v>
      </c>
      <c r="G2060" s="347" t="s">
        <v>13213</v>
      </c>
      <c r="H2060" s="348"/>
      <c r="I2060" s="347" t="s">
        <v>4533</v>
      </c>
      <c r="J2060" s="347" t="s">
        <v>2896</v>
      </c>
      <c r="K2060" s="349">
        <v>45464.163168541665</v>
      </c>
      <c r="L2060" s="347" t="s">
        <v>2896</v>
      </c>
      <c r="M2060" s="349">
        <v>45470.37634357639</v>
      </c>
      <c r="N2060" s="347" t="s">
        <v>4545</v>
      </c>
      <c r="O2060" s="346">
        <v>4.0</v>
      </c>
      <c r="P2060" s="347" t="s">
        <v>4535</v>
      </c>
      <c r="Q2060" s="348"/>
      <c r="R2060" s="348"/>
      <c r="S2060" s="7" t="str">
        <f>IF(P2060="nasional",VLOOKUP("*"&amp;J2060&amp;"",'IPPD ALL'!$AA$2:$AC$787,3,FALSE),VLOOKUP("*"&amp;P2060&amp;"",'IPPD ALL'!$AB$2:$AC$787,2,FALSE))</f>
        <v>Kabupaten Bojonegoro</v>
      </c>
    </row>
    <row r="2061">
      <c r="A2061" s="346">
        <v>4550.0</v>
      </c>
      <c r="B2061" s="347" t="s">
        <v>13214</v>
      </c>
      <c r="C2061" s="347" t="s">
        <v>3537</v>
      </c>
      <c r="D2061" s="347" t="s">
        <v>13215</v>
      </c>
      <c r="E2061" s="347">
        <v>1.0</v>
      </c>
      <c r="F2061" s="347" t="s">
        <v>13216</v>
      </c>
      <c r="G2061" s="347" t="s">
        <v>13217</v>
      </c>
      <c r="H2061" s="348"/>
      <c r="I2061" s="347" t="s">
        <v>4533</v>
      </c>
      <c r="J2061" s="347" t="s">
        <v>3537</v>
      </c>
      <c r="K2061" s="349">
        <v>45466.556440162036</v>
      </c>
      <c r="L2061" s="347" t="s">
        <v>3537</v>
      </c>
      <c r="M2061" s="349">
        <v>45467.420360717595</v>
      </c>
      <c r="N2061" s="347" t="s">
        <v>4545</v>
      </c>
      <c r="O2061" s="346">
        <v>5.0</v>
      </c>
      <c r="P2061" s="347" t="s">
        <v>4535</v>
      </c>
      <c r="Q2061" s="348"/>
      <c r="R2061" s="348"/>
      <c r="S2061" s="7" t="str">
        <f>IF(P2061="nasional",VLOOKUP("*"&amp;J2061&amp;"",'IPPD ALL'!$AA$2:$AC$787,3,FALSE),VLOOKUP("*"&amp;P2061&amp;"",'IPPD ALL'!$AB$2:$AC$787,2,FALSE))</f>
        <v>Kabupaten Nunukan</v>
      </c>
      <c r="T2061" s="229"/>
    </row>
    <row r="2062">
      <c r="A2062" s="346">
        <v>4551.0</v>
      </c>
      <c r="B2062" s="347" t="s">
        <v>13218</v>
      </c>
      <c r="C2062" s="347" t="s">
        <v>13219</v>
      </c>
      <c r="D2062" s="347" t="s">
        <v>13220</v>
      </c>
      <c r="E2062" s="347">
        <v>1.0</v>
      </c>
      <c r="F2062" s="347" t="s">
        <v>13221</v>
      </c>
      <c r="G2062" s="347" t="s">
        <v>13222</v>
      </c>
      <c r="H2062" s="348"/>
      <c r="I2062" s="347" t="s">
        <v>4533</v>
      </c>
      <c r="J2062" s="347" t="s">
        <v>13219</v>
      </c>
      <c r="K2062" s="349">
        <v>45467.09946064815</v>
      </c>
      <c r="L2062" s="347" t="s">
        <v>13219</v>
      </c>
      <c r="M2062" s="349">
        <v>45467.118579166665</v>
      </c>
      <c r="N2062" s="347" t="s">
        <v>4545</v>
      </c>
      <c r="O2062" s="346">
        <v>2.0</v>
      </c>
      <c r="P2062" s="350" t="s">
        <v>3151</v>
      </c>
      <c r="Q2062" s="346">
        <v>369.0</v>
      </c>
      <c r="R2062" s="347" t="s">
        <v>5692</v>
      </c>
      <c r="S2062" s="7" t="str">
        <f>IF(P2062="nasional",VLOOKUP("*"&amp;J2062&amp;"",'IPPD ALL'!$AA$2:$AC$787,3,FALSE),VLOOKUP("*"&amp;P2062&amp;"",'IPPD ALL'!$AB$2:$AC$787,2,FALSE))</f>
        <v>Kota Surabaya</v>
      </c>
    </row>
    <row r="2063">
      <c r="A2063" s="346">
        <v>4554.0</v>
      </c>
      <c r="B2063" s="347" t="s">
        <v>13223</v>
      </c>
      <c r="C2063" s="347" t="s">
        <v>9415</v>
      </c>
      <c r="D2063" s="347" t="s">
        <v>13224</v>
      </c>
      <c r="E2063" s="347">
        <v>1.0</v>
      </c>
      <c r="F2063" s="347" t="s">
        <v>13225</v>
      </c>
      <c r="G2063" s="347" t="s">
        <v>13226</v>
      </c>
      <c r="H2063" s="348"/>
      <c r="I2063" s="347" t="s">
        <v>4533</v>
      </c>
      <c r="J2063" s="347" t="s">
        <v>9415</v>
      </c>
      <c r="K2063" s="349">
        <v>45468.15401402778</v>
      </c>
      <c r="L2063" s="347" t="s">
        <v>9415</v>
      </c>
      <c r="M2063" s="349">
        <v>45468.17042657408</v>
      </c>
      <c r="N2063" s="347" t="s">
        <v>4534</v>
      </c>
      <c r="O2063" s="346">
        <v>4.0</v>
      </c>
      <c r="P2063" s="350" t="s">
        <v>9419</v>
      </c>
      <c r="Q2063" s="346">
        <v>962.0</v>
      </c>
      <c r="R2063" s="347" t="s">
        <v>9420</v>
      </c>
      <c r="S2063" s="7" t="str">
        <f>IF(P2063="nasional",VLOOKUP("*"&amp;J2063&amp;"",'IPPD ALL'!$AA$2:$AC$787,3,FALSE),VLOOKUP("*"&amp;P2063&amp;"",'IPPD ALL'!$AB$2:$AC$787,2,FALSE))</f>
        <v>#N/A</v>
      </c>
    </row>
    <row r="2064">
      <c r="A2064" s="346">
        <v>4557.0</v>
      </c>
      <c r="B2064" s="347" t="s">
        <v>13227</v>
      </c>
      <c r="C2064" s="347" t="s">
        <v>993</v>
      </c>
      <c r="D2064" s="347" t="s">
        <v>13228</v>
      </c>
      <c r="E2064" s="347">
        <v>20.23</v>
      </c>
      <c r="F2064" s="347" t="s">
        <v>13229</v>
      </c>
      <c r="G2064" s="347" t="s">
        <v>13230</v>
      </c>
      <c r="H2064" s="348"/>
      <c r="I2064" s="347" t="s">
        <v>4533</v>
      </c>
      <c r="J2064" s="347" t="s">
        <v>993</v>
      </c>
      <c r="K2064" s="349">
        <v>45468.29756488426</v>
      </c>
      <c r="L2064" s="347" t="s">
        <v>993</v>
      </c>
      <c r="M2064" s="349">
        <v>45468.32715228009</v>
      </c>
      <c r="N2064" s="347" t="s">
        <v>4545</v>
      </c>
      <c r="O2064" s="346">
        <v>1.0</v>
      </c>
      <c r="P2064" s="347" t="s">
        <v>4535</v>
      </c>
      <c r="Q2064" s="348"/>
      <c r="R2064" s="348"/>
      <c r="S2064" s="7" t="str">
        <f>IF(P2064="nasional",VLOOKUP("*"&amp;J2064&amp;"",'IPPD ALL'!$AA$2:$AC$787,3,FALSE),VLOOKUP("*"&amp;P2064&amp;"",'IPPD ALL'!$AB$2:$AC$787,2,FALSE))</f>
        <v>Setjen Komisi Pemberantasan Korupsi</v>
      </c>
    </row>
    <row r="2065">
      <c r="A2065" s="346">
        <v>4558.0</v>
      </c>
      <c r="B2065" s="347" t="s">
        <v>13231</v>
      </c>
      <c r="C2065" s="347" t="s">
        <v>993</v>
      </c>
      <c r="D2065" s="347" t="s">
        <v>13232</v>
      </c>
      <c r="E2065" s="347">
        <v>20.23</v>
      </c>
      <c r="F2065" s="347" t="s">
        <v>13233</v>
      </c>
      <c r="G2065" s="347" t="s">
        <v>13234</v>
      </c>
      <c r="H2065" s="348"/>
      <c r="I2065" s="347" t="s">
        <v>4533</v>
      </c>
      <c r="J2065" s="347" t="s">
        <v>993</v>
      </c>
      <c r="K2065" s="349">
        <v>45468.31573721065</v>
      </c>
      <c r="L2065" s="347" t="s">
        <v>993</v>
      </c>
      <c r="M2065" s="349">
        <v>45468.325771400465</v>
      </c>
      <c r="N2065" s="347" t="s">
        <v>4545</v>
      </c>
      <c r="O2065" s="346">
        <v>1.0</v>
      </c>
      <c r="P2065" s="347" t="s">
        <v>4535</v>
      </c>
      <c r="Q2065" s="348"/>
      <c r="R2065" s="348"/>
      <c r="S2065" s="7" t="str">
        <f>IF(P2065="nasional",VLOOKUP("*"&amp;J2065&amp;"",'IPPD ALL'!$AA$2:$AC$787,3,FALSE),VLOOKUP("*"&amp;P2065&amp;"",'IPPD ALL'!$AB$2:$AC$787,2,FALSE))</f>
        <v>Setjen Komisi Pemberantasan Korupsi</v>
      </c>
    </row>
    <row r="2066">
      <c r="A2066" s="346">
        <v>4559.0</v>
      </c>
      <c r="B2066" s="347" t="s">
        <v>13235</v>
      </c>
      <c r="C2066" s="347" t="s">
        <v>993</v>
      </c>
      <c r="D2066" s="347" t="s">
        <v>13236</v>
      </c>
      <c r="E2066" s="347">
        <v>20.23</v>
      </c>
      <c r="F2066" s="347" t="s">
        <v>13237</v>
      </c>
      <c r="G2066" s="347" t="s">
        <v>13238</v>
      </c>
      <c r="H2066" s="348"/>
      <c r="I2066" s="347" t="s">
        <v>4533</v>
      </c>
      <c r="J2066" s="347" t="s">
        <v>993</v>
      </c>
      <c r="K2066" s="349">
        <v>45468.319942002316</v>
      </c>
      <c r="L2066" s="347" t="s">
        <v>993</v>
      </c>
      <c r="M2066" s="349">
        <v>45468.32427002315</v>
      </c>
      <c r="N2066" s="347" t="s">
        <v>4545</v>
      </c>
      <c r="O2066" s="346">
        <v>2.0</v>
      </c>
      <c r="P2066" s="347" t="s">
        <v>4535</v>
      </c>
      <c r="Q2066" s="348"/>
      <c r="R2066" s="348"/>
      <c r="S2066" s="7" t="str">
        <f>IF(P2066="nasional",VLOOKUP("*"&amp;J2066&amp;"",'IPPD ALL'!$AA$2:$AC$787,3,FALSE),VLOOKUP("*"&amp;P2066&amp;"",'IPPD ALL'!$AB$2:$AC$787,2,FALSE))</f>
        <v>Setjen Komisi Pemberantasan Korupsi</v>
      </c>
    </row>
    <row r="2067">
      <c r="A2067" s="346">
        <v>4560.0</v>
      </c>
      <c r="B2067" s="347" t="s">
        <v>13239</v>
      </c>
      <c r="C2067" s="347" t="s">
        <v>993</v>
      </c>
      <c r="D2067" s="347" t="s">
        <v>13240</v>
      </c>
      <c r="E2067" s="347" t="s">
        <v>6343</v>
      </c>
      <c r="F2067" s="347" t="s">
        <v>13241</v>
      </c>
      <c r="G2067" s="347" t="s">
        <v>13242</v>
      </c>
      <c r="H2067" s="348"/>
      <c r="I2067" s="347" t="s">
        <v>4533</v>
      </c>
      <c r="J2067" s="347" t="s">
        <v>993</v>
      </c>
      <c r="K2067" s="349">
        <v>45468.32862798611</v>
      </c>
      <c r="L2067" s="347" t="s">
        <v>993</v>
      </c>
      <c r="M2067" s="349">
        <v>45468.33308329861</v>
      </c>
      <c r="N2067" s="347" t="s">
        <v>4545</v>
      </c>
      <c r="O2067" s="346">
        <v>2.0</v>
      </c>
      <c r="P2067" s="347" t="s">
        <v>4535</v>
      </c>
      <c r="Q2067" s="348"/>
      <c r="R2067" s="348"/>
      <c r="S2067" s="7" t="str">
        <f>IF(P2067="nasional",VLOOKUP("*"&amp;J2067&amp;"",'IPPD ALL'!$AA$2:$AC$787,3,FALSE),VLOOKUP("*"&amp;P2067&amp;"",'IPPD ALL'!$AB$2:$AC$787,2,FALSE))</f>
        <v>Setjen Komisi Pemberantasan Korupsi</v>
      </c>
    </row>
    <row r="2068">
      <c r="A2068" s="346">
        <v>4562.0</v>
      </c>
      <c r="B2068" s="347" t="s">
        <v>13243</v>
      </c>
      <c r="C2068" s="347" t="s">
        <v>7266</v>
      </c>
      <c r="D2068" s="347" t="s">
        <v>13244</v>
      </c>
      <c r="E2068" s="346">
        <v>1.0</v>
      </c>
      <c r="F2068" s="347" t="s">
        <v>13245</v>
      </c>
      <c r="G2068" s="347" t="s">
        <v>13246</v>
      </c>
      <c r="H2068" s="348"/>
      <c r="I2068" s="347" t="s">
        <v>4533</v>
      </c>
      <c r="J2068" s="347" t="s">
        <v>7266</v>
      </c>
      <c r="K2068" s="349">
        <v>45469.06466415509</v>
      </c>
      <c r="L2068" s="347" t="s">
        <v>7266</v>
      </c>
      <c r="M2068" s="349">
        <v>45469.086626261575</v>
      </c>
      <c r="N2068" s="347" t="s">
        <v>4545</v>
      </c>
      <c r="O2068" s="346">
        <v>1.0</v>
      </c>
      <c r="P2068" s="350" t="s">
        <v>2303</v>
      </c>
      <c r="Q2068" s="346">
        <v>371.0</v>
      </c>
      <c r="R2068" s="347" t="s">
        <v>7270</v>
      </c>
      <c r="S2068" s="7" t="str">
        <f>IF(P2068="nasional",VLOOKUP("*"&amp;J2068&amp;"",'IPPD ALL'!$AA$2:$AC$787,3,FALSE),VLOOKUP("*"&amp;P2068&amp;"",'IPPD ALL'!$AB$2:$AC$787,2,FALSE))</f>
        <v>Kabupaten Cirebon</v>
      </c>
    </row>
    <row r="2069">
      <c r="A2069" s="346">
        <v>4563.0</v>
      </c>
      <c r="B2069" s="347" t="s">
        <v>13247</v>
      </c>
      <c r="C2069" s="347" t="s">
        <v>13248</v>
      </c>
      <c r="D2069" s="347" t="s">
        <v>13249</v>
      </c>
      <c r="E2069" s="347">
        <v>1.0</v>
      </c>
      <c r="F2069" s="347" t="s">
        <v>13250</v>
      </c>
      <c r="G2069" s="347" t="s">
        <v>13251</v>
      </c>
      <c r="H2069" s="348"/>
      <c r="I2069" s="347" t="s">
        <v>4533</v>
      </c>
      <c r="J2069" s="347" t="s">
        <v>13248</v>
      </c>
      <c r="K2069" s="349">
        <v>45469.11098924768</v>
      </c>
      <c r="L2069" s="347" t="s">
        <v>13248</v>
      </c>
      <c r="M2069" s="349">
        <v>45469.12706976852</v>
      </c>
      <c r="N2069" s="347" t="s">
        <v>4545</v>
      </c>
      <c r="O2069" s="346">
        <v>1.0</v>
      </c>
      <c r="P2069" s="350" t="s">
        <v>3151</v>
      </c>
      <c r="Q2069" s="346">
        <v>369.0</v>
      </c>
      <c r="R2069" s="347" t="s">
        <v>5692</v>
      </c>
      <c r="S2069" s="7" t="str">
        <f>IF(P2069="nasional",VLOOKUP("*"&amp;J2069&amp;"",'IPPD ALL'!$AA$2:$AC$787,3,FALSE),VLOOKUP("*"&amp;P2069&amp;"",'IPPD ALL'!$AB$2:$AC$787,2,FALSE))</f>
        <v>Kota Surabaya</v>
      </c>
    </row>
    <row r="2070">
      <c r="A2070" s="346">
        <v>4564.0</v>
      </c>
      <c r="B2070" s="347" t="s">
        <v>13252</v>
      </c>
      <c r="C2070" s="347" t="s">
        <v>13253</v>
      </c>
      <c r="D2070" s="350" t="s">
        <v>13254</v>
      </c>
      <c r="E2070" s="347">
        <v>0.1</v>
      </c>
      <c r="F2070" s="347" t="s">
        <v>13255</v>
      </c>
      <c r="G2070" s="347" t="s">
        <v>13256</v>
      </c>
      <c r="H2070" s="348"/>
      <c r="I2070" s="347" t="s">
        <v>4533</v>
      </c>
      <c r="J2070" s="347" t="s">
        <v>13253</v>
      </c>
      <c r="K2070" s="349">
        <v>45469.15025546296</v>
      </c>
      <c r="L2070" s="347" t="s">
        <v>13253</v>
      </c>
      <c r="M2070" s="349">
        <v>45503.24346576389</v>
      </c>
      <c r="N2070" s="347" t="s">
        <v>4545</v>
      </c>
      <c r="O2070" s="346">
        <v>3.0</v>
      </c>
      <c r="P2070" s="350" t="s">
        <v>2523</v>
      </c>
      <c r="Q2070" s="346">
        <v>1374.0</v>
      </c>
      <c r="R2070" s="347" t="s">
        <v>13257</v>
      </c>
      <c r="S2070" s="7" t="str">
        <f>IF(P2070="nasional",VLOOKUP("*"&amp;J2070&amp;"",'IPPD ALL'!$AA$2:$AC$787,3,FALSE),VLOOKUP("*"&amp;P2070&amp;"",'IPPD ALL'!$AB$2:$AC$787,2,FALSE))</f>
        <v>Kota Tangerang Selatan</v>
      </c>
    </row>
    <row r="2071">
      <c r="A2071" s="346">
        <v>4565.0</v>
      </c>
      <c r="B2071" s="347" t="s">
        <v>13258</v>
      </c>
      <c r="C2071" s="347" t="s">
        <v>13259</v>
      </c>
      <c r="D2071" s="347" t="s">
        <v>13260</v>
      </c>
      <c r="E2071" s="347">
        <v>1.0</v>
      </c>
      <c r="F2071" s="347" t="s">
        <v>13261</v>
      </c>
      <c r="G2071" s="347" t="s">
        <v>13262</v>
      </c>
      <c r="H2071" s="348"/>
      <c r="I2071" s="347" t="s">
        <v>4533</v>
      </c>
      <c r="J2071" s="347" t="s">
        <v>13259</v>
      </c>
      <c r="K2071" s="349">
        <v>45469.1516318287</v>
      </c>
      <c r="L2071" s="347" t="s">
        <v>13259</v>
      </c>
      <c r="M2071" s="349">
        <v>45469.16037099537</v>
      </c>
      <c r="N2071" s="347" t="s">
        <v>4545</v>
      </c>
      <c r="O2071" s="346">
        <v>1.0</v>
      </c>
      <c r="P2071" s="350" t="s">
        <v>1013</v>
      </c>
      <c r="Q2071" s="346">
        <v>534.0</v>
      </c>
      <c r="R2071" s="347" t="s">
        <v>13263</v>
      </c>
      <c r="S2071" s="7" t="str">
        <f>IF(P2071="nasional",VLOOKUP("*"&amp;J2071&amp;"",'IPPD ALL'!$AA$2:$AC$787,3,FALSE),VLOOKUP("*"&amp;P2071&amp;"",'IPPD ALL'!$AB$2:$AC$787,2,FALSE))</f>
        <v>Badan Nasional Pengelola Perbatasan</v>
      </c>
    </row>
    <row r="2072">
      <c r="A2072" s="346">
        <v>4566.0</v>
      </c>
      <c r="B2072" s="347" t="s">
        <v>13264</v>
      </c>
      <c r="C2072" s="347" t="s">
        <v>13259</v>
      </c>
      <c r="D2072" s="347" t="s">
        <v>13265</v>
      </c>
      <c r="E2072" s="347">
        <v>1.0</v>
      </c>
      <c r="F2072" s="347" t="s">
        <v>13266</v>
      </c>
      <c r="G2072" s="347" t="s">
        <v>13267</v>
      </c>
      <c r="H2072" s="348"/>
      <c r="I2072" s="347" t="s">
        <v>4533</v>
      </c>
      <c r="J2072" s="347" t="s">
        <v>13259</v>
      </c>
      <c r="K2072" s="349">
        <v>45469.16464818287</v>
      </c>
      <c r="L2072" s="347" t="s">
        <v>13259</v>
      </c>
      <c r="M2072" s="349">
        <v>45469.16820114583</v>
      </c>
      <c r="N2072" s="347" t="s">
        <v>4545</v>
      </c>
      <c r="O2072" s="346">
        <v>1.0</v>
      </c>
      <c r="P2072" s="350" t="s">
        <v>1013</v>
      </c>
      <c r="Q2072" s="346">
        <v>534.0</v>
      </c>
      <c r="R2072" s="347" t="s">
        <v>13263</v>
      </c>
      <c r="S2072" s="7" t="str">
        <f>IF(P2072="nasional",VLOOKUP("*"&amp;J2072&amp;"",'IPPD ALL'!$AA$2:$AC$787,3,FALSE),VLOOKUP("*"&amp;P2072&amp;"",'IPPD ALL'!$AB$2:$AC$787,2,FALSE))</f>
        <v>Badan Nasional Pengelola Perbatasan</v>
      </c>
    </row>
    <row r="2073">
      <c r="A2073" s="346">
        <v>4567.0</v>
      </c>
      <c r="B2073" s="347" t="s">
        <v>13268</v>
      </c>
      <c r="C2073" s="347" t="s">
        <v>1012</v>
      </c>
      <c r="D2073" s="347" t="s">
        <v>13260</v>
      </c>
      <c r="E2073" s="347">
        <v>1.0</v>
      </c>
      <c r="F2073" s="347" t="s">
        <v>13269</v>
      </c>
      <c r="G2073" s="347" t="s">
        <v>13270</v>
      </c>
      <c r="H2073" s="348"/>
      <c r="I2073" s="347" t="s">
        <v>4533</v>
      </c>
      <c r="J2073" s="347" t="s">
        <v>1012</v>
      </c>
      <c r="K2073" s="349">
        <v>45469.17945498843</v>
      </c>
      <c r="L2073" s="347" t="s">
        <v>1012</v>
      </c>
      <c r="M2073" s="349">
        <v>45469.46770020833</v>
      </c>
      <c r="N2073" s="347" t="s">
        <v>4545</v>
      </c>
      <c r="O2073" s="346">
        <v>1.0</v>
      </c>
      <c r="P2073" s="347" t="s">
        <v>4535</v>
      </c>
      <c r="Q2073" s="348"/>
      <c r="R2073" s="348"/>
      <c r="S2073" s="7" t="str">
        <f>IF(P2073="nasional",VLOOKUP("*"&amp;J2073&amp;"",'IPPD ALL'!$AA$2:$AC$787,3,FALSE),VLOOKUP("*"&amp;P2073&amp;"",'IPPD ALL'!$AB$2:$AC$787,2,FALSE))</f>
        <v>Badan Nasional Pengelola Perbatasan</v>
      </c>
    </row>
    <row r="2074">
      <c r="A2074" s="346">
        <v>4568.0</v>
      </c>
      <c r="B2074" s="347" t="s">
        <v>13271</v>
      </c>
      <c r="C2074" s="347" t="s">
        <v>1012</v>
      </c>
      <c r="D2074" s="347" t="s">
        <v>13265</v>
      </c>
      <c r="E2074" s="347">
        <v>1.0</v>
      </c>
      <c r="F2074" s="347" t="s">
        <v>13272</v>
      </c>
      <c r="G2074" s="347" t="s">
        <v>13273</v>
      </c>
      <c r="H2074" s="348"/>
      <c r="I2074" s="347" t="s">
        <v>4533</v>
      </c>
      <c r="J2074" s="347" t="s">
        <v>1012</v>
      </c>
      <c r="K2074" s="349">
        <v>45469.184035983795</v>
      </c>
      <c r="L2074" s="347" t="s">
        <v>1012</v>
      </c>
      <c r="M2074" s="349">
        <v>45469.47188106481</v>
      </c>
      <c r="N2074" s="347" t="s">
        <v>4545</v>
      </c>
      <c r="O2074" s="346">
        <v>1.0</v>
      </c>
      <c r="P2074" s="347" t="s">
        <v>4535</v>
      </c>
      <c r="Q2074" s="348"/>
      <c r="R2074" s="348"/>
      <c r="S2074" s="7" t="str">
        <f>IF(P2074="nasional",VLOOKUP("*"&amp;J2074&amp;"",'IPPD ALL'!$AA$2:$AC$787,3,FALSE),VLOOKUP("*"&amp;P2074&amp;"",'IPPD ALL'!$AB$2:$AC$787,2,FALSE))</f>
        <v>Badan Nasional Pengelola Perbatasan</v>
      </c>
    </row>
    <row r="2075">
      <c r="A2075" s="346">
        <v>4569.0</v>
      </c>
      <c r="B2075" s="347" t="s">
        <v>13274</v>
      </c>
      <c r="C2075" s="347" t="s">
        <v>6767</v>
      </c>
      <c r="D2075" s="347" t="s">
        <v>13275</v>
      </c>
      <c r="E2075" s="347">
        <v>1.0</v>
      </c>
      <c r="F2075" s="347" t="s">
        <v>13276</v>
      </c>
      <c r="G2075" s="347" t="s">
        <v>13277</v>
      </c>
      <c r="H2075" s="348"/>
      <c r="I2075" s="347" t="s">
        <v>4533</v>
      </c>
      <c r="J2075" s="347" t="s">
        <v>6767</v>
      </c>
      <c r="K2075" s="349">
        <v>45469.27614221065</v>
      </c>
      <c r="L2075" s="347" t="s">
        <v>6767</v>
      </c>
      <c r="M2075" s="349">
        <v>45469.31732203704</v>
      </c>
      <c r="N2075" s="347" t="s">
        <v>4534</v>
      </c>
      <c r="O2075" s="346">
        <v>5.0</v>
      </c>
      <c r="P2075" s="350" t="s">
        <v>2418</v>
      </c>
      <c r="Q2075" s="346">
        <v>258.0</v>
      </c>
      <c r="R2075" s="347" t="s">
        <v>4977</v>
      </c>
      <c r="S2075" s="7" t="str">
        <f>IF(P2075="nasional",VLOOKUP("*"&amp;J2075&amp;"",'IPPD ALL'!$AA$2:$AC$787,3,FALSE),VLOOKUP("*"&amp;P2075&amp;"",'IPPD ALL'!$AB$2:$AC$787,2,FALSE))</f>
        <v>Kota Bogor</v>
      </c>
      <c r="T2075" s="229"/>
    </row>
    <row r="2076">
      <c r="A2076" s="346">
        <v>4570.0</v>
      </c>
      <c r="B2076" s="347" t="s">
        <v>13278</v>
      </c>
      <c r="C2076" s="347" t="s">
        <v>7903</v>
      </c>
      <c r="D2076" s="347" t="s">
        <v>13279</v>
      </c>
      <c r="E2076" s="347">
        <v>1.0</v>
      </c>
      <c r="F2076" s="347" t="s">
        <v>13280</v>
      </c>
      <c r="G2076" s="347" t="s">
        <v>13281</v>
      </c>
      <c r="H2076" s="348"/>
      <c r="I2076" s="347" t="s">
        <v>4533</v>
      </c>
      <c r="J2076" s="347" t="s">
        <v>7903</v>
      </c>
      <c r="K2076" s="349">
        <v>45469.307361238425</v>
      </c>
      <c r="L2076" s="347" t="s">
        <v>7903</v>
      </c>
      <c r="M2076" s="349">
        <v>45469.32395462963</v>
      </c>
      <c r="N2076" s="347" t="s">
        <v>4545</v>
      </c>
      <c r="O2076" s="346">
        <v>3.0</v>
      </c>
      <c r="P2076" s="350" t="s">
        <v>2712</v>
      </c>
      <c r="Q2076" s="346">
        <v>338.0</v>
      </c>
      <c r="R2076" s="347" t="s">
        <v>7906</v>
      </c>
      <c r="S2076" s="7" t="str">
        <f>IF(P2076="nasional",VLOOKUP("*"&amp;J2076&amp;"",'IPPD ALL'!$AA$2:$AC$787,3,FALSE),VLOOKUP("*"&amp;P2076&amp;"",'IPPD ALL'!$AB$2:$AC$787,2,FALSE))</f>
        <v>Kabupaten Rembang</v>
      </c>
    </row>
    <row r="2077">
      <c r="A2077" s="346">
        <v>4571.0</v>
      </c>
      <c r="B2077" s="347" t="s">
        <v>13282</v>
      </c>
      <c r="C2077" s="347" t="s">
        <v>7903</v>
      </c>
      <c r="D2077" s="347" t="s">
        <v>13283</v>
      </c>
      <c r="E2077" s="347">
        <v>1.0</v>
      </c>
      <c r="F2077" s="347" t="s">
        <v>13284</v>
      </c>
      <c r="G2077" s="347" t="s">
        <v>13285</v>
      </c>
      <c r="H2077" s="348"/>
      <c r="I2077" s="347" t="s">
        <v>4533</v>
      </c>
      <c r="J2077" s="347" t="s">
        <v>7903</v>
      </c>
      <c r="K2077" s="349">
        <v>45469.32267563658</v>
      </c>
      <c r="L2077" s="347" t="s">
        <v>7903</v>
      </c>
      <c r="M2077" s="349">
        <v>45490.15449099537</v>
      </c>
      <c r="N2077" s="347" t="s">
        <v>4545</v>
      </c>
      <c r="O2077" s="346">
        <v>2.0</v>
      </c>
      <c r="P2077" s="350" t="s">
        <v>2712</v>
      </c>
      <c r="Q2077" s="346">
        <v>338.0</v>
      </c>
      <c r="R2077" s="347" t="s">
        <v>7906</v>
      </c>
      <c r="S2077" s="7" t="str">
        <f>IF(P2077="nasional",VLOOKUP("*"&amp;J2077&amp;"",'IPPD ALL'!$AA$2:$AC$787,3,FALSE),VLOOKUP("*"&amp;P2077&amp;"",'IPPD ALL'!$AB$2:$AC$787,2,FALSE))</f>
        <v>Kabupaten Rembang</v>
      </c>
    </row>
    <row r="2078">
      <c r="A2078" s="346">
        <v>4573.0</v>
      </c>
      <c r="B2078" s="347" t="s">
        <v>13286</v>
      </c>
      <c r="C2078" s="347" t="s">
        <v>7903</v>
      </c>
      <c r="D2078" s="347" t="s">
        <v>13287</v>
      </c>
      <c r="E2078" s="347">
        <v>1.0</v>
      </c>
      <c r="F2078" s="347" t="s">
        <v>13288</v>
      </c>
      <c r="G2078" s="347" t="s">
        <v>13289</v>
      </c>
      <c r="H2078" s="348"/>
      <c r="I2078" s="347" t="s">
        <v>4533</v>
      </c>
      <c r="J2078" s="347" t="s">
        <v>7903</v>
      </c>
      <c r="K2078" s="349">
        <v>45469.33140053241</v>
      </c>
      <c r="L2078" s="347" t="s">
        <v>7903</v>
      </c>
      <c r="M2078" s="349">
        <v>45469.33976097222</v>
      </c>
      <c r="N2078" s="347" t="s">
        <v>4545</v>
      </c>
      <c r="O2078" s="346">
        <v>2.0</v>
      </c>
      <c r="P2078" s="350" t="s">
        <v>2712</v>
      </c>
      <c r="Q2078" s="346">
        <v>338.0</v>
      </c>
      <c r="R2078" s="347" t="s">
        <v>7906</v>
      </c>
      <c r="S2078" s="7" t="str">
        <f>IF(P2078="nasional",VLOOKUP("*"&amp;J2078&amp;"",'IPPD ALL'!$AA$2:$AC$787,3,FALSE),VLOOKUP("*"&amp;P2078&amp;"",'IPPD ALL'!$AB$2:$AC$787,2,FALSE))</f>
        <v>Kabupaten Rembang</v>
      </c>
    </row>
    <row r="2079">
      <c r="A2079" s="346">
        <v>4574.0</v>
      </c>
      <c r="B2079" s="347" t="s">
        <v>13290</v>
      </c>
      <c r="C2079" s="347" t="s">
        <v>7903</v>
      </c>
      <c r="D2079" s="347" t="s">
        <v>13291</v>
      </c>
      <c r="E2079" s="347">
        <v>1.0</v>
      </c>
      <c r="F2079" s="347" t="s">
        <v>13292</v>
      </c>
      <c r="G2079" s="347" t="s">
        <v>13293</v>
      </c>
      <c r="H2079" s="348"/>
      <c r="I2079" s="347" t="s">
        <v>4533</v>
      </c>
      <c r="J2079" s="347" t="s">
        <v>7903</v>
      </c>
      <c r="K2079" s="349">
        <v>45469.33212238426</v>
      </c>
      <c r="L2079" s="347" t="s">
        <v>7903</v>
      </c>
      <c r="M2079" s="349">
        <v>45490.19161736111</v>
      </c>
      <c r="N2079" s="347" t="s">
        <v>4545</v>
      </c>
      <c r="O2079" s="346">
        <v>1.0</v>
      </c>
      <c r="P2079" s="350" t="s">
        <v>2712</v>
      </c>
      <c r="Q2079" s="346">
        <v>338.0</v>
      </c>
      <c r="R2079" s="347" t="s">
        <v>7906</v>
      </c>
      <c r="S2079" s="7" t="str">
        <f>IF(P2079="nasional",VLOOKUP("*"&amp;J2079&amp;"",'IPPD ALL'!$AA$2:$AC$787,3,FALSE),VLOOKUP("*"&amp;P2079&amp;"",'IPPD ALL'!$AB$2:$AC$787,2,FALSE))</f>
        <v>Kabupaten Rembang</v>
      </c>
    </row>
    <row r="2080">
      <c r="A2080" s="346">
        <v>4575.0</v>
      </c>
      <c r="B2080" s="347" t="s">
        <v>13294</v>
      </c>
      <c r="C2080" s="347" t="s">
        <v>7903</v>
      </c>
      <c r="D2080" s="347" t="s">
        <v>13295</v>
      </c>
      <c r="E2080" s="347">
        <v>1.0</v>
      </c>
      <c r="F2080" s="347" t="s">
        <v>13296</v>
      </c>
      <c r="G2080" s="347" t="s">
        <v>13297</v>
      </c>
      <c r="H2080" s="348"/>
      <c r="I2080" s="347" t="s">
        <v>4533</v>
      </c>
      <c r="J2080" s="347" t="s">
        <v>7903</v>
      </c>
      <c r="K2080" s="349">
        <v>45469.34276762731</v>
      </c>
      <c r="L2080" s="347" t="s">
        <v>7903</v>
      </c>
      <c r="M2080" s="349">
        <v>45469.36646875</v>
      </c>
      <c r="N2080" s="347" t="s">
        <v>4545</v>
      </c>
      <c r="O2080" s="346">
        <v>1.0</v>
      </c>
      <c r="P2080" s="350" t="s">
        <v>2712</v>
      </c>
      <c r="Q2080" s="346">
        <v>338.0</v>
      </c>
      <c r="R2080" s="347" t="s">
        <v>7906</v>
      </c>
      <c r="S2080" s="7" t="str">
        <f>IF(P2080="nasional",VLOOKUP("*"&amp;J2080&amp;"",'IPPD ALL'!$AA$2:$AC$787,3,FALSE),VLOOKUP("*"&amp;P2080&amp;"",'IPPD ALL'!$AB$2:$AC$787,2,FALSE))</f>
        <v>Kabupaten Rembang</v>
      </c>
    </row>
    <row r="2081">
      <c r="A2081" s="346">
        <v>4576.0</v>
      </c>
      <c r="B2081" s="347" t="s">
        <v>13298</v>
      </c>
      <c r="C2081" s="347" t="s">
        <v>13253</v>
      </c>
      <c r="D2081" s="347" t="s">
        <v>13299</v>
      </c>
      <c r="E2081" s="347">
        <v>0.1</v>
      </c>
      <c r="F2081" s="347" t="s">
        <v>13300</v>
      </c>
      <c r="G2081" s="347" t="s">
        <v>13301</v>
      </c>
      <c r="H2081" s="348"/>
      <c r="I2081" s="347" t="s">
        <v>4533</v>
      </c>
      <c r="J2081" s="347" t="s">
        <v>13253</v>
      </c>
      <c r="K2081" s="349">
        <v>45469.344422002316</v>
      </c>
      <c r="L2081" s="347" t="s">
        <v>13253</v>
      </c>
      <c r="M2081" s="349">
        <v>45469.365110046296</v>
      </c>
      <c r="N2081" s="347" t="s">
        <v>4545</v>
      </c>
      <c r="O2081" s="346">
        <v>1.0</v>
      </c>
      <c r="P2081" s="350" t="s">
        <v>2523</v>
      </c>
      <c r="Q2081" s="346">
        <v>1374.0</v>
      </c>
      <c r="R2081" s="347" t="s">
        <v>13257</v>
      </c>
      <c r="S2081" s="7" t="str">
        <f>IF(P2081="nasional",VLOOKUP("*"&amp;J2081&amp;"",'IPPD ALL'!$AA$2:$AC$787,3,FALSE),VLOOKUP("*"&amp;P2081&amp;"",'IPPD ALL'!$AB$2:$AC$787,2,FALSE))</f>
        <v>Kota Tangerang Selatan</v>
      </c>
    </row>
    <row r="2082">
      <c r="A2082" s="346">
        <v>4577.0</v>
      </c>
      <c r="B2082" s="347" t="s">
        <v>13302</v>
      </c>
      <c r="C2082" s="347" t="s">
        <v>7903</v>
      </c>
      <c r="D2082" s="347" t="s">
        <v>13303</v>
      </c>
      <c r="E2082" s="347">
        <v>1.0</v>
      </c>
      <c r="F2082" s="347" t="s">
        <v>13304</v>
      </c>
      <c r="G2082" s="347" t="s">
        <v>13305</v>
      </c>
      <c r="H2082" s="348"/>
      <c r="I2082" s="347" t="s">
        <v>4533</v>
      </c>
      <c r="J2082" s="347" t="s">
        <v>7903</v>
      </c>
      <c r="K2082" s="349">
        <v>45469.34617532408</v>
      </c>
      <c r="L2082" s="347" t="s">
        <v>7903</v>
      </c>
      <c r="M2082" s="349">
        <v>45490.15767099537</v>
      </c>
      <c r="N2082" s="347" t="s">
        <v>4545</v>
      </c>
      <c r="O2082" s="346">
        <v>2.0</v>
      </c>
      <c r="P2082" s="350" t="s">
        <v>2712</v>
      </c>
      <c r="Q2082" s="346">
        <v>338.0</v>
      </c>
      <c r="R2082" s="347" t="s">
        <v>7906</v>
      </c>
      <c r="S2082" s="7" t="str">
        <f>IF(P2082="nasional",VLOOKUP("*"&amp;J2082&amp;"",'IPPD ALL'!$AA$2:$AC$787,3,FALSE),VLOOKUP("*"&amp;P2082&amp;"",'IPPD ALL'!$AB$2:$AC$787,2,FALSE))</f>
        <v>Kabupaten Rembang</v>
      </c>
    </row>
    <row r="2083">
      <c r="A2083" s="346">
        <v>4578.0</v>
      </c>
      <c r="B2083" s="347" t="s">
        <v>13306</v>
      </c>
      <c r="C2083" s="347" t="s">
        <v>13253</v>
      </c>
      <c r="D2083" s="347" t="s">
        <v>13307</v>
      </c>
      <c r="E2083" s="347">
        <v>0.1</v>
      </c>
      <c r="F2083" s="347" t="s">
        <v>13308</v>
      </c>
      <c r="G2083" s="347" t="s">
        <v>13309</v>
      </c>
      <c r="H2083" s="348"/>
      <c r="I2083" s="347" t="s">
        <v>4533</v>
      </c>
      <c r="J2083" s="347" t="s">
        <v>13253</v>
      </c>
      <c r="K2083" s="349">
        <v>45469.34813013889</v>
      </c>
      <c r="L2083" s="347" t="s">
        <v>13253</v>
      </c>
      <c r="M2083" s="349">
        <v>45469.37253920139</v>
      </c>
      <c r="N2083" s="347" t="s">
        <v>4545</v>
      </c>
      <c r="O2083" s="346">
        <v>1.0</v>
      </c>
      <c r="P2083" s="350" t="s">
        <v>2523</v>
      </c>
      <c r="Q2083" s="346">
        <v>1374.0</v>
      </c>
      <c r="R2083" s="347" t="s">
        <v>13257</v>
      </c>
      <c r="S2083" s="7" t="str">
        <f>IF(P2083="nasional",VLOOKUP("*"&amp;J2083&amp;"",'IPPD ALL'!$AA$2:$AC$787,3,FALSE),VLOOKUP("*"&amp;P2083&amp;"",'IPPD ALL'!$AB$2:$AC$787,2,FALSE))</f>
        <v>Kota Tangerang Selatan</v>
      </c>
    </row>
    <row r="2084">
      <c r="A2084" s="346">
        <v>4579.0</v>
      </c>
      <c r="B2084" s="347" t="s">
        <v>13310</v>
      </c>
      <c r="C2084" s="347" t="s">
        <v>13253</v>
      </c>
      <c r="D2084" s="347" t="s">
        <v>13311</v>
      </c>
      <c r="E2084" s="347">
        <v>0.1</v>
      </c>
      <c r="F2084" s="347" t="s">
        <v>13312</v>
      </c>
      <c r="G2084" s="347" t="s">
        <v>13313</v>
      </c>
      <c r="H2084" s="348"/>
      <c r="I2084" s="347" t="s">
        <v>4533</v>
      </c>
      <c r="J2084" s="347" t="s">
        <v>13253</v>
      </c>
      <c r="K2084" s="349">
        <v>45469.35343726852</v>
      </c>
      <c r="L2084" s="347" t="s">
        <v>13253</v>
      </c>
      <c r="M2084" s="349">
        <v>45503.20664143519</v>
      </c>
      <c r="N2084" s="347" t="s">
        <v>4545</v>
      </c>
      <c r="O2084" s="346">
        <v>2.0</v>
      </c>
      <c r="P2084" s="350" t="s">
        <v>2523</v>
      </c>
      <c r="Q2084" s="346">
        <v>1374.0</v>
      </c>
      <c r="R2084" s="347" t="s">
        <v>13257</v>
      </c>
      <c r="S2084" s="7" t="str">
        <f>IF(P2084="nasional",VLOOKUP("*"&amp;J2084&amp;"",'IPPD ALL'!$AA$2:$AC$787,3,FALSE),VLOOKUP("*"&amp;P2084&amp;"",'IPPD ALL'!$AB$2:$AC$787,2,FALSE))</f>
        <v>Kota Tangerang Selatan</v>
      </c>
    </row>
    <row r="2085">
      <c r="A2085" s="346">
        <v>4580.0</v>
      </c>
      <c r="B2085" s="347" t="s">
        <v>13314</v>
      </c>
      <c r="C2085" s="347" t="s">
        <v>13253</v>
      </c>
      <c r="D2085" s="347" t="s">
        <v>13315</v>
      </c>
      <c r="E2085" s="347" t="s">
        <v>4530</v>
      </c>
      <c r="F2085" s="347" t="s">
        <v>13316</v>
      </c>
      <c r="G2085" s="348"/>
      <c r="H2085" s="348"/>
      <c r="I2085" s="347" t="s">
        <v>4563</v>
      </c>
      <c r="J2085" s="347" t="s">
        <v>13253</v>
      </c>
      <c r="K2085" s="349">
        <v>45469.3563215625</v>
      </c>
      <c r="L2085" s="348"/>
      <c r="M2085" s="348"/>
      <c r="N2085" s="347" t="s">
        <v>4545</v>
      </c>
      <c r="O2085" s="346">
        <v>2.0</v>
      </c>
      <c r="P2085" s="350" t="s">
        <v>2523</v>
      </c>
      <c r="Q2085" s="346">
        <v>1374.0</v>
      </c>
      <c r="R2085" s="347" t="s">
        <v>13257</v>
      </c>
      <c r="S2085" s="7" t="str">
        <f>IF(P2085="nasional",VLOOKUP("*"&amp;J2085&amp;"",'IPPD ALL'!$AA$2:$AC$787,3,FALSE),VLOOKUP("*"&amp;P2085&amp;"",'IPPD ALL'!$AB$2:$AC$787,2,FALSE))</f>
        <v>Kota Tangerang Selatan</v>
      </c>
    </row>
    <row r="2086">
      <c r="A2086" s="346">
        <v>4582.0</v>
      </c>
      <c r="B2086" s="347" t="s">
        <v>13317</v>
      </c>
      <c r="C2086" s="347" t="s">
        <v>7903</v>
      </c>
      <c r="D2086" s="347" t="s">
        <v>13318</v>
      </c>
      <c r="E2086" s="347">
        <v>1.0</v>
      </c>
      <c r="F2086" s="347" t="s">
        <v>13319</v>
      </c>
      <c r="G2086" s="347" t="s">
        <v>13320</v>
      </c>
      <c r="H2086" s="348"/>
      <c r="I2086" s="347" t="s">
        <v>4533</v>
      </c>
      <c r="J2086" s="347" t="s">
        <v>7903</v>
      </c>
      <c r="K2086" s="349">
        <v>45469.37126193287</v>
      </c>
      <c r="L2086" s="347" t="s">
        <v>7903</v>
      </c>
      <c r="M2086" s="349">
        <v>45490.16219048611</v>
      </c>
      <c r="N2086" s="347" t="s">
        <v>4545</v>
      </c>
      <c r="O2086" s="346">
        <v>2.0</v>
      </c>
      <c r="P2086" s="350" t="s">
        <v>2712</v>
      </c>
      <c r="Q2086" s="346">
        <v>338.0</v>
      </c>
      <c r="R2086" s="347" t="s">
        <v>7906</v>
      </c>
      <c r="S2086" s="7" t="str">
        <f>IF(P2086="nasional",VLOOKUP("*"&amp;J2086&amp;"",'IPPD ALL'!$AA$2:$AC$787,3,FALSE),VLOOKUP("*"&amp;P2086&amp;"",'IPPD ALL'!$AB$2:$AC$787,2,FALSE))</f>
        <v>Kabupaten Rembang</v>
      </c>
    </row>
    <row r="2087">
      <c r="A2087" s="346">
        <v>4583.0</v>
      </c>
      <c r="B2087" s="347" t="s">
        <v>13321</v>
      </c>
      <c r="C2087" s="347" t="s">
        <v>7903</v>
      </c>
      <c r="D2087" s="347" t="s">
        <v>13322</v>
      </c>
      <c r="E2087" s="347">
        <v>1.0</v>
      </c>
      <c r="F2087" s="347" t="s">
        <v>13323</v>
      </c>
      <c r="G2087" s="347" t="s">
        <v>13324</v>
      </c>
      <c r="H2087" s="348"/>
      <c r="I2087" s="347" t="s">
        <v>4533</v>
      </c>
      <c r="J2087" s="347" t="s">
        <v>7903</v>
      </c>
      <c r="K2087" s="349">
        <v>45469.377486412035</v>
      </c>
      <c r="L2087" s="347" t="s">
        <v>7903</v>
      </c>
      <c r="M2087" s="349">
        <v>45490.29799039352</v>
      </c>
      <c r="N2087" s="347" t="s">
        <v>4545</v>
      </c>
      <c r="O2087" s="346">
        <v>2.0</v>
      </c>
      <c r="P2087" s="350" t="s">
        <v>2712</v>
      </c>
      <c r="Q2087" s="346">
        <v>338.0</v>
      </c>
      <c r="R2087" s="347" t="s">
        <v>7906</v>
      </c>
      <c r="S2087" s="7" t="str">
        <f>IF(P2087="nasional",VLOOKUP("*"&amp;J2087&amp;"",'IPPD ALL'!$AA$2:$AC$787,3,FALSE),VLOOKUP("*"&amp;P2087&amp;"",'IPPD ALL'!$AB$2:$AC$787,2,FALSE))</f>
        <v>Kabupaten Rembang</v>
      </c>
    </row>
    <row r="2088">
      <c r="A2088" s="346">
        <v>4584.0</v>
      </c>
      <c r="B2088" s="347" t="s">
        <v>13325</v>
      </c>
      <c r="C2088" s="347" t="s">
        <v>7903</v>
      </c>
      <c r="D2088" s="347" t="s">
        <v>13326</v>
      </c>
      <c r="E2088" s="346">
        <v>1.0</v>
      </c>
      <c r="F2088" s="347" t="s">
        <v>13327</v>
      </c>
      <c r="G2088" s="347" t="s">
        <v>13328</v>
      </c>
      <c r="H2088" s="348"/>
      <c r="I2088" s="347" t="s">
        <v>4533</v>
      </c>
      <c r="J2088" s="347" t="s">
        <v>7903</v>
      </c>
      <c r="K2088" s="349">
        <v>45469.38264866898</v>
      </c>
      <c r="L2088" s="347" t="s">
        <v>7903</v>
      </c>
      <c r="M2088" s="349">
        <v>45471.05777164352</v>
      </c>
      <c r="N2088" s="347" t="s">
        <v>4545</v>
      </c>
      <c r="O2088" s="346">
        <v>1.0</v>
      </c>
      <c r="P2088" s="350" t="s">
        <v>2712</v>
      </c>
      <c r="Q2088" s="346">
        <v>338.0</v>
      </c>
      <c r="R2088" s="347" t="s">
        <v>7906</v>
      </c>
      <c r="S2088" s="7" t="str">
        <f>IF(P2088="nasional",VLOOKUP("*"&amp;J2088&amp;"",'IPPD ALL'!$AA$2:$AC$787,3,FALSE),VLOOKUP("*"&amp;P2088&amp;"",'IPPD ALL'!$AB$2:$AC$787,2,FALSE))</f>
        <v>Kabupaten Rembang</v>
      </c>
    </row>
    <row r="2089">
      <c r="A2089" s="346">
        <v>4585.0</v>
      </c>
      <c r="B2089" s="347" t="s">
        <v>13329</v>
      </c>
      <c r="C2089" s="347" t="s">
        <v>7903</v>
      </c>
      <c r="D2089" s="347" t="s">
        <v>13330</v>
      </c>
      <c r="E2089" s="347">
        <v>1.0</v>
      </c>
      <c r="F2089" s="347" t="s">
        <v>13331</v>
      </c>
      <c r="G2089" s="347" t="s">
        <v>13332</v>
      </c>
      <c r="H2089" s="348"/>
      <c r="I2089" s="347" t="s">
        <v>4533</v>
      </c>
      <c r="J2089" s="347" t="s">
        <v>7903</v>
      </c>
      <c r="K2089" s="349">
        <v>45470.05135765046</v>
      </c>
      <c r="L2089" s="347" t="s">
        <v>7903</v>
      </c>
      <c r="M2089" s="349">
        <v>45490.159861643515</v>
      </c>
      <c r="N2089" s="347" t="s">
        <v>4545</v>
      </c>
      <c r="O2089" s="346">
        <v>2.0</v>
      </c>
      <c r="P2089" s="350" t="s">
        <v>2712</v>
      </c>
      <c r="Q2089" s="346">
        <v>338.0</v>
      </c>
      <c r="R2089" s="347" t="s">
        <v>7906</v>
      </c>
      <c r="S2089" s="7" t="str">
        <f>IF(P2089="nasional",VLOOKUP("*"&amp;J2089&amp;"",'IPPD ALL'!$AA$2:$AC$787,3,FALSE),VLOOKUP("*"&amp;P2089&amp;"",'IPPD ALL'!$AB$2:$AC$787,2,FALSE))</f>
        <v>Kabupaten Rembang</v>
      </c>
    </row>
    <row r="2090">
      <c r="A2090" s="346">
        <v>4586.0</v>
      </c>
      <c r="B2090" s="347" t="s">
        <v>13333</v>
      </c>
      <c r="C2090" s="347" t="s">
        <v>3413</v>
      </c>
      <c r="D2090" s="347" t="s">
        <v>13334</v>
      </c>
      <c r="E2090" s="347" t="s">
        <v>4530</v>
      </c>
      <c r="F2090" s="347" t="s">
        <v>13335</v>
      </c>
      <c r="G2090" s="347" t="s">
        <v>13336</v>
      </c>
      <c r="H2090" s="348"/>
      <c r="I2090" s="347" t="s">
        <v>4533</v>
      </c>
      <c r="J2090" s="347" t="s">
        <v>3413</v>
      </c>
      <c r="K2090" s="349">
        <v>45470.06690215278</v>
      </c>
      <c r="L2090" s="347" t="s">
        <v>3413</v>
      </c>
      <c r="M2090" s="349">
        <v>45470.08234149306</v>
      </c>
      <c r="N2090" s="347" t="s">
        <v>4545</v>
      </c>
      <c r="O2090" s="346">
        <v>1.0</v>
      </c>
      <c r="P2090" s="347" t="s">
        <v>4535</v>
      </c>
      <c r="Q2090" s="348"/>
      <c r="R2090" s="348"/>
      <c r="S2090" s="7" t="str">
        <f>IF(P2090="nasional",VLOOKUP("*"&amp;J2090&amp;"",'IPPD ALL'!$AA$2:$AC$787,3,FALSE),VLOOKUP("*"&amp;P2090&amp;"",'IPPD ALL'!$AB$2:$AC$787,2,FALSE))</f>
        <v>Kabupaten Tabalong</v>
      </c>
    </row>
    <row r="2091">
      <c r="A2091" s="346">
        <v>4587.0</v>
      </c>
      <c r="B2091" s="347" t="s">
        <v>13337</v>
      </c>
      <c r="C2091" s="347" t="s">
        <v>3948</v>
      </c>
      <c r="D2091" s="347" t="s">
        <v>13338</v>
      </c>
      <c r="E2091" s="347">
        <v>1.0</v>
      </c>
      <c r="F2091" s="347" t="s">
        <v>13339</v>
      </c>
      <c r="G2091" s="347" t="s">
        <v>13340</v>
      </c>
      <c r="H2091" s="348"/>
      <c r="I2091" s="347" t="s">
        <v>4533</v>
      </c>
      <c r="J2091" s="347" t="s">
        <v>3948</v>
      </c>
      <c r="K2091" s="349">
        <v>45470.09846006944</v>
      </c>
      <c r="L2091" s="347" t="s">
        <v>3948</v>
      </c>
      <c r="M2091" s="349">
        <v>45509.175175324075</v>
      </c>
      <c r="N2091" s="347" t="s">
        <v>4545</v>
      </c>
      <c r="O2091" s="346">
        <v>5.0</v>
      </c>
      <c r="P2091" s="347" t="s">
        <v>4535</v>
      </c>
      <c r="Q2091" s="348"/>
      <c r="R2091" s="348"/>
      <c r="S2091" s="7" t="str">
        <f>IF(P2091="nasional",VLOOKUP("*"&amp;J2091&amp;"",'IPPD ALL'!$AA$2:$AC$787,3,FALSE),VLOOKUP("*"&amp;P2091&amp;"",'IPPD ALL'!$AB$2:$AC$787,2,FALSE))</f>
        <v>Provinsi Sulawesi Utara</v>
      </c>
    </row>
    <row r="2092">
      <c r="A2092" s="346">
        <v>4588.0</v>
      </c>
      <c r="B2092" s="347" t="s">
        <v>13341</v>
      </c>
      <c r="C2092" s="347" t="s">
        <v>2896</v>
      </c>
      <c r="D2092" s="347" t="s">
        <v>13342</v>
      </c>
      <c r="E2092" s="347">
        <v>1.0</v>
      </c>
      <c r="F2092" s="347" t="s">
        <v>13343</v>
      </c>
      <c r="G2092" s="347" t="s">
        <v>13344</v>
      </c>
      <c r="H2092" s="348"/>
      <c r="I2092" s="347" t="s">
        <v>4533</v>
      </c>
      <c r="J2092" s="347" t="s">
        <v>2896</v>
      </c>
      <c r="K2092" s="349">
        <v>45470.103344490744</v>
      </c>
      <c r="L2092" s="347" t="s">
        <v>2896</v>
      </c>
      <c r="M2092" s="349">
        <v>45484.39692516204</v>
      </c>
      <c r="N2092" s="347" t="s">
        <v>4545</v>
      </c>
      <c r="O2092" s="346">
        <v>2.0</v>
      </c>
      <c r="P2092" s="347" t="s">
        <v>4535</v>
      </c>
      <c r="Q2092" s="348"/>
      <c r="R2092" s="348"/>
      <c r="S2092" s="7" t="str">
        <f>IF(P2092="nasional",VLOOKUP("*"&amp;J2092&amp;"",'IPPD ALL'!$AA$2:$AC$787,3,FALSE),VLOOKUP("*"&amp;P2092&amp;"",'IPPD ALL'!$AB$2:$AC$787,2,FALSE))</f>
        <v>Kabupaten Bojonegoro</v>
      </c>
    </row>
    <row r="2093">
      <c r="A2093" s="346">
        <v>4589.0</v>
      </c>
      <c r="B2093" s="347" t="s">
        <v>13345</v>
      </c>
      <c r="C2093" s="347" t="s">
        <v>7903</v>
      </c>
      <c r="D2093" s="347" t="s">
        <v>13346</v>
      </c>
      <c r="E2093" s="347">
        <v>1.0</v>
      </c>
      <c r="F2093" s="347" t="s">
        <v>13347</v>
      </c>
      <c r="G2093" s="347" t="s">
        <v>13348</v>
      </c>
      <c r="H2093" s="348"/>
      <c r="I2093" s="347" t="s">
        <v>4533</v>
      </c>
      <c r="J2093" s="347" t="s">
        <v>7903</v>
      </c>
      <c r="K2093" s="349">
        <v>45470.1532809375</v>
      </c>
      <c r="L2093" s="347" t="s">
        <v>7903</v>
      </c>
      <c r="M2093" s="349">
        <v>45490.16391976852</v>
      </c>
      <c r="N2093" s="347" t="s">
        <v>4545</v>
      </c>
      <c r="O2093" s="346">
        <v>2.0</v>
      </c>
      <c r="P2093" s="350" t="s">
        <v>2712</v>
      </c>
      <c r="Q2093" s="346">
        <v>338.0</v>
      </c>
      <c r="R2093" s="347" t="s">
        <v>7906</v>
      </c>
      <c r="S2093" s="7" t="str">
        <f>IF(P2093="nasional",VLOOKUP("*"&amp;J2093&amp;"",'IPPD ALL'!$AA$2:$AC$787,3,FALSE),VLOOKUP("*"&amp;P2093&amp;"",'IPPD ALL'!$AB$2:$AC$787,2,FALSE))</f>
        <v>Kabupaten Rembang</v>
      </c>
    </row>
    <row r="2094">
      <c r="A2094" s="346">
        <v>4591.0</v>
      </c>
      <c r="B2094" s="347" t="s">
        <v>13349</v>
      </c>
      <c r="C2094" s="347" t="s">
        <v>7903</v>
      </c>
      <c r="D2094" s="347" t="s">
        <v>13350</v>
      </c>
      <c r="E2094" s="347">
        <v>1.0</v>
      </c>
      <c r="F2094" s="347" t="s">
        <v>13351</v>
      </c>
      <c r="G2094" s="347" t="s">
        <v>13352</v>
      </c>
      <c r="H2094" s="348"/>
      <c r="I2094" s="347" t="s">
        <v>4533</v>
      </c>
      <c r="J2094" s="347" t="s">
        <v>7903</v>
      </c>
      <c r="K2094" s="349">
        <v>45470.16238666666</v>
      </c>
      <c r="L2094" s="347" t="s">
        <v>7903</v>
      </c>
      <c r="M2094" s="349">
        <v>45490.16691344907</v>
      </c>
      <c r="N2094" s="347" t="s">
        <v>4545</v>
      </c>
      <c r="O2094" s="346">
        <v>2.0</v>
      </c>
      <c r="P2094" s="350" t="s">
        <v>2712</v>
      </c>
      <c r="Q2094" s="346">
        <v>338.0</v>
      </c>
      <c r="R2094" s="347" t="s">
        <v>7906</v>
      </c>
      <c r="S2094" s="7" t="str">
        <f>IF(P2094="nasional",VLOOKUP("*"&amp;J2094&amp;"",'IPPD ALL'!$AA$2:$AC$787,3,FALSE),VLOOKUP("*"&amp;P2094&amp;"",'IPPD ALL'!$AB$2:$AC$787,2,FALSE))</f>
        <v>Kabupaten Rembang</v>
      </c>
    </row>
    <row r="2095">
      <c r="A2095" s="346">
        <v>4592.0</v>
      </c>
      <c r="B2095" s="347" t="s">
        <v>13353</v>
      </c>
      <c r="C2095" s="347" t="s">
        <v>7903</v>
      </c>
      <c r="D2095" s="347" t="s">
        <v>13354</v>
      </c>
      <c r="E2095" s="347">
        <v>1.0</v>
      </c>
      <c r="F2095" s="347" t="s">
        <v>13355</v>
      </c>
      <c r="G2095" s="347" t="s">
        <v>13356</v>
      </c>
      <c r="H2095" s="348"/>
      <c r="I2095" s="347" t="s">
        <v>4533</v>
      </c>
      <c r="J2095" s="347" t="s">
        <v>7903</v>
      </c>
      <c r="K2095" s="349">
        <v>45470.16995643519</v>
      </c>
      <c r="L2095" s="347" t="s">
        <v>7903</v>
      </c>
      <c r="M2095" s="349">
        <v>45490.16925922454</v>
      </c>
      <c r="N2095" s="347" t="s">
        <v>4545</v>
      </c>
      <c r="O2095" s="346">
        <v>2.0</v>
      </c>
      <c r="P2095" s="350" t="s">
        <v>2712</v>
      </c>
      <c r="Q2095" s="346">
        <v>338.0</v>
      </c>
      <c r="R2095" s="347" t="s">
        <v>7906</v>
      </c>
      <c r="S2095" s="7" t="str">
        <f>IF(P2095="nasional",VLOOKUP("*"&amp;J2095&amp;"",'IPPD ALL'!$AA$2:$AC$787,3,FALSE),VLOOKUP("*"&amp;P2095&amp;"",'IPPD ALL'!$AB$2:$AC$787,2,FALSE))</f>
        <v>Kabupaten Rembang</v>
      </c>
    </row>
    <row r="2096">
      <c r="A2096" s="346">
        <v>4593.0</v>
      </c>
      <c r="B2096" s="347" t="s">
        <v>13357</v>
      </c>
      <c r="C2096" s="347" t="s">
        <v>7903</v>
      </c>
      <c r="D2096" s="347" t="s">
        <v>13358</v>
      </c>
      <c r="E2096" s="347">
        <v>1.0</v>
      </c>
      <c r="F2096" s="347" t="s">
        <v>13359</v>
      </c>
      <c r="G2096" s="347" t="s">
        <v>13360</v>
      </c>
      <c r="H2096" s="348"/>
      <c r="I2096" s="347" t="s">
        <v>4533</v>
      </c>
      <c r="J2096" s="347" t="s">
        <v>7903</v>
      </c>
      <c r="K2096" s="349">
        <v>45470.17585591435</v>
      </c>
      <c r="L2096" s="347" t="s">
        <v>7903</v>
      </c>
      <c r="M2096" s="349">
        <v>45490.174486041666</v>
      </c>
      <c r="N2096" s="347" t="s">
        <v>4545</v>
      </c>
      <c r="O2096" s="346">
        <v>2.0</v>
      </c>
      <c r="P2096" s="350" t="s">
        <v>2712</v>
      </c>
      <c r="Q2096" s="346">
        <v>338.0</v>
      </c>
      <c r="R2096" s="347" t="s">
        <v>7906</v>
      </c>
      <c r="S2096" s="7" t="str">
        <f>IF(P2096="nasional",VLOOKUP("*"&amp;J2096&amp;"",'IPPD ALL'!$AA$2:$AC$787,3,FALSE),VLOOKUP("*"&amp;P2096&amp;"",'IPPD ALL'!$AB$2:$AC$787,2,FALSE))</f>
        <v>Kabupaten Rembang</v>
      </c>
    </row>
    <row r="2097">
      <c r="A2097" s="346">
        <v>4594.0</v>
      </c>
      <c r="B2097" s="347" t="s">
        <v>13361</v>
      </c>
      <c r="C2097" s="347" t="s">
        <v>7903</v>
      </c>
      <c r="D2097" s="347" t="s">
        <v>13362</v>
      </c>
      <c r="E2097" s="347">
        <v>1.0</v>
      </c>
      <c r="F2097" s="347" t="s">
        <v>13363</v>
      </c>
      <c r="G2097" s="347" t="s">
        <v>13364</v>
      </c>
      <c r="H2097" s="348"/>
      <c r="I2097" s="347" t="s">
        <v>4533</v>
      </c>
      <c r="J2097" s="347" t="s">
        <v>7903</v>
      </c>
      <c r="K2097" s="349">
        <v>45470.18888376158</v>
      </c>
      <c r="L2097" s="347" t="s">
        <v>7903</v>
      </c>
      <c r="M2097" s="349">
        <v>45490.18783443287</v>
      </c>
      <c r="N2097" s="347" t="s">
        <v>4545</v>
      </c>
      <c r="O2097" s="346">
        <v>2.0</v>
      </c>
      <c r="P2097" s="350" t="s">
        <v>2712</v>
      </c>
      <c r="Q2097" s="346">
        <v>338.0</v>
      </c>
      <c r="R2097" s="347" t="s">
        <v>7906</v>
      </c>
      <c r="S2097" s="7" t="str">
        <f>IF(P2097="nasional",VLOOKUP("*"&amp;J2097&amp;"",'IPPD ALL'!$AA$2:$AC$787,3,FALSE),VLOOKUP("*"&amp;P2097&amp;"",'IPPD ALL'!$AB$2:$AC$787,2,FALSE))</f>
        <v>Kabupaten Rembang</v>
      </c>
    </row>
    <row r="2098">
      <c r="A2098" s="346">
        <v>4595.0</v>
      </c>
      <c r="B2098" s="347" t="s">
        <v>13365</v>
      </c>
      <c r="C2098" s="347" t="s">
        <v>7903</v>
      </c>
      <c r="D2098" s="347" t="s">
        <v>12635</v>
      </c>
      <c r="E2098" s="347">
        <v>1.0</v>
      </c>
      <c r="F2098" s="347" t="s">
        <v>13366</v>
      </c>
      <c r="G2098" s="347" t="s">
        <v>13367</v>
      </c>
      <c r="H2098" s="348"/>
      <c r="I2098" s="347" t="s">
        <v>4533</v>
      </c>
      <c r="J2098" s="347" t="s">
        <v>7903</v>
      </c>
      <c r="K2098" s="349">
        <v>45470.1929765625</v>
      </c>
      <c r="L2098" s="347" t="s">
        <v>7903</v>
      </c>
      <c r="M2098" s="349">
        <v>45490.18983271991</v>
      </c>
      <c r="N2098" s="347" t="s">
        <v>4545</v>
      </c>
      <c r="O2098" s="346">
        <v>2.0</v>
      </c>
      <c r="P2098" s="350" t="s">
        <v>2712</v>
      </c>
      <c r="Q2098" s="346">
        <v>338.0</v>
      </c>
      <c r="R2098" s="347" t="s">
        <v>7906</v>
      </c>
      <c r="S2098" s="7" t="str">
        <f>IF(P2098="nasional",VLOOKUP("*"&amp;J2098&amp;"",'IPPD ALL'!$AA$2:$AC$787,3,FALSE),VLOOKUP("*"&amp;P2098&amp;"",'IPPD ALL'!$AB$2:$AC$787,2,FALSE))</f>
        <v>Kabupaten Rembang</v>
      </c>
    </row>
    <row r="2099">
      <c r="A2099" s="346">
        <v>4596.0</v>
      </c>
      <c r="B2099" s="347" t="s">
        <v>13368</v>
      </c>
      <c r="C2099" s="347" t="s">
        <v>7903</v>
      </c>
      <c r="D2099" s="347" t="s">
        <v>12639</v>
      </c>
      <c r="E2099" s="347">
        <v>1.0</v>
      </c>
      <c r="F2099" s="347" t="s">
        <v>13369</v>
      </c>
      <c r="G2099" s="347" t="s">
        <v>13370</v>
      </c>
      <c r="H2099" s="348"/>
      <c r="I2099" s="347" t="s">
        <v>4533</v>
      </c>
      <c r="J2099" s="347" t="s">
        <v>7903</v>
      </c>
      <c r="K2099" s="349">
        <v>45470.19698569444</v>
      </c>
      <c r="L2099" s="347" t="s">
        <v>7903</v>
      </c>
      <c r="M2099" s="349">
        <v>45470.203834293985</v>
      </c>
      <c r="N2099" s="347" t="s">
        <v>4545</v>
      </c>
      <c r="O2099" s="346">
        <v>1.0</v>
      </c>
      <c r="P2099" s="350" t="s">
        <v>2712</v>
      </c>
      <c r="Q2099" s="346">
        <v>338.0</v>
      </c>
      <c r="R2099" s="347" t="s">
        <v>7906</v>
      </c>
      <c r="S2099" s="7" t="str">
        <f>IF(P2099="nasional",VLOOKUP("*"&amp;J2099&amp;"",'IPPD ALL'!$AA$2:$AC$787,3,FALSE),VLOOKUP("*"&amp;P2099&amp;"",'IPPD ALL'!$AB$2:$AC$787,2,FALSE))</f>
        <v>Kabupaten Rembang</v>
      </c>
    </row>
    <row r="2100">
      <c r="A2100" s="346">
        <v>4597.0</v>
      </c>
      <c r="B2100" s="347" t="s">
        <v>13371</v>
      </c>
      <c r="C2100" s="347" t="s">
        <v>7903</v>
      </c>
      <c r="D2100" s="347" t="s">
        <v>13372</v>
      </c>
      <c r="E2100" s="347">
        <v>1.0</v>
      </c>
      <c r="F2100" s="347" t="s">
        <v>13373</v>
      </c>
      <c r="G2100" s="347" t="s">
        <v>13374</v>
      </c>
      <c r="H2100" s="348"/>
      <c r="I2100" s="347" t="s">
        <v>4533</v>
      </c>
      <c r="J2100" s="347" t="s">
        <v>7903</v>
      </c>
      <c r="K2100" s="349">
        <v>45470.20618902778</v>
      </c>
      <c r="L2100" s="347" t="s">
        <v>7903</v>
      </c>
      <c r="M2100" s="349">
        <v>45490.19323315972</v>
      </c>
      <c r="N2100" s="347" t="s">
        <v>4545</v>
      </c>
      <c r="O2100" s="346">
        <v>3.0</v>
      </c>
      <c r="P2100" s="350" t="s">
        <v>2712</v>
      </c>
      <c r="Q2100" s="346">
        <v>338.0</v>
      </c>
      <c r="R2100" s="347" t="s">
        <v>7906</v>
      </c>
      <c r="S2100" s="7" t="str">
        <f>IF(P2100="nasional",VLOOKUP("*"&amp;J2100&amp;"",'IPPD ALL'!$AA$2:$AC$787,3,FALSE),VLOOKUP("*"&amp;P2100&amp;"",'IPPD ALL'!$AB$2:$AC$787,2,FALSE))</f>
        <v>Kabupaten Rembang</v>
      </c>
    </row>
    <row r="2101">
      <c r="A2101" s="346">
        <v>4598.0</v>
      </c>
      <c r="B2101" s="347" t="s">
        <v>13375</v>
      </c>
      <c r="C2101" s="347" t="s">
        <v>7903</v>
      </c>
      <c r="D2101" s="347" t="s">
        <v>13376</v>
      </c>
      <c r="E2101" s="347">
        <v>1.0</v>
      </c>
      <c r="F2101" s="347" t="s">
        <v>13377</v>
      </c>
      <c r="G2101" s="347" t="s">
        <v>13378</v>
      </c>
      <c r="H2101" s="348"/>
      <c r="I2101" s="347" t="s">
        <v>4533</v>
      </c>
      <c r="J2101" s="347" t="s">
        <v>7903</v>
      </c>
      <c r="K2101" s="349">
        <v>45470.21009969908</v>
      </c>
      <c r="L2101" s="347" t="s">
        <v>7903</v>
      </c>
      <c r="M2101" s="349">
        <v>45490.19500380787</v>
      </c>
      <c r="N2101" s="347" t="s">
        <v>4545</v>
      </c>
      <c r="O2101" s="346">
        <v>1.0</v>
      </c>
      <c r="P2101" s="350" t="s">
        <v>2712</v>
      </c>
      <c r="Q2101" s="346">
        <v>338.0</v>
      </c>
      <c r="R2101" s="347" t="s">
        <v>7906</v>
      </c>
      <c r="S2101" s="7" t="str">
        <f>IF(P2101="nasional",VLOOKUP("*"&amp;J2101&amp;"",'IPPD ALL'!$AA$2:$AC$787,3,FALSE),VLOOKUP("*"&amp;P2101&amp;"",'IPPD ALL'!$AB$2:$AC$787,2,FALSE))</f>
        <v>Kabupaten Rembang</v>
      </c>
    </row>
    <row r="2102">
      <c r="A2102" s="346">
        <v>4599.0</v>
      </c>
      <c r="B2102" s="347" t="s">
        <v>13379</v>
      </c>
      <c r="C2102" s="347" t="s">
        <v>13380</v>
      </c>
      <c r="D2102" s="347" t="s">
        <v>13381</v>
      </c>
      <c r="E2102" s="346">
        <v>1.0</v>
      </c>
      <c r="F2102" s="347" t="s">
        <v>13382</v>
      </c>
      <c r="G2102" s="347" t="s">
        <v>13383</v>
      </c>
      <c r="H2102" s="348"/>
      <c r="I2102" s="347" t="s">
        <v>4533</v>
      </c>
      <c r="J2102" s="347" t="s">
        <v>13380</v>
      </c>
      <c r="K2102" s="349">
        <v>45470.21698942129</v>
      </c>
      <c r="L2102" s="347" t="s">
        <v>13380</v>
      </c>
      <c r="M2102" s="349">
        <v>45470.22804140046</v>
      </c>
      <c r="N2102" s="347" t="s">
        <v>4545</v>
      </c>
      <c r="O2102" s="346">
        <v>1.0</v>
      </c>
      <c r="P2102" s="350" t="s">
        <v>3151</v>
      </c>
      <c r="Q2102" s="346">
        <v>369.0</v>
      </c>
      <c r="R2102" s="347" t="s">
        <v>5692</v>
      </c>
      <c r="S2102" s="7" t="str">
        <f>IF(P2102="nasional",VLOOKUP("*"&amp;J2102&amp;"",'IPPD ALL'!$AA$2:$AC$787,3,FALSE),VLOOKUP("*"&amp;P2102&amp;"",'IPPD ALL'!$AB$2:$AC$787,2,FALSE))</f>
        <v>Kota Surabaya</v>
      </c>
    </row>
    <row r="2103">
      <c r="A2103" s="346">
        <v>4600.0</v>
      </c>
      <c r="B2103" s="347" t="s">
        <v>13384</v>
      </c>
      <c r="C2103" s="347" t="s">
        <v>13385</v>
      </c>
      <c r="D2103" s="347" t="s">
        <v>13386</v>
      </c>
      <c r="E2103" s="347">
        <v>1.0</v>
      </c>
      <c r="F2103" s="347" t="s">
        <v>13387</v>
      </c>
      <c r="G2103" s="347" t="s">
        <v>13388</v>
      </c>
      <c r="H2103" s="348"/>
      <c r="I2103" s="347" t="s">
        <v>4533</v>
      </c>
      <c r="J2103" s="347" t="s">
        <v>13385</v>
      </c>
      <c r="K2103" s="349">
        <v>45470.287970474536</v>
      </c>
      <c r="L2103" s="347" t="s">
        <v>13385</v>
      </c>
      <c r="M2103" s="349">
        <v>45470.29727800926</v>
      </c>
      <c r="N2103" s="347" t="s">
        <v>4545</v>
      </c>
      <c r="O2103" s="346">
        <v>1.0</v>
      </c>
      <c r="P2103" s="350" t="s">
        <v>2493</v>
      </c>
      <c r="Q2103" s="346">
        <v>355.0</v>
      </c>
      <c r="R2103" s="347" t="s">
        <v>13389</v>
      </c>
      <c r="S2103" s="7" t="str">
        <f>IF(P2103="nasional",VLOOKUP("*"&amp;J2103&amp;"",'IPPD ALL'!$AA$2:$AC$787,3,FALSE),VLOOKUP("*"&amp;P2103&amp;"",'IPPD ALL'!$AB$2:$AC$787,2,FALSE))</f>
        <v>Kabupaten Pandeglang</v>
      </c>
    </row>
    <row r="2104">
      <c r="A2104" s="346">
        <v>4602.0</v>
      </c>
      <c r="B2104" s="347" t="s">
        <v>13390</v>
      </c>
      <c r="C2104" s="347" t="s">
        <v>10505</v>
      </c>
      <c r="D2104" s="347" t="s">
        <v>12111</v>
      </c>
      <c r="E2104" s="347" t="s">
        <v>8957</v>
      </c>
      <c r="F2104" s="347" t="s">
        <v>13391</v>
      </c>
      <c r="G2104" s="347" t="s">
        <v>12113</v>
      </c>
      <c r="H2104" s="348"/>
      <c r="I2104" s="347" t="s">
        <v>4533</v>
      </c>
      <c r="J2104" s="347" t="s">
        <v>10505</v>
      </c>
      <c r="K2104" s="349">
        <v>45470.30557578704</v>
      </c>
      <c r="L2104" s="347" t="s">
        <v>10505</v>
      </c>
      <c r="M2104" s="349">
        <v>45470.31820642361</v>
      </c>
      <c r="N2104" s="347" t="s">
        <v>4545</v>
      </c>
      <c r="O2104" s="346">
        <v>3.0</v>
      </c>
      <c r="P2104" s="350" t="s">
        <v>527</v>
      </c>
      <c r="Q2104" s="346">
        <v>477.0</v>
      </c>
      <c r="R2104" s="347" t="s">
        <v>10093</v>
      </c>
      <c r="S2104" s="7" t="str">
        <f>IF(P2104="nasional",VLOOKUP("*"&amp;J2104&amp;"",'IPPD ALL'!$AA$2:$AC$787,3,FALSE),VLOOKUP("*"&amp;P2104&amp;"",'IPPD ALL'!$AB$2:$AC$787,2,FALSE))</f>
        <v>Kementerian Pekerjaan Umum dan Perumahan Rakyat</v>
      </c>
    </row>
    <row r="2105">
      <c r="A2105" s="346">
        <v>4604.0</v>
      </c>
      <c r="B2105" s="347" t="s">
        <v>13392</v>
      </c>
      <c r="C2105" s="347" t="s">
        <v>13385</v>
      </c>
      <c r="D2105" s="347" t="s">
        <v>13393</v>
      </c>
      <c r="E2105" s="347">
        <v>1.0</v>
      </c>
      <c r="F2105" s="347" t="s">
        <v>13394</v>
      </c>
      <c r="G2105" s="347" t="s">
        <v>13395</v>
      </c>
      <c r="H2105" s="348"/>
      <c r="I2105" s="347" t="s">
        <v>4533</v>
      </c>
      <c r="J2105" s="347" t="s">
        <v>13385</v>
      </c>
      <c r="K2105" s="349">
        <v>45470.316123969904</v>
      </c>
      <c r="L2105" s="347" t="s">
        <v>13385</v>
      </c>
      <c r="M2105" s="349">
        <v>45470.34477034722</v>
      </c>
      <c r="N2105" s="347" t="s">
        <v>4545</v>
      </c>
      <c r="O2105" s="346">
        <v>1.0</v>
      </c>
      <c r="P2105" s="350" t="s">
        <v>2493</v>
      </c>
      <c r="Q2105" s="346">
        <v>355.0</v>
      </c>
      <c r="R2105" s="347" t="s">
        <v>13389</v>
      </c>
      <c r="S2105" s="7" t="str">
        <f>IF(P2105="nasional",VLOOKUP("*"&amp;J2105&amp;"",'IPPD ALL'!$AA$2:$AC$787,3,FALSE),VLOOKUP("*"&amp;P2105&amp;"",'IPPD ALL'!$AB$2:$AC$787,2,FALSE))</f>
        <v>Kabupaten Pandeglang</v>
      </c>
    </row>
    <row r="2106">
      <c r="A2106" s="346">
        <v>4605.0</v>
      </c>
      <c r="B2106" s="347" t="s">
        <v>13396</v>
      </c>
      <c r="C2106" s="347" t="s">
        <v>10505</v>
      </c>
      <c r="D2106" s="347" t="s">
        <v>12115</v>
      </c>
      <c r="E2106" s="347" t="s">
        <v>8957</v>
      </c>
      <c r="F2106" s="347" t="s">
        <v>13397</v>
      </c>
      <c r="G2106" s="347" t="s">
        <v>12117</v>
      </c>
      <c r="H2106" s="348"/>
      <c r="I2106" s="347" t="s">
        <v>4533</v>
      </c>
      <c r="J2106" s="347" t="s">
        <v>10505</v>
      </c>
      <c r="K2106" s="349">
        <v>45470.32101501158</v>
      </c>
      <c r="L2106" s="347" t="s">
        <v>10505</v>
      </c>
      <c r="M2106" s="349">
        <v>45470.32599049769</v>
      </c>
      <c r="N2106" s="347" t="s">
        <v>4545</v>
      </c>
      <c r="O2106" s="346">
        <v>5.0</v>
      </c>
      <c r="P2106" s="350" t="s">
        <v>527</v>
      </c>
      <c r="Q2106" s="346">
        <v>477.0</v>
      </c>
      <c r="R2106" s="347" t="s">
        <v>10093</v>
      </c>
      <c r="S2106" s="7" t="str">
        <f>IF(P2106="nasional",VLOOKUP("*"&amp;J2106&amp;"",'IPPD ALL'!$AA$2:$AC$787,3,FALSE),VLOOKUP("*"&amp;P2106&amp;"",'IPPD ALL'!$AB$2:$AC$787,2,FALSE))</f>
        <v>Kementerian Pekerjaan Umum dan Perumahan Rakyat</v>
      </c>
    </row>
    <row r="2107">
      <c r="A2107" s="346">
        <v>4607.0</v>
      </c>
      <c r="B2107" s="347" t="s">
        <v>13398</v>
      </c>
      <c r="C2107" s="347" t="s">
        <v>13399</v>
      </c>
      <c r="D2107" s="347" t="s">
        <v>13400</v>
      </c>
      <c r="E2107" s="347">
        <v>1.0</v>
      </c>
      <c r="F2107" s="347" t="s">
        <v>13401</v>
      </c>
      <c r="G2107" s="347" t="s">
        <v>13402</v>
      </c>
      <c r="H2107" s="348"/>
      <c r="I2107" s="347" t="s">
        <v>4533</v>
      </c>
      <c r="J2107" s="347" t="s">
        <v>13399</v>
      </c>
      <c r="K2107" s="349">
        <v>45470.35053321759</v>
      </c>
      <c r="L2107" s="347" t="s">
        <v>13399</v>
      </c>
      <c r="M2107" s="349">
        <v>45474.097803240744</v>
      </c>
      <c r="N2107" s="347" t="s">
        <v>4545</v>
      </c>
      <c r="O2107" s="346">
        <v>2.0</v>
      </c>
      <c r="P2107" s="350" t="s">
        <v>3151</v>
      </c>
      <c r="Q2107" s="346">
        <v>369.0</v>
      </c>
      <c r="R2107" s="347" t="s">
        <v>5692</v>
      </c>
      <c r="S2107" s="7" t="str">
        <f>IF(P2107="nasional",VLOOKUP("*"&amp;J2107&amp;"",'IPPD ALL'!$AA$2:$AC$787,3,FALSE),VLOOKUP("*"&amp;P2107&amp;"",'IPPD ALL'!$AB$2:$AC$787,2,FALSE))</f>
        <v>Kota Surabaya</v>
      </c>
    </row>
    <row r="2108">
      <c r="A2108" s="346">
        <v>4608.0</v>
      </c>
      <c r="B2108" s="347" t="s">
        <v>13403</v>
      </c>
      <c r="C2108" s="347" t="s">
        <v>13404</v>
      </c>
      <c r="D2108" s="347" t="s">
        <v>13405</v>
      </c>
      <c r="E2108" s="347">
        <v>1.0</v>
      </c>
      <c r="F2108" s="347" t="s">
        <v>13406</v>
      </c>
      <c r="G2108" s="347" t="s">
        <v>13407</v>
      </c>
      <c r="H2108" s="348"/>
      <c r="I2108" s="347" t="s">
        <v>4533</v>
      </c>
      <c r="J2108" s="347" t="s">
        <v>13404</v>
      </c>
      <c r="K2108" s="349">
        <v>45470.35751109954</v>
      </c>
      <c r="L2108" s="347" t="s">
        <v>13404</v>
      </c>
      <c r="M2108" s="349">
        <v>45470.36244708333</v>
      </c>
      <c r="N2108" s="347" t="s">
        <v>4545</v>
      </c>
      <c r="O2108" s="346">
        <v>2.0</v>
      </c>
      <c r="P2108" s="350" t="s">
        <v>3494</v>
      </c>
      <c r="Q2108" s="346">
        <v>636.0</v>
      </c>
      <c r="R2108" s="347" t="s">
        <v>13408</v>
      </c>
      <c r="S2108" s="7" t="str">
        <f>IF(P2108="nasional",VLOOKUP("*"&amp;J2108&amp;"",'IPPD ALL'!$AA$2:$AC$787,3,FALSE),VLOOKUP("*"&amp;P2108&amp;"",'IPPD ALL'!$AB$2:$AC$787,2,FALSE))</f>
        <v>Kabupaten Penajam Paser Utara</v>
      </c>
    </row>
    <row r="2109">
      <c r="A2109" s="346">
        <v>4609.0</v>
      </c>
      <c r="B2109" s="347" t="s">
        <v>13409</v>
      </c>
      <c r="C2109" s="347" t="s">
        <v>3493</v>
      </c>
      <c r="D2109" s="347" t="s">
        <v>13405</v>
      </c>
      <c r="E2109" s="347">
        <v>1.0</v>
      </c>
      <c r="F2109" s="347" t="s">
        <v>13410</v>
      </c>
      <c r="G2109" s="347" t="s">
        <v>13411</v>
      </c>
      <c r="H2109" s="348"/>
      <c r="I2109" s="347" t="s">
        <v>4533</v>
      </c>
      <c r="J2109" s="347" t="s">
        <v>3493</v>
      </c>
      <c r="K2109" s="349">
        <v>45470.36659481481</v>
      </c>
      <c r="L2109" s="347" t="s">
        <v>3493</v>
      </c>
      <c r="M2109" s="349">
        <v>45470.37598175926</v>
      </c>
      <c r="N2109" s="347" t="s">
        <v>4545</v>
      </c>
      <c r="O2109" s="346">
        <v>1.0</v>
      </c>
      <c r="P2109" s="347" t="s">
        <v>4535</v>
      </c>
      <c r="Q2109" s="348"/>
      <c r="R2109" s="348"/>
      <c r="S2109" s="7" t="str">
        <f>IF(P2109="nasional",VLOOKUP("*"&amp;J2109&amp;"",'IPPD ALL'!$AA$2:$AC$787,3,FALSE),VLOOKUP("*"&amp;P2109&amp;"",'IPPD ALL'!$AB$2:$AC$787,2,FALSE))</f>
        <v>Kabupaten Penajam Paser Utara</v>
      </c>
    </row>
    <row r="2110">
      <c r="A2110" s="346">
        <v>4611.0</v>
      </c>
      <c r="B2110" s="347" t="s">
        <v>13412</v>
      </c>
      <c r="C2110" s="347" t="s">
        <v>7504</v>
      </c>
      <c r="D2110" s="347" t="s">
        <v>13413</v>
      </c>
      <c r="E2110" s="347">
        <v>1.0</v>
      </c>
      <c r="F2110" s="347" t="s">
        <v>13414</v>
      </c>
      <c r="G2110" s="347" t="s">
        <v>13415</v>
      </c>
      <c r="H2110" s="348"/>
      <c r="I2110" s="347" t="s">
        <v>4533</v>
      </c>
      <c r="J2110" s="347" t="s">
        <v>7504</v>
      </c>
      <c r="K2110" s="349">
        <v>45470.37839921296</v>
      </c>
      <c r="L2110" s="347" t="s">
        <v>7504</v>
      </c>
      <c r="M2110" s="349">
        <v>45470.44569684028</v>
      </c>
      <c r="N2110" s="347" t="s">
        <v>4545</v>
      </c>
      <c r="O2110" s="346">
        <v>1.0</v>
      </c>
      <c r="P2110" s="350" t="s">
        <v>3429</v>
      </c>
      <c r="Q2110" s="346">
        <v>396.0</v>
      </c>
      <c r="R2110" s="347" t="s">
        <v>7508</v>
      </c>
      <c r="S2110" s="7" t="str">
        <f>IF(P2110="nasional",VLOOKUP("*"&amp;J2110&amp;"",'IPPD ALL'!$AA$2:$AC$787,3,FALSE),VLOOKUP("*"&amp;P2110&amp;"",'IPPD ALL'!$AB$2:$AC$787,2,FALSE))</f>
        <v>Kabupaten Tanah Bumbu</v>
      </c>
    </row>
    <row r="2111">
      <c r="A2111" s="346">
        <v>4614.0</v>
      </c>
      <c r="B2111" s="347" t="s">
        <v>13416</v>
      </c>
      <c r="C2111" s="347" t="s">
        <v>1685</v>
      </c>
      <c r="D2111" s="347" t="s">
        <v>13417</v>
      </c>
      <c r="E2111" s="347">
        <v>1.1</v>
      </c>
      <c r="F2111" s="347" t="s">
        <v>13418</v>
      </c>
      <c r="G2111" s="347" t="s">
        <v>13419</v>
      </c>
      <c r="H2111" s="348"/>
      <c r="I2111" s="347" t="s">
        <v>4533</v>
      </c>
      <c r="J2111" s="347" t="s">
        <v>1685</v>
      </c>
      <c r="K2111" s="349">
        <v>45470.42891462963</v>
      </c>
      <c r="L2111" s="348"/>
      <c r="M2111" s="348"/>
      <c r="N2111" s="347" t="s">
        <v>4534</v>
      </c>
      <c r="O2111" s="346">
        <v>0.0</v>
      </c>
      <c r="P2111" s="347" t="s">
        <v>4535</v>
      </c>
      <c r="Q2111" s="348"/>
      <c r="R2111" s="348"/>
      <c r="S2111" s="7" t="str">
        <f>IF(P2111="nasional",VLOOKUP("*"&amp;J2111&amp;"",'IPPD ALL'!$AA$2:$AC$787,3,FALSE),VLOOKUP("*"&amp;P2111&amp;"",'IPPD ALL'!$AB$2:$AC$787,2,FALSE))</f>
        <v>Kabupaten Bengkalis</v>
      </c>
    </row>
    <row r="2112">
      <c r="A2112" s="346">
        <v>4616.0</v>
      </c>
      <c r="B2112" s="347" t="s">
        <v>13420</v>
      </c>
      <c r="C2112" s="347" t="s">
        <v>7504</v>
      </c>
      <c r="D2112" s="347" t="s">
        <v>13421</v>
      </c>
      <c r="E2112" s="347">
        <v>1.0</v>
      </c>
      <c r="F2112" s="347" t="s">
        <v>13422</v>
      </c>
      <c r="G2112" s="347" t="s">
        <v>13423</v>
      </c>
      <c r="H2112" s="348"/>
      <c r="I2112" s="347" t="s">
        <v>4533</v>
      </c>
      <c r="J2112" s="347" t="s">
        <v>7504</v>
      </c>
      <c r="K2112" s="349">
        <v>45470.52979545139</v>
      </c>
      <c r="L2112" s="347" t="s">
        <v>7504</v>
      </c>
      <c r="M2112" s="349">
        <v>45470.533400277774</v>
      </c>
      <c r="N2112" s="347" t="s">
        <v>4545</v>
      </c>
      <c r="O2112" s="346">
        <v>1.0</v>
      </c>
      <c r="P2112" s="350" t="s">
        <v>3429</v>
      </c>
      <c r="Q2112" s="346">
        <v>396.0</v>
      </c>
      <c r="R2112" s="347" t="s">
        <v>7508</v>
      </c>
      <c r="S2112" s="7" t="str">
        <f>IF(P2112="nasional",VLOOKUP("*"&amp;J2112&amp;"",'IPPD ALL'!$AA$2:$AC$787,3,FALSE),VLOOKUP("*"&amp;P2112&amp;"",'IPPD ALL'!$AB$2:$AC$787,2,FALSE))</f>
        <v>Kabupaten Tanah Bumbu</v>
      </c>
    </row>
    <row r="2113">
      <c r="A2113" s="346">
        <v>4617.0</v>
      </c>
      <c r="B2113" s="347" t="s">
        <v>13424</v>
      </c>
      <c r="C2113" s="347" t="s">
        <v>4839</v>
      </c>
      <c r="D2113" s="347" t="s">
        <v>13425</v>
      </c>
      <c r="E2113" s="347">
        <v>1.0</v>
      </c>
      <c r="F2113" s="347" t="s">
        <v>13426</v>
      </c>
      <c r="G2113" s="347" t="s">
        <v>13427</v>
      </c>
      <c r="H2113" s="348"/>
      <c r="I2113" s="347" t="s">
        <v>4533</v>
      </c>
      <c r="J2113" s="347" t="s">
        <v>4839</v>
      </c>
      <c r="K2113" s="349">
        <v>45470.593180625</v>
      </c>
      <c r="L2113" s="347" t="s">
        <v>4839</v>
      </c>
      <c r="M2113" s="349">
        <v>45482.5569944213</v>
      </c>
      <c r="N2113" s="347" t="s">
        <v>4534</v>
      </c>
      <c r="O2113" s="346">
        <v>3.0</v>
      </c>
      <c r="P2113" s="350" t="s">
        <v>4843</v>
      </c>
      <c r="Q2113" s="346">
        <v>242.0</v>
      </c>
      <c r="R2113" s="347" t="s">
        <v>4844</v>
      </c>
      <c r="S2113" s="7" t="str">
        <f>IF(P2113="nasional",VLOOKUP("*"&amp;J2113&amp;"",'IPPD ALL'!$AA$2:$AC$787,3,FALSE),VLOOKUP("*"&amp;P2113&amp;"",'IPPD ALL'!$AB$2:$AC$787,2,FALSE))</f>
        <v>#N/A</v>
      </c>
    </row>
    <row r="2114">
      <c r="A2114" s="346">
        <v>4619.0</v>
      </c>
      <c r="B2114" s="347" t="s">
        <v>13428</v>
      </c>
      <c r="C2114" s="347" t="s">
        <v>7903</v>
      </c>
      <c r="D2114" s="347" t="s">
        <v>13429</v>
      </c>
      <c r="E2114" s="347">
        <v>1.0</v>
      </c>
      <c r="F2114" s="347" t="s">
        <v>13430</v>
      </c>
      <c r="G2114" s="347" t="s">
        <v>13431</v>
      </c>
      <c r="H2114" s="348"/>
      <c r="I2114" s="347" t="s">
        <v>4533</v>
      </c>
      <c r="J2114" s="347" t="s">
        <v>7903</v>
      </c>
      <c r="K2114" s="349">
        <v>45471.06087511574</v>
      </c>
      <c r="L2114" s="347" t="s">
        <v>7903</v>
      </c>
      <c r="M2114" s="349">
        <v>45490.29936244213</v>
      </c>
      <c r="N2114" s="347" t="s">
        <v>4545</v>
      </c>
      <c r="O2114" s="346">
        <v>3.0</v>
      </c>
      <c r="P2114" s="350" t="s">
        <v>2712</v>
      </c>
      <c r="Q2114" s="346">
        <v>338.0</v>
      </c>
      <c r="R2114" s="347" t="s">
        <v>7906</v>
      </c>
      <c r="S2114" s="7" t="str">
        <f>IF(P2114="nasional",VLOOKUP("*"&amp;J2114&amp;"",'IPPD ALL'!$AA$2:$AC$787,3,FALSE),VLOOKUP("*"&amp;P2114&amp;"",'IPPD ALL'!$AB$2:$AC$787,2,FALSE))</f>
        <v>Kabupaten Rembang</v>
      </c>
    </row>
    <row r="2115">
      <c r="A2115" s="346">
        <v>4620.0</v>
      </c>
      <c r="B2115" s="347" t="s">
        <v>13432</v>
      </c>
      <c r="C2115" s="347" t="s">
        <v>7903</v>
      </c>
      <c r="D2115" s="347" t="s">
        <v>13433</v>
      </c>
      <c r="E2115" s="347">
        <v>1.0</v>
      </c>
      <c r="F2115" s="347" t="s">
        <v>13434</v>
      </c>
      <c r="G2115" s="347" t="s">
        <v>13435</v>
      </c>
      <c r="H2115" s="348"/>
      <c r="I2115" s="347" t="s">
        <v>4533</v>
      </c>
      <c r="J2115" s="347" t="s">
        <v>7903</v>
      </c>
      <c r="K2115" s="349">
        <v>45471.06109324074</v>
      </c>
      <c r="L2115" s="347" t="s">
        <v>7903</v>
      </c>
      <c r="M2115" s="349">
        <v>45490.19650508102</v>
      </c>
      <c r="N2115" s="347" t="s">
        <v>4545</v>
      </c>
      <c r="O2115" s="346">
        <v>2.0</v>
      </c>
      <c r="P2115" s="350" t="s">
        <v>2712</v>
      </c>
      <c r="Q2115" s="346">
        <v>338.0</v>
      </c>
      <c r="R2115" s="347" t="s">
        <v>7906</v>
      </c>
      <c r="S2115" s="7" t="str">
        <f>IF(P2115="nasional",VLOOKUP("*"&amp;J2115&amp;"",'IPPD ALL'!$AA$2:$AC$787,3,FALSE),VLOOKUP("*"&amp;P2115&amp;"",'IPPD ALL'!$AB$2:$AC$787,2,FALSE))</f>
        <v>Kabupaten Rembang</v>
      </c>
    </row>
    <row r="2116">
      <c r="A2116" s="346">
        <v>4621.0</v>
      </c>
      <c r="B2116" s="347" t="s">
        <v>13436</v>
      </c>
      <c r="C2116" s="347" t="s">
        <v>7903</v>
      </c>
      <c r="D2116" s="347" t="s">
        <v>13437</v>
      </c>
      <c r="E2116" s="347">
        <v>1.0</v>
      </c>
      <c r="F2116" s="347" t="s">
        <v>13438</v>
      </c>
      <c r="G2116" s="347" t="s">
        <v>13439</v>
      </c>
      <c r="H2116" s="348"/>
      <c r="I2116" s="347" t="s">
        <v>4533</v>
      </c>
      <c r="J2116" s="347" t="s">
        <v>7903</v>
      </c>
      <c r="K2116" s="349">
        <v>45471.06947662037</v>
      </c>
      <c r="L2116" s="347" t="s">
        <v>7903</v>
      </c>
      <c r="M2116" s="349">
        <v>45490.29249798611</v>
      </c>
      <c r="N2116" s="347" t="s">
        <v>4545</v>
      </c>
      <c r="O2116" s="346">
        <v>2.0</v>
      </c>
      <c r="P2116" s="350" t="s">
        <v>2712</v>
      </c>
      <c r="Q2116" s="346">
        <v>338.0</v>
      </c>
      <c r="R2116" s="347" t="s">
        <v>7906</v>
      </c>
      <c r="S2116" s="7" t="str">
        <f>IF(P2116="nasional",VLOOKUP("*"&amp;J2116&amp;"",'IPPD ALL'!$AA$2:$AC$787,3,FALSE),VLOOKUP("*"&amp;P2116&amp;"",'IPPD ALL'!$AB$2:$AC$787,2,FALSE))</f>
        <v>Kabupaten Rembang</v>
      </c>
    </row>
    <row r="2117">
      <c r="A2117" s="346">
        <v>4622.0</v>
      </c>
      <c r="B2117" s="347" t="s">
        <v>13440</v>
      </c>
      <c r="C2117" s="347" t="s">
        <v>7903</v>
      </c>
      <c r="D2117" s="347" t="s">
        <v>13441</v>
      </c>
      <c r="E2117" s="347">
        <v>1.0</v>
      </c>
      <c r="F2117" s="347" t="s">
        <v>13442</v>
      </c>
      <c r="G2117" s="347" t="s">
        <v>13443</v>
      </c>
      <c r="H2117" s="348"/>
      <c r="I2117" s="347" t="s">
        <v>4533</v>
      </c>
      <c r="J2117" s="347" t="s">
        <v>7903</v>
      </c>
      <c r="K2117" s="349">
        <v>45471.0809199537</v>
      </c>
      <c r="L2117" s="347" t="s">
        <v>7903</v>
      </c>
      <c r="M2117" s="349">
        <v>45490.295308229164</v>
      </c>
      <c r="N2117" s="347" t="s">
        <v>4545</v>
      </c>
      <c r="O2117" s="346">
        <v>1.0</v>
      </c>
      <c r="P2117" s="350" t="s">
        <v>2712</v>
      </c>
      <c r="Q2117" s="346">
        <v>338.0</v>
      </c>
      <c r="R2117" s="347" t="s">
        <v>7906</v>
      </c>
      <c r="S2117" s="7" t="str">
        <f>IF(P2117="nasional",VLOOKUP("*"&amp;J2117&amp;"",'IPPD ALL'!$AA$2:$AC$787,3,FALSE),VLOOKUP("*"&amp;P2117&amp;"",'IPPD ALL'!$AB$2:$AC$787,2,FALSE))</f>
        <v>Kabupaten Rembang</v>
      </c>
    </row>
    <row r="2118">
      <c r="A2118" s="346">
        <v>4623.0</v>
      </c>
      <c r="B2118" s="347" t="s">
        <v>13444</v>
      </c>
      <c r="C2118" s="347" t="s">
        <v>7903</v>
      </c>
      <c r="D2118" s="347" t="s">
        <v>13445</v>
      </c>
      <c r="E2118" s="347">
        <v>1.0</v>
      </c>
      <c r="F2118" s="347" t="s">
        <v>13446</v>
      </c>
      <c r="G2118" s="347" t="s">
        <v>13447</v>
      </c>
      <c r="H2118" s="348"/>
      <c r="I2118" s="347" t="s">
        <v>4533</v>
      </c>
      <c r="J2118" s="347" t="s">
        <v>7903</v>
      </c>
      <c r="K2118" s="349">
        <v>45471.09145290509</v>
      </c>
      <c r="L2118" s="347" t="s">
        <v>7903</v>
      </c>
      <c r="M2118" s="349">
        <v>45490.29672371528</v>
      </c>
      <c r="N2118" s="347" t="s">
        <v>4545</v>
      </c>
      <c r="O2118" s="346">
        <v>1.0</v>
      </c>
      <c r="P2118" s="350" t="s">
        <v>2712</v>
      </c>
      <c r="Q2118" s="346">
        <v>338.0</v>
      </c>
      <c r="R2118" s="347" t="s">
        <v>7906</v>
      </c>
      <c r="S2118" s="7" t="str">
        <f>IF(P2118="nasional",VLOOKUP("*"&amp;J2118&amp;"",'IPPD ALL'!$AA$2:$AC$787,3,FALSE),VLOOKUP("*"&amp;P2118&amp;"",'IPPD ALL'!$AB$2:$AC$787,2,FALSE))</f>
        <v>Kabupaten Rembang</v>
      </c>
    </row>
    <row r="2119">
      <c r="A2119" s="346">
        <v>4624.0</v>
      </c>
      <c r="B2119" s="347" t="s">
        <v>13448</v>
      </c>
      <c r="C2119" s="347" t="s">
        <v>7903</v>
      </c>
      <c r="D2119" s="347" t="s">
        <v>13449</v>
      </c>
      <c r="E2119" s="347">
        <v>1.0</v>
      </c>
      <c r="F2119" s="347" t="s">
        <v>13450</v>
      </c>
      <c r="G2119" s="347" t="s">
        <v>13451</v>
      </c>
      <c r="H2119" s="348"/>
      <c r="I2119" s="347" t="s">
        <v>4533</v>
      </c>
      <c r="J2119" s="347" t="s">
        <v>7903</v>
      </c>
      <c r="K2119" s="349">
        <v>45471.133575300926</v>
      </c>
      <c r="L2119" s="347" t="s">
        <v>7903</v>
      </c>
      <c r="M2119" s="349">
        <v>45485.07279428241</v>
      </c>
      <c r="N2119" s="347" t="s">
        <v>4545</v>
      </c>
      <c r="O2119" s="346">
        <v>3.0</v>
      </c>
      <c r="P2119" s="350" t="s">
        <v>2712</v>
      </c>
      <c r="Q2119" s="346">
        <v>338.0</v>
      </c>
      <c r="R2119" s="347" t="s">
        <v>7906</v>
      </c>
      <c r="S2119" s="7" t="str">
        <f>IF(P2119="nasional",VLOOKUP("*"&amp;J2119&amp;"",'IPPD ALL'!$AA$2:$AC$787,3,FALSE),VLOOKUP("*"&amp;P2119&amp;"",'IPPD ALL'!$AB$2:$AC$787,2,FALSE))</f>
        <v>Kabupaten Rembang</v>
      </c>
    </row>
    <row r="2120">
      <c r="A2120" s="346">
        <v>4625.0</v>
      </c>
      <c r="B2120" s="347" t="s">
        <v>13452</v>
      </c>
      <c r="C2120" s="347" t="s">
        <v>7903</v>
      </c>
      <c r="D2120" s="347" t="s">
        <v>13453</v>
      </c>
      <c r="E2120" s="347">
        <v>1.0</v>
      </c>
      <c r="F2120" s="347" t="s">
        <v>13454</v>
      </c>
      <c r="G2120" s="347" t="s">
        <v>13455</v>
      </c>
      <c r="H2120" s="348"/>
      <c r="I2120" s="347" t="s">
        <v>4533</v>
      </c>
      <c r="J2120" s="347" t="s">
        <v>7903</v>
      </c>
      <c r="K2120" s="349">
        <v>45471.13908528935</v>
      </c>
      <c r="L2120" s="347" t="s">
        <v>7903</v>
      </c>
      <c r="M2120" s="349">
        <v>45471.14685252315</v>
      </c>
      <c r="N2120" s="347" t="s">
        <v>4545</v>
      </c>
      <c r="O2120" s="346">
        <v>1.0</v>
      </c>
      <c r="P2120" s="350" t="s">
        <v>2712</v>
      </c>
      <c r="Q2120" s="346">
        <v>338.0</v>
      </c>
      <c r="R2120" s="347" t="s">
        <v>7906</v>
      </c>
      <c r="S2120" s="7" t="str">
        <f>IF(P2120="nasional",VLOOKUP("*"&amp;J2120&amp;"",'IPPD ALL'!$AA$2:$AC$787,3,FALSE),VLOOKUP("*"&amp;P2120&amp;"",'IPPD ALL'!$AB$2:$AC$787,2,FALSE))</f>
        <v>Kabupaten Rembang</v>
      </c>
    </row>
    <row r="2121">
      <c r="A2121" s="346">
        <v>4626.0</v>
      </c>
      <c r="B2121" s="347" t="s">
        <v>13456</v>
      </c>
      <c r="C2121" s="347" t="s">
        <v>7903</v>
      </c>
      <c r="D2121" s="347" t="s">
        <v>13457</v>
      </c>
      <c r="E2121" s="347">
        <v>1.0</v>
      </c>
      <c r="F2121" s="347" t="s">
        <v>13458</v>
      </c>
      <c r="G2121" s="347" t="s">
        <v>13459</v>
      </c>
      <c r="H2121" s="348"/>
      <c r="I2121" s="347" t="s">
        <v>4533</v>
      </c>
      <c r="J2121" s="347" t="s">
        <v>7903</v>
      </c>
      <c r="K2121" s="349">
        <v>45471.1511178588</v>
      </c>
      <c r="L2121" s="347" t="s">
        <v>7903</v>
      </c>
      <c r="M2121" s="349">
        <v>45471.154588391204</v>
      </c>
      <c r="N2121" s="347" t="s">
        <v>4545</v>
      </c>
      <c r="O2121" s="346">
        <v>1.0</v>
      </c>
      <c r="P2121" s="350" t="s">
        <v>2712</v>
      </c>
      <c r="Q2121" s="346">
        <v>338.0</v>
      </c>
      <c r="R2121" s="347" t="s">
        <v>7906</v>
      </c>
      <c r="S2121" s="7" t="str">
        <f>IF(P2121="nasional",VLOOKUP("*"&amp;J2121&amp;"",'IPPD ALL'!$AA$2:$AC$787,3,FALSE),VLOOKUP("*"&amp;P2121&amp;"",'IPPD ALL'!$AB$2:$AC$787,2,FALSE))</f>
        <v>Kabupaten Rembang</v>
      </c>
    </row>
    <row r="2122">
      <c r="A2122" s="346">
        <v>4628.0</v>
      </c>
      <c r="B2122" s="347" t="s">
        <v>13460</v>
      </c>
      <c r="C2122" s="347" t="s">
        <v>13461</v>
      </c>
      <c r="D2122" s="347" t="s">
        <v>13462</v>
      </c>
      <c r="E2122" s="347">
        <v>1.0</v>
      </c>
      <c r="F2122" s="347" t="s">
        <v>13463</v>
      </c>
      <c r="G2122" s="347" t="s">
        <v>13464</v>
      </c>
      <c r="H2122" s="348"/>
      <c r="I2122" s="347" t="s">
        <v>4533</v>
      </c>
      <c r="J2122" s="347" t="s">
        <v>13461</v>
      </c>
      <c r="K2122" s="349">
        <v>45471.16882895833</v>
      </c>
      <c r="L2122" s="347" t="s">
        <v>13461</v>
      </c>
      <c r="M2122" s="349">
        <v>45477.07069355324</v>
      </c>
      <c r="N2122" s="347" t="s">
        <v>4534</v>
      </c>
      <c r="O2122" s="346">
        <v>1.0</v>
      </c>
      <c r="P2122" s="350" t="s">
        <v>3151</v>
      </c>
      <c r="Q2122" s="346">
        <v>369.0</v>
      </c>
      <c r="R2122" s="347" t="s">
        <v>5692</v>
      </c>
      <c r="S2122" s="7" t="str">
        <f>IF(P2122="nasional",VLOOKUP("*"&amp;J2122&amp;"",'IPPD ALL'!$AA$2:$AC$787,3,FALSE),VLOOKUP("*"&amp;P2122&amp;"",'IPPD ALL'!$AB$2:$AC$787,2,FALSE))</f>
        <v>Kota Surabaya</v>
      </c>
    </row>
    <row r="2123">
      <c r="A2123" s="346">
        <v>4629.0</v>
      </c>
      <c r="B2123" s="347" t="s">
        <v>13465</v>
      </c>
      <c r="C2123" s="347" t="s">
        <v>9861</v>
      </c>
      <c r="D2123" s="347" t="s">
        <v>13466</v>
      </c>
      <c r="E2123" s="346">
        <v>1.0</v>
      </c>
      <c r="F2123" s="347" t="s">
        <v>13467</v>
      </c>
      <c r="G2123" s="347" t="s">
        <v>13468</v>
      </c>
      <c r="H2123" s="348"/>
      <c r="I2123" s="347" t="s">
        <v>4533</v>
      </c>
      <c r="J2123" s="347" t="s">
        <v>9861</v>
      </c>
      <c r="K2123" s="349">
        <v>45471.1805016088</v>
      </c>
      <c r="L2123" s="347" t="s">
        <v>9861</v>
      </c>
      <c r="M2123" s="349">
        <v>45471.32292717593</v>
      </c>
      <c r="N2123" s="347" t="s">
        <v>4545</v>
      </c>
      <c r="O2123" s="346">
        <v>4.0</v>
      </c>
      <c r="P2123" s="350" t="s">
        <v>1623</v>
      </c>
      <c r="Q2123" s="346">
        <v>344.0</v>
      </c>
      <c r="R2123" s="347" t="s">
        <v>9865</v>
      </c>
      <c r="S2123" s="7" t="str">
        <f>IF(P2123="nasional",VLOOKUP("*"&amp;J2123&amp;"",'IPPD ALL'!$AA$2:$AC$787,3,FALSE),VLOOKUP("*"&amp;P2123&amp;"",'IPPD ALL'!$AB$2:$AC$787,2,FALSE))</f>
        <v>Kota Bukittinggi</v>
      </c>
    </row>
    <row r="2124">
      <c r="A2124" s="346">
        <v>4630.0</v>
      </c>
      <c r="B2124" s="347" t="s">
        <v>13469</v>
      </c>
      <c r="C2124" s="347" t="s">
        <v>6883</v>
      </c>
      <c r="D2124" s="347" t="s">
        <v>6884</v>
      </c>
      <c r="E2124" s="347" t="s">
        <v>4874</v>
      </c>
      <c r="F2124" s="347" t="s">
        <v>13470</v>
      </c>
      <c r="G2124" s="347" t="s">
        <v>6886</v>
      </c>
      <c r="H2124" s="348"/>
      <c r="I2124" s="347" t="s">
        <v>4533</v>
      </c>
      <c r="J2124" s="347" t="s">
        <v>6883</v>
      </c>
      <c r="K2124" s="349">
        <v>45471.276071493055</v>
      </c>
      <c r="L2124" s="347" t="s">
        <v>6883</v>
      </c>
      <c r="M2124" s="349">
        <v>45541.182502372685</v>
      </c>
      <c r="N2124" s="347" t="s">
        <v>4545</v>
      </c>
      <c r="O2124" s="346">
        <v>4.0</v>
      </c>
      <c r="P2124" s="350" t="s">
        <v>2704</v>
      </c>
      <c r="Q2124" s="346">
        <v>384.0</v>
      </c>
      <c r="R2124" s="347" t="s">
        <v>6887</v>
      </c>
      <c r="S2124" s="7" t="str">
        <f>IF(P2124="nasional",VLOOKUP("*"&amp;J2124&amp;"",'IPPD ALL'!$AA$2:$AC$787,3,FALSE),VLOOKUP("*"&amp;P2124&amp;"",'IPPD ALL'!$AB$2:$AC$787,2,FALSE))</f>
        <v>Kabupaten Purworejo</v>
      </c>
    </row>
    <row r="2125">
      <c r="A2125" s="346">
        <v>4632.0</v>
      </c>
      <c r="B2125" s="347" t="s">
        <v>13471</v>
      </c>
      <c r="C2125" s="347" t="s">
        <v>2492</v>
      </c>
      <c r="D2125" s="347" t="s">
        <v>13472</v>
      </c>
      <c r="E2125" s="347">
        <v>1.0</v>
      </c>
      <c r="F2125" s="347" t="s">
        <v>13473</v>
      </c>
      <c r="G2125" s="347" t="s">
        <v>13474</v>
      </c>
      <c r="H2125" s="348"/>
      <c r="I2125" s="347" t="s">
        <v>4533</v>
      </c>
      <c r="J2125" s="347" t="s">
        <v>2492</v>
      </c>
      <c r="K2125" s="349">
        <v>45471.361737824074</v>
      </c>
      <c r="L2125" s="347" t="s">
        <v>2492</v>
      </c>
      <c r="M2125" s="349">
        <v>45474.098637731484</v>
      </c>
      <c r="N2125" s="347" t="s">
        <v>4545</v>
      </c>
      <c r="O2125" s="346">
        <v>4.0</v>
      </c>
      <c r="P2125" s="347" t="s">
        <v>4535</v>
      </c>
      <c r="Q2125" s="348"/>
      <c r="R2125" s="348"/>
      <c r="S2125" s="7" t="str">
        <f>IF(P2125="nasional",VLOOKUP("*"&amp;J2125&amp;"",'IPPD ALL'!$AA$2:$AC$787,3,FALSE),VLOOKUP("*"&amp;P2125&amp;"",'IPPD ALL'!$AB$2:$AC$787,2,FALSE))</f>
        <v>Kabupaten Pandeglang</v>
      </c>
    </row>
    <row r="2126">
      <c r="A2126" s="346">
        <v>4633.0</v>
      </c>
      <c r="B2126" s="347" t="s">
        <v>13475</v>
      </c>
      <c r="C2126" s="347" t="s">
        <v>13476</v>
      </c>
      <c r="D2126" s="347" t="s">
        <v>13477</v>
      </c>
      <c r="E2126" s="347">
        <v>1.0</v>
      </c>
      <c r="F2126" s="347" t="s">
        <v>13478</v>
      </c>
      <c r="G2126" s="347" t="s">
        <v>13479</v>
      </c>
      <c r="H2126" s="348"/>
      <c r="I2126" s="347" t="s">
        <v>4533</v>
      </c>
      <c r="J2126" s="347" t="s">
        <v>13476</v>
      </c>
      <c r="K2126" s="349">
        <v>45471.394521828704</v>
      </c>
      <c r="L2126" s="347" t="s">
        <v>13476</v>
      </c>
      <c r="M2126" s="349">
        <v>45471.3979769213</v>
      </c>
      <c r="N2126" s="347" t="s">
        <v>4545</v>
      </c>
      <c r="O2126" s="346">
        <v>3.0</v>
      </c>
      <c r="P2126" s="350" t="s">
        <v>2418</v>
      </c>
      <c r="Q2126" s="346">
        <v>258.0</v>
      </c>
      <c r="R2126" s="347" t="s">
        <v>4977</v>
      </c>
      <c r="S2126" s="7" t="str">
        <f>IF(P2126="nasional",VLOOKUP("*"&amp;J2126&amp;"",'IPPD ALL'!$AA$2:$AC$787,3,FALSE),VLOOKUP("*"&amp;P2126&amp;"",'IPPD ALL'!$AB$2:$AC$787,2,FALSE))</f>
        <v>Kota Bogor</v>
      </c>
      <c r="T2126" s="229"/>
    </row>
    <row r="2127">
      <c r="A2127" s="346">
        <v>4635.0</v>
      </c>
      <c r="B2127" s="347" t="s">
        <v>13480</v>
      </c>
      <c r="C2127" s="347" t="s">
        <v>10887</v>
      </c>
      <c r="D2127" s="347" t="s">
        <v>13481</v>
      </c>
      <c r="E2127" s="347">
        <v>1.0</v>
      </c>
      <c r="F2127" s="347" t="s">
        <v>13482</v>
      </c>
      <c r="G2127" s="347" t="s">
        <v>13483</v>
      </c>
      <c r="H2127" s="348"/>
      <c r="I2127" s="347" t="s">
        <v>4533</v>
      </c>
      <c r="J2127" s="347" t="s">
        <v>10887</v>
      </c>
      <c r="K2127" s="349">
        <v>45472.332082256944</v>
      </c>
      <c r="L2127" s="347" t="s">
        <v>10887</v>
      </c>
      <c r="M2127" s="349">
        <v>45472.337141724536</v>
      </c>
      <c r="N2127" s="347" t="s">
        <v>4534</v>
      </c>
      <c r="O2127" s="346">
        <v>1.0</v>
      </c>
      <c r="P2127" s="350" t="s">
        <v>2811</v>
      </c>
      <c r="Q2127" s="346">
        <v>256.0</v>
      </c>
      <c r="R2127" s="347" t="s">
        <v>5212</v>
      </c>
      <c r="S2127" s="7" t="str">
        <f>IF(P2127="nasional",VLOOKUP("*"&amp;J2127&amp;"",'IPPD ALL'!$AA$2:$AC$787,3,FALSE),VLOOKUP("*"&amp;P2127&amp;"",'IPPD ALL'!$AB$2:$AC$787,2,FALSE))</f>
        <v>Kota Tegal</v>
      </c>
    </row>
    <row r="2128">
      <c r="A2128" s="346">
        <v>4636.0</v>
      </c>
      <c r="B2128" s="347" t="s">
        <v>13484</v>
      </c>
      <c r="C2128" s="347" t="s">
        <v>13485</v>
      </c>
      <c r="D2128" s="347" t="s">
        <v>13486</v>
      </c>
      <c r="E2128" s="347">
        <v>1.0</v>
      </c>
      <c r="F2128" s="347" t="s">
        <v>13487</v>
      </c>
      <c r="G2128" s="347" t="s">
        <v>13488</v>
      </c>
      <c r="H2128" s="348"/>
      <c r="I2128" s="347" t="s">
        <v>4533</v>
      </c>
      <c r="J2128" s="347" t="s">
        <v>13485</v>
      </c>
      <c r="K2128" s="349">
        <v>45474.14491519676</v>
      </c>
      <c r="L2128" s="347" t="s">
        <v>13485</v>
      </c>
      <c r="M2128" s="349">
        <v>45474.19333486111</v>
      </c>
      <c r="N2128" s="347" t="s">
        <v>4545</v>
      </c>
      <c r="O2128" s="346">
        <v>5.0</v>
      </c>
      <c r="P2128" s="350" t="s">
        <v>2442</v>
      </c>
      <c r="Q2128" s="346">
        <v>672.0</v>
      </c>
      <c r="R2128" s="347" t="s">
        <v>12169</v>
      </c>
      <c r="S2128" s="7" t="str">
        <f>IF(P2128="nasional",VLOOKUP("*"&amp;J2128&amp;"",'IPPD ALL'!$AA$2:$AC$787,3,FALSE),VLOOKUP("*"&amp;P2128&amp;"",'IPPD ALL'!$AB$2:$AC$787,2,FALSE))</f>
        <v>Kota Depok</v>
      </c>
    </row>
    <row r="2129">
      <c r="A2129" s="346">
        <v>4638.0</v>
      </c>
      <c r="B2129" s="347" t="s">
        <v>13489</v>
      </c>
      <c r="C2129" s="347" t="s">
        <v>13490</v>
      </c>
      <c r="D2129" s="347" t="s">
        <v>13491</v>
      </c>
      <c r="E2129" s="347">
        <v>1.0</v>
      </c>
      <c r="F2129" s="347" t="s">
        <v>13492</v>
      </c>
      <c r="G2129" s="347" t="s">
        <v>13493</v>
      </c>
      <c r="H2129" s="348"/>
      <c r="I2129" s="347" t="s">
        <v>4533</v>
      </c>
      <c r="J2129" s="347" t="s">
        <v>13490</v>
      </c>
      <c r="K2129" s="349">
        <v>45474.14496496528</v>
      </c>
      <c r="L2129" s="347" t="s">
        <v>13490</v>
      </c>
      <c r="M2129" s="349">
        <v>45474.18351739583</v>
      </c>
      <c r="N2129" s="347" t="s">
        <v>4545</v>
      </c>
      <c r="O2129" s="346">
        <v>3.0</v>
      </c>
      <c r="P2129" s="350" t="s">
        <v>2442</v>
      </c>
      <c r="Q2129" s="346">
        <v>672.0</v>
      </c>
      <c r="R2129" s="347" t="s">
        <v>12169</v>
      </c>
      <c r="S2129" s="7" t="str">
        <f>IF(P2129="nasional",VLOOKUP("*"&amp;J2129&amp;"",'IPPD ALL'!$AA$2:$AC$787,3,FALSE),VLOOKUP("*"&amp;P2129&amp;"",'IPPD ALL'!$AB$2:$AC$787,2,FALSE))</f>
        <v>Kota Depok</v>
      </c>
    </row>
    <row r="2130">
      <c r="A2130" s="346">
        <v>4639.0</v>
      </c>
      <c r="B2130" s="347" t="s">
        <v>13494</v>
      </c>
      <c r="C2130" s="347" t="s">
        <v>13495</v>
      </c>
      <c r="D2130" s="347" t="s">
        <v>13496</v>
      </c>
      <c r="E2130" s="347" t="s">
        <v>4530</v>
      </c>
      <c r="F2130" s="347" t="s">
        <v>13497</v>
      </c>
      <c r="G2130" s="347" t="s">
        <v>13498</v>
      </c>
      <c r="H2130" s="348"/>
      <c r="I2130" s="347" t="s">
        <v>4533</v>
      </c>
      <c r="J2130" s="347" t="s">
        <v>13495</v>
      </c>
      <c r="K2130" s="349">
        <v>45474.14517512731</v>
      </c>
      <c r="L2130" s="347" t="s">
        <v>13495</v>
      </c>
      <c r="M2130" s="349">
        <v>45474.18297138889</v>
      </c>
      <c r="N2130" s="347" t="s">
        <v>4534</v>
      </c>
      <c r="O2130" s="346">
        <v>2.0</v>
      </c>
      <c r="P2130" s="350" t="s">
        <v>2442</v>
      </c>
      <c r="Q2130" s="346">
        <v>672.0</v>
      </c>
      <c r="R2130" s="347" t="s">
        <v>12169</v>
      </c>
      <c r="S2130" s="7" t="str">
        <f>IF(P2130="nasional",VLOOKUP("*"&amp;J2130&amp;"",'IPPD ALL'!$AA$2:$AC$787,3,FALSE),VLOOKUP("*"&amp;P2130&amp;"",'IPPD ALL'!$AB$2:$AC$787,2,FALSE))</f>
        <v>Kota Depok</v>
      </c>
    </row>
    <row r="2131">
      <c r="A2131" s="346">
        <v>4640.0</v>
      </c>
      <c r="B2131" s="347" t="s">
        <v>13499</v>
      </c>
      <c r="C2131" s="347" t="s">
        <v>13500</v>
      </c>
      <c r="D2131" s="347" t="s">
        <v>13501</v>
      </c>
      <c r="E2131" s="347">
        <v>1.0</v>
      </c>
      <c r="F2131" s="347" t="s">
        <v>13502</v>
      </c>
      <c r="G2131" s="347" t="s">
        <v>13503</v>
      </c>
      <c r="H2131" s="348"/>
      <c r="I2131" s="347" t="s">
        <v>4533</v>
      </c>
      <c r="J2131" s="347" t="s">
        <v>13500</v>
      </c>
      <c r="K2131" s="349">
        <v>45474.145237777775</v>
      </c>
      <c r="L2131" s="347" t="s">
        <v>13500</v>
      </c>
      <c r="M2131" s="349">
        <v>45474.17151501157</v>
      </c>
      <c r="N2131" s="347" t="s">
        <v>4545</v>
      </c>
      <c r="O2131" s="346">
        <v>1.0</v>
      </c>
      <c r="P2131" s="350" t="s">
        <v>2442</v>
      </c>
      <c r="Q2131" s="346">
        <v>672.0</v>
      </c>
      <c r="R2131" s="347" t="s">
        <v>12169</v>
      </c>
      <c r="S2131" s="7" t="str">
        <f>IF(P2131="nasional",VLOOKUP("*"&amp;J2131&amp;"",'IPPD ALL'!$AA$2:$AC$787,3,FALSE),VLOOKUP("*"&amp;P2131&amp;"",'IPPD ALL'!$AB$2:$AC$787,2,FALSE))</f>
        <v>Kota Depok</v>
      </c>
    </row>
    <row r="2132">
      <c r="A2132" s="346">
        <v>4642.0</v>
      </c>
      <c r="B2132" s="347" t="s">
        <v>13504</v>
      </c>
      <c r="C2132" s="347" t="s">
        <v>1685</v>
      </c>
      <c r="D2132" s="347" t="s">
        <v>13417</v>
      </c>
      <c r="E2132" s="347">
        <v>2.0</v>
      </c>
      <c r="F2132" s="347" t="s">
        <v>13505</v>
      </c>
      <c r="G2132" s="347" t="s">
        <v>13419</v>
      </c>
      <c r="H2132" s="348"/>
      <c r="I2132" s="347" t="s">
        <v>4533</v>
      </c>
      <c r="J2132" s="347" t="s">
        <v>1685</v>
      </c>
      <c r="K2132" s="349">
        <v>45474.391693136575</v>
      </c>
      <c r="L2132" s="347" t="s">
        <v>1685</v>
      </c>
      <c r="M2132" s="349">
        <v>45474.39245666667</v>
      </c>
      <c r="N2132" s="347" t="s">
        <v>4545</v>
      </c>
      <c r="O2132" s="346">
        <v>1.0</v>
      </c>
      <c r="P2132" s="347" t="s">
        <v>4535</v>
      </c>
      <c r="Q2132" s="348"/>
      <c r="R2132" s="348"/>
      <c r="S2132" s="7" t="str">
        <f>IF(P2132="nasional",VLOOKUP("*"&amp;J2132&amp;"",'IPPD ALL'!$AA$2:$AC$787,3,FALSE),VLOOKUP("*"&amp;P2132&amp;"",'IPPD ALL'!$AB$2:$AC$787,2,FALSE))</f>
        <v>Kabupaten Bengkalis</v>
      </c>
    </row>
    <row r="2133">
      <c r="A2133" s="346">
        <v>4646.0</v>
      </c>
      <c r="B2133" s="347" t="s">
        <v>13506</v>
      </c>
      <c r="C2133" s="347" t="s">
        <v>4839</v>
      </c>
      <c r="D2133" s="347" t="s">
        <v>13507</v>
      </c>
      <c r="E2133" s="347">
        <v>1.0</v>
      </c>
      <c r="F2133" s="347" t="s">
        <v>13508</v>
      </c>
      <c r="G2133" s="347" t="s">
        <v>13509</v>
      </c>
      <c r="H2133" s="348"/>
      <c r="I2133" s="347" t="s">
        <v>4533</v>
      </c>
      <c r="J2133" s="347" t="s">
        <v>4839</v>
      </c>
      <c r="K2133" s="349">
        <v>45476.138876550925</v>
      </c>
      <c r="L2133" s="347" t="s">
        <v>4839</v>
      </c>
      <c r="M2133" s="349">
        <v>45476.316073055554</v>
      </c>
      <c r="N2133" s="347" t="s">
        <v>4534</v>
      </c>
      <c r="O2133" s="346">
        <v>6.0</v>
      </c>
      <c r="P2133" s="350" t="s">
        <v>4843</v>
      </c>
      <c r="Q2133" s="346">
        <v>242.0</v>
      </c>
      <c r="R2133" s="347" t="s">
        <v>4844</v>
      </c>
      <c r="S2133" s="7" t="str">
        <f>IF(P2133="nasional",VLOOKUP("*"&amp;J2133&amp;"",'IPPD ALL'!$AA$2:$AC$787,3,FALSE),VLOOKUP("*"&amp;P2133&amp;"",'IPPD ALL'!$AB$2:$AC$787,2,FALSE))</f>
        <v>#N/A</v>
      </c>
    </row>
    <row r="2134">
      <c r="A2134" s="346">
        <v>4647.0</v>
      </c>
      <c r="B2134" s="347" t="s">
        <v>13510</v>
      </c>
      <c r="C2134" s="347" t="s">
        <v>4839</v>
      </c>
      <c r="D2134" s="347" t="s">
        <v>13507</v>
      </c>
      <c r="E2134" s="347">
        <v>2.0</v>
      </c>
      <c r="F2134" s="347" t="s">
        <v>13511</v>
      </c>
      <c r="G2134" s="347" t="s">
        <v>13509</v>
      </c>
      <c r="H2134" s="348"/>
      <c r="I2134" s="347" t="s">
        <v>4533</v>
      </c>
      <c r="J2134" s="347" t="s">
        <v>4839</v>
      </c>
      <c r="K2134" s="349">
        <v>45476.14196505787</v>
      </c>
      <c r="L2134" s="347" t="s">
        <v>4839</v>
      </c>
      <c r="M2134" s="349">
        <v>45476.16358221065</v>
      </c>
      <c r="N2134" s="347" t="s">
        <v>4534</v>
      </c>
      <c r="O2134" s="346">
        <v>7.0</v>
      </c>
      <c r="P2134" s="350" t="s">
        <v>4843</v>
      </c>
      <c r="Q2134" s="346">
        <v>242.0</v>
      </c>
      <c r="R2134" s="347" t="s">
        <v>4844</v>
      </c>
      <c r="S2134" s="7" t="str">
        <f>IF(P2134="nasional",VLOOKUP("*"&amp;J2134&amp;"",'IPPD ALL'!$AA$2:$AC$787,3,FALSE),VLOOKUP("*"&amp;P2134&amp;"",'IPPD ALL'!$AB$2:$AC$787,2,FALSE))</f>
        <v>#N/A</v>
      </c>
    </row>
    <row r="2135">
      <c r="A2135" s="346">
        <v>4648.0</v>
      </c>
      <c r="B2135" s="347" t="s">
        <v>13512</v>
      </c>
      <c r="C2135" s="347" t="s">
        <v>721</v>
      </c>
      <c r="D2135" s="347" t="s">
        <v>13513</v>
      </c>
      <c r="E2135" s="347">
        <v>1.0</v>
      </c>
      <c r="F2135" s="347" t="s">
        <v>13514</v>
      </c>
      <c r="G2135" s="347" t="s">
        <v>13515</v>
      </c>
      <c r="H2135" s="348"/>
      <c r="I2135" s="347" t="s">
        <v>4533</v>
      </c>
      <c r="J2135" s="347" t="s">
        <v>721</v>
      </c>
      <c r="K2135" s="349">
        <v>45476.15696748842</v>
      </c>
      <c r="L2135" s="347" t="s">
        <v>721</v>
      </c>
      <c r="M2135" s="349">
        <v>45546.12224701389</v>
      </c>
      <c r="N2135" s="347" t="s">
        <v>4534</v>
      </c>
      <c r="O2135" s="346">
        <v>8.0</v>
      </c>
      <c r="P2135" s="347" t="s">
        <v>4535</v>
      </c>
      <c r="Q2135" s="348"/>
      <c r="R2135" s="348"/>
      <c r="S2135" s="7" t="str">
        <f>IF(P2135="nasional",VLOOKUP("*"&amp;J2135&amp;"",'IPPD ALL'!$AA$2:$AC$787,3,FALSE),VLOOKUP("*"&amp;P2135&amp;"",'IPPD ALL'!$AB$2:$AC$787,2,FALSE))</f>
        <v>Badan Riset dan Inovasi Nasional</v>
      </c>
    </row>
    <row r="2136">
      <c r="A2136" s="346">
        <v>4649.0</v>
      </c>
      <c r="B2136" s="347" t="s">
        <v>13516</v>
      </c>
      <c r="C2136" s="347" t="s">
        <v>614</v>
      </c>
      <c r="D2136" s="347" t="s">
        <v>13517</v>
      </c>
      <c r="E2136" s="347">
        <v>1.0</v>
      </c>
      <c r="F2136" s="347" t="s">
        <v>13518</v>
      </c>
      <c r="G2136" s="347" t="s">
        <v>13519</v>
      </c>
      <c r="H2136" s="348"/>
      <c r="I2136" s="347" t="s">
        <v>4533</v>
      </c>
      <c r="J2136" s="347" t="s">
        <v>614</v>
      </c>
      <c r="K2136" s="349">
        <v>45476.16184296296</v>
      </c>
      <c r="L2136" s="347" t="s">
        <v>614</v>
      </c>
      <c r="M2136" s="349">
        <v>45483.23793037037</v>
      </c>
      <c r="N2136" s="347" t="s">
        <v>4551</v>
      </c>
      <c r="O2136" s="346">
        <v>5.0</v>
      </c>
      <c r="P2136" s="347" t="s">
        <v>4535</v>
      </c>
      <c r="Q2136" s="348"/>
      <c r="R2136" s="348"/>
      <c r="S2136" s="7" t="str">
        <f>IF(P2136="nasional",VLOOKUP("*"&amp;J2136&amp;"",'IPPD ALL'!$AA$2:$AC$787,3,FALSE),VLOOKUP("*"&amp;P2136&amp;"",'IPPD ALL'!$AB$2:$AC$787,2,FALSE))</f>
        <v>Kementerian Pariwisata dan Ekonomi Kreatif</v>
      </c>
    </row>
    <row r="2137">
      <c r="A2137" s="346">
        <v>4650.0</v>
      </c>
      <c r="B2137" s="347" t="s">
        <v>13520</v>
      </c>
      <c r="C2137" s="347" t="s">
        <v>7662</v>
      </c>
      <c r="D2137" s="347" t="s">
        <v>13521</v>
      </c>
      <c r="E2137" s="347">
        <v>1.0</v>
      </c>
      <c r="F2137" s="347" t="s">
        <v>13522</v>
      </c>
      <c r="G2137" s="347" t="s">
        <v>13523</v>
      </c>
      <c r="H2137" s="347" t="s">
        <v>8382</v>
      </c>
      <c r="I2137" s="347" t="s">
        <v>4533</v>
      </c>
      <c r="J2137" s="347" t="s">
        <v>7662</v>
      </c>
      <c r="K2137" s="349">
        <v>45476.16264423611</v>
      </c>
      <c r="L2137" s="347" t="s">
        <v>7662</v>
      </c>
      <c r="M2137" s="349">
        <v>45476.330154710646</v>
      </c>
      <c r="N2137" s="347" t="s">
        <v>4545</v>
      </c>
      <c r="O2137" s="346">
        <v>6.0</v>
      </c>
      <c r="P2137" s="350" t="s">
        <v>2996</v>
      </c>
      <c r="Q2137" s="346">
        <v>261.0</v>
      </c>
      <c r="R2137" s="347" t="s">
        <v>7666</v>
      </c>
      <c r="S2137" s="7" t="str">
        <f>IF(P2137="nasional",VLOOKUP("*"&amp;J2137&amp;"",'IPPD ALL'!$AA$2:$AC$787,3,FALSE),VLOOKUP("*"&amp;P2137&amp;"",'IPPD ALL'!$AB$2:$AC$787,2,FALSE))</f>
        <v>Kabupaten Ngawi</v>
      </c>
    </row>
    <row r="2138">
      <c r="A2138" s="346">
        <v>4651.0</v>
      </c>
      <c r="B2138" s="347" t="s">
        <v>13524</v>
      </c>
      <c r="C2138" s="347" t="s">
        <v>5981</v>
      </c>
      <c r="D2138" s="347" t="s">
        <v>13525</v>
      </c>
      <c r="E2138" s="347">
        <v>1.0</v>
      </c>
      <c r="F2138" s="347" t="s">
        <v>13526</v>
      </c>
      <c r="G2138" s="347" t="s">
        <v>13527</v>
      </c>
      <c r="H2138" s="348"/>
      <c r="I2138" s="347" t="s">
        <v>4533</v>
      </c>
      <c r="J2138" s="347" t="s">
        <v>5981</v>
      </c>
      <c r="K2138" s="349">
        <v>45476.19543059028</v>
      </c>
      <c r="L2138" s="347" t="s">
        <v>5981</v>
      </c>
      <c r="M2138" s="349">
        <v>45476.198608819446</v>
      </c>
      <c r="N2138" s="347" t="s">
        <v>4545</v>
      </c>
      <c r="O2138" s="346">
        <v>1.0</v>
      </c>
      <c r="P2138" s="350" t="s">
        <v>2394</v>
      </c>
      <c r="Q2138" s="346">
        <v>252.0</v>
      </c>
      <c r="R2138" s="347" t="s">
        <v>5965</v>
      </c>
      <c r="S2138" s="7" t="str">
        <f>IF(P2138="nasional",VLOOKUP("*"&amp;J2138&amp;"",'IPPD ALL'!$AA$2:$AC$787,3,FALSE),VLOOKUP("*"&amp;P2138&amp;"",'IPPD ALL'!$AB$2:$AC$787,2,FALSE))</f>
        <v>Kota Bandung</v>
      </c>
    </row>
    <row r="2139">
      <c r="A2139" s="346">
        <v>4652.0</v>
      </c>
      <c r="B2139" s="347" t="s">
        <v>13528</v>
      </c>
      <c r="C2139" s="347" t="s">
        <v>7662</v>
      </c>
      <c r="D2139" s="347" t="s">
        <v>13529</v>
      </c>
      <c r="E2139" s="347">
        <v>1.0</v>
      </c>
      <c r="F2139" s="347" t="s">
        <v>13530</v>
      </c>
      <c r="G2139" s="347" t="s">
        <v>13531</v>
      </c>
      <c r="H2139" s="348"/>
      <c r="I2139" s="347" t="s">
        <v>4533</v>
      </c>
      <c r="J2139" s="347" t="s">
        <v>7662</v>
      </c>
      <c r="K2139" s="349">
        <v>45476.331719849535</v>
      </c>
      <c r="L2139" s="347" t="s">
        <v>7662</v>
      </c>
      <c r="M2139" s="349">
        <v>45476.335212638885</v>
      </c>
      <c r="N2139" s="347" t="s">
        <v>4545</v>
      </c>
      <c r="O2139" s="346">
        <v>1.0</v>
      </c>
      <c r="P2139" s="350" t="s">
        <v>2996</v>
      </c>
      <c r="Q2139" s="346">
        <v>261.0</v>
      </c>
      <c r="R2139" s="347" t="s">
        <v>7666</v>
      </c>
      <c r="S2139" s="7" t="str">
        <f>IF(P2139="nasional",VLOOKUP("*"&amp;J2139&amp;"",'IPPD ALL'!$AA$2:$AC$787,3,FALSE),VLOOKUP("*"&amp;P2139&amp;"",'IPPD ALL'!$AB$2:$AC$787,2,FALSE))</f>
        <v>Kabupaten Ngawi</v>
      </c>
    </row>
    <row r="2140">
      <c r="A2140" s="346">
        <v>4653.0</v>
      </c>
      <c r="B2140" s="347" t="s">
        <v>13532</v>
      </c>
      <c r="C2140" s="347" t="s">
        <v>7662</v>
      </c>
      <c r="D2140" s="347" t="s">
        <v>13533</v>
      </c>
      <c r="E2140" s="347">
        <v>1.0</v>
      </c>
      <c r="F2140" s="347" t="s">
        <v>13534</v>
      </c>
      <c r="G2140" s="347" t="s">
        <v>13535</v>
      </c>
      <c r="H2140" s="347" t="s">
        <v>8382</v>
      </c>
      <c r="I2140" s="347" t="s">
        <v>4533</v>
      </c>
      <c r="J2140" s="347" t="s">
        <v>7662</v>
      </c>
      <c r="K2140" s="349">
        <v>45476.33736909722</v>
      </c>
      <c r="L2140" s="347" t="s">
        <v>7662</v>
      </c>
      <c r="M2140" s="349">
        <v>45476.345608449075</v>
      </c>
      <c r="N2140" s="347" t="s">
        <v>4545</v>
      </c>
      <c r="O2140" s="346">
        <v>1.0</v>
      </c>
      <c r="P2140" s="350" t="s">
        <v>2996</v>
      </c>
      <c r="Q2140" s="346">
        <v>261.0</v>
      </c>
      <c r="R2140" s="347" t="s">
        <v>7666</v>
      </c>
      <c r="S2140" s="7" t="str">
        <f>IF(P2140="nasional",VLOOKUP("*"&amp;J2140&amp;"",'IPPD ALL'!$AA$2:$AC$787,3,FALSE),VLOOKUP("*"&amp;P2140&amp;"",'IPPD ALL'!$AB$2:$AC$787,2,FALSE))</f>
        <v>Kabupaten Ngawi</v>
      </c>
    </row>
    <row r="2141">
      <c r="A2141" s="346">
        <v>4655.0</v>
      </c>
      <c r="B2141" s="347" t="s">
        <v>13536</v>
      </c>
      <c r="C2141" s="347" t="s">
        <v>13537</v>
      </c>
      <c r="D2141" s="347" t="s">
        <v>13538</v>
      </c>
      <c r="E2141" s="347">
        <v>0.1</v>
      </c>
      <c r="F2141" s="347" t="s">
        <v>13539</v>
      </c>
      <c r="G2141" s="347" t="s">
        <v>13540</v>
      </c>
      <c r="H2141" s="348"/>
      <c r="I2141" s="347" t="s">
        <v>4533</v>
      </c>
      <c r="J2141" s="347" t="s">
        <v>13537</v>
      </c>
      <c r="K2141" s="349">
        <v>45476.536420046294</v>
      </c>
      <c r="L2141" s="347" t="s">
        <v>8498</v>
      </c>
      <c r="M2141" s="349">
        <v>45478.12695578704</v>
      </c>
      <c r="N2141" s="347" t="s">
        <v>4534</v>
      </c>
      <c r="O2141" s="346">
        <v>10.0</v>
      </c>
      <c r="P2141" s="350" t="s">
        <v>2548</v>
      </c>
      <c r="Q2141" s="346">
        <v>387.0</v>
      </c>
      <c r="R2141" s="347" t="s">
        <v>8502</v>
      </c>
      <c r="S2141" s="7" t="str">
        <f>IF(P2141="nasional",VLOOKUP("*"&amp;J2141&amp;"",'IPPD ALL'!$AA$2:$AC$787,3,FALSE),VLOOKUP("*"&amp;P2141&amp;"",'IPPD ALL'!$AB$2:$AC$787,2,FALSE))</f>
        <v>Provinsi Jawa Tengah</v>
      </c>
    </row>
    <row r="2142">
      <c r="A2142" s="346">
        <v>4656.0</v>
      </c>
      <c r="B2142" s="347" t="s">
        <v>13541</v>
      </c>
      <c r="C2142" s="347" t="s">
        <v>6883</v>
      </c>
      <c r="D2142" s="347" t="s">
        <v>13542</v>
      </c>
      <c r="E2142" s="347">
        <v>1.0</v>
      </c>
      <c r="F2142" s="347" t="s">
        <v>13543</v>
      </c>
      <c r="G2142" s="347" t="s">
        <v>13544</v>
      </c>
      <c r="H2142" s="348"/>
      <c r="I2142" s="347" t="s">
        <v>4533</v>
      </c>
      <c r="J2142" s="347" t="s">
        <v>6883</v>
      </c>
      <c r="K2142" s="349">
        <v>45477.17291971065</v>
      </c>
      <c r="L2142" s="348"/>
      <c r="M2142" s="348"/>
      <c r="N2142" s="347" t="s">
        <v>4545</v>
      </c>
      <c r="O2142" s="346">
        <v>1.0</v>
      </c>
      <c r="P2142" s="350" t="s">
        <v>2704</v>
      </c>
      <c r="Q2142" s="346">
        <v>384.0</v>
      </c>
      <c r="R2142" s="347" t="s">
        <v>6887</v>
      </c>
      <c r="S2142" s="7" t="str">
        <f>IF(P2142="nasional",VLOOKUP("*"&amp;J2142&amp;"",'IPPD ALL'!$AA$2:$AC$787,3,FALSE),VLOOKUP("*"&amp;P2142&amp;"",'IPPD ALL'!$AB$2:$AC$787,2,FALSE))</f>
        <v>Kabupaten Purworejo</v>
      </c>
    </row>
    <row r="2143">
      <c r="A2143" s="346">
        <v>4659.0</v>
      </c>
      <c r="B2143" s="347" t="s">
        <v>13545</v>
      </c>
      <c r="C2143" s="347" t="s">
        <v>11676</v>
      </c>
      <c r="D2143" s="347" t="s">
        <v>13546</v>
      </c>
      <c r="E2143" s="346">
        <v>1.0</v>
      </c>
      <c r="F2143" s="347" t="s">
        <v>13547</v>
      </c>
      <c r="G2143" s="347" t="s">
        <v>13548</v>
      </c>
      <c r="H2143" s="348"/>
      <c r="I2143" s="347" t="s">
        <v>4533</v>
      </c>
      <c r="J2143" s="347" t="s">
        <v>11676</v>
      </c>
      <c r="K2143" s="349">
        <v>45477.28295518518</v>
      </c>
      <c r="L2143" s="347" t="s">
        <v>11676</v>
      </c>
      <c r="M2143" s="349">
        <v>45477.297613993054</v>
      </c>
      <c r="N2143" s="347" t="s">
        <v>4545</v>
      </c>
      <c r="O2143" s="346">
        <v>4.0</v>
      </c>
      <c r="P2143" s="350" t="s">
        <v>1525</v>
      </c>
      <c r="Q2143" s="346">
        <v>247.0</v>
      </c>
      <c r="R2143" s="347" t="s">
        <v>5067</v>
      </c>
      <c r="S2143" s="7" t="str">
        <f>IF(P2143="nasional",VLOOKUP("*"&amp;J2143&amp;"",'IPPD ALL'!$AA$2:$AC$787,3,FALSE),VLOOKUP("*"&amp;P2143&amp;"",'IPPD ALL'!$AB$2:$AC$787,2,FALSE))</f>
        <v>Provinsi Sumatera Barat</v>
      </c>
    </row>
    <row r="2144">
      <c r="A2144" s="346">
        <v>4661.0</v>
      </c>
      <c r="B2144" s="347" t="s">
        <v>13549</v>
      </c>
      <c r="C2144" s="347" t="s">
        <v>13550</v>
      </c>
      <c r="D2144" s="347" t="s">
        <v>13551</v>
      </c>
      <c r="E2144" s="347">
        <v>1.0</v>
      </c>
      <c r="F2144" s="347" t="s">
        <v>13552</v>
      </c>
      <c r="G2144" s="347" t="s">
        <v>13553</v>
      </c>
      <c r="H2144" s="348"/>
      <c r="I2144" s="347" t="s">
        <v>4533</v>
      </c>
      <c r="J2144" s="347" t="s">
        <v>13550</v>
      </c>
      <c r="K2144" s="349">
        <v>45477.29166873843</v>
      </c>
      <c r="L2144" s="347" t="s">
        <v>13550</v>
      </c>
      <c r="M2144" s="349">
        <v>45483.17246716435</v>
      </c>
      <c r="N2144" s="347" t="s">
        <v>4545</v>
      </c>
      <c r="O2144" s="346">
        <v>2.0</v>
      </c>
      <c r="P2144" s="350" t="s">
        <v>1363</v>
      </c>
      <c r="Q2144" s="346">
        <v>656.0</v>
      </c>
      <c r="R2144" s="347" t="s">
        <v>13554</v>
      </c>
      <c r="S2144" s="7" t="str">
        <f>IF(P2144="nasional",VLOOKUP("*"&amp;J2144&amp;"",'IPPD ALL'!$AA$2:$AC$787,3,FALSE),VLOOKUP("*"&amp;P2144&amp;"",'IPPD ALL'!$AB$2:$AC$787,2,FALSE))</f>
        <v>Kabupaten Labuhanbatu Utara</v>
      </c>
      <c r="T2144" s="229"/>
    </row>
    <row r="2145">
      <c r="A2145" s="346">
        <v>4663.0</v>
      </c>
      <c r="B2145" s="347" t="s">
        <v>13555</v>
      </c>
      <c r="C2145" s="347" t="s">
        <v>13556</v>
      </c>
      <c r="D2145" s="347" t="s">
        <v>13557</v>
      </c>
      <c r="E2145" s="347">
        <v>1.0</v>
      </c>
      <c r="F2145" s="347" t="s">
        <v>13558</v>
      </c>
      <c r="G2145" s="347" t="s">
        <v>13559</v>
      </c>
      <c r="H2145" s="348"/>
      <c r="I2145" s="347" t="s">
        <v>4533</v>
      </c>
      <c r="J2145" s="347" t="s">
        <v>13556</v>
      </c>
      <c r="K2145" s="349">
        <v>45477.386275034725</v>
      </c>
      <c r="L2145" s="347" t="s">
        <v>13556</v>
      </c>
      <c r="M2145" s="349">
        <v>45477.47201766204</v>
      </c>
      <c r="N2145" s="347" t="s">
        <v>4545</v>
      </c>
      <c r="O2145" s="346">
        <v>7.0</v>
      </c>
      <c r="P2145" s="350" t="s">
        <v>4843</v>
      </c>
      <c r="Q2145" s="346">
        <v>242.0</v>
      </c>
      <c r="R2145" s="347" t="s">
        <v>4844</v>
      </c>
      <c r="S2145" s="7" t="str">
        <f>IF(P2145="nasional",VLOOKUP("*"&amp;J2145&amp;"",'IPPD ALL'!$AA$2:$AC$787,3,FALSE),VLOOKUP("*"&amp;P2145&amp;"",'IPPD ALL'!$AB$2:$AC$787,2,FALSE))</f>
        <v>#N/A</v>
      </c>
    </row>
    <row r="2146">
      <c r="A2146" s="346">
        <v>4664.0</v>
      </c>
      <c r="B2146" s="347" t="s">
        <v>13560</v>
      </c>
      <c r="C2146" s="347" t="s">
        <v>7903</v>
      </c>
      <c r="D2146" s="347" t="s">
        <v>13561</v>
      </c>
      <c r="E2146" s="347">
        <v>1.0</v>
      </c>
      <c r="F2146" s="347" t="s">
        <v>13562</v>
      </c>
      <c r="G2146" s="347" t="s">
        <v>13563</v>
      </c>
      <c r="H2146" s="348"/>
      <c r="I2146" s="347" t="s">
        <v>4533</v>
      </c>
      <c r="J2146" s="347" t="s">
        <v>7903</v>
      </c>
      <c r="K2146" s="349">
        <v>45478.09121482639</v>
      </c>
      <c r="L2146" s="347" t="s">
        <v>7903</v>
      </c>
      <c r="M2146" s="349">
        <v>45478.09393725694</v>
      </c>
      <c r="N2146" s="347" t="s">
        <v>4545</v>
      </c>
      <c r="O2146" s="346">
        <v>2.0</v>
      </c>
      <c r="P2146" s="350" t="s">
        <v>2712</v>
      </c>
      <c r="Q2146" s="346">
        <v>338.0</v>
      </c>
      <c r="R2146" s="347" t="s">
        <v>7906</v>
      </c>
      <c r="S2146" s="7" t="str">
        <f>IF(P2146="nasional",VLOOKUP("*"&amp;J2146&amp;"",'IPPD ALL'!$AA$2:$AC$787,3,FALSE),VLOOKUP("*"&amp;P2146&amp;"",'IPPD ALL'!$AB$2:$AC$787,2,FALSE))</f>
        <v>Kabupaten Rembang</v>
      </c>
    </row>
    <row r="2147">
      <c r="A2147" s="346">
        <v>4667.0</v>
      </c>
      <c r="B2147" s="347" t="s">
        <v>13564</v>
      </c>
      <c r="C2147" s="347" t="s">
        <v>8346</v>
      </c>
      <c r="D2147" s="347" t="s">
        <v>13565</v>
      </c>
      <c r="E2147" s="347">
        <v>1.0</v>
      </c>
      <c r="F2147" s="347" t="s">
        <v>13566</v>
      </c>
      <c r="G2147" s="347" t="s">
        <v>13567</v>
      </c>
      <c r="H2147" s="348"/>
      <c r="I2147" s="347" t="s">
        <v>4533</v>
      </c>
      <c r="J2147" s="347" t="s">
        <v>8346</v>
      </c>
      <c r="K2147" s="349">
        <v>45479.36602440972</v>
      </c>
      <c r="L2147" s="347" t="s">
        <v>8346</v>
      </c>
      <c r="M2147" s="349">
        <v>45500.09393552083</v>
      </c>
      <c r="N2147" s="347" t="s">
        <v>4545</v>
      </c>
      <c r="O2147" s="346">
        <v>21.0</v>
      </c>
      <c r="P2147" s="347" t="s">
        <v>4535</v>
      </c>
      <c r="Q2147" s="348"/>
      <c r="R2147" s="348"/>
      <c r="S2147" s="7" t="str">
        <f>IF(P2147="nasional",VLOOKUP("*"&amp;J2147&amp;"",'IPPD ALL'!$AA$2:$AC$787,3,FALSE),VLOOKUP("*"&amp;P2147&amp;"",'IPPD ALL'!$AB$2:$AC$787,2,FALSE))</f>
        <v>#N/A</v>
      </c>
      <c r="T2147" s="229"/>
    </row>
    <row r="2148">
      <c r="A2148" s="346">
        <v>4668.0</v>
      </c>
      <c r="B2148" s="347" t="s">
        <v>13568</v>
      </c>
      <c r="C2148" s="347" t="s">
        <v>7903</v>
      </c>
      <c r="D2148" s="347" t="s">
        <v>13569</v>
      </c>
      <c r="E2148" s="347">
        <v>1.0</v>
      </c>
      <c r="F2148" s="347" t="s">
        <v>13570</v>
      </c>
      <c r="G2148" s="347" t="s">
        <v>13571</v>
      </c>
      <c r="H2148" s="348"/>
      <c r="I2148" s="347" t="s">
        <v>4533</v>
      </c>
      <c r="J2148" s="347" t="s">
        <v>7903</v>
      </c>
      <c r="K2148" s="349">
        <v>45481.046165416665</v>
      </c>
      <c r="L2148" s="347" t="s">
        <v>7903</v>
      </c>
      <c r="M2148" s="349">
        <v>45490.17233414352</v>
      </c>
      <c r="N2148" s="347" t="s">
        <v>4545</v>
      </c>
      <c r="O2148" s="346">
        <v>2.0</v>
      </c>
      <c r="P2148" s="350" t="s">
        <v>2712</v>
      </c>
      <c r="Q2148" s="346">
        <v>338.0</v>
      </c>
      <c r="R2148" s="347" t="s">
        <v>7906</v>
      </c>
      <c r="S2148" s="7" t="str">
        <f>IF(P2148="nasional",VLOOKUP("*"&amp;J2148&amp;"",'IPPD ALL'!$AA$2:$AC$787,3,FALSE),VLOOKUP("*"&amp;P2148&amp;"",'IPPD ALL'!$AB$2:$AC$787,2,FALSE))</f>
        <v>Kabupaten Rembang</v>
      </c>
    </row>
    <row r="2149">
      <c r="A2149" s="346">
        <v>4669.0</v>
      </c>
      <c r="B2149" s="347" t="s">
        <v>13572</v>
      </c>
      <c r="C2149" s="347" t="s">
        <v>13573</v>
      </c>
      <c r="D2149" s="347" t="s">
        <v>13574</v>
      </c>
      <c r="E2149" s="347">
        <v>1.0</v>
      </c>
      <c r="F2149" s="347" t="s">
        <v>13575</v>
      </c>
      <c r="G2149" s="347" t="s">
        <v>13576</v>
      </c>
      <c r="H2149" s="347" t="s">
        <v>4580</v>
      </c>
      <c r="I2149" s="347" t="s">
        <v>4533</v>
      </c>
      <c r="J2149" s="347" t="s">
        <v>13573</v>
      </c>
      <c r="K2149" s="349">
        <v>45481.053419386575</v>
      </c>
      <c r="L2149" s="347" t="s">
        <v>13573</v>
      </c>
      <c r="M2149" s="349">
        <v>45481.067793993054</v>
      </c>
      <c r="N2149" s="347" t="s">
        <v>4545</v>
      </c>
      <c r="O2149" s="346">
        <v>1.0</v>
      </c>
      <c r="P2149" s="350" t="s">
        <v>3738</v>
      </c>
      <c r="Q2149" s="346">
        <v>1493.0</v>
      </c>
      <c r="R2149" s="347" t="s">
        <v>13577</v>
      </c>
      <c r="S2149" s="7" t="str">
        <f>IF(P2149="nasional",VLOOKUP("*"&amp;J2149&amp;"",'IPPD ALL'!$AA$2:$AC$787,3,FALSE),VLOOKUP("*"&amp;P2149&amp;"",'IPPD ALL'!$AB$2:$AC$787,2,FALSE))</f>
        <v>Kabupaten Mamuju Tengah</v>
      </c>
      <c r="T2149" s="229"/>
    </row>
    <row r="2150">
      <c r="A2150" s="346">
        <v>4670.0</v>
      </c>
      <c r="B2150" s="347" t="s">
        <v>13578</v>
      </c>
      <c r="C2150" s="347" t="s">
        <v>7903</v>
      </c>
      <c r="D2150" s="347" t="s">
        <v>13579</v>
      </c>
      <c r="E2150" s="347">
        <v>1.0</v>
      </c>
      <c r="F2150" s="347" t="s">
        <v>13580</v>
      </c>
      <c r="G2150" s="347" t="s">
        <v>13581</v>
      </c>
      <c r="H2150" s="348"/>
      <c r="I2150" s="347" t="s">
        <v>4533</v>
      </c>
      <c r="J2150" s="347" t="s">
        <v>7903</v>
      </c>
      <c r="K2150" s="349">
        <v>45481.06326872685</v>
      </c>
      <c r="L2150" s="347" t="s">
        <v>7903</v>
      </c>
      <c r="M2150" s="349">
        <v>45485.06665133102</v>
      </c>
      <c r="N2150" s="347" t="s">
        <v>4545</v>
      </c>
      <c r="O2150" s="346">
        <v>2.0</v>
      </c>
      <c r="P2150" s="350" t="s">
        <v>2712</v>
      </c>
      <c r="Q2150" s="346">
        <v>338.0</v>
      </c>
      <c r="R2150" s="347" t="s">
        <v>7906</v>
      </c>
      <c r="S2150" s="7" t="str">
        <f>IF(P2150="nasional",VLOOKUP("*"&amp;J2150&amp;"",'IPPD ALL'!$AA$2:$AC$787,3,FALSE),VLOOKUP("*"&amp;P2150&amp;"",'IPPD ALL'!$AB$2:$AC$787,2,FALSE))</f>
        <v>Kabupaten Rembang</v>
      </c>
    </row>
    <row r="2151">
      <c r="A2151" s="346">
        <v>4671.0</v>
      </c>
      <c r="B2151" s="347" t="s">
        <v>13582</v>
      </c>
      <c r="C2151" s="347" t="s">
        <v>7903</v>
      </c>
      <c r="D2151" s="347" t="s">
        <v>13583</v>
      </c>
      <c r="E2151" s="347">
        <v>1.0</v>
      </c>
      <c r="F2151" s="347" t="s">
        <v>13584</v>
      </c>
      <c r="G2151" s="347" t="s">
        <v>13585</v>
      </c>
      <c r="H2151" s="348"/>
      <c r="I2151" s="347" t="s">
        <v>4533</v>
      </c>
      <c r="J2151" s="347" t="s">
        <v>7903</v>
      </c>
      <c r="K2151" s="349">
        <v>45481.07704681713</v>
      </c>
      <c r="L2151" s="347" t="s">
        <v>7903</v>
      </c>
      <c r="M2151" s="349">
        <v>45485.06449548611</v>
      </c>
      <c r="N2151" s="347" t="s">
        <v>4545</v>
      </c>
      <c r="O2151" s="346">
        <v>2.0</v>
      </c>
      <c r="P2151" s="350" t="s">
        <v>2712</v>
      </c>
      <c r="Q2151" s="346">
        <v>338.0</v>
      </c>
      <c r="R2151" s="347" t="s">
        <v>7906</v>
      </c>
      <c r="S2151" s="7" t="str">
        <f>IF(P2151="nasional",VLOOKUP("*"&amp;J2151&amp;"",'IPPD ALL'!$AA$2:$AC$787,3,FALSE),VLOOKUP("*"&amp;P2151&amp;"",'IPPD ALL'!$AB$2:$AC$787,2,FALSE))</f>
        <v>Kabupaten Rembang</v>
      </c>
    </row>
    <row r="2152">
      <c r="A2152" s="346">
        <v>4675.0</v>
      </c>
      <c r="B2152" s="347" t="s">
        <v>13586</v>
      </c>
      <c r="C2152" s="347" t="s">
        <v>7903</v>
      </c>
      <c r="D2152" s="347" t="s">
        <v>13587</v>
      </c>
      <c r="E2152" s="347">
        <v>1.0</v>
      </c>
      <c r="F2152" s="347" t="s">
        <v>13588</v>
      </c>
      <c r="G2152" s="347" t="s">
        <v>13589</v>
      </c>
      <c r="H2152" s="348"/>
      <c r="I2152" s="347" t="s">
        <v>4533</v>
      </c>
      <c r="J2152" s="347" t="s">
        <v>7903</v>
      </c>
      <c r="K2152" s="349">
        <v>45481.13453703704</v>
      </c>
      <c r="L2152" s="347" t="s">
        <v>7903</v>
      </c>
      <c r="M2152" s="349">
        <v>45481.13874577546</v>
      </c>
      <c r="N2152" s="347" t="s">
        <v>4545</v>
      </c>
      <c r="O2152" s="346">
        <v>1.0</v>
      </c>
      <c r="P2152" s="350" t="s">
        <v>2712</v>
      </c>
      <c r="Q2152" s="346">
        <v>338.0</v>
      </c>
      <c r="R2152" s="347" t="s">
        <v>7906</v>
      </c>
      <c r="S2152" s="7" t="str">
        <f>IF(P2152="nasional",VLOOKUP("*"&amp;J2152&amp;"",'IPPD ALL'!$AA$2:$AC$787,3,FALSE),VLOOKUP("*"&amp;P2152&amp;"",'IPPD ALL'!$AB$2:$AC$787,2,FALSE))</f>
        <v>Kabupaten Rembang</v>
      </c>
    </row>
    <row r="2153">
      <c r="A2153" s="346">
        <v>4676.0</v>
      </c>
      <c r="B2153" s="347" t="s">
        <v>13590</v>
      </c>
      <c r="C2153" s="347" t="s">
        <v>7903</v>
      </c>
      <c r="D2153" s="347" t="s">
        <v>13591</v>
      </c>
      <c r="E2153" s="347">
        <v>1.0</v>
      </c>
      <c r="F2153" s="347" t="s">
        <v>13592</v>
      </c>
      <c r="G2153" s="347" t="s">
        <v>13593</v>
      </c>
      <c r="H2153" s="348"/>
      <c r="I2153" s="347" t="s">
        <v>4533</v>
      </c>
      <c r="J2153" s="347" t="s">
        <v>7903</v>
      </c>
      <c r="K2153" s="349">
        <v>45481.143339201386</v>
      </c>
      <c r="L2153" s="347" t="s">
        <v>7903</v>
      </c>
      <c r="M2153" s="349">
        <v>45490.3291308912</v>
      </c>
      <c r="N2153" s="347" t="s">
        <v>4545</v>
      </c>
      <c r="O2153" s="346">
        <v>2.0</v>
      </c>
      <c r="P2153" s="350" t="s">
        <v>2712</v>
      </c>
      <c r="Q2153" s="346">
        <v>338.0</v>
      </c>
      <c r="R2153" s="347" t="s">
        <v>7906</v>
      </c>
      <c r="S2153" s="7" t="str">
        <f>IF(P2153="nasional",VLOOKUP("*"&amp;J2153&amp;"",'IPPD ALL'!$AA$2:$AC$787,3,FALSE),VLOOKUP("*"&amp;P2153&amp;"",'IPPD ALL'!$AB$2:$AC$787,2,FALSE))</f>
        <v>Kabupaten Rembang</v>
      </c>
    </row>
    <row r="2154">
      <c r="A2154" s="346">
        <v>4677.0</v>
      </c>
      <c r="B2154" s="347" t="s">
        <v>13594</v>
      </c>
      <c r="C2154" s="347" t="s">
        <v>7903</v>
      </c>
      <c r="D2154" s="347" t="s">
        <v>13595</v>
      </c>
      <c r="E2154" s="347">
        <v>1.0</v>
      </c>
      <c r="F2154" s="347" t="s">
        <v>13596</v>
      </c>
      <c r="G2154" s="347" t="s">
        <v>13597</v>
      </c>
      <c r="H2154" s="348"/>
      <c r="I2154" s="347" t="s">
        <v>4533</v>
      </c>
      <c r="J2154" s="347" t="s">
        <v>7903</v>
      </c>
      <c r="K2154" s="349">
        <v>45481.15283549768</v>
      </c>
      <c r="L2154" s="347" t="s">
        <v>7903</v>
      </c>
      <c r="M2154" s="349">
        <v>45481.156946724535</v>
      </c>
      <c r="N2154" s="347" t="s">
        <v>4545</v>
      </c>
      <c r="O2154" s="346">
        <v>2.0</v>
      </c>
      <c r="P2154" s="350" t="s">
        <v>2712</v>
      </c>
      <c r="Q2154" s="346">
        <v>338.0</v>
      </c>
      <c r="R2154" s="347" t="s">
        <v>7906</v>
      </c>
      <c r="S2154" s="7" t="str">
        <f>IF(P2154="nasional",VLOOKUP("*"&amp;J2154&amp;"",'IPPD ALL'!$AA$2:$AC$787,3,FALSE),VLOOKUP("*"&amp;P2154&amp;"",'IPPD ALL'!$AB$2:$AC$787,2,FALSE))</f>
        <v>Kabupaten Rembang</v>
      </c>
    </row>
    <row r="2155">
      <c r="A2155" s="346">
        <v>4678.0</v>
      </c>
      <c r="B2155" s="347" t="s">
        <v>13598</v>
      </c>
      <c r="C2155" s="347" t="s">
        <v>7903</v>
      </c>
      <c r="D2155" s="347" t="s">
        <v>13599</v>
      </c>
      <c r="E2155" s="347">
        <v>1.0</v>
      </c>
      <c r="F2155" s="347" t="s">
        <v>13600</v>
      </c>
      <c r="G2155" s="347" t="s">
        <v>13601</v>
      </c>
      <c r="H2155" s="348"/>
      <c r="I2155" s="347" t="s">
        <v>4533</v>
      </c>
      <c r="J2155" s="347" t="s">
        <v>7903</v>
      </c>
      <c r="K2155" s="349">
        <v>45481.15933278935</v>
      </c>
      <c r="L2155" s="347" t="s">
        <v>7903</v>
      </c>
      <c r="M2155" s="349">
        <v>45481.299560127314</v>
      </c>
      <c r="N2155" s="347" t="s">
        <v>4545</v>
      </c>
      <c r="O2155" s="346">
        <v>2.0</v>
      </c>
      <c r="P2155" s="350" t="s">
        <v>2712</v>
      </c>
      <c r="Q2155" s="346">
        <v>338.0</v>
      </c>
      <c r="R2155" s="347" t="s">
        <v>7906</v>
      </c>
      <c r="S2155" s="7" t="str">
        <f>IF(P2155="nasional",VLOOKUP("*"&amp;J2155&amp;"",'IPPD ALL'!$AA$2:$AC$787,3,FALSE),VLOOKUP("*"&amp;P2155&amp;"",'IPPD ALL'!$AB$2:$AC$787,2,FALSE))</f>
        <v>Kabupaten Rembang</v>
      </c>
    </row>
    <row r="2156">
      <c r="A2156" s="346">
        <v>4679.0</v>
      </c>
      <c r="B2156" s="347" t="s">
        <v>13602</v>
      </c>
      <c r="C2156" s="347" t="s">
        <v>7903</v>
      </c>
      <c r="D2156" s="347" t="s">
        <v>13603</v>
      </c>
      <c r="E2156" s="347">
        <v>1.0</v>
      </c>
      <c r="F2156" s="347" t="s">
        <v>13604</v>
      </c>
      <c r="G2156" s="347" t="s">
        <v>13605</v>
      </c>
      <c r="H2156" s="348"/>
      <c r="I2156" s="347" t="s">
        <v>4533</v>
      </c>
      <c r="J2156" s="347" t="s">
        <v>7903</v>
      </c>
      <c r="K2156" s="349">
        <v>45481.16439880787</v>
      </c>
      <c r="L2156" s="347" t="s">
        <v>7903</v>
      </c>
      <c r="M2156" s="349">
        <v>45490.310480451386</v>
      </c>
      <c r="N2156" s="347" t="s">
        <v>4545</v>
      </c>
      <c r="O2156" s="346">
        <v>2.0</v>
      </c>
      <c r="P2156" s="350" t="s">
        <v>2712</v>
      </c>
      <c r="Q2156" s="346">
        <v>338.0</v>
      </c>
      <c r="R2156" s="347" t="s">
        <v>7906</v>
      </c>
      <c r="S2156" s="7" t="str">
        <f>IF(P2156="nasional",VLOOKUP("*"&amp;J2156&amp;"",'IPPD ALL'!$AA$2:$AC$787,3,FALSE),VLOOKUP("*"&amp;P2156&amp;"",'IPPD ALL'!$AB$2:$AC$787,2,FALSE))</f>
        <v>Kabupaten Rembang</v>
      </c>
    </row>
    <row r="2157">
      <c r="A2157" s="346">
        <v>4680.0</v>
      </c>
      <c r="B2157" s="347" t="s">
        <v>13606</v>
      </c>
      <c r="C2157" s="347" t="s">
        <v>7903</v>
      </c>
      <c r="D2157" s="347" t="s">
        <v>13607</v>
      </c>
      <c r="E2157" s="347">
        <v>1.0</v>
      </c>
      <c r="F2157" s="347" t="s">
        <v>13608</v>
      </c>
      <c r="G2157" s="347" t="s">
        <v>13609</v>
      </c>
      <c r="H2157" s="348"/>
      <c r="I2157" s="347" t="s">
        <v>4533</v>
      </c>
      <c r="J2157" s="347" t="s">
        <v>7903</v>
      </c>
      <c r="K2157" s="349">
        <v>45481.16727414352</v>
      </c>
      <c r="L2157" s="347" t="s">
        <v>7903</v>
      </c>
      <c r="M2157" s="349">
        <v>45490.313520324074</v>
      </c>
      <c r="N2157" s="347" t="s">
        <v>4545</v>
      </c>
      <c r="O2157" s="346">
        <v>2.0</v>
      </c>
      <c r="P2157" s="350" t="s">
        <v>2712</v>
      </c>
      <c r="Q2157" s="346">
        <v>338.0</v>
      </c>
      <c r="R2157" s="347" t="s">
        <v>7906</v>
      </c>
      <c r="S2157" s="7" t="str">
        <f>IF(P2157="nasional",VLOOKUP("*"&amp;J2157&amp;"",'IPPD ALL'!$AA$2:$AC$787,3,FALSE),VLOOKUP("*"&amp;P2157&amp;"",'IPPD ALL'!$AB$2:$AC$787,2,FALSE))</f>
        <v>Kabupaten Rembang</v>
      </c>
    </row>
    <row r="2158">
      <c r="A2158" s="346">
        <v>4681.0</v>
      </c>
      <c r="B2158" s="347" t="s">
        <v>13610</v>
      </c>
      <c r="C2158" s="347" t="s">
        <v>7903</v>
      </c>
      <c r="D2158" s="347" t="s">
        <v>13611</v>
      </c>
      <c r="E2158" s="347">
        <v>1.0</v>
      </c>
      <c r="F2158" s="347" t="s">
        <v>13612</v>
      </c>
      <c r="G2158" s="347" t="s">
        <v>13613</v>
      </c>
      <c r="H2158" s="348"/>
      <c r="I2158" s="347" t="s">
        <v>4533</v>
      </c>
      <c r="J2158" s="347" t="s">
        <v>7903</v>
      </c>
      <c r="K2158" s="349">
        <v>45481.17360983796</v>
      </c>
      <c r="L2158" s="347" t="s">
        <v>7903</v>
      </c>
      <c r="M2158" s="349">
        <v>45490.30549773148</v>
      </c>
      <c r="N2158" s="347" t="s">
        <v>4545</v>
      </c>
      <c r="O2158" s="346">
        <v>2.0</v>
      </c>
      <c r="P2158" s="350" t="s">
        <v>2712</v>
      </c>
      <c r="Q2158" s="346">
        <v>338.0</v>
      </c>
      <c r="R2158" s="347" t="s">
        <v>7906</v>
      </c>
      <c r="S2158" s="7" t="str">
        <f>IF(P2158="nasional",VLOOKUP("*"&amp;J2158&amp;"",'IPPD ALL'!$AA$2:$AC$787,3,FALSE),VLOOKUP("*"&amp;P2158&amp;"",'IPPD ALL'!$AB$2:$AC$787,2,FALSE))</f>
        <v>Kabupaten Rembang</v>
      </c>
    </row>
    <row r="2159">
      <c r="A2159" s="346">
        <v>4682.0</v>
      </c>
      <c r="B2159" s="347" t="s">
        <v>13614</v>
      </c>
      <c r="C2159" s="347" t="s">
        <v>7903</v>
      </c>
      <c r="D2159" s="347" t="s">
        <v>13615</v>
      </c>
      <c r="E2159" s="347">
        <v>1.0</v>
      </c>
      <c r="F2159" s="347" t="s">
        <v>13616</v>
      </c>
      <c r="G2159" s="347" t="s">
        <v>13617</v>
      </c>
      <c r="H2159" s="348"/>
      <c r="I2159" s="347" t="s">
        <v>4533</v>
      </c>
      <c r="J2159" s="347" t="s">
        <v>7903</v>
      </c>
      <c r="K2159" s="349">
        <v>45481.17379542824</v>
      </c>
      <c r="L2159" s="347" t="s">
        <v>7903</v>
      </c>
      <c r="M2159" s="349">
        <v>45490.3307965625</v>
      </c>
      <c r="N2159" s="347" t="s">
        <v>4545</v>
      </c>
      <c r="O2159" s="346">
        <v>2.0</v>
      </c>
      <c r="P2159" s="350" t="s">
        <v>2712</v>
      </c>
      <c r="Q2159" s="346">
        <v>338.0</v>
      </c>
      <c r="R2159" s="347" t="s">
        <v>7906</v>
      </c>
      <c r="S2159" s="7" t="str">
        <f>IF(P2159="nasional",VLOOKUP("*"&amp;J2159&amp;"",'IPPD ALL'!$AA$2:$AC$787,3,FALSE),VLOOKUP("*"&amp;P2159&amp;"",'IPPD ALL'!$AB$2:$AC$787,2,FALSE))</f>
        <v>Kabupaten Rembang</v>
      </c>
    </row>
    <row r="2160">
      <c r="A2160" s="346">
        <v>4683.0</v>
      </c>
      <c r="B2160" s="347" t="s">
        <v>13618</v>
      </c>
      <c r="C2160" s="347" t="s">
        <v>7903</v>
      </c>
      <c r="D2160" s="347" t="s">
        <v>13619</v>
      </c>
      <c r="E2160" s="347">
        <v>1.0</v>
      </c>
      <c r="F2160" s="347" t="s">
        <v>13620</v>
      </c>
      <c r="G2160" s="347" t="s">
        <v>13621</v>
      </c>
      <c r="H2160" s="348"/>
      <c r="I2160" s="347" t="s">
        <v>4533</v>
      </c>
      <c r="J2160" s="347" t="s">
        <v>7903</v>
      </c>
      <c r="K2160" s="349">
        <v>45481.188154791664</v>
      </c>
      <c r="L2160" s="347" t="s">
        <v>7903</v>
      </c>
      <c r="M2160" s="349">
        <v>45490.303151712964</v>
      </c>
      <c r="N2160" s="347" t="s">
        <v>4545</v>
      </c>
      <c r="O2160" s="346">
        <v>2.0</v>
      </c>
      <c r="P2160" s="350" t="s">
        <v>2712</v>
      </c>
      <c r="Q2160" s="346">
        <v>338.0</v>
      </c>
      <c r="R2160" s="347" t="s">
        <v>7906</v>
      </c>
      <c r="S2160" s="7" t="str">
        <f>IF(P2160="nasional",VLOOKUP("*"&amp;J2160&amp;"",'IPPD ALL'!$AA$2:$AC$787,3,FALSE),VLOOKUP("*"&amp;P2160&amp;"",'IPPD ALL'!$AB$2:$AC$787,2,FALSE))</f>
        <v>Kabupaten Rembang</v>
      </c>
    </row>
    <row r="2161">
      <c r="A2161" s="346">
        <v>4684.0</v>
      </c>
      <c r="B2161" s="347" t="s">
        <v>13622</v>
      </c>
      <c r="C2161" s="347" t="s">
        <v>11676</v>
      </c>
      <c r="D2161" s="347" t="s">
        <v>13623</v>
      </c>
      <c r="E2161" s="346">
        <v>1.0</v>
      </c>
      <c r="F2161" s="347" t="s">
        <v>13624</v>
      </c>
      <c r="G2161" s="347" t="s">
        <v>13625</v>
      </c>
      <c r="H2161" s="348"/>
      <c r="I2161" s="347" t="s">
        <v>4533</v>
      </c>
      <c r="J2161" s="347" t="s">
        <v>11676</v>
      </c>
      <c r="K2161" s="349">
        <v>45481.19211891204</v>
      </c>
      <c r="L2161" s="347" t="s">
        <v>11676</v>
      </c>
      <c r="M2161" s="349">
        <v>45481.20162854167</v>
      </c>
      <c r="N2161" s="347" t="s">
        <v>4545</v>
      </c>
      <c r="O2161" s="346">
        <v>2.0</v>
      </c>
      <c r="P2161" s="350" t="s">
        <v>1525</v>
      </c>
      <c r="Q2161" s="346">
        <v>247.0</v>
      </c>
      <c r="R2161" s="347" t="s">
        <v>5067</v>
      </c>
      <c r="S2161" s="7" t="str">
        <f>IF(P2161="nasional",VLOOKUP("*"&amp;J2161&amp;"",'IPPD ALL'!$AA$2:$AC$787,3,FALSE),VLOOKUP("*"&amp;P2161&amp;"",'IPPD ALL'!$AB$2:$AC$787,2,FALSE))</f>
        <v>Provinsi Sumatera Barat</v>
      </c>
    </row>
    <row r="2162">
      <c r="A2162" s="346">
        <v>4685.0</v>
      </c>
      <c r="B2162" s="347" t="s">
        <v>13626</v>
      </c>
      <c r="C2162" s="347" t="s">
        <v>4839</v>
      </c>
      <c r="D2162" s="347" t="s">
        <v>13627</v>
      </c>
      <c r="E2162" s="347">
        <v>1.0</v>
      </c>
      <c r="F2162" s="347" t="s">
        <v>13628</v>
      </c>
      <c r="G2162" s="347" t="s">
        <v>13629</v>
      </c>
      <c r="H2162" s="348"/>
      <c r="I2162" s="347" t="s">
        <v>4533</v>
      </c>
      <c r="J2162" s="347" t="s">
        <v>4839</v>
      </c>
      <c r="K2162" s="349">
        <v>45481.275002835646</v>
      </c>
      <c r="L2162" s="347" t="s">
        <v>4839</v>
      </c>
      <c r="M2162" s="349">
        <v>45481.279803275465</v>
      </c>
      <c r="N2162" s="347" t="s">
        <v>4534</v>
      </c>
      <c r="O2162" s="346">
        <v>2.0</v>
      </c>
      <c r="P2162" s="350" t="s">
        <v>4843</v>
      </c>
      <c r="Q2162" s="346">
        <v>242.0</v>
      </c>
      <c r="R2162" s="347" t="s">
        <v>4844</v>
      </c>
      <c r="S2162" s="7" t="str">
        <f>IF(P2162="nasional",VLOOKUP("*"&amp;J2162&amp;"",'IPPD ALL'!$AA$2:$AC$787,3,FALSE),VLOOKUP("*"&amp;P2162&amp;"",'IPPD ALL'!$AB$2:$AC$787,2,FALSE))</f>
        <v>#N/A</v>
      </c>
    </row>
    <row r="2163">
      <c r="A2163" s="346">
        <v>4686.0</v>
      </c>
      <c r="B2163" s="347" t="s">
        <v>13630</v>
      </c>
      <c r="C2163" s="347" t="s">
        <v>7903</v>
      </c>
      <c r="D2163" s="347" t="s">
        <v>13631</v>
      </c>
      <c r="E2163" s="347">
        <v>1.0</v>
      </c>
      <c r="F2163" s="347" t="s">
        <v>13632</v>
      </c>
      <c r="G2163" s="347" t="s">
        <v>13633</v>
      </c>
      <c r="H2163" s="348"/>
      <c r="I2163" s="347" t="s">
        <v>4533</v>
      </c>
      <c r="J2163" s="347" t="s">
        <v>7903</v>
      </c>
      <c r="K2163" s="349">
        <v>45481.3070837037</v>
      </c>
      <c r="L2163" s="347" t="s">
        <v>7903</v>
      </c>
      <c r="M2163" s="349">
        <v>45490.304178680555</v>
      </c>
      <c r="N2163" s="347" t="s">
        <v>4545</v>
      </c>
      <c r="O2163" s="346">
        <v>2.0</v>
      </c>
      <c r="P2163" s="350" t="s">
        <v>2712</v>
      </c>
      <c r="Q2163" s="346">
        <v>338.0</v>
      </c>
      <c r="R2163" s="347" t="s">
        <v>7906</v>
      </c>
      <c r="S2163" s="7" t="str">
        <f>IF(P2163="nasional",VLOOKUP("*"&amp;J2163&amp;"",'IPPD ALL'!$AA$2:$AC$787,3,FALSE),VLOOKUP("*"&amp;P2163&amp;"",'IPPD ALL'!$AB$2:$AC$787,2,FALSE))</f>
        <v>Kabupaten Rembang</v>
      </c>
    </row>
    <row r="2164">
      <c r="A2164" s="346">
        <v>4687.0</v>
      </c>
      <c r="B2164" s="347" t="s">
        <v>13634</v>
      </c>
      <c r="C2164" s="347" t="s">
        <v>7903</v>
      </c>
      <c r="D2164" s="347" t="s">
        <v>13635</v>
      </c>
      <c r="E2164" s="347">
        <v>1.0</v>
      </c>
      <c r="F2164" s="347" t="s">
        <v>13636</v>
      </c>
      <c r="G2164" s="347" t="s">
        <v>13637</v>
      </c>
      <c r="H2164" s="348"/>
      <c r="I2164" s="347" t="s">
        <v>4533</v>
      </c>
      <c r="J2164" s="347" t="s">
        <v>7903</v>
      </c>
      <c r="K2164" s="349">
        <v>45481.31873424769</v>
      </c>
      <c r="L2164" s="347" t="s">
        <v>7903</v>
      </c>
      <c r="M2164" s="349">
        <v>45490.30634210648</v>
      </c>
      <c r="N2164" s="347" t="s">
        <v>4545</v>
      </c>
      <c r="O2164" s="346">
        <v>2.0</v>
      </c>
      <c r="P2164" s="350" t="s">
        <v>2712</v>
      </c>
      <c r="Q2164" s="346">
        <v>338.0</v>
      </c>
      <c r="R2164" s="347" t="s">
        <v>7906</v>
      </c>
      <c r="S2164" s="7" t="str">
        <f>IF(P2164="nasional",VLOOKUP("*"&amp;J2164&amp;"",'IPPD ALL'!$AA$2:$AC$787,3,FALSE),VLOOKUP("*"&amp;P2164&amp;"",'IPPD ALL'!$AB$2:$AC$787,2,FALSE))</f>
        <v>Kabupaten Rembang</v>
      </c>
    </row>
    <row r="2165">
      <c r="A2165" s="346">
        <v>4688.0</v>
      </c>
      <c r="B2165" s="347" t="s">
        <v>13638</v>
      </c>
      <c r="C2165" s="347" t="s">
        <v>7903</v>
      </c>
      <c r="D2165" s="347" t="s">
        <v>13639</v>
      </c>
      <c r="E2165" s="347">
        <v>1.0</v>
      </c>
      <c r="F2165" s="347" t="s">
        <v>13640</v>
      </c>
      <c r="G2165" s="347" t="s">
        <v>13641</v>
      </c>
      <c r="H2165" s="348"/>
      <c r="I2165" s="347" t="s">
        <v>4533</v>
      </c>
      <c r="J2165" s="347" t="s">
        <v>7903</v>
      </c>
      <c r="K2165" s="349">
        <v>45481.31928394676</v>
      </c>
      <c r="L2165" s="347" t="s">
        <v>7903</v>
      </c>
      <c r="M2165" s="349">
        <v>45505.171587060184</v>
      </c>
      <c r="N2165" s="347" t="s">
        <v>4545</v>
      </c>
      <c r="O2165" s="346">
        <v>2.0</v>
      </c>
      <c r="P2165" s="350" t="s">
        <v>2712</v>
      </c>
      <c r="Q2165" s="346">
        <v>338.0</v>
      </c>
      <c r="R2165" s="347" t="s">
        <v>7906</v>
      </c>
      <c r="S2165" s="7" t="str">
        <f>IF(P2165="nasional",VLOOKUP("*"&amp;J2165&amp;"",'IPPD ALL'!$AA$2:$AC$787,3,FALSE),VLOOKUP("*"&amp;P2165&amp;"",'IPPD ALL'!$AB$2:$AC$787,2,FALSE))</f>
        <v>Kabupaten Rembang</v>
      </c>
    </row>
    <row r="2166">
      <c r="A2166" s="346">
        <v>4690.0</v>
      </c>
      <c r="B2166" s="347" t="s">
        <v>13642</v>
      </c>
      <c r="C2166" s="347" t="s">
        <v>7903</v>
      </c>
      <c r="D2166" s="347" t="s">
        <v>13643</v>
      </c>
      <c r="E2166" s="347">
        <v>1.0</v>
      </c>
      <c r="F2166" s="347" t="s">
        <v>13644</v>
      </c>
      <c r="G2166" s="347" t="s">
        <v>13645</v>
      </c>
      <c r="H2166" s="348"/>
      <c r="I2166" s="347" t="s">
        <v>4533</v>
      </c>
      <c r="J2166" s="347" t="s">
        <v>7903</v>
      </c>
      <c r="K2166" s="349">
        <v>45481.33539771991</v>
      </c>
      <c r="L2166" s="347" t="s">
        <v>7903</v>
      </c>
      <c r="M2166" s="349">
        <v>45485.075462581015</v>
      </c>
      <c r="N2166" s="347" t="s">
        <v>4545</v>
      </c>
      <c r="O2166" s="346">
        <v>2.0</v>
      </c>
      <c r="P2166" s="350" t="s">
        <v>2712</v>
      </c>
      <c r="Q2166" s="346">
        <v>338.0</v>
      </c>
      <c r="R2166" s="347" t="s">
        <v>7906</v>
      </c>
      <c r="S2166" s="7" t="str">
        <f>IF(P2166="nasional",VLOOKUP("*"&amp;J2166&amp;"",'IPPD ALL'!$AA$2:$AC$787,3,FALSE),VLOOKUP("*"&amp;P2166&amp;"",'IPPD ALL'!$AB$2:$AC$787,2,FALSE))</f>
        <v>Kabupaten Rembang</v>
      </c>
    </row>
    <row r="2167">
      <c r="A2167" s="346">
        <v>4691.0</v>
      </c>
      <c r="B2167" s="347" t="s">
        <v>13646</v>
      </c>
      <c r="C2167" s="347" t="s">
        <v>7903</v>
      </c>
      <c r="D2167" s="347" t="s">
        <v>13647</v>
      </c>
      <c r="E2167" s="347">
        <v>1.0</v>
      </c>
      <c r="F2167" s="347" t="s">
        <v>13648</v>
      </c>
      <c r="G2167" s="347" t="s">
        <v>13649</v>
      </c>
      <c r="H2167" s="348"/>
      <c r="I2167" s="347" t="s">
        <v>4533</v>
      </c>
      <c r="J2167" s="347" t="s">
        <v>7903</v>
      </c>
      <c r="K2167" s="349">
        <v>45481.336623449075</v>
      </c>
      <c r="L2167" s="347" t="s">
        <v>7903</v>
      </c>
      <c r="M2167" s="349">
        <v>45485.083855046294</v>
      </c>
      <c r="N2167" s="347" t="s">
        <v>4545</v>
      </c>
      <c r="O2167" s="346">
        <v>2.0</v>
      </c>
      <c r="P2167" s="350" t="s">
        <v>2712</v>
      </c>
      <c r="Q2167" s="346">
        <v>338.0</v>
      </c>
      <c r="R2167" s="347" t="s">
        <v>7906</v>
      </c>
      <c r="S2167" s="7" t="str">
        <f>IF(P2167="nasional",VLOOKUP("*"&amp;J2167&amp;"",'IPPD ALL'!$AA$2:$AC$787,3,FALSE),VLOOKUP("*"&amp;P2167&amp;"",'IPPD ALL'!$AB$2:$AC$787,2,FALSE))</f>
        <v>Kabupaten Rembang</v>
      </c>
    </row>
    <row r="2168">
      <c r="A2168" s="346">
        <v>4692.0</v>
      </c>
      <c r="B2168" s="347" t="s">
        <v>13650</v>
      </c>
      <c r="C2168" s="347" t="s">
        <v>7903</v>
      </c>
      <c r="D2168" s="347" t="s">
        <v>13651</v>
      </c>
      <c r="E2168" s="347">
        <v>1.0</v>
      </c>
      <c r="F2168" s="347" t="s">
        <v>13652</v>
      </c>
      <c r="G2168" s="347" t="s">
        <v>13653</v>
      </c>
      <c r="H2168" s="348"/>
      <c r="I2168" s="347" t="s">
        <v>4533</v>
      </c>
      <c r="J2168" s="347" t="s">
        <v>7903</v>
      </c>
      <c r="K2168" s="349">
        <v>45481.34352420139</v>
      </c>
      <c r="L2168" s="347" t="s">
        <v>7903</v>
      </c>
      <c r="M2168" s="349">
        <v>45485.07687951389</v>
      </c>
      <c r="N2168" s="347" t="s">
        <v>4545</v>
      </c>
      <c r="O2168" s="346">
        <v>2.0</v>
      </c>
      <c r="P2168" s="350" t="s">
        <v>2712</v>
      </c>
      <c r="Q2168" s="346">
        <v>338.0</v>
      </c>
      <c r="R2168" s="347" t="s">
        <v>7906</v>
      </c>
      <c r="S2168" s="7" t="str">
        <f>IF(P2168="nasional",VLOOKUP("*"&amp;J2168&amp;"",'IPPD ALL'!$AA$2:$AC$787,3,FALSE),VLOOKUP("*"&amp;P2168&amp;"",'IPPD ALL'!$AB$2:$AC$787,2,FALSE))</f>
        <v>Kabupaten Rembang</v>
      </c>
    </row>
    <row r="2169">
      <c r="A2169" s="346">
        <v>4693.0</v>
      </c>
      <c r="B2169" s="347" t="s">
        <v>13654</v>
      </c>
      <c r="C2169" s="347" t="s">
        <v>7903</v>
      </c>
      <c r="D2169" s="347" t="s">
        <v>13655</v>
      </c>
      <c r="E2169" s="347">
        <v>1.0</v>
      </c>
      <c r="F2169" s="347" t="s">
        <v>13656</v>
      </c>
      <c r="G2169" s="347" t="s">
        <v>13657</v>
      </c>
      <c r="H2169" s="348"/>
      <c r="I2169" s="347" t="s">
        <v>4533</v>
      </c>
      <c r="J2169" s="347" t="s">
        <v>7903</v>
      </c>
      <c r="K2169" s="349">
        <v>45481.34449887731</v>
      </c>
      <c r="L2169" s="347" t="s">
        <v>7903</v>
      </c>
      <c r="M2169" s="349">
        <v>45485.082523020836</v>
      </c>
      <c r="N2169" s="347" t="s">
        <v>4545</v>
      </c>
      <c r="O2169" s="346">
        <v>2.0</v>
      </c>
      <c r="P2169" s="350" t="s">
        <v>2712</v>
      </c>
      <c r="Q2169" s="346">
        <v>338.0</v>
      </c>
      <c r="R2169" s="347" t="s">
        <v>7906</v>
      </c>
      <c r="S2169" s="7" t="str">
        <f>IF(P2169="nasional",VLOOKUP("*"&amp;J2169&amp;"",'IPPD ALL'!$AA$2:$AC$787,3,FALSE),VLOOKUP("*"&amp;P2169&amp;"",'IPPD ALL'!$AB$2:$AC$787,2,FALSE))</f>
        <v>Kabupaten Rembang</v>
      </c>
    </row>
    <row r="2170">
      <c r="A2170" s="346">
        <v>4694.0</v>
      </c>
      <c r="B2170" s="347" t="s">
        <v>13658</v>
      </c>
      <c r="C2170" s="347" t="s">
        <v>7903</v>
      </c>
      <c r="D2170" s="347" t="s">
        <v>13659</v>
      </c>
      <c r="E2170" s="347">
        <v>1.0</v>
      </c>
      <c r="F2170" s="347" t="s">
        <v>13660</v>
      </c>
      <c r="G2170" s="347" t="s">
        <v>13661</v>
      </c>
      <c r="H2170" s="348"/>
      <c r="I2170" s="347" t="s">
        <v>4533</v>
      </c>
      <c r="J2170" s="347" t="s">
        <v>7903</v>
      </c>
      <c r="K2170" s="349">
        <v>45481.34883844908</v>
      </c>
      <c r="L2170" s="347" t="s">
        <v>7903</v>
      </c>
      <c r="M2170" s="349">
        <v>45485.07769233796</v>
      </c>
      <c r="N2170" s="347" t="s">
        <v>4545</v>
      </c>
      <c r="O2170" s="346">
        <v>2.0</v>
      </c>
      <c r="P2170" s="350" t="s">
        <v>2712</v>
      </c>
      <c r="Q2170" s="346">
        <v>338.0</v>
      </c>
      <c r="R2170" s="347" t="s">
        <v>7906</v>
      </c>
      <c r="S2170" s="7" t="str">
        <f>IF(P2170="nasional",VLOOKUP("*"&amp;J2170&amp;"",'IPPD ALL'!$AA$2:$AC$787,3,FALSE),VLOOKUP("*"&amp;P2170&amp;"",'IPPD ALL'!$AB$2:$AC$787,2,FALSE))</f>
        <v>Kabupaten Rembang</v>
      </c>
    </row>
    <row r="2171">
      <c r="A2171" s="346">
        <v>4695.0</v>
      </c>
      <c r="B2171" s="347" t="s">
        <v>13662</v>
      </c>
      <c r="C2171" s="347" t="s">
        <v>4839</v>
      </c>
      <c r="D2171" s="347" t="s">
        <v>13663</v>
      </c>
      <c r="E2171" s="347">
        <v>1.0</v>
      </c>
      <c r="F2171" s="347" t="s">
        <v>13664</v>
      </c>
      <c r="G2171" s="347" t="s">
        <v>13665</v>
      </c>
      <c r="H2171" s="348"/>
      <c r="I2171" s="347" t="s">
        <v>4533</v>
      </c>
      <c r="J2171" s="347" t="s">
        <v>4839</v>
      </c>
      <c r="K2171" s="349">
        <v>45481.35388142361</v>
      </c>
      <c r="L2171" s="347" t="s">
        <v>4839</v>
      </c>
      <c r="M2171" s="349">
        <v>45481.35420834491</v>
      </c>
      <c r="N2171" s="347" t="s">
        <v>4545</v>
      </c>
      <c r="O2171" s="346">
        <v>1.0</v>
      </c>
      <c r="P2171" s="350" t="s">
        <v>4843</v>
      </c>
      <c r="Q2171" s="346">
        <v>242.0</v>
      </c>
      <c r="R2171" s="347" t="s">
        <v>4844</v>
      </c>
      <c r="S2171" s="7" t="str">
        <f>IF(P2171="nasional",VLOOKUP("*"&amp;J2171&amp;"",'IPPD ALL'!$AA$2:$AC$787,3,FALSE),VLOOKUP("*"&amp;P2171&amp;"",'IPPD ALL'!$AB$2:$AC$787,2,FALSE))</f>
        <v>#N/A</v>
      </c>
    </row>
    <row r="2172">
      <c r="A2172" s="346">
        <v>4696.0</v>
      </c>
      <c r="B2172" s="347" t="s">
        <v>13666</v>
      </c>
      <c r="C2172" s="347" t="s">
        <v>7903</v>
      </c>
      <c r="D2172" s="347" t="s">
        <v>13667</v>
      </c>
      <c r="E2172" s="347">
        <v>1.0</v>
      </c>
      <c r="F2172" s="347" t="s">
        <v>13668</v>
      </c>
      <c r="G2172" s="347" t="s">
        <v>13669</v>
      </c>
      <c r="H2172" s="348"/>
      <c r="I2172" s="347" t="s">
        <v>4533</v>
      </c>
      <c r="J2172" s="347" t="s">
        <v>7903</v>
      </c>
      <c r="K2172" s="349">
        <v>45481.35431414352</v>
      </c>
      <c r="L2172" s="347" t="s">
        <v>7903</v>
      </c>
      <c r="M2172" s="349">
        <v>45485.08186377315</v>
      </c>
      <c r="N2172" s="347" t="s">
        <v>4545</v>
      </c>
      <c r="O2172" s="346">
        <v>2.0</v>
      </c>
      <c r="P2172" s="350" t="s">
        <v>2712</v>
      </c>
      <c r="Q2172" s="346">
        <v>338.0</v>
      </c>
      <c r="R2172" s="347" t="s">
        <v>7906</v>
      </c>
      <c r="S2172" s="7" t="str">
        <f>IF(P2172="nasional",VLOOKUP("*"&amp;J2172&amp;"",'IPPD ALL'!$AA$2:$AC$787,3,FALSE),VLOOKUP("*"&amp;P2172&amp;"",'IPPD ALL'!$AB$2:$AC$787,2,FALSE))</f>
        <v>Kabupaten Rembang</v>
      </c>
    </row>
    <row r="2173">
      <c r="A2173" s="346">
        <v>4697.0</v>
      </c>
      <c r="B2173" s="347" t="s">
        <v>13670</v>
      </c>
      <c r="C2173" s="347" t="s">
        <v>4839</v>
      </c>
      <c r="D2173" s="347" t="s">
        <v>13671</v>
      </c>
      <c r="E2173" s="347">
        <v>1.0</v>
      </c>
      <c r="F2173" s="347" t="s">
        <v>13672</v>
      </c>
      <c r="G2173" s="347" t="s">
        <v>13673</v>
      </c>
      <c r="H2173" s="348"/>
      <c r="I2173" s="347" t="s">
        <v>4533</v>
      </c>
      <c r="J2173" s="347" t="s">
        <v>4839</v>
      </c>
      <c r="K2173" s="349">
        <v>45481.3570544213</v>
      </c>
      <c r="L2173" s="347" t="s">
        <v>4839</v>
      </c>
      <c r="M2173" s="349">
        <v>45485.246595324075</v>
      </c>
      <c r="N2173" s="347" t="s">
        <v>4534</v>
      </c>
      <c r="O2173" s="346">
        <v>14.0</v>
      </c>
      <c r="P2173" s="350" t="s">
        <v>4843</v>
      </c>
      <c r="Q2173" s="346">
        <v>242.0</v>
      </c>
      <c r="R2173" s="347" t="s">
        <v>4844</v>
      </c>
      <c r="S2173" s="7" t="str">
        <f>IF(P2173="nasional",VLOOKUP("*"&amp;J2173&amp;"",'IPPD ALL'!$AA$2:$AC$787,3,FALSE),VLOOKUP("*"&amp;P2173&amp;"",'IPPD ALL'!$AB$2:$AC$787,2,FALSE))</f>
        <v>#N/A</v>
      </c>
    </row>
    <row r="2174">
      <c r="A2174" s="346">
        <v>4698.0</v>
      </c>
      <c r="B2174" s="347" t="s">
        <v>13674</v>
      </c>
      <c r="C2174" s="347" t="s">
        <v>7903</v>
      </c>
      <c r="D2174" s="347" t="s">
        <v>13675</v>
      </c>
      <c r="E2174" s="347">
        <v>1.0</v>
      </c>
      <c r="F2174" s="347" t="s">
        <v>13676</v>
      </c>
      <c r="G2174" s="347" t="s">
        <v>13677</v>
      </c>
      <c r="H2174" s="348"/>
      <c r="I2174" s="347" t="s">
        <v>4533</v>
      </c>
      <c r="J2174" s="347" t="s">
        <v>7903</v>
      </c>
      <c r="K2174" s="349">
        <v>45481.3589434838</v>
      </c>
      <c r="L2174" s="347" t="s">
        <v>7903</v>
      </c>
      <c r="M2174" s="349">
        <v>45485.08125564815</v>
      </c>
      <c r="N2174" s="347" t="s">
        <v>4545</v>
      </c>
      <c r="O2174" s="346">
        <v>3.0</v>
      </c>
      <c r="P2174" s="350" t="s">
        <v>2712</v>
      </c>
      <c r="Q2174" s="346">
        <v>338.0</v>
      </c>
      <c r="R2174" s="347" t="s">
        <v>7906</v>
      </c>
      <c r="S2174" s="7" t="str">
        <f>IF(P2174="nasional",VLOOKUP("*"&amp;J2174&amp;"",'IPPD ALL'!$AA$2:$AC$787,3,FALSE),VLOOKUP("*"&amp;P2174&amp;"",'IPPD ALL'!$AB$2:$AC$787,2,FALSE))</f>
        <v>Kabupaten Rembang</v>
      </c>
    </row>
    <row r="2175">
      <c r="A2175" s="346">
        <v>4700.0</v>
      </c>
      <c r="B2175" s="347" t="s">
        <v>13678</v>
      </c>
      <c r="C2175" s="347" t="s">
        <v>7903</v>
      </c>
      <c r="D2175" s="347" t="s">
        <v>13679</v>
      </c>
      <c r="E2175" s="347">
        <v>1.0</v>
      </c>
      <c r="F2175" s="347" t="s">
        <v>13680</v>
      </c>
      <c r="G2175" s="347" t="s">
        <v>13681</v>
      </c>
      <c r="H2175" s="348"/>
      <c r="I2175" s="347" t="s">
        <v>4533</v>
      </c>
      <c r="J2175" s="347" t="s">
        <v>7903</v>
      </c>
      <c r="K2175" s="349">
        <v>45481.36262663195</v>
      </c>
      <c r="L2175" s="347" t="s">
        <v>7903</v>
      </c>
      <c r="M2175" s="349">
        <v>45485.078932766206</v>
      </c>
      <c r="N2175" s="347" t="s">
        <v>4545</v>
      </c>
      <c r="O2175" s="346">
        <v>2.0</v>
      </c>
      <c r="P2175" s="350" t="s">
        <v>2712</v>
      </c>
      <c r="Q2175" s="346">
        <v>338.0</v>
      </c>
      <c r="R2175" s="347" t="s">
        <v>7906</v>
      </c>
      <c r="S2175" s="7" t="str">
        <f>IF(P2175="nasional",VLOOKUP("*"&amp;J2175&amp;"",'IPPD ALL'!$AA$2:$AC$787,3,FALSE),VLOOKUP("*"&amp;P2175&amp;"",'IPPD ALL'!$AB$2:$AC$787,2,FALSE))</f>
        <v>Kabupaten Rembang</v>
      </c>
    </row>
    <row r="2176">
      <c r="A2176" s="346">
        <v>4703.0</v>
      </c>
      <c r="B2176" s="347" t="s">
        <v>13682</v>
      </c>
      <c r="C2176" s="347" t="s">
        <v>4839</v>
      </c>
      <c r="D2176" s="347" t="s">
        <v>4615</v>
      </c>
      <c r="E2176" s="347">
        <v>1.0</v>
      </c>
      <c r="F2176" s="347" t="s">
        <v>13683</v>
      </c>
      <c r="G2176" s="347" t="s">
        <v>13684</v>
      </c>
      <c r="H2176" s="348"/>
      <c r="I2176" s="347" t="s">
        <v>4533</v>
      </c>
      <c r="J2176" s="347" t="s">
        <v>4839</v>
      </c>
      <c r="K2176" s="349">
        <v>45481.64067008102</v>
      </c>
      <c r="L2176" s="347" t="s">
        <v>4839</v>
      </c>
      <c r="M2176" s="349">
        <v>45481.68434888889</v>
      </c>
      <c r="N2176" s="347" t="s">
        <v>4534</v>
      </c>
      <c r="O2176" s="346">
        <v>2.0</v>
      </c>
      <c r="P2176" s="350" t="s">
        <v>4843</v>
      </c>
      <c r="Q2176" s="346">
        <v>242.0</v>
      </c>
      <c r="R2176" s="347" t="s">
        <v>4844</v>
      </c>
      <c r="S2176" s="7" t="str">
        <f>IF(P2176="nasional",VLOOKUP("*"&amp;J2176&amp;"",'IPPD ALL'!$AA$2:$AC$787,3,FALSE),VLOOKUP("*"&amp;P2176&amp;"",'IPPD ALL'!$AB$2:$AC$787,2,FALSE))</f>
        <v>#N/A</v>
      </c>
    </row>
    <row r="2177">
      <c r="A2177" s="346">
        <v>4704.0</v>
      </c>
      <c r="B2177" s="347" t="s">
        <v>13685</v>
      </c>
      <c r="C2177" s="347" t="s">
        <v>7903</v>
      </c>
      <c r="D2177" s="347" t="s">
        <v>13686</v>
      </c>
      <c r="E2177" s="347">
        <v>1.0</v>
      </c>
      <c r="F2177" s="347" t="s">
        <v>13687</v>
      </c>
      <c r="G2177" s="347" t="s">
        <v>13688</v>
      </c>
      <c r="H2177" s="348"/>
      <c r="I2177" s="347" t="s">
        <v>4533</v>
      </c>
      <c r="J2177" s="347" t="s">
        <v>7903</v>
      </c>
      <c r="K2177" s="349">
        <v>45482.166555972224</v>
      </c>
      <c r="L2177" s="347" t="s">
        <v>7903</v>
      </c>
      <c r="M2177" s="349">
        <v>45505.16978478009</v>
      </c>
      <c r="N2177" s="347" t="s">
        <v>4545</v>
      </c>
      <c r="O2177" s="346">
        <v>3.0</v>
      </c>
      <c r="P2177" s="350" t="s">
        <v>2712</v>
      </c>
      <c r="Q2177" s="346">
        <v>338.0</v>
      </c>
      <c r="R2177" s="347" t="s">
        <v>7906</v>
      </c>
      <c r="S2177" s="7" t="str">
        <f>IF(P2177="nasional",VLOOKUP("*"&amp;J2177&amp;"",'IPPD ALL'!$AA$2:$AC$787,3,FALSE),VLOOKUP("*"&amp;P2177&amp;"",'IPPD ALL'!$AB$2:$AC$787,2,FALSE))</f>
        <v>Kabupaten Rembang</v>
      </c>
    </row>
    <row r="2178">
      <c r="A2178" s="346">
        <v>4705.0</v>
      </c>
      <c r="B2178" s="347" t="s">
        <v>13689</v>
      </c>
      <c r="C2178" s="347" t="s">
        <v>12105</v>
      </c>
      <c r="D2178" s="347" t="s">
        <v>13690</v>
      </c>
      <c r="E2178" s="346">
        <v>2.0</v>
      </c>
      <c r="F2178" s="347" t="s">
        <v>13691</v>
      </c>
      <c r="G2178" s="347" t="s">
        <v>13692</v>
      </c>
      <c r="H2178" s="348"/>
      <c r="I2178" s="347" t="s">
        <v>4533</v>
      </c>
      <c r="J2178" s="347" t="s">
        <v>12105</v>
      </c>
      <c r="K2178" s="349">
        <v>45482.29191784722</v>
      </c>
      <c r="L2178" s="347" t="s">
        <v>12105</v>
      </c>
      <c r="M2178" s="349">
        <v>45482.295242037035</v>
      </c>
      <c r="N2178" s="347" t="s">
        <v>4545</v>
      </c>
      <c r="O2178" s="346">
        <v>1.0</v>
      </c>
      <c r="P2178" s="350" t="s">
        <v>3354</v>
      </c>
      <c r="Q2178" s="346">
        <v>919.0</v>
      </c>
      <c r="R2178" s="347" t="s">
        <v>12109</v>
      </c>
      <c r="S2178" s="7" t="str">
        <f>IF(P2178="nasional",VLOOKUP("*"&amp;J2178&amp;"",'IPPD ALL'!$AA$2:$AC$787,3,FALSE),VLOOKUP("*"&amp;P2178&amp;"",'IPPD ALL'!$AB$2:$AC$787,2,FALSE))</f>
        <v>Provinsi Kalimantan Selatan</v>
      </c>
    </row>
    <row r="2179">
      <c r="A2179" s="346">
        <v>4706.0</v>
      </c>
      <c r="B2179" s="347" t="s">
        <v>13693</v>
      </c>
      <c r="C2179" s="347" t="s">
        <v>5208</v>
      </c>
      <c r="D2179" s="347" t="s">
        <v>13694</v>
      </c>
      <c r="E2179" s="347">
        <v>1.0</v>
      </c>
      <c r="F2179" s="347" t="s">
        <v>13695</v>
      </c>
      <c r="G2179" s="347" t="s">
        <v>13696</v>
      </c>
      <c r="H2179" s="348"/>
      <c r="I2179" s="347" t="s">
        <v>4533</v>
      </c>
      <c r="J2179" s="347" t="s">
        <v>5208</v>
      </c>
      <c r="K2179" s="349">
        <v>45482.332286192126</v>
      </c>
      <c r="L2179" s="347" t="s">
        <v>5208</v>
      </c>
      <c r="M2179" s="349">
        <v>45482.387811747685</v>
      </c>
      <c r="N2179" s="347" t="s">
        <v>4545</v>
      </c>
      <c r="O2179" s="346">
        <v>3.0</v>
      </c>
      <c r="P2179" s="350" t="s">
        <v>2811</v>
      </c>
      <c r="Q2179" s="346">
        <v>256.0</v>
      </c>
      <c r="R2179" s="347" t="s">
        <v>5212</v>
      </c>
      <c r="S2179" s="7" t="str">
        <f>IF(P2179="nasional",VLOOKUP("*"&amp;J2179&amp;"",'IPPD ALL'!$AA$2:$AC$787,3,FALSE),VLOOKUP("*"&amp;P2179&amp;"",'IPPD ALL'!$AB$2:$AC$787,2,FALSE))</f>
        <v>Kota Tegal</v>
      </c>
    </row>
    <row r="2180">
      <c r="A2180" s="346">
        <v>4707.0</v>
      </c>
      <c r="B2180" s="347" t="s">
        <v>13697</v>
      </c>
      <c r="C2180" s="347" t="s">
        <v>5208</v>
      </c>
      <c r="D2180" s="347" t="s">
        <v>13698</v>
      </c>
      <c r="E2180" s="347">
        <v>1.0</v>
      </c>
      <c r="F2180" s="347" t="s">
        <v>13699</v>
      </c>
      <c r="G2180" s="347" t="s">
        <v>13700</v>
      </c>
      <c r="H2180" s="348"/>
      <c r="I2180" s="347" t="s">
        <v>4533</v>
      </c>
      <c r="J2180" s="347" t="s">
        <v>5208</v>
      </c>
      <c r="K2180" s="349">
        <v>45482.369915324074</v>
      </c>
      <c r="L2180" s="347" t="s">
        <v>5208</v>
      </c>
      <c r="M2180" s="349">
        <v>45482.372283969904</v>
      </c>
      <c r="N2180" s="347" t="s">
        <v>4545</v>
      </c>
      <c r="O2180" s="346">
        <v>1.0</v>
      </c>
      <c r="P2180" s="350" t="s">
        <v>2811</v>
      </c>
      <c r="Q2180" s="346">
        <v>256.0</v>
      </c>
      <c r="R2180" s="347" t="s">
        <v>5212</v>
      </c>
      <c r="S2180" s="7" t="str">
        <f>IF(P2180="nasional",VLOOKUP("*"&amp;J2180&amp;"",'IPPD ALL'!$AA$2:$AC$787,3,FALSE),VLOOKUP("*"&amp;P2180&amp;"",'IPPD ALL'!$AB$2:$AC$787,2,FALSE))</f>
        <v>Kota Tegal</v>
      </c>
    </row>
    <row r="2181">
      <c r="A2181" s="346">
        <v>4708.0</v>
      </c>
      <c r="B2181" s="347" t="s">
        <v>13701</v>
      </c>
      <c r="C2181" s="347" t="s">
        <v>13702</v>
      </c>
      <c r="D2181" s="347" t="s">
        <v>13703</v>
      </c>
      <c r="E2181" s="347">
        <v>1.0</v>
      </c>
      <c r="F2181" s="347" t="s">
        <v>13704</v>
      </c>
      <c r="G2181" s="347" t="s">
        <v>13705</v>
      </c>
      <c r="H2181" s="348"/>
      <c r="I2181" s="347" t="s">
        <v>4533</v>
      </c>
      <c r="J2181" s="347" t="s">
        <v>13702</v>
      </c>
      <c r="K2181" s="349">
        <v>45482.414268217595</v>
      </c>
      <c r="L2181" s="347" t="s">
        <v>13702</v>
      </c>
      <c r="M2181" s="349">
        <v>45482.41606646991</v>
      </c>
      <c r="N2181" s="347" t="s">
        <v>4545</v>
      </c>
      <c r="O2181" s="346">
        <v>2.0</v>
      </c>
      <c r="P2181" s="350" t="s">
        <v>1070</v>
      </c>
      <c r="Q2181" s="346">
        <v>1103.0</v>
      </c>
      <c r="R2181" s="347" t="s">
        <v>13706</v>
      </c>
      <c r="S2181" s="7" t="str">
        <f>IF(P2181="nasional",VLOOKUP("*"&amp;J2181&amp;"",'IPPD ALL'!$AA$2:$AC$787,3,FALSE),VLOOKUP("*"&amp;P2181&amp;"",'IPPD ALL'!$AB$2:$AC$787,2,FALSE))</f>
        <v>Radio Republik Indonesia</v>
      </c>
    </row>
    <row r="2182">
      <c r="A2182" s="346">
        <v>4709.0</v>
      </c>
      <c r="B2182" s="347" t="s">
        <v>13707</v>
      </c>
      <c r="C2182" s="347" t="s">
        <v>5208</v>
      </c>
      <c r="D2182" s="347" t="s">
        <v>13708</v>
      </c>
      <c r="E2182" s="347">
        <v>1.0</v>
      </c>
      <c r="F2182" s="347" t="s">
        <v>13709</v>
      </c>
      <c r="G2182" s="347" t="s">
        <v>13710</v>
      </c>
      <c r="H2182" s="348"/>
      <c r="I2182" s="347" t="s">
        <v>4533</v>
      </c>
      <c r="J2182" s="347" t="s">
        <v>5208</v>
      </c>
      <c r="K2182" s="349">
        <v>45483.112546261575</v>
      </c>
      <c r="L2182" s="347" t="s">
        <v>5208</v>
      </c>
      <c r="M2182" s="349">
        <v>45483.11345777778</v>
      </c>
      <c r="N2182" s="347" t="s">
        <v>4545</v>
      </c>
      <c r="O2182" s="346">
        <v>1.0</v>
      </c>
      <c r="P2182" s="350" t="s">
        <v>2811</v>
      </c>
      <c r="Q2182" s="346">
        <v>256.0</v>
      </c>
      <c r="R2182" s="347" t="s">
        <v>5212</v>
      </c>
      <c r="S2182" s="7" t="str">
        <f>IF(P2182="nasional",VLOOKUP("*"&amp;J2182&amp;"",'IPPD ALL'!$AA$2:$AC$787,3,FALSE),VLOOKUP("*"&amp;P2182&amp;"",'IPPD ALL'!$AB$2:$AC$787,2,FALSE))</f>
        <v>Kota Tegal</v>
      </c>
    </row>
    <row r="2183">
      <c r="A2183" s="346">
        <v>4710.0</v>
      </c>
      <c r="B2183" s="347" t="s">
        <v>13711</v>
      </c>
      <c r="C2183" s="347" t="s">
        <v>5208</v>
      </c>
      <c r="D2183" s="347" t="s">
        <v>13712</v>
      </c>
      <c r="E2183" s="347">
        <v>1.0</v>
      </c>
      <c r="F2183" s="347" t="s">
        <v>13713</v>
      </c>
      <c r="G2183" s="347" t="s">
        <v>13714</v>
      </c>
      <c r="H2183" s="348"/>
      <c r="I2183" s="347" t="s">
        <v>4533</v>
      </c>
      <c r="J2183" s="347" t="s">
        <v>5208</v>
      </c>
      <c r="K2183" s="349">
        <v>45483.121080185185</v>
      </c>
      <c r="L2183" s="347" t="s">
        <v>5208</v>
      </c>
      <c r="M2183" s="349">
        <v>45483.122183217594</v>
      </c>
      <c r="N2183" s="347" t="s">
        <v>4545</v>
      </c>
      <c r="O2183" s="346">
        <v>1.0</v>
      </c>
      <c r="P2183" s="350" t="s">
        <v>2811</v>
      </c>
      <c r="Q2183" s="346">
        <v>256.0</v>
      </c>
      <c r="R2183" s="347" t="s">
        <v>5212</v>
      </c>
      <c r="S2183" s="7" t="str">
        <f>IF(P2183="nasional",VLOOKUP("*"&amp;J2183&amp;"",'IPPD ALL'!$AA$2:$AC$787,3,FALSE),VLOOKUP("*"&amp;P2183&amp;"",'IPPD ALL'!$AB$2:$AC$787,2,FALSE))</f>
        <v>Kota Tegal</v>
      </c>
    </row>
    <row r="2184">
      <c r="A2184" s="346">
        <v>4711.0</v>
      </c>
      <c r="B2184" s="347" t="s">
        <v>13715</v>
      </c>
      <c r="C2184" s="347" t="s">
        <v>1362</v>
      </c>
      <c r="D2184" s="347" t="s">
        <v>13551</v>
      </c>
      <c r="E2184" s="347">
        <v>1.0</v>
      </c>
      <c r="F2184" s="347" t="s">
        <v>13716</v>
      </c>
      <c r="G2184" s="347" t="s">
        <v>13717</v>
      </c>
      <c r="H2184" s="348"/>
      <c r="I2184" s="347" t="s">
        <v>4533</v>
      </c>
      <c r="J2184" s="347" t="s">
        <v>1362</v>
      </c>
      <c r="K2184" s="349">
        <v>45483.18011019676</v>
      </c>
      <c r="L2184" s="347" t="s">
        <v>1362</v>
      </c>
      <c r="M2184" s="349">
        <v>45483.18721416667</v>
      </c>
      <c r="N2184" s="347" t="s">
        <v>4545</v>
      </c>
      <c r="O2184" s="346">
        <v>1.0</v>
      </c>
      <c r="P2184" s="347" t="s">
        <v>4535</v>
      </c>
      <c r="Q2184" s="348"/>
      <c r="R2184" s="348"/>
      <c r="S2184" s="7" t="str">
        <f>IF(P2184="nasional",VLOOKUP("*"&amp;J2184&amp;"",'IPPD ALL'!$AA$2:$AC$787,3,FALSE),VLOOKUP("*"&amp;P2184&amp;"",'IPPD ALL'!$AB$2:$AC$787,2,FALSE))</f>
        <v>Kabupaten Labuhanbatu Utara</v>
      </c>
    </row>
    <row r="2185">
      <c r="A2185" s="346">
        <v>4712.0</v>
      </c>
      <c r="B2185" s="347" t="s">
        <v>13718</v>
      </c>
      <c r="C2185" s="347" t="s">
        <v>5208</v>
      </c>
      <c r="D2185" s="347" t="s">
        <v>13719</v>
      </c>
      <c r="E2185" s="347">
        <v>1.0</v>
      </c>
      <c r="F2185" s="347" t="s">
        <v>13720</v>
      </c>
      <c r="G2185" s="347" t="s">
        <v>13721</v>
      </c>
      <c r="H2185" s="348"/>
      <c r="I2185" s="347" t="s">
        <v>4533</v>
      </c>
      <c r="J2185" s="347" t="s">
        <v>5208</v>
      </c>
      <c r="K2185" s="349">
        <v>45483.18040118056</v>
      </c>
      <c r="L2185" s="347" t="s">
        <v>5208</v>
      </c>
      <c r="M2185" s="349">
        <v>45483.18262652778</v>
      </c>
      <c r="N2185" s="347" t="s">
        <v>4534</v>
      </c>
      <c r="O2185" s="346">
        <v>1.0</v>
      </c>
      <c r="P2185" s="350" t="s">
        <v>2811</v>
      </c>
      <c r="Q2185" s="346">
        <v>256.0</v>
      </c>
      <c r="R2185" s="347" t="s">
        <v>5212</v>
      </c>
      <c r="S2185" s="7" t="str">
        <f>IF(P2185="nasional",VLOOKUP("*"&amp;J2185&amp;"",'IPPD ALL'!$AA$2:$AC$787,3,FALSE),VLOOKUP("*"&amp;P2185&amp;"",'IPPD ALL'!$AB$2:$AC$787,2,FALSE))</f>
        <v>Kota Tegal</v>
      </c>
    </row>
    <row r="2186">
      <c r="A2186" s="346">
        <v>4713.0</v>
      </c>
      <c r="B2186" s="347" t="s">
        <v>13722</v>
      </c>
      <c r="C2186" s="347" t="s">
        <v>5208</v>
      </c>
      <c r="D2186" s="347" t="s">
        <v>13723</v>
      </c>
      <c r="E2186" s="347">
        <v>1.0</v>
      </c>
      <c r="F2186" s="347" t="s">
        <v>13724</v>
      </c>
      <c r="G2186" s="347" t="s">
        <v>13725</v>
      </c>
      <c r="H2186" s="348"/>
      <c r="I2186" s="347" t="s">
        <v>4533</v>
      </c>
      <c r="J2186" s="347" t="s">
        <v>5208</v>
      </c>
      <c r="K2186" s="349">
        <v>45483.267618425925</v>
      </c>
      <c r="L2186" s="347" t="s">
        <v>5208</v>
      </c>
      <c r="M2186" s="349">
        <v>45483.2683419213</v>
      </c>
      <c r="N2186" s="347" t="s">
        <v>4545</v>
      </c>
      <c r="O2186" s="346">
        <v>1.0</v>
      </c>
      <c r="P2186" s="350" t="s">
        <v>2811</v>
      </c>
      <c r="Q2186" s="346">
        <v>256.0</v>
      </c>
      <c r="R2186" s="347" t="s">
        <v>5212</v>
      </c>
      <c r="S2186" s="7" t="str">
        <f>IF(P2186="nasional",VLOOKUP("*"&amp;J2186&amp;"",'IPPD ALL'!$AA$2:$AC$787,3,FALSE),VLOOKUP("*"&amp;P2186&amp;"",'IPPD ALL'!$AB$2:$AC$787,2,FALSE))</f>
        <v>Kota Tegal</v>
      </c>
    </row>
    <row r="2187">
      <c r="A2187" s="346">
        <v>4714.0</v>
      </c>
      <c r="B2187" s="347" t="s">
        <v>13726</v>
      </c>
      <c r="C2187" s="347" t="s">
        <v>5208</v>
      </c>
      <c r="D2187" s="347" t="s">
        <v>13727</v>
      </c>
      <c r="E2187" s="347">
        <v>1.0</v>
      </c>
      <c r="F2187" s="347" t="s">
        <v>13728</v>
      </c>
      <c r="G2187" s="347" t="s">
        <v>13729</v>
      </c>
      <c r="H2187" s="348"/>
      <c r="I2187" s="347" t="s">
        <v>4533</v>
      </c>
      <c r="J2187" s="347" t="s">
        <v>5208</v>
      </c>
      <c r="K2187" s="349">
        <v>45483.27108175926</v>
      </c>
      <c r="L2187" s="347" t="s">
        <v>5208</v>
      </c>
      <c r="M2187" s="349">
        <v>45483.27208462963</v>
      </c>
      <c r="N2187" s="347" t="s">
        <v>4545</v>
      </c>
      <c r="O2187" s="346">
        <v>1.0</v>
      </c>
      <c r="P2187" s="350" t="s">
        <v>2811</v>
      </c>
      <c r="Q2187" s="346">
        <v>256.0</v>
      </c>
      <c r="R2187" s="347" t="s">
        <v>5212</v>
      </c>
      <c r="S2187" s="7" t="str">
        <f>IF(P2187="nasional",VLOOKUP("*"&amp;J2187&amp;"",'IPPD ALL'!$AA$2:$AC$787,3,FALSE),VLOOKUP("*"&amp;P2187&amp;"",'IPPD ALL'!$AB$2:$AC$787,2,FALSE))</f>
        <v>Kota Tegal</v>
      </c>
    </row>
    <row r="2188">
      <c r="A2188" s="346">
        <v>4715.0</v>
      </c>
      <c r="B2188" s="347" t="s">
        <v>13730</v>
      </c>
      <c r="C2188" s="347" t="s">
        <v>5208</v>
      </c>
      <c r="D2188" s="347" t="s">
        <v>13731</v>
      </c>
      <c r="E2188" s="347">
        <v>1.0</v>
      </c>
      <c r="F2188" s="347" t="s">
        <v>13732</v>
      </c>
      <c r="G2188" s="347" t="s">
        <v>13733</v>
      </c>
      <c r="H2188" s="348"/>
      <c r="I2188" s="347" t="s">
        <v>4533</v>
      </c>
      <c r="J2188" s="347" t="s">
        <v>5208</v>
      </c>
      <c r="K2188" s="349">
        <v>45483.274752777776</v>
      </c>
      <c r="L2188" s="347" t="s">
        <v>5208</v>
      </c>
      <c r="M2188" s="349">
        <v>45483.275869756944</v>
      </c>
      <c r="N2188" s="347" t="s">
        <v>4545</v>
      </c>
      <c r="O2188" s="346">
        <v>2.0</v>
      </c>
      <c r="P2188" s="350" t="s">
        <v>2811</v>
      </c>
      <c r="Q2188" s="346">
        <v>256.0</v>
      </c>
      <c r="R2188" s="347" t="s">
        <v>5212</v>
      </c>
      <c r="S2188" s="7" t="str">
        <f>IF(P2188="nasional",VLOOKUP("*"&amp;J2188&amp;"",'IPPD ALL'!$AA$2:$AC$787,3,FALSE),VLOOKUP("*"&amp;P2188&amp;"",'IPPD ALL'!$AB$2:$AC$787,2,FALSE))</f>
        <v>Kota Tegal</v>
      </c>
    </row>
    <row r="2189">
      <c r="A2189" s="346">
        <v>4716.0</v>
      </c>
      <c r="B2189" s="347" t="s">
        <v>13734</v>
      </c>
      <c r="C2189" s="347" t="s">
        <v>614</v>
      </c>
      <c r="D2189" s="347" t="s">
        <v>13735</v>
      </c>
      <c r="E2189" s="347">
        <v>1.0</v>
      </c>
      <c r="F2189" s="347" t="s">
        <v>13736</v>
      </c>
      <c r="G2189" s="347" t="s">
        <v>13737</v>
      </c>
      <c r="H2189" s="348"/>
      <c r="I2189" s="347" t="s">
        <v>4533</v>
      </c>
      <c r="J2189" s="347" t="s">
        <v>614</v>
      </c>
      <c r="K2189" s="349">
        <v>45483.34516931713</v>
      </c>
      <c r="L2189" s="347" t="s">
        <v>614</v>
      </c>
      <c r="M2189" s="349">
        <v>45483.366463680555</v>
      </c>
      <c r="N2189" s="347" t="s">
        <v>4545</v>
      </c>
      <c r="O2189" s="346">
        <v>1.0</v>
      </c>
      <c r="P2189" s="347" t="s">
        <v>4535</v>
      </c>
      <c r="Q2189" s="348"/>
      <c r="R2189" s="348"/>
      <c r="S2189" s="7" t="str">
        <f>IF(P2189="nasional",VLOOKUP("*"&amp;J2189&amp;"",'IPPD ALL'!$AA$2:$AC$787,3,FALSE),VLOOKUP("*"&amp;P2189&amp;"",'IPPD ALL'!$AB$2:$AC$787,2,FALSE))</f>
        <v>Kementerian Pariwisata dan Ekonomi Kreatif</v>
      </c>
    </row>
    <row r="2190">
      <c r="A2190" s="346">
        <v>4719.0</v>
      </c>
      <c r="B2190" s="347" t="s">
        <v>13738</v>
      </c>
      <c r="C2190" s="347" t="s">
        <v>10505</v>
      </c>
      <c r="D2190" s="347" t="s">
        <v>13739</v>
      </c>
      <c r="E2190" s="347" t="s">
        <v>4530</v>
      </c>
      <c r="F2190" s="347" t="s">
        <v>13740</v>
      </c>
      <c r="G2190" s="347" t="s">
        <v>13741</v>
      </c>
      <c r="H2190" s="348"/>
      <c r="I2190" s="347" t="s">
        <v>4533</v>
      </c>
      <c r="J2190" s="347" t="s">
        <v>10505</v>
      </c>
      <c r="K2190" s="349">
        <v>45484.43806123843</v>
      </c>
      <c r="L2190" s="347" t="s">
        <v>10505</v>
      </c>
      <c r="M2190" s="349">
        <v>45484.463430497686</v>
      </c>
      <c r="N2190" s="347" t="s">
        <v>4545</v>
      </c>
      <c r="O2190" s="346">
        <v>4.0</v>
      </c>
      <c r="P2190" s="350" t="s">
        <v>527</v>
      </c>
      <c r="Q2190" s="346">
        <v>477.0</v>
      </c>
      <c r="R2190" s="347" t="s">
        <v>10093</v>
      </c>
      <c r="S2190" s="7" t="str">
        <f>IF(P2190="nasional",VLOOKUP("*"&amp;J2190&amp;"",'IPPD ALL'!$AA$2:$AC$787,3,FALSE),VLOOKUP("*"&amp;P2190&amp;"",'IPPD ALL'!$AB$2:$AC$787,2,FALSE))</f>
        <v>Kementerian Pekerjaan Umum dan Perumahan Rakyat</v>
      </c>
    </row>
    <row r="2191">
      <c r="A2191" s="346">
        <v>4720.0</v>
      </c>
      <c r="B2191" s="347" t="s">
        <v>13742</v>
      </c>
      <c r="C2191" s="347" t="s">
        <v>10546</v>
      </c>
      <c r="D2191" s="347" t="s">
        <v>13743</v>
      </c>
      <c r="E2191" s="347">
        <v>1.0</v>
      </c>
      <c r="F2191" s="347" t="s">
        <v>13744</v>
      </c>
      <c r="G2191" s="347" t="s">
        <v>13745</v>
      </c>
      <c r="H2191" s="348"/>
      <c r="I2191" s="347" t="s">
        <v>4533</v>
      </c>
      <c r="J2191" s="347" t="s">
        <v>10546</v>
      </c>
      <c r="K2191" s="349">
        <v>45485.05289921296</v>
      </c>
      <c r="L2191" s="347" t="s">
        <v>10546</v>
      </c>
      <c r="M2191" s="349">
        <v>45488.07089916667</v>
      </c>
      <c r="N2191" s="347" t="s">
        <v>4534</v>
      </c>
      <c r="O2191" s="346">
        <v>3.0</v>
      </c>
      <c r="P2191" s="350" t="s">
        <v>3105</v>
      </c>
      <c r="Q2191" s="346">
        <v>665.0</v>
      </c>
      <c r="R2191" s="347" t="s">
        <v>10550</v>
      </c>
      <c r="S2191" s="7" t="str">
        <f>IF(P2191="nasional",VLOOKUP("*"&amp;J2191&amp;"",'IPPD ALL'!$AA$2:$AC$787,3,FALSE),VLOOKUP("*"&amp;P2191&amp;"",'IPPD ALL'!$AB$2:$AC$787,2,FALSE))</f>
        <v>Kota Kediri</v>
      </c>
    </row>
    <row r="2192">
      <c r="A2192" s="346">
        <v>4721.0</v>
      </c>
      <c r="B2192" s="347" t="s">
        <v>13746</v>
      </c>
      <c r="C2192" s="347" t="s">
        <v>4839</v>
      </c>
      <c r="D2192" s="347" t="s">
        <v>13747</v>
      </c>
      <c r="E2192" s="347">
        <v>1.0</v>
      </c>
      <c r="F2192" s="347" t="s">
        <v>13748</v>
      </c>
      <c r="G2192" s="347" t="s">
        <v>13749</v>
      </c>
      <c r="H2192" s="348"/>
      <c r="I2192" s="347" t="s">
        <v>4533</v>
      </c>
      <c r="J2192" s="347" t="s">
        <v>4839</v>
      </c>
      <c r="K2192" s="349">
        <v>45485.2479962963</v>
      </c>
      <c r="L2192" s="347" t="s">
        <v>4839</v>
      </c>
      <c r="M2192" s="349">
        <v>45485.34868030093</v>
      </c>
      <c r="N2192" s="347" t="s">
        <v>4534</v>
      </c>
      <c r="O2192" s="346">
        <v>7.0</v>
      </c>
      <c r="P2192" s="350" t="s">
        <v>4843</v>
      </c>
      <c r="Q2192" s="346">
        <v>242.0</v>
      </c>
      <c r="R2192" s="347" t="s">
        <v>4844</v>
      </c>
      <c r="S2192" s="7" t="str">
        <f>IF(P2192="nasional",VLOOKUP("*"&amp;J2192&amp;"",'IPPD ALL'!$AA$2:$AC$787,3,FALSE),VLOOKUP("*"&amp;P2192&amp;"",'IPPD ALL'!$AB$2:$AC$787,2,FALSE))</f>
        <v>#N/A</v>
      </c>
    </row>
    <row r="2193">
      <c r="A2193" s="346">
        <v>4722.0</v>
      </c>
      <c r="B2193" s="347" t="s">
        <v>13750</v>
      </c>
      <c r="C2193" s="347" t="s">
        <v>2008</v>
      </c>
      <c r="D2193" s="347" t="s">
        <v>13751</v>
      </c>
      <c r="E2193" s="347">
        <v>1.0</v>
      </c>
      <c r="F2193" s="347" t="s">
        <v>13752</v>
      </c>
      <c r="G2193" s="347" t="s">
        <v>13753</v>
      </c>
      <c r="H2193" s="348"/>
      <c r="I2193" s="347" t="s">
        <v>4533</v>
      </c>
      <c r="J2193" s="347" t="s">
        <v>2008</v>
      </c>
      <c r="K2193" s="349">
        <v>45488.13822083333</v>
      </c>
      <c r="L2193" s="347" t="s">
        <v>2008</v>
      </c>
      <c r="M2193" s="349">
        <v>45488.15426236111</v>
      </c>
      <c r="N2193" s="347" t="s">
        <v>4545</v>
      </c>
      <c r="O2193" s="346">
        <v>2.0</v>
      </c>
      <c r="P2193" s="347" t="s">
        <v>4535</v>
      </c>
      <c r="Q2193" s="348"/>
      <c r="R2193" s="348"/>
      <c r="S2193" s="7" t="str">
        <f>IF(P2193="nasional",VLOOKUP("*"&amp;J2193&amp;"",'IPPD ALL'!$AA$2:$AC$787,3,FALSE),VLOOKUP("*"&amp;P2193&amp;"",'IPPD ALL'!$AB$2:$AC$787,2,FALSE))</f>
        <v>Kabupaten Mukomuko</v>
      </c>
    </row>
    <row r="2194">
      <c r="A2194" s="346">
        <v>4723.0</v>
      </c>
      <c r="B2194" s="347" t="s">
        <v>13754</v>
      </c>
      <c r="C2194" s="347" t="s">
        <v>2008</v>
      </c>
      <c r="D2194" s="347" t="s">
        <v>13755</v>
      </c>
      <c r="E2194" s="347">
        <v>1.0</v>
      </c>
      <c r="F2194" s="347" t="s">
        <v>13756</v>
      </c>
      <c r="G2194" s="347" t="s">
        <v>13757</v>
      </c>
      <c r="H2194" s="348"/>
      <c r="I2194" s="347" t="s">
        <v>4533</v>
      </c>
      <c r="J2194" s="347" t="s">
        <v>2008</v>
      </c>
      <c r="K2194" s="349">
        <v>45488.147632002314</v>
      </c>
      <c r="L2194" s="347" t="s">
        <v>2008</v>
      </c>
      <c r="M2194" s="349">
        <v>45488.15226484954</v>
      </c>
      <c r="N2194" s="347" t="s">
        <v>4534</v>
      </c>
      <c r="O2194" s="346">
        <v>2.0</v>
      </c>
      <c r="P2194" s="347" t="s">
        <v>4535</v>
      </c>
      <c r="Q2194" s="348"/>
      <c r="R2194" s="348"/>
      <c r="S2194" s="7" t="str">
        <f>IF(P2194="nasional",VLOOKUP("*"&amp;J2194&amp;"",'IPPD ALL'!$AA$2:$AC$787,3,FALSE),VLOOKUP("*"&amp;P2194&amp;"",'IPPD ALL'!$AB$2:$AC$787,2,FALSE))</f>
        <v>Kabupaten Mukomuko</v>
      </c>
    </row>
    <row r="2195">
      <c r="A2195" s="346">
        <v>4724.0</v>
      </c>
      <c r="B2195" s="347" t="s">
        <v>13758</v>
      </c>
      <c r="C2195" s="347" t="s">
        <v>13759</v>
      </c>
      <c r="D2195" s="347" t="s">
        <v>13751</v>
      </c>
      <c r="E2195" s="347">
        <v>1.0</v>
      </c>
      <c r="F2195" s="347" t="s">
        <v>13760</v>
      </c>
      <c r="G2195" s="347" t="s">
        <v>13761</v>
      </c>
      <c r="H2195" s="348"/>
      <c r="I2195" s="347" t="s">
        <v>4533</v>
      </c>
      <c r="J2195" s="347" t="s">
        <v>13759</v>
      </c>
      <c r="K2195" s="349">
        <v>45488.149841597224</v>
      </c>
      <c r="L2195" s="347" t="s">
        <v>13759</v>
      </c>
      <c r="M2195" s="349">
        <v>45488.15065728009</v>
      </c>
      <c r="N2195" s="347" t="s">
        <v>4534</v>
      </c>
      <c r="O2195" s="346">
        <v>1.0</v>
      </c>
      <c r="P2195" s="350" t="s">
        <v>2009</v>
      </c>
      <c r="Q2195" s="346">
        <v>774.0</v>
      </c>
      <c r="R2195" s="347" t="s">
        <v>13762</v>
      </c>
      <c r="S2195" s="7" t="str">
        <f>IF(P2195="nasional",VLOOKUP("*"&amp;J2195&amp;"",'IPPD ALL'!$AA$2:$AC$787,3,FALSE),VLOOKUP("*"&amp;P2195&amp;"",'IPPD ALL'!$AB$2:$AC$787,2,FALSE))</f>
        <v>Kabupaten Mukomuko</v>
      </c>
      <c r="T2195" s="229"/>
    </row>
    <row r="2196">
      <c r="A2196" s="346">
        <v>4726.0</v>
      </c>
      <c r="B2196" s="347" t="s">
        <v>13763</v>
      </c>
      <c r="C2196" s="347" t="s">
        <v>901</v>
      </c>
      <c r="D2196" s="347" t="s">
        <v>13764</v>
      </c>
      <c r="E2196" s="347">
        <v>1.0</v>
      </c>
      <c r="F2196" s="347" t="s">
        <v>13765</v>
      </c>
      <c r="G2196" s="347" t="s">
        <v>13766</v>
      </c>
      <c r="H2196" s="347" t="s">
        <v>13767</v>
      </c>
      <c r="I2196" s="347" t="s">
        <v>4533</v>
      </c>
      <c r="J2196" s="347" t="s">
        <v>901</v>
      </c>
      <c r="K2196" s="349">
        <v>45488.29841643519</v>
      </c>
      <c r="L2196" s="347" t="s">
        <v>901</v>
      </c>
      <c r="M2196" s="349">
        <v>45513.274222569446</v>
      </c>
      <c r="N2196" s="347" t="s">
        <v>4545</v>
      </c>
      <c r="O2196" s="346">
        <v>7.0</v>
      </c>
      <c r="P2196" s="347" t="s">
        <v>4535</v>
      </c>
      <c r="Q2196" s="348"/>
      <c r="R2196" s="348"/>
      <c r="S2196" s="7" t="str">
        <f>IF(P2196="nasional",VLOOKUP("*"&amp;J2196&amp;"",'IPPD ALL'!$AA$2:$AC$787,3,FALSE),VLOOKUP("*"&amp;P2196&amp;"",'IPPD ALL'!$AB$2:$AC$787,2,FALSE))</f>
        <v>Sekretariat Jenderal DPR RI</v>
      </c>
    </row>
    <row r="2197">
      <c r="A2197" s="346">
        <v>4727.0</v>
      </c>
      <c r="B2197" s="347" t="s">
        <v>13768</v>
      </c>
      <c r="C2197" s="347" t="s">
        <v>901</v>
      </c>
      <c r="D2197" s="347" t="s">
        <v>13769</v>
      </c>
      <c r="E2197" s="347">
        <v>1.0</v>
      </c>
      <c r="F2197" s="347" t="s">
        <v>13770</v>
      </c>
      <c r="G2197" s="347" t="s">
        <v>13771</v>
      </c>
      <c r="H2197" s="348"/>
      <c r="I2197" s="347" t="s">
        <v>4533</v>
      </c>
      <c r="J2197" s="347" t="s">
        <v>901</v>
      </c>
      <c r="K2197" s="349">
        <v>45488.31127216435</v>
      </c>
      <c r="L2197" s="347" t="s">
        <v>901</v>
      </c>
      <c r="M2197" s="349">
        <v>45488.35354891204</v>
      </c>
      <c r="N2197" s="347" t="s">
        <v>4545</v>
      </c>
      <c r="O2197" s="346">
        <v>2.0</v>
      </c>
      <c r="P2197" s="347" t="s">
        <v>4535</v>
      </c>
      <c r="Q2197" s="348"/>
      <c r="R2197" s="348"/>
      <c r="S2197" s="7" t="str">
        <f>IF(P2197="nasional",VLOOKUP("*"&amp;J2197&amp;"",'IPPD ALL'!$AA$2:$AC$787,3,FALSE),VLOOKUP("*"&amp;P2197&amp;"",'IPPD ALL'!$AB$2:$AC$787,2,FALSE))</f>
        <v>Sekretariat Jenderal DPR RI</v>
      </c>
    </row>
    <row r="2198">
      <c r="A2198" s="346">
        <v>4728.0</v>
      </c>
      <c r="B2198" s="347" t="s">
        <v>13772</v>
      </c>
      <c r="C2198" s="347" t="s">
        <v>13773</v>
      </c>
      <c r="D2198" s="347" t="s">
        <v>13774</v>
      </c>
      <c r="E2198" s="347">
        <v>1.0</v>
      </c>
      <c r="F2198" s="347" t="s">
        <v>13775</v>
      </c>
      <c r="G2198" s="347" t="s">
        <v>13776</v>
      </c>
      <c r="H2198" s="348"/>
      <c r="I2198" s="347" t="s">
        <v>4533</v>
      </c>
      <c r="J2198" s="347" t="s">
        <v>13773</v>
      </c>
      <c r="K2198" s="349">
        <v>45489.10904328704</v>
      </c>
      <c r="L2198" s="347" t="s">
        <v>13773</v>
      </c>
      <c r="M2198" s="349">
        <v>45489.13663796296</v>
      </c>
      <c r="N2198" s="347" t="s">
        <v>4534</v>
      </c>
      <c r="O2198" s="346">
        <v>2.0</v>
      </c>
      <c r="P2198" s="350" t="s">
        <v>1800</v>
      </c>
      <c r="Q2198" s="346">
        <v>645.0</v>
      </c>
      <c r="R2198" s="347" t="s">
        <v>13777</v>
      </c>
      <c r="S2198" s="7" t="str">
        <f>IF(P2198="nasional",VLOOKUP("*"&amp;J2198&amp;"",'IPPD ALL'!$AA$2:$AC$787,3,FALSE),VLOOKUP("*"&amp;P2198&amp;"",'IPPD ALL'!$AB$2:$AC$787,2,FALSE))</f>
        <v>Kabupaten Natuna</v>
      </c>
    </row>
    <row r="2199">
      <c r="A2199" s="346">
        <v>4729.0</v>
      </c>
      <c r="B2199" s="347" t="s">
        <v>13778</v>
      </c>
      <c r="C2199" s="347" t="s">
        <v>13035</v>
      </c>
      <c r="D2199" s="347" t="s">
        <v>13779</v>
      </c>
      <c r="E2199" s="347">
        <v>1.0</v>
      </c>
      <c r="F2199" s="347" t="s">
        <v>13780</v>
      </c>
      <c r="G2199" s="347" t="s">
        <v>13781</v>
      </c>
      <c r="H2199" s="348"/>
      <c r="I2199" s="347" t="s">
        <v>4533</v>
      </c>
      <c r="J2199" s="347" t="s">
        <v>13035</v>
      </c>
      <c r="K2199" s="349">
        <v>45489.1135803125</v>
      </c>
      <c r="L2199" s="347" t="s">
        <v>13035</v>
      </c>
      <c r="M2199" s="349">
        <v>45489.13326260417</v>
      </c>
      <c r="N2199" s="347" t="s">
        <v>4545</v>
      </c>
      <c r="O2199" s="346">
        <v>3.0</v>
      </c>
      <c r="P2199" s="350" t="s">
        <v>2418</v>
      </c>
      <c r="Q2199" s="346">
        <v>258.0</v>
      </c>
      <c r="R2199" s="347" t="s">
        <v>4977</v>
      </c>
      <c r="S2199" s="7" t="str">
        <f>IF(P2199="nasional",VLOOKUP("*"&amp;J2199&amp;"",'IPPD ALL'!$AA$2:$AC$787,3,FALSE),VLOOKUP("*"&amp;P2199&amp;"",'IPPD ALL'!$AB$2:$AC$787,2,FALSE))</f>
        <v>Kota Bogor</v>
      </c>
      <c r="T2199" s="229"/>
    </row>
    <row r="2200">
      <c r="A2200" s="346">
        <v>4731.0</v>
      </c>
      <c r="B2200" s="347" t="s">
        <v>13782</v>
      </c>
      <c r="C2200" s="347" t="s">
        <v>13783</v>
      </c>
      <c r="D2200" s="347" t="s">
        <v>13784</v>
      </c>
      <c r="E2200" s="347">
        <v>1.0</v>
      </c>
      <c r="F2200" s="347" t="s">
        <v>13785</v>
      </c>
      <c r="G2200" s="347" t="s">
        <v>13786</v>
      </c>
      <c r="H2200" s="347" t="s">
        <v>4609</v>
      </c>
      <c r="I2200" s="347" t="s">
        <v>4533</v>
      </c>
      <c r="J2200" s="347" t="s">
        <v>13783</v>
      </c>
      <c r="K2200" s="349">
        <v>45489.22660460648</v>
      </c>
      <c r="L2200" s="347" t="s">
        <v>13783</v>
      </c>
      <c r="M2200" s="349">
        <v>45489.26694740741</v>
      </c>
      <c r="N2200" s="347" t="s">
        <v>4545</v>
      </c>
      <c r="O2200" s="346">
        <v>3.0</v>
      </c>
      <c r="P2200" s="350" t="s">
        <v>1316</v>
      </c>
      <c r="Q2200" s="346">
        <v>807.0</v>
      </c>
      <c r="R2200" s="347" t="s">
        <v>13787</v>
      </c>
      <c r="S2200" s="7" t="str">
        <f>IF(P2200="nasional",VLOOKUP("*"&amp;J2200&amp;"",'IPPD ALL'!$AA$2:$AC$787,3,FALSE),VLOOKUP("*"&amp;P2200&amp;"",'IPPD ALL'!$AB$2:$AC$787,2,FALSE))</f>
        <v>Kabupaten Batubara</v>
      </c>
    </row>
    <row r="2201">
      <c r="A2201" s="346">
        <v>4732.0</v>
      </c>
      <c r="B2201" s="347" t="s">
        <v>13788</v>
      </c>
      <c r="C2201" s="347" t="s">
        <v>1799</v>
      </c>
      <c r="D2201" s="347" t="s">
        <v>13774</v>
      </c>
      <c r="E2201" s="347">
        <v>1.0</v>
      </c>
      <c r="F2201" s="347" t="s">
        <v>13789</v>
      </c>
      <c r="G2201" s="347" t="s">
        <v>13790</v>
      </c>
      <c r="H2201" s="348"/>
      <c r="I2201" s="347" t="s">
        <v>4533</v>
      </c>
      <c r="J2201" s="347" t="s">
        <v>1799</v>
      </c>
      <c r="K2201" s="349">
        <v>45489.25950202546</v>
      </c>
      <c r="L2201" s="348"/>
      <c r="M2201" s="348"/>
      <c r="N2201" s="347" t="s">
        <v>4534</v>
      </c>
      <c r="O2201" s="346">
        <v>0.0</v>
      </c>
      <c r="P2201" s="347" t="s">
        <v>4535</v>
      </c>
      <c r="Q2201" s="348"/>
      <c r="R2201" s="348"/>
      <c r="S2201" s="7" t="str">
        <f>IF(P2201="nasional",VLOOKUP("*"&amp;J2201&amp;"",'IPPD ALL'!$AA$2:$AC$787,3,FALSE),VLOOKUP("*"&amp;P2201&amp;"",'IPPD ALL'!$AB$2:$AC$787,2,FALSE))</f>
        <v>Kabupaten Natuna</v>
      </c>
    </row>
    <row r="2202">
      <c r="A2202" s="346">
        <v>4735.0</v>
      </c>
      <c r="B2202" s="347" t="s">
        <v>13791</v>
      </c>
      <c r="C2202" s="347" t="s">
        <v>13792</v>
      </c>
      <c r="D2202" s="347" t="s">
        <v>13793</v>
      </c>
      <c r="E2202" s="347">
        <v>1.0</v>
      </c>
      <c r="F2202" s="347" t="s">
        <v>13794</v>
      </c>
      <c r="G2202" s="347" t="s">
        <v>13795</v>
      </c>
      <c r="H2202" s="348"/>
      <c r="I2202" s="347" t="s">
        <v>4533</v>
      </c>
      <c r="J2202" s="347" t="s">
        <v>13792</v>
      </c>
      <c r="K2202" s="349">
        <v>45490.127883078705</v>
      </c>
      <c r="L2202" s="347" t="s">
        <v>13792</v>
      </c>
      <c r="M2202" s="349">
        <v>45497.09920365741</v>
      </c>
      <c r="N2202" s="347" t="s">
        <v>4545</v>
      </c>
      <c r="O2202" s="346">
        <v>3.0</v>
      </c>
      <c r="P2202" s="350" t="s">
        <v>3128</v>
      </c>
      <c r="Q2202" s="346">
        <v>646.0</v>
      </c>
      <c r="R2202" s="347" t="s">
        <v>13796</v>
      </c>
      <c r="S2202" s="7" t="str">
        <f>IF(P2202="nasional",VLOOKUP("*"&amp;J2202&amp;"",'IPPD ALL'!$AA$2:$AC$787,3,FALSE),VLOOKUP("*"&amp;P2202&amp;"",'IPPD ALL'!$AB$2:$AC$787,2,FALSE))</f>
        <v>Kota Mojokerto</v>
      </c>
      <c r="T2202" s="229"/>
    </row>
    <row r="2203">
      <c r="A2203" s="346">
        <v>4736.0</v>
      </c>
      <c r="B2203" s="347" t="s">
        <v>13797</v>
      </c>
      <c r="C2203" s="347" t="s">
        <v>13798</v>
      </c>
      <c r="D2203" s="347" t="s">
        <v>13799</v>
      </c>
      <c r="E2203" s="346">
        <v>1.0</v>
      </c>
      <c r="F2203" s="347" t="s">
        <v>13800</v>
      </c>
      <c r="G2203" s="347" t="s">
        <v>13801</v>
      </c>
      <c r="H2203" s="348"/>
      <c r="I2203" s="347" t="s">
        <v>4533</v>
      </c>
      <c r="J2203" s="347" t="s">
        <v>13798</v>
      </c>
      <c r="K2203" s="349">
        <v>45490.15237524306</v>
      </c>
      <c r="L2203" s="347" t="s">
        <v>13798</v>
      </c>
      <c r="M2203" s="349">
        <v>45490.288765613426</v>
      </c>
      <c r="N2203" s="347" t="s">
        <v>4545</v>
      </c>
      <c r="O2203" s="346">
        <v>7.0</v>
      </c>
      <c r="P2203" s="350" t="s">
        <v>2394</v>
      </c>
      <c r="Q2203" s="346">
        <v>252.0</v>
      </c>
      <c r="R2203" s="347" t="s">
        <v>5965</v>
      </c>
      <c r="S2203" s="7" t="str">
        <f>IF(P2203="nasional",VLOOKUP("*"&amp;J2203&amp;"",'IPPD ALL'!$AA$2:$AC$787,3,FALSE),VLOOKUP("*"&amp;P2203&amp;"",'IPPD ALL'!$AB$2:$AC$787,2,FALSE))</f>
        <v>Kota Bandung</v>
      </c>
    </row>
    <row r="2204">
      <c r="A2204" s="346">
        <v>4738.0</v>
      </c>
      <c r="B2204" s="347" t="s">
        <v>13802</v>
      </c>
      <c r="C2204" s="347" t="s">
        <v>13803</v>
      </c>
      <c r="D2204" s="347" t="s">
        <v>13804</v>
      </c>
      <c r="E2204" s="346">
        <v>1.0</v>
      </c>
      <c r="F2204" s="347" t="s">
        <v>13805</v>
      </c>
      <c r="G2204" s="347" t="s">
        <v>13806</v>
      </c>
      <c r="H2204" s="348"/>
      <c r="I2204" s="347" t="s">
        <v>4533</v>
      </c>
      <c r="J2204" s="347" t="s">
        <v>13803</v>
      </c>
      <c r="K2204" s="349">
        <v>45491.217882233796</v>
      </c>
      <c r="L2204" s="347" t="s">
        <v>13803</v>
      </c>
      <c r="M2204" s="349">
        <v>45491.220099722224</v>
      </c>
      <c r="N2204" s="347" t="s">
        <v>4534</v>
      </c>
      <c r="O2204" s="346">
        <v>0.0</v>
      </c>
      <c r="P2204" s="350" t="s">
        <v>2548</v>
      </c>
      <c r="Q2204" s="346">
        <v>387.0</v>
      </c>
      <c r="R2204" s="347" t="s">
        <v>8502</v>
      </c>
      <c r="S2204" s="7" t="str">
        <f>IF(P2204="nasional",VLOOKUP("*"&amp;J2204&amp;"",'IPPD ALL'!$AA$2:$AC$787,3,FALSE),VLOOKUP("*"&amp;P2204&amp;"",'IPPD ALL'!$AB$2:$AC$787,2,FALSE))</f>
        <v>Provinsi Jawa Tengah</v>
      </c>
    </row>
    <row r="2205">
      <c r="A2205" s="346">
        <v>4741.0</v>
      </c>
      <c r="B2205" s="347" t="s">
        <v>13807</v>
      </c>
      <c r="C2205" s="347" t="s">
        <v>13808</v>
      </c>
      <c r="D2205" s="347" t="s">
        <v>13809</v>
      </c>
      <c r="E2205" s="347" t="s">
        <v>6689</v>
      </c>
      <c r="F2205" s="347" t="s">
        <v>13810</v>
      </c>
      <c r="G2205" s="347" t="s">
        <v>13811</v>
      </c>
      <c r="H2205" s="347" t="s">
        <v>4550</v>
      </c>
      <c r="I2205" s="347" t="s">
        <v>4533</v>
      </c>
      <c r="J2205" s="347" t="s">
        <v>13808</v>
      </c>
      <c r="K2205" s="349">
        <v>45491.25537704861</v>
      </c>
      <c r="L2205" s="347" t="s">
        <v>13808</v>
      </c>
      <c r="M2205" s="349">
        <v>45491.257003900464</v>
      </c>
      <c r="N2205" s="347" t="s">
        <v>4545</v>
      </c>
      <c r="O2205" s="346">
        <v>2.0</v>
      </c>
      <c r="P2205" s="350" t="s">
        <v>2294</v>
      </c>
      <c r="Q2205" s="346">
        <v>916.0</v>
      </c>
      <c r="R2205" s="347" t="s">
        <v>12131</v>
      </c>
      <c r="S2205" s="7" t="str">
        <f>IF(P2205="nasional",VLOOKUP("*"&amp;J2205&amp;"",'IPPD ALL'!$AA$2:$AC$787,3,FALSE),VLOOKUP("*"&amp;P2205&amp;"",'IPPD ALL'!$AB$2:$AC$787,2,FALSE))</f>
        <v>Kabupaten Cianjur</v>
      </c>
    </row>
    <row r="2206">
      <c r="A2206" s="346">
        <v>4742.0</v>
      </c>
      <c r="B2206" s="347" t="s">
        <v>13812</v>
      </c>
      <c r="C2206" s="347" t="s">
        <v>8498</v>
      </c>
      <c r="D2206" s="347" t="s">
        <v>13813</v>
      </c>
      <c r="E2206" s="347">
        <v>1.0</v>
      </c>
      <c r="F2206" s="347" t="s">
        <v>13814</v>
      </c>
      <c r="G2206" s="347" t="s">
        <v>13815</v>
      </c>
      <c r="H2206" s="348"/>
      <c r="I2206" s="347" t="s">
        <v>4533</v>
      </c>
      <c r="J2206" s="347" t="s">
        <v>8498</v>
      </c>
      <c r="K2206" s="349">
        <v>45491.33521333333</v>
      </c>
      <c r="L2206" s="347" t="s">
        <v>8498</v>
      </c>
      <c r="M2206" s="349">
        <v>45491.470991504626</v>
      </c>
      <c r="N2206" s="347" t="s">
        <v>4545</v>
      </c>
      <c r="O2206" s="346">
        <v>11.0</v>
      </c>
      <c r="P2206" s="350" t="s">
        <v>2548</v>
      </c>
      <c r="Q2206" s="346">
        <v>387.0</v>
      </c>
      <c r="R2206" s="347" t="s">
        <v>8502</v>
      </c>
      <c r="S2206" s="7" t="str">
        <f>IF(P2206="nasional",VLOOKUP("*"&amp;J2206&amp;"",'IPPD ALL'!$AA$2:$AC$787,3,FALSE),VLOOKUP("*"&amp;P2206&amp;"",'IPPD ALL'!$AB$2:$AC$787,2,FALSE))</f>
        <v>Provinsi Jawa Tengah</v>
      </c>
    </row>
    <row r="2207">
      <c r="A2207" s="346">
        <v>4743.0</v>
      </c>
      <c r="B2207" s="347" t="s">
        <v>13816</v>
      </c>
      <c r="C2207" s="347" t="s">
        <v>3457</v>
      </c>
      <c r="D2207" s="347" t="s">
        <v>13817</v>
      </c>
      <c r="E2207" s="347">
        <v>1.0</v>
      </c>
      <c r="F2207" s="347" t="s">
        <v>13818</v>
      </c>
      <c r="G2207" s="347" t="s">
        <v>13819</v>
      </c>
      <c r="H2207" s="348"/>
      <c r="I2207" s="347" t="s">
        <v>4533</v>
      </c>
      <c r="J2207" s="347" t="s">
        <v>3457</v>
      </c>
      <c r="K2207" s="349">
        <v>45491.34816971065</v>
      </c>
      <c r="L2207" s="347" t="s">
        <v>3457</v>
      </c>
      <c r="M2207" s="349">
        <v>45495.242612152775</v>
      </c>
      <c r="N2207" s="347" t="s">
        <v>4545</v>
      </c>
      <c r="O2207" s="346">
        <v>3.0</v>
      </c>
      <c r="P2207" s="347" t="s">
        <v>4535</v>
      </c>
      <c r="Q2207" s="348"/>
      <c r="R2207" s="348"/>
      <c r="S2207" s="7" t="str">
        <f>IF(P2207="nasional",VLOOKUP("*"&amp;J2207&amp;"",'IPPD ALL'!$AA$2:$AC$787,3,FALSE),VLOOKUP("*"&amp;P2207&amp;"",'IPPD ALL'!$AB$2:$AC$787,2,FALSE))</f>
        <v>Provinsi Kalimantan Timur</v>
      </c>
    </row>
    <row r="2208">
      <c r="A2208" s="346">
        <v>4745.0</v>
      </c>
      <c r="B2208" s="347" t="s">
        <v>13820</v>
      </c>
      <c r="C2208" s="347" t="s">
        <v>4839</v>
      </c>
      <c r="D2208" s="347" t="s">
        <v>13821</v>
      </c>
      <c r="E2208" s="347">
        <v>1.0</v>
      </c>
      <c r="F2208" s="347" t="s">
        <v>13822</v>
      </c>
      <c r="G2208" s="347" t="s">
        <v>13823</v>
      </c>
      <c r="H2208" s="348"/>
      <c r="I2208" s="347" t="s">
        <v>4533</v>
      </c>
      <c r="J2208" s="347" t="s">
        <v>4839</v>
      </c>
      <c r="K2208" s="349">
        <v>45492.08542865741</v>
      </c>
      <c r="L2208" s="347" t="s">
        <v>4839</v>
      </c>
      <c r="M2208" s="349">
        <v>45505.30042011574</v>
      </c>
      <c r="N2208" s="347" t="s">
        <v>4545</v>
      </c>
      <c r="O2208" s="346">
        <v>2.0</v>
      </c>
      <c r="P2208" s="350" t="s">
        <v>4843</v>
      </c>
      <c r="Q2208" s="346">
        <v>242.0</v>
      </c>
      <c r="R2208" s="347" t="s">
        <v>4844</v>
      </c>
      <c r="S2208" s="7" t="str">
        <f>IF(P2208="nasional",VLOOKUP("*"&amp;J2208&amp;"",'IPPD ALL'!$AA$2:$AC$787,3,FALSE),VLOOKUP("*"&amp;P2208&amp;"",'IPPD ALL'!$AB$2:$AC$787,2,FALSE))</f>
        <v>#N/A</v>
      </c>
    </row>
    <row r="2209">
      <c r="A2209" s="346">
        <v>4746.0</v>
      </c>
      <c r="B2209" s="347" t="s">
        <v>13824</v>
      </c>
      <c r="C2209" s="347" t="s">
        <v>4839</v>
      </c>
      <c r="D2209" s="347" t="s">
        <v>13825</v>
      </c>
      <c r="E2209" s="347">
        <v>1.0</v>
      </c>
      <c r="F2209" s="347" t="s">
        <v>13826</v>
      </c>
      <c r="G2209" s="347" t="s">
        <v>13827</v>
      </c>
      <c r="H2209" s="348"/>
      <c r="I2209" s="347" t="s">
        <v>4533</v>
      </c>
      <c r="J2209" s="347" t="s">
        <v>4839</v>
      </c>
      <c r="K2209" s="349">
        <v>45492.09388173611</v>
      </c>
      <c r="L2209" s="347" t="s">
        <v>4839</v>
      </c>
      <c r="M2209" s="349">
        <v>45492.10514085648</v>
      </c>
      <c r="N2209" s="347" t="s">
        <v>4545</v>
      </c>
      <c r="O2209" s="346">
        <v>3.0</v>
      </c>
      <c r="P2209" s="350" t="s">
        <v>4843</v>
      </c>
      <c r="Q2209" s="346">
        <v>242.0</v>
      </c>
      <c r="R2209" s="347" t="s">
        <v>4844</v>
      </c>
      <c r="S2209" s="7" t="str">
        <f>IF(P2209="nasional",VLOOKUP("*"&amp;J2209&amp;"",'IPPD ALL'!$AA$2:$AC$787,3,FALSE),VLOOKUP("*"&amp;P2209&amp;"",'IPPD ALL'!$AB$2:$AC$787,2,FALSE))</f>
        <v>#N/A</v>
      </c>
    </row>
    <row r="2210">
      <c r="A2210" s="346">
        <v>4748.0</v>
      </c>
      <c r="B2210" s="347" t="s">
        <v>13828</v>
      </c>
      <c r="C2210" s="347" t="s">
        <v>3127</v>
      </c>
      <c r="D2210" s="347" t="s">
        <v>13829</v>
      </c>
      <c r="E2210" s="347">
        <v>1.0</v>
      </c>
      <c r="F2210" s="347" t="s">
        <v>13830</v>
      </c>
      <c r="G2210" s="347" t="s">
        <v>13831</v>
      </c>
      <c r="H2210" s="348"/>
      <c r="I2210" s="347" t="s">
        <v>4533</v>
      </c>
      <c r="J2210" s="347" t="s">
        <v>3127</v>
      </c>
      <c r="K2210" s="349">
        <v>45492.11690019676</v>
      </c>
      <c r="L2210" s="347" t="s">
        <v>3127</v>
      </c>
      <c r="M2210" s="349">
        <v>45497.127106493055</v>
      </c>
      <c r="N2210" s="347" t="s">
        <v>4545</v>
      </c>
      <c r="O2210" s="346">
        <v>2.0</v>
      </c>
      <c r="P2210" s="347" t="s">
        <v>4535</v>
      </c>
      <c r="Q2210" s="348"/>
      <c r="R2210" s="348"/>
      <c r="S2210" s="7" t="str">
        <f>IF(P2210="nasional",VLOOKUP("*"&amp;J2210&amp;"",'IPPD ALL'!$AA$2:$AC$787,3,FALSE),VLOOKUP("*"&amp;P2210&amp;"",'IPPD ALL'!$AB$2:$AC$787,2,FALSE))</f>
        <v>Kota Mojokerto</v>
      </c>
    </row>
    <row r="2211">
      <c r="A2211" s="346">
        <v>4749.0</v>
      </c>
      <c r="B2211" s="347" t="s">
        <v>13832</v>
      </c>
      <c r="C2211" s="347" t="s">
        <v>13833</v>
      </c>
      <c r="D2211" s="347" t="s">
        <v>13834</v>
      </c>
      <c r="E2211" s="347">
        <v>1.0</v>
      </c>
      <c r="F2211" s="347" t="s">
        <v>13835</v>
      </c>
      <c r="G2211" s="347" t="s">
        <v>13836</v>
      </c>
      <c r="H2211" s="348"/>
      <c r="I2211" s="347" t="s">
        <v>4533</v>
      </c>
      <c r="J2211" s="347" t="s">
        <v>13833</v>
      </c>
      <c r="K2211" s="349">
        <v>45492.174634016206</v>
      </c>
      <c r="L2211" s="347" t="s">
        <v>13833</v>
      </c>
      <c r="M2211" s="349">
        <v>45492.370063599534</v>
      </c>
      <c r="N2211" s="347" t="s">
        <v>4545</v>
      </c>
      <c r="O2211" s="346">
        <v>3.0</v>
      </c>
      <c r="P2211" s="350" t="s">
        <v>2418</v>
      </c>
      <c r="Q2211" s="346">
        <v>258.0</v>
      </c>
      <c r="R2211" s="347" t="s">
        <v>4977</v>
      </c>
      <c r="S2211" s="7" t="str">
        <f>IF(P2211="nasional",VLOOKUP("*"&amp;J2211&amp;"",'IPPD ALL'!$AA$2:$AC$787,3,FALSE),VLOOKUP("*"&amp;P2211&amp;"",'IPPD ALL'!$AB$2:$AC$787,2,FALSE))</f>
        <v>Kota Bogor</v>
      </c>
      <c r="T2211" s="229"/>
    </row>
    <row r="2212">
      <c r="A2212" s="346">
        <v>4754.0</v>
      </c>
      <c r="B2212" s="347" t="s">
        <v>13837</v>
      </c>
      <c r="C2212" s="347" t="s">
        <v>4143</v>
      </c>
      <c r="D2212" s="347" t="s">
        <v>13838</v>
      </c>
      <c r="E2212" s="347" t="s">
        <v>4530</v>
      </c>
      <c r="F2212" s="347" t="s">
        <v>13839</v>
      </c>
      <c r="G2212" s="348"/>
      <c r="H2212" s="348"/>
      <c r="I2212" s="347" t="s">
        <v>4563</v>
      </c>
      <c r="J2212" s="347" t="s">
        <v>4143</v>
      </c>
      <c r="K2212" s="349">
        <v>45492.59774042824</v>
      </c>
      <c r="L2212" s="348"/>
      <c r="M2212" s="348"/>
      <c r="N2212" s="347" t="s">
        <v>4545</v>
      </c>
      <c r="O2212" s="346">
        <v>2.0</v>
      </c>
      <c r="P2212" s="347" t="s">
        <v>4535</v>
      </c>
      <c r="Q2212" s="348"/>
      <c r="R2212" s="348"/>
      <c r="S2212" s="7" t="str">
        <f>IF(P2212="nasional",VLOOKUP("*"&amp;J2212&amp;"",'IPPD ALL'!$AA$2:$AC$787,3,FALSE),VLOOKUP("*"&amp;P2212&amp;"",'IPPD ALL'!$AB$2:$AC$787,2,FALSE))</f>
        <v>Kabupaten Lombok Timur</v>
      </c>
    </row>
    <row r="2213">
      <c r="A2213" s="346">
        <v>4755.0</v>
      </c>
      <c r="B2213" s="347" t="s">
        <v>13840</v>
      </c>
      <c r="C2213" s="347" t="s">
        <v>13841</v>
      </c>
      <c r="D2213" s="347" t="s">
        <v>13842</v>
      </c>
      <c r="E2213" s="347">
        <v>1.0</v>
      </c>
      <c r="F2213" s="347" t="s">
        <v>13843</v>
      </c>
      <c r="G2213" s="347" t="s">
        <v>13844</v>
      </c>
      <c r="H2213" s="348"/>
      <c r="I2213" s="347" t="s">
        <v>4533</v>
      </c>
      <c r="J2213" s="347" t="s">
        <v>13841</v>
      </c>
      <c r="K2213" s="349">
        <v>45494.19284427083</v>
      </c>
      <c r="L2213" s="347" t="s">
        <v>13841</v>
      </c>
      <c r="M2213" s="349">
        <v>45496.043620254626</v>
      </c>
      <c r="N2213" s="347" t="s">
        <v>4545</v>
      </c>
      <c r="O2213" s="346">
        <v>2.0</v>
      </c>
      <c r="P2213" s="350" t="s">
        <v>4224</v>
      </c>
      <c r="Q2213" s="346">
        <v>949.0</v>
      </c>
      <c r="R2213" s="347" t="s">
        <v>13845</v>
      </c>
      <c r="S2213" s="7" t="str">
        <f>IF(P2213="nasional",VLOOKUP("*"&amp;J2213&amp;"",'IPPD ALL'!$AA$2:$AC$787,3,FALSE),VLOOKUP("*"&amp;P2213&amp;"",'IPPD ALL'!$AB$2:$AC$787,2,FALSE))</f>
        <v>Kabupaten Manggarai Barat</v>
      </c>
      <c r="T2213" s="229"/>
    </row>
    <row r="2214">
      <c r="A2214" s="346">
        <v>4756.0</v>
      </c>
      <c r="B2214" s="347" t="s">
        <v>13846</v>
      </c>
      <c r="C2214" s="347" t="s">
        <v>4223</v>
      </c>
      <c r="D2214" s="347" t="s">
        <v>13842</v>
      </c>
      <c r="E2214" s="347">
        <v>1.0</v>
      </c>
      <c r="F2214" s="347" t="s">
        <v>13847</v>
      </c>
      <c r="G2214" s="347" t="s">
        <v>13848</v>
      </c>
      <c r="H2214" s="348"/>
      <c r="I2214" s="347" t="s">
        <v>4533</v>
      </c>
      <c r="J2214" s="347" t="s">
        <v>4223</v>
      </c>
      <c r="K2214" s="349">
        <v>45494.21883866898</v>
      </c>
      <c r="L2214" s="347" t="s">
        <v>4223</v>
      </c>
      <c r="M2214" s="349">
        <v>45496.04695541667</v>
      </c>
      <c r="N2214" s="347" t="s">
        <v>4545</v>
      </c>
      <c r="O2214" s="346">
        <v>2.0</v>
      </c>
      <c r="P2214" s="347" t="s">
        <v>4535</v>
      </c>
      <c r="Q2214" s="348"/>
      <c r="R2214" s="348"/>
      <c r="S2214" s="7" t="str">
        <f>IF(P2214="nasional",VLOOKUP("*"&amp;J2214&amp;"",'IPPD ALL'!$AA$2:$AC$787,3,FALSE),VLOOKUP("*"&amp;P2214&amp;"",'IPPD ALL'!$AB$2:$AC$787,2,FALSE))</f>
        <v>Kabupaten Manggarai Barat</v>
      </c>
    </row>
    <row r="2215">
      <c r="A2215" s="346">
        <v>4757.0</v>
      </c>
      <c r="B2215" s="347" t="s">
        <v>13849</v>
      </c>
      <c r="C2215" s="347" t="s">
        <v>4839</v>
      </c>
      <c r="D2215" s="347" t="s">
        <v>6763</v>
      </c>
      <c r="E2215" s="347" t="s">
        <v>4530</v>
      </c>
      <c r="F2215" s="347" t="s">
        <v>13850</v>
      </c>
      <c r="G2215" s="347" t="s">
        <v>13851</v>
      </c>
      <c r="H2215" s="348"/>
      <c r="I2215" s="347" t="s">
        <v>4533</v>
      </c>
      <c r="J2215" s="347" t="s">
        <v>4839</v>
      </c>
      <c r="K2215" s="349">
        <v>45495.100908622684</v>
      </c>
      <c r="L2215" s="347" t="s">
        <v>4839</v>
      </c>
      <c r="M2215" s="349">
        <v>45495.16172597222</v>
      </c>
      <c r="N2215" s="347" t="s">
        <v>4545</v>
      </c>
      <c r="O2215" s="346">
        <v>4.0</v>
      </c>
      <c r="P2215" s="350" t="s">
        <v>4843</v>
      </c>
      <c r="Q2215" s="346">
        <v>242.0</v>
      </c>
      <c r="R2215" s="347" t="s">
        <v>4844</v>
      </c>
      <c r="S2215" s="7" t="str">
        <f>IF(P2215="nasional",VLOOKUP("*"&amp;J2215&amp;"",'IPPD ALL'!$AA$2:$AC$787,3,FALSE),VLOOKUP("*"&amp;P2215&amp;"",'IPPD ALL'!$AB$2:$AC$787,2,FALSE))</f>
        <v>#N/A</v>
      </c>
    </row>
    <row r="2216">
      <c r="A2216" s="346">
        <v>4758.0</v>
      </c>
      <c r="B2216" s="347" t="s">
        <v>13852</v>
      </c>
      <c r="C2216" s="347" t="s">
        <v>4839</v>
      </c>
      <c r="D2216" s="347" t="s">
        <v>13853</v>
      </c>
      <c r="E2216" s="347">
        <v>1.0</v>
      </c>
      <c r="F2216" s="347" t="s">
        <v>13854</v>
      </c>
      <c r="G2216" s="347" t="s">
        <v>13855</v>
      </c>
      <c r="H2216" s="348"/>
      <c r="I2216" s="347" t="s">
        <v>4533</v>
      </c>
      <c r="J2216" s="347" t="s">
        <v>4839</v>
      </c>
      <c r="K2216" s="349">
        <v>45495.102547939816</v>
      </c>
      <c r="L2216" s="347" t="s">
        <v>4839</v>
      </c>
      <c r="M2216" s="349">
        <v>45495.15820657407</v>
      </c>
      <c r="N2216" s="347" t="s">
        <v>4545</v>
      </c>
      <c r="O2216" s="346">
        <v>5.0</v>
      </c>
      <c r="P2216" s="350" t="s">
        <v>4843</v>
      </c>
      <c r="Q2216" s="346">
        <v>242.0</v>
      </c>
      <c r="R2216" s="347" t="s">
        <v>4844</v>
      </c>
      <c r="S2216" s="7" t="str">
        <f>IF(P2216="nasional",VLOOKUP("*"&amp;J2216&amp;"",'IPPD ALL'!$AA$2:$AC$787,3,FALSE),VLOOKUP("*"&amp;P2216&amp;"",'IPPD ALL'!$AB$2:$AC$787,2,FALSE))</f>
        <v>#N/A</v>
      </c>
    </row>
    <row r="2217">
      <c r="A2217" s="346">
        <v>4759.0</v>
      </c>
      <c r="B2217" s="347" t="s">
        <v>13856</v>
      </c>
      <c r="C2217" s="347" t="s">
        <v>13857</v>
      </c>
      <c r="D2217" s="347" t="s">
        <v>13838</v>
      </c>
      <c r="E2217" s="347">
        <v>1.0</v>
      </c>
      <c r="F2217" s="347" t="s">
        <v>13858</v>
      </c>
      <c r="G2217" s="347" t="s">
        <v>13859</v>
      </c>
      <c r="H2217" s="347" t="s">
        <v>4609</v>
      </c>
      <c r="I2217" s="347" t="s">
        <v>4533</v>
      </c>
      <c r="J2217" s="347" t="s">
        <v>13857</v>
      </c>
      <c r="K2217" s="349">
        <v>45495.12168364583</v>
      </c>
      <c r="L2217" s="347" t="s">
        <v>13857</v>
      </c>
      <c r="M2217" s="349">
        <v>45503.08223443287</v>
      </c>
      <c r="N2217" s="347" t="s">
        <v>4545</v>
      </c>
      <c r="O2217" s="346">
        <v>2.0</v>
      </c>
      <c r="P2217" s="350" t="s">
        <v>4144</v>
      </c>
      <c r="Q2217" s="346">
        <v>379.0</v>
      </c>
      <c r="R2217" s="347" t="s">
        <v>13860</v>
      </c>
      <c r="S2217" s="7" t="str">
        <f>IF(P2217="nasional",VLOOKUP("*"&amp;J2217&amp;"",'IPPD ALL'!$AA$2:$AC$787,3,FALSE),VLOOKUP("*"&amp;P2217&amp;"",'IPPD ALL'!$AB$2:$AC$787,2,FALSE))</f>
        <v>Kabupaten Lombok Timur</v>
      </c>
      <c r="T2217" s="229"/>
    </row>
    <row r="2218">
      <c r="A2218" s="346">
        <v>4760.0</v>
      </c>
      <c r="B2218" s="347" t="s">
        <v>13861</v>
      </c>
      <c r="C2218" s="347" t="s">
        <v>4839</v>
      </c>
      <c r="D2218" s="347" t="s">
        <v>13862</v>
      </c>
      <c r="E2218" s="347" t="s">
        <v>4530</v>
      </c>
      <c r="F2218" s="347" t="s">
        <v>13863</v>
      </c>
      <c r="G2218" s="347" t="s">
        <v>13864</v>
      </c>
      <c r="H2218" s="348"/>
      <c r="I2218" s="347" t="s">
        <v>4533</v>
      </c>
      <c r="J2218" s="347" t="s">
        <v>4839</v>
      </c>
      <c r="K2218" s="349">
        <v>45495.12883181713</v>
      </c>
      <c r="L2218" s="348"/>
      <c r="M2218" s="348"/>
      <c r="N2218" s="347" t="s">
        <v>4534</v>
      </c>
      <c r="O2218" s="346">
        <v>0.0</v>
      </c>
      <c r="P2218" s="350" t="s">
        <v>4843</v>
      </c>
      <c r="Q2218" s="346">
        <v>242.0</v>
      </c>
      <c r="R2218" s="347" t="s">
        <v>4844</v>
      </c>
      <c r="S2218" s="7" t="str">
        <f>IF(P2218="nasional",VLOOKUP("*"&amp;J2218&amp;"",'IPPD ALL'!$AA$2:$AC$787,3,FALSE),VLOOKUP("*"&amp;P2218&amp;"",'IPPD ALL'!$AB$2:$AC$787,2,FALSE))</f>
        <v>#N/A</v>
      </c>
    </row>
    <row r="2219">
      <c r="A2219" s="346">
        <v>4761.0</v>
      </c>
      <c r="B2219" s="347" t="s">
        <v>13865</v>
      </c>
      <c r="C2219" s="347" t="s">
        <v>4839</v>
      </c>
      <c r="D2219" s="347" t="s">
        <v>13866</v>
      </c>
      <c r="E2219" s="347">
        <v>1.0</v>
      </c>
      <c r="F2219" s="347" t="s">
        <v>13867</v>
      </c>
      <c r="G2219" s="347" t="s">
        <v>13868</v>
      </c>
      <c r="H2219" s="348"/>
      <c r="I2219" s="347" t="s">
        <v>4533</v>
      </c>
      <c r="J2219" s="347" t="s">
        <v>4839</v>
      </c>
      <c r="K2219" s="349">
        <v>45495.146443530095</v>
      </c>
      <c r="L2219" s="347" t="s">
        <v>4839</v>
      </c>
      <c r="M2219" s="349">
        <v>45495.148114930555</v>
      </c>
      <c r="N2219" s="347" t="s">
        <v>4534</v>
      </c>
      <c r="O2219" s="346">
        <v>1.0</v>
      </c>
      <c r="P2219" s="350" t="s">
        <v>4843</v>
      </c>
      <c r="Q2219" s="346">
        <v>242.0</v>
      </c>
      <c r="R2219" s="347" t="s">
        <v>4844</v>
      </c>
      <c r="S2219" s="7" t="str">
        <f>IF(P2219="nasional",VLOOKUP("*"&amp;J2219&amp;"",'IPPD ALL'!$AA$2:$AC$787,3,FALSE),VLOOKUP("*"&amp;P2219&amp;"",'IPPD ALL'!$AB$2:$AC$787,2,FALSE))</f>
        <v>#N/A</v>
      </c>
    </row>
    <row r="2220">
      <c r="A2220" s="346">
        <v>4762.0</v>
      </c>
      <c r="B2220" s="347" t="s">
        <v>13869</v>
      </c>
      <c r="C2220" s="347" t="s">
        <v>6267</v>
      </c>
      <c r="D2220" s="347" t="s">
        <v>13870</v>
      </c>
      <c r="E2220" s="346">
        <v>1.0</v>
      </c>
      <c r="F2220" s="347" t="s">
        <v>13871</v>
      </c>
      <c r="G2220" s="347" t="s">
        <v>13872</v>
      </c>
      <c r="H2220" s="348"/>
      <c r="I2220" s="347" t="s">
        <v>4533</v>
      </c>
      <c r="J2220" s="347" t="s">
        <v>6267</v>
      </c>
      <c r="K2220" s="349">
        <v>45495.208244375</v>
      </c>
      <c r="L2220" s="347" t="s">
        <v>6267</v>
      </c>
      <c r="M2220" s="349">
        <v>45495.21469521991</v>
      </c>
      <c r="N2220" s="347" t="s">
        <v>4545</v>
      </c>
      <c r="O2220" s="346">
        <v>1.0</v>
      </c>
      <c r="P2220" s="350" t="s">
        <v>1146</v>
      </c>
      <c r="Q2220" s="346">
        <v>430.0</v>
      </c>
      <c r="R2220" s="347" t="s">
        <v>5834</v>
      </c>
      <c r="S2220" s="7" t="str">
        <f>IF(P2220="nasional",VLOOKUP("*"&amp;J2220&amp;"",'IPPD ALL'!$AA$2:$AC$787,3,FALSE),VLOOKUP("*"&amp;P2220&amp;"",'IPPD ALL'!$AB$2:$AC$787,2,FALSE))</f>
        <v>Provinsi Aceh</v>
      </c>
    </row>
    <row r="2221">
      <c r="A2221" s="346">
        <v>4763.0</v>
      </c>
      <c r="B2221" s="347" t="s">
        <v>13873</v>
      </c>
      <c r="C2221" s="347" t="s">
        <v>3457</v>
      </c>
      <c r="D2221" s="347" t="s">
        <v>13874</v>
      </c>
      <c r="E2221" s="347">
        <v>1.0</v>
      </c>
      <c r="F2221" s="347" t="s">
        <v>13875</v>
      </c>
      <c r="G2221" s="347" t="s">
        <v>13876</v>
      </c>
      <c r="H2221" s="348"/>
      <c r="I2221" s="347" t="s">
        <v>4533</v>
      </c>
      <c r="J2221" s="347" t="s">
        <v>3457</v>
      </c>
      <c r="K2221" s="349">
        <v>45495.27171645833</v>
      </c>
      <c r="L2221" s="347" t="s">
        <v>3457</v>
      </c>
      <c r="M2221" s="349">
        <v>45495.277421886574</v>
      </c>
      <c r="N2221" s="347" t="s">
        <v>4545</v>
      </c>
      <c r="O2221" s="346">
        <v>1.0</v>
      </c>
      <c r="P2221" s="347" t="s">
        <v>4535</v>
      </c>
      <c r="Q2221" s="348"/>
      <c r="R2221" s="348"/>
      <c r="S2221" s="7" t="str">
        <f>IF(P2221="nasional",VLOOKUP("*"&amp;J2221&amp;"",'IPPD ALL'!$AA$2:$AC$787,3,FALSE),VLOOKUP("*"&amp;P2221&amp;"",'IPPD ALL'!$AB$2:$AC$787,2,FALSE))</f>
        <v>Provinsi Kalimantan Timur</v>
      </c>
    </row>
    <row r="2222">
      <c r="A2222" s="346">
        <v>4764.0</v>
      </c>
      <c r="B2222" s="347" t="s">
        <v>13877</v>
      </c>
      <c r="C2222" s="347" t="s">
        <v>13878</v>
      </c>
      <c r="D2222" s="347" t="s">
        <v>13879</v>
      </c>
      <c r="E2222" s="346">
        <v>1.0</v>
      </c>
      <c r="F2222" s="347" t="s">
        <v>13880</v>
      </c>
      <c r="G2222" s="347" t="s">
        <v>13881</v>
      </c>
      <c r="H2222" s="348"/>
      <c r="I2222" s="347" t="s">
        <v>4533</v>
      </c>
      <c r="J2222" s="347" t="s">
        <v>13878</v>
      </c>
      <c r="K2222" s="349">
        <v>45495.273129988425</v>
      </c>
      <c r="L2222" s="347" t="s">
        <v>13878</v>
      </c>
      <c r="M2222" s="349">
        <v>45496.178789363425</v>
      </c>
      <c r="N2222" s="347" t="s">
        <v>4545</v>
      </c>
      <c r="O2222" s="346">
        <v>8.0</v>
      </c>
      <c r="P2222" s="350" t="s">
        <v>3436</v>
      </c>
      <c r="Q2222" s="346">
        <v>935.0</v>
      </c>
      <c r="R2222" s="347" t="s">
        <v>13882</v>
      </c>
      <c r="S2222" s="7" t="str">
        <f>IF(P2222="nasional",VLOOKUP("*"&amp;J2222&amp;"",'IPPD ALL'!$AA$2:$AC$787,3,FALSE),VLOOKUP("*"&amp;P2222&amp;"",'IPPD ALL'!$AB$2:$AC$787,2,FALSE))</f>
        <v>Kabupaten Tapin</v>
      </c>
    </row>
    <row r="2223">
      <c r="A2223" s="346">
        <v>4765.0</v>
      </c>
      <c r="B2223" s="347" t="s">
        <v>13883</v>
      </c>
      <c r="C2223" s="347" t="s">
        <v>13857</v>
      </c>
      <c r="D2223" s="347" t="s">
        <v>13884</v>
      </c>
      <c r="E2223" s="347">
        <v>1.0</v>
      </c>
      <c r="F2223" s="347" t="s">
        <v>13885</v>
      </c>
      <c r="G2223" s="347" t="s">
        <v>13886</v>
      </c>
      <c r="H2223" s="348"/>
      <c r="I2223" s="347" t="s">
        <v>4533</v>
      </c>
      <c r="J2223" s="347" t="s">
        <v>13857</v>
      </c>
      <c r="K2223" s="349">
        <v>45495.70708396991</v>
      </c>
      <c r="L2223" s="347" t="s">
        <v>13857</v>
      </c>
      <c r="M2223" s="349">
        <v>45495.71894057871</v>
      </c>
      <c r="N2223" s="347" t="s">
        <v>4534</v>
      </c>
      <c r="O2223" s="346">
        <v>1.0</v>
      </c>
      <c r="P2223" s="350" t="s">
        <v>4144</v>
      </c>
      <c r="Q2223" s="346">
        <v>379.0</v>
      </c>
      <c r="R2223" s="347" t="s">
        <v>13860</v>
      </c>
      <c r="S2223" s="7" t="str">
        <f>IF(P2223="nasional",VLOOKUP("*"&amp;J2223&amp;"",'IPPD ALL'!$AA$2:$AC$787,3,FALSE),VLOOKUP("*"&amp;P2223&amp;"",'IPPD ALL'!$AB$2:$AC$787,2,FALSE))</f>
        <v>Kabupaten Lombok Timur</v>
      </c>
      <c r="T2223" s="229"/>
    </row>
    <row r="2224">
      <c r="A2224" s="346">
        <v>4767.0</v>
      </c>
      <c r="B2224" s="347" t="s">
        <v>13887</v>
      </c>
      <c r="C2224" s="347" t="s">
        <v>13888</v>
      </c>
      <c r="D2224" s="347" t="s">
        <v>13889</v>
      </c>
      <c r="E2224" s="347">
        <v>1.0</v>
      </c>
      <c r="F2224" s="347" t="s">
        <v>13890</v>
      </c>
      <c r="G2224" s="347" t="s">
        <v>13891</v>
      </c>
      <c r="H2224" s="348"/>
      <c r="I2224" s="347" t="s">
        <v>4533</v>
      </c>
      <c r="J2224" s="347" t="s">
        <v>13888</v>
      </c>
      <c r="K2224" s="349">
        <v>45496.057378275465</v>
      </c>
      <c r="L2224" s="347" t="s">
        <v>13888</v>
      </c>
      <c r="M2224" s="349">
        <v>45498.31743548611</v>
      </c>
      <c r="N2224" s="347" t="s">
        <v>4545</v>
      </c>
      <c r="O2224" s="346">
        <v>16.0</v>
      </c>
      <c r="P2224" s="350" t="s">
        <v>3587</v>
      </c>
      <c r="Q2224" s="346">
        <v>1190.0</v>
      </c>
      <c r="R2224" s="347" t="s">
        <v>13892</v>
      </c>
      <c r="S2224" s="7" t="str">
        <f>IF(P2224="nasional",VLOOKUP("*"&amp;J2224&amp;"",'IPPD ALL'!$AA$2:$AC$787,3,FALSE),VLOOKUP("*"&amp;P2224&amp;"",'IPPD ALL'!$AB$2:$AC$787,2,FALSE))</f>
        <v>Kabupaten Gowa</v>
      </c>
    </row>
    <row r="2225">
      <c r="A2225" s="346">
        <v>4769.0</v>
      </c>
      <c r="B2225" s="347" t="s">
        <v>13893</v>
      </c>
      <c r="C2225" s="347" t="s">
        <v>13888</v>
      </c>
      <c r="D2225" s="347" t="s">
        <v>13894</v>
      </c>
      <c r="E2225" s="347">
        <v>1.0</v>
      </c>
      <c r="F2225" s="347" t="s">
        <v>13895</v>
      </c>
      <c r="G2225" s="347" t="s">
        <v>13896</v>
      </c>
      <c r="H2225" s="348"/>
      <c r="I2225" s="347" t="s">
        <v>4533</v>
      </c>
      <c r="J2225" s="347" t="s">
        <v>13888</v>
      </c>
      <c r="K2225" s="349">
        <v>45496.09736987269</v>
      </c>
      <c r="L2225" s="347" t="s">
        <v>13888</v>
      </c>
      <c r="M2225" s="349">
        <v>45504.12313013889</v>
      </c>
      <c r="N2225" s="347" t="s">
        <v>4545</v>
      </c>
      <c r="O2225" s="346">
        <v>23.0</v>
      </c>
      <c r="P2225" s="350" t="s">
        <v>3587</v>
      </c>
      <c r="Q2225" s="346">
        <v>1190.0</v>
      </c>
      <c r="R2225" s="347" t="s">
        <v>13892</v>
      </c>
      <c r="S2225" s="7" t="str">
        <f>IF(P2225="nasional",VLOOKUP("*"&amp;J2225&amp;"",'IPPD ALL'!$AA$2:$AC$787,3,FALSE),VLOOKUP("*"&amp;P2225&amp;"",'IPPD ALL'!$AB$2:$AC$787,2,FALSE))</f>
        <v>Kabupaten Gowa</v>
      </c>
    </row>
    <row r="2226">
      <c r="A2226" s="346">
        <v>4770.0</v>
      </c>
      <c r="B2226" s="347" t="s">
        <v>13897</v>
      </c>
      <c r="C2226" s="347" t="s">
        <v>7420</v>
      </c>
      <c r="D2226" s="347" t="s">
        <v>7421</v>
      </c>
      <c r="E2226" s="347" t="s">
        <v>8957</v>
      </c>
      <c r="F2226" s="347" t="s">
        <v>13898</v>
      </c>
      <c r="G2226" s="347" t="s">
        <v>7423</v>
      </c>
      <c r="H2226" s="348"/>
      <c r="I2226" s="347" t="s">
        <v>4533</v>
      </c>
      <c r="J2226" s="347" t="s">
        <v>7420</v>
      </c>
      <c r="K2226" s="349">
        <v>45496.10002730324</v>
      </c>
      <c r="L2226" s="348"/>
      <c r="M2226" s="348"/>
      <c r="N2226" s="347" t="s">
        <v>4534</v>
      </c>
      <c r="O2226" s="346">
        <v>0.0</v>
      </c>
      <c r="P2226" s="350" t="s">
        <v>499</v>
      </c>
      <c r="Q2226" s="346">
        <v>473.0</v>
      </c>
      <c r="R2226" s="347" t="s">
        <v>7424</v>
      </c>
      <c r="S2226" s="7" t="str">
        <f>IF(P2226="nasional",VLOOKUP("*"&amp;J2226&amp;"",'IPPD ALL'!$AA$2:$AC$787,3,FALSE),VLOOKUP("*"&amp;P2226&amp;"",'IPPD ALL'!$AB$2:$AC$787,2,FALSE))</f>
        <v>Kementerian Ketenagakerjaan</v>
      </c>
      <c r="T2226" s="229"/>
    </row>
    <row r="2227">
      <c r="A2227" s="346">
        <v>4773.0</v>
      </c>
      <c r="B2227" s="347" t="s">
        <v>13899</v>
      </c>
      <c r="C2227" s="347" t="s">
        <v>11617</v>
      </c>
      <c r="D2227" s="347" t="s">
        <v>13900</v>
      </c>
      <c r="E2227" s="347">
        <v>1.0</v>
      </c>
      <c r="F2227" s="347" t="s">
        <v>13901</v>
      </c>
      <c r="G2227" s="347" t="s">
        <v>13902</v>
      </c>
      <c r="H2227" s="348"/>
      <c r="I2227" s="347" t="s">
        <v>4533</v>
      </c>
      <c r="J2227" s="347" t="s">
        <v>11617</v>
      </c>
      <c r="K2227" s="349">
        <v>45496.695218043984</v>
      </c>
      <c r="L2227" s="347" t="s">
        <v>11617</v>
      </c>
      <c r="M2227" s="349">
        <v>45496.7048124537</v>
      </c>
      <c r="N2227" s="347" t="s">
        <v>4534</v>
      </c>
      <c r="O2227" s="346">
        <v>2.0</v>
      </c>
      <c r="P2227" s="350" t="s">
        <v>3458</v>
      </c>
      <c r="Q2227" s="346">
        <v>386.0</v>
      </c>
      <c r="R2227" s="347" t="s">
        <v>11621</v>
      </c>
      <c r="S2227" s="7" t="str">
        <f>IF(P2227="nasional",VLOOKUP("*"&amp;J2227&amp;"",'IPPD ALL'!$AA$2:$AC$787,3,FALSE),VLOOKUP("*"&amp;P2227&amp;"",'IPPD ALL'!$AB$2:$AC$787,2,FALSE))</f>
        <v>Provinsi Kalimantan Timur</v>
      </c>
    </row>
    <row r="2228">
      <c r="A2228" s="346">
        <v>4808.0</v>
      </c>
      <c r="B2228" s="347" t="s">
        <v>13903</v>
      </c>
      <c r="C2228" s="347" t="s">
        <v>10546</v>
      </c>
      <c r="D2228" s="347" t="s">
        <v>13904</v>
      </c>
      <c r="E2228" s="347">
        <v>1.0</v>
      </c>
      <c r="F2228" s="347" t="s">
        <v>13905</v>
      </c>
      <c r="G2228" s="347" t="s">
        <v>13906</v>
      </c>
      <c r="H2228" s="348"/>
      <c r="I2228" s="347" t="s">
        <v>4533</v>
      </c>
      <c r="J2228" s="347" t="s">
        <v>10546</v>
      </c>
      <c r="K2228" s="349">
        <v>45497.199193726854</v>
      </c>
      <c r="L2228" s="347" t="s">
        <v>10546</v>
      </c>
      <c r="M2228" s="349">
        <v>45497.35314273148</v>
      </c>
      <c r="N2228" s="347" t="s">
        <v>4534</v>
      </c>
      <c r="O2228" s="346">
        <v>17.0</v>
      </c>
      <c r="P2228" s="350" t="s">
        <v>3105</v>
      </c>
      <c r="Q2228" s="346">
        <v>665.0</v>
      </c>
      <c r="R2228" s="347" t="s">
        <v>10550</v>
      </c>
      <c r="S2228" s="7" t="str">
        <f>IF(P2228="nasional",VLOOKUP("*"&amp;J2228&amp;"",'IPPD ALL'!$AA$2:$AC$787,3,FALSE),VLOOKUP("*"&amp;P2228&amp;"",'IPPD ALL'!$AB$2:$AC$787,2,FALSE))</f>
        <v>Kota Kediri</v>
      </c>
    </row>
    <row r="2229">
      <c r="A2229" s="346">
        <v>4809.0</v>
      </c>
      <c r="B2229" s="347" t="s">
        <v>13907</v>
      </c>
      <c r="C2229" s="347" t="s">
        <v>10546</v>
      </c>
      <c r="D2229" s="347" t="s">
        <v>13908</v>
      </c>
      <c r="E2229" s="347">
        <v>1.0</v>
      </c>
      <c r="F2229" s="347" t="s">
        <v>13909</v>
      </c>
      <c r="G2229" s="347" t="s">
        <v>13910</v>
      </c>
      <c r="H2229" s="348"/>
      <c r="I2229" s="347" t="s">
        <v>4533</v>
      </c>
      <c r="J2229" s="347" t="s">
        <v>10546</v>
      </c>
      <c r="K2229" s="349">
        <v>45497.27237320602</v>
      </c>
      <c r="L2229" s="347" t="s">
        <v>10546</v>
      </c>
      <c r="M2229" s="349">
        <v>45498.111837094904</v>
      </c>
      <c r="N2229" s="347" t="s">
        <v>4545</v>
      </c>
      <c r="O2229" s="346">
        <v>9.0</v>
      </c>
      <c r="P2229" s="350" t="s">
        <v>3105</v>
      </c>
      <c r="Q2229" s="346">
        <v>665.0</v>
      </c>
      <c r="R2229" s="347" t="s">
        <v>10550</v>
      </c>
      <c r="S2229" s="7" t="str">
        <f>IF(P2229="nasional",VLOOKUP("*"&amp;J2229&amp;"",'IPPD ALL'!$AA$2:$AC$787,3,FALSE),VLOOKUP("*"&amp;P2229&amp;"",'IPPD ALL'!$AB$2:$AC$787,2,FALSE))</f>
        <v>Kota Kediri</v>
      </c>
    </row>
    <row r="2230">
      <c r="A2230" s="346">
        <v>4810.0</v>
      </c>
      <c r="B2230" s="347" t="s">
        <v>13911</v>
      </c>
      <c r="C2230" s="347" t="s">
        <v>13888</v>
      </c>
      <c r="D2230" s="347" t="s">
        <v>13912</v>
      </c>
      <c r="E2230" s="347">
        <v>1.0</v>
      </c>
      <c r="F2230" s="347" t="s">
        <v>13913</v>
      </c>
      <c r="G2230" s="347" t="s">
        <v>13914</v>
      </c>
      <c r="H2230" s="348"/>
      <c r="I2230" s="347" t="s">
        <v>4533</v>
      </c>
      <c r="J2230" s="347" t="s">
        <v>13888</v>
      </c>
      <c r="K2230" s="349">
        <v>45497.32423925926</v>
      </c>
      <c r="L2230" s="347" t="s">
        <v>13888</v>
      </c>
      <c r="M2230" s="349">
        <v>45532.25388613426</v>
      </c>
      <c r="N2230" s="347" t="s">
        <v>4545</v>
      </c>
      <c r="O2230" s="346">
        <v>10.0</v>
      </c>
      <c r="P2230" s="350" t="s">
        <v>3587</v>
      </c>
      <c r="Q2230" s="346">
        <v>1190.0</v>
      </c>
      <c r="R2230" s="347" t="s">
        <v>13892</v>
      </c>
      <c r="S2230" s="7" t="str">
        <f>IF(P2230="nasional",VLOOKUP("*"&amp;J2230&amp;"",'IPPD ALL'!$AA$2:$AC$787,3,FALSE),VLOOKUP("*"&amp;P2230&amp;"",'IPPD ALL'!$AB$2:$AC$787,2,FALSE))</f>
        <v>Kabupaten Gowa</v>
      </c>
    </row>
    <row r="2231">
      <c r="A2231" s="346">
        <v>4811.0</v>
      </c>
      <c r="B2231" s="347" t="s">
        <v>13915</v>
      </c>
      <c r="C2231" s="347" t="s">
        <v>3457</v>
      </c>
      <c r="D2231" s="347" t="s">
        <v>13916</v>
      </c>
      <c r="E2231" s="347">
        <v>1.0</v>
      </c>
      <c r="F2231" s="347" t="s">
        <v>13917</v>
      </c>
      <c r="G2231" s="347" t="s">
        <v>13918</v>
      </c>
      <c r="H2231" s="347" t="s">
        <v>4609</v>
      </c>
      <c r="I2231" s="347" t="s">
        <v>4533</v>
      </c>
      <c r="J2231" s="347" t="s">
        <v>3457</v>
      </c>
      <c r="K2231" s="349">
        <v>45497.64611511574</v>
      </c>
      <c r="L2231" s="347" t="s">
        <v>3457</v>
      </c>
      <c r="M2231" s="349">
        <v>45503.34459552083</v>
      </c>
      <c r="N2231" s="347" t="s">
        <v>4545</v>
      </c>
      <c r="O2231" s="346">
        <v>8.0</v>
      </c>
      <c r="P2231" s="347" t="s">
        <v>4535</v>
      </c>
      <c r="Q2231" s="348"/>
      <c r="R2231" s="348"/>
      <c r="S2231" s="7" t="str">
        <f>IF(P2231="nasional",VLOOKUP("*"&amp;J2231&amp;"",'IPPD ALL'!$AA$2:$AC$787,3,FALSE),VLOOKUP("*"&amp;P2231&amp;"",'IPPD ALL'!$AB$2:$AC$787,2,FALSE))</f>
        <v>Provinsi Kalimantan Timur</v>
      </c>
    </row>
    <row r="2232">
      <c r="A2232" s="346">
        <v>4812.0</v>
      </c>
      <c r="B2232" s="347" t="s">
        <v>13919</v>
      </c>
      <c r="C2232" s="347" t="s">
        <v>13920</v>
      </c>
      <c r="D2232" s="347" t="s">
        <v>13921</v>
      </c>
      <c r="E2232" s="347" t="s">
        <v>4856</v>
      </c>
      <c r="F2232" s="347" t="s">
        <v>13922</v>
      </c>
      <c r="G2232" s="347" t="s">
        <v>13923</v>
      </c>
      <c r="H2232" s="348"/>
      <c r="I2232" s="347" t="s">
        <v>4533</v>
      </c>
      <c r="J2232" s="347" t="s">
        <v>13920</v>
      </c>
      <c r="K2232" s="349">
        <v>45497.95736783565</v>
      </c>
      <c r="L2232" s="347" t="s">
        <v>13920</v>
      </c>
      <c r="M2232" s="349">
        <v>45497.981781967595</v>
      </c>
      <c r="N2232" s="347" t="s">
        <v>4545</v>
      </c>
      <c r="O2232" s="346">
        <v>1.0</v>
      </c>
      <c r="P2232" s="350" t="s">
        <v>2934</v>
      </c>
      <c r="Q2232" s="346">
        <v>337.0</v>
      </c>
      <c r="R2232" s="347" t="s">
        <v>13924</v>
      </c>
      <c r="S2232" s="7" t="str">
        <f>IF(P2232="nasional",VLOOKUP("*"&amp;J2232&amp;"",'IPPD ALL'!$AA$2:$AC$787,3,FALSE),VLOOKUP("*"&amp;P2232&amp;"",'IPPD ALL'!$AB$2:$AC$787,2,FALSE))</f>
        <v>Kabupaten Kediri</v>
      </c>
    </row>
    <row r="2233">
      <c r="A2233" s="346">
        <v>4813.0</v>
      </c>
      <c r="B2233" s="347" t="s">
        <v>13925</v>
      </c>
      <c r="C2233" s="347" t="s">
        <v>12613</v>
      </c>
      <c r="D2233" s="347" t="s">
        <v>13908</v>
      </c>
      <c r="E2233" s="347">
        <v>1.0</v>
      </c>
      <c r="F2233" s="347" t="s">
        <v>13926</v>
      </c>
      <c r="G2233" s="347" t="s">
        <v>13927</v>
      </c>
      <c r="H2233" s="348"/>
      <c r="I2233" s="347" t="s">
        <v>4533</v>
      </c>
      <c r="J2233" s="347" t="s">
        <v>12613</v>
      </c>
      <c r="K2233" s="349">
        <v>45498.17662841435</v>
      </c>
      <c r="L2233" s="347" t="s">
        <v>12613</v>
      </c>
      <c r="M2233" s="349">
        <v>45498.205885868054</v>
      </c>
      <c r="N2233" s="347" t="s">
        <v>4545</v>
      </c>
      <c r="O2233" s="346">
        <v>4.0</v>
      </c>
      <c r="P2233" s="350" t="s">
        <v>2154</v>
      </c>
      <c r="Q2233" s="346">
        <v>758.0</v>
      </c>
      <c r="R2233" s="347" t="s">
        <v>12617</v>
      </c>
      <c r="S2233" s="7" t="str">
        <f>IF(P2233="nasional",VLOOKUP("*"&amp;J2233&amp;"",'IPPD ALL'!$AA$2:$AC$787,3,FALSE),VLOOKUP("*"&amp;P2233&amp;"",'IPPD ALL'!$AB$2:$AC$787,2,FALSE))</f>
        <v>Kabupaten Lampung Selatan</v>
      </c>
      <c r="T2233" s="229"/>
    </row>
    <row r="2234">
      <c r="A2234" s="346">
        <v>4814.0</v>
      </c>
      <c r="B2234" s="347" t="s">
        <v>13928</v>
      </c>
      <c r="C2234" s="347" t="s">
        <v>3586</v>
      </c>
      <c r="D2234" s="347" t="s">
        <v>13912</v>
      </c>
      <c r="E2234" s="347">
        <v>1.0</v>
      </c>
      <c r="F2234" s="347" t="s">
        <v>13929</v>
      </c>
      <c r="G2234" s="347" t="s">
        <v>13930</v>
      </c>
      <c r="H2234" s="348"/>
      <c r="I2234" s="347" t="s">
        <v>4533</v>
      </c>
      <c r="J2234" s="347" t="s">
        <v>3586</v>
      </c>
      <c r="K2234" s="349">
        <v>45498.28999349537</v>
      </c>
      <c r="L2234" s="347" t="s">
        <v>3586</v>
      </c>
      <c r="M2234" s="349">
        <v>45532.25288270833</v>
      </c>
      <c r="N2234" s="347" t="s">
        <v>4545</v>
      </c>
      <c r="O2234" s="346">
        <v>3.0</v>
      </c>
      <c r="P2234" s="347" t="s">
        <v>4535</v>
      </c>
      <c r="Q2234" s="348"/>
      <c r="R2234" s="348"/>
      <c r="S2234" s="7" t="str">
        <f>IF(P2234="nasional",VLOOKUP("*"&amp;J2234&amp;"",'IPPD ALL'!$AA$2:$AC$787,3,FALSE),VLOOKUP("*"&amp;P2234&amp;"",'IPPD ALL'!$AB$2:$AC$787,2,FALSE))</f>
        <v>Kabupaten Gowa</v>
      </c>
    </row>
    <row r="2235">
      <c r="A2235" s="346">
        <v>4815.0</v>
      </c>
      <c r="B2235" s="347" t="s">
        <v>13931</v>
      </c>
      <c r="C2235" s="347" t="s">
        <v>3586</v>
      </c>
      <c r="D2235" s="347" t="s">
        <v>13889</v>
      </c>
      <c r="E2235" s="347">
        <v>1.0</v>
      </c>
      <c r="F2235" s="347" t="s">
        <v>13932</v>
      </c>
      <c r="G2235" s="347" t="s">
        <v>13933</v>
      </c>
      <c r="H2235" s="348"/>
      <c r="I2235" s="347" t="s">
        <v>4533</v>
      </c>
      <c r="J2235" s="347" t="s">
        <v>3586</v>
      </c>
      <c r="K2235" s="349">
        <v>45498.31643954861</v>
      </c>
      <c r="L2235" s="347" t="s">
        <v>3586</v>
      </c>
      <c r="M2235" s="349">
        <v>45499.13300519676</v>
      </c>
      <c r="N2235" s="347" t="s">
        <v>4545</v>
      </c>
      <c r="O2235" s="346">
        <v>1.0</v>
      </c>
      <c r="P2235" s="347" t="s">
        <v>4535</v>
      </c>
      <c r="Q2235" s="348"/>
      <c r="R2235" s="348"/>
      <c r="S2235" s="7" t="str">
        <f>IF(P2235="nasional",VLOOKUP("*"&amp;J2235&amp;"",'IPPD ALL'!$AA$2:$AC$787,3,FALSE),VLOOKUP("*"&amp;P2235&amp;"",'IPPD ALL'!$AB$2:$AC$787,2,FALSE))</f>
        <v>Kabupaten Gowa</v>
      </c>
      <c r="T2235" s="229"/>
    </row>
    <row r="2236">
      <c r="A2236" s="346">
        <v>4816.0</v>
      </c>
      <c r="B2236" s="347" t="s">
        <v>13934</v>
      </c>
      <c r="C2236" s="347" t="s">
        <v>2810</v>
      </c>
      <c r="D2236" s="347" t="s">
        <v>10897</v>
      </c>
      <c r="E2236" s="347">
        <v>1.0</v>
      </c>
      <c r="F2236" s="347" t="s">
        <v>13935</v>
      </c>
      <c r="G2236" s="347" t="s">
        <v>13936</v>
      </c>
      <c r="H2236" s="348"/>
      <c r="I2236" s="347" t="s">
        <v>4533</v>
      </c>
      <c r="J2236" s="347" t="s">
        <v>2810</v>
      </c>
      <c r="K2236" s="349">
        <v>45498.33015920139</v>
      </c>
      <c r="L2236" s="347" t="s">
        <v>2810</v>
      </c>
      <c r="M2236" s="349">
        <v>45498.331125034725</v>
      </c>
      <c r="N2236" s="347" t="s">
        <v>4545</v>
      </c>
      <c r="O2236" s="346">
        <v>1.0</v>
      </c>
      <c r="P2236" s="347" t="s">
        <v>4535</v>
      </c>
      <c r="Q2236" s="348"/>
      <c r="R2236" s="348"/>
      <c r="S2236" s="7" t="str">
        <f>IF(P2236="nasional",VLOOKUP("*"&amp;J2236&amp;"",'IPPD ALL'!$AA$2:$AC$787,3,FALSE),VLOOKUP("*"&amp;P2236&amp;"",'IPPD ALL'!$AB$2:$AC$787,2,FALSE))</f>
        <v>Kota Tegal</v>
      </c>
      <c r="T2236" s="229"/>
    </row>
    <row r="2237">
      <c r="A2237" s="346">
        <v>4817.0</v>
      </c>
      <c r="B2237" s="347" t="s">
        <v>13937</v>
      </c>
      <c r="C2237" s="347" t="s">
        <v>4839</v>
      </c>
      <c r="D2237" s="347" t="s">
        <v>13938</v>
      </c>
      <c r="E2237" s="347" t="s">
        <v>12151</v>
      </c>
      <c r="F2237" s="347" t="s">
        <v>13939</v>
      </c>
      <c r="G2237" s="347" t="s">
        <v>13940</v>
      </c>
      <c r="H2237" s="348"/>
      <c r="I2237" s="347" t="s">
        <v>4533</v>
      </c>
      <c r="J2237" s="347" t="s">
        <v>4839</v>
      </c>
      <c r="K2237" s="349">
        <v>45498.393786608794</v>
      </c>
      <c r="L2237" s="347" t="s">
        <v>4839</v>
      </c>
      <c r="M2237" s="349">
        <v>45531.16885951389</v>
      </c>
      <c r="N2237" s="347" t="s">
        <v>4545</v>
      </c>
      <c r="O2237" s="346">
        <v>27.0</v>
      </c>
      <c r="P2237" s="350" t="s">
        <v>4843</v>
      </c>
      <c r="Q2237" s="346">
        <v>242.0</v>
      </c>
      <c r="R2237" s="347" t="s">
        <v>4844</v>
      </c>
      <c r="S2237" s="7" t="str">
        <f>IF(P2237="nasional",VLOOKUP("*"&amp;J2237&amp;"",'IPPD ALL'!$AA$2:$AC$787,3,FALSE),VLOOKUP("*"&amp;P2237&amp;"",'IPPD ALL'!$AB$2:$AC$787,2,FALSE))</f>
        <v>#N/A</v>
      </c>
    </row>
    <row r="2238">
      <c r="A2238" s="346">
        <v>4818.0</v>
      </c>
      <c r="B2238" s="347" t="s">
        <v>13941</v>
      </c>
      <c r="C2238" s="347" t="s">
        <v>3586</v>
      </c>
      <c r="D2238" s="347" t="s">
        <v>13894</v>
      </c>
      <c r="E2238" s="347">
        <v>1.0</v>
      </c>
      <c r="F2238" s="347" t="s">
        <v>13942</v>
      </c>
      <c r="G2238" s="347" t="s">
        <v>13943</v>
      </c>
      <c r="H2238" s="348"/>
      <c r="I2238" s="347" t="s">
        <v>4533</v>
      </c>
      <c r="J2238" s="347" t="s">
        <v>3586</v>
      </c>
      <c r="K2238" s="349">
        <v>45499.07095918981</v>
      </c>
      <c r="L2238" s="347" t="s">
        <v>3586</v>
      </c>
      <c r="M2238" s="349">
        <v>45499.13427753472</v>
      </c>
      <c r="N2238" s="347" t="s">
        <v>4545</v>
      </c>
      <c r="O2238" s="346">
        <v>2.0</v>
      </c>
      <c r="P2238" s="347" t="s">
        <v>4535</v>
      </c>
      <c r="Q2238" s="348"/>
      <c r="R2238" s="348"/>
      <c r="S2238" s="7" t="str">
        <f>IF(P2238="nasional",VLOOKUP("*"&amp;J2238&amp;"",'IPPD ALL'!$AA$2:$AC$787,3,FALSE),VLOOKUP("*"&amp;P2238&amp;"",'IPPD ALL'!$AB$2:$AC$787,2,FALSE))</f>
        <v>Kabupaten Gowa</v>
      </c>
      <c r="T2238" s="229"/>
    </row>
    <row r="2239">
      <c r="A2239" s="346">
        <v>4819.0</v>
      </c>
      <c r="B2239" s="347" t="s">
        <v>13944</v>
      </c>
      <c r="C2239" s="347" t="s">
        <v>2810</v>
      </c>
      <c r="D2239" s="347" t="s">
        <v>13945</v>
      </c>
      <c r="E2239" s="347">
        <v>1.0</v>
      </c>
      <c r="F2239" s="347" t="s">
        <v>13946</v>
      </c>
      <c r="G2239" s="347" t="s">
        <v>13947</v>
      </c>
      <c r="H2239" s="348"/>
      <c r="I2239" s="347" t="s">
        <v>4533</v>
      </c>
      <c r="J2239" s="347" t="s">
        <v>2810</v>
      </c>
      <c r="K2239" s="349">
        <v>45499.07816592592</v>
      </c>
      <c r="L2239" s="347" t="s">
        <v>2810</v>
      </c>
      <c r="M2239" s="349">
        <v>45499.078858981484</v>
      </c>
      <c r="N2239" s="347" t="s">
        <v>4545</v>
      </c>
      <c r="O2239" s="346">
        <v>1.0</v>
      </c>
      <c r="P2239" s="347" t="s">
        <v>4535</v>
      </c>
      <c r="Q2239" s="348"/>
      <c r="R2239" s="348"/>
      <c r="S2239" s="7" t="str">
        <f>IF(P2239="nasional",VLOOKUP("*"&amp;J2239&amp;"",'IPPD ALL'!$AA$2:$AC$787,3,FALSE),VLOOKUP("*"&amp;P2239&amp;"",'IPPD ALL'!$AB$2:$AC$787,2,FALSE))</f>
        <v>Kota Tegal</v>
      </c>
      <c r="T2239" s="229"/>
    </row>
    <row r="2240">
      <c r="A2240" s="346">
        <v>4820.0</v>
      </c>
      <c r="B2240" s="347" t="s">
        <v>13948</v>
      </c>
      <c r="C2240" s="347" t="s">
        <v>2810</v>
      </c>
      <c r="D2240" s="347" t="s">
        <v>13949</v>
      </c>
      <c r="E2240" s="347">
        <v>1.0</v>
      </c>
      <c r="F2240" s="347" t="s">
        <v>13950</v>
      </c>
      <c r="G2240" s="347" t="s">
        <v>13951</v>
      </c>
      <c r="H2240" s="348"/>
      <c r="I2240" s="347" t="s">
        <v>4533</v>
      </c>
      <c r="J2240" s="347" t="s">
        <v>2810</v>
      </c>
      <c r="K2240" s="349">
        <v>45499.090718831016</v>
      </c>
      <c r="L2240" s="347" t="s">
        <v>2810</v>
      </c>
      <c r="M2240" s="349">
        <v>45499.09169681713</v>
      </c>
      <c r="N2240" s="347" t="s">
        <v>4545</v>
      </c>
      <c r="O2240" s="346">
        <v>1.0</v>
      </c>
      <c r="P2240" s="347" t="s">
        <v>4535</v>
      </c>
      <c r="Q2240" s="348"/>
      <c r="R2240" s="348"/>
      <c r="S2240" s="7" t="str">
        <f>IF(P2240="nasional",VLOOKUP("*"&amp;J2240&amp;"",'IPPD ALL'!$AA$2:$AC$787,3,FALSE),VLOOKUP("*"&amp;P2240&amp;"",'IPPD ALL'!$AB$2:$AC$787,2,FALSE))</f>
        <v>Kota Tegal</v>
      </c>
      <c r="T2240" s="229"/>
    </row>
    <row r="2241">
      <c r="A2241" s="346">
        <v>4821.0</v>
      </c>
      <c r="B2241" s="347" t="s">
        <v>13952</v>
      </c>
      <c r="C2241" s="347" t="s">
        <v>2810</v>
      </c>
      <c r="D2241" s="347" t="s">
        <v>13953</v>
      </c>
      <c r="E2241" s="347">
        <v>1.0</v>
      </c>
      <c r="F2241" s="347" t="s">
        <v>13954</v>
      </c>
      <c r="G2241" s="347" t="s">
        <v>13955</v>
      </c>
      <c r="H2241" s="348"/>
      <c r="I2241" s="347" t="s">
        <v>4533</v>
      </c>
      <c r="J2241" s="347" t="s">
        <v>2810</v>
      </c>
      <c r="K2241" s="349">
        <v>45499.10592585648</v>
      </c>
      <c r="L2241" s="347" t="s">
        <v>2810</v>
      </c>
      <c r="M2241" s="349">
        <v>45499.150296087966</v>
      </c>
      <c r="N2241" s="347" t="s">
        <v>4545</v>
      </c>
      <c r="O2241" s="346">
        <v>4.0</v>
      </c>
      <c r="P2241" s="347" t="s">
        <v>4535</v>
      </c>
      <c r="Q2241" s="348"/>
      <c r="R2241" s="348"/>
      <c r="S2241" s="7" t="str">
        <f>IF(P2241="nasional",VLOOKUP("*"&amp;J2241&amp;"",'IPPD ALL'!$AA$2:$AC$787,3,FALSE),VLOOKUP("*"&amp;P2241&amp;"",'IPPD ALL'!$AB$2:$AC$787,2,FALSE))</f>
        <v>Kota Tegal</v>
      </c>
      <c r="T2241" s="229"/>
    </row>
    <row r="2242">
      <c r="A2242" s="346">
        <v>4822.0</v>
      </c>
      <c r="B2242" s="347" t="s">
        <v>13956</v>
      </c>
      <c r="C2242" s="347" t="s">
        <v>2810</v>
      </c>
      <c r="D2242" s="347" t="s">
        <v>13957</v>
      </c>
      <c r="E2242" s="347">
        <v>1.0</v>
      </c>
      <c r="F2242" s="347" t="s">
        <v>13958</v>
      </c>
      <c r="G2242" s="347" t="s">
        <v>13959</v>
      </c>
      <c r="H2242" s="348"/>
      <c r="I2242" s="347" t="s">
        <v>4533</v>
      </c>
      <c r="J2242" s="347" t="s">
        <v>2810</v>
      </c>
      <c r="K2242" s="349">
        <v>45499.121627002314</v>
      </c>
      <c r="L2242" s="347" t="s">
        <v>2810</v>
      </c>
      <c r="M2242" s="349">
        <v>45499.12243292824</v>
      </c>
      <c r="N2242" s="347" t="s">
        <v>4545</v>
      </c>
      <c r="O2242" s="346">
        <v>1.0</v>
      </c>
      <c r="P2242" s="347" t="s">
        <v>4535</v>
      </c>
      <c r="Q2242" s="348"/>
      <c r="R2242" s="348"/>
      <c r="S2242" s="7" t="str">
        <f>IF(P2242="nasional",VLOOKUP("*"&amp;J2242&amp;"",'IPPD ALL'!$AA$2:$AC$787,3,FALSE),VLOOKUP("*"&amp;P2242&amp;"",'IPPD ALL'!$AB$2:$AC$787,2,FALSE))</f>
        <v>Kota Tegal</v>
      </c>
      <c r="T2242" s="229"/>
    </row>
    <row r="2243">
      <c r="A2243" s="346">
        <v>4823.0</v>
      </c>
      <c r="B2243" s="347" t="s">
        <v>13960</v>
      </c>
      <c r="C2243" s="347" t="s">
        <v>2810</v>
      </c>
      <c r="D2243" s="347" t="s">
        <v>13961</v>
      </c>
      <c r="E2243" s="347">
        <v>1.0</v>
      </c>
      <c r="F2243" s="347" t="s">
        <v>13962</v>
      </c>
      <c r="G2243" s="347" t="s">
        <v>13963</v>
      </c>
      <c r="H2243" s="348"/>
      <c r="I2243" s="347" t="s">
        <v>4533</v>
      </c>
      <c r="J2243" s="347" t="s">
        <v>2810</v>
      </c>
      <c r="K2243" s="349">
        <v>45499.14728065972</v>
      </c>
      <c r="L2243" s="347" t="s">
        <v>2810</v>
      </c>
      <c r="M2243" s="349">
        <v>45499.14806590278</v>
      </c>
      <c r="N2243" s="347" t="s">
        <v>4545</v>
      </c>
      <c r="O2243" s="346">
        <v>1.0</v>
      </c>
      <c r="P2243" s="347" t="s">
        <v>4535</v>
      </c>
      <c r="Q2243" s="348"/>
      <c r="R2243" s="348"/>
      <c r="S2243" s="7" t="str">
        <f>IF(P2243="nasional",VLOOKUP("*"&amp;J2243&amp;"",'IPPD ALL'!$AA$2:$AC$787,3,FALSE),VLOOKUP("*"&amp;P2243&amp;"",'IPPD ALL'!$AB$2:$AC$787,2,FALSE))</f>
        <v>Kota Tegal</v>
      </c>
      <c r="T2243" s="229"/>
    </row>
    <row r="2244">
      <c r="A2244" s="346">
        <v>4824.0</v>
      </c>
      <c r="B2244" s="347" t="s">
        <v>13964</v>
      </c>
      <c r="C2244" s="347" t="s">
        <v>2810</v>
      </c>
      <c r="D2244" s="347" t="s">
        <v>13965</v>
      </c>
      <c r="E2244" s="347">
        <v>1.0</v>
      </c>
      <c r="F2244" s="347" t="s">
        <v>13966</v>
      </c>
      <c r="G2244" s="347" t="s">
        <v>13967</v>
      </c>
      <c r="H2244" s="348"/>
      <c r="I2244" s="347" t="s">
        <v>4533</v>
      </c>
      <c r="J2244" s="347" t="s">
        <v>2810</v>
      </c>
      <c r="K2244" s="349">
        <v>45499.15200905093</v>
      </c>
      <c r="L2244" s="347" t="s">
        <v>2810</v>
      </c>
      <c r="M2244" s="349">
        <v>45499.15429788194</v>
      </c>
      <c r="N2244" s="347" t="s">
        <v>4545</v>
      </c>
      <c r="O2244" s="346">
        <v>1.0</v>
      </c>
      <c r="P2244" s="347" t="s">
        <v>4535</v>
      </c>
      <c r="Q2244" s="348"/>
      <c r="R2244" s="348"/>
      <c r="S2244" s="7" t="str">
        <f>IF(P2244="nasional",VLOOKUP("*"&amp;J2244&amp;"",'IPPD ALL'!$AA$2:$AC$787,3,FALSE),VLOOKUP("*"&amp;P2244&amp;"",'IPPD ALL'!$AB$2:$AC$787,2,FALSE))</f>
        <v>Kota Tegal</v>
      </c>
      <c r="T2244" s="229"/>
    </row>
    <row r="2245">
      <c r="A2245" s="346">
        <v>4825.0</v>
      </c>
      <c r="B2245" s="347" t="s">
        <v>13968</v>
      </c>
      <c r="C2245" s="347" t="s">
        <v>2810</v>
      </c>
      <c r="D2245" s="347" t="s">
        <v>13969</v>
      </c>
      <c r="E2245" s="347">
        <v>1.0</v>
      </c>
      <c r="F2245" s="347" t="s">
        <v>13970</v>
      </c>
      <c r="G2245" s="347" t="s">
        <v>13971</v>
      </c>
      <c r="H2245" s="348"/>
      <c r="I2245" s="347" t="s">
        <v>4533</v>
      </c>
      <c r="J2245" s="347" t="s">
        <v>2810</v>
      </c>
      <c r="K2245" s="349">
        <v>45499.15652012731</v>
      </c>
      <c r="L2245" s="347" t="s">
        <v>2810</v>
      </c>
      <c r="M2245" s="349">
        <v>45499.1575924537</v>
      </c>
      <c r="N2245" s="347" t="s">
        <v>4545</v>
      </c>
      <c r="O2245" s="346">
        <v>1.0</v>
      </c>
      <c r="P2245" s="347" t="s">
        <v>4535</v>
      </c>
      <c r="Q2245" s="348"/>
      <c r="R2245" s="348"/>
      <c r="S2245" s="7" t="str">
        <f>IF(P2245="nasional",VLOOKUP("*"&amp;J2245&amp;"",'IPPD ALL'!$AA$2:$AC$787,3,FALSE),VLOOKUP("*"&amp;P2245&amp;"",'IPPD ALL'!$AB$2:$AC$787,2,FALSE))</f>
        <v>Kota Tegal</v>
      </c>
      <c r="T2245" s="229"/>
    </row>
    <row r="2246">
      <c r="A2246" s="346">
        <v>4826.0</v>
      </c>
      <c r="B2246" s="347" t="s">
        <v>13972</v>
      </c>
      <c r="C2246" s="347" t="s">
        <v>2810</v>
      </c>
      <c r="D2246" s="347" t="s">
        <v>13973</v>
      </c>
      <c r="E2246" s="347">
        <v>1.0</v>
      </c>
      <c r="F2246" s="347" t="s">
        <v>13974</v>
      </c>
      <c r="G2246" s="347" t="s">
        <v>13975</v>
      </c>
      <c r="H2246" s="348"/>
      <c r="I2246" s="347" t="s">
        <v>4533</v>
      </c>
      <c r="J2246" s="347" t="s">
        <v>2810</v>
      </c>
      <c r="K2246" s="349">
        <v>45499.16560822917</v>
      </c>
      <c r="L2246" s="347" t="s">
        <v>2810</v>
      </c>
      <c r="M2246" s="349">
        <v>45499.16643638889</v>
      </c>
      <c r="N2246" s="347" t="s">
        <v>4545</v>
      </c>
      <c r="O2246" s="346">
        <v>1.0</v>
      </c>
      <c r="P2246" s="347" t="s">
        <v>4535</v>
      </c>
      <c r="Q2246" s="348"/>
      <c r="R2246" s="348"/>
      <c r="S2246" s="7" t="str">
        <f>IF(P2246="nasional",VLOOKUP("*"&amp;J2246&amp;"",'IPPD ALL'!$AA$2:$AC$787,3,FALSE),VLOOKUP("*"&amp;P2246&amp;"",'IPPD ALL'!$AB$2:$AC$787,2,FALSE))</f>
        <v>Kota Tegal</v>
      </c>
      <c r="T2246" s="229"/>
    </row>
    <row r="2247">
      <c r="A2247" s="346">
        <v>4827.0</v>
      </c>
      <c r="B2247" s="347" t="s">
        <v>13976</v>
      </c>
      <c r="C2247" s="347" t="s">
        <v>13385</v>
      </c>
      <c r="D2247" s="347" t="s">
        <v>13977</v>
      </c>
      <c r="E2247" s="347">
        <v>1.0</v>
      </c>
      <c r="F2247" s="347" t="s">
        <v>13978</v>
      </c>
      <c r="G2247" s="347" t="s">
        <v>13979</v>
      </c>
      <c r="H2247" s="348"/>
      <c r="I2247" s="347" t="s">
        <v>4533</v>
      </c>
      <c r="J2247" s="347" t="s">
        <v>13385</v>
      </c>
      <c r="K2247" s="349">
        <v>45499.168221099535</v>
      </c>
      <c r="L2247" s="347" t="s">
        <v>13385</v>
      </c>
      <c r="M2247" s="349">
        <v>45499.169162847225</v>
      </c>
      <c r="N2247" s="347" t="s">
        <v>4545</v>
      </c>
      <c r="O2247" s="346">
        <v>0.0</v>
      </c>
      <c r="P2247" s="350" t="s">
        <v>2493</v>
      </c>
      <c r="Q2247" s="346">
        <v>355.0</v>
      </c>
      <c r="R2247" s="347" t="s">
        <v>13389</v>
      </c>
      <c r="S2247" s="7" t="str">
        <f>IF(P2247="nasional",VLOOKUP("*"&amp;J2247&amp;"",'IPPD ALL'!$AA$2:$AC$787,3,FALSE),VLOOKUP("*"&amp;P2247&amp;"",'IPPD ALL'!$AB$2:$AC$787,2,FALSE))</f>
        <v>Kabupaten Pandeglang</v>
      </c>
    </row>
    <row r="2248">
      <c r="A2248" s="346">
        <v>4828.0</v>
      </c>
      <c r="B2248" s="347" t="s">
        <v>13980</v>
      </c>
      <c r="C2248" s="347" t="s">
        <v>3002</v>
      </c>
      <c r="D2248" s="347" t="s">
        <v>13981</v>
      </c>
      <c r="E2248" s="347">
        <v>1.0</v>
      </c>
      <c r="F2248" s="347" t="s">
        <v>13982</v>
      </c>
      <c r="G2248" s="347" t="s">
        <v>13983</v>
      </c>
      <c r="H2248" s="348"/>
      <c r="I2248" s="347" t="s">
        <v>4533</v>
      </c>
      <c r="J2248" s="347" t="s">
        <v>3002</v>
      </c>
      <c r="K2248" s="349">
        <v>45499.24418778935</v>
      </c>
      <c r="L2248" s="347" t="s">
        <v>3002</v>
      </c>
      <c r="M2248" s="349">
        <v>45499.4098025</v>
      </c>
      <c r="N2248" s="347" t="s">
        <v>4545</v>
      </c>
      <c r="O2248" s="346">
        <v>5.0</v>
      </c>
      <c r="P2248" s="347" t="s">
        <v>4535</v>
      </c>
      <c r="Q2248" s="348"/>
      <c r="R2248" s="348"/>
      <c r="S2248" s="7" t="str">
        <f>IF(P2248="nasional",VLOOKUP("*"&amp;J2248&amp;"",'IPPD ALL'!$AA$2:$AC$787,3,FALSE),VLOOKUP("*"&amp;P2248&amp;"",'IPPD ALL'!$AB$2:$AC$787,2,FALSE))</f>
        <v>Kabupaten Pacitan</v>
      </c>
      <c r="T2248" s="229"/>
    </row>
    <row r="2249">
      <c r="A2249" s="346">
        <v>4830.0</v>
      </c>
      <c r="B2249" s="347" t="s">
        <v>13984</v>
      </c>
      <c r="C2249" s="347" t="s">
        <v>3002</v>
      </c>
      <c r="D2249" s="347" t="s">
        <v>13985</v>
      </c>
      <c r="E2249" s="347">
        <v>1.0</v>
      </c>
      <c r="F2249" s="347" t="s">
        <v>13986</v>
      </c>
      <c r="G2249" s="347" t="s">
        <v>13987</v>
      </c>
      <c r="H2249" s="348"/>
      <c r="I2249" s="347" t="s">
        <v>4533</v>
      </c>
      <c r="J2249" s="347" t="s">
        <v>3002</v>
      </c>
      <c r="K2249" s="349">
        <v>45499.41320300926</v>
      </c>
      <c r="L2249" s="348"/>
      <c r="M2249" s="348"/>
      <c r="N2249" s="347" t="s">
        <v>4534</v>
      </c>
      <c r="O2249" s="346">
        <v>0.0</v>
      </c>
      <c r="P2249" s="347" t="s">
        <v>4535</v>
      </c>
      <c r="Q2249" s="348"/>
      <c r="R2249" s="348"/>
      <c r="S2249" s="7" t="str">
        <f>IF(P2249="nasional",VLOOKUP("*"&amp;J2249&amp;"",'IPPD ALL'!$AA$2:$AC$787,3,FALSE),VLOOKUP("*"&amp;P2249&amp;"",'IPPD ALL'!$AB$2:$AC$787,2,FALSE))</f>
        <v>Kabupaten Pacitan</v>
      </c>
      <c r="T2249" s="229"/>
    </row>
    <row r="2250">
      <c r="A2250" s="346">
        <v>4832.0</v>
      </c>
      <c r="B2250" s="347" t="s">
        <v>13988</v>
      </c>
      <c r="C2250" s="347" t="s">
        <v>3457</v>
      </c>
      <c r="D2250" s="347" t="s">
        <v>13989</v>
      </c>
      <c r="E2250" s="347">
        <v>1.1</v>
      </c>
      <c r="F2250" s="347" t="s">
        <v>13990</v>
      </c>
      <c r="G2250" s="347" t="s">
        <v>13991</v>
      </c>
      <c r="H2250" s="348"/>
      <c r="I2250" s="347" t="s">
        <v>4533</v>
      </c>
      <c r="J2250" s="347" t="s">
        <v>3457</v>
      </c>
      <c r="K2250" s="349">
        <v>45499.664707916665</v>
      </c>
      <c r="L2250" s="347" t="s">
        <v>3457</v>
      </c>
      <c r="M2250" s="349">
        <v>45503.33017501157</v>
      </c>
      <c r="N2250" s="347" t="s">
        <v>4534</v>
      </c>
      <c r="O2250" s="346">
        <v>13.0</v>
      </c>
      <c r="P2250" s="347" t="s">
        <v>4535</v>
      </c>
      <c r="Q2250" s="348"/>
      <c r="R2250" s="348"/>
      <c r="S2250" s="7" t="str">
        <f>IF(P2250="nasional",VLOOKUP("*"&amp;J2250&amp;"",'IPPD ALL'!$AA$2:$AC$787,3,FALSE),VLOOKUP("*"&amp;P2250&amp;"",'IPPD ALL'!$AB$2:$AC$787,2,FALSE))</f>
        <v>Provinsi Kalimantan Timur</v>
      </c>
      <c r="T2250" s="229"/>
    </row>
    <row r="2251">
      <c r="A2251" s="346">
        <v>4833.0</v>
      </c>
      <c r="B2251" s="347" t="s">
        <v>13992</v>
      </c>
      <c r="C2251" s="347" t="s">
        <v>5063</v>
      </c>
      <c r="D2251" s="347" t="s">
        <v>13993</v>
      </c>
      <c r="E2251" s="347" t="s">
        <v>4530</v>
      </c>
      <c r="F2251" s="347" t="s">
        <v>13994</v>
      </c>
      <c r="G2251" s="347" t="s">
        <v>13995</v>
      </c>
      <c r="H2251" s="348"/>
      <c r="I2251" s="347" t="s">
        <v>4533</v>
      </c>
      <c r="J2251" s="347" t="s">
        <v>5063</v>
      </c>
      <c r="K2251" s="349">
        <v>45500.37479563658</v>
      </c>
      <c r="L2251" s="347" t="s">
        <v>5063</v>
      </c>
      <c r="M2251" s="349">
        <v>45500.376849733795</v>
      </c>
      <c r="N2251" s="347" t="s">
        <v>4534</v>
      </c>
      <c r="O2251" s="346">
        <v>2.0</v>
      </c>
      <c r="P2251" s="350" t="s">
        <v>1525</v>
      </c>
      <c r="Q2251" s="346">
        <v>247.0</v>
      </c>
      <c r="R2251" s="347" t="s">
        <v>5067</v>
      </c>
      <c r="S2251" s="7" t="str">
        <f>IF(P2251="nasional",VLOOKUP("*"&amp;J2251&amp;"",'IPPD ALL'!$AA$2:$AC$787,3,FALSE),VLOOKUP("*"&amp;P2251&amp;"",'IPPD ALL'!$AB$2:$AC$787,2,FALSE))</f>
        <v>Provinsi Sumatera Barat</v>
      </c>
    </row>
    <row r="2252">
      <c r="A2252" s="346">
        <v>4835.0</v>
      </c>
      <c r="B2252" s="347" t="s">
        <v>13996</v>
      </c>
      <c r="C2252" s="347" t="s">
        <v>13997</v>
      </c>
      <c r="D2252" s="347" t="s">
        <v>13998</v>
      </c>
      <c r="E2252" s="346">
        <v>1.0</v>
      </c>
      <c r="F2252" s="347" t="s">
        <v>13999</v>
      </c>
      <c r="G2252" s="347" t="s">
        <v>14000</v>
      </c>
      <c r="H2252" s="348"/>
      <c r="I2252" s="347" t="s">
        <v>4533</v>
      </c>
      <c r="J2252" s="347" t="s">
        <v>13997</v>
      </c>
      <c r="K2252" s="349">
        <v>45502.007528194445</v>
      </c>
      <c r="L2252" s="348"/>
      <c r="M2252" s="348"/>
      <c r="N2252" s="347" t="s">
        <v>4534</v>
      </c>
      <c r="O2252" s="346">
        <v>0.0</v>
      </c>
      <c r="P2252" s="350" t="s">
        <v>3463</v>
      </c>
      <c r="Q2252" s="346">
        <v>920.0</v>
      </c>
      <c r="R2252" s="347" t="s">
        <v>14001</v>
      </c>
      <c r="S2252" s="7" t="str">
        <f>IF(P2252="nasional",VLOOKUP("*"&amp;J2252&amp;"",'IPPD ALL'!$AA$2:$AC$787,3,FALSE),VLOOKUP("*"&amp;P2252&amp;"",'IPPD ALL'!$AB$2:$AC$787,2,FALSE))</f>
        <v>Kabupaten Berau</v>
      </c>
    </row>
    <row r="2253">
      <c r="A2253" s="346">
        <v>4837.0</v>
      </c>
      <c r="B2253" s="347" t="s">
        <v>14002</v>
      </c>
      <c r="C2253" s="347" t="s">
        <v>2810</v>
      </c>
      <c r="D2253" s="347" t="s">
        <v>14003</v>
      </c>
      <c r="E2253" s="347">
        <v>1.0</v>
      </c>
      <c r="F2253" s="347" t="s">
        <v>14004</v>
      </c>
      <c r="G2253" s="347" t="s">
        <v>14005</v>
      </c>
      <c r="H2253" s="348"/>
      <c r="I2253" s="347" t="s">
        <v>4533</v>
      </c>
      <c r="J2253" s="347" t="s">
        <v>2810</v>
      </c>
      <c r="K2253" s="349">
        <v>45502.056599895834</v>
      </c>
      <c r="L2253" s="347" t="s">
        <v>2810</v>
      </c>
      <c r="M2253" s="349">
        <v>45502.058002708334</v>
      </c>
      <c r="N2253" s="347" t="s">
        <v>4545</v>
      </c>
      <c r="O2253" s="346">
        <v>1.0</v>
      </c>
      <c r="P2253" s="347" t="s">
        <v>4535</v>
      </c>
      <c r="Q2253" s="348"/>
      <c r="R2253" s="348"/>
      <c r="S2253" s="7" t="str">
        <f>IF(P2253="nasional",VLOOKUP("*"&amp;J2253&amp;"",'IPPD ALL'!$AA$2:$AC$787,3,FALSE),VLOOKUP("*"&amp;P2253&amp;"",'IPPD ALL'!$AB$2:$AC$787,2,FALSE))</f>
        <v>Kota Tegal</v>
      </c>
    </row>
    <row r="2254">
      <c r="A2254" s="346">
        <v>4838.0</v>
      </c>
      <c r="B2254" s="347" t="s">
        <v>14006</v>
      </c>
      <c r="C2254" s="347" t="s">
        <v>2810</v>
      </c>
      <c r="D2254" s="347" t="s">
        <v>14007</v>
      </c>
      <c r="E2254" s="347">
        <v>1.0</v>
      </c>
      <c r="F2254" s="347" t="s">
        <v>14008</v>
      </c>
      <c r="G2254" s="347" t="s">
        <v>14009</v>
      </c>
      <c r="H2254" s="348"/>
      <c r="I2254" s="347" t="s">
        <v>4533</v>
      </c>
      <c r="J2254" s="347" t="s">
        <v>2810</v>
      </c>
      <c r="K2254" s="349">
        <v>45502.06179221065</v>
      </c>
      <c r="L2254" s="347" t="s">
        <v>2810</v>
      </c>
      <c r="M2254" s="349">
        <v>45502.062958738425</v>
      </c>
      <c r="N2254" s="347" t="s">
        <v>4545</v>
      </c>
      <c r="O2254" s="346">
        <v>1.0</v>
      </c>
      <c r="P2254" s="347" t="s">
        <v>4535</v>
      </c>
      <c r="Q2254" s="348"/>
      <c r="R2254" s="348"/>
      <c r="S2254" s="7" t="str">
        <f>IF(P2254="nasional",VLOOKUP("*"&amp;J2254&amp;"",'IPPD ALL'!$AA$2:$AC$787,3,FALSE),VLOOKUP("*"&amp;P2254&amp;"",'IPPD ALL'!$AB$2:$AC$787,2,FALSE))</f>
        <v>Kota Tegal</v>
      </c>
    </row>
    <row r="2255">
      <c r="A2255" s="346">
        <v>4839.0</v>
      </c>
      <c r="B2255" s="347" t="s">
        <v>14010</v>
      </c>
      <c r="C2255" s="347" t="s">
        <v>2810</v>
      </c>
      <c r="D2255" s="347" t="s">
        <v>14011</v>
      </c>
      <c r="E2255" s="347">
        <v>1.0</v>
      </c>
      <c r="F2255" s="347" t="s">
        <v>14012</v>
      </c>
      <c r="G2255" s="347" t="s">
        <v>14013</v>
      </c>
      <c r="H2255" s="348"/>
      <c r="I2255" s="347" t="s">
        <v>4533</v>
      </c>
      <c r="J2255" s="347" t="s">
        <v>2810</v>
      </c>
      <c r="K2255" s="349">
        <v>45502.06678</v>
      </c>
      <c r="L2255" s="347" t="s">
        <v>2810</v>
      </c>
      <c r="M2255" s="349">
        <v>45502.06760701389</v>
      </c>
      <c r="N2255" s="347" t="s">
        <v>4545</v>
      </c>
      <c r="O2255" s="346">
        <v>1.0</v>
      </c>
      <c r="P2255" s="347" t="s">
        <v>4535</v>
      </c>
      <c r="Q2255" s="348"/>
      <c r="R2255" s="348"/>
      <c r="S2255" s="7" t="str">
        <f>IF(P2255="nasional",VLOOKUP("*"&amp;J2255&amp;"",'IPPD ALL'!$AA$2:$AC$787,3,FALSE),VLOOKUP("*"&amp;P2255&amp;"",'IPPD ALL'!$AB$2:$AC$787,2,FALSE))</f>
        <v>Kota Tegal</v>
      </c>
    </row>
    <row r="2256">
      <c r="A2256" s="346">
        <v>4840.0</v>
      </c>
      <c r="B2256" s="347" t="s">
        <v>14014</v>
      </c>
      <c r="C2256" s="347" t="s">
        <v>2810</v>
      </c>
      <c r="D2256" s="347" t="s">
        <v>14015</v>
      </c>
      <c r="E2256" s="347">
        <v>1.0</v>
      </c>
      <c r="F2256" s="347" t="s">
        <v>14016</v>
      </c>
      <c r="G2256" s="347" t="s">
        <v>14017</v>
      </c>
      <c r="H2256" s="348"/>
      <c r="I2256" s="347" t="s">
        <v>4533</v>
      </c>
      <c r="J2256" s="347" t="s">
        <v>2810</v>
      </c>
      <c r="K2256" s="349">
        <v>45502.07146630787</v>
      </c>
      <c r="L2256" s="347" t="s">
        <v>2810</v>
      </c>
      <c r="M2256" s="349">
        <v>45502.07283809028</v>
      </c>
      <c r="N2256" s="347" t="s">
        <v>4545</v>
      </c>
      <c r="O2256" s="346">
        <v>1.0</v>
      </c>
      <c r="P2256" s="347" t="s">
        <v>4535</v>
      </c>
      <c r="Q2256" s="348"/>
      <c r="R2256" s="348"/>
      <c r="S2256" s="7" t="str">
        <f>IF(P2256="nasional",VLOOKUP("*"&amp;J2256&amp;"",'IPPD ALL'!$AA$2:$AC$787,3,FALSE),VLOOKUP("*"&amp;P2256&amp;"",'IPPD ALL'!$AB$2:$AC$787,2,FALSE))</f>
        <v>Kota Tegal</v>
      </c>
    </row>
    <row r="2257">
      <c r="A2257" s="346">
        <v>4841.0</v>
      </c>
      <c r="B2257" s="347" t="s">
        <v>14018</v>
      </c>
      <c r="C2257" s="347" t="s">
        <v>2810</v>
      </c>
      <c r="D2257" s="347" t="s">
        <v>14019</v>
      </c>
      <c r="E2257" s="347">
        <v>1.0</v>
      </c>
      <c r="F2257" s="347" t="s">
        <v>14020</v>
      </c>
      <c r="G2257" s="347" t="s">
        <v>14021</v>
      </c>
      <c r="H2257" s="348"/>
      <c r="I2257" s="347" t="s">
        <v>4533</v>
      </c>
      <c r="J2257" s="347" t="s">
        <v>2810</v>
      </c>
      <c r="K2257" s="349">
        <v>45502.07951667824</v>
      </c>
      <c r="L2257" s="347" t="s">
        <v>2810</v>
      </c>
      <c r="M2257" s="349">
        <v>45502.08053224537</v>
      </c>
      <c r="N2257" s="347" t="s">
        <v>4545</v>
      </c>
      <c r="O2257" s="346">
        <v>1.0</v>
      </c>
      <c r="P2257" s="347" t="s">
        <v>4535</v>
      </c>
      <c r="Q2257" s="348"/>
      <c r="R2257" s="348"/>
      <c r="S2257" s="7" t="str">
        <f>IF(P2257="nasional",VLOOKUP("*"&amp;J2257&amp;"",'IPPD ALL'!$AA$2:$AC$787,3,FALSE),VLOOKUP("*"&amp;P2257&amp;"",'IPPD ALL'!$AB$2:$AC$787,2,FALSE))</f>
        <v>Kota Tegal</v>
      </c>
    </row>
    <row r="2258">
      <c r="A2258" s="346">
        <v>4842.0</v>
      </c>
      <c r="B2258" s="347" t="s">
        <v>14022</v>
      </c>
      <c r="C2258" s="347" t="s">
        <v>2810</v>
      </c>
      <c r="D2258" s="347" t="s">
        <v>14023</v>
      </c>
      <c r="E2258" s="347">
        <v>1.0</v>
      </c>
      <c r="F2258" s="347" t="s">
        <v>14024</v>
      </c>
      <c r="G2258" s="347" t="s">
        <v>14025</v>
      </c>
      <c r="H2258" s="348"/>
      <c r="I2258" s="347" t="s">
        <v>4533</v>
      </c>
      <c r="J2258" s="347" t="s">
        <v>2810</v>
      </c>
      <c r="K2258" s="349">
        <v>45502.09181399306</v>
      </c>
      <c r="L2258" s="347" t="s">
        <v>2810</v>
      </c>
      <c r="M2258" s="349">
        <v>45502.09312252315</v>
      </c>
      <c r="N2258" s="347" t="s">
        <v>4545</v>
      </c>
      <c r="O2258" s="346">
        <v>1.0</v>
      </c>
      <c r="P2258" s="347" t="s">
        <v>4535</v>
      </c>
      <c r="Q2258" s="348"/>
      <c r="R2258" s="348"/>
      <c r="S2258" s="7" t="str">
        <f>IF(P2258="nasional",VLOOKUP("*"&amp;J2258&amp;"",'IPPD ALL'!$AA$2:$AC$787,3,FALSE),VLOOKUP("*"&amp;P2258&amp;"",'IPPD ALL'!$AB$2:$AC$787,2,FALSE))</f>
        <v>Kota Tegal</v>
      </c>
    </row>
    <row r="2259">
      <c r="A2259" s="346">
        <v>4843.0</v>
      </c>
      <c r="B2259" s="347" t="s">
        <v>14026</v>
      </c>
      <c r="C2259" s="347" t="s">
        <v>2810</v>
      </c>
      <c r="D2259" s="347" t="s">
        <v>14027</v>
      </c>
      <c r="E2259" s="347">
        <v>1.0</v>
      </c>
      <c r="F2259" s="347" t="s">
        <v>14028</v>
      </c>
      <c r="G2259" s="347" t="s">
        <v>14029</v>
      </c>
      <c r="H2259" s="348"/>
      <c r="I2259" s="347" t="s">
        <v>4533</v>
      </c>
      <c r="J2259" s="347" t="s">
        <v>2810</v>
      </c>
      <c r="K2259" s="349">
        <v>45502.09801501157</v>
      </c>
      <c r="L2259" s="347" t="s">
        <v>2810</v>
      </c>
      <c r="M2259" s="349">
        <v>45502.09945554398</v>
      </c>
      <c r="N2259" s="347" t="s">
        <v>4545</v>
      </c>
      <c r="O2259" s="346">
        <v>1.0</v>
      </c>
      <c r="P2259" s="347" t="s">
        <v>4535</v>
      </c>
      <c r="Q2259" s="348"/>
      <c r="R2259" s="348"/>
      <c r="S2259" s="7" t="str">
        <f>IF(P2259="nasional",VLOOKUP("*"&amp;J2259&amp;"",'IPPD ALL'!$AA$2:$AC$787,3,FALSE),VLOOKUP("*"&amp;P2259&amp;"",'IPPD ALL'!$AB$2:$AC$787,2,FALSE))</f>
        <v>Kota Tegal</v>
      </c>
    </row>
    <row r="2260">
      <c r="A2260" s="346">
        <v>4844.0</v>
      </c>
      <c r="B2260" s="347" t="s">
        <v>14030</v>
      </c>
      <c r="C2260" s="347" t="s">
        <v>14031</v>
      </c>
      <c r="D2260" s="347" t="s">
        <v>14032</v>
      </c>
      <c r="E2260" s="347">
        <v>1.0</v>
      </c>
      <c r="F2260" s="347" t="s">
        <v>14033</v>
      </c>
      <c r="G2260" s="347" t="s">
        <v>14034</v>
      </c>
      <c r="H2260" s="347" t="s">
        <v>4609</v>
      </c>
      <c r="I2260" s="347" t="s">
        <v>4533</v>
      </c>
      <c r="J2260" s="347" t="s">
        <v>14031</v>
      </c>
      <c r="K2260" s="349">
        <v>45502.10540796296</v>
      </c>
      <c r="L2260" s="347" t="s">
        <v>14031</v>
      </c>
      <c r="M2260" s="349">
        <v>45502.1593540625</v>
      </c>
      <c r="N2260" s="347" t="s">
        <v>4545</v>
      </c>
      <c r="O2260" s="346">
        <v>3.0</v>
      </c>
      <c r="P2260" s="350" t="s">
        <v>466</v>
      </c>
      <c r="Q2260" s="346">
        <v>468.0</v>
      </c>
      <c r="R2260" s="347" t="s">
        <v>14035</v>
      </c>
      <c r="S2260" s="7" t="str">
        <f>IF(P2260="nasional",VLOOKUP("*"&amp;J2260&amp;"",'IPPD ALL'!$AA$2:$AC$787,3,FALSE),VLOOKUP("*"&amp;P2260&amp;"",'IPPD ALL'!$AB$2:$AC$787,2,FALSE))</f>
        <v>Kementerian Hukum dan HAM</v>
      </c>
      <c r="T2260" s="229"/>
    </row>
    <row r="2261">
      <c r="A2261" s="346">
        <v>4845.0</v>
      </c>
      <c r="B2261" s="347" t="s">
        <v>14036</v>
      </c>
      <c r="C2261" s="347" t="s">
        <v>2810</v>
      </c>
      <c r="D2261" s="347" t="s">
        <v>14037</v>
      </c>
      <c r="E2261" s="347">
        <v>1.0</v>
      </c>
      <c r="F2261" s="347" t="s">
        <v>14038</v>
      </c>
      <c r="G2261" s="347" t="s">
        <v>14039</v>
      </c>
      <c r="H2261" s="348"/>
      <c r="I2261" s="347" t="s">
        <v>4533</v>
      </c>
      <c r="J2261" s="347" t="s">
        <v>2810</v>
      </c>
      <c r="K2261" s="349">
        <v>45502.107192951386</v>
      </c>
      <c r="L2261" s="347" t="s">
        <v>2810</v>
      </c>
      <c r="M2261" s="349">
        <v>45502.108711493056</v>
      </c>
      <c r="N2261" s="347" t="s">
        <v>4545</v>
      </c>
      <c r="O2261" s="346">
        <v>1.0</v>
      </c>
      <c r="P2261" s="347" t="s">
        <v>4535</v>
      </c>
      <c r="Q2261" s="348"/>
      <c r="R2261" s="348"/>
      <c r="S2261" s="7" t="str">
        <f>IF(P2261="nasional",VLOOKUP("*"&amp;J2261&amp;"",'IPPD ALL'!$AA$2:$AC$787,3,FALSE),VLOOKUP("*"&amp;P2261&amp;"",'IPPD ALL'!$AB$2:$AC$787,2,FALSE))</f>
        <v>Kota Tegal</v>
      </c>
    </row>
    <row r="2262">
      <c r="A2262" s="346">
        <v>4846.0</v>
      </c>
      <c r="B2262" s="347" t="s">
        <v>14040</v>
      </c>
      <c r="C2262" s="347" t="s">
        <v>2810</v>
      </c>
      <c r="D2262" s="347" t="s">
        <v>14041</v>
      </c>
      <c r="E2262" s="347">
        <v>1.0</v>
      </c>
      <c r="F2262" s="347" t="s">
        <v>14042</v>
      </c>
      <c r="G2262" s="347" t="s">
        <v>14043</v>
      </c>
      <c r="H2262" s="348"/>
      <c r="I2262" s="347" t="s">
        <v>4533</v>
      </c>
      <c r="J2262" s="347" t="s">
        <v>2810</v>
      </c>
      <c r="K2262" s="349">
        <v>45502.11257603009</v>
      </c>
      <c r="L2262" s="347" t="s">
        <v>2810</v>
      </c>
      <c r="M2262" s="349">
        <v>45502.114152395836</v>
      </c>
      <c r="N2262" s="347" t="s">
        <v>4545</v>
      </c>
      <c r="O2262" s="346">
        <v>1.0</v>
      </c>
      <c r="P2262" s="347" t="s">
        <v>4535</v>
      </c>
      <c r="Q2262" s="348"/>
      <c r="R2262" s="348"/>
      <c r="S2262" s="7" t="str">
        <f>IF(P2262="nasional",VLOOKUP("*"&amp;J2262&amp;"",'IPPD ALL'!$AA$2:$AC$787,3,FALSE),VLOOKUP("*"&amp;P2262&amp;"",'IPPD ALL'!$AB$2:$AC$787,2,FALSE))</f>
        <v>Kota Tegal</v>
      </c>
    </row>
    <row r="2263">
      <c r="A2263" s="346">
        <v>4847.0</v>
      </c>
      <c r="B2263" s="347" t="s">
        <v>14044</v>
      </c>
      <c r="C2263" s="347" t="s">
        <v>2810</v>
      </c>
      <c r="D2263" s="347" t="s">
        <v>14045</v>
      </c>
      <c r="E2263" s="347">
        <v>1.0</v>
      </c>
      <c r="F2263" s="347" t="s">
        <v>14046</v>
      </c>
      <c r="G2263" s="347" t="s">
        <v>14047</v>
      </c>
      <c r="H2263" s="348"/>
      <c r="I2263" s="347" t="s">
        <v>4533</v>
      </c>
      <c r="J2263" s="347" t="s">
        <v>2810</v>
      </c>
      <c r="K2263" s="349">
        <v>45502.12334965278</v>
      </c>
      <c r="L2263" s="347" t="s">
        <v>2810</v>
      </c>
      <c r="M2263" s="349">
        <v>45502.124376782405</v>
      </c>
      <c r="N2263" s="347" t="s">
        <v>4545</v>
      </c>
      <c r="O2263" s="346">
        <v>1.0</v>
      </c>
      <c r="P2263" s="347" t="s">
        <v>4535</v>
      </c>
      <c r="Q2263" s="348"/>
      <c r="R2263" s="348"/>
      <c r="S2263" s="7" t="str">
        <f>IF(P2263="nasional",VLOOKUP("*"&amp;J2263&amp;"",'IPPD ALL'!$AA$2:$AC$787,3,FALSE),VLOOKUP("*"&amp;P2263&amp;"",'IPPD ALL'!$AB$2:$AC$787,2,FALSE))</f>
        <v>Kota Tegal</v>
      </c>
    </row>
    <row r="2264">
      <c r="A2264" s="346">
        <v>4848.0</v>
      </c>
      <c r="B2264" s="347" t="s">
        <v>14048</v>
      </c>
      <c r="C2264" s="347" t="s">
        <v>2810</v>
      </c>
      <c r="D2264" s="347" t="s">
        <v>14049</v>
      </c>
      <c r="E2264" s="347">
        <v>1.0</v>
      </c>
      <c r="F2264" s="347" t="s">
        <v>14050</v>
      </c>
      <c r="G2264" s="347" t="s">
        <v>14051</v>
      </c>
      <c r="H2264" s="348"/>
      <c r="I2264" s="347" t="s">
        <v>4533</v>
      </c>
      <c r="J2264" s="347" t="s">
        <v>2810</v>
      </c>
      <c r="K2264" s="349">
        <v>45502.13561208333</v>
      </c>
      <c r="L2264" s="347" t="s">
        <v>2810</v>
      </c>
      <c r="M2264" s="349">
        <v>45502.136418993054</v>
      </c>
      <c r="N2264" s="347" t="s">
        <v>4545</v>
      </c>
      <c r="O2264" s="346">
        <v>1.0</v>
      </c>
      <c r="P2264" s="347" t="s">
        <v>4535</v>
      </c>
      <c r="Q2264" s="348"/>
      <c r="R2264" s="348"/>
      <c r="S2264" s="7" t="str">
        <f>IF(P2264="nasional",VLOOKUP("*"&amp;J2264&amp;"",'IPPD ALL'!$AA$2:$AC$787,3,FALSE),VLOOKUP("*"&amp;P2264&amp;"",'IPPD ALL'!$AB$2:$AC$787,2,FALSE))</f>
        <v>Kota Tegal</v>
      </c>
    </row>
    <row r="2265">
      <c r="A2265" s="346">
        <v>4849.0</v>
      </c>
      <c r="B2265" s="347" t="s">
        <v>14052</v>
      </c>
      <c r="C2265" s="347" t="s">
        <v>2810</v>
      </c>
      <c r="D2265" s="347" t="s">
        <v>14053</v>
      </c>
      <c r="E2265" s="347">
        <v>1.0</v>
      </c>
      <c r="F2265" s="347" t="s">
        <v>14054</v>
      </c>
      <c r="G2265" s="347" t="s">
        <v>14055</v>
      </c>
      <c r="H2265" s="348"/>
      <c r="I2265" s="347" t="s">
        <v>4533</v>
      </c>
      <c r="J2265" s="347" t="s">
        <v>2810</v>
      </c>
      <c r="K2265" s="349">
        <v>45502.14041891204</v>
      </c>
      <c r="L2265" s="347" t="s">
        <v>2810</v>
      </c>
      <c r="M2265" s="349">
        <v>45502.14133216435</v>
      </c>
      <c r="N2265" s="347" t="s">
        <v>4545</v>
      </c>
      <c r="O2265" s="346">
        <v>1.0</v>
      </c>
      <c r="P2265" s="347" t="s">
        <v>4535</v>
      </c>
      <c r="Q2265" s="348"/>
      <c r="R2265" s="348"/>
      <c r="S2265" s="7" t="str">
        <f>IF(P2265="nasional",VLOOKUP("*"&amp;J2265&amp;"",'IPPD ALL'!$AA$2:$AC$787,3,FALSE),VLOOKUP("*"&amp;P2265&amp;"",'IPPD ALL'!$AB$2:$AC$787,2,FALSE))</f>
        <v>Kota Tegal</v>
      </c>
    </row>
    <row r="2266">
      <c r="A2266" s="346">
        <v>4850.0</v>
      </c>
      <c r="B2266" s="347" t="s">
        <v>14056</v>
      </c>
      <c r="C2266" s="347" t="s">
        <v>2810</v>
      </c>
      <c r="D2266" s="347" t="s">
        <v>14057</v>
      </c>
      <c r="E2266" s="347">
        <v>1.0</v>
      </c>
      <c r="F2266" s="347" t="s">
        <v>14058</v>
      </c>
      <c r="G2266" s="347" t="s">
        <v>14059</v>
      </c>
      <c r="H2266" s="348"/>
      <c r="I2266" s="347" t="s">
        <v>4533</v>
      </c>
      <c r="J2266" s="347" t="s">
        <v>2810</v>
      </c>
      <c r="K2266" s="349">
        <v>45502.1457065625</v>
      </c>
      <c r="L2266" s="347" t="s">
        <v>2810</v>
      </c>
      <c r="M2266" s="349">
        <v>45502.14703741898</v>
      </c>
      <c r="N2266" s="347" t="s">
        <v>4545</v>
      </c>
      <c r="O2266" s="346">
        <v>1.0</v>
      </c>
      <c r="P2266" s="347" t="s">
        <v>4535</v>
      </c>
      <c r="Q2266" s="348"/>
      <c r="R2266" s="348"/>
      <c r="S2266" s="7" t="str">
        <f>IF(P2266="nasional",VLOOKUP("*"&amp;J2266&amp;"",'IPPD ALL'!$AA$2:$AC$787,3,FALSE),VLOOKUP("*"&amp;P2266&amp;"",'IPPD ALL'!$AB$2:$AC$787,2,FALSE))</f>
        <v>Kota Tegal</v>
      </c>
    </row>
    <row r="2267">
      <c r="A2267" s="346">
        <v>4851.0</v>
      </c>
      <c r="B2267" s="347" t="s">
        <v>14060</v>
      </c>
      <c r="C2267" s="347" t="s">
        <v>2810</v>
      </c>
      <c r="D2267" s="347" t="s">
        <v>14061</v>
      </c>
      <c r="E2267" s="347">
        <v>1.0</v>
      </c>
      <c r="F2267" s="347" t="s">
        <v>14062</v>
      </c>
      <c r="G2267" s="347" t="s">
        <v>14063</v>
      </c>
      <c r="H2267" s="348"/>
      <c r="I2267" s="347" t="s">
        <v>4533</v>
      </c>
      <c r="J2267" s="347" t="s">
        <v>2810</v>
      </c>
      <c r="K2267" s="349">
        <v>45502.184112118055</v>
      </c>
      <c r="L2267" s="347" t="s">
        <v>2810</v>
      </c>
      <c r="M2267" s="349">
        <v>45502.185060219905</v>
      </c>
      <c r="N2267" s="347" t="s">
        <v>4545</v>
      </c>
      <c r="O2267" s="346">
        <v>1.0</v>
      </c>
      <c r="P2267" s="347" t="s">
        <v>4535</v>
      </c>
      <c r="Q2267" s="348"/>
      <c r="R2267" s="348"/>
      <c r="S2267" s="7" t="str">
        <f>IF(P2267="nasional",VLOOKUP("*"&amp;J2267&amp;"",'IPPD ALL'!$AA$2:$AC$787,3,FALSE),VLOOKUP("*"&amp;P2267&amp;"",'IPPD ALL'!$AB$2:$AC$787,2,FALSE))</f>
        <v>Kota Tegal</v>
      </c>
    </row>
    <row r="2268">
      <c r="A2268" s="346">
        <v>4852.0</v>
      </c>
      <c r="B2268" s="347" t="s">
        <v>14064</v>
      </c>
      <c r="C2268" s="347" t="s">
        <v>2810</v>
      </c>
      <c r="D2268" s="347" t="s">
        <v>14065</v>
      </c>
      <c r="E2268" s="347">
        <v>1.0</v>
      </c>
      <c r="F2268" s="347" t="s">
        <v>14066</v>
      </c>
      <c r="G2268" s="347" t="s">
        <v>14067</v>
      </c>
      <c r="H2268" s="348"/>
      <c r="I2268" s="347" t="s">
        <v>4533</v>
      </c>
      <c r="J2268" s="347" t="s">
        <v>2810</v>
      </c>
      <c r="K2268" s="349">
        <v>45502.191224664355</v>
      </c>
      <c r="L2268" s="347" t="s">
        <v>2810</v>
      </c>
      <c r="M2268" s="349">
        <v>45502.195020150466</v>
      </c>
      <c r="N2268" s="347" t="s">
        <v>4545</v>
      </c>
      <c r="O2268" s="346">
        <v>2.0</v>
      </c>
      <c r="P2268" s="347" t="s">
        <v>4535</v>
      </c>
      <c r="Q2268" s="348"/>
      <c r="R2268" s="348"/>
      <c r="S2268" s="7" t="str">
        <f>IF(P2268="nasional",VLOOKUP("*"&amp;J2268&amp;"",'IPPD ALL'!$AA$2:$AC$787,3,FALSE),VLOOKUP("*"&amp;P2268&amp;"",'IPPD ALL'!$AB$2:$AC$787,2,FALSE))</f>
        <v>Kota Tegal</v>
      </c>
    </row>
    <row r="2269">
      <c r="A2269" s="346">
        <v>4853.0</v>
      </c>
      <c r="B2269" s="347" t="s">
        <v>14068</v>
      </c>
      <c r="C2269" s="347" t="s">
        <v>2810</v>
      </c>
      <c r="D2269" s="347" t="s">
        <v>14069</v>
      </c>
      <c r="E2269" s="347">
        <v>1.0</v>
      </c>
      <c r="F2269" s="347" t="s">
        <v>14070</v>
      </c>
      <c r="G2269" s="347" t="s">
        <v>14071</v>
      </c>
      <c r="H2269" s="348"/>
      <c r="I2269" s="347" t="s">
        <v>4533</v>
      </c>
      <c r="J2269" s="347" t="s">
        <v>2810</v>
      </c>
      <c r="K2269" s="349">
        <v>45502.25927474537</v>
      </c>
      <c r="L2269" s="347" t="s">
        <v>2810</v>
      </c>
      <c r="M2269" s="349">
        <v>45502.260552175925</v>
      </c>
      <c r="N2269" s="347" t="s">
        <v>4545</v>
      </c>
      <c r="O2269" s="346">
        <v>1.0</v>
      </c>
      <c r="P2269" s="347" t="s">
        <v>4535</v>
      </c>
      <c r="Q2269" s="348"/>
      <c r="R2269" s="348"/>
      <c r="S2269" s="7" t="str">
        <f>IF(P2269="nasional",VLOOKUP("*"&amp;J2269&amp;"",'IPPD ALL'!$AA$2:$AC$787,3,FALSE),VLOOKUP("*"&amp;P2269&amp;"",'IPPD ALL'!$AB$2:$AC$787,2,FALSE))</f>
        <v>Kota Tegal</v>
      </c>
    </row>
    <row r="2270">
      <c r="A2270" s="346">
        <v>4854.0</v>
      </c>
      <c r="B2270" s="347" t="s">
        <v>14072</v>
      </c>
      <c r="C2270" s="347" t="s">
        <v>3462</v>
      </c>
      <c r="D2270" s="347" t="s">
        <v>14073</v>
      </c>
      <c r="E2270" s="346">
        <v>1.0</v>
      </c>
      <c r="F2270" s="347" t="s">
        <v>14074</v>
      </c>
      <c r="G2270" s="347" t="s">
        <v>14075</v>
      </c>
      <c r="H2270" s="348"/>
      <c r="I2270" s="347" t="s">
        <v>4533</v>
      </c>
      <c r="J2270" s="347" t="s">
        <v>3462</v>
      </c>
      <c r="K2270" s="349">
        <v>45502.26941461806</v>
      </c>
      <c r="L2270" s="347" t="s">
        <v>3462</v>
      </c>
      <c r="M2270" s="349">
        <v>45502.28784399306</v>
      </c>
      <c r="N2270" s="347" t="s">
        <v>4534</v>
      </c>
      <c r="O2270" s="346">
        <v>1.0</v>
      </c>
      <c r="P2270" s="347" t="s">
        <v>4535</v>
      </c>
      <c r="Q2270" s="348"/>
      <c r="R2270" s="348"/>
      <c r="S2270" s="7" t="str">
        <f>IF(P2270="nasional",VLOOKUP("*"&amp;J2270&amp;"",'IPPD ALL'!$AA$2:$AC$787,3,FALSE),VLOOKUP("*"&amp;P2270&amp;"",'IPPD ALL'!$AB$2:$AC$787,2,FALSE))</f>
        <v>Kabupaten Berau</v>
      </c>
    </row>
    <row r="2271">
      <c r="A2271" s="346">
        <v>4855.0</v>
      </c>
      <c r="B2271" s="347" t="s">
        <v>14076</v>
      </c>
      <c r="C2271" s="347" t="s">
        <v>3462</v>
      </c>
      <c r="D2271" s="347" t="s">
        <v>14077</v>
      </c>
      <c r="E2271" s="346">
        <v>1.0</v>
      </c>
      <c r="F2271" s="347" t="s">
        <v>14078</v>
      </c>
      <c r="G2271" s="347" t="s">
        <v>14079</v>
      </c>
      <c r="H2271" s="348"/>
      <c r="I2271" s="347" t="s">
        <v>4533</v>
      </c>
      <c r="J2271" s="347" t="s">
        <v>3462</v>
      </c>
      <c r="K2271" s="349">
        <v>45502.27472394676</v>
      </c>
      <c r="L2271" s="347" t="s">
        <v>3462</v>
      </c>
      <c r="M2271" s="349">
        <v>45502.28397159722</v>
      </c>
      <c r="N2271" s="347" t="s">
        <v>4534</v>
      </c>
      <c r="O2271" s="346">
        <v>1.0</v>
      </c>
      <c r="P2271" s="347" t="s">
        <v>4535</v>
      </c>
      <c r="Q2271" s="348"/>
      <c r="R2271" s="348"/>
      <c r="S2271" s="7" t="str">
        <f>IF(P2271="nasional",VLOOKUP("*"&amp;J2271&amp;"",'IPPD ALL'!$AA$2:$AC$787,3,FALSE),VLOOKUP("*"&amp;P2271&amp;"",'IPPD ALL'!$AB$2:$AC$787,2,FALSE))</f>
        <v>Kabupaten Berau</v>
      </c>
    </row>
    <row r="2272">
      <c r="A2272" s="346">
        <v>4856.0</v>
      </c>
      <c r="B2272" s="347" t="s">
        <v>14080</v>
      </c>
      <c r="C2272" s="347" t="s">
        <v>2810</v>
      </c>
      <c r="D2272" s="347" t="s">
        <v>14081</v>
      </c>
      <c r="E2272" s="347">
        <v>1.0</v>
      </c>
      <c r="F2272" s="347" t="s">
        <v>14082</v>
      </c>
      <c r="G2272" s="347" t="s">
        <v>14083</v>
      </c>
      <c r="H2272" s="348"/>
      <c r="I2272" s="347" t="s">
        <v>4533</v>
      </c>
      <c r="J2272" s="347" t="s">
        <v>2810</v>
      </c>
      <c r="K2272" s="349">
        <v>45502.32615173611</v>
      </c>
      <c r="L2272" s="347" t="s">
        <v>2810</v>
      </c>
      <c r="M2272" s="349">
        <v>45502.32802527778</v>
      </c>
      <c r="N2272" s="347" t="s">
        <v>4545</v>
      </c>
      <c r="O2272" s="346">
        <v>1.0</v>
      </c>
      <c r="P2272" s="347" t="s">
        <v>4535</v>
      </c>
      <c r="Q2272" s="348"/>
      <c r="R2272" s="348"/>
      <c r="S2272" s="7" t="str">
        <f>IF(P2272="nasional",VLOOKUP("*"&amp;J2272&amp;"",'IPPD ALL'!$AA$2:$AC$787,3,FALSE),VLOOKUP("*"&amp;P2272&amp;"",'IPPD ALL'!$AB$2:$AC$787,2,FALSE))</f>
        <v>Kota Tegal</v>
      </c>
    </row>
    <row r="2273">
      <c r="A2273" s="346">
        <v>4857.0</v>
      </c>
      <c r="B2273" s="347" t="s">
        <v>14084</v>
      </c>
      <c r="C2273" s="347" t="s">
        <v>2810</v>
      </c>
      <c r="D2273" s="347" t="s">
        <v>14085</v>
      </c>
      <c r="E2273" s="347">
        <v>1.0</v>
      </c>
      <c r="F2273" s="347" t="s">
        <v>14086</v>
      </c>
      <c r="G2273" s="347" t="s">
        <v>14087</v>
      </c>
      <c r="H2273" s="348"/>
      <c r="I2273" s="347" t="s">
        <v>4533</v>
      </c>
      <c r="J2273" s="347" t="s">
        <v>2810</v>
      </c>
      <c r="K2273" s="349">
        <v>45502.33142692129</v>
      </c>
      <c r="L2273" s="347" t="s">
        <v>2810</v>
      </c>
      <c r="M2273" s="349">
        <v>45502.33281662037</v>
      </c>
      <c r="N2273" s="347" t="s">
        <v>4545</v>
      </c>
      <c r="O2273" s="346">
        <v>1.0</v>
      </c>
      <c r="P2273" s="347" t="s">
        <v>4535</v>
      </c>
      <c r="Q2273" s="348"/>
      <c r="R2273" s="348"/>
      <c r="S2273" s="7" t="str">
        <f>IF(P2273="nasional",VLOOKUP("*"&amp;J2273&amp;"",'IPPD ALL'!$AA$2:$AC$787,3,FALSE),VLOOKUP("*"&amp;P2273&amp;"",'IPPD ALL'!$AB$2:$AC$787,2,FALSE))</f>
        <v>Kota Tegal</v>
      </c>
    </row>
    <row r="2274">
      <c r="A2274" s="346">
        <v>4858.0</v>
      </c>
      <c r="B2274" s="347" t="s">
        <v>14088</v>
      </c>
      <c r="C2274" s="347" t="s">
        <v>2810</v>
      </c>
      <c r="D2274" s="347" t="s">
        <v>14089</v>
      </c>
      <c r="E2274" s="347">
        <v>1.0</v>
      </c>
      <c r="F2274" s="347" t="s">
        <v>14090</v>
      </c>
      <c r="G2274" s="347" t="s">
        <v>14091</v>
      </c>
      <c r="H2274" s="348"/>
      <c r="I2274" s="347" t="s">
        <v>4533</v>
      </c>
      <c r="J2274" s="347" t="s">
        <v>2810</v>
      </c>
      <c r="K2274" s="349">
        <v>45502.33637283565</v>
      </c>
      <c r="L2274" s="347" t="s">
        <v>2810</v>
      </c>
      <c r="M2274" s="349">
        <v>45502.338230104164</v>
      </c>
      <c r="N2274" s="347" t="s">
        <v>4545</v>
      </c>
      <c r="O2274" s="346">
        <v>1.0</v>
      </c>
      <c r="P2274" s="347" t="s">
        <v>4535</v>
      </c>
      <c r="Q2274" s="348"/>
      <c r="R2274" s="348"/>
      <c r="S2274" s="7" t="str">
        <f>IF(P2274="nasional",VLOOKUP("*"&amp;J2274&amp;"",'IPPD ALL'!$AA$2:$AC$787,3,FALSE),VLOOKUP("*"&amp;P2274&amp;"",'IPPD ALL'!$AB$2:$AC$787,2,FALSE))</f>
        <v>Kota Tegal</v>
      </c>
    </row>
    <row r="2275">
      <c r="A2275" s="346">
        <v>4859.0</v>
      </c>
      <c r="B2275" s="347" t="s">
        <v>14092</v>
      </c>
      <c r="C2275" s="347" t="s">
        <v>2810</v>
      </c>
      <c r="D2275" s="347" t="s">
        <v>14093</v>
      </c>
      <c r="E2275" s="347">
        <v>1.0</v>
      </c>
      <c r="F2275" s="347" t="s">
        <v>14094</v>
      </c>
      <c r="G2275" s="347" t="s">
        <v>14095</v>
      </c>
      <c r="H2275" s="348"/>
      <c r="I2275" s="347" t="s">
        <v>4533</v>
      </c>
      <c r="J2275" s="347" t="s">
        <v>2810</v>
      </c>
      <c r="K2275" s="349">
        <v>45502.3674916088</v>
      </c>
      <c r="L2275" s="347" t="s">
        <v>2810</v>
      </c>
      <c r="M2275" s="349">
        <v>45502.36832659722</v>
      </c>
      <c r="N2275" s="347" t="s">
        <v>4545</v>
      </c>
      <c r="O2275" s="346">
        <v>1.0</v>
      </c>
      <c r="P2275" s="347" t="s">
        <v>4535</v>
      </c>
      <c r="Q2275" s="348"/>
      <c r="R2275" s="348"/>
      <c r="S2275" s="7" t="str">
        <f>IF(P2275="nasional",VLOOKUP("*"&amp;J2275&amp;"",'IPPD ALL'!$AA$2:$AC$787,3,FALSE),VLOOKUP("*"&amp;P2275&amp;"",'IPPD ALL'!$AB$2:$AC$787,2,FALSE))</f>
        <v>Kota Tegal</v>
      </c>
    </row>
    <row r="2276">
      <c r="A2276" s="346">
        <v>4860.0</v>
      </c>
      <c r="B2276" s="347" t="s">
        <v>14096</v>
      </c>
      <c r="C2276" s="347" t="s">
        <v>2810</v>
      </c>
      <c r="D2276" s="347" t="s">
        <v>14097</v>
      </c>
      <c r="E2276" s="347">
        <v>1.0</v>
      </c>
      <c r="F2276" s="347" t="s">
        <v>14098</v>
      </c>
      <c r="G2276" s="347" t="s">
        <v>14099</v>
      </c>
      <c r="H2276" s="348"/>
      <c r="I2276" s="347" t="s">
        <v>4533</v>
      </c>
      <c r="J2276" s="347" t="s">
        <v>2810</v>
      </c>
      <c r="K2276" s="349">
        <v>45502.37120137732</v>
      </c>
      <c r="L2276" s="347" t="s">
        <v>2810</v>
      </c>
      <c r="M2276" s="349">
        <v>45502.37217905092</v>
      </c>
      <c r="N2276" s="347" t="s">
        <v>4545</v>
      </c>
      <c r="O2276" s="346">
        <v>1.0</v>
      </c>
      <c r="P2276" s="347" t="s">
        <v>4535</v>
      </c>
      <c r="Q2276" s="348"/>
      <c r="R2276" s="348"/>
      <c r="S2276" s="7" t="str">
        <f>IF(P2276="nasional",VLOOKUP("*"&amp;J2276&amp;"",'IPPD ALL'!$AA$2:$AC$787,3,FALSE),VLOOKUP("*"&amp;P2276&amp;"",'IPPD ALL'!$AB$2:$AC$787,2,FALSE))</f>
        <v>Kota Tegal</v>
      </c>
    </row>
    <row r="2277">
      <c r="A2277" s="346">
        <v>4861.0</v>
      </c>
      <c r="B2277" s="347" t="s">
        <v>14100</v>
      </c>
      <c r="C2277" s="347" t="s">
        <v>2810</v>
      </c>
      <c r="D2277" s="347" t="s">
        <v>14101</v>
      </c>
      <c r="E2277" s="347">
        <v>1.0</v>
      </c>
      <c r="F2277" s="347" t="s">
        <v>14102</v>
      </c>
      <c r="G2277" s="347" t="s">
        <v>14103</v>
      </c>
      <c r="H2277" s="348"/>
      <c r="I2277" s="347" t="s">
        <v>4533</v>
      </c>
      <c r="J2277" s="347" t="s">
        <v>2810</v>
      </c>
      <c r="K2277" s="349">
        <v>45502.375409189815</v>
      </c>
      <c r="L2277" s="347" t="s">
        <v>2810</v>
      </c>
      <c r="M2277" s="349">
        <v>45502.377356296296</v>
      </c>
      <c r="N2277" s="347" t="s">
        <v>4545</v>
      </c>
      <c r="O2277" s="346">
        <v>1.0</v>
      </c>
      <c r="P2277" s="347" t="s">
        <v>4535</v>
      </c>
      <c r="Q2277" s="348"/>
      <c r="R2277" s="348"/>
      <c r="S2277" s="7" t="str">
        <f>IF(P2277="nasional",VLOOKUP("*"&amp;J2277&amp;"",'IPPD ALL'!$AA$2:$AC$787,3,FALSE),VLOOKUP("*"&amp;P2277&amp;"",'IPPD ALL'!$AB$2:$AC$787,2,FALSE))</f>
        <v>Kota Tegal</v>
      </c>
    </row>
    <row r="2278">
      <c r="A2278" s="346">
        <v>4862.0</v>
      </c>
      <c r="B2278" s="347" t="s">
        <v>14104</v>
      </c>
      <c r="C2278" s="347" t="s">
        <v>2810</v>
      </c>
      <c r="D2278" s="347" t="s">
        <v>14105</v>
      </c>
      <c r="E2278" s="347">
        <v>1.0</v>
      </c>
      <c r="F2278" s="347" t="s">
        <v>14106</v>
      </c>
      <c r="G2278" s="347" t="s">
        <v>14107</v>
      </c>
      <c r="H2278" s="348"/>
      <c r="I2278" s="347" t="s">
        <v>4533</v>
      </c>
      <c r="J2278" s="347" t="s">
        <v>2810</v>
      </c>
      <c r="K2278" s="349">
        <v>45503.01795516204</v>
      </c>
      <c r="L2278" s="347" t="s">
        <v>2810</v>
      </c>
      <c r="M2278" s="349">
        <v>45503.018916712965</v>
      </c>
      <c r="N2278" s="347" t="s">
        <v>4545</v>
      </c>
      <c r="O2278" s="346">
        <v>1.0</v>
      </c>
      <c r="P2278" s="347" t="s">
        <v>4535</v>
      </c>
      <c r="Q2278" s="348"/>
      <c r="R2278" s="348"/>
      <c r="S2278" s="7" t="str">
        <f>IF(P2278="nasional",VLOOKUP("*"&amp;J2278&amp;"",'IPPD ALL'!$AA$2:$AC$787,3,FALSE),VLOOKUP("*"&amp;P2278&amp;"",'IPPD ALL'!$AB$2:$AC$787,2,FALSE))</f>
        <v>Kota Tegal</v>
      </c>
    </row>
    <row r="2279">
      <c r="A2279" s="346">
        <v>4863.0</v>
      </c>
      <c r="B2279" s="347" t="s">
        <v>14108</v>
      </c>
      <c r="C2279" s="347" t="s">
        <v>2810</v>
      </c>
      <c r="D2279" s="347" t="s">
        <v>14109</v>
      </c>
      <c r="E2279" s="347">
        <v>1.0</v>
      </c>
      <c r="F2279" s="347" t="s">
        <v>14110</v>
      </c>
      <c r="G2279" s="347" t="s">
        <v>14111</v>
      </c>
      <c r="H2279" s="348"/>
      <c r="I2279" s="347" t="s">
        <v>4533</v>
      </c>
      <c r="J2279" s="347" t="s">
        <v>2810</v>
      </c>
      <c r="K2279" s="349">
        <v>45503.02346556713</v>
      </c>
      <c r="L2279" s="347" t="s">
        <v>2810</v>
      </c>
      <c r="M2279" s="349">
        <v>45503.02708638889</v>
      </c>
      <c r="N2279" s="347" t="s">
        <v>4545</v>
      </c>
      <c r="O2279" s="346">
        <v>2.0</v>
      </c>
      <c r="P2279" s="347" t="s">
        <v>4535</v>
      </c>
      <c r="Q2279" s="348"/>
      <c r="R2279" s="348"/>
      <c r="S2279" s="7" t="str">
        <f>IF(P2279="nasional",VLOOKUP("*"&amp;J2279&amp;"",'IPPD ALL'!$AA$2:$AC$787,3,FALSE),VLOOKUP("*"&amp;P2279&amp;"",'IPPD ALL'!$AB$2:$AC$787,2,FALSE))</f>
        <v>Kota Tegal</v>
      </c>
    </row>
    <row r="2280">
      <c r="A2280" s="346">
        <v>4864.0</v>
      </c>
      <c r="B2280" s="347" t="s">
        <v>14112</v>
      </c>
      <c r="C2280" s="347" t="s">
        <v>2810</v>
      </c>
      <c r="D2280" s="347" t="s">
        <v>14113</v>
      </c>
      <c r="E2280" s="347">
        <v>1.0</v>
      </c>
      <c r="F2280" s="347" t="s">
        <v>14114</v>
      </c>
      <c r="G2280" s="347" t="s">
        <v>14115</v>
      </c>
      <c r="H2280" s="348"/>
      <c r="I2280" s="347" t="s">
        <v>4533</v>
      </c>
      <c r="J2280" s="347" t="s">
        <v>2810</v>
      </c>
      <c r="K2280" s="349">
        <v>45503.03005951389</v>
      </c>
      <c r="L2280" s="347" t="s">
        <v>2810</v>
      </c>
      <c r="M2280" s="349">
        <v>45503.03129946759</v>
      </c>
      <c r="N2280" s="347" t="s">
        <v>4545</v>
      </c>
      <c r="O2280" s="346">
        <v>1.0</v>
      </c>
      <c r="P2280" s="347" t="s">
        <v>4535</v>
      </c>
      <c r="Q2280" s="348"/>
      <c r="R2280" s="348"/>
      <c r="S2280" s="7" t="str">
        <f>IF(P2280="nasional",VLOOKUP("*"&amp;J2280&amp;"",'IPPD ALL'!$AA$2:$AC$787,3,FALSE),VLOOKUP("*"&amp;P2280&amp;"",'IPPD ALL'!$AB$2:$AC$787,2,FALSE))</f>
        <v>Kota Tegal</v>
      </c>
    </row>
    <row r="2281">
      <c r="A2281" s="346">
        <v>4865.0</v>
      </c>
      <c r="B2281" s="347" t="s">
        <v>14116</v>
      </c>
      <c r="C2281" s="347" t="s">
        <v>2810</v>
      </c>
      <c r="D2281" s="347" t="s">
        <v>14117</v>
      </c>
      <c r="E2281" s="347">
        <v>1.0</v>
      </c>
      <c r="F2281" s="347" t="s">
        <v>14118</v>
      </c>
      <c r="G2281" s="347" t="s">
        <v>14119</v>
      </c>
      <c r="H2281" s="348"/>
      <c r="I2281" s="347" t="s">
        <v>4533</v>
      </c>
      <c r="J2281" s="347" t="s">
        <v>2810</v>
      </c>
      <c r="K2281" s="349">
        <v>45503.03392649306</v>
      </c>
      <c r="L2281" s="347" t="s">
        <v>2810</v>
      </c>
      <c r="M2281" s="349">
        <v>45503.03465206019</v>
      </c>
      <c r="N2281" s="347" t="s">
        <v>4545</v>
      </c>
      <c r="O2281" s="346">
        <v>1.0</v>
      </c>
      <c r="P2281" s="347" t="s">
        <v>4535</v>
      </c>
      <c r="Q2281" s="348"/>
      <c r="R2281" s="348"/>
      <c r="S2281" s="7" t="str">
        <f>IF(P2281="nasional",VLOOKUP("*"&amp;J2281&amp;"",'IPPD ALL'!$AA$2:$AC$787,3,FALSE),VLOOKUP("*"&amp;P2281&amp;"",'IPPD ALL'!$AB$2:$AC$787,2,FALSE))</f>
        <v>Kota Tegal</v>
      </c>
    </row>
    <row r="2282">
      <c r="A2282" s="346">
        <v>4866.0</v>
      </c>
      <c r="B2282" s="347" t="s">
        <v>14120</v>
      </c>
      <c r="C2282" s="347" t="s">
        <v>2810</v>
      </c>
      <c r="D2282" s="347" t="s">
        <v>14121</v>
      </c>
      <c r="E2282" s="347">
        <v>1.0</v>
      </c>
      <c r="F2282" s="347" t="s">
        <v>14122</v>
      </c>
      <c r="G2282" s="347" t="s">
        <v>14123</v>
      </c>
      <c r="H2282" s="348"/>
      <c r="I2282" s="347" t="s">
        <v>4533</v>
      </c>
      <c r="J2282" s="347" t="s">
        <v>2810</v>
      </c>
      <c r="K2282" s="349">
        <v>45503.03728957176</v>
      </c>
      <c r="L2282" s="347" t="s">
        <v>2810</v>
      </c>
      <c r="M2282" s="349">
        <v>45503.037999618056</v>
      </c>
      <c r="N2282" s="347" t="s">
        <v>4545</v>
      </c>
      <c r="O2282" s="346">
        <v>1.0</v>
      </c>
      <c r="P2282" s="347" t="s">
        <v>4535</v>
      </c>
      <c r="Q2282" s="348"/>
      <c r="R2282" s="348"/>
      <c r="S2282" s="7" t="str">
        <f>IF(P2282="nasional",VLOOKUP("*"&amp;J2282&amp;"",'IPPD ALL'!$AA$2:$AC$787,3,FALSE),VLOOKUP("*"&amp;P2282&amp;"",'IPPD ALL'!$AB$2:$AC$787,2,FALSE))</f>
        <v>Kota Tegal</v>
      </c>
    </row>
    <row r="2283">
      <c r="A2283" s="346">
        <v>4867.0</v>
      </c>
      <c r="B2283" s="347" t="s">
        <v>14124</v>
      </c>
      <c r="C2283" s="347" t="s">
        <v>2810</v>
      </c>
      <c r="D2283" s="347" t="s">
        <v>14125</v>
      </c>
      <c r="E2283" s="347">
        <v>1.0</v>
      </c>
      <c r="F2283" s="347" t="s">
        <v>14126</v>
      </c>
      <c r="G2283" s="347" t="s">
        <v>14127</v>
      </c>
      <c r="H2283" s="348"/>
      <c r="I2283" s="347" t="s">
        <v>4533</v>
      </c>
      <c r="J2283" s="347" t="s">
        <v>2810</v>
      </c>
      <c r="K2283" s="349">
        <v>45503.03942163195</v>
      </c>
      <c r="L2283" s="347" t="s">
        <v>2810</v>
      </c>
      <c r="M2283" s="349">
        <v>45503.04055711805</v>
      </c>
      <c r="N2283" s="347" t="s">
        <v>4545</v>
      </c>
      <c r="O2283" s="346">
        <v>1.0</v>
      </c>
      <c r="P2283" s="347" t="s">
        <v>4535</v>
      </c>
      <c r="Q2283" s="348"/>
      <c r="R2283" s="348"/>
      <c r="S2283" s="7" t="str">
        <f>IF(P2283="nasional",VLOOKUP("*"&amp;J2283&amp;"",'IPPD ALL'!$AA$2:$AC$787,3,FALSE),VLOOKUP("*"&amp;P2283&amp;"",'IPPD ALL'!$AB$2:$AC$787,2,FALSE))</f>
        <v>Kota Tegal</v>
      </c>
    </row>
    <row r="2284">
      <c r="A2284" s="346">
        <v>4868.0</v>
      </c>
      <c r="B2284" s="347" t="s">
        <v>14128</v>
      </c>
      <c r="C2284" s="347" t="s">
        <v>11045</v>
      </c>
      <c r="D2284" s="347" t="s">
        <v>14129</v>
      </c>
      <c r="E2284" s="347">
        <v>1.0</v>
      </c>
      <c r="F2284" s="347" t="s">
        <v>14130</v>
      </c>
      <c r="G2284" s="347" t="s">
        <v>14131</v>
      </c>
      <c r="H2284" s="348"/>
      <c r="I2284" s="347" t="s">
        <v>4533</v>
      </c>
      <c r="J2284" s="347" t="s">
        <v>11045</v>
      </c>
      <c r="K2284" s="349">
        <v>45503.12074275463</v>
      </c>
      <c r="L2284" s="347" t="s">
        <v>11045</v>
      </c>
      <c r="M2284" s="349">
        <v>45503.12807519676</v>
      </c>
      <c r="N2284" s="347" t="s">
        <v>4534</v>
      </c>
      <c r="O2284" s="346">
        <v>0.0</v>
      </c>
      <c r="P2284" s="350" t="s">
        <v>2411</v>
      </c>
      <c r="Q2284" s="346">
        <v>361.0</v>
      </c>
      <c r="R2284" s="347" t="s">
        <v>7390</v>
      </c>
      <c r="S2284" s="7" t="str">
        <f>IF(P2284="nasional",VLOOKUP("*"&amp;J2284&amp;"",'IPPD ALL'!$AA$2:$AC$787,3,FALSE),VLOOKUP("*"&amp;P2284&amp;"",'IPPD ALL'!$AB$2:$AC$787,2,FALSE))</f>
        <v>Kota Bekasi</v>
      </c>
    </row>
    <row r="2285">
      <c r="A2285" s="346">
        <v>4870.0</v>
      </c>
      <c r="B2285" s="347" t="s">
        <v>14132</v>
      </c>
      <c r="C2285" s="347" t="s">
        <v>4839</v>
      </c>
      <c r="D2285" s="347" t="s">
        <v>14133</v>
      </c>
      <c r="E2285" s="347">
        <v>1.0</v>
      </c>
      <c r="F2285" s="347" t="s">
        <v>14134</v>
      </c>
      <c r="G2285" s="347" t="s">
        <v>14135</v>
      </c>
      <c r="H2285" s="348"/>
      <c r="I2285" s="347" t="s">
        <v>4533</v>
      </c>
      <c r="J2285" s="347" t="s">
        <v>4839</v>
      </c>
      <c r="K2285" s="349">
        <v>45503.13544373843</v>
      </c>
      <c r="L2285" s="347" t="s">
        <v>4839</v>
      </c>
      <c r="M2285" s="349">
        <v>45503.176279293984</v>
      </c>
      <c r="N2285" s="347" t="s">
        <v>4545</v>
      </c>
      <c r="O2285" s="346">
        <v>9.0</v>
      </c>
      <c r="P2285" s="350" t="s">
        <v>4843</v>
      </c>
      <c r="Q2285" s="346">
        <v>242.0</v>
      </c>
      <c r="R2285" s="347" t="s">
        <v>4844</v>
      </c>
      <c r="S2285" s="7" t="str">
        <f>IF(P2285="nasional",VLOOKUP("*"&amp;J2285&amp;"",'IPPD ALL'!$AA$2:$AC$787,3,FALSE),VLOOKUP("*"&amp;P2285&amp;"",'IPPD ALL'!$AB$2:$AC$787,2,FALSE))</f>
        <v>#N/A</v>
      </c>
    </row>
    <row r="2286">
      <c r="A2286" s="346">
        <v>4874.0</v>
      </c>
      <c r="B2286" s="347" t="s">
        <v>14136</v>
      </c>
      <c r="C2286" s="347" t="s">
        <v>10505</v>
      </c>
      <c r="D2286" s="347" t="s">
        <v>14137</v>
      </c>
      <c r="E2286" s="347" t="s">
        <v>4530</v>
      </c>
      <c r="F2286" s="347" t="s">
        <v>14138</v>
      </c>
      <c r="G2286" s="347" t="s">
        <v>14139</v>
      </c>
      <c r="H2286" s="348"/>
      <c r="I2286" s="347" t="s">
        <v>4533</v>
      </c>
      <c r="J2286" s="347" t="s">
        <v>10505</v>
      </c>
      <c r="K2286" s="349">
        <v>45503.21505958333</v>
      </c>
      <c r="L2286" s="347" t="s">
        <v>10505</v>
      </c>
      <c r="M2286" s="349">
        <v>45503.21753530092</v>
      </c>
      <c r="N2286" s="347" t="s">
        <v>4545</v>
      </c>
      <c r="O2286" s="346">
        <v>3.0</v>
      </c>
      <c r="P2286" s="350" t="s">
        <v>527</v>
      </c>
      <c r="Q2286" s="346">
        <v>477.0</v>
      </c>
      <c r="R2286" s="347" t="s">
        <v>10093</v>
      </c>
      <c r="S2286" s="7" t="str">
        <f>IF(P2286="nasional",VLOOKUP("*"&amp;J2286&amp;"",'IPPD ALL'!$AA$2:$AC$787,3,FALSE),VLOOKUP("*"&amp;P2286&amp;"",'IPPD ALL'!$AB$2:$AC$787,2,FALSE))</f>
        <v>Kementerian Pekerjaan Umum dan Perumahan Rakyat</v>
      </c>
    </row>
    <row r="2287">
      <c r="A2287" s="346">
        <v>4875.0</v>
      </c>
      <c r="B2287" s="347" t="s">
        <v>14140</v>
      </c>
      <c r="C2287" s="347" t="s">
        <v>13253</v>
      </c>
      <c r="D2287" s="347" t="s">
        <v>14141</v>
      </c>
      <c r="E2287" s="347">
        <v>1.0</v>
      </c>
      <c r="F2287" s="347" t="s">
        <v>14142</v>
      </c>
      <c r="G2287" s="347" t="s">
        <v>14143</v>
      </c>
      <c r="H2287" s="348"/>
      <c r="I2287" s="347" t="s">
        <v>4533</v>
      </c>
      <c r="J2287" s="347" t="s">
        <v>13253</v>
      </c>
      <c r="K2287" s="349">
        <v>45503.2228856713</v>
      </c>
      <c r="L2287" s="347" t="s">
        <v>13253</v>
      </c>
      <c r="M2287" s="349">
        <v>45503.2440041088</v>
      </c>
      <c r="N2287" s="347" t="s">
        <v>4545</v>
      </c>
      <c r="O2287" s="346">
        <v>1.0</v>
      </c>
      <c r="P2287" s="350" t="s">
        <v>2523</v>
      </c>
      <c r="Q2287" s="346">
        <v>1374.0</v>
      </c>
      <c r="R2287" s="347" t="s">
        <v>13257</v>
      </c>
      <c r="S2287" s="7" t="str">
        <f>IF(P2287="nasional",VLOOKUP("*"&amp;J2287&amp;"",'IPPD ALL'!$AA$2:$AC$787,3,FALSE),VLOOKUP("*"&amp;P2287&amp;"",'IPPD ALL'!$AB$2:$AC$787,2,FALSE))</f>
        <v>Kota Tangerang Selatan</v>
      </c>
    </row>
    <row r="2288">
      <c r="A2288" s="346">
        <v>4876.0</v>
      </c>
      <c r="B2288" s="347" t="s">
        <v>14144</v>
      </c>
      <c r="C2288" s="347" t="s">
        <v>8312</v>
      </c>
      <c r="D2288" s="347" t="s">
        <v>14145</v>
      </c>
      <c r="E2288" s="347">
        <v>1.0</v>
      </c>
      <c r="F2288" s="347" t="s">
        <v>14146</v>
      </c>
      <c r="G2288" s="347" t="s">
        <v>14147</v>
      </c>
      <c r="H2288" s="348"/>
      <c r="I2288" s="347" t="s">
        <v>4533</v>
      </c>
      <c r="J2288" s="347" t="s">
        <v>8312</v>
      </c>
      <c r="K2288" s="349">
        <v>45503.26272348379</v>
      </c>
      <c r="L2288" s="347" t="s">
        <v>8312</v>
      </c>
      <c r="M2288" s="349">
        <v>45503.267463159726</v>
      </c>
      <c r="N2288" s="347" t="s">
        <v>4545</v>
      </c>
      <c r="O2288" s="346">
        <v>2.0</v>
      </c>
      <c r="P2288" s="350" t="s">
        <v>3099</v>
      </c>
      <c r="Q2288" s="346">
        <v>979.0</v>
      </c>
      <c r="R2288" s="347" t="s">
        <v>8315</v>
      </c>
      <c r="S2288" s="7" t="str">
        <f>IF(P2288="nasional",VLOOKUP("*"&amp;J2288&amp;"",'IPPD ALL'!$AA$2:$AC$787,3,FALSE),VLOOKUP("*"&amp;P2288&amp;"",'IPPD ALL'!$AB$2:$AC$787,2,FALSE))</f>
        <v>Kota Blitar</v>
      </c>
    </row>
    <row r="2289">
      <c r="A2289" s="346">
        <v>4879.0</v>
      </c>
      <c r="B2289" s="347" t="s">
        <v>14148</v>
      </c>
      <c r="C2289" s="347" t="s">
        <v>1729</v>
      </c>
      <c r="D2289" s="347" t="s">
        <v>14149</v>
      </c>
      <c r="E2289" s="347">
        <v>0.1</v>
      </c>
      <c r="F2289" s="347" t="s">
        <v>14150</v>
      </c>
      <c r="G2289" s="347" t="s">
        <v>14151</v>
      </c>
      <c r="H2289" s="348"/>
      <c r="I2289" s="347" t="s">
        <v>4533</v>
      </c>
      <c r="J2289" s="347" t="s">
        <v>1729</v>
      </c>
      <c r="K2289" s="349">
        <v>45503.2884494213</v>
      </c>
      <c r="L2289" s="347" t="s">
        <v>1729</v>
      </c>
      <c r="M2289" s="349">
        <v>45511.17580628472</v>
      </c>
      <c r="N2289" s="347" t="s">
        <v>4545</v>
      </c>
      <c r="O2289" s="346">
        <v>1.0</v>
      </c>
      <c r="P2289" s="347" t="s">
        <v>4535</v>
      </c>
      <c r="Q2289" s="348"/>
      <c r="R2289" s="348"/>
      <c r="S2289" s="7" t="str">
        <f>IF(P2289="nasional",VLOOKUP("*"&amp;J2289&amp;"",'IPPD ALL'!$AA$2:$AC$787,3,FALSE),VLOOKUP("*"&amp;P2289&amp;"",'IPPD ALL'!$AB$2:$AC$787,2,FALSE))</f>
        <v>Kabupaten Rokan Hilir</v>
      </c>
    </row>
    <row r="2290">
      <c r="A2290" s="346">
        <v>4880.0</v>
      </c>
      <c r="B2290" s="347" t="s">
        <v>14152</v>
      </c>
      <c r="C2290" s="347" t="s">
        <v>3457</v>
      </c>
      <c r="D2290" s="347" t="s">
        <v>14153</v>
      </c>
      <c r="E2290" s="347">
        <v>1.0</v>
      </c>
      <c r="F2290" s="347" t="s">
        <v>14154</v>
      </c>
      <c r="G2290" s="347" t="s">
        <v>14155</v>
      </c>
      <c r="H2290" s="348"/>
      <c r="I2290" s="347" t="s">
        <v>4533</v>
      </c>
      <c r="J2290" s="347" t="s">
        <v>3457</v>
      </c>
      <c r="K2290" s="349">
        <v>45503.334755497686</v>
      </c>
      <c r="L2290" s="347" t="s">
        <v>3457</v>
      </c>
      <c r="M2290" s="349">
        <v>45503.33633229167</v>
      </c>
      <c r="N2290" s="347" t="s">
        <v>4534</v>
      </c>
      <c r="O2290" s="346">
        <v>1.0</v>
      </c>
      <c r="P2290" s="347" t="s">
        <v>4535</v>
      </c>
      <c r="Q2290" s="348"/>
      <c r="R2290" s="348"/>
      <c r="S2290" s="7" t="str">
        <f>IF(P2290="nasional",VLOOKUP("*"&amp;J2290&amp;"",'IPPD ALL'!$AA$2:$AC$787,3,FALSE),VLOOKUP("*"&amp;P2290&amp;"",'IPPD ALL'!$AB$2:$AC$787,2,FALSE))</f>
        <v>Provinsi Kalimantan Timur</v>
      </c>
    </row>
    <row r="2291">
      <c r="A2291" s="346">
        <v>4885.0</v>
      </c>
      <c r="B2291" s="347" t="s">
        <v>14156</v>
      </c>
      <c r="C2291" s="347" t="s">
        <v>3457</v>
      </c>
      <c r="D2291" s="347" t="s">
        <v>14157</v>
      </c>
      <c r="E2291" s="347">
        <v>1.1</v>
      </c>
      <c r="F2291" s="347" t="s">
        <v>14158</v>
      </c>
      <c r="G2291" s="347" t="s">
        <v>14159</v>
      </c>
      <c r="H2291" s="348"/>
      <c r="I2291" s="347" t="s">
        <v>4533</v>
      </c>
      <c r="J2291" s="347" t="s">
        <v>3457</v>
      </c>
      <c r="K2291" s="349">
        <v>45503.46519512731</v>
      </c>
      <c r="L2291" s="347" t="s">
        <v>3457</v>
      </c>
      <c r="M2291" s="349">
        <v>45503.475549814815</v>
      </c>
      <c r="N2291" s="347" t="s">
        <v>4534</v>
      </c>
      <c r="O2291" s="346">
        <v>1.0</v>
      </c>
      <c r="P2291" s="347" t="s">
        <v>4535</v>
      </c>
      <c r="Q2291" s="348"/>
      <c r="R2291" s="348"/>
      <c r="S2291" s="7" t="str">
        <f>IF(P2291="nasional",VLOOKUP("*"&amp;J2291&amp;"",'IPPD ALL'!$AA$2:$AC$787,3,FALSE),VLOOKUP("*"&amp;P2291&amp;"",'IPPD ALL'!$AB$2:$AC$787,2,FALSE))</f>
        <v>Provinsi Kalimantan Timur</v>
      </c>
    </row>
    <row r="2292">
      <c r="A2292" s="346">
        <v>4886.0</v>
      </c>
      <c r="B2292" s="347" t="s">
        <v>14160</v>
      </c>
      <c r="C2292" s="347" t="s">
        <v>12507</v>
      </c>
      <c r="D2292" s="347" t="s">
        <v>14161</v>
      </c>
      <c r="E2292" s="346">
        <v>1.0</v>
      </c>
      <c r="F2292" s="347" t="s">
        <v>14162</v>
      </c>
      <c r="G2292" s="347" t="s">
        <v>14163</v>
      </c>
      <c r="H2292" s="348"/>
      <c r="I2292" s="347" t="s">
        <v>4533</v>
      </c>
      <c r="J2292" s="347" t="s">
        <v>12507</v>
      </c>
      <c r="K2292" s="349">
        <v>45503.708713865744</v>
      </c>
      <c r="L2292" s="347" t="s">
        <v>12507</v>
      </c>
      <c r="M2292" s="349">
        <v>45503.71301008102</v>
      </c>
      <c r="N2292" s="347" t="s">
        <v>4545</v>
      </c>
      <c r="O2292" s="346">
        <v>1.0</v>
      </c>
      <c r="P2292" s="350" t="s">
        <v>2865</v>
      </c>
      <c r="Q2292" s="346">
        <v>260.0</v>
      </c>
      <c r="R2292" s="347" t="s">
        <v>5923</v>
      </c>
      <c r="S2292" s="7" t="str">
        <f>IF(P2292="nasional",VLOOKUP("*"&amp;J2292&amp;"",'IPPD ALL'!$AA$2:$AC$787,3,FALSE),VLOOKUP("*"&amp;P2292&amp;"",'IPPD ALL'!$AB$2:$AC$787,2,FALSE))</f>
        <v>Provinsi Jawa Timur</v>
      </c>
    </row>
    <row r="2293">
      <c r="A2293" s="346">
        <v>4887.0</v>
      </c>
      <c r="B2293" s="347" t="s">
        <v>14164</v>
      </c>
      <c r="C2293" s="347" t="s">
        <v>14165</v>
      </c>
      <c r="D2293" s="347" t="s">
        <v>14166</v>
      </c>
      <c r="E2293" s="346">
        <v>1.0</v>
      </c>
      <c r="F2293" s="347" t="s">
        <v>14167</v>
      </c>
      <c r="G2293" s="347" t="s">
        <v>14168</v>
      </c>
      <c r="H2293" s="348"/>
      <c r="I2293" s="347" t="s">
        <v>4533</v>
      </c>
      <c r="J2293" s="347" t="s">
        <v>14165</v>
      </c>
      <c r="K2293" s="349">
        <v>45504.025277650464</v>
      </c>
      <c r="L2293" s="347" t="s">
        <v>14165</v>
      </c>
      <c r="M2293" s="349">
        <v>45504.06146769676</v>
      </c>
      <c r="N2293" s="347" t="s">
        <v>4545</v>
      </c>
      <c r="O2293" s="346">
        <v>5.0</v>
      </c>
      <c r="P2293" s="350" t="s">
        <v>2548</v>
      </c>
      <c r="Q2293" s="346">
        <v>387.0</v>
      </c>
      <c r="R2293" s="347" t="s">
        <v>8502</v>
      </c>
      <c r="S2293" s="7" t="str">
        <f>IF(P2293="nasional",VLOOKUP("*"&amp;J2293&amp;"",'IPPD ALL'!$AA$2:$AC$787,3,FALSE),VLOOKUP("*"&amp;P2293&amp;"",'IPPD ALL'!$AB$2:$AC$787,2,FALSE))</f>
        <v>Provinsi Jawa Tengah</v>
      </c>
    </row>
    <row r="2294">
      <c r="A2294" s="346">
        <v>4888.0</v>
      </c>
      <c r="B2294" s="347" t="s">
        <v>14169</v>
      </c>
      <c r="C2294" s="347" t="s">
        <v>3098</v>
      </c>
      <c r="D2294" s="347" t="s">
        <v>14170</v>
      </c>
      <c r="E2294" s="347">
        <v>1.0</v>
      </c>
      <c r="F2294" s="347" t="s">
        <v>14171</v>
      </c>
      <c r="G2294" s="347" t="s">
        <v>14172</v>
      </c>
      <c r="H2294" s="348"/>
      <c r="I2294" s="347" t="s">
        <v>4533</v>
      </c>
      <c r="J2294" s="347" t="s">
        <v>3098</v>
      </c>
      <c r="K2294" s="349">
        <v>45504.05686146991</v>
      </c>
      <c r="L2294" s="347" t="s">
        <v>3098</v>
      </c>
      <c r="M2294" s="349">
        <v>45504.06199033565</v>
      </c>
      <c r="N2294" s="347" t="s">
        <v>4545</v>
      </c>
      <c r="O2294" s="346">
        <v>1.0</v>
      </c>
      <c r="P2294" s="347" t="s">
        <v>4535</v>
      </c>
      <c r="Q2294" s="348"/>
      <c r="R2294" s="348"/>
      <c r="S2294" s="7" t="str">
        <f>IF(P2294="nasional",VLOOKUP("*"&amp;J2294&amp;"",'IPPD ALL'!$AA$2:$AC$787,3,FALSE),VLOOKUP("*"&amp;P2294&amp;"",'IPPD ALL'!$AB$2:$AC$787,2,FALSE))</f>
        <v>Kota Blitar</v>
      </c>
    </row>
    <row r="2295">
      <c r="A2295" s="346">
        <v>4889.0</v>
      </c>
      <c r="B2295" s="347" t="s">
        <v>14173</v>
      </c>
      <c r="C2295" s="347" t="s">
        <v>3586</v>
      </c>
      <c r="D2295" s="347" t="s">
        <v>14174</v>
      </c>
      <c r="E2295" s="347">
        <v>1.0</v>
      </c>
      <c r="F2295" s="347" t="s">
        <v>14175</v>
      </c>
      <c r="G2295" s="347" t="s">
        <v>14176</v>
      </c>
      <c r="H2295" s="348"/>
      <c r="I2295" s="347" t="s">
        <v>4533</v>
      </c>
      <c r="J2295" s="347" t="s">
        <v>3586</v>
      </c>
      <c r="K2295" s="349">
        <v>45504.081339826385</v>
      </c>
      <c r="L2295" s="347" t="s">
        <v>3586</v>
      </c>
      <c r="M2295" s="349">
        <v>45505.130603819445</v>
      </c>
      <c r="N2295" s="347" t="s">
        <v>4545</v>
      </c>
      <c r="O2295" s="346">
        <v>2.0</v>
      </c>
      <c r="P2295" s="347" t="s">
        <v>4535</v>
      </c>
      <c r="Q2295" s="348"/>
      <c r="R2295" s="348"/>
      <c r="S2295" s="7" t="str">
        <f>IF(P2295="nasional",VLOOKUP("*"&amp;J2295&amp;"",'IPPD ALL'!$AA$2:$AC$787,3,FALSE),VLOOKUP("*"&amp;P2295&amp;"",'IPPD ALL'!$AB$2:$AC$787,2,FALSE))</f>
        <v>Kabupaten Gowa</v>
      </c>
    </row>
    <row r="2296">
      <c r="A2296" s="346">
        <v>4890.0</v>
      </c>
      <c r="B2296" s="347" t="s">
        <v>14177</v>
      </c>
      <c r="C2296" s="347" t="s">
        <v>12507</v>
      </c>
      <c r="D2296" s="347" t="s">
        <v>14178</v>
      </c>
      <c r="E2296" s="346">
        <v>1.0</v>
      </c>
      <c r="F2296" s="347" t="s">
        <v>14179</v>
      </c>
      <c r="G2296" s="347" t="s">
        <v>14180</v>
      </c>
      <c r="H2296" s="348"/>
      <c r="I2296" s="347" t="s">
        <v>4533</v>
      </c>
      <c r="J2296" s="347" t="s">
        <v>12507</v>
      </c>
      <c r="K2296" s="349">
        <v>45504.10491563658</v>
      </c>
      <c r="L2296" s="347" t="s">
        <v>12507</v>
      </c>
      <c r="M2296" s="349">
        <v>45504.11276788195</v>
      </c>
      <c r="N2296" s="347" t="s">
        <v>4545</v>
      </c>
      <c r="O2296" s="346">
        <v>1.0</v>
      </c>
      <c r="P2296" s="350" t="s">
        <v>2865</v>
      </c>
      <c r="Q2296" s="346">
        <v>260.0</v>
      </c>
      <c r="R2296" s="347" t="s">
        <v>5923</v>
      </c>
      <c r="S2296" s="7" t="str">
        <f>IF(P2296="nasional",VLOOKUP("*"&amp;J2296&amp;"",'IPPD ALL'!$AA$2:$AC$787,3,FALSE),VLOOKUP("*"&amp;P2296&amp;"",'IPPD ALL'!$AB$2:$AC$787,2,FALSE))</f>
        <v>Provinsi Jawa Timur</v>
      </c>
    </row>
    <row r="2297">
      <c r="A2297" s="346">
        <v>4891.0</v>
      </c>
      <c r="B2297" s="347" t="s">
        <v>14181</v>
      </c>
      <c r="C2297" s="347" t="s">
        <v>13888</v>
      </c>
      <c r="D2297" s="347" t="s">
        <v>14174</v>
      </c>
      <c r="E2297" s="347">
        <v>1.0</v>
      </c>
      <c r="F2297" s="347" t="s">
        <v>14182</v>
      </c>
      <c r="G2297" s="347" t="s">
        <v>14183</v>
      </c>
      <c r="H2297" s="348"/>
      <c r="I2297" s="347" t="s">
        <v>4533</v>
      </c>
      <c r="J2297" s="347" t="s">
        <v>13888</v>
      </c>
      <c r="K2297" s="349">
        <v>45504.11014275463</v>
      </c>
      <c r="L2297" s="347" t="s">
        <v>13888</v>
      </c>
      <c r="M2297" s="349">
        <v>45505.17125150463</v>
      </c>
      <c r="N2297" s="347" t="s">
        <v>4545</v>
      </c>
      <c r="O2297" s="346">
        <v>10.0</v>
      </c>
      <c r="P2297" s="350" t="s">
        <v>3587</v>
      </c>
      <c r="Q2297" s="346">
        <v>1190.0</v>
      </c>
      <c r="R2297" s="347" t="s">
        <v>13892</v>
      </c>
      <c r="S2297" s="7" t="str">
        <f>IF(P2297="nasional",VLOOKUP("*"&amp;J2297&amp;"",'IPPD ALL'!$AA$2:$AC$787,3,FALSE),VLOOKUP("*"&amp;P2297&amp;"",'IPPD ALL'!$AB$2:$AC$787,2,FALSE))</f>
        <v>Kabupaten Gowa</v>
      </c>
    </row>
    <row r="2298">
      <c r="A2298" s="346">
        <v>4893.0</v>
      </c>
      <c r="B2298" s="347" t="s">
        <v>14184</v>
      </c>
      <c r="C2298" s="347" t="s">
        <v>14185</v>
      </c>
      <c r="D2298" s="347" t="s">
        <v>14186</v>
      </c>
      <c r="E2298" s="346">
        <v>1.0</v>
      </c>
      <c r="F2298" s="347" t="s">
        <v>14187</v>
      </c>
      <c r="G2298" s="347" t="s">
        <v>14188</v>
      </c>
      <c r="H2298" s="348"/>
      <c r="I2298" s="347" t="s">
        <v>4533</v>
      </c>
      <c r="J2298" s="347" t="s">
        <v>14185</v>
      </c>
      <c r="K2298" s="349">
        <v>45504.14249380787</v>
      </c>
      <c r="L2298" s="347" t="s">
        <v>14185</v>
      </c>
      <c r="M2298" s="349">
        <v>45510.25005056713</v>
      </c>
      <c r="N2298" s="347" t="s">
        <v>4545</v>
      </c>
      <c r="O2298" s="346">
        <v>2.0</v>
      </c>
      <c r="P2298" s="350" t="s">
        <v>2865</v>
      </c>
      <c r="Q2298" s="346">
        <v>260.0</v>
      </c>
      <c r="R2298" s="347" t="s">
        <v>5923</v>
      </c>
      <c r="S2298" s="7" t="str">
        <f>IF(P2298="nasional",VLOOKUP("*"&amp;J2298&amp;"",'IPPD ALL'!$AA$2:$AC$787,3,FALSE),VLOOKUP("*"&amp;P2298&amp;"",'IPPD ALL'!$AB$2:$AC$787,2,FALSE))</f>
        <v>Provinsi Jawa Timur</v>
      </c>
    </row>
    <row r="2299">
      <c r="A2299" s="346">
        <v>4894.0</v>
      </c>
      <c r="B2299" s="347" t="s">
        <v>14189</v>
      </c>
      <c r="C2299" s="347" t="s">
        <v>14190</v>
      </c>
      <c r="D2299" s="347" t="s">
        <v>14191</v>
      </c>
      <c r="E2299" s="346">
        <v>1.0</v>
      </c>
      <c r="F2299" s="347" t="s">
        <v>14192</v>
      </c>
      <c r="G2299" s="347" t="s">
        <v>14193</v>
      </c>
      <c r="H2299" s="348"/>
      <c r="I2299" s="347" t="s">
        <v>4533</v>
      </c>
      <c r="J2299" s="347" t="s">
        <v>14190</v>
      </c>
      <c r="K2299" s="349">
        <v>45504.144379641206</v>
      </c>
      <c r="L2299" s="347" t="s">
        <v>14190</v>
      </c>
      <c r="M2299" s="349">
        <v>45504.182803634256</v>
      </c>
      <c r="N2299" s="347" t="s">
        <v>4545</v>
      </c>
      <c r="O2299" s="346">
        <v>1.0</v>
      </c>
      <c r="P2299" s="350" t="s">
        <v>2310</v>
      </c>
      <c r="Q2299" s="346">
        <v>669.0</v>
      </c>
      <c r="R2299" s="347" t="s">
        <v>14194</v>
      </c>
      <c r="S2299" s="7" t="str">
        <f>IF(P2299="nasional",VLOOKUP("*"&amp;J2299&amp;"",'IPPD ALL'!$AA$2:$AC$787,3,FALSE),VLOOKUP("*"&amp;P2299&amp;"",'IPPD ALL'!$AB$2:$AC$787,2,FALSE))</f>
        <v>Kabupaten Garut</v>
      </c>
    </row>
    <row r="2300">
      <c r="A2300" s="346">
        <v>4895.0</v>
      </c>
      <c r="B2300" s="347" t="s">
        <v>14195</v>
      </c>
      <c r="C2300" s="347" t="s">
        <v>14196</v>
      </c>
      <c r="D2300" s="347" t="s">
        <v>14197</v>
      </c>
      <c r="E2300" s="346">
        <v>1.0</v>
      </c>
      <c r="F2300" s="347" t="s">
        <v>14198</v>
      </c>
      <c r="G2300" s="347" t="s">
        <v>14199</v>
      </c>
      <c r="H2300" s="348"/>
      <c r="I2300" s="347" t="s">
        <v>4533</v>
      </c>
      <c r="J2300" s="347" t="s">
        <v>14196</v>
      </c>
      <c r="K2300" s="349">
        <v>45504.15642556713</v>
      </c>
      <c r="L2300" s="347" t="s">
        <v>14196</v>
      </c>
      <c r="M2300" s="349">
        <v>45511.152366030095</v>
      </c>
      <c r="N2300" s="347" t="s">
        <v>4534</v>
      </c>
      <c r="O2300" s="346">
        <v>2.0</v>
      </c>
      <c r="P2300" s="350" t="s">
        <v>2865</v>
      </c>
      <c r="Q2300" s="346">
        <v>260.0</v>
      </c>
      <c r="R2300" s="347" t="s">
        <v>5923</v>
      </c>
      <c r="S2300" s="7" t="str">
        <f>IF(P2300="nasional",VLOOKUP("*"&amp;J2300&amp;"",'IPPD ALL'!$AA$2:$AC$787,3,FALSE),VLOOKUP("*"&amp;P2300&amp;"",'IPPD ALL'!$AB$2:$AC$787,2,FALSE))</f>
        <v>Provinsi Jawa Timur</v>
      </c>
    </row>
    <row r="2301">
      <c r="A2301" s="346">
        <v>4896.0</v>
      </c>
      <c r="B2301" s="347" t="s">
        <v>14200</v>
      </c>
      <c r="C2301" s="347" t="s">
        <v>13878</v>
      </c>
      <c r="D2301" s="347" t="s">
        <v>14201</v>
      </c>
      <c r="E2301" s="346">
        <v>2.0</v>
      </c>
      <c r="F2301" s="347" t="s">
        <v>14202</v>
      </c>
      <c r="G2301" s="347" t="s">
        <v>14203</v>
      </c>
      <c r="H2301" s="348"/>
      <c r="I2301" s="347" t="s">
        <v>4533</v>
      </c>
      <c r="J2301" s="347" t="s">
        <v>13878</v>
      </c>
      <c r="K2301" s="349">
        <v>45504.177185231485</v>
      </c>
      <c r="L2301" s="347" t="s">
        <v>13878</v>
      </c>
      <c r="M2301" s="349">
        <v>45504.18856625</v>
      </c>
      <c r="N2301" s="347" t="s">
        <v>4545</v>
      </c>
      <c r="O2301" s="346">
        <v>4.0</v>
      </c>
      <c r="P2301" s="350" t="s">
        <v>3436</v>
      </c>
      <c r="Q2301" s="346">
        <v>935.0</v>
      </c>
      <c r="R2301" s="347" t="s">
        <v>13882</v>
      </c>
      <c r="S2301" s="7" t="str">
        <f>IF(P2301="nasional",VLOOKUP("*"&amp;J2301&amp;"",'IPPD ALL'!$AA$2:$AC$787,3,FALSE),VLOOKUP("*"&amp;P2301&amp;"",'IPPD ALL'!$AB$2:$AC$787,2,FALSE))</f>
        <v>Kabupaten Tapin</v>
      </c>
    </row>
    <row r="2302">
      <c r="A2302" s="346">
        <v>4897.0</v>
      </c>
      <c r="B2302" s="347" t="s">
        <v>14204</v>
      </c>
      <c r="C2302" s="347" t="s">
        <v>614</v>
      </c>
      <c r="D2302" s="347" t="s">
        <v>6589</v>
      </c>
      <c r="E2302" s="347">
        <v>1.0</v>
      </c>
      <c r="F2302" s="347" t="s">
        <v>14205</v>
      </c>
      <c r="G2302" s="347" t="s">
        <v>14206</v>
      </c>
      <c r="H2302" s="348"/>
      <c r="I2302" s="347" t="s">
        <v>4533</v>
      </c>
      <c r="J2302" s="347" t="s">
        <v>614</v>
      </c>
      <c r="K2302" s="349">
        <v>45504.276782256944</v>
      </c>
      <c r="L2302" s="347" t="s">
        <v>614</v>
      </c>
      <c r="M2302" s="349">
        <v>45531.3269812037</v>
      </c>
      <c r="N2302" s="347" t="s">
        <v>4545</v>
      </c>
      <c r="O2302" s="346">
        <v>5.0</v>
      </c>
      <c r="P2302" s="347" t="s">
        <v>4535</v>
      </c>
      <c r="Q2302" s="348"/>
      <c r="R2302" s="348"/>
      <c r="S2302" s="7" t="str">
        <f>IF(P2302="nasional",VLOOKUP("*"&amp;J2302&amp;"",'IPPD ALL'!$AA$2:$AC$787,3,FALSE),VLOOKUP("*"&amp;P2302&amp;"",'IPPD ALL'!$AB$2:$AC$787,2,FALSE))</f>
        <v>Kementerian Pariwisata dan Ekonomi Kreatif</v>
      </c>
    </row>
    <row r="2303">
      <c r="A2303" s="346">
        <v>4898.0</v>
      </c>
      <c r="B2303" s="347" t="s">
        <v>14207</v>
      </c>
      <c r="C2303" s="347" t="s">
        <v>4839</v>
      </c>
      <c r="D2303" s="347" t="s">
        <v>13513</v>
      </c>
      <c r="E2303" s="347">
        <v>1.0</v>
      </c>
      <c r="F2303" s="347" t="s">
        <v>14208</v>
      </c>
      <c r="G2303" s="347" t="s">
        <v>14209</v>
      </c>
      <c r="H2303" s="348"/>
      <c r="I2303" s="347" t="s">
        <v>4533</v>
      </c>
      <c r="J2303" s="347" t="s">
        <v>4839</v>
      </c>
      <c r="K2303" s="349">
        <v>45504.278157719906</v>
      </c>
      <c r="L2303" s="347" t="s">
        <v>4839</v>
      </c>
      <c r="M2303" s="349">
        <v>45504.278728958336</v>
      </c>
      <c r="N2303" s="347" t="s">
        <v>4534</v>
      </c>
      <c r="O2303" s="346">
        <v>1.0</v>
      </c>
      <c r="P2303" s="350" t="s">
        <v>4843</v>
      </c>
      <c r="Q2303" s="346">
        <v>242.0</v>
      </c>
      <c r="R2303" s="347" t="s">
        <v>4844</v>
      </c>
      <c r="S2303" s="7" t="str">
        <f>IF(P2303="nasional",VLOOKUP("*"&amp;J2303&amp;"",'IPPD ALL'!$AA$2:$AC$787,3,FALSE),VLOOKUP("*"&amp;P2303&amp;"",'IPPD ALL'!$AB$2:$AC$787,2,FALSE))</f>
        <v>#N/A</v>
      </c>
    </row>
    <row r="2304">
      <c r="A2304" s="346">
        <v>4900.0</v>
      </c>
      <c r="B2304" s="347" t="s">
        <v>14210</v>
      </c>
      <c r="C2304" s="347" t="s">
        <v>13888</v>
      </c>
      <c r="D2304" s="347" t="s">
        <v>14211</v>
      </c>
      <c r="E2304" s="347">
        <v>1.0</v>
      </c>
      <c r="F2304" s="347" t="s">
        <v>14212</v>
      </c>
      <c r="G2304" s="347" t="s">
        <v>14213</v>
      </c>
      <c r="H2304" s="348"/>
      <c r="I2304" s="347" t="s">
        <v>4533</v>
      </c>
      <c r="J2304" s="347" t="s">
        <v>13888</v>
      </c>
      <c r="K2304" s="349">
        <v>45504.31816822917</v>
      </c>
      <c r="L2304" s="347" t="s">
        <v>13888</v>
      </c>
      <c r="M2304" s="349">
        <v>45505.24261996528</v>
      </c>
      <c r="N2304" s="347" t="s">
        <v>4545</v>
      </c>
      <c r="O2304" s="346">
        <v>4.0</v>
      </c>
      <c r="P2304" s="350" t="s">
        <v>3587</v>
      </c>
      <c r="Q2304" s="346">
        <v>1190.0</v>
      </c>
      <c r="R2304" s="347" t="s">
        <v>13892</v>
      </c>
      <c r="S2304" s="7" t="str">
        <f>IF(P2304="nasional",VLOOKUP("*"&amp;J2304&amp;"",'IPPD ALL'!$AA$2:$AC$787,3,FALSE),VLOOKUP("*"&amp;P2304&amp;"",'IPPD ALL'!$AB$2:$AC$787,2,FALSE))</f>
        <v>Kabupaten Gowa</v>
      </c>
    </row>
    <row r="2305">
      <c r="A2305" s="346">
        <v>4901.0</v>
      </c>
      <c r="B2305" s="347" t="s">
        <v>14214</v>
      </c>
      <c r="C2305" s="347" t="s">
        <v>6267</v>
      </c>
      <c r="D2305" s="347" t="s">
        <v>10473</v>
      </c>
      <c r="E2305" s="347" t="s">
        <v>4530</v>
      </c>
      <c r="F2305" s="347" t="s">
        <v>14215</v>
      </c>
      <c r="G2305" s="347" t="s">
        <v>14216</v>
      </c>
      <c r="H2305" s="348"/>
      <c r="I2305" s="347" t="s">
        <v>4533</v>
      </c>
      <c r="J2305" s="347" t="s">
        <v>6267</v>
      </c>
      <c r="K2305" s="349">
        <v>45504.321838993055</v>
      </c>
      <c r="L2305" s="347" t="s">
        <v>6267</v>
      </c>
      <c r="M2305" s="349">
        <v>45505.10185511574</v>
      </c>
      <c r="N2305" s="347" t="s">
        <v>4545</v>
      </c>
      <c r="O2305" s="346">
        <v>1.0</v>
      </c>
      <c r="P2305" s="350" t="s">
        <v>1146</v>
      </c>
      <c r="Q2305" s="346">
        <v>430.0</v>
      </c>
      <c r="R2305" s="347" t="s">
        <v>5834</v>
      </c>
      <c r="S2305" s="7" t="str">
        <f>IF(P2305="nasional",VLOOKUP("*"&amp;J2305&amp;"",'IPPD ALL'!$AA$2:$AC$787,3,FALSE),VLOOKUP("*"&amp;P2305&amp;"",'IPPD ALL'!$AB$2:$AC$787,2,FALSE))</f>
        <v>Provinsi Aceh</v>
      </c>
    </row>
    <row r="2306">
      <c r="A2306" s="346">
        <v>4902.0</v>
      </c>
      <c r="B2306" s="347" t="s">
        <v>14217</v>
      </c>
      <c r="C2306" s="347" t="s">
        <v>3586</v>
      </c>
      <c r="D2306" s="347" t="s">
        <v>14211</v>
      </c>
      <c r="E2306" s="347">
        <v>1.0</v>
      </c>
      <c r="F2306" s="347" t="s">
        <v>14218</v>
      </c>
      <c r="G2306" s="347" t="s">
        <v>14219</v>
      </c>
      <c r="H2306" s="348"/>
      <c r="I2306" s="347" t="s">
        <v>4533</v>
      </c>
      <c r="J2306" s="347" t="s">
        <v>3586</v>
      </c>
      <c r="K2306" s="349">
        <v>45504.34198199074</v>
      </c>
      <c r="L2306" s="347" t="s">
        <v>3586</v>
      </c>
      <c r="M2306" s="349">
        <v>45505.24765349537</v>
      </c>
      <c r="N2306" s="347" t="s">
        <v>4545</v>
      </c>
      <c r="O2306" s="346">
        <v>2.0</v>
      </c>
      <c r="P2306" s="347" t="s">
        <v>4535</v>
      </c>
      <c r="Q2306" s="348"/>
      <c r="R2306" s="348"/>
      <c r="S2306" s="7" t="str">
        <f>IF(P2306="nasional",VLOOKUP("*"&amp;J2306&amp;"",'IPPD ALL'!$AA$2:$AC$787,3,FALSE),VLOOKUP("*"&amp;P2306&amp;"",'IPPD ALL'!$AB$2:$AC$787,2,FALSE))</f>
        <v>Kabupaten Gowa</v>
      </c>
    </row>
    <row r="2307">
      <c r="A2307" s="346">
        <v>4903.0</v>
      </c>
      <c r="B2307" s="347" t="s">
        <v>14220</v>
      </c>
      <c r="C2307" s="347" t="s">
        <v>4839</v>
      </c>
      <c r="D2307" s="347" t="s">
        <v>14221</v>
      </c>
      <c r="E2307" s="347">
        <v>1.0</v>
      </c>
      <c r="F2307" s="347" t="s">
        <v>14222</v>
      </c>
      <c r="G2307" s="347" t="s">
        <v>14223</v>
      </c>
      <c r="H2307" s="348"/>
      <c r="I2307" s="347" t="s">
        <v>4533</v>
      </c>
      <c r="J2307" s="347" t="s">
        <v>4839</v>
      </c>
      <c r="K2307" s="349">
        <v>45504.343903472225</v>
      </c>
      <c r="L2307" s="347" t="s">
        <v>4839</v>
      </c>
      <c r="M2307" s="349">
        <v>45504.345884814815</v>
      </c>
      <c r="N2307" s="347" t="s">
        <v>4534</v>
      </c>
      <c r="O2307" s="346">
        <v>1.0</v>
      </c>
      <c r="P2307" s="350" t="s">
        <v>4843</v>
      </c>
      <c r="Q2307" s="346">
        <v>242.0</v>
      </c>
      <c r="R2307" s="347" t="s">
        <v>4844</v>
      </c>
      <c r="S2307" s="7" t="str">
        <f>IF(P2307="nasional",VLOOKUP("*"&amp;J2307&amp;"",'IPPD ALL'!$AA$2:$AC$787,3,FALSE),VLOOKUP("*"&amp;P2307&amp;"",'IPPD ALL'!$AB$2:$AC$787,2,FALSE))</f>
        <v>#N/A</v>
      </c>
    </row>
    <row r="2308">
      <c r="A2308" s="346">
        <v>4906.0</v>
      </c>
      <c r="B2308" s="347" t="s">
        <v>14224</v>
      </c>
      <c r="C2308" s="347" t="s">
        <v>14225</v>
      </c>
      <c r="D2308" s="347" t="s">
        <v>14226</v>
      </c>
      <c r="E2308" s="346">
        <v>1.0</v>
      </c>
      <c r="F2308" s="347" t="s">
        <v>14227</v>
      </c>
      <c r="G2308" s="347" t="s">
        <v>14228</v>
      </c>
      <c r="H2308" s="348"/>
      <c r="I2308" s="347" t="s">
        <v>4533</v>
      </c>
      <c r="J2308" s="347" t="s">
        <v>14225</v>
      </c>
      <c r="K2308" s="349">
        <v>45505.001496261575</v>
      </c>
      <c r="L2308" s="347" t="s">
        <v>14225</v>
      </c>
      <c r="M2308" s="349">
        <v>45527.02312815972</v>
      </c>
      <c r="N2308" s="347" t="s">
        <v>4545</v>
      </c>
      <c r="O2308" s="346">
        <v>6.0</v>
      </c>
      <c r="P2308" s="350" t="s">
        <v>2865</v>
      </c>
      <c r="Q2308" s="346">
        <v>260.0</v>
      </c>
      <c r="R2308" s="347" t="s">
        <v>5923</v>
      </c>
      <c r="S2308" s="7" t="str">
        <f>IF(P2308="nasional",VLOOKUP("*"&amp;J2308&amp;"",'IPPD ALL'!$AA$2:$AC$787,3,FALSE),VLOOKUP("*"&amp;P2308&amp;"",'IPPD ALL'!$AB$2:$AC$787,2,FALSE))</f>
        <v>Provinsi Jawa Timur</v>
      </c>
    </row>
    <row r="2309">
      <c r="A2309" s="346">
        <v>4907.0</v>
      </c>
      <c r="B2309" s="347" t="s">
        <v>14229</v>
      </c>
      <c r="C2309" s="347" t="s">
        <v>3277</v>
      </c>
      <c r="D2309" s="347" t="s">
        <v>14230</v>
      </c>
      <c r="E2309" s="347">
        <v>1.0</v>
      </c>
      <c r="F2309" s="347" t="s">
        <v>14231</v>
      </c>
      <c r="G2309" s="347" t="s">
        <v>14232</v>
      </c>
      <c r="H2309" s="347" t="s">
        <v>4609</v>
      </c>
      <c r="I2309" s="347" t="s">
        <v>4533</v>
      </c>
      <c r="J2309" s="347" t="s">
        <v>3277</v>
      </c>
      <c r="K2309" s="349">
        <v>45505.05358528935</v>
      </c>
      <c r="L2309" s="347" t="s">
        <v>3277</v>
      </c>
      <c r="M2309" s="349">
        <v>45505.2002672338</v>
      </c>
      <c r="N2309" s="347" t="s">
        <v>4545</v>
      </c>
      <c r="O2309" s="346">
        <v>3.0</v>
      </c>
      <c r="P2309" s="347" t="s">
        <v>4535</v>
      </c>
      <c r="Q2309" s="348"/>
      <c r="R2309" s="348"/>
      <c r="S2309" s="7" t="str">
        <f>IF(P2309="nasional",VLOOKUP("*"&amp;J2309&amp;"",'IPPD ALL'!$AA$2:$AC$787,3,FALSE),VLOOKUP("*"&amp;P2309&amp;"",'IPPD ALL'!$AB$2:$AC$787,2,FALSE))</f>
        <v>Kabupaten Gunung Mas</v>
      </c>
    </row>
    <row r="2310">
      <c r="A2310" s="346">
        <v>4908.0</v>
      </c>
      <c r="B2310" s="347" t="s">
        <v>14233</v>
      </c>
      <c r="C2310" s="347" t="s">
        <v>3504</v>
      </c>
      <c r="D2310" s="347" t="s">
        <v>14234</v>
      </c>
      <c r="E2310" s="347" t="s">
        <v>4851</v>
      </c>
      <c r="F2310" s="347" t="s">
        <v>14235</v>
      </c>
      <c r="G2310" s="347" t="s">
        <v>14236</v>
      </c>
      <c r="H2310" s="348"/>
      <c r="I2310" s="347" t="s">
        <v>4533</v>
      </c>
      <c r="J2310" s="347" t="s">
        <v>3504</v>
      </c>
      <c r="K2310" s="349">
        <v>45505.062828449074</v>
      </c>
      <c r="L2310" s="347" t="s">
        <v>3504</v>
      </c>
      <c r="M2310" s="349">
        <v>45505.28198128472</v>
      </c>
      <c r="N2310" s="347" t="s">
        <v>4534</v>
      </c>
      <c r="O2310" s="346">
        <v>10.0</v>
      </c>
      <c r="P2310" s="347" t="s">
        <v>4535</v>
      </c>
      <c r="Q2310" s="348"/>
      <c r="R2310" s="348"/>
      <c r="S2310" s="7" t="str">
        <f>IF(P2310="nasional",VLOOKUP("*"&amp;J2310&amp;"",'IPPD ALL'!$AA$2:$AC$787,3,FALSE),VLOOKUP("*"&amp;P2310&amp;"",'IPPD ALL'!$AB$2:$AC$787,2,FALSE))</f>
        <v>Kota Balikpapan</v>
      </c>
    </row>
    <row r="2311">
      <c r="A2311" s="346">
        <v>4909.0</v>
      </c>
      <c r="B2311" s="347" t="s">
        <v>14237</v>
      </c>
      <c r="C2311" s="347" t="s">
        <v>14238</v>
      </c>
      <c r="D2311" s="347" t="s">
        <v>14239</v>
      </c>
      <c r="E2311" s="347" t="s">
        <v>6689</v>
      </c>
      <c r="F2311" s="347" t="s">
        <v>14240</v>
      </c>
      <c r="G2311" s="347" t="s">
        <v>14241</v>
      </c>
      <c r="H2311" s="348"/>
      <c r="I2311" s="347" t="s">
        <v>4533</v>
      </c>
      <c r="J2311" s="347" t="s">
        <v>14238</v>
      </c>
      <c r="K2311" s="349">
        <v>45505.11758783565</v>
      </c>
      <c r="L2311" s="347" t="s">
        <v>14238</v>
      </c>
      <c r="M2311" s="349">
        <v>45505.12729283565</v>
      </c>
      <c r="N2311" s="347" t="s">
        <v>4545</v>
      </c>
      <c r="O2311" s="346">
        <v>1.0</v>
      </c>
      <c r="P2311" s="350" t="s">
        <v>2835</v>
      </c>
      <c r="Q2311" s="346">
        <v>717.0</v>
      </c>
      <c r="R2311" s="347" t="s">
        <v>14242</v>
      </c>
      <c r="S2311" s="7" t="str">
        <f>IF(P2311="nasional",VLOOKUP("*"&amp;J2311&amp;"",'IPPD ALL'!$AA$2:$AC$787,3,FALSE),VLOOKUP("*"&amp;P2311&amp;"",'IPPD ALL'!$AB$2:$AC$787,2,FALSE))</f>
        <v>Kabupaten Gunung Kidul</v>
      </c>
    </row>
    <row r="2312">
      <c r="A2312" s="346">
        <v>4942.0</v>
      </c>
      <c r="B2312" s="347" t="s">
        <v>14243</v>
      </c>
      <c r="C2312" s="347" t="s">
        <v>13253</v>
      </c>
      <c r="D2312" s="347" t="s">
        <v>14244</v>
      </c>
      <c r="E2312" s="347">
        <v>1.0</v>
      </c>
      <c r="F2312" s="347" t="s">
        <v>14245</v>
      </c>
      <c r="G2312" s="347" t="s">
        <v>14246</v>
      </c>
      <c r="H2312" s="348"/>
      <c r="I2312" s="347" t="s">
        <v>4533</v>
      </c>
      <c r="J2312" s="347" t="s">
        <v>13253</v>
      </c>
      <c r="K2312" s="349">
        <v>45505.429498020836</v>
      </c>
      <c r="L2312" s="347" t="s">
        <v>13253</v>
      </c>
      <c r="M2312" s="349">
        <v>45505.442455474535</v>
      </c>
      <c r="N2312" s="347" t="s">
        <v>4545</v>
      </c>
      <c r="O2312" s="346">
        <v>1.0</v>
      </c>
      <c r="P2312" s="350" t="s">
        <v>2523</v>
      </c>
      <c r="Q2312" s="346">
        <v>1374.0</v>
      </c>
      <c r="R2312" s="347" t="s">
        <v>13257</v>
      </c>
      <c r="S2312" s="7" t="str">
        <f>IF(P2312="nasional",VLOOKUP("*"&amp;J2312&amp;"",'IPPD ALL'!$AA$2:$AC$787,3,FALSE),VLOOKUP("*"&amp;P2312&amp;"",'IPPD ALL'!$AB$2:$AC$787,2,FALSE))</f>
        <v>Kota Tangerang Selatan</v>
      </c>
    </row>
    <row r="2313">
      <c r="A2313" s="346">
        <v>4943.0</v>
      </c>
      <c r="B2313" s="347" t="s">
        <v>14247</v>
      </c>
      <c r="C2313" s="347" t="s">
        <v>2522</v>
      </c>
      <c r="D2313" s="347" t="s">
        <v>14248</v>
      </c>
      <c r="E2313" s="347">
        <v>1.0</v>
      </c>
      <c r="F2313" s="347" t="s">
        <v>14249</v>
      </c>
      <c r="G2313" s="347" t="s">
        <v>14250</v>
      </c>
      <c r="H2313" s="348"/>
      <c r="I2313" s="347" t="s">
        <v>4533</v>
      </c>
      <c r="J2313" s="347" t="s">
        <v>2522</v>
      </c>
      <c r="K2313" s="349">
        <v>45505.449039074076</v>
      </c>
      <c r="L2313" s="347" t="s">
        <v>2522</v>
      </c>
      <c r="M2313" s="349">
        <v>45506.181165752314</v>
      </c>
      <c r="N2313" s="347" t="s">
        <v>4545</v>
      </c>
      <c r="O2313" s="346">
        <v>1.0</v>
      </c>
      <c r="P2313" s="347" t="s">
        <v>4535</v>
      </c>
      <c r="Q2313" s="348"/>
      <c r="R2313" s="348"/>
      <c r="S2313" s="7" t="str">
        <f>IF(P2313="nasional",VLOOKUP("*"&amp;J2313&amp;"",'IPPD ALL'!$AA$2:$AC$787,3,FALSE),VLOOKUP("*"&amp;P2313&amp;"",'IPPD ALL'!$AB$2:$AC$787,2,FALSE))</f>
        <v>Kota Tangerang Selatan</v>
      </c>
    </row>
    <row r="2314">
      <c r="A2314" s="346">
        <v>4946.0</v>
      </c>
      <c r="B2314" s="347" t="s">
        <v>14251</v>
      </c>
      <c r="C2314" s="347" t="s">
        <v>5703</v>
      </c>
      <c r="D2314" s="347" t="s">
        <v>14252</v>
      </c>
      <c r="E2314" s="346">
        <v>1.0</v>
      </c>
      <c r="F2314" s="347" t="s">
        <v>14253</v>
      </c>
      <c r="G2314" s="347" t="s">
        <v>14254</v>
      </c>
      <c r="H2314" s="348"/>
      <c r="I2314" s="347" t="s">
        <v>4533</v>
      </c>
      <c r="J2314" s="347" t="s">
        <v>5703</v>
      </c>
      <c r="K2314" s="349">
        <v>45506.13347982639</v>
      </c>
      <c r="L2314" s="347" t="s">
        <v>5703</v>
      </c>
      <c r="M2314" s="349">
        <v>45506.139549189815</v>
      </c>
      <c r="N2314" s="347" t="s">
        <v>4545</v>
      </c>
      <c r="O2314" s="346">
        <v>1.0</v>
      </c>
      <c r="P2314" s="350" t="s">
        <v>1881</v>
      </c>
      <c r="Q2314" s="346">
        <v>570.0</v>
      </c>
      <c r="R2314" s="347" t="s">
        <v>5707</v>
      </c>
      <c r="S2314" s="7" t="str">
        <f>IF(P2314="nasional",VLOOKUP("*"&amp;J2314&amp;"",'IPPD ALL'!$AA$2:$AC$787,3,FALSE),VLOOKUP("*"&amp;P2314&amp;"",'IPPD ALL'!$AB$2:$AC$787,2,FALSE))</f>
        <v>Kota Jambi</v>
      </c>
    </row>
    <row r="2315">
      <c r="A2315" s="346">
        <v>4947.0</v>
      </c>
      <c r="B2315" s="347" t="s">
        <v>14255</v>
      </c>
      <c r="C2315" s="347" t="s">
        <v>2522</v>
      </c>
      <c r="D2315" s="347" t="s">
        <v>14256</v>
      </c>
      <c r="E2315" s="347">
        <v>1.0</v>
      </c>
      <c r="F2315" s="347" t="s">
        <v>14257</v>
      </c>
      <c r="G2315" s="347" t="s">
        <v>14258</v>
      </c>
      <c r="H2315" s="348"/>
      <c r="I2315" s="347" t="s">
        <v>4533</v>
      </c>
      <c r="J2315" s="347" t="s">
        <v>2522</v>
      </c>
      <c r="K2315" s="349">
        <v>45506.255615243055</v>
      </c>
      <c r="L2315" s="347" t="s">
        <v>2522</v>
      </c>
      <c r="M2315" s="349">
        <v>45506.52177974537</v>
      </c>
      <c r="N2315" s="347" t="s">
        <v>4545</v>
      </c>
      <c r="O2315" s="346">
        <v>8.0</v>
      </c>
      <c r="P2315" s="347" t="s">
        <v>4535</v>
      </c>
      <c r="Q2315" s="348"/>
      <c r="R2315" s="348"/>
      <c r="S2315" s="7" t="str">
        <f>IF(P2315="nasional",VLOOKUP("*"&amp;J2315&amp;"",'IPPD ALL'!$AA$2:$AC$787,3,FALSE),VLOOKUP("*"&amp;P2315&amp;"",'IPPD ALL'!$AB$2:$AC$787,2,FALSE))</f>
        <v>Kota Tangerang Selatan</v>
      </c>
    </row>
    <row r="2316">
      <c r="A2316" s="346">
        <v>4948.0</v>
      </c>
      <c r="B2316" s="347" t="s">
        <v>14259</v>
      </c>
      <c r="C2316" s="347" t="s">
        <v>14260</v>
      </c>
      <c r="D2316" s="347" t="s">
        <v>14261</v>
      </c>
      <c r="E2316" s="346">
        <v>1.0</v>
      </c>
      <c r="F2316" s="347" t="s">
        <v>14262</v>
      </c>
      <c r="G2316" s="347" t="s">
        <v>14263</v>
      </c>
      <c r="H2316" s="348"/>
      <c r="I2316" s="347" t="s">
        <v>4533</v>
      </c>
      <c r="J2316" s="347" t="s">
        <v>14260</v>
      </c>
      <c r="K2316" s="349">
        <v>45506.95757719907</v>
      </c>
      <c r="L2316" s="347" t="s">
        <v>14260</v>
      </c>
      <c r="M2316" s="349">
        <v>45506.99527814815</v>
      </c>
      <c r="N2316" s="347" t="s">
        <v>4545</v>
      </c>
      <c r="O2316" s="346">
        <v>1.0</v>
      </c>
      <c r="P2316" s="350" t="s">
        <v>2865</v>
      </c>
      <c r="Q2316" s="346">
        <v>260.0</v>
      </c>
      <c r="R2316" s="347" t="s">
        <v>5923</v>
      </c>
      <c r="S2316" s="7" t="str">
        <f>IF(P2316="nasional",VLOOKUP("*"&amp;J2316&amp;"",'IPPD ALL'!$AA$2:$AC$787,3,FALSE),VLOOKUP("*"&amp;P2316&amp;"",'IPPD ALL'!$AB$2:$AC$787,2,FALSE))</f>
        <v>Provinsi Jawa Timur</v>
      </c>
    </row>
    <row r="2317">
      <c r="A2317" s="346">
        <v>4949.0</v>
      </c>
      <c r="B2317" s="347" t="s">
        <v>14264</v>
      </c>
      <c r="C2317" s="347" t="s">
        <v>4839</v>
      </c>
      <c r="D2317" s="347" t="s">
        <v>11967</v>
      </c>
      <c r="E2317" s="347">
        <v>4.0</v>
      </c>
      <c r="F2317" s="347" t="s">
        <v>14265</v>
      </c>
      <c r="G2317" s="347" t="s">
        <v>11969</v>
      </c>
      <c r="H2317" s="348"/>
      <c r="I2317" s="347" t="s">
        <v>4533</v>
      </c>
      <c r="J2317" s="347" t="s">
        <v>4839</v>
      </c>
      <c r="K2317" s="349">
        <v>45508.63243158565</v>
      </c>
      <c r="L2317" s="347" t="s">
        <v>4839</v>
      </c>
      <c r="M2317" s="349">
        <v>45510.43746516204</v>
      </c>
      <c r="N2317" s="347" t="s">
        <v>4545</v>
      </c>
      <c r="O2317" s="346">
        <v>22.0</v>
      </c>
      <c r="P2317" s="350" t="s">
        <v>4843</v>
      </c>
      <c r="Q2317" s="346">
        <v>242.0</v>
      </c>
      <c r="R2317" s="347" t="s">
        <v>4844</v>
      </c>
      <c r="S2317" s="7" t="str">
        <f>IF(P2317="nasional",VLOOKUP("*"&amp;J2317&amp;"",'IPPD ALL'!$AA$2:$AC$787,3,FALSE),VLOOKUP("*"&amp;P2317&amp;"",'IPPD ALL'!$AB$2:$AC$787,2,FALSE))</f>
        <v>#N/A</v>
      </c>
    </row>
    <row r="2318">
      <c r="A2318" s="346">
        <v>4950.0</v>
      </c>
      <c r="B2318" s="347" t="s">
        <v>14266</v>
      </c>
      <c r="C2318" s="347" t="s">
        <v>12997</v>
      </c>
      <c r="D2318" s="347" t="s">
        <v>14267</v>
      </c>
      <c r="E2318" s="346">
        <v>1.0</v>
      </c>
      <c r="F2318" s="347" t="s">
        <v>14268</v>
      </c>
      <c r="G2318" s="347" t="s">
        <v>14269</v>
      </c>
      <c r="H2318" s="348"/>
      <c r="I2318" s="347" t="s">
        <v>4533</v>
      </c>
      <c r="J2318" s="347" t="s">
        <v>12997</v>
      </c>
      <c r="K2318" s="349">
        <v>45509.12340547454</v>
      </c>
      <c r="L2318" s="347" t="s">
        <v>12997</v>
      </c>
      <c r="M2318" s="349">
        <v>45509.12594517361</v>
      </c>
      <c r="N2318" s="347" t="s">
        <v>4534</v>
      </c>
      <c r="O2318" s="346">
        <v>0.0</v>
      </c>
      <c r="P2318" s="350" t="s">
        <v>1424</v>
      </c>
      <c r="Q2318" s="346">
        <v>627.0</v>
      </c>
      <c r="R2318" s="347" t="s">
        <v>13001</v>
      </c>
      <c r="S2318" s="7" t="str">
        <f>IF(P2318="nasional",VLOOKUP("*"&amp;J2318&amp;"",'IPPD ALL'!$AA$2:$AC$787,3,FALSE),VLOOKUP("*"&amp;P2318&amp;"",'IPPD ALL'!$AB$2:$AC$787,2,FALSE))</f>
        <v>Kabupaten Serdang Bedagai</v>
      </c>
    </row>
    <row r="2319">
      <c r="A2319" s="346">
        <v>4951.0</v>
      </c>
      <c r="B2319" s="347" t="s">
        <v>14270</v>
      </c>
      <c r="C2319" s="347" t="s">
        <v>14271</v>
      </c>
      <c r="D2319" s="347" t="s">
        <v>14272</v>
      </c>
      <c r="E2319" s="346">
        <v>1.0</v>
      </c>
      <c r="F2319" s="347" t="s">
        <v>14273</v>
      </c>
      <c r="G2319" s="347" t="s">
        <v>14274</v>
      </c>
      <c r="H2319" s="348"/>
      <c r="I2319" s="347" t="s">
        <v>4533</v>
      </c>
      <c r="J2319" s="347" t="s">
        <v>14271</v>
      </c>
      <c r="K2319" s="349">
        <v>45509.162041157404</v>
      </c>
      <c r="L2319" s="347" t="s">
        <v>14271</v>
      </c>
      <c r="M2319" s="349">
        <v>45510.06968912037</v>
      </c>
      <c r="N2319" s="347" t="s">
        <v>4545</v>
      </c>
      <c r="O2319" s="346">
        <v>2.0</v>
      </c>
      <c r="P2319" s="350" t="s">
        <v>2548</v>
      </c>
      <c r="Q2319" s="346">
        <v>387.0</v>
      </c>
      <c r="R2319" s="347" t="s">
        <v>8502</v>
      </c>
      <c r="S2319" s="7" t="str">
        <f>IF(P2319="nasional",VLOOKUP("*"&amp;J2319&amp;"",'IPPD ALL'!$AA$2:$AC$787,3,FALSE),VLOOKUP("*"&amp;P2319&amp;"",'IPPD ALL'!$AB$2:$AC$787,2,FALSE))</f>
        <v>Provinsi Jawa Tengah</v>
      </c>
    </row>
    <row r="2320">
      <c r="A2320" s="346">
        <v>4952.0</v>
      </c>
      <c r="B2320" s="347" t="s">
        <v>14275</v>
      </c>
      <c r="C2320" s="347" t="s">
        <v>10546</v>
      </c>
      <c r="D2320" s="347" t="s">
        <v>5284</v>
      </c>
      <c r="E2320" s="347">
        <v>1.0</v>
      </c>
      <c r="F2320" s="347" t="s">
        <v>14276</v>
      </c>
      <c r="G2320" s="347" t="s">
        <v>14277</v>
      </c>
      <c r="H2320" s="348"/>
      <c r="I2320" s="347" t="s">
        <v>4533</v>
      </c>
      <c r="J2320" s="347" t="s">
        <v>10546</v>
      </c>
      <c r="K2320" s="349">
        <v>45509.169246631944</v>
      </c>
      <c r="L2320" s="347" t="s">
        <v>10546</v>
      </c>
      <c r="M2320" s="349">
        <v>45509.25238064815</v>
      </c>
      <c r="N2320" s="347" t="s">
        <v>4534</v>
      </c>
      <c r="O2320" s="346">
        <v>3.0</v>
      </c>
      <c r="P2320" s="350" t="s">
        <v>3105</v>
      </c>
      <c r="Q2320" s="346">
        <v>665.0</v>
      </c>
      <c r="R2320" s="347" t="s">
        <v>10550</v>
      </c>
      <c r="S2320" s="7" t="str">
        <f>IF(P2320="nasional",VLOOKUP("*"&amp;J2320&amp;"",'IPPD ALL'!$AA$2:$AC$787,3,FALSE),VLOOKUP("*"&amp;P2320&amp;"",'IPPD ALL'!$AB$2:$AC$787,2,FALSE))</f>
        <v>Kota Kediri</v>
      </c>
    </row>
    <row r="2321">
      <c r="A2321" s="346">
        <v>4953.0</v>
      </c>
      <c r="B2321" s="347" t="s">
        <v>14278</v>
      </c>
      <c r="C2321" s="347" t="s">
        <v>10546</v>
      </c>
      <c r="D2321" s="347" t="s">
        <v>14279</v>
      </c>
      <c r="E2321" s="347">
        <v>1.0</v>
      </c>
      <c r="F2321" s="347" t="s">
        <v>14280</v>
      </c>
      <c r="G2321" s="347" t="s">
        <v>14281</v>
      </c>
      <c r="H2321" s="348"/>
      <c r="I2321" s="347" t="s">
        <v>4533</v>
      </c>
      <c r="J2321" s="347" t="s">
        <v>10546</v>
      </c>
      <c r="K2321" s="349">
        <v>45509.17499976852</v>
      </c>
      <c r="L2321" s="347" t="s">
        <v>10546</v>
      </c>
      <c r="M2321" s="349">
        <v>45526.17232168982</v>
      </c>
      <c r="N2321" s="347" t="s">
        <v>4534</v>
      </c>
      <c r="O2321" s="346">
        <v>5.0</v>
      </c>
      <c r="P2321" s="350" t="s">
        <v>3105</v>
      </c>
      <c r="Q2321" s="346">
        <v>665.0</v>
      </c>
      <c r="R2321" s="347" t="s">
        <v>10550</v>
      </c>
      <c r="S2321" s="7" t="str">
        <f>IF(P2321="nasional",VLOOKUP("*"&amp;J2321&amp;"",'IPPD ALL'!$AA$2:$AC$787,3,FALSE),VLOOKUP("*"&amp;P2321&amp;"",'IPPD ALL'!$AB$2:$AC$787,2,FALSE))</f>
        <v>Kota Kediri</v>
      </c>
    </row>
    <row r="2322">
      <c r="A2322" s="346">
        <v>4954.0</v>
      </c>
      <c r="B2322" s="347" t="s">
        <v>14282</v>
      </c>
      <c r="C2322" s="347" t="s">
        <v>1934</v>
      </c>
      <c r="D2322" s="347" t="s">
        <v>14283</v>
      </c>
      <c r="E2322" s="347">
        <v>1.0</v>
      </c>
      <c r="F2322" s="347" t="s">
        <v>14284</v>
      </c>
      <c r="G2322" s="347" t="s">
        <v>14285</v>
      </c>
      <c r="H2322" s="348"/>
      <c r="I2322" s="347" t="s">
        <v>4533</v>
      </c>
      <c r="J2322" s="347" t="s">
        <v>1934</v>
      </c>
      <c r="K2322" s="349">
        <v>45509.18739383102</v>
      </c>
      <c r="L2322" s="347" t="s">
        <v>1934</v>
      </c>
      <c r="M2322" s="349">
        <v>45509.21505559028</v>
      </c>
      <c r="N2322" s="347" t="s">
        <v>4545</v>
      </c>
      <c r="O2322" s="346">
        <v>2.0</v>
      </c>
      <c r="P2322" s="347" t="s">
        <v>4535</v>
      </c>
      <c r="Q2322" s="348"/>
      <c r="R2322" s="348"/>
      <c r="S2322" s="7" t="str">
        <f>IF(P2322="nasional",VLOOKUP("*"&amp;J2322&amp;"",'IPPD ALL'!$AA$2:$AC$787,3,FALSE),VLOOKUP("*"&amp;P2322&amp;"",'IPPD ALL'!$AB$2:$AC$787,2,FALSE))</f>
        <v>Kabupaten Belitung Timur</v>
      </c>
    </row>
    <row r="2323">
      <c r="A2323" s="346">
        <v>4955.0</v>
      </c>
      <c r="B2323" s="347" t="s">
        <v>14286</v>
      </c>
      <c r="C2323" s="347" t="s">
        <v>4839</v>
      </c>
      <c r="D2323" s="347" t="s">
        <v>11899</v>
      </c>
      <c r="E2323" s="347">
        <v>1.0</v>
      </c>
      <c r="F2323" s="347" t="s">
        <v>14287</v>
      </c>
      <c r="G2323" s="347" t="s">
        <v>14288</v>
      </c>
      <c r="H2323" s="348"/>
      <c r="I2323" s="347" t="s">
        <v>4533</v>
      </c>
      <c r="J2323" s="347" t="s">
        <v>4839</v>
      </c>
      <c r="K2323" s="349">
        <v>45509.25386168982</v>
      </c>
      <c r="L2323" s="347" t="s">
        <v>4839</v>
      </c>
      <c r="M2323" s="349">
        <v>45509.29609309028</v>
      </c>
      <c r="N2323" s="347" t="s">
        <v>4545</v>
      </c>
      <c r="O2323" s="346">
        <v>3.0</v>
      </c>
      <c r="P2323" s="350" t="s">
        <v>4843</v>
      </c>
      <c r="Q2323" s="346">
        <v>242.0</v>
      </c>
      <c r="R2323" s="347" t="s">
        <v>4844</v>
      </c>
      <c r="S2323" s="7" t="str">
        <f>IF(P2323="nasional",VLOOKUP("*"&amp;J2323&amp;"",'IPPD ALL'!$AA$2:$AC$787,3,FALSE),VLOOKUP("*"&amp;P2323&amp;"",'IPPD ALL'!$AB$2:$AC$787,2,FALSE))</f>
        <v>#N/A</v>
      </c>
    </row>
    <row r="2324">
      <c r="A2324" s="346">
        <v>4956.0</v>
      </c>
      <c r="B2324" s="347" t="s">
        <v>14289</v>
      </c>
      <c r="C2324" s="347" t="s">
        <v>9221</v>
      </c>
      <c r="D2324" s="347" t="s">
        <v>14290</v>
      </c>
      <c r="E2324" s="346">
        <v>1.0</v>
      </c>
      <c r="F2324" s="347" t="s">
        <v>14291</v>
      </c>
      <c r="G2324" s="347" t="s">
        <v>14292</v>
      </c>
      <c r="H2324" s="348"/>
      <c r="I2324" s="347" t="s">
        <v>4533</v>
      </c>
      <c r="J2324" s="347" t="s">
        <v>9221</v>
      </c>
      <c r="K2324" s="349">
        <v>45509.28215472222</v>
      </c>
      <c r="L2324" s="347" t="s">
        <v>9221</v>
      </c>
      <c r="M2324" s="349">
        <v>45509.285407268515</v>
      </c>
      <c r="N2324" s="347" t="s">
        <v>4545</v>
      </c>
      <c r="O2324" s="346">
        <v>1.0</v>
      </c>
      <c r="P2324" s="350" t="s">
        <v>2548</v>
      </c>
      <c r="Q2324" s="346">
        <v>387.0</v>
      </c>
      <c r="R2324" s="347" t="s">
        <v>8502</v>
      </c>
      <c r="S2324" s="7" t="str">
        <f>IF(P2324="nasional",VLOOKUP("*"&amp;J2324&amp;"",'IPPD ALL'!$AA$2:$AC$787,3,FALSE),VLOOKUP("*"&amp;P2324&amp;"",'IPPD ALL'!$AB$2:$AC$787,2,FALSE))</f>
        <v>Provinsi Jawa Tengah</v>
      </c>
    </row>
    <row r="2325">
      <c r="A2325" s="346">
        <v>4957.0</v>
      </c>
      <c r="B2325" s="347" t="s">
        <v>14293</v>
      </c>
      <c r="C2325" s="347" t="s">
        <v>10546</v>
      </c>
      <c r="D2325" s="347" t="s">
        <v>14294</v>
      </c>
      <c r="E2325" s="347">
        <v>1.0</v>
      </c>
      <c r="F2325" s="347" t="s">
        <v>14295</v>
      </c>
      <c r="G2325" s="347" t="s">
        <v>14296</v>
      </c>
      <c r="H2325" s="348"/>
      <c r="I2325" s="347" t="s">
        <v>4533</v>
      </c>
      <c r="J2325" s="347" t="s">
        <v>10546</v>
      </c>
      <c r="K2325" s="349">
        <v>45509.316685011574</v>
      </c>
      <c r="L2325" s="347" t="s">
        <v>10546</v>
      </c>
      <c r="M2325" s="349">
        <v>45555.30189337963</v>
      </c>
      <c r="N2325" s="347" t="s">
        <v>4545</v>
      </c>
      <c r="O2325" s="346">
        <v>8.0</v>
      </c>
      <c r="P2325" s="350" t="s">
        <v>3105</v>
      </c>
      <c r="Q2325" s="346">
        <v>665.0</v>
      </c>
      <c r="R2325" s="347" t="s">
        <v>10550</v>
      </c>
      <c r="S2325" s="7" t="str">
        <f>IF(P2325="nasional",VLOOKUP("*"&amp;J2325&amp;"",'IPPD ALL'!$AA$2:$AC$787,3,FALSE),VLOOKUP("*"&amp;P2325&amp;"",'IPPD ALL'!$AB$2:$AC$787,2,FALSE))</f>
        <v>Kota Kediri</v>
      </c>
    </row>
    <row r="2326">
      <c r="A2326" s="346">
        <v>4959.0</v>
      </c>
      <c r="B2326" s="347" t="s">
        <v>14297</v>
      </c>
      <c r="C2326" s="347" t="s">
        <v>14298</v>
      </c>
      <c r="D2326" s="347" t="s">
        <v>14299</v>
      </c>
      <c r="E2326" s="346">
        <v>1.0</v>
      </c>
      <c r="F2326" s="347" t="s">
        <v>14300</v>
      </c>
      <c r="G2326" s="347" t="s">
        <v>14301</v>
      </c>
      <c r="H2326" s="348"/>
      <c r="I2326" s="347" t="s">
        <v>4533</v>
      </c>
      <c r="J2326" s="347" t="s">
        <v>14298</v>
      </c>
      <c r="K2326" s="349">
        <v>45509.38743805556</v>
      </c>
      <c r="L2326" s="347" t="s">
        <v>14298</v>
      </c>
      <c r="M2326" s="349">
        <v>45509.39811704861</v>
      </c>
      <c r="N2326" s="347" t="s">
        <v>4534</v>
      </c>
      <c r="O2326" s="346">
        <v>1.0</v>
      </c>
      <c r="P2326" s="350" t="s">
        <v>4398</v>
      </c>
      <c r="Q2326" s="346">
        <v>1561.0</v>
      </c>
      <c r="R2326" s="347" t="s">
        <v>14302</v>
      </c>
      <c r="S2326" s="7" t="str">
        <f>IF(P2326="nasional",VLOOKUP("*"&amp;J2326&amp;"",'IPPD ALL'!$AA$2:$AC$787,3,FALSE),VLOOKUP("*"&amp;P2326&amp;"",'IPPD ALL'!$AB$2:$AC$787,2,FALSE))</f>
        <v>Kabupaten Pulau Morotai</v>
      </c>
    </row>
    <row r="2327">
      <c r="A2327" s="346">
        <v>4962.0</v>
      </c>
      <c r="B2327" s="347" t="s">
        <v>14303</v>
      </c>
      <c r="C2327" s="347" t="s">
        <v>14298</v>
      </c>
      <c r="D2327" s="347" t="s">
        <v>14304</v>
      </c>
      <c r="E2327" s="347" t="s">
        <v>4530</v>
      </c>
      <c r="F2327" s="347" t="s">
        <v>14305</v>
      </c>
      <c r="G2327" s="348"/>
      <c r="H2327" s="348"/>
      <c r="I2327" s="347" t="s">
        <v>4563</v>
      </c>
      <c r="J2327" s="347" t="s">
        <v>14298</v>
      </c>
      <c r="K2327" s="349">
        <v>45509.397407303244</v>
      </c>
      <c r="L2327" s="348"/>
      <c r="M2327" s="348"/>
      <c r="N2327" s="347" t="s">
        <v>4545</v>
      </c>
      <c r="O2327" s="346">
        <v>1.0</v>
      </c>
      <c r="P2327" s="350" t="s">
        <v>4398</v>
      </c>
      <c r="Q2327" s="346">
        <v>1561.0</v>
      </c>
      <c r="R2327" s="347" t="s">
        <v>14302</v>
      </c>
      <c r="S2327" s="7" t="str">
        <f>IF(P2327="nasional",VLOOKUP("*"&amp;J2327&amp;"",'IPPD ALL'!$AA$2:$AC$787,3,FALSE),VLOOKUP("*"&amp;P2327&amp;"",'IPPD ALL'!$AB$2:$AC$787,2,FALSE))</f>
        <v>Kabupaten Pulau Morotai</v>
      </c>
    </row>
    <row r="2328">
      <c r="A2328" s="346">
        <v>4964.0</v>
      </c>
      <c r="B2328" s="347" t="s">
        <v>14306</v>
      </c>
      <c r="C2328" s="347" t="s">
        <v>13803</v>
      </c>
      <c r="D2328" s="347" t="s">
        <v>14307</v>
      </c>
      <c r="E2328" s="346">
        <v>1.0</v>
      </c>
      <c r="F2328" s="347" t="s">
        <v>14308</v>
      </c>
      <c r="G2328" s="347" t="s">
        <v>14309</v>
      </c>
      <c r="H2328" s="348"/>
      <c r="I2328" s="347" t="s">
        <v>4533</v>
      </c>
      <c r="J2328" s="347" t="s">
        <v>13803</v>
      </c>
      <c r="K2328" s="349">
        <v>45510.01164358796</v>
      </c>
      <c r="L2328" s="347" t="s">
        <v>13803</v>
      </c>
      <c r="M2328" s="349">
        <v>45510.02209884259</v>
      </c>
      <c r="N2328" s="347" t="s">
        <v>4545</v>
      </c>
      <c r="O2328" s="346">
        <v>2.0</v>
      </c>
      <c r="P2328" s="350" t="s">
        <v>2548</v>
      </c>
      <c r="Q2328" s="346">
        <v>387.0</v>
      </c>
      <c r="R2328" s="347" t="s">
        <v>8502</v>
      </c>
      <c r="S2328" s="7" t="str">
        <f>IF(P2328="nasional",VLOOKUP("*"&amp;J2328&amp;"",'IPPD ALL'!$AA$2:$AC$787,3,FALSE),VLOOKUP("*"&amp;P2328&amp;"",'IPPD ALL'!$AB$2:$AC$787,2,FALSE))</f>
        <v>Provinsi Jawa Tengah</v>
      </c>
    </row>
    <row r="2329">
      <c r="A2329" s="346">
        <v>4965.0</v>
      </c>
      <c r="B2329" s="347" t="s">
        <v>14310</v>
      </c>
      <c r="C2329" s="347" t="s">
        <v>14311</v>
      </c>
      <c r="D2329" s="347" t="s">
        <v>14312</v>
      </c>
      <c r="E2329" s="346">
        <v>1.0</v>
      </c>
      <c r="F2329" s="347" t="s">
        <v>14313</v>
      </c>
      <c r="G2329" s="347" t="s">
        <v>14314</v>
      </c>
      <c r="H2329" s="348"/>
      <c r="I2329" s="347" t="s">
        <v>4533</v>
      </c>
      <c r="J2329" s="347" t="s">
        <v>14311</v>
      </c>
      <c r="K2329" s="349">
        <v>45510.039271863425</v>
      </c>
      <c r="L2329" s="347" t="s">
        <v>14311</v>
      </c>
      <c r="M2329" s="349">
        <v>45510.05773503472</v>
      </c>
      <c r="N2329" s="347" t="s">
        <v>4545</v>
      </c>
      <c r="O2329" s="346">
        <v>1.0</v>
      </c>
      <c r="P2329" s="350" t="s">
        <v>2548</v>
      </c>
      <c r="Q2329" s="346">
        <v>387.0</v>
      </c>
      <c r="R2329" s="347" t="s">
        <v>8502</v>
      </c>
      <c r="S2329" s="7" t="str">
        <f>IF(P2329="nasional",VLOOKUP("*"&amp;J2329&amp;"",'IPPD ALL'!$AA$2:$AC$787,3,FALSE),VLOOKUP("*"&amp;P2329&amp;"",'IPPD ALL'!$AB$2:$AC$787,2,FALSE))</f>
        <v>Provinsi Jawa Tengah</v>
      </c>
    </row>
    <row r="2330">
      <c r="A2330" s="346">
        <v>4966.0</v>
      </c>
      <c r="B2330" s="347" t="s">
        <v>14315</v>
      </c>
      <c r="C2330" s="347" t="s">
        <v>11717</v>
      </c>
      <c r="D2330" s="347" t="s">
        <v>5818</v>
      </c>
      <c r="E2330" s="347">
        <v>0.1</v>
      </c>
      <c r="F2330" s="347" t="s">
        <v>14316</v>
      </c>
      <c r="G2330" s="347" t="s">
        <v>14317</v>
      </c>
      <c r="H2330" s="348"/>
      <c r="I2330" s="347" t="s">
        <v>4533</v>
      </c>
      <c r="J2330" s="347" t="s">
        <v>11717</v>
      </c>
      <c r="K2330" s="349">
        <v>45510.05936675926</v>
      </c>
      <c r="L2330" s="347" t="s">
        <v>11717</v>
      </c>
      <c r="M2330" s="349">
        <v>45510.070331863426</v>
      </c>
      <c r="N2330" s="347" t="s">
        <v>4534</v>
      </c>
      <c r="O2330" s="346">
        <v>1.0</v>
      </c>
      <c r="P2330" s="350" t="s">
        <v>4152</v>
      </c>
      <c r="Q2330" s="346">
        <v>380.0</v>
      </c>
      <c r="R2330" s="347" t="s">
        <v>11721</v>
      </c>
      <c r="S2330" s="7" t="str">
        <f>IF(P2330="nasional",VLOOKUP("*"&amp;J2330&amp;"",'IPPD ALL'!$AA$2:$AC$787,3,FALSE),VLOOKUP("*"&amp;P2330&amp;"",'IPPD ALL'!$AB$2:$AC$787,2,FALSE))</f>
        <v>Kabupaten Lombok Utara</v>
      </c>
      <c r="T2330" s="229"/>
    </row>
    <row r="2331">
      <c r="A2331" s="346">
        <v>4967.0</v>
      </c>
      <c r="B2331" s="347" t="s">
        <v>14318</v>
      </c>
      <c r="C2331" s="347" t="s">
        <v>14319</v>
      </c>
      <c r="D2331" s="347" t="s">
        <v>14320</v>
      </c>
      <c r="E2331" s="346">
        <v>1.0</v>
      </c>
      <c r="F2331" s="347" t="s">
        <v>14321</v>
      </c>
      <c r="G2331" s="347" t="s">
        <v>14322</v>
      </c>
      <c r="H2331" s="348"/>
      <c r="I2331" s="347" t="s">
        <v>4533</v>
      </c>
      <c r="J2331" s="347" t="s">
        <v>14319</v>
      </c>
      <c r="K2331" s="349">
        <v>45510.07419917824</v>
      </c>
      <c r="L2331" s="347" t="s">
        <v>14319</v>
      </c>
      <c r="M2331" s="349">
        <v>45511.38014678241</v>
      </c>
      <c r="N2331" s="347" t="s">
        <v>4545</v>
      </c>
      <c r="O2331" s="346">
        <v>18.0</v>
      </c>
      <c r="P2331" s="350" t="s">
        <v>2548</v>
      </c>
      <c r="Q2331" s="346">
        <v>387.0</v>
      </c>
      <c r="R2331" s="347" t="s">
        <v>8502</v>
      </c>
      <c r="S2331" s="7" t="str">
        <f>IF(P2331="nasional",VLOOKUP("*"&amp;J2331&amp;"",'IPPD ALL'!$AA$2:$AC$787,3,FALSE),VLOOKUP("*"&amp;P2331&amp;"",'IPPD ALL'!$AB$2:$AC$787,2,FALSE))</f>
        <v>Provinsi Jawa Tengah</v>
      </c>
    </row>
    <row r="2332">
      <c r="A2332" s="346">
        <v>4968.0</v>
      </c>
      <c r="B2332" s="347" t="s">
        <v>14323</v>
      </c>
      <c r="C2332" s="347" t="s">
        <v>9717</v>
      </c>
      <c r="D2332" s="347" t="s">
        <v>14324</v>
      </c>
      <c r="E2332" s="347">
        <v>1.0</v>
      </c>
      <c r="F2332" s="347" t="s">
        <v>14325</v>
      </c>
      <c r="G2332" s="347" t="s">
        <v>14326</v>
      </c>
      <c r="H2332" s="348"/>
      <c r="I2332" s="347" t="s">
        <v>4533</v>
      </c>
      <c r="J2332" s="347" t="s">
        <v>9717</v>
      </c>
      <c r="K2332" s="349">
        <v>45510.11471292824</v>
      </c>
      <c r="L2332" s="347" t="s">
        <v>9717</v>
      </c>
      <c r="M2332" s="349">
        <v>45510.11590471065</v>
      </c>
      <c r="N2332" s="347" t="s">
        <v>4545</v>
      </c>
      <c r="O2332" s="346">
        <v>2.0</v>
      </c>
      <c r="P2332" s="350" t="s">
        <v>3525</v>
      </c>
      <c r="Q2332" s="346">
        <v>917.0</v>
      </c>
      <c r="R2332" s="347" t="s">
        <v>9721</v>
      </c>
      <c r="S2332" s="7" t="str">
        <f>IF(P2332="nasional",VLOOKUP("*"&amp;J2332&amp;"",'IPPD ALL'!$AA$2:$AC$787,3,FALSE),VLOOKUP("*"&amp;P2332&amp;"",'IPPD ALL'!$AB$2:$AC$787,2,FALSE))</f>
        <v>Provinsi Kalimantan Utara</v>
      </c>
    </row>
    <row r="2333">
      <c r="A2333" s="346">
        <v>4969.0</v>
      </c>
      <c r="B2333" s="347" t="s">
        <v>14327</v>
      </c>
      <c r="C2333" s="347" t="s">
        <v>2531</v>
      </c>
      <c r="D2333" s="347" t="s">
        <v>14328</v>
      </c>
      <c r="E2333" s="347">
        <v>1.0</v>
      </c>
      <c r="F2333" s="347" t="s">
        <v>14329</v>
      </c>
      <c r="G2333" s="347" t="s">
        <v>14330</v>
      </c>
      <c r="H2333" s="348"/>
      <c r="I2333" s="347" t="s">
        <v>4533</v>
      </c>
      <c r="J2333" s="347" t="s">
        <v>2531</v>
      </c>
      <c r="K2333" s="349">
        <v>45510.1476633912</v>
      </c>
      <c r="L2333" s="347" t="s">
        <v>2531</v>
      </c>
      <c r="M2333" s="349">
        <v>45511.2979134375</v>
      </c>
      <c r="N2333" s="347" t="s">
        <v>4545</v>
      </c>
      <c r="O2333" s="346">
        <v>3.0</v>
      </c>
      <c r="P2333" s="347" t="s">
        <v>4535</v>
      </c>
      <c r="Q2333" s="348"/>
      <c r="R2333" s="348"/>
      <c r="S2333" s="7" t="str">
        <f>IF(P2333="nasional",VLOOKUP("*"&amp;J2333&amp;"",'IPPD ALL'!$AA$2:$AC$787,3,FALSE),VLOOKUP("*"&amp;P2333&amp;"",'IPPD ALL'!$AB$2:$AC$787,2,FALSE))</f>
        <v>Provinsi DKI Jakarta</v>
      </c>
    </row>
    <row r="2334">
      <c r="A2334" s="346">
        <v>4970.0</v>
      </c>
      <c r="B2334" s="347" t="s">
        <v>14331</v>
      </c>
      <c r="C2334" s="347" t="s">
        <v>4397</v>
      </c>
      <c r="D2334" s="347" t="s">
        <v>14304</v>
      </c>
      <c r="E2334" s="347">
        <v>1.0</v>
      </c>
      <c r="F2334" s="347" t="s">
        <v>14332</v>
      </c>
      <c r="G2334" s="347" t="s">
        <v>14333</v>
      </c>
      <c r="H2334" s="348"/>
      <c r="I2334" s="347" t="s">
        <v>4533</v>
      </c>
      <c r="J2334" s="347" t="s">
        <v>4397</v>
      </c>
      <c r="K2334" s="349">
        <v>45510.16137653935</v>
      </c>
      <c r="L2334" s="348"/>
      <c r="M2334" s="348"/>
      <c r="N2334" s="347" t="s">
        <v>4534</v>
      </c>
      <c r="O2334" s="346">
        <v>0.0</v>
      </c>
      <c r="P2334" s="347" t="s">
        <v>4535</v>
      </c>
      <c r="Q2334" s="348"/>
      <c r="R2334" s="348"/>
      <c r="S2334" s="7" t="str">
        <f>IF(P2334="nasional",VLOOKUP("*"&amp;J2334&amp;"",'IPPD ALL'!$AA$2:$AC$787,3,FALSE),VLOOKUP("*"&amp;P2334&amp;"",'IPPD ALL'!$AB$2:$AC$787,2,FALSE))</f>
        <v>Kabupaten Pulau Morotai</v>
      </c>
    </row>
    <row r="2335">
      <c r="A2335" s="346">
        <v>4974.0</v>
      </c>
      <c r="B2335" s="347" t="s">
        <v>14334</v>
      </c>
      <c r="C2335" s="347" t="s">
        <v>4839</v>
      </c>
      <c r="D2335" s="347" t="s">
        <v>14335</v>
      </c>
      <c r="E2335" s="347">
        <v>1.0</v>
      </c>
      <c r="F2335" s="347" t="s">
        <v>14336</v>
      </c>
      <c r="G2335" s="347" t="s">
        <v>14337</v>
      </c>
      <c r="H2335" s="348"/>
      <c r="I2335" s="347" t="s">
        <v>4533</v>
      </c>
      <c r="J2335" s="347" t="s">
        <v>4839</v>
      </c>
      <c r="K2335" s="349">
        <v>45510.20323236111</v>
      </c>
      <c r="L2335" s="347" t="s">
        <v>4839</v>
      </c>
      <c r="M2335" s="349">
        <v>45510.222093923614</v>
      </c>
      <c r="N2335" s="347" t="s">
        <v>4545</v>
      </c>
      <c r="O2335" s="346">
        <v>1.0</v>
      </c>
      <c r="P2335" s="350" t="s">
        <v>4843</v>
      </c>
      <c r="Q2335" s="346">
        <v>242.0</v>
      </c>
      <c r="R2335" s="347" t="s">
        <v>4844</v>
      </c>
      <c r="S2335" s="7" t="str">
        <f>IF(P2335="nasional",VLOOKUP("*"&amp;J2335&amp;"",'IPPD ALL'!$AA$2:$AC$787,3,FALSE),VLOOKUP("*"&amp;P2335&amp;"",'IPPD ALL'!$AB$2:$AC$787,2,FALSE))</f>
        <v>#N/A</v>
      </c>
    </row>
    <row r="2336">
      <c r="A2336" s="346">
        <v>4975.0</v>
      </c>
      <c r="B2336" s="347" t="s">
        <v>14338</v>
      </c>
      <c r="C2336" s="347" t="s">
        <v>9717</v>
      </c>
      <c r="D2336" s="347" t="s">
        <v>14339</v>
      </c>
      <c r="E2336" s="347">
        <v>1.0</v>
      </c>
      <c r="F2336" s="347" t="s">
        <v>14340</v>
      </c>
      <c r="G2336" s="347" t="s">
        <v>14341</v>
      </c>
      <c r="H2336" s="348"/>
      <c r="I2336" s="347" t="s">
        <v>4533</v>
      </c>
      <c r="J2336" s="347" t="s">
        <v>9717</v>
      </c>
      <c r="K2336" s="349">
        <v>45510.234720810186</v>
      </c>
      <c r="L2336" s="347" t="s">
        <v>9717</v>
      </c>
      <c r="M2336" s="349">
        <v>45510.235830324076</v>
      </c>
      <c r="N2336" s="347" t="s">
        <v>4545</v>
      </c>
      <c r="O2336" s="346">
        <v>3.0</v>
      </c>
      <c r="P2336" s="350" t="s">
        <v>3525</v>
      </c>
      <c r="Q2336" s="346">
        <v>917.0</v>
      </c>
      <c r="R2336" s="347" t="s">
        <v>9721</v>
      </c>
      <c r="S2336" s="7" t="str">
        <f>IF(P2336="nasional",VLOOKUP("*"&amp;J2336&amp;"",'IPPD ALL'!$AA$2:$AC$787,3,FALSE),VLOOKUP("*"&amp;P2336&amp;"",'IPPD ALL'!$AB$2:$AC$787,2,FALSE))</f>
        <v>Provinsi Kalimantan Utara</v>
      </c>
    </row>
    <row r="2337">
      <c r="A2337" s="346">
        <v>4976.0</v>
      </c>
      <c r="B2337" s="347" t="s">
        <v>14342</v>
      </c>
      <c r="C2337" s="347" t="s">
        <v>3948</v>
      </c>
      <c r="D2337" s="347" t="s">
        <v>14343</v>
      </c>
      <c r="E2337" s="347">
        <v>1.0</v>
      </c>
      <c r="F2337" s="347" t="s">
        <v>14344</v>
      </c>
      <c r="G2337" s="347" t="s">
        <v>14345</v>
      </c>
      <c r="H2337" s="348"/>
      <c r="I2337" s="347" t="s">
        <v>4533</v>
      </c>
      <c r="J2337" s="347" t="s">
        <v>3948</v>
      </c>
      <c r="K2337" s="349">
        <v>45510.25761608796</v>
      </c>
      <c r="L2337" s="347" t="s">
        <v>3948</v>
      </c>
      <c r="M2337" s="349">
        <v>45510.270896458336</v>
      </c>
      <c r="N2337" s="347" t="s">
        <v>4545</v>
      </c>
      <c r="O2337" s="346">
        <v>1.0</v>
      </c>
      <c r="P2337" s="347" t="s">
        <v>4535</v>
      </c>
      <c r="Q2337" s="348"/>
      <c r="R2337" s="348"/>
      <c r="S2337" s="7" t="str">
        <f>IF(P2337="nasional",VLOOKUP("*"&amp;J2337&amp;"",'IPPD ALL'!$AA$2:$AC$787,3,FALSE),VLOOKUP("*"&amp;P2337&amp;"",'IPPD ALL'!$AB$2:$AC$787,2,FALSE))</f>
        <v>Provinsi Sulawesi Utara</v>
      </c>
    </row>
    <row r="2338">
      <c r="A2338" s="346">
        <v>4979.0</v>
      </c>
      <c r="B2338" s="347" t="s">
        <v>14346</v>
      </c>
      <c r="C2338" s="347" t="s">
        <v>3948</v>
      </c>
      <c r="D2338" s="347" t="s">
        <v>14347</v>
      </c>
      <c r="E2338" s="347">
        <v>1.0</v>
      </c>
      <c r="F2338" s="347" t="s">
        <v>14348</v>
      </c>
      <c r="G2338" s="347" t="s">
        <v>14349</v>
      </c>
      <c r="H2338" s="348"/>
      <c r="I2338" s="347" t="s">
        <v>4533</v>
      </c>
      <c r="J2338" s="347" t="s">
        <v>3948</v>
      </c>
      <c r="K2338" s="349">
        <v>45510.27477438658</v>
      </c>
      <c r="L2338" s="347" t="s">
        <v>3948</v>
      </c>
      <c r="M2338" s="349">
        <v>45510.27749201389</v>
      </c>
      <c r="N2338" s="347" t="s">
        <v>4545</v>
      </c>
      <c r="O2338" s="346">
        <v>3.0</v>
      </c>
      <c r="P2338" s="347" t="s">
        <v>4535</v>
      </c>
      <c r="Q2338" s="348"/>
      <c r="R2338" s="348"/>
      <c r="S2338" s="7" t="str">
        <f>IF(P2338="nasional",VLOOKUP("*"&amp;J2338&amp;"",'IPPD ALL'!$AA$2:$AC$787,3,FALSE),VLOOKUP("*"&amp;P2338&amp;"",'IPPD ALL'!$AB$2:$AC$787,2,FALSE))</f>
        <v>Provinsi Sulawesi Utara</v>
      </c>
    </row>
    <row r="2339">
      <c r="A2339" s="346">
        <v>4980.0</v>
      </c>
      <c r="B2339" s="347" t="s">
        <v>14350</v>
      </c>
      <c r="C2339" s="347" t="s">
        <v>14351</v>
      </c>
      <c r="D2339" s="347" t="s">
        <v>14352</v>
      </c>
      <c r="E2339" s="347">
        <v>1.0</v>
      </c>
      <c r="F2339" s="347" t="s">
        <v>14353</v>
      </c>
      <c r="G2339" s="347" t="s">
        <v>14354</v>
      </c>
      <c r="H2339" s="348"/>
      <c r="I2339" s="347" t="s">
        <v>4533</v>
      </c>
      <c r="J2339" s="347" t="s">
        <v>14351</v>
      </c>
      <c r="K2339" s="349">
        <v>45510.27682293981</v>
      </c>
      <c r="L2339" s="347" t="s">
        <v>6588</v>
      </c>
      <c r="M2339" s="349">
        <v>45516.437754375</v>
      </c>
      <c r="N2339" s="347" t="s">
        <v>4545</v>
      </c>
      <c r="O2339" s="346">
        <v>2.0</v>
      </c>
      <c r="P2339" s="350" t="s">
        <v>615</v>
      </c>
      <c r="Q2339" s="346">
        <v>490.0</v>
      </c>
      <c r="R2339" s="347" t="s">
        <v>6592</v>
      </c>
      <c r="S2339" s="7" t="str">
        <f>IF(P2339="nasional",VLOOKUP("*"&amp;J2339&amp;"",'IPPD ALL'!$AA$2:$AC$787,3,FALSE),VLOOKUP("*"&amp;P2339&amp;"",'IPPD ALL'!$AB$2:$AC$787,2,FALSE))</f>
        <v>Kementerian Pariwisata dan Ekonomi Kreatif</v>
      </c>
      <c r="T2339" s="229"/>
    </row>
    <row r="2340">
      <c r="A2340" s="346">
        <v>4981.0</v>
      </c>
      <c r="B2340" s="347" t="s">
        <v>14355</v>
      </c>
      <c r="C2340" s="347" t="s">
        <v>3948</v>
      </c>
      <c r="D2340" s="347" t="s">
        <v>14356</v>
      </c>
      <c r="E2340" s="347">
        <v>1.0</v>
      </c>
      <c r="F2340" s="347" t="s">
        <v>14357</v>
      </c>
      <c r="G2340" s="347" t="s">
        <v>14358</v>
      </c>
      <c r="H2340" s="348"/>
      <c r="I2340" s="347" t="s">
        <v>4533</v>
      </c>
      <c r="J2340" s="347" t="s">
        <v>3948</v>
      </c>
      <c r="K2340" s="349">
        <v>45510.280192708335</v>
      </c>
      <c r="L2340" s="347" t="s">
        <v>3948</v>
      </c>
      <c r="M2340" s="349">
        <v>45510.282505717594</v>
      </c>
      <c r="N2340" s="347" t="s">
        <v>4545</v>
      </c>
      <c r="O2340" s="346">
        <v>2.0</v>
      </c>
      <c r="P2340" s="347" t="s">
        <v>4535</v>
      </c>
      <c r="Q2340" s="348"/>
      <c r="R2340" s="348"/>
      <c r="S2340" s="7" t="str">
        <f>IF(P2340="nasional",VLOOKUP("*"&amp;J2340&amp;"",'IPPD ALL'!$AA$2:$AC$787,3,FALSE),VLOOKUP("*"&amp;P2340&amp;"",'IPPD ALL'!$AB$2:$AC$787,2,FALSE))</f>
        <v>Provinsi Sulawesi Utara</v>
      </c>
    </row>
    <row r="2341">
      <c r="A2341" s="346">
        <v>4982.0</v>
      </c>
      <c r="B2341" s="347" t="s">
        <v>14359</v>
      </c>
      <c r="C2341" s="347" t="s">
        <v>3948</v>
      </c>
      <c r="D2341" s="347" t="s">
        <v>14360</v>
      </c>
      <c r="E2341" s="347">
        <v>1.0</v>
      </c>
      <c r="F2341" s="347" t="s">
        <v>14361</v>
      </c>
      <c r="G2341" s="347" t="s">
        <v>14362</v>
      </c>
      <c r="H2341" s="348"/>
      <c r="I2341" s="347" t="s">
        <v>4533</v>
      </c>
      <c r="J2341" s="347" t="s">
        <v>3948</v>
      </c>
      <c r="K2341" s="349">
        <v>45510.287623599535</v>
      </c>
      <c r="L2341" s="347" t="s">
        <v>3948</v>
      </c>
      <c r="M2341" s="349">
        <v>45510.29377305556</v>
      </c>
      <c r="N2341" s="347" t="s">
        <v>4545</v>
      </c>
      <c r="O2341" s="346">
        <v>3.0</v>
      </c>
      <c r="P2341" s="347" t="s">
        <v>4535</v>
      </c>
      <c r="Q2341" s="348"/>
      <c r="R2341" s="348"/>
      <c r="S2341" s="7" t="str">
        <f>IF(P2341="nasional",VLOOKUP("*"&amp;J2341&amp;"",'IPPD ALL'!$AA$2:$AC$787,3,FALSE),VLOOKUP("*"&amp;P2341&amp;"",'IPPD ALL'!$AB$2:$AC$787,2,FALSE))</f>
        <v>Provinsi Sulawesi Utara</v>
      </c>
    </row>
    <row r="2342">
      <c r="A2342" s="346">
        <v>4983.0</v>
      </c>
      <c r="B2342" s="347" t="s">
        <v>14363</v>
      </c>
      <c r="C2342" s="347" t="s">
        <v>4397</v>
      </c>
      <c r="D2342" s="347" t="s">
        <v>14364</v>
      </c>
      <c r="E2342" s="347">
        <v>1.0</v>
      </c>
      <c r="F2342" s="347" t="s">
        <v>14365</v>
      </c>
      <c r="G2342" s="347" t="s">
        <v>14366</v>
      </c>
      <c r="H2342" s="348"/>
      <c r="I2342" s="347" t="s">
        <v>4533</v>
      </c>
      <c r="J2342" s="347" t="s">
        <v>4397</v>
      </c>
      <c r="K2342" s="349">
        <v>45510.33291793981</v>
      </c>
      <c r="L2342" s="347" t="s">
        <v>4397</v>
      </c>
      <c r="M2342" s="349">
        <v>45510.335635428244</v>
      </c>
      <c r="N2342" s="347" t="s">
        <v>4545</v>
      </c>
      <c r="O2342" s="346">
        <v>1.0</v>
      </c>
      <c r="P2342" s="347" t="s">
        <v>4535</v>
      </c>
      <c r="Q2342" s="348"/>
      <c r="R2342" s="348"/>
      <c r="S2342" s="7" t="str">
        <f>IF(P2342="nasional",VLOOKUP("*"&amp;J2342&amp;"",'IPPD ALL'!$AA$2:$AC$787,3,FALSE),VLOOKUP("*"&amp;P2342&amp;"",'IPPD ALL'!$AB$2:$AC$787,2,FALSE))</f>
        <v>Kabupaten Pulau Morotai</v>
      </c>
    </row>
    <row r="2343">
      <c r="A2343" s="346">
        <v>4984.0</v>
      </c>
      <c r="B2343" s="347" t="s">
        <v>14367</v>
      </c>
      <c r="C2343" s="347" t="s">
        <v>5836</v>
      </c>
      <c r="D2343" s="347" t="s">
        <v>14368</v>
      </c>
      <c r="E2343" s="347" t="s">
        <v>4530</v>
      </c>
      <c r="F2343" s="347" t="s">
        <v>14369</v>
      </c>
      <c r="G2343" s="347" t="s">
        <v>14370</v>
      </c>
      <c r="H2343" s="348"/>
      <c r="I2343" s="347" t="s">
        <v>4533</v>
      </c>
      <c r="J2343" s="347" t="s">
        <v>5836</v>
      </c>
      <c r="K2343" s="349">
        <v>45510.35111224537</v>
      </c>
      <c r="L2343" s="347" t="s">
        <v>5836</v>
      </c>
      <c r="M2343" s="349">
        <v>45511.09471988426</v>
      </c>
      <c r="N2343" s="347" t="s">
        <v>4545</v>
      </c>
      <c r="O2343" s="346">
        <v>2.0</v>
      </c>
      <c r="P2343" s="350" t="s">
        <v>2378</v>
      </c>
      <c r="Q2343" s="346">
        <v>360.0</v>
      </c>
      <c r="R2343" s="347" t="s">
        <v>5840</v>
      </c>
      <c r="S2343" s="7" t="str">
        <f>IF(P2343="nasional",VLOOKUP("*"&amp;J2343&amp;"",'IPPD ALL'!$AA$2:$AC$787,3,FALSE),VLOOKUP("*"&amp;P2343&amp;"",'IPPD ALL'!$AB$2:$AC$787,2,FALSE))</f>
        <v>Kabupaten Tasikmalaya</v>
      </c>
    </row>
    <row r="2344">
      <c r="A2344" s="346">
        <v>4985.0</v>
      </c>
      <c r="B2344" s="347" t="s">
        <v>14371</v>
      </c>
      <c r="C2344" s="347" t="s">
        <v>14196</v>
      </c>
      <c r="D2344" s="347" t="s">
        <v>14372</v>
      </c>
      <c r="E2344" s="346">
        <v>1.0</v>
      </c>
      <c r="F2344" s="347" t="s">
        <v>14373</v>
      </c>
      <c r="G2344" s="347" t="s">
        <v>14374</v>
      </c>
      <c r="H2344" s="348"/>
      <c r="I2344" s="347" t="s">
        <v>4533</v>
      </c>
      <c r="J2344" s="347" t="s">
        <v>14196</v>
      </c>
      <c r="K2344" s="349">
        <v>45511.116742569444</v>
      </c>
      <c r="L2344" s="347" t="s">
        <v>14196</v>
      </c>
      <c r="M2344" s="349">
        <v>45518.16157568287</v>
      </c>
      <c r="N2344" s="347" t="s">
        <v>4545</v>
      </c>
      <c r="O2344" s="346">
        <v>8.0</v>
      </c>
      <c r="P2344" s="350" t="s">
        <v>2865</v>
      </c>
      <c r="Q2344" s="346">
        <v>260.0</v>
      </c>
      <c r="R2344" s="347" t="s">
        <v>5923</v>
      </c>
      <c r="S2344" s="7" t="str">
        <f>IF(P2344="nasional",VLOOKUP("*"&amp;J2344&amp;"",'IPPD ALL'!$AA$2:$AC$787,3,FALSE),VLOOKUP("*"&amp;P2344&amp;"",'IPPD ALL'!$AB$2:$AC$787,2,FALSE))</f>
        <v>Provinsi Jawa Timur</v>
      </c>
    </row>
    <row r="2345">
      <c r="A2345" s="346">
        <v>4986.0</v>
      </c>
      <c r="B2345" s="347" t="s">
        <v>14375</v>
      </c>
      <c r="C2345" s="347" t="s">
        <v>10505</v>
      </c>
      <c r="D2345" s="347" t="s">
        <v>14376</v>
      </c>
      <c r="E2345" s="347" t="s">
        <v>4530</v>
      </c>
      <c r="F2345" s="347" t="s">
        <v>14377</v>
      </c>
      <c r="G2345" s="347" t="s">
        <v>14378</v>
      </c>
      <c r="H2345" s="348"/>
      <c r="I2345" s="347" t="s">
        <v>4533</v>
      </c>
      <c r="J2345" s="347" t="s">
        <v>10505</v>
      </c>
      <c r="K2345" s="349">
        <v>45511.210846724534</v>
      </c>
      <c r="L2345" s="347" t="s">
        <v>10505</v>
      </c>
      <c r="M2345" s="349">
        <v>45511.21305982639</v>
      </c>
      <c r="N2345" s="347" t="s">
        <v>4545</v>
      </c>
      <c r="O2345" s="346">
        <v>2.0</v>
      </c>
      <c r="P2345" s="350" t="s">
        <v>527</v>
      </c>
      <c r="Q2345" s="346">
        <v>477.0</v>
      </c>
      <c r="R2345" s="347" t="s">
        <v>10093</v>
      </c>
      <c r="S2345" s="7" t="str">
        <f>IF(P2345="nasional",VLOOKUP("*"&amp;J2345&amp;"",'IPPD ALL'!$AA$2:$AC$787,3,FALSE),VLOOKUP("*"&amp;P2345&amp;"",'IPPD ALL'!$AB$2:$AC$787,2,FALSE))</f>
        <v>Kementerian Pekerjaan Umum dan Perumahan Rakyat</v>
      </c>
    </row>
    <row r="2346">
      <c r="A2346" s="346">
        <v>4987.0</v>
      </c>
      <c r="B2346" s="347" t="s">
        <v>14379</v>
      </c>
      <c r="C2346" s="347" t="s">
        <v>9057</v>
      </c>
      <c r="D2346" s="347" t="s">
        <v>14380</v>
      </c>
      <c r="E2346" s="347">
        <v>1.0</v>
      </c>
      <c r="F2346" s="347" t="s">
        <v>14381</v>
      </c>
      <c r="G2346" s="347" t="s">
        <v>14382</v>
      </c>
      <c r="H2346" s="348"/>
      <c r="I2346" s="347" t="s">
        <v>4533</v>
      </c>
      <c r="J2346" s="347" t="s">
        <v>9057</v>
      </c>
      <c r="K2346" s="349">
        <v>45511.28550641204</v>
      </c>
      <c r="L2346" s="347" t="s">
        <v>9057</v>
      </c>
      <c r="M2346" s="349">
        <v>45513.137637962966</v>
      </c>
      <c r="N2346" s="347" t="s">
        <v>4545</v>
      </c>
      <c r="O2346" s="346">
        <v>3.0</v>
      </c>
      <c r="P2346" s="350" t="s">
        <v>2249</v>
      </c>
      <c r="Q2346" s="346">
        <v>366.0</v>
      </c>
      <c r="R2346" s="347" t="s">
        <v>9058</v>
      </c>
      <c r="S2346" s="7" t="str">
        <f>IF(P2346="nasional",VLOOKUP("*"&amp;J2346&amp;"",'IPPD ALL'!$AA$2:$AC$787,3,FALSE),VLOOKUP("*"&amp;P2346&amp;"",'IPPD ALL'!$AB$2:$AC$787,2,FALSE))</f>
        <v>Provinsi Jawa Barat</v>
      </c>
    </row>
    <row r="2347">
      <c r="A2347" s="346">
        <v>4989.0</v>
      </c>
      <c r="B2347" s="347" t="s">
        <v>14383</v>
      </c>
      <c r="C2347" s="347" t="s">
        <v>2531</v>
      </c>
      <c r="D2347" s="347" t="s">
        <v>14384</v>
      </c>
      <c r="E2347" s="347">
        <v>1.0</v>
      </c>
      <c r="F2347" s="347" t="s">
        <v>14385</v>
      </c>
      <c r="G2347" s="347" t="s">
        <v>14386</v>
      </c>
      <c r="H2347" s="348"/>
      <c r="I2347" s="347" t="s">
        <v>4533</v>
      </c>
      <c r="J2347" s="347" t="s">
        <v>2531</v>
      </c>
      <c r="K2347" s="349">
        <v>45511.29258916667</v>
      </c>
      <c r="L2347" s="347" t="s">
        <v>2531</v>
      </c>
      <c r="M2347" s="349">
        <v>45511.31283278935</v>
      </c>
      <c r="N2347" s="347" t="s">
        <v>4545</v>
      </c>
      <c r="O2347" s="346">
        <v>1.0</v>
      </c>
      <c r="P2347" s="347" t="s">
        <v>4535</v>
      </c>
      <c r="Q2347" s="348"/>
      <c r="R2347" s="348"/>
      <c r="S2347" s="7" t="str">
        <f>IF(P2347="nasional",VLOOKUP("*"&amp;J2347&amp;"",'IPPD ALL'!$AA$2:$AC$787,3,FALSE),VLOOKUP("*"&amp;P2347&amp;"",'IPPD ALL'!$AB$2:$AC$787,2,FALSE))</f>
        <v>Provinsi DKI Jakarta</v>
      </c>
    </row>
    <row r="2348">
      <c r="A2348" s="346">
        <v>4991.0</v>
      </c>
      <c r="B2348" s="347" t="s">
        <v>14387</v>
      </c>
      <c r="C2348" s="347" t="s">
        <v>4839</v>
      </c>
      <c r="D2348" s="347" t="s">
        <v>14388</v>
      </c>
      <c r="E2348" s="347">
        <v>1.0</v>
      </c>
      <c r="F2348" s="347" t="s">
        <v>14389</v>
      </c>
      <c r="G2348" s="347" t="s">
        <v>14390</v>
      </c>
      <c r="H2348" s="348"/>
      <c r="I2348" s="347" t="s">
        <v>4533</v>
      </c>
      <c r="J2348" s="347" t="s">
        <v>4839</v>
      </c>
      <c r="K2348" s="349">
        <v>45511.31095369213</v>
      </c>
      <c r="L2348" s="347" t="s">
        <v>4839</v>
      </c>
      <c r="M2348" s="349">
        <v>45511.315606145836</v>
      </c>
      <c r="N2348" s="347" t="s">
        <v>4534</v>
      </c>
      <c r="O2348" s="346">
        <v>2.0</v>
      </c>
      <c r="P2348" s="350" t="s">
        <v>4843</v>
      </c>
      <c r="Q2348" s="346">
        <v>242.0</v>
      </c>
      <c r="R2348" s="347" t="s">
        <v>4844</v>
      </c>
      <c r="S2348" s="7" t="str">
        <f>IF(P2348="nasional",VLOOKUP("*"&amp;J2348&amp;"",'IPPD ALL'!$AA$2:$AC$787,3,FALSE),VLOOKUP("*"&amp;P2348&amp;"",'IPPD ALL'!$AB$2:$AC$787,2,FALSE))</f>
        <v>#N/A</v>
      </c>
    </row>
    <row r="2349">
      <c r="A2349" s="346">
        <v>4992.0</v>
      </c>
      <c r="B2349" s="347" t="s">
        <v>14391</v>
      </c>
      <c r="C2349" s="347" t="s">
        <v>2531</v>
      </c>
      <c r="D2349" s="347" t="s">
        <v>14392</v>
      </c>
      <c r="E2349" s="347">
        <v>1.0</v>
      </c>
      <c r="F2349" s="347" t="s">
        <v>14393</v>
      </c>
      <c r="G2349" s="347" t="s">
        <v>14394</v>
      </c>
      <c r="H2349" s="348"/>
      <c r="I2349" s="347" t="s">
        <v>4533</v>
      </c>
      <c r="J2349" s="347" t="s">
        <v>2531</v>
      </c>
      <c r="K2349" s="349">
        <v>45511.323224988424</v>
      </c>
      <c r="L2349" s="347" t="s">
        <v>2531</v>
      </c>
      <c r="M2349" s="349">
        <v>45511.332630902776</v>
      </c>
      <c r="N2349" s="347" t="s">
        <v>4545</v>
      </c>
      <c r="O2349" s="346">
        <v>1.0</v>
      </c>
      <c r="P2349" s="347" t="s">
        <v>4535</v>
      </c>
      <c r="Q2349" s="348"/>
      <c r="R2349" s="348"/>
      <c r="S2349" s="7" t="str">
        <f>IF(P2349="nasional",VLOOKUP("*"&amp;J2349&amp;"",'IPPD ALL'!$AA$2:$AC$787,3,FALSE),VLOOKUP("*"&amp;P2349&amp;"",'IPPD ALL'!$AB$2:$AC$787,2,FALSE))</f>
        <v>Provinsi DKI Jakarta</v>
      </c>
    </row>
    <row r="2350">
      <c r="A2350" s="346">
        <v>4993.0</v>
      </c>
      <c r="B2350" s="347" t="s">
        <v>14395</v>
      </c>
      <c r="C2350" s="347" t="s">
        <v>2531</v>
      </c>
      <c r="D2350" s="347" t="s">
        <v>14396</v>
      </c>
      <c r="E2350" s="347">
        <v>1.0</v>
      </c>
      <c r="F2350" s="347" t="s">
        <v>14397</v>
      </c>
      <c r="G2350" s="347" t="s">
        <v>14398</v>
      </c>
      <c r="H2350" s="348"/>
      <c r="I2350" s="347" t="s">
        <v>4533</v>
      </c>
      <c r="J2350" s="347" t="s">
        <v>2531</v>
      </c>
      <c r="K2350" s="349">
        <v>45511.33953943287</v>
      </c>
      <c r="L2350" s="347" t="s">
        <v>2531</v>
      </c>
      <c r="M2350" s="349">
        <v>45511.35065892361</v>
      </c>
      <c r="N2350" s="347" t="s">
        <v>4545</v>
      </c>
      <c r="O2350" s="346">
        <v>2.0</v>
      </c>
      <c r="P2350" s="347" t="s">
        <v>4535</v>
      </c>
      <c r="Q2350" s="348"/>
      <c r="R2350" s="348"/>
      <c r="S2350" s="7" t="str">
        <f>IF(P2350="nasional",VLOOKUP("*"&amp;J2350&amp;"",'IPPD ALL'!$AA$2:$AC$787,3,FALSE),VLOOKUP("*"&amp;P2350&amp;"",'IPPD ALL'!$AB$2:$AC$787,2,FALSE))</f>
        <v>Provinsi DKI Jakarta</v>
      </c>
    </row>
    <row r="2351">
      <c r="A2351" s="346">
        <v>4994.0</v>
      </c>
      <c r="B2351" s="347" t="s">
        <v>14399</v>
      </c>
      <c r="C2351" s="347" t="s">
        <v>2531</v>
      </c>
      <c r="D2351" s="347" t="s">
        <v>14400</v>
      </c>
      <c r="E2351" s="347">
        <v>1.0</v>
      </c>
      <c r="F2351" s="347" t="s">
        <v>14401</v>
      </c>
      <c r="G2351" s="347" t="s">
        <v>14402</v>
      </c>
      <c r="H2351" s="348"/>
      <c r="I2351" s="347" t="s">
        <v>4533</v>
      </c>
      <c r="J2351" s="347" t="s">
        <v>2531</v>
      </c>
      <c r="K2351" s="349">
        <v>45511.356328449074</v>
      </c>
      <c r="L2351" s="347" t="s">
        <v>2531</v>
      </c>
      <c r="M2351" s="349">
        <v>45511.359415833336</v>
      </c>
      <c r="N2351" s="347" t="s">
        <v>4545</v>
      </c>
      <c r="O2351" s="346">
        <v>1.0</v>
      </c>
      <c r="P2351" s="347" t="s">
        <v>4535</v>
      </c>
      <c r="Q2351" s="348"/>
      <c r="R2351" s="348"/>
      <c r="S2351" s="7" t="str">
        <f>IF(P2351="nasional",VLOOKUP("*"&amp;J2351&amp;"",'IPPD ALL'!$AA$2:$AC$787,3,FALSE),VLOOKUP("*"&amp;P2351&amp;"",'IPPD ALL'!$AB$2:$AC$787,2,FALSE))</f>
        <v>Provinsi DKI Jakarta</v>
      </c>
    </row>
    <row r="2352">
      <c r="A2352" s="346">
        <v>4996.0</v>
      </c>
      <c r="B2352" s="347" t="s">
        <v>14403</v>
      </c>
      <c r="C2352" s="347" t="s">
        <v>10505</v>
      </c>
      <c r="D2352" s="347" t="s">
        <v>14404</v>
      </c>
      <c r="E2352" s="347" t="s">
        <v>4530</v>
      </c>
      <c r="F2352" s="347" t="s">
        <v>14405</v>
      </c>
      <c r="G2352" s="347" t="s">
        <v>14406</v>
      </c>
      <c r="H2352" s="348"/>
      <c r="I2352" s="347" t="s">
        <v>4533</v>
      </c>
      <c r="J2352" s="347" t="s">
        <v>10505</v>
      </c>
      <c r="K2352" s="349">
        <v>45512.117086770835</v>
      </c>
      <c r="L2352" s="347" t="s">
        <v>10505</v>
      </c>
      <c r="M2352" s="349">
        <v>45512.120004282406</v>
      </c>
      <c r="N2352" s="347" t="s">
        <v>4545</v>
      </c>
      <c r="O2352" s="346">
        <v>2.0</v>
      </c>
      <c r="P2352" s="350" t="s">
        <v>527</v>
      </c>
      <c r="Q2352" s="346">
        <v>477.0</v>
      </c>
      <c r="R2352" s="347" t="s">
        <v>10093</v>
      </c>
      <c r="S2352" s="7" t="str">
        <f>IF(P2352="nasional",VLOOKUP("*"&amp;J2352&amp;"",'IPPD ALL'!$AA$2:$AC$787,3,FALSE),VLOOKUP("*"&amp;P2352&amp;"",'IPPD ALL'!$AB$2:$AC$787,2,FALSE))</f>
        <v>Kementerian Pekerjaan Umum dan Perumahan Rakyat</v>
      </c>
    </row>
    <row r="2353">
      <c r="A2353" s="346">
        <v>4997.0</v>
      </c>
      <c r="B2353" s="347" t="s">
        <v>14407</v>
      </c>
      <c r="C2353" s="347" t="s">
        <v>14408</v>
      </c>
      <c r="D2353" s="347" t="s">
        <v>14409</v>
      </c>
      <c r="E2353" s="347">
        <v>1.0</v>
      </c>
      <c r="F2353" s="347" t="s">
        <v>14410</v>
      </c>
      <c r="G2353" s="347" t="s">
        <v>14411</v>
      </c>
      <c r="H2353" s="348"/>
      <c r="I2353" s="347" t="s">
        <v>4533</v>
      </c>
      <c r="J2353" s="347" t="s">
        <v>14408</v>
      </c>
      <c r="K2353" s="349">
        <v>45512.125387569446</v>
      </c>
      <c r="L2353" s="347" t="s">
        <v>14408</v>
      </c>
      <c r="M2353" s="349">
        <v>45519.33623688657</v>
      </c>
      <c r="N2353" s="347" t="s">
        <v>4545</v>
      </c>
      <c r="O2353" s="346">
        <v>5.0</v>
      </c>
      <c r="P2353" s="350" t="s">
        <v>2411</v>
      </c>
      <c r="Q2353" s="346">
        <v>361.0</v>
      </c>
      <c r="R2353" s="347" t="s">
        <v>7390</v>
      </c>
      <c r="S2353" s="7" t="str">
        <f>IF(P2353="nasional",VLOOKUP("*"&amp;J2353&amp;"",'IPPD ALL'!$AA$2:$AC$787,3,FALSE),VLOOKUP("*"&amp;P2353&amp;"",'IPPD ALL'!$AB$2:$AC$787,2,FALSE))</f>
        <v>Kota Bekasi</v>
      </c>
    </row>
    <row r="2354">
      <c r="A2354" s="346">
        <v>4999.0</v>
      </c>
      <c r="B2354" s="347" t="s">
        <v>14412</v>
      </c>
      <c r="C2354" s="347" t="s">
        <v>4839</v>
      </c>
      <c r="D2354" s="347" t="s">
        <v>14413</v>
      </c>
      <c r="E2354" s="347">
        <v>1.0</v>
      </c>
      <c r="F2354" s="347" t="s">
        <v>14414</v>
      </c>
      <c r="G2354" s="347" t="s">
        <v>14415</v>
      </c>
      <c r="H2354" s="348"/>
      <c r="I2354" s="347" t="s">
        <v>4533</v>
      </c>
      <c r="J2354" s="347" t="s">
        <v>4839</v>
      </c>
      <c r="K2354" s="349">
        <v>45512.144582106484</v>
      </c>
      <c r="L2354" s="347" t="s">
        <v>4839</v>
      </c>
      <c r="M2354" s="349">
        <v>45512.145039270836</v>
      </c>
      <c r="N2354" s="347" t="s">
        <v>4534</v>
      </c>
      <c r="O2354" s="346">
        <v>1.0</v>
      </c>
      <c r="P2354" s="350" t="s">
        <v>4843</v>
      </c>
      <c r="Q2354" s="346">
        <v>242.0</v>
      </c>
      <c r="R2354" s="347" t="s">
        <v>4844</v>
      </c>
      <c r="S2354" s="7" t="str">
        <f>IF(P2354="nasional",VLOOKUP("*"&amp;J2354&amp;"",'IPPD ALL'!$AA$2:$AC$787,3,FALSE),VLOOKUP("*"&amp;P2354&amp;"",'IPPD ALL'!$AB$2:$AC$787,2,FALSE))</f>
        <v>#N/A</v>
      </c>
    </row>
    <row r="2355">
      <c r="A2355" s="346">
        <v>5000.0</v>
      </c>
      <c r="B2355" s="347" t="s">
        <v>14416</v>
      </c>
      <c r="C2355" s="347" t="s">
        <v>14408</v>
      </c>
      <c r="D2355" s="347" t="s">
        <v>14417</v>
      </c>
      <c r="E2355" s="347">
        <v>1.0</v>
      </c>
      <c r="F2355" s="347" t="s">
        <v>14418</v>
      </c>
      <c r="G2355" s="347" t="s">
        <v>14419</v>
      </c>
      <c r="H2355" s="348"/>
      <c r="I2355" s="347" t="s">
        <v>4533</v>
      </c>
      <c r="J2355" s="347" t="s">
        <v>14408</v>
      </c>
      <c r="K2355" s="349">
        <v>45512.14617931713</v>
      </c>
      <c r="L2355" s="347" t="s">
        <v>14408</v>
      </c>
      <c r="M2355" s="349">
        <v>45519.335737685185</v>
      </c>
      <c r="N2355" s="347" t="s">
        <v>4545</v>
      </c>
      <c r="O2355" s="346">
        <v>4.0</v>
      </c>
      <c r="P2355" s="350" t="s">
        <v>2411</v>
      </c>
      <c r="Q2355" s="346">
        <v>361.0</v>
      </c>
      <c r="R2355" s="347" t="s">
        <v>7390</v>
      </c>
      <c r="S2355" s="7" t="str">
        <f>IF(P2355="nasional",VLOOKUP("*"&amp;J2355&amp;"",'IPPD ALL'!$AA$2:$AC$787,3,FALSE),VLOOKUP("*"&amp;P2355&amp;"",'IPPD ALL'!$AB$2:$AC$787,2,FALSE))</f>
        <v>Kota Bekasi</v>
      </c>
    </row>
    <row r="2356">
      <c r="A2356" s="346">
        <v>5001.0</v>
      </c>
      <c r="B2356" s="347" t="s">
        <v>14420</v>
      </c>
      <c r="C2356" s="347" t="s">
        <v>14421</v>
      </c>
      <c r="D2356" s="347" t="s">
        <v>14422</v>
      </c>
      <c r="E2356" s="347">
        <v>1.0</v>
      </c>
      <c r="F2356" s="347" t="s">
        <v>14423</v>
      </c>
      <c r="G2356" s="347" t="s">
        <v>14424</v>
      </c>
      <c r="H2356" s="348"/>
      <c r="I2356" s="347" t="s">
        <v>4533</v>
      </c>
      <c r="J2356" s="347" t="s">
        <v>14421</v>
      </c>
      <c r="K2356" s="349">
        <v>45512.1503418287</v>
      </c>
      <c r="L2356" s="347" t="s">
        <v>14421</v>
      </c>
      <c r="M2356" s="349">
        <v>45512.30018869213</v>
      </c>
      <c r="N2356" s="347" t="s">
        <v>4545</v>
      </c>
      <c r="O2356" s="346">
        <v>1.0</v>
      </c>
      <c r="P2356" s="350" t="s">
        <v>2736</v>
      </c>
      <c r="Q2356" s="346">
        <v>397.0</v>
      </c>
      <c r="R2356" s="347" t="s">
        <v>14425</v>
      </c>
      <c r="S2356" s="7" t="str">
        <f>IF(P2356="nasional",VLOOKUP("*"&amp;J2356&amp;"",'IPPD ALL'!$AA$2:$AC$787,3,FALSE),VLOOKUP("*"&amp;P2356&amp;"",'IPPD ALL'!$AB$2:$AC$787,2,FALSE))</f>
        <v>Kabupaten Sukoharjo</v>
      </c>
    </row>
    <row r="2357">
      <c r="A2357" s="346">
        <v>5002.0</v>
      </c>
      <c r="B2357" s="347" t="s">
        <v>14426</v>
      </c>
      <c r="C2357" s="347" t="s">
        <v>14408</v>
      </c>
      <c r="D2357" s="347" t="s">
        <v>14427</v>
      </c>
      <c r="E2357" s="347">
        <v>1.0</v>
      </c>
      <c r="F2357" s="347" t="s">
        <v>14428</v>
      </c>
      <c r="G2357" s="347" t="s">
        <v>14429</v>
      </c>
      <c r="H2357" s="348"/>
      <c r="I2357" s="347" t="s">
        <v>4533</v>
      </c>
      <c r="J2357" s="347" t="s">
        <v>14408</v>
      </c>
      <c r="K2357" s="349">
        <v>45512.16065980324</v>
      </c>
      <c r="L2357" s="347" t="s">
        <v>14408</v>
      </c>
      <c r="M2357" s="349">
        <v>45519.33542425926</v>
      </c>
      <c r="N2357" s="347" t="s">
        <v>4545</v>
      </c>
      <c r="O2357" s="346">
        <v>4.0</v>
      </c>
      <c r="P2357" s="350" t="s">
        <v>2411</v>
      </c>
      <c r="Q2357" s="346">
        <v>361.0</v>
      </c>
      <c r="R2357" s="347" t="s">
        <v>7390</v>
      </c>
      <c r="S2357" s="7" t="str">
        <f>IF(P2357="nasional",VLOOKUP("*"&amp;J2357&amp;"",'IPPD ALL'!$AA$2:$AC$787,3,FALSE),VLOOKUP("*"&amp;P2357&amp;"",'IPPD ALL'!$AB$2:$AC$787,2,FALSE))</f>
        <v>Kota Bekasi</v>
      </c>
    </row>
    <row r="2358">
      <c r="A2358" s="346">
        <v>5003.0</v>
      </c>
      <c r="B2358" s="347" t="s">
        <v>14430</v>
      </c>
      <c r="C2358" s="347" t="s">
        <v>14408</v>
      </c>
      <c r="D2358" s="347" t="s">
        <v>14431</v>
      </c>
      <c r="E2358" s="347">
        <v>1.0</v>
      </c>
      <c r="F2358" s="347" t="s">
        <v>14432</v>
      </c>
      <c r="G2358" s="347" t="s">
        <v>14433</v>
      </c>
      <c r="H2358" s="348"/>
      <c r="I2358" s="347" t="s">
        <v>4533</v>
      </c>
      <c r="J2358" s="347" t="s">
        <v>14408</v>
      </c>
      <c r="K2358" s="349">
        <v>45512.164845300926</v>
      </c>
      <c r="L2358" s="347" t="s">
        <v>14408</v>
      </c>
      <c r="M2358" s="349">
        <v>45519.33347810185</v>
      </c>
      <c r="N2358" s="347" t="s">
        <v>4545</v>
      </c>
      <c r="O2358" s="346">
        <v>3.0</v>
      </c>
      <c r="P2358" s="350" t="s">
        <v>2411</v>
      </c>
      <c r="Q2358" s="346">
        <v>361.0</v>
      </c>
      <c r="R2358" s="347" t="s">
        <v>7390</v>
      </c>
      <c r="S2358" s="7" t="str">
        <f>IF(P2358="nasional",VLOOKUP("*"&amp;J2358&amp;"",'IPPD ALL'!$AA$2:$AC$787,3,FALSE),VLOOKUP("*"&amp;P2358&amp;"",'IPPD ALL'!$AB$2:$AC$787,2,FALSE))</f>
        <v>Kota Bekasi</v>
      </c>
    </row>
    <row r="2359">
      <c r="A2359" s="346">
        <v>5006.0</v>
      </c>
      <c r="B2359" s="347" t="s">
        <v>14434</v>
      </c>
      <c r="C2359" s="347" t="s">
        <v>1161</v>
      </c>
      <c r="D2359" s="347" t="s">
        <v>14435</v>
      </c>
      <c r="E2359" s="347">
        <v>1.0</v>
      </c>
      <c r="F2359" s="347" t="s">
        <v>14436</v>
      </c>
      <c r="G2359" s="347" t="s">
        <v>14437</v>
      </c>
      <c r="H2359" s="348"/>
      <c r="I2359" s="347" t="s">
        <v>4533</v>
      </c>
      <c r="J2359" s="347" t="s">
        <v>1161</v>
      </c>
      <c r="K2359" s="349">
        <v>45512.22068028935</v>
      </c>
      <c r="L2359" s="347" t="s">
        <v>1161</v>
      </c>
      <c r="M2359" s="349">
        <v>45512.226884131946</v>
      </c>
      <c r="N2359" s="347" t="s">
        <v>4545</v>
      </c>
      <c r="O2359" s="346">
        <v>1.0</v>
      </c>
      <c r="P2359" s="347" t="s">
        <v>4535</v>
      </c>
      <c r="Q2359" s="348"/>
      <c r="R2359" s="348"/>
      <c r="S2359" s="7" t="str">
        <f>IF(P2359="nasional",VLOOKUP("*"&amp;J2359&amp;"",'IPPD ALL'!$AA$2:$AC$787,3,FALSE),VLOOKUP("*"&amp;P2359&amp;"",'IPPD ALL'!$AB$2:$AC$787,2,FALSE))</f>
        <v>Kabupaten Aceh Barat Daya</v>
      </c>
    </row>
    <row r="2360">
      <c r="A2360" s="346">
        <v>5007.0</v>
      </c>
      <c r="B2360" s="347" t="s">
        <v>14438</v>
      </c>
      <c r="C2360" s="347" t="s">
        <v>14439</v>
      </c>
      <c r="D2360" s="347" t="s">
        <v>14440</v>
      </c>
      <c r="E2360" s="347">
        <v>1.0</v>
      </c>
      <c r="F2360" s="347" t="s">
        <v>14441</v>
      </c>
      <c r="G2360" s="347" t="s">
        <v>14442</v>
      </c>
      <c r="H2360" s="348"/>
      <c r="I2360" s="347" t="s">
        <v>4533</v>
      </c>
      <c r="J2360" s="347" t="s">
        <v>14439</v>
      </c>
      <c r="K2360" s="349">
        <v>45512.24496094907</v>
      </c>
      <c r="L2360" s="347" t="s">
        <v>14439</v>
      </c>
      <c r="M2360" s="349">
        <v>45512.248166516205</v>
      </c>
      <c r="N2360" s="347" t="s">
        <v>4545</v>
      </c>
      <c r="O2360" s="346">
        <v>1.0</v>
      </c>
      <c r="P2360" s="350" t="s">
        <v>3354</v>
      </c>
      <c r="Q2360" s="346">
        <v>919.0</v>
      </c>
      <c r="R2360" s="347" t="s">
        <v>12109</v>
      </c>
      <c r="S2360" s="7" t="str">
        <f>IF(P2360="nasional",VLOOKUP("*"&amp;J2360&amp;"",'IPPD ALL'!$AA$2:$AC$787,3,FALSE),VLOOKUP("*"&amp;P2360&amp;"",'IPPD ALL'!$AB$2:$AC$787,2,FALSE))</f>
        <v>Provinsi Kalimantan Selatan</v>
      </c>
    </row>
    <row r="2361">
      <c r="A2361" s="346">
        <v>5008.0</v>
      </c>
      <c r="B2361" s="347" t="s">
        <v>14443</v>
      </c>
      <c r="C2361" s="347" t="s">
        <v>773</v>
      </c>
      <c r="D2361" s="347" t="s">
        <v>14444</v>
      </c>
      <c r="E2361" s="347">
        <v>2.1</v>
      </c>
      <c r="F2361" s="347" t="s">
        <v>14445</v>
      </c>
      <c r="G2361" s="347" t="s">
        <v>14446</v>
      </c>
      <c r="H2361" s="348"/>
      <c r="I2361" s="347" t="s">
        <v>4533</v>
      </c>
      <c r="J2361" s="347" t="s">
        <v>773</v>
      </c>
      <c r="K2361" s="349">
        <v>45512.28865609954</v>
      </c>
      <c r="L2361" s="347" t="s">
        <v>773</v>
      </c>
      <c r="M2361" s="349">
        <v>45512.29422078704</v>
      </c>
      <c r="N2361" s="347" t="s">
        <v>4534</v>
      </c>
      <c r="O2361" s="346">
        <v>0.0</v>
      </c>
      <c r="P2361" s="347" t="s">
        <v>4535</v>
      </c>
      <c r="Q2361" s="348"/>
      <c r="R2361" s="348"/>
      <c r="S2361" s="7" t="str">
        <f>IF(P2361="nasional",VLOOKUP("*"&amp;J2361&amp;"",'IPPD ALL'!$AA$2:$AC$787,3,FALSE),VLOOKUP("*"&amp;P2361&amp;"",'IPPD ALL'!$AB$2:$AC$787,2,FALSE))</f>
        <v>Badan Kependudukan dan KB Nasional</v>
      </c>
    </row>
    <row r="2362">
      <c r="A2362" s="346">
        <v>5009.0</v>
      </c>
      <c r="B2362" s="347" t="s">
        <v>14447</v>
      </c>
      <c r="C2362" s="347" t="s">
        <v>14408</v>
      </c>
      <c r="D2362" s="347" t="s">
        <v>14448</v>
      </c>
      <c r="E2362" s="347">
        <v>1.0</v>
      </c>
      <c r="F2362" s="347" t="s">
        <v>14449</v>
      </c>
      <c r="G2362" s="347" t="s">
        <v>14450</v>
      </c>
      <c r="H2362" s="348"/>
      <c r="I2362" s="347" t="s">
        <v>4533</v>
      </c>
      <c r="J2362" s="347" t="s">
        <v>14408</v>
      </c>
      <c r="K2362" s="349">
        <v>45512.29940418981</v>
      </c>
      <c r="L2362" s="347" t="s">
        <v>14408</v>
      </c>
      <c r="M2362" s="349">
        <v>45519.33663582176</v>
      </c>
      <c r="N2362" s="347" t="s">
        <v>4545</v>
      </c>
      <c r="O2362" s="346">
        <v>3.0</v>
      </c>
      <c r="P2362" s="350" t="s">
        <v>2411</v>
      </c>
      <c r="Q2362" s="346">
        <v>361.0</v>
      </c>
      <c r="R2362" s="347" t="s">
        <v>7390</v>
      </c>
      <c r="S2362" s="7" t="str">
        <f>IF(P2362="nasional",VLOOKUP("*"&amp;J2362&amp;"",'IPPD ALL'!$AA$2:$AC$787,3,FALSE),VLOOKUP("*"&amp;P2362&amp;"",'IPPD ALL'!$AB$2:$AC$787,2,FALSE))</f>
        <v>Kota Bekasi</v>
      </c>
    </row>
    <row r="2363">
      <c r="A2363" s="346">
        <v>5010.0</v>
      </c>
      <c r="B2363" s="347" t="s">
        <v>14451</v>
      </c>
      <c r="C2363" s="347" t="s">
        <v>14408</v>
      </c>
      <c r="D2363" s="347" t="s">
        <v>14452</v>
      </c>
      <c r="E2363" s="347">
        <v>1.0</v>
      </c>
      <c r="F2363" s="347" t="s">
        <v>14453</v>
      </c>
      <c r="G2363" s="347" t="s">
        <v>14454</v>
      </c>
      <c r="H2363" s="348"/>
      <c r="I2363" s="347" t="s">
        <v>4533</v>
      </c>
      <c r="J2363" s="347" t="s">
        <v>14408</v>
      </c>
      <c r="K2363" s="349">
        <v>45512.30265886574</v>
      </c>
      <c r="L2363" s="347" t="s">
        <v>14408</v>
      </c>
      <c r="M2363" s="349">
        <v>45519.33694689815</v>
      </c>
      <c r="N2363" s="347" t="s">
        <v>4545</v>
      </c>
      <c r="O2363" s="346">
        <v>3.0</v>
      </c>
      <c r="P2363" s="350" t="s">
        <v>2411</v>
      </c>
      <c r="Q2363" s="346">
        <v>361.0</v>
      </c>
      <c r="R2363" s="347" t="s">
        <v>7390</v>
      </c>
      <c r="S2363" s="7" t="str">
        <f>IF(P2363="nasional",VLOOKUP("*"&amp;J2363&amp;"",'IPPD ALL'!$AA$2:$AC$787,3,FALSE),VLOOKUP("*"&amp;P2363&amp;"",'IPPD ALL'!$AB$2:$AC$787,2,FALSE))</f>
        <v>Kota Bekasi</v>
      </c>
    </row>
    <row r="2364">
      <c r="A2364" s="346">
        <v>5011.0</v>
      </c>
      <c r="B2364" s="347" t="s">
        <v>14455</v>
      </c>
      <c r="C2364" s="347" t="s">
        <v>1934</v>
      </c>
      <c r="D2364" s="347" t="s">
        <v>10892</v>
      </c>
      <c r="E2364" s="347">
        <v>2.0</v>
      </c>
      <c r="F2364" s="347" t="s">
        <v>14456</v>
      </c>
      <c r="G2364" s="347" t="s">
        <v>10894</v>
      </c>
      <c r="H2364" s="347" t="s">
        <v>4609</v>
      </c>
      <c r="I2364" s="347" t="s">
        <v>4533</v>
      </c>
      <c r="J2364" s="347" t="s">
        <v>1934</v>
      </c>
      <c r="K2364" s="349">
        <v>45512.30508478009</v>
      </c>
      <c r="L2364" s="348"/>
      <c r="M2364" s="348"/>
      <c r="N2364" s="347" t="s">
        <v>4534</v>
      </c>
      <c r="O2364" s="346">
        <v>0.0</v>
      </c>
      <c r="P2364" s="347" t="s">
        <v>4535</v>
      </c>
      <c r="Q2364" s="348"/>
      <c r="R2364" s="348"/>
      <c r="S2364" s="7" t="str">
        <f>IF(P2364="nasional",VLOOKUP("*"&amp;J2364&amp;"",'IPPD ALL'!$AA$2:$AC$787,3,FALSE),VLOOKUP("*"&amp;P2364&amp;"",'IPPD ALL'!$AB$2:$AC$787,2,FALSE))</f>
        <v>Kabupaten Belitung Timur</v>
      </c>
    </row>
    <row r="2365">
      <c r="A2365" s="346">
        <v>5013.0</v>
      </c>
      <c r="B2365" s="347" t="s">
        <v>14457</v>
      </c>
      <c r="C2365" s="347" t="s">
        <v>6097</v>
      </c>
      <c r="D2365" s="347" t="s">
        <v>5284</v>
      </c>
      <c r="E2365" s="347" t="s">
        <v>4530</v>
      </c>
      <c r="F2365" s="347" t="s">
        <v>14458</v>
      </c>
      <c r="G2365" s="347" t="s">
        <v>14459</v>
      </c>
      <c r="H2365" s="348"/>
      <c r="I2365" s="347" t="s">
        <v>4533</v>
      </c>
      <c r="J2365" s="347" t="s">
        <v>6097</v>
      </c>
      <c r="K2365" s="349">
        <v>45512.320688472224</v>
      </c>
      <c r="L2365" s="347" t="s">
        <v>6097</v>
      </c>
      <c r="M2365" s="349">
        <v>45512.32937290509</v>
      </c>
      <c r="N2365" s="347" t="s">
        <v>4534</v>
      </c>
      <c r="O2365" s="346">
        <v>1.0</v>
      </c>
      <c r="P2365" s="350" t="s">
        <v>3414</v>
      </c>
      <c r="Q2365" s="346">
        <v>936.0</v>
      </c>
      <c r="R2365" s="347" t="s">
        <v>6101</v>
      </c>
      <c r="S2365" s="7" t="str">
        <f>IF(P2365="nasional",VLOOKUP("*"&amp;J2365&amp;"",'IPPD ALL'!$AA$2:$AC$787,3,FALSE),VLOOKUP("*"&amp;P2365&amp;"",'IPPD ALL'!$AB$2:$AC$787,2,FALSE))</f>
        <v>Kabupaten Kotabaru</v>
      </c>
    </row>
    <row r="2366">
      <c r="A2366" s="346">
        <v>5014.0</v>
      </c>
      <c r="B2366" s="347" t="s">
        <v>14460</v>
      </c>
      <c r="C2366" s="347" t="s">
        <v>14461</v>
      </c>
      <c r="D2366" s="347" t="s">
        <v>14462</v>
      </c>
      <c r="E2366" s="346">
        <v>1.0</v>
      </c>
      <c r="F2366" s="347" t="s">
        <v>14463</v>
      </c>
      <c r="G2366" s="347" t="s">
        <v>14464</v>
      </c>
      <c r="H2366" s="348"/>
      <c r="I2366" s="347" t="s">
        <v>4533</v>
      </c>
      <c r="J2366" s="347" t="s">
        <v>14461</v>
      </c>
      <c r="K2366" s="349">
        <v>45512.32233255787</v>
      </c>
      <c r="L2366" s="347" t="s">
        <v>14461</v>
      </c>
      <c r="M2366" s="349">
        <v>45512.37211787037</v>
      </c>
      <c r="N2366" s="347" t="s">
        <v>4545</v>
      </c>
      <c r="O2366" s="346">
        <v>5.0</v>
      </c>
      <c r="P2366" s="350" t="s">
        <v>3151</v>
      </c>
      <c r="Q2366" s="346">
        <v>369.0</v>
      </c>
      <c r="R2366" s="347" t="s">
        <v>5692</v>
      </c>
      <c r="S2366" s="7" t="str">
        <f>IF(P2366="nasional",VLOOKUP("*"&amp;J2366&amp;"",'IPPD ALL'!$AA$2:$AC$787,3,FALSE),VLOOKUP("*"&amp;P2366&amp;"",'IPPD ALL'!$AB$2:$AC$787,2,FALSE))</f>
        <v>Kota Surabaya</v>
      </c>
    </row>
    <row r="2367">
      <c r="A2367" s="346">
        <v>5015.0</v>
      </c>
      <c r="B2367" s="347" t="s">
        <v>14465</v>
      </c>
      <c r="C2367" s="347" t="s">
        <v>1161</v>
      </c>
      <c r="D2367" s="347" t="s">
        <v>14466</v>
      </c>
      <c r="E2367" s="347">
        <v>1.0</v>
      </c>
      <c r="F2367" s="347" t="s">
        <v>14467</v>
      </c>
      <c r="G2367" s="347" t="s">
        <v>14468</v>
      </c>
      <c r="H2367" s="348"/>
      <c r="I2367" s="347" t="s">
        <v>4533</v>
      </c>
      <c r="J2367" s="347" t="s">
        <v>1161</v>
      </c>
      <c r="K2367" s="349">
        <v>45512.37687128472</v>
      </c>
      <c r="L2367" s="347" t="s">
        <v>1161</v>
      </c>
      <c r="M2367" s="349">
        <v>45512.66441979167</v>
      </c>
      <c r="N2367" s="347" t="s">
        <v>4545</v>
      </c>
      <c r="O2367" s="346">
        <v>1.0</v>
      </c>
      <c r="P2367" s="347" t="s">
        <v>4535</v>
      </c>
      <c r="Q2367" s="348"/>
      <c r="R2367" s="348"/>
      <c r="S2367" s="7" t="str">
        <f>IF(P2367="nasional",VLOOKUP("*"&amp;J2367&amp;"",'IPPD ALL'!$AA$2:$AC$787,3,FALSE),VLOOKUP("*"&amp;P2367&amp;"",'IPPD ALL'!$AB$2:$AC$787,2,FALSE))</f>
        <v>Kabupaten Aceh Barat Daya</v>
      </c>
    </row>
    <row r="2368">
      <c r="A2368" s="346">
        <v>5016.0</v>
      </c>
      <c r="B2368" s="347" t="s">
        <v>14469</v>
      </c>
      <c r="C2368" s="347" t="s">
        <v>1161</v>
      </c>
      <c r="D2368" s="347" t="s">
        <v>14470</v>
      </c>
      <c r="E2368" s="347">
        <v>1.0</v>
      </c>
      <c r="F2368" s="347" t="s">
        <v>14471</v>
      </c>
      <c r="G2368" s="347" t="s">
        <v>14472</v>
      </c>
      <c r="H2368" s="348"/>
      <c r="I2368" s="347" t="s">
        <v>4533</v>
      </c>
      <c r="J2368" s="347" t="s">
        <v>1161</v>
      </c>
      <c r="K2368" s="349">
        <v>45512.67535386574</v>
      </c>
      <c r="L2368" s="347" t="s">
        <v>1161</v>
      </c>
      <c r="M2368" s="349">
        <v>45512.687057766205</v>
      </c>
      <c r="N2368" s="347" t="s">
        <v>4545</v>
      </c>
      <c r="O2368" s="346">
        <v>1.0</v>
      </c>
      <c r="P2368" s="347" t="s">
        <v>4535</v>
      </c>
      <c r="Q2368" s="348"/>
      <c r="R2368" s="348"/>
      <c r="S2368" s="7" t="str">
        <f>IF(P2368="nasional",VLOOKUP("*"&amp;J2368&amp;"",'IPPD ALL'!$AA$2:$AC$787,3,FALSE),VLOOKUP("*"&amp;P2368&amp;"",'IPPD ALL'!$AB$2:$AC$787,2,FALSE))</f>
        <v>Kabupaten Aceh Barat Daya</v>
      </c>
    </row>
    <row r="2369">
      <c r="A2369" s="346">
        <v>5018.0</v>
      </c>
      <c r="B2369" s="347" t="s">
        <v>14473</v>
      </c>
      <c r="C2369" s="347" t="s">
        <v>14474</v>
      </c>
      <c r="D2369" s="347" t="s">
        <v>14475</v>
      </c>
      <c r="E2369" s="347">
        <v>1.0</v>
      </c>
      <c r="F2369" s="347" t="s">
        <v>14476</v>
      </c>
      <c r="G2369" s="347" t="s">
        <v>14477</v>
      </c>
      <c r="H2369" s="348"/>
      <c r="I2369" s="347" t="s">
        <v>4533</v>
      </c>
      <c r="J2369" s="347" t="s">
        <v>14474</v>
      </c>
      <c r="K2369" s="349">
        <v>45513.13391094907</v>
      </c>
      <c r="L2369" s="347" t="s">
        <v>14474</v>
      </c>
      <c r="M2369" s="349">
        <v>45513.24041255787</v>
      </c>
      <c r="N2369" s="347" t="s">
        <v>4545</v>
      </c>
      <c r="O2369" s="346">
        <v>1.0</v>
      </c>
      <c r="P2369" s="350" t="s">
        <v>2865</v>
      </c>
      <c r="Q2369" s="346">
        <v>260.0</v>
      </c>
      <c r="R2369" s="347" t="s">
        <v>5923</v>
      </c>
      <c r="S2369" s="7" t="str">
        <f>IF(P2369="nasional",VLOOKUP("*"&amp;J2369&amp;"",'IPPD ALL'!$AA$2:$AC$787,3,FALSE),VLOOKUP("*"&amp;P2369&amp;"",'IPPD ALL'!$AB$2:$AC$787,2,FALSE))</f>
        <v>Provinsi Jawa Timur</v>
      </c>
    </row>
    <row r="2370">
      <c r="A2370" s="346">
        <v>5019.0</v>
      </c>
      <c r="B2370" s="347" t="s">
        <v>14478</v>
      </c>
      <c r="C2370" s="347" t="s">
        <v>14479</v>
      </c>
      <c r="D2370" s="347" t="s">
        <v>14480</v>
      </c>
      <c r="E2370" s="347">
        <v>1.0</v>
      </c>
      <c r="F2370" s="347" t="s">
        <v>14481</v>
      </c>
      <c r="G2370" s="347" t="s">
        <v>14482</v>
      </c>
      <c r="H2370" s="348"/>
      <c r="I2370" s="347" t="s">
        <v>4533</v>
      </c>
      <c r="J2370" s="347" t="s">
        <v>14479</v>
      </c>
      <c r="K2370" s="349">
        <v>45513.15195130787</v>
      </c>
      <c r="L2370" s="347" t="s">
        <v>14479</v>
      </c>
      <c r="M2370" s="349">
        <v>45519.291076875</v>
      </c>
      <c r="N2370" s="347" t="s">
        <v>4545</v>
      </c>
      <c r="O2370" s="346">
        <v>4.0</v>
      </c>
      <c r="P2370" s="350" t="s">
        <v>2411</v>
      </c>
      <c r="Q2370" s="346">
        <v>361.0</v>
      </c>
      <c r="R2370" s="347" t="s">
        <v>7390</v>
      </c>
      <c r="S2370" s="7" t="str">
        <f>IF(P2370="nasional",VLOOKUP("*"&amp;J2370&amp;"",'IPPD ALL'!$AA$2:$AC$787,3,FALSE),VLOOKUP("*"&amp;P2370&amp;"",'IPPD ALL'!$AB$2:$AC$787,2,FALSE))</f>
        <v>Kota Bekasi</v>
      </c>
    </row>
    <row r="2371">
      <c r="A2371" s="346">
        <v>5020.0</v>
      </c>
      <c r="B2371" s="347" t="s">
        <v>14483</v>
      </c>
      <c r="C2371" s="347" t="s">
        <v>14474</v>
      </c>
      <c r="D2371" s="347" t="s">
        <v>14484</v>
      </c>
      <c r="E2371" s="347">
        <v>1.0</v>
      </c>
      <c r="F2371" s="347" t="s">
        <v>14485</v>
      </c>
      <c r="G2371" s="347" t="s">
        <v>14486</v>
      </c>
      <c r="H2371" s="348"/>
      <c r="I2371" s="347" t="s">
        <v>4533</v>
      </c>
      <c r="J2371" s="347" t="s">
        <v>14474</v>
      </c>
      <c r="K2371" s="349">
        <v>45513.25333189815</v>
      </c>
      <c r="L2371" s="347" t="s">
        <v>14474</v>
      </c>
      <c r="M2371" s="349">
        <v>45513.25431618056</v>
      </c>
      <c r="N2371" s="347" t="s">
        <v>4545</v>
      </c>
      <c r="O2371" s="346">
        <v>1.0</v>
      </c>
      <c r="P2371" s="350" t="s">
        <v>2865</v>
      </c>
      <c r="Q2371" s="346">
        <v>260.0</v>
      </c>
      <c r="R2371" s="347" t="s">
        <v>5923</v>
      </c>
      <c r="S2371" s="7" t="str">
        <f>IF(P2371="nasional",VLOOKUP("*"&amp;J2371&amp;"",'IPPD ALL'!$AA$2:$AC$787,3,FALSE),VLOOKUP("*"&amp;P2371&amp;"",'IPPD ALL'!$AB$2:$AC$787,2,FALSE))</f>
        <v>Provinsi Jawa Timur</v>
      </c>
    </row>
    <row r="2372">
      <c r="A2372" s="346">
        <v>5021.0</v>
      </c>
      <c r="B2372" s="347" t="s">
        <v>14487</v>
      </c>
      <c r="C2372" s="347" t="s">
        <v>14488</v>
      </c>
      <c r="D2372" s="347" t="s">
        <v>14489</v>
      </c>
      <c r="E2372" s="347">
        <v>1.0</v>
      </c>
      <c r="F2372" s="347" t="s">
        <v>14490</v>
      </c>
      <c r="G2372" s="347" t="s">
        <v>14491</v>
      </c>
      <c r="H2372" s="348"/>
      <c r="I2372" s="347" t="s">
        <v>4533</v>
      </c>
      <c r="J2372" s="347" t="s">
        <v>14488</v>
      </c>
      <c r="K2372" s="349">
        <v>45513.257723877316</v>
      </c>
      <c r="L2372" s="347" t="s">
        <v>14488</v>
      </c>
      <c r="M2372" s="349">
        <v>45513.25898773148</v>
      </c>
      <c r="N2372" s="347" t="s">
        <v>4545</v>
      </c>
      <c r="O2372" s="346">
        <v>1.0</v>
      </c>
      <c r="P2372" s="350" t="s">
        <v>2865</v>
      </c>
      <c r="Q2372" s="346">
        <v>260.0</v>
      </c>
      <c r="R2372" s="347" t="s">
        <v>5923</v>
      </c>
      <c r="S2372" s="7" t="str">
        <f>IF(P2372="nasional",VLOOKUP("*"&amp;J2372&amp;"",'IPPD ALL'!$AA$2:$AC$787,3,FALSE),VLOOKUP("*"&amp;P2372&amp;"",'IPPD ALL'!$AB$2:$AC$787,2,FALSE))</f>
        <v>Provinsi Jawa Timur</v>
      </c>
    </row>
    <row r="2373">
      <c r="A2373" s="346">
        <v>5022.0</v>
      </c>
      <c r="B2373" s="347" t="s">
        <v>14492</v>
      </c>
      <c r="C2373" s="347" t="s">
        <v>14488</v>
      </c>
      <c r="D2373" s="347" t="s">
        <v>14493</v>
      </c>
      <c r="E2373" s="347">
        <v>1.0</v>
      </c>
      <c r="F2373" s="347" t="s">
        <v>14494</v>
      </c>
      <c r="G2373" s="347" t="s">
        <v>14495</v>
      </c>
      <c r="H2373" s="348"/>
      <c r="I2373" s="347" t="s">
        <v>4533</v>
      </c>
      <c r="J2373" s="347" t="s">
        <v>14488</v>
      </c>
      <c r="K2373" s="349">
        <v>45513.25995951389</v>
      </c>
      <c r="L2373" s="348"/>
      <c r="M2373" s="348"/>
      <c r="N2373" s="347" t="s">
        <v>4545</v>
      </c>
      <c r="O2373" s="346">
        <v>1.0</v>
      </c>
      <c r="P2373" s="350" t="s">
        <v>2865</v>
      </c>
      <c r="Q2373" s="346">
        <v>260.0</v>
      </c>
      <c r="R2373" s="347" t="s">
        <v>5923</v>
      </c>
      <c r="S2373" s="7" t="str">
        <f>IF(P2373="nasional",VLOOKUP("*"&amp;J2373&amp;"",'IPPD ALL'!$AA$2:$AC$787,3,FALSE),VLOOKUP("*"&amp;P2373&amp;"",'IPPD ALL'!$AB$2:$AC$787,2,FALSE))</f>
        <v>Provinsi Jawa Timur</v>
      </c>
    </row>
    <row r="2374">
      <c r="A2374" s="346">
        <v>5023.0</v>
      </c>
      <c r="B2374" s="347" t="s">
        <v>14496</v>
      </c>
      <c r="C2374" s="347" t="s">
        <v>14497</v>
      </c>
      <c r="D2374" s="347" t="s">
        <v>14498</v>
      </c>
      <c r="E2374" s="347">
        <v>1.0</v>
      </c>
      <c r="F2374" s="347" t="s">
        <v>14499</v>
      </c>
      <c r="G2374" s="347" t="s">
        <v>14500</v>
      </c>
      <c r="H2374" s="348"/>
      <c r="I2374" s="347" t="s">
        <v>4533</v>
      </c>
      <c r="J2374" s="347" t="s">
        <v>14497</v>
      </c>
      <c r="K2374" s="349">
        <v>45513.26389248842</v>
      </c>
      <c r="L2374" s="347" t="s">
        <v>14497</v>
      </c>
      <c r="M2374" s="349">
        <v>45513.26450895833</v>
      </c>
      <c r="N2374" s="347" t="s">
        <v>4545</v>
      </c>
      <c r="O2374" s="346">
        <v>1.0</v>
      </c>
      <c r="P2374" s="350" t="s">
        <v>2865</v>
      </c>
      <c r="Q2374" s="346">
        <v>260.0</v>
      </c>
      <c r="R2374" s="347" t="s">
        <v>5923</v>
      </c>
      <c r="S2374" s="7" t="str">
        <f>IF(P2374="nasional",VLOOKUP("*"&amp;J2374&amp;"",'IPPD ALL'!$AA$2:$AC$787,3,FALSE),VLOOKUP("*"&amp;P2374&amp;"",'IPPD ALL'!$AB$2:$AC$787,2,FALSE))</f>
        <v>Provinsi Jawa Timur</v>
      </c>
    </row>
    <row r="2375">
      <c r="A2375" s="346">
        <v>5024.0</v>
      </c>
      <c r="B2375" s="347" t="s">
        <v>14501</v>
      </c>
      <c r="C2375" s="347" t="s">
        <v>14497</v>
      </c>
      <c r="D2375" s="347" t="s">
        <v>14502</v>
      </c>
      <c r="E2375" s="347">
        <v>1.0</v>
      </c>
      <c r="F2375" s="347" t="s">
        <v>14503</v>
      </c>
      <c r="G2375" s="347" t="s">
        <v>14504</v>
      </c>
      <c r="H2375" s="348"/>
      <c r="I2375" s="347" t="s">
        <v>4533</v>
      </c>
      <c r="J2375" s="347" t="s">
        <v>14497</v>
      </c>
      <c r="K2375" s="349">
        <v>45513.26537922454</v>
      </c>
      <c r="L2375" s="347" t="s">
        <v>14497</v>
      </c>
      <c r="M2375" s="349">
        <v>45513.26600105324</v>
      </c>
      <c r="N2375" s="347" t="s">
        <v>4545</v>
      </c>
      <c r="O2375" s="346">
        <v>1.0</v>
      </c>
      <c r="P2375" s="350" t="s">
        <v>2865</v>
      </c>
      <c r="Q2375" s="346">
        <v>260.0</v>
      </c>
      <c r="R2375" s="347" t="s">
        <v>5923</v>
      </c>
      <c r="S2375" s="7" t="str">
        <f>IF(P2375="nasional",VLOOKUP("*"&amp;J2375&amp;"",'IPPD ALL'!$AA$2:$AC$787,3,FALSE),VLOOKUP("*"&amp;P2375&amp;"",'IPPD ALL'!$AB$2:$AC$787,2,FALSE))</f>
        <v>Provinsi Jawa Timur</v>
      </c>
    </row>
    <row r="2376">
      <c r="A2376" s="346">
        <v>5025.0</v>
      </c>
      <c r="B2376" s="347" t="s">
        <v>14505</v>
      </c>
      <c r="C2376" s="347" t="s">
        <v>901</v>
      </c>
      <c r="D2376" s="347" t="s">
        <v>13764</v>
      </c>
      <c r="E2376" s="347">
        <v>1.1</v>
      </c>
      <c r="F2376" s="347" t="s">
        <v>14506</v>
      </c>
      <c r="G2376" s="347" t="s">
        <v>13766</v>
      </c>
      <c r="H2376" s="347" t="s">
        <v>13767</v>
      </c>
      <c r="I2376" s="347" t="s">
        <v>4533</v>
      </c>
      <c r="J2376" s="347" t="s">
        <v>901</v>
      </c>
      <c r="K2376" s="349">
        <v>45513.26872710648</v>
      </c>
      <c r="L2376" s="348"/>
      <c r="M2376" s="348"/>
      <c r="N2376" s="347" t="s">
        <v>4534</v>
      </c>
      <c r="O2376" s="346">
        <v>0.0</v>
      </c>
      <c r="P2376" s="347" t="s">
        <v>4535</v>
      </c>
      <c r="Q2376" s="348"/>
      <c r="R2376" s="348"/>
      <c r="S2376" s="7" t="str">
        <f>IF(P2376="nasional",VLOOKUP("*"&amp;J2376&amp;"",'IPPD ALL'!$AA$2:$AC$787,3,FALSE),VLOOKUP("*"&amp;P2376&amp;"",'IPPD ALL'!$AB$2:$AC$787,2,FALSE))</f>
        <v>Sekretariat Jenderal DPR RI</v>
      </c>
    </row>
    <row r="2377">
      <c r="A2377" s="346">
        <v>5028.0</v>
      </c>
      <c r="B2377" s="347" t="s">
        <v>14507</v>
      </c>
      <c r="C2377" s="347" t="s">
        <v>14508</v>
      </c>
      <c r="D2377" s="347" t="s">
        <v>14509</v>
      </c>
      <c r="E2377" s="346">
        <v>1.0</v>
      </c>
      <c r="F2377" s="347" t="s">
        <v>14510</v>
      </c>
      <c r="G2377" s="347" t="s">
        <v>14511</v>
      </c>
      <c r="H2377" s="348"/>
      <c r="I2377" s="347" t="s">
        <v>4533</v>
      </c>
      <c r="J2377" s="347" t="s">
        <v>14508</v>
      </c>
      <c r="K2377" s="349">
        <v>45513.39375688657</v>
      </c>
      <c r="L2377" s="347" t="s">
        <v>14508</v>
      </c>
      <c r="M2377" s="349">
        <v>45514.16692568287</v>
      </c>
      <c r="N2377" s="347" t="s">
        <v>4545</v>
      </c>
      <c r="O2377" s="346">
        <v>2.0</v>
      </c>
      <c r="P2377" s="350" t="s">
        <v>2426</v>
      </c>
      <c r="Q2377" s="346">
        <v>259.0</v>
      </c>
      <c r="R2377" s="347" t="s">
        <v>14512</v>
      </c>
      <c r="S2377" s="7" t="str">
        <f>IF(P2377="nasional",VLOOKUP("*"&amp;J2377&amp;"",'IPPD ALL'!$AA$2:$AC$787,3,FALSE),VLOOKUP("*"&amp;P2377&amp;"",'IPPD ALL'!$AB$2:$AC$787,2,FALSE))</f>
        <v>Kota Cimahi</v>
      </c>
    </row>
    <row r="2378">
      <c r="A2378" s="346">
        <v>5030.0</v>
      </c>
      <c r="B2378" s="347" t="s">
        <v>14513</v>
      </c>
      <c r="C2378" s="347" t="s">
        <v>14508</v>
      </c>
      <c r="D2378" s="347" t="s">
        <v>14514</v>
      </c>
      <c r="E2378" s="346">
        <v>1.0</v>
      </c>
      <c r="F2378" s="347" t="s">
        <v>14515</v>
      </c>
      <c r="G2378" s="347" t="s">
        <v>14516</v>
      </c>
      <c r="H2378" s="348"/>
      <c r="I2378" s="347" t="s">
        <v>4533</v>
      </c>
      <c r="J2378" s="347" t="s">
        <v>14508</v>
      </c>
      <c r="K2378" s="349">
        <v>45514.16618903935</v>
      </c>
      <c r="L2378" s="347" t="s">
        <v>14508</v>
      </c>
      <c r="M2378" s="349">
        <v>45514.180512719904</v>
      </c>
      <c r="N2378" s="347" t="s">
        <v>4545</v>
      </c>
      <c r="O2378" s="346">
        <v>3.0</v>
      </c>
      <c r="P2378" s="350" t="s">
        <v>2426</v>
      </c>
      <c r="Q2378" s="346">
        <v>259.0</v>
      </c>
      <c r="R2378" s="347" t="s">
        <v>14512</v>
      </c>
      <c r="S2378" s="7" t="str">
        <f>IF(P2378="nasional",VLOOKUP("*"&amp;J2378&amp;"",'IPPD ALL'!$AA$2:$AC$787,3,FALSE),VLOOKUP("*"&amp;P2378&amp;"",'IPPD ALL'!$AB$2:$AC$787,2,FALSE))</f>
        <v>Kota Cimahi</v>
      </c>
    </row>
    <row r="2379">
      <c r="A2379" s="346">
        <v>5031.0</v>
      </c>
      <c r="B2379" s="347" t="s">
        <v>14517</v>
      </c>
      <c r="C2379" s="347" t="s">
        <v>3038</v>
      </c>
      <c r="D2379" s="347" t="s">
        <v>14518</v>
      </c>
      <c r="E2379" s="347">
        <v>2.0</v>
      </c>
      <c r="F2379" s="347" t="s">
        <v>14519</v>
      </c>
      <c r="G2379" s="347" t="s">
        <v>14520</v>
      </c>
      <c r="H2379" s="348"/>
      <c r="I2379" s="347" t="s">
        <v>4533</v>
      </c>
      <c r="J2379" s="347" t="s">
        <v>3038</v>
      </c>
      <c r="K2379" s="349">
        <v>45515.671517800925</v>
      </c>
      <c r="L2379" s="347" t="s">
        <v>3038</v>
      </c>
      <c r="M2379" s="349">
        <v>45516.31175548611</v>
      </c>
      <c r="N2379" s="347" t="s">
        <v>4545</v>
      </c>
      <c r="O2379" s="346">
        <v>2.0</v>
      </c>
      <c r="P2379" s="347" t="s">
        <v>4535</v>
      </c>
      <c r="Q2379" s="348"/>
      <c r="R2379" s="348"/>
      <c r="S2379" s="7" t="str">
        <f>IF(P2379="nasional",VLOOKUP("*"&amp;J2379&amp;"",'IPPD ALL'!$AA$2:$AC$787,3,FALSE),VLOOKUP("*"&amp;P2379&amp;"",'IPPD ALL'!$AB$2:$AC$787,2,FALSE))</f>
        <v>Kabupaten Sampang</v>
      </c>
    </row>
    <row r="2380">
      <c r="A2380" s="346">
        <v>5032.0</v>
      </c>
      <c r="B2380" s="347" t="s">
        <v>14521</v>
      </c>
      <c r="C2380" s="347" t="s">
        <v>4114</v>
      </c>
      <c r="D2380" s="347" t="s">
        <v>14522</v>
      </c>
      <c r="E2380" s="347">
        <v>1.0</v>
      </c>
      <c r="F2380" s="347" t="s">
        <v>14523</v>
      </c>
      <c r="G2380" s="347" t="s">
        <v>14524</v>
      </c>
      <c r="H2380" s="348"/>
      <c r="I2380" s="347" t="s">
        <v>4533</v>
      </c>
      <c r="J2380" s="347" t="s">
        <v>4114</v>
      </c>
      <c r="K2380" s="349">
        <v>45516.05831564815</v>
      </c>
      <c r="L2380" s="347" t="s">
        <v>4114</v>
      </c>
      <c r="M2380" s="349">
        <v>45518.025165659725</v>
      </c>
      <c r="N2380" s="347" t="s">
        <v>4545</v>
      </c>
      <c r="O2380" s="346">
        <v>1.0</v>
      </c>
      <c r="P2380" s="347" t="s">
        <v>4535</v>
      </c>
      <c r="Q2380" s="348"/>
      <c r="R2380" s="348"/>
      <c r="S2380" s="7" t="str">
        <f>IF(P2380="nasional",VLOOKUP("*"&amp;J2380&amp;"",'IPPD ALL'!$AA$2:$AC$787,3,FALSE),VLOOKUP("*"&amp;P2380&amp;"",'IPPD ALL'!$AB$2:$AC$787,2,FALSE))</f>
        <v>Provinsi Nusa Tenggara Barat</v>
      </c>
    </row>
    <row r="2381">
      <c r="A2381" s="346">
        <v>5034.0</v>
      </c>
      <c r="B2381" s="347" t="s">
        <v>14525</v>
      </c>
      <c r="C2381" s="347" t="s">
        <v>9717</v>
      </c>
      <c r="D2381" s="347" t="s">
        <v>14526</v>
      </c>
      <c r="E2381" s="347">
        <v>1.0</v>
      </c>
      <c r="F2381" s="347" t="s">
        <v>14527</v>
      </c>
      <c r="G2381" s="347" t="s">
        <v>14528</v>
      </c>
      <c r="H2381" s="348"/>
      <c r="I2381" s="347" t="s">
        <v>4533</v>
      </c>
      <c r="J2381" s="347" t="s">
        <v>9717</v>
      </c>
      <c r="K2381" s="349">
        <v>45516.08682458333</v>
      </c>
      <c r="L2381" s="347" t="s">
        <v>9717</v>
      </c>
      <c r="M2381" s="349">
        <v>45516.27085677083</v>
      </c>
      <c r="N2381" s="347" t="s">
        <v>4545</v>
      </c>
      <c r="O2381" s="346">
        <v>6.0</v>
      </c>
      <c r="P2381" s="350" t="s">
        <v>3525</v>
      </c>
      <c r="Q2381" s="346">
        <v>917.0</v>
      </c>
      <c r="R2381" s="347" t="s">
        <v>9721</v>
      </c>
      <c r="S2381" s="7" t="str">
        <f>IF(P2381="nasional",VLOOKUP("*"&amp;J2381&amp;"",'IPPD ALL'!$AA$2:$AC$787,3,FALSE),VLOOKUP("*"&amp;P2381&amp;"",'IPPD ALL'!$AB$2:$AC$787,2,FALSE))</f>
        <v>Provinsi Kalimantan Utara</v>
      </c>
    </row>
    <row r="2382">
      <c r="A2382" s="346">
        <v>5038.0</v>
      </c>
      <c r="B2382" s="347" t="s">
        <v>14529</v>
      </c>
      <c r="C2382" s="347" t="s">
        <v>7363</v>
      </c>
      <c r="D2382" s="347" t="s">
        <v>14530</v>
      </c>
      <c r="E2382" s="346">
        <v>1.0</v>
      </c>
      <c r="F2382" s="347" t="s">
        <v>14531</v>
      </c>
      <c r="G2382" s="347" t="s">
        <v>14532</v>
      </c>
      <c r="H2382" s="348"/>
      <c r="I2382" s="347" t="s">
        <v>4533</v>
      </c>
      <c r="J2382" s="347" t="s">
        <v>7363</v>
      </c>
      <c r="K2382" s="349">
        <v>45516.169419791666</v>
      </c>
      <c r="L2382" s="347" t="s">
        <v>7363</v>
      </c>
      <c r="M2382" s="349">
        <v>45516.228676631945</v>
      </c>
      <c r="N2382" s="347" t="s">
        <v>4545</v>
      </c>
      <c r="O2382" s="346">
        <v>6.0</v>
      </c>
      <c r="P2382" s="350" t="s">
        <v>2650</v>
      </c>
      <c r="Q2382" s="346">
        <v>330.0</v>
      </c>
      <c r="R2382" s="347" t="s">
        <v>7368</v>
      </c>
      <c r="S2382" s="7" t="str">
        <f>IF(P2382="nasional",VLOOKUP("*"&amp;J2382&amp;"",'IPPD ALL'!$AA$2:$AC$787,3,FALSE),VLOOKUP("*"&amp;P2382&amp;"",'IPPD ALL'!$AB$2:$AC$787,2,FALSE))</f>
        <v>Kabupaten Kendal</v>
      </c>
      <c r="T2382" s="229"/>
    </row>
    <row r="2383">
      <c r="A2383" s="346">
        <v>5040.0</v>
      </c>
      <c r="B2383" s="347" t="s">
        <v>14533</v>
      </c>
      <c r="C2383" s="347" t="s">
        <v>7363</v>
      </c>
      <c r="D2383" s="347" t="s">
        <v>14534</v>
      </c>
      <c r="E2383" s="346">
        <v>1.0</v>
      </c>
      <c r="F2383" s="347" t="s">
        <v>14535</v>
      </c>
      <c r="G2383" s="347" t="s">
        <v>14536</v>
      </c>
      <c r="H2383" s="348"/>
      <c r="I2383" s="347" t="s">
        <v>4533</v>
      </c>
      <c r="J2383" s="347" t="s">
        <v>7363</v>
      </c>
      <c r="K2383" s="349">
        <v>45516.19205831018</v>
      </c>
      <c r="L2383" s="347" t="s">
        <v>7363</v>
      </c>
      <c r="M2383" s="349">
        <v>45516.196701643516</v>
      </c>
      <c r="N2383" s="347" t="s">
        <v>4545</v>
      </c>
      <c r="O2383" s="346">
        <v>1.0</v>
      </c>
      <c r="P2383" s="350" t="s">
        <v>2650</v>
      </c>
      <c r="Q2383" s="346">
        <v>330.0</v>
      </c>
      <c r="R2383" s="347" t="s">
        <v>7368</v>
      </c>
      <c r="S2383" s="7" t="str">
        <f>IF(P2383="nasional",VLOOKUP("*"&amp;J2383&amp;"",'IPPD ALL'!$AA$2:$AC$787,3,FALSE),VLOOKUP("*"&amp;P2383&amp;"",'IPPD ALL'!$AB$2:$AC$787,2,FALSE))</f>
        <v>Kabupaten Kendal</v>
      </c>
      <c r="T2383" s="229"/>
    </row>
    <row r="2384">
      <c r="A2384" s="346">
        <v>5041.0</v>
      </c>
      <c r="B2384" s="347" t="s">
        <v>14537</v>
      </c>
      <c r="C2384" s="347" t="s">
        <v>9226</v>
      </c>
      <c r="D2384" s="347" t="s">
        <v>14538</v>
      </c>
      <c r="E2384" s="346">
        <v>1.0</v>
      </c>
      <c r="F2384" s="347" t="s">
        <v>14539</v>
      </c>
      <c r="G2384" s="347" t="s">
        <v>14540</v>
      </c>
      <c r="H2384" s="348"/>
      <c r="I2384" s="347" t="s">
        <v>4533</v>
      </c>
      <c r="J2384" s="347" t="s">
        <v>9226</v>
      </c>
      <c r="K2384" s="349">
        <v>45516.22545290509</v>
      </c>
      <c r="L2384" s="348"/>
      <c r="M2384" s="348"/>
      <c r="N2384" s="347" t="s">
        <v>4534</v>
      </c>
      <c r="O2384" s="346">
        <v>0.0</v>
      </c>
      <c r="P2384" s="350" t="s">
        <v>2548</v>
      </c>
      <c r="Q2384" s="346">
        <v>387.0</v>
      </c>
      <c r="R2384" s="347" t="s">
        <v>8502</v>
      </c>
      <c r="S2384" s="7" t="str">
        <f>IF(P2384="nasional",VLOOKUP("*"&amp;J2384&amp;"",'IPPD ALL'!$AA$2:$AC$787,3,FALSE),VLOOKUP("*"&amp;P2384&amp;"",'IPPD ALL'!$AB$2:$AC$787,2,FALSE))</f>
        <v>Provinsi Jawa Tengah</v>
      </c>
    </row>
    <row r="2385">
      <c r="A2385" s="346">
        <v>5042.0</v>
      </c>
      <c r="B2385" s="347" t="s">
        <v>14541</v>
      </c>
      <c r="C2385" s="347" t="s">
        <v>9717</v>
      </c>
      <c r="D2385" s="347" t="s">
        <v>14542</v>
      </c>
      <c r="E2385" s="347">
        <v>1.0</v>
      </c>
      <c r="F2385" s="347" t="s">
        <v>14543</v>
      </c>
      <c r="G2385" s="347" t="s">
        <v>14544</v>
      </c>
      <c r="H2385" s="348"/>
      <c r="I2385" s="347" t="s">
        <v>4533</v>
      </c>
      <c r="J2385" s="347" t="s">
        <v>9717</v>
      </c>
      <c r="K2385" s="349">
        <v>45516.27957394676</v>
      </c>
      <c r="L2385" s="347" t="s">
        <v>9717</v>
      </c>
      <c r="M2385" s="349">
        <v>45516.280789826385</v>
      </c>
      <c r="N2385" s="347" t="s">
        <v>4545</v>
      </c>
      <c r="O2385" s="346">
        <v>1.0</v>
      </c>
      <c r="P2385" s="350" t="s">
        <v>3525</v>
      </c>
      <c r="Q2385" s="346">
        <v>917.0</v>
      </c>
      <c r="R2385" s="347" t="s">
        <v>9721</v>
      </c>
      <c r="S2385" s="7" t="str">
        <f>IF(P2385="nasional",VLOOKUP("*"&amp;J2385&amp;"",'IPPD ALL'!$AA$2:$AC$787,3,FALSE),VLOOKUP("*"&amp;P2385&amp;"",'IPPD ALL'!$AB$2:$AC$787,2,FALSE))</f>
        <v>Provinsi Kalimantan Utara</v>
      </c>
    </row>
    <row r="2386">
      <c r="A2386" s="346">
        <v>5043.0</v>
      </c>
      <c r="B2386" s="347" t="s">
        <v>14545</v>
      </c>
      <c r="C2386" s="347" t="s">
        <v>9717</v>
      </c>
      <c r="D2386" s="347" t="s">
        <v>14546</v>
      </c>
      <c r="E2386" s="347">
        <v>1.0</v>
      </c>
      <c r="F2386" s="347" t="s">
        <v>14547</v>
      </c>
      <c r="G2386" s="347" t="s">
        <v>14548</v>
      </c>
      <c r="H2386" s="348"/>
      <c r="I2386" s="347" t="s">
        <v>4533</v>
      </c>
      <c r="J2386" s="347" t="s">
        <v>9717</v>
      </c>
      <c r="K2386" s="349">
        <v>45516.2890553125</v>
      </c>
      <c r="L2386" s="347" t="s">
        <v>9717</v>
      </c>
      <c r="M2386" s="349">
        <v>45516.29135175926</v>
      </c>
      <c r="N2386" s="347" t="s">
        <v>4545</v>
      </c>
      <c r="O2386" s="346">
        <v>1.0</v>
      </c>
      <c r="P2386" s="350" t="s">
        <v>3525</v>
      </c>
      <c r="Q2386" s="346">
        <v>917.0</v>
      </c>
      <c r="R2386" s="347" t="s">
        <v>9721</v>
      </c>
      <c r="S2386" s="7" t="str">
        <f>IF(P2386="nasional",VLOOKUP("*"&amp;J2386&amp;"",'IPPD ALL'!$AA$2:$AC$787,3,FALSE),VLOOKUP("*"&amp;P2386&amp;"",'IPPD ALL'!$AB$2:$AC$787,2,FALSE))</f>
        <v>Provinsi Kalimantan Utara</v>
      </c>
    </row>
    <row r="2387">
      <c r="A2387" s="346">
        <v>5045.0</v>
      </c>
      <c r="B2387" s="347" t="s">
        <v>14549</v>
      </c>
      <c r="C2387" s="347" t="s">
        <v>14550</v>
      </c>
      <c r="D2387" s="347" t="s">
        <v>7201</v>
      </c>
      <c r="E2387" s="347" t="s">
        <v>14551</v>
      </c>
      <c r="F2387" s="347" t="s">
        <v>14552</v>
      </c>
      <c r="G2387" s="347" t="s">
        <v>14553</v>
      </c>
      <c r="H2387" s="348"/>
      <c r="I2387" s="347" t="s">
        <v>4533</v>
      </c>
      <c r="J2387" s="347" t="s">
        <v>14550</v>
      </c>
      <c r="K2387" s="349">
        <v>45516.30383332176</v>
      </c>
      <c r="L2387" s="347" t="s">
        <v>14550</v>
      </c>
      <c r="M2387" s="349">
        <v>45516.328083622684</v>
      </c>
      <c r="N2387" s="347" t="s">
        <v>4534</v>
      </c>
      <c r="O2387" s="346">
        <v>1.0</v>
      </c>
      <c r="P2387" s="350" t="s">
        <v>2865</v>
      </c>
      <c r="Q2387" s="346">
        <v>260.0</v>
      </c>
      <c r="R2387" s="347" t="s">
        <v>5923</v>
      </c>
      <c r="S2387" s="7" t="str">
        <f>IF(P2387="nasional",VLOOKUP("*"&amp;J2387&amp;"",'IPPD ALL'!$AA$2:$AC$787,3,FALSE),VLOOKUP("*"&amp;P2387&amp;"",'IPPD ALL'!$AB$2:$AC$787,2,FALSE))</f>
        <v>Provinsi Jawa Timur</v>
      </c>
    </row>
    <row r="2388">
      <c r="A2388" s="346">
        <v>5046.0</v>
      </c>
      <c r="B2388" s="347" t="s">
        <v>14554</v>
      </c>
      <c r="C2388" s="347" t="s">
        <v>9717</v>
      </c>
      <c r="D2388" s="347" t="s">
        <v>14555</v>
      </c>
      <c r="E2388" s="347">
        <v>1.0</v>
      </c>
      <c r="F2388" s="347" t="s">
        <v>14556</v>
      </c>
      <c r="G2388" s="347" t="s">
        <v>14557</v>
      </c>
      <c r="H2388" s="348"/>
      <c r="I2388" s="347" t="s">
        <v>4533</v>
      </c>
      <c r="J2388" s="347" t="s">
        <v>9717</v>
      </c>
      <c r="K2388" s="349">
        <v>45516.30985511574</v>
      </c>
      <c r="L2388" s="347" t="s">
        <v>9717</v>
      </c>
      <c r="M2388" s="349">
        <v>45516.3106303588</v>
      </c>
      <c r="N2388" s="347" t="s">
        <v>4545</v>
      </c>
      <c r="O2388" s="346">
        <v>1.0</v>
      </c>
      <c r="P2388" s="350" t="s">
        <v>3525</v>
      </c>
      <c r="Q2388" s="346">
        <v>917.0</v>
      </c>
      <c r="R2388" s="347" t="s">
        <v>9721</v>
      </c>
      <c r="S2388" s="7" t="str">
        <f>IF(P2388="nasional",VLOOKUP("*"&amp;J2388&amp;"",'IPPD ALL'!$AA$2:$AC$787,3,FALSE),VLOOKUP("*"&amp;P2388&amp;"",'IPPD ALL'!$AB$2:$AC$787,2,FALSE))</f>
        <v>Provinsi Kalimantan Utara</v>
      </c>
    </row>
    <row r="2389">
      <c r="A2389" s="346">
        <v>5047.0</v>
      </c>
      <c r="B2389" s="347" t="s">
        <v>14558</v>
      </c>
      <c r="C2389" s="347" t="s">
        <v>9717</v>
      </c>
      <c r="D2389" s="347" t="s">
        <v>14559</v>
      </c>
      <c r="E2389" s="347">
        <v>1.0</v>
      </c>
      <c r="F2389" s="347" t="s">
        <v>14560</v>
      </c>
      <c r="G2389" s="347" t="s">
        <v>14561</v>
      </c>
      <c r="H2389" s="348"/>
      <c r="I2389" s="347" t="s">
        <v>4533</v>
      </c>
      <c r="J2389" s="347" t="s">
        <v>9717</v>
      </c>
      <c r="K2389" s="349">
        <v>45516.31420043982</v>
      </c>
      <c r="L2389" s="347" t="s">
        <v>9717</v>
      </c>
      <c r="M2389" s="349">
        <v>45516.31596976852</v>
      </c>
      <c r="N2389" s="347" t="s">
        <v>4545</v>
      </c>
      <c r="O2389" s="346">
        <v>1.0</v>
      </c>
      <c r="P2389" s="350" t="s">
        <v>3525</v>
      </c>
      <c r="Q2389" s="346">
        <v>917.0</v>
      </c>
      <c r="R2389" s="347" t="s">
        <v>9721</v>
      </c>
      <c r="S2389" s="7" t="str">
        <f>IF(P2389="nasional",VLOOKUP("*"&amp;J2389&amp;"",'IPPD ALL'!$AA$2:$AC$787,3,FALSE),VLOOKUP("*"&amp;P2389&amp;"",'IPPD ALL'!$AB$2:$AC$787,2,FALSE))</f>
        <v>Provinsi Kalimantan Utara</v>
      </c>
    </row>
    <row r="2390">
      <c r="A2390" s="346">
        <v>5048.0</v>
      </c>
      <c r="B2390" s="347" t="s">
        <v>14562</v>
      </c>
      <c r="C2390" s="347" t="s">
        <v>9717</v>
      </c>
      <c r="D2390" s="347" t="s">
        <v>14563</v>
      </c>
      <c r="E2390" s="347">
        <v>1.0</v>
      </c>
      <c r="F2390" s="347" t="s">
        <v>14564</v>
      </c>
      <c r="G2390" s="347" t="s">
        <v>14565</v>
      </c>
      <c r="H2390" s="348"/>
      <c r="I2390" s="347" t="s">
        <v>4533</v>
      </c>
      <c r="J2390" s="347" t="s">
        <v>9717</v>
      </c>
      <c r="K2390" s="349">
        <v>45516.31839402778</v>
      </c>
      <c r="L2390" s="347" t="s">
        <v>9717</v>
      </c>
      <c r="M2390" s="349">
        <v>45516.31908039352</v>
      </c>
      <c r="N2390" s="347" t="s">
        <v>4545</v>
      </c>
      <c r="O2390" s="346">
        <v>1.0</v>
      </c>
      <c r="P2390" s="350" t="s">
        <v>3525</v>
      </c>
      <c r="Q2390" s="346">
        <v>917.0</v>
      </c>
      <c r="R2390" s="347" t="s">
        <v>9721</v>
      </c>
      <c r="S2390" s="7" t="str">
        <f>IF(P2390="nasional",VLOOKUP("*"&amp;J2390&amp;"",'IPPD ALL'!$AA$2:$AC$787,3,FALSE),VLOOKUP("*"&amp;P2390&amp;"",'IPPD ALL'!$AB$2:$AC$787,2,FALSE))</f>
        <v>Provinsi Kalimantan Utara</v>
      </c>
    </row>
    <row r="2391">
      <c r="A2391" s="346">
        <v>5049.0</v>
      </c>
      <c r="B2391" s="347" t="s">
        <v>14566</v>
      </c>
      <c r="C2391" s="347" t="s">
        <v>14550</v>
      </c>
      <c r="D2391" s="347" t="s">
        <v>14567</v>
      </c>
      <c r="E2391" s="347" t="s">
        <v>14568</v>
      </c>
      <c r="F2391" s="347" t="s">
        <v>14569</v>
      </c>
      <c r="G2391" s="347" t="s">
        <v>14570</v>
      </c>
      <c r="H2391" s="348"/>
      <c r="I2391" s="347" t="s">
        <v>4533</v>
      </c>
      <c r="J2391" s="347" t="s">
        <v>14550</v>
      </c>
      <c r="K2391" s="349">
        <v>45516.31864599537</v>
      </c>
      <c r="L2391" s="347" t="s">
        <v>14550</v>
      </c>
      <c r="M2391" s="349">
        <v>45516.33983033565</v>
      </c>
      <c r="N2391" s="347" t="s">
        <v>4534</v>
      </c>
      <c r="O2391" s="346">
        <v>1.0</v>
      </c>
      <c r="P2391" s="350" t="s">
        <v>2865</v>
      </c>
      <c r="Q2391" s="346">
        <v>260.0</v>
      </c>
      <c r="R2391" s="347" t="s">
        <v>5923</v>
      </c>
      <c r="S2391" s="7" t="str">
        <f>IF(P2391="nasional",VLOOKUP("*"&amp;J2391&amp;"",'IPPD ALL'!$AA$2:$AC$787,3,FALSE),VLOOKUP("*"&amp;P2391&amp;"",'IPPD ALL'!$AB$2:$AC$787,2,FALSE))</f>
        <v>Provinsi Jawa Timur</v>
      </c>
    </row>
    <row r="2392">
      <c r="A2392" s="346">
        <v>5050.0</v>
      </c>
      <c r="B2392" s="347" t="s">
        <v>14571</v>
      </c>
      <c r="C2392" s="347" t="s">
        <v>9717</v>
      </c>
      <c r="D2392" s="347" t="s">
        <v>14572</v>
      </c>
      <c r="E2392" s="347">
        <v>1.0</v>
      </c>
      <c r="F2392" s="347" t="s">
        <v>14573</v>
      </c>
      <c r="G2392" s="347" t="s">
        <v>14574</v>
      </c>
      <c r="H2392" s="348"/>
      <c r="I2392" s="347" t="s">
        <v>4533</v>
      </c>
      <c r="J2392" s="347" t="s">
        <v>9717</v>
      </c>
      <c r="K2392" s="349">
        <v>45516.322431886576</v>
      </c>
      <c r="L2392" s="347" t="s">
        <v>9717</v>
      </c>
      <c r="M2392" s="349">
        <v>45516.324592094905</v>
      </c>
      <c r="N2392" s="347" t="s">
        <v>4545</v>
      </c>
      <c r="O2392" s="346">
        <v>1.0</v>
      </c>
      <c r="P2392" s="350" t="s">
        <v>3525</v>
      </c>
      <c r="Q2392" s="346">
        <v>917.0</v>
      </c>
      <c r="R2392" s="347" t="s">
        <v>9721</v>
      </c>
      <c r="S2392" s="7" t="str">
        <f>IF(P2392="nasional",VLOOKUP("*"&amp;J2392&amp;"",'IPPD ALL'!$AA$2:$AC$787,3,FALSE),VLOOKUP("*"&amp;P2392&amp;"",'IPPD ALL'!$AB$2:$AC$787,2,FALSE))</f>
        <v>Provinsi Kalimantan Utara</v>
      </c>
    </row>
    <row r="2393">
      <c r="A2393" s="346">
        <v>5051.0</v>
      </c>
      <c r="B2393" s="347" t="s">
        <v>14575</v>
      </c>
      <c r="C2393" s="347" t="s">
        <v>9717</v>
      </c>
      <c r="D2393" s="347" t="s">
        <v>14576</v>
      </c>
      <c r="E2393" s="347">
        <v>1.0</v>
      </c>
      <c r="F2393" s="347" t="s">
        <v>14577</v>
      </c>
      <c r="G2393" s="347" t="s">
        <v>14578</v>
      </c>
      <c r="H2393" s="348"/>
      <c r="I2393" s="347" t="s">
        <v>4533</v>
      </c>
      <c r="J2393" s="347" t="s">
        <v>9717</v>
      </c>
      <c r="K2393" s="349">
        <v>45516.3273087037</v>
      </c>
      <c r="L2393" s="347" t="s">
        <v>9717</v>
      </c>
      <c r="M2393" s="349">
        <v>45516.32957581019</v>
      </c>
      <c r="N2393" s="347" t="s">
        <v>4545</v>
      </c>
      <c r="O2393" s="346">
        <v>1.0</v>
      </c>
      <c r="P2393" s="350" t="s">
        <v>3525</v>
      </c>
      <c r="Q2393" s="346">
        <v>917.0</v>
      </c>
      <c r="R2393" s="347" t="s">
        <v>9721</v>
      </c>
      <c r="S2393" s="7" t="str">
        <f>IF(P2393="nasional",VLOOKUP("*"&amp;J2393&amp;"",'IPPD ALL'!$AA$2:$AC$787,3,FALSE),VLOOKUP("*"&amp;P2393&amp;"",'IPPD ALL'!$AB$2:$AC$787,2,FALSE))</f>
        <v>Provinsi Kalimantan Utara</v>
      </c>
    </row>
    <row r="2394">
      <c r="A2394" s="346">
        <v>5052.0</v>
      </c>
      <c r="B2394" s="347" t="s">
        <v>14579</v>
      </c>
      <c r="C2394" s="347" t="s">
        <v>9717</v>
      </c>
      <c r="D2394" s="347" t="s">
        <v>14580</v>
      </c>
      <c r="E2394" s="347">
        <v>1.0</v>
      </c>
      <c r="F2394" s="347" t="s">
        <v>14581</v>
      </c>
      <c r="G2394" s="347" t="s">
        <v>14582</v>
      </c>
      <c r="H2394" s="348"/>
      <c r="I2394" s="347" t="s">
        <v>4533</v>
      </c>
      <c r="J2394" s="347" t="s">
        <v>9717</v>
      </c>
      <c r="K2394" s="349">
        <v>45516.33350825231</v>
      </c>
      <c r="L2394" s="347" t="s">
        <v>9717</v>
      </c>
      <c r="M2394" s="349">
        <v>45516.33416121528</v>
      </c>
      <c r="N2394" s="347" t="s">
        <v>4545</v>
      </c>
      <c r="O2394" s="346">
        <v>1.0</v>
      </c>
      <c r="P2394" s="350" t="s">
        <v>3525</v>
      </c>
      <c r="Q2394" s="346">
        <v>917.0</v>
      </c>
      <c r="R2394" s="347" t="s">
        <v>9721</v>
      </c>
      <c r="S2394" s="7" t="str">
        <f>IF(P2394="nasional",VLOOKUP("*"&amp;J2394&amp;"",'IPPD ALL'!$AA$2:$AC$787,3,FALSE),VLOOKUP("*"&amp;P2394&amp;"",'IPPD ALL'!$AB$2:$AC$787,2,FALSE))</f>
        <v>Provinsi Kalimantan Utara</v>
      </c>
    </row>
    <row r="2395">
      <c r="A2395" s="346">
        <v>5053.0</v>
      </c>
      <c r="B2395" s="347" t="s">
        <v>14583</v>
      </c>
      <c r="C2395" s="347" t="s">
        <v>9717</v>
      </c>
      <c r="D2395" s="347" t="s">
        <v>14584</v>
      </c>
      <c r="E2395" s="347">
        <v>1.0</v>
      </c>
      <c r="F2395" s="347" t="s">
        <v>14585</v>
      </c>
      <c r="G2395" s="347" t="s">
        <v>14586</v>
      </c>
      <c r="H2395" s="348"/>
      <c r="I2395" s="347" t="s">
        <v>4533</v>
      </c>
      <c r="J2395" s="347" t="s">
        <v>9717</v>
      </c>
      <c r="K2395" s="349">
        <v>45516.33757123843</v>
      </c>
      <c r="L2395" s="347" t="s">
        <v>9717</v>
      </c>
      <c r="M2395" s="349">
        <v>45516.33812969908</v>
      </c>
      <c r="N2395" s="347" t="s">
        <v>4545</v>
      </c>
      <c r="O2395" s="346">
        <v>1.0</v>
      </c>
      <c r="P2395" s="350" t="s">
        <v>3525</v>
      </c>
      <c r="Q2395" s="346">
        <v>917.0</v>
      </c>
      <c r="R2395" s="347" t="s">
        <v>9721</v>
      </c>
      <c r="S2395" s="7" t="str">
        <f>IF(P2395="nasional",VLOOKUP("*"&amp;J2395&amp;"",'IPPD ALL'!$AA$2:$AC$787,3,FALSE),VLOOKUP("*"&amp;P2395&amp;"",'IPPD ALL'!$AB$2:$AC$787,2,FALSE))</f>
        <v>Provinsi Kalimantan Utara</v>
      </c>
    </row>
    <row r="2396">
      <c r="A2396" s="346">
        <v>5054.0</v>
      </c>
      <c r="B2396" s="347" t="s">
        <v>14587</v>
      </c>
      <c r="C2396" s="347" t="s">
        <v>9236</v>
      </c>
      <c r="D2396" s="347" t="s">
        <v>14588</v>
      </c>
      <c r="E2396" s="346">
        <v>1.0</v>
      </c>
      <c r="F2396" s="347" t="s">
        <v>14589</v>
      </c>
      <c r="G2396" s="347" t="s">
        <v>14590</v>
      </c>
      <c r="H2396" s="348"/>
      <c r="I2396" s="347" t="s">
        <v>4533</v>
      </c>
      <c r="J2396" s="347" t="s">
        <v>9236</v>
      </c>
      <c r="K2396" s="349">
        <v>45516.38455625</v>
      </c>
      <c r="L2396" s="347" t="s">
        <v>9236</v>
      </c>
      <c r="M2396" s="349">
        <v>45519.16166759259</v>
      </c>
      <c r="N2396" s="347" t="s">
        <v>4545</v>
      </c>
      <c r="O2396" s="346">
        <v>2.0</v>
      </c>
      <c r="P2396" s="350" t="s">
        <v>2548</v>
      </c>
      <c r="Q2396" s="346">
        <v>387.0</v>
      </c>
      <c r="R2396" s="347" t="s">
        <v>8502</v>
      </c>
      <c r="S2396" s="7" t="str">
        <f>IF(P2396="nasional",VLOOKUP("*"&amp;J2396&amp;"",'IPPD ALL'!$AA$2:$AC$787,3,FALSE),VLOOKUP("*"&amp;P2396&amp;"",'IPPD ALL'!$AB$2:$AC$787,2,FALSE))</f>
        <v>Provinsi Jawa Tengah</v>
      </c>
    </row>
    <row r="2397">
      <c r="A2397" s="346">
        <v>5055.0</v>
      </c>
      <c r="B2397" s="347" t="s">
        <v>14591</v>
      </c>
      <c r="C2397" s="347" t="s">
        <v>14592</v>
      </c>
      <c r="D2397" s="347" t="s">
        <v>14593</v>
      </c>
      <c r="E2397" s="347">
        <v>1.0</v>
      </c>
      <c r="F2397" s="347" t="s">
        <v>14594</v>
      </c>
      <c r="G2397" s="347" t="s">
        <v>14595</v>
      </c>
      <c r="H2397" s="348"/>
      <c r="I2397" s="347" t="s">
        <v>4533</v>
      </c>
      <c r="J2397" s="347" t="s">
        <v>14592</v>
      </c>
      <c r="K2397" s="349">
        <v>45516.61887515046</v>
      </c>
      <c r="L2397" s="347" t="s">
        <v>14592</v>
      </c>
      <c r="M2397" s="349">
        <v>45519.58562063657</v>
      </c>
      <c r="N2397" s="347" t="s">
        <v>4545</v>
      </c>
      <c r="O2397" s="346">
        <v>12.0</v>
      </c>
      <c r="P2397" s="350" t="s">
        <v>3077</v>
      </c>
      <c r="Q2397" s="346">
        <v>395.0</v>
      </c>
      <c r="R2397" s="347" t="s">
        <v>14596</v>
      </c>
      <c r="S2397" s="7" t="str">
        <f>IF(P2397="nasional",VLOOKUP("*"&amp;J2397&amp;"",'IPPD ALL'!$AA$2:$AC$787,3,FALSE),VLOOKUP("*"&amp;P2397&amp;"",'IPPD ALL'!$AB$2:$AC$787,2,FALSE))</f>
        <v>Kabupaten Tuban</v>
      </c>
    </row>
    <row r="2398">
      <c r="A2398" s="346">
        <v>5057.0</v>
      </c>
      <c r="B2398" s="347" t="s">
        <v>14597</v>
      </c>
      <c r="C2398" s="347" t="s">
        <v>2755</v>
      </c>
      <c r="D2398" s="347" t="s">
        <v>14598</v>
      </c>
      <c r="E2398" s="347">
        <v>1.0</v>
      </c>
      <c r="F2398" s="347" t="s">
        <v>14599</v>
      </c>
      <c r="G2398" s="347" t="s">
        <v>14600</v>
      </c>
      <c r="H2398" s="348"/>
      <c r="I2398" s="347" t="s">
        <v>4533</v>
      </c>
      <c r="J2398" s="347" t="s">
        <v>2755</v>
      </c>
      <c r="K2398" s="349">
        <v>45517.07607005787</v>
      </c>
      <c r="L2398" s="347" t="s">
        <v>2755</v>
      </c>
      <c r="M2398" s="349">
        <v>45517.08690619213</v>
      </c>
      <c r="N2398" s="347" t="s">
        <v>4534</v>
      </c>
      <c r="O2398" s="346">
        <v>1.0</v>
      </c>
      <c r="P2398" s="347" t="s">
        <v>4535</v>
      </c>
      <c r="Q2398" s="348"/>
      <c r="R2398" s="348"/>
      <c r="S2398" s="7" t="str">
        <f>IF(P2398="nasional",VLOOKUP("*"&amp;J2398&amp;"",'IPPD ALL'!$AA$2:$AC$787,3,FALSE),VLOOKUP("*"&amp;P2398&amp;"",'IPPD ALL'!$AB$2:$AC$787,2,FALSE))</f>
        <v>Kabupaten Wonogiri</v>
      </c>
    </row>
    <row r="2399">
      <c r="A2399" s="346">
        <v>5058.0</v>
      </c>
      <c r="B2399" s="347" t="s">
        <v>14601</v>
      </c>
      <c r="C2399" s="347" t="s">
        <v>9057</v>
      </c>
      <c r="D2399" s="347" t="s">
        <v>14602</v>
      </c>
      <c r="E2399" s="347">
        <v>1.0</v>
      </c>
      <c r="F2399" s="347" t="s">
        <v>14603</v>
      </c>
      <c r="G2399" s="347" t="s">
        <v>14604</v>
      </c>
      <c r="H2399" s="348"/>
      <c r="I2399" s="347" t="s">
        <v>4533</v>
      </c>
      <c r="J2399" s="347" t="s">
        <v>9057</v>
      </c>
      <c r="K2399" s="349">
        <v>45517.116396701385</v>
      </c>
      <c r="L2399" s="347" t="s">
        <v>9053</v>
      </c>
      <c r="M2399" s="349">
        <v>45552.19887325232</v>
      </c>
      <c r="N2399" s="347" t="s">
        <v>4545</v>
      </c>
      <c r="O2399" s="346">
        <v>14.0</v>
      </c>
      <c r="P2399" s="350" t="s">
        <v>2249</v>
      </c>
      <c r="Q2399" s="346">
        <v>366.0</v>
      </c>
      <c r="R2399" s="347" t="s">
        <v>9058</v>
      </c>
      <c r="S2399" s="7" t="str">
        <f>IF(P2399="nasional",VLOOKUP("*"&amp;J2399&amp;"",'IPPD ALL'!$AA$2:$AC$787,3,FALSE),VLOOKUP("*"&amp;P2399&amp;"",'IPPD ALL'!$AB$2:$AC$787,2,FALSE))</f>
        <v>Provinsi Jawa Barat</v>
      </c>
    </row>
    <row r="2400">
      <c r="A2400" s="346">
        <v>5059.0</v>
      </c>
      <c r="B2400" s="347" t="s">
        <v>14605</v>
      </c>
      <c r="C2400" s="347" t="s">
        <v>10546</v>
      </c>
      <c r="D2400" s="347" t="s">
        <v>14606</v>
      </c>
      <c r="E2400" s="347">
        <v>1.0</v>
      </c>
      <c r="F2400" s="347" t="s">
        <v>14607</v>
      </c>
      <c r="G2400" s="347" t="s">
        <v>14608</v>
      </c>
      <c r="H2400" s="348"/>
      <c r="I2400" s="347" t="s">
        <v>4533</v>
      </c>
      <c r="J2400" s="347" t="s">
        <v>10546</v>
      </c>
      <c r="K2400" s="349">
        <v>45517.11996008102</v>
      </c>
      <c r="L2400" s="347" t="s">
        <v>10546</v>
      </c>
      <c r="M2400" s="349">
        <v>45548.07344956019</v>
      </c>
      <c r="N2400" s="347" t="s">
        <v>4534</v>
      </c>
      <c r="O2400" s="346">
        <v>6.0</v>
      </c>
      <c r="P2400" s="350" t="s">
        <v>3105</v>
      </c>
      <c r="Q2400" s="346">
        <v>665.0</v>
      </c>
      <c r="R2400" s="347" t="s">
        <v>10550</v>
      </c>
      <c r="S2400" s="7" t="str">
        <f>IF(P2400="nasional",VLOOKUP("*"&amp;J2400&amp;"",'IPPD ALL'!$AA$2:$AC$787,3,FALSE),VLOOKUP("*"&amp;P2400&amp;"",'IPPD ALL'!$AB$2:$AC$787,2,FALSE))</f>
        <v>Kota Kediri</v>
      </c>
    </row>
    <row r="2401">
      <c r="A2401" s="346">
        <v>5067.0</v>
      </c>
      <c r="B2401" s="347" t="s">
        <v>14609</v>
      </c>
      <c r="C2401" s="347" t="s">
        <v>7871</v>
      </c>
      <c r="D2401" s="347" t="s">
        <v>14610</v>
      </c>
      <c r="E2401" s="347">
        <v>1.0</v>
      </c>
      <c r="F2401" s="347" t="s">
        <v>14611</v>
      </c>
      <c r="G2401" s="347" t="s">
        <v>14612</v>
      </c>
      <c r="H2401" s="348"/>
      <c r="I2401" s="347" t="s">
        <v>4533</v>
      </c>
      <c r="J2401" s="347" t="s">
        <v>7871</v>
      </c>
      <c r="K2401" s="349">
        <v>45517.19073592593</v>
      </c>
      <c r="L2401" s="347" t="s">
        <v>7871</v>
      </c>
      <c r="M2401" s="349">
        <v>45518.26784903935</v>
      </c>
      <c r="N2401" s="347" t="s">
        <v>4534</v>
      </c>
      <c r="O2401" s="346">
        <v>1.0</v>
      </c>
      <c r="P2401" s="350" t="s">
        <v>2643</v>
      </c>
      <c r="Q2401" s="346">
        <v>707.0</v>
      </c>
      <c r="R2401" s="347" t="s">
        <v>7875</v>
      </c>
      <c r="S2401" s="7" t="str">
        <f>IF(P2401="nasional",VLOOKUP("*"&amp;J2401&amp;"",'IPPD ALL'!$AA$2:$AC$787,3,FALSE),VLOOKUP("*"&amp;P2401&amp;"",'IPPD ALL'!$AB$2:$AC$787,2,FALSE))</f>
        <v>Kabupaten Kebumen</v>
      </c>
    </row>
    <row r="2402">
      <c r="A2402" s="346">
        <v>5068.0</v>
      </c>
      <c r="B2402" s="347" t="s">
        <v>14613</v>
      </c>
      <c r="C2402" s="347" t="s">
        <v>7871</v>
      </c>
      <c r="D2402" s="347" t="s">
        <v>14614</v>
      </c>
      <c r="E2402" s="347">
        <v>1.0</v>
      </c>
      <c r="F2402" s="347" t="s">
        <v>14615</v>
      </c>
      <c r="G2402" s="347" t="s">
        <v>14616</v>
      </c>
      <c r="H2402" s="348"/>
      <c r="I2402" s="347" t="s">
        <v>4533</v>
      </c>
      <c r="J2402" s="347" t="s">
        <v>7871</v>
      </c>
      <c r="K2402" s="349">
        <v>45517.191931747686</v>
      </c>
      <c r="L2402" s="347" t="s">
        <v>7871</v>
      </c>
      <c r="M2402" s="349">
        <v>45517.194014375</v>
      </c>
      <c r="N2402" s="347" t="s">
        <v>4534</v>
      </c>
      <c r="O2402" s="346">
        <v>0.0</v>
      </c>
      <c r="P2402" s="350" t="s">
        <v>2643</v>
      </c>
      <c r="Q2402" s="346">
        <v>707.0</v>
      </c>
      <c r="R2402" s="347" t="s">
        <v>7875</v>
      </c>
      <c r="S2402" s="7" t="str">
        <f>IF(P2402="nasional",VLOOKUP("*"&amp;J2402&amp;"",'IPPD ALL'!$AA$2:$AC$787,3,FALSE),VLOOKUP("*"&amp;P2402&amp;"",'IPPD ALL'!$AB$2:$AC$787,2,FALSE))</f>
        <v>Kabupaten Kebumen</v>
      </c>
    </row>
    <row r="2403">
      <c r="A2403" s="346">
        <v>5069.0</v>
      </c>
      <c r="B2403" s="347" t="s">
        <v>14617</v>
      </c>
      <c r="C2403" s="347" t="s">
        <v>7871</v>
      </c>
      <c r="D2403" s="347" t="s">
        <v>14618</v>
      </c>
      <c r="E2403" s="347">
        <v>1.0</v>
      </c>
      <c r="F2403" s="347" t="s">
        <v>14619</v>
      </c>
      <c r="G2403" s="347" t="s">
        <v>14620</v>
      </c>
      <c r="H2403" s="348"/>
      <c r="I2403" s="347" t="s">
        <v>4533</v>
      </c>
      <c r="J2403" s="347" t="s">
        <v>7871</v>
      </c>
      <c r="K2403" s="349">
        <v>45517.193109594904</v>
      </c>
      <c r="L2403" s="347" t="s">
        <v>7871</v>
      </c>
      <c r="M2403" s="349">
        <v>45517.19340704861</v>
      </c>
      <c r="N2403" s="347" t="s">
        <v>4534</v>
      </c>
      <c r="O2403" s="346">
        <v>0.0</v>
      </c>
      <c r="P2403" s="350" t="s">
        <v>2643</v>
      </c>
      <c r="Q2403" s="346">
        <v>707.0</v>
      </c>
      <c r="R2403" s="347" t="s">
        <v>7875</v>
      </c>
      <c r="S2403" s="7" t="str">
        <f>IF(P2403="nasional",VLOOKUP("*"&amp;J2403&amp;"",'IPPD ALL'!$AA$2:$AC$787,3,FALSE),VLOOKUP("*"&amp;P2403&amp;"",'IPPD ALL'!$AB$2:$AC$787,2,FALSE))</f>
        <v>Kabupaten Kebumen</v>
      </c>
    </row>
    <row r="2404">
      <c r="A2404" s="346">
        <v>5070.0</v>
      </c>
      <c r="B2404" s="347" t="s">
        <v>14621</v>
      </c>
      <c r="C2404" s="347" t="s">
        <v>7871</v>
      </c>
      <c r="D2404" s="347" t="s">
        <v>14622</v>
      </c>
      <c r="E2404" s="347">
        <v>1.0</v>
      </c>
      <c r="F2404" s="347" t="s">
        <v>14623</v>
      </c>
      <c r="G2404" s="347" t="s">
        <v>14624</v>
      </c>
      <c r="H2404" s="348"/>
      <c r="I2404" s="347" t="s">
        <v>4533</v>
      </c>
      <c r="J2404" s="347" t="s">
        <v>7871</v>
      </c>
      <c r="K2404" s="349">
        <v>45517.19736353009</v>
      </c>
      <c r="L2404" s="347" t="s">
        <v>7871</v>
      </c>
      <c r="M2404" s="349">
        <v>45517.19744111111</v>
      </c>
      <c r="N2404" s="347" t="s">
        <v>4534</v>
      </c>
      <c r="O2404" s="346">
        <v>0.0</v>
      </c>
      <c r="P2404" s="350" t="s">
        <v>2643</v>
      </c>
      <c r="Q2404" s="346">
        <v>707.0</v>
      </c>
      <c r="R2404" s="347" t="s">
        <v>7875</v>
      </c>
      <c r="S2404" s="7" t="str">
        <f>IF(P2404="nasional",VLOOKUP("*"&amp;J2404&amp;"",'IPPD ALL'!$AA$2:$AC$787,3,FALSE),VLOOKUP("*"&amp;P2404&amp;"",'IPPD ALL'!$AB$2:$AC$787,2,FALSE))</f>
        <v>Kabupaten Kebumen</v>
      </c>
    </row>
    <row r="2405">
      <c r="A2405" s="346">
        <v>5071.0</v>
      </c>
      <c r="B2405" s="347" t="s">
        <v>14625</v>
      </c>
      <c r="C2405" s="347" t="s">
        <v>7871</v>
      </c>
      <c r="D2405" s="347" t="s">
        <v>14626</v>
      </c>
      <c r="E2405" s="347">
        <v>1.0</v>
      </c>
      <c r="F2405" s="347" t="s">
        <v>14627</v>
      </c>
      <c r="G2405" s="347" t="s">
        <v>14628</v>
      </c>
      <c r="H2405" s="348"/>
      <c r="I2405" s="347" t="s">
        <v>4533</v>
      </c>
      <c r="J2405" s="347" t="s">
        <v>7871</v>
      </c>
      <c r="K2405" s="349">
        <v>45517.19888070602</v>
      </c>
      <c r="L2405" s="347" t="s">
        <v>7871</v>
      </c>
      <c r="M2405" s="349">
        <v>45517.319041284725</v>
      </c>
      <c r="N2405" s="347" t="s">
        <v>4545</v>
      </c>
      <c r="O2405" s="346">
        <v>2.0</v>
      </c>
      <c r="P2405" s="350" t="s">
        <v>2643</v>
      </c>
      <c r="Q2405" s="346">
        <v>707.0</v>
      </c>
      <c r="R2405" s="347" t="s">
        <v>7875</v>
      </c>
      <c r="S2405" s="7" t="str">
        <f>IF(P2405="nasional",VLOOKUP("*"&amp;J2405&amp;"",'IPPD ALL'!$AA$2:$AC$787,3,FALSE),VLOOKUP("*"&amp;P2405&amp;"",'IPPD ALL'!$AB$2:$AC$787,2,FALSE))</f>
        <v>Kabupaten Kebumen</v>
      </c>
    </row>
    <row r="2406">
      <c r="A2406" s="346">
        <v>5074.0</v>
      </c>
      <c r="B2406" s="347" t="s">
        <v>14629</v>
      </c>
      <c r="C2406" s="347" t="s">
        <v>2240</v>
      </c>
      <c r="D2406" s="347" t="s">
        <v>14630</v>
      </c>
      <c r="E2406" s="347">
        <v>1.0</v>
      </c>
      <c r="F2406" s="347" t="s">
        <v>14631</v>
      </c>
      <c r="G2406" s="347" t="s">
        <v>14632</v>
      </c>
      <c r="H2406" s="348"/>
      <c r="I2406" s="347" t="s">
        <v>4533</v>
      </c>
      <c r="J2406" s="347" t="s">
        <v>2240</v>
      </c>
      <c r="K2406" s="349">
        <v>45517.24008024306</v>
      </c>
      <c r="L2406" s="347" t="s">
        <v>2240</v>
      </c>
      <c r="M2406" s="349">
        <v>45519.15601172454</v>
      </c>
      <c r="N2406" s="347" t="s">
        <v>4545</v>
      </c>
      <c r="O2406" s="346">
        <v>1.0</v>
      </c>
      <c r="P2406" s="347" t="s">
        <v>4535</v>
      </c>
      <c r="Q2406" s="348"/>
      <c r="R2406" s="348"/>
      <c r="S2406" s="7" t="str">
        <f>IF(P2406="nasional",VLOOKUP("*"&amp;J2406&amp;"",'IPPD ALL'!$AA$2:$AC$787,3,FALSE),VLOOKUP("*"&amp;P2406&amp;"",'IPPD ALL'!$AB$2:$AC$787,2,FALSE))</f>
        <v>Kota Metro</v>
      </c>
    </row>
    <row r="2407">
      <c r="A2407" s="346">
        <v>5075.0</v>
      </c>
      <c r="B2407" s="347" t="s">
        <v>14633</v>
      </c>
      <c r="C2407" s="347" t="s">
        <v>11234</v>
      </c>
      <c r="D2407" s="347" t="s">
        <v>14634</v>
      </c>
      <c r="E2407" s="347">
        <v>1.0</v>
      </c>
      <c r="F2407" s="347" t="s">
        <v>14635</v>
      </c>
      <c r="G2407" s="347" t="s">
        <v>14636</v>
      </c>
      <c r="H2407" s="348"/>
      <c r="I2407" s="347" t="s">
        <v>4533</v>
      </c>
      <c r="J2407" s="347" t="s">
        <v>11234</v>
      </c>
      <c r="K2407" s="349">
        <v>45517.29392971065</v>
      </c>
      <c r="L2407" s="347" t="s">
        <v>11234</v>
      </c>
      <c r="M2407" s="349">
        <v>45517.32957944444</v>
      </c>
      <c r="N2407" s="347" t="s">
        <v>4545</v>
      </c>
      <c r="O2407" s="346">
        <v>1.0</v>
      </c>
      <c r="P2407" s="350" t="s">
        <v>2241</v>
      </c>
      <c r="Q2407" s="346">
        <v>647.0</v>
      </c>
      <c r="R2407" s="347" t="s">
        <v>11238</v>
      </c>
      <c r="S2407" s="7" t="str">
        <f>IF(P2407="nasional",VLOOKUP("*"&amp;J2407&amp;"",'IPPD ALL'!$AA$2:$AC$787,3,FALSE),VLOOKUP("*"&amp;P2407&amp;"",'IPPD ALL'!$AB$2:$AC$787,2,FALSE))</f>
        <v>Kota Metro</v>
      </c>
      <c r="T2407" s="229"/>
    </row>
    <row r="2408">
      <c r="A2408" s="346">
        <v>5076.0</v>
      </c>
      <c r="B2408" s="347" t="s">
        <v>14637</v>
      </c>
      <c r="C2408" s="347" t="s">
        <v>7871</v>
      </c>
      <c r="D2408" s="347" t="s">
        <v>14638</v>
      </c>
      <c r="E2408" s="347">
        <v>1.0</v>
      </c>
      <c r="F2408" s="347" t="s">
        <v>14639</v>
      </c>
      <c r="G2408" s="347" t="s">
        <v>14640</v>
      </c>
      <c r="H2408" s="348"/>
      <c r="I2408" s="347" t="s">
        <v>4533</v>
      </c>
      <c r="J2408" s="347" t="s">
        <v>7871</v>
      </c>
      <c r="K2408" s="349">
        <v>45517.29544800926</v>
      </c>
      <c r="L2408" s="347" t="s">
        <v>7871</v>
      </c>
      <c r="M2408" s="349">
        <v>45517.295646666666</v>
      </c>
      <c r="N2408" s="347" t="s">
        <v>4534</v>
      </c>
      <c r="O2408" s="346">
        <v>0.0</v>
      </c>
      <c r="P2408" s="350" t="s">
        <v>2643</v>
      </c>
      <c r="Q2408" s="346">
        <v>707.0</v>
      </c>
      <c r="R2408" s="347" t="s">
        <v>7875</v>
      </c>
      <c r="S2408" s="7" t="str">
        <f>IF(P2408="nasional",VLOOKUP("*"&amp;J2408&amp;"",'IPPD ALL'!$AA$2:$AC$787,3,FALSE),VLOOKUP("*"&amp;P2408&amp;"",'IPPD ALL'!$AB$2:$AC$787,2,FALSE))</f>
        <v>Kabupaten Kebumen</v>
      </c>
    </row>
    <row r="2409">
      <c r="A2409" s="346">
        <v>5077.0</v>
      </c>
      <c r="B2409" s="347" t="s">
        <v>14641</v>
      </c>
      <c r="C2409" s="347" t="s">
        <v>7871</v>
      </c>
      <c r="D2409" s="347" t="s">
        <v>14642</v>
      </c>
      <c r="E2409" s="347">
        <v>1.0</v>
      </c>
      <c r="F2409" s="347" t="s">
        <v>14643</v>
      </c>
      <c r="G2409" s="347" t="s">
        <v>14644</v>
      </c>
      <c r="H2409" s="348"/>
      <c r="I2409" s="347" t="s">
        <v>4533</v>
      </c>
      <c r="J2409" s="347" t="s">
        <v>7871</v>
      </c>
      <c r="K2409" s="349">
        <v>45517.29653364584</v>
      </c>
      <c r="L2409" s="347" t="s">
        <v>7871</v>
      </c>
      <c r="M2409" s="349">
        <v>45517.29680822917</v>
      </c>
      <c r="N2409" s="347" t="s">
        <v>4534</v>
      </c>
      <c r="O2409" s="346">
        <v>0.0</v>
      </c>
      <c r="P2409" s="350" t="s">
        <v>2643</v>
      </c>
      <c r="Q2409" s="346">
        <v>707.0</v>
      </c>
      <c r="R2409" s="347" t="s">
        <v>7875</v>
      </c>
      <c r="S2409" s="7" t="str">
        <f>IF(P2409="nasional",VLOOKUP("*"&amp;J2409&amp;"",'IPPD ALL'!$AA$2:$AC$787,3,FALSE),VLOOKUP("*"&amp;P2409&amp;"",'IPPD ALL'!$AB$2:$AC$787,2,FALSE))</f>
        <v>Kabupaten Kebumen</v>
      </c>
    </row>
    <row r="2410">
      <c r="A2410" s="346">
        <v>5078.0</v>
      </c>
      <c r="B2410" s="347" t="s">
        <v>14645</v>
      </c>
      <c r="C2410" s="347" t="s">
        <v>7871</v>
      </c>
      <c r="D2410" s="347" t="s">
        <v>14646</v>
      </c>
      <c r="E2410" s="347">
        <v>1.0</v>
      </c>
      <c r="F2410" s="347" t="s">
        <v>14647</v>
      </c>
      <c r="G2410" s="347" t="s">
        <v>14648</v>
      </c>
      <c r="H2410" s="348"/>
      <c r="I2410" s="347" t="s">
        <v>4533</v>
      </c>
      <c r="J2410" s="347" t="s">
        <v>7871</v>
      </c>
      <c r="K2410" s="349">
        <v>45517.29719300926</v>
      </c>
      <c r="L2410" s="347" t="s">
        <v>7871</v>
      </c>
      <c r="M2410" s="349">
        <v>45517.29728165509</v>
      </c>
      <c r="N2410" s="347" t="s">
        <v>4534</v>
      </c>
      <c r="O2410" s="346">
        <v>0.0</v>
      </c>
      <c r="P2410" s="350" t="s">
        <v>2643</v>
      </c>
      <c r="Q2410" s="346">
        <v>707.0</v>
      </c>
      <c r="R2410" s="347" t="s">
        <v>7875</v>
      </c>
      <c r="S2410" s="7" t="str">
        <f>IF(P2410="nasional",VLOOKUP("*"&amp;J2410&amp;"",'IPPD ALL'!$AA$2:$AC$787,3,FALSE),VLOOKUP("*"&amp;P2410&amp;"",'IPPD ALL'!$AB$2:$AC$787,2,FALSE))</f>
        <v>Kabupaten Kebumen</v>
      </c>
    </row>
    <row r="2411">
      <c r="A2411" s="346">
        <v>5079.0</v>
      </c>
      <c r="B2411" s="347" t="s">
        <v>14649</v>
      </c>
      <c r="C2411" s="347" t="s">
        <v>7871</v>
      </c>
      <c r="D2411" s="347" t="s">
        <v>14650</v>
      </c>
      <c r="E2411" s="347">
        <v>1.0</v>
      </c>
      <c r="F2411" s="347" t="s">
        <v>14651</v>
      </c>
      <c r="G2411" s="347" t="s">
        <v>14652</v>
      </c>
      <c r="H2411" s="348"/>
      <c r="I2411" s="347" t="s">
        <v>4533</v>
      </c>
      <c r="J2411" s="347" t="s">
        <v>7871</v>
      </c>
      <c r="K2411" s="349">
        <v>45517.29869373843</v>
      </c>
      <c r="L2411" s="347" t="s">
        <v>7871</v>
      </c>
      <c r="M2411" s="349">
        <v>45517.298794270835</v>
      </c>
      <c r="N2411" s="347" t="s">
        <v>4534</v>
      </c>
      <c r="O2411" s="346">
        <v>0.0</v>
      </c>
      <c r="P2411" s="350" t="s">
        <v>2643</v>
      </c>
      <c r="Q2411" s="346">
        <v>707.0</v>
      </c>
      <c r="R2411" s="347" t="s">
        <v>7875</v>
      </c>
      <c r="S2411" s="7" t="str">
        <f>IF(P2411="nasional",VLOOKUP("*"&amp;J2411&amp;"",'IPPD ALL'!$AA$2:$AC$787,3,FALSE),VLOOKUP("*"&amp;P2411&amp;"",'IPPD ALL'!$AB$2:$AC$787,2,FALSE))</f>
        <v>Kabupaten Kebumen</v>
      </c>
    </row>
    <row r="2412">
      <c r="A2412" s="346">
        <v>5080.0</v>
      </c>
      <c r="B2412" s="347" t="s">
        <v>14653</v>
      </c>
      <c r="C2412" s="347" t="s">
        <v>7871</v>
      </c>
      <c r="D2412" s="347" t="s">
        <v>14654</v>
      </c>
      <c r="E2412" s="347">
        <v>1.0</v>
      </c>
      <c r="F2412" s="347" t="s">
        <v>14655</v>
      </c>
      <c r="G2412" s="347" t="s">
        <v>14656</v>
      </c>
      <c r="H2412" s="348"/>
      <c r="I2412" s="347" t="s">
        <v>4533</v>
      </c>
      <c r="J2412" s="347" t="s">
        <v>7871</v>
      </c>
      <c r="K2412" s="349">
        <v>45517.29993907407</v>
      </c>
      <c r="L2412" s="347" t="s">
        <v>7871</v>
      </c>
      <c r="M2412" s="349">
        <v>45517.300013182874</v>
      </c>
      <c r="N2412" s="347" t="s">
        <v>4534</v>
      </c>
      <c r="O2412" s="346">
        <v>0.0</v>
      </c>
      <c r="P2412" s="350" t="s">
        <v>2643</v>
      </c>
      <c r="Q2412" s="346">
        <v>707.0</v>
      </c>
      <c r="R2412" s="347" t="s">
        <v>7875</v>
      </c>
      <c r="S2412" s="7" t="str">
        <f>IF(P2412="nasional",VLOOKUP("*"&amp;J2412&amp;"",'IPPD ALL'!$AA$2:$AC$787,3,FALSE),VLOOKUP("*"&amp;P2412&amp;"",'IPPD ALL'!$AB$2:$AC$787,2,FALSE))</f>
        <v>Kabupaten Kebumen</v>
      </c>
    </row>
    <row r="2413">
      <c r="A2413" s="346">
        <v>5081.0</v>
      </c>
      <c r="B2413" s="347" t="s">
        <v>14657</v>
      </c>
      <c r="C2413" s="347" t="s">
        <v>7871</v>
      </c>
      <c r="D2413" s="347" t="s">
        <v>14658</v>
      </c>
      <c r="E2413" s="347">
        <v>1.0</v>
      </c>
      <c r="F2413" s="347" t="s">
        <v>14659</v>
      </c>
      <c r="G2413" s="347" t="s">
        <v>14660</v>
      </c>
      <c r="H2413" s="348"/>
      <c r="I2413" s="347" t="s">
        <v>4533</v>
      </c>
      <c r="J2413" s="347" t="s">
        <v>7871</v>
      </c>
      <c r="K2413" s="349">
        <v>45517.30337386574</v>
      </c>
      <c r="L2413" s="347" t="s">
        <v>7871</v>
      </c>
      <c r="M2413" s="349">
        <v>45517.3058772338</v>
      </c>
      <c r="N2413" s="347" t="s">
        <v>4534</v>
      </c>
      <c r="O2413" s="346">
        <v>0.0</v>
      </c>
      <c r="P2413" s="350" t="s">
        <v>2643</v>
      </c>
      <c r="Q2413" s="346">
        <v>707.0</v>
      </c>
      <c r="R2413" s="347" t="s">
        <v>7875</v>
      </c>
      <c r="S2413" s="7" t="str">
        <f>IF(P2413="nasional",VLOOKUP("*"&amp;J2413&amp;"",'IPPD ALL'!$AA$2:$AC$787,3,FALSE),VLOOKUP("*"&amp;P2413&amp;"",'IPPD ALL'!$AB$2:$AC$787,2,FALSE))</f>
        <v>Kabupaten Kebumen</v>
      </c>
    </row>
    <row r="2414">
      <c r="A2414" s="346">
        <v>5082.0</v>
      </c>
      <c r="B2414" s="347" t="s">
        <v>14661</v>
      </c>
      <c r="C2414" s="347" t="s">
        <v>7871</v>
      </c>
      <c r="D2414" s="347" t="s">
        <v>14662</v>
      </c>
      <c r="E2414" s="347">
        <v>1.0</v>
      </c>
      <c r="F2414" s="347" t="s">
        <v>14663</v>
      </c>
      <c r="G2414" s="347" t="s">
        <v>14664</v>
      </c>
      <c r="H2414" s="348"/>
      <c r="I2414" s="347" t="s">
        <v>4533</v>
      </c>
      <c r="J2414" s="347" t="s">
        <v>7871</v>
      </c>
      <c r="K2414" s="349">
        <v>45517.30695074074</v>
      </c>
      <c r="L2414" s="347" t="s">
        <v>7871</v>
      </c>
      <c r="M2414" s="349">
        <v>45517.30706428241</v>
      </c>
      <c r="N2414" s="347" t="s">
        <v>4534</v>
      </c>
      <c r="O2414" s="346">
        <v>0.0</v>
      </c>
      <c r="P2414" s="350" t="s">
        <v>2643</v>
      </c>
      <c r="Q2414" s="346">
        <v>707.0</v>
      </c>
      <c r="R2414" s="347" t="s">
        <v>7875</v>
      </c>
      <c r="S2414" s="7" t="str">
        <f>IF(P2414="nasional",VLOOKUP("*"&amp;J2414&amp;"",'IPPD ALL'!$AA$2:$AC$787,3,FALSE),VLOOKUP("*"&amp;P2414&amp;"",'IPPD ALL'!$AB$2:$AC$787,2,FALSE))</f>
        <v>Kabupaten Kebumen</v>
      </c>
    </row>
    <row r="2415">
      <c r="A2415" s="346">
        <v>5083.0</v>
      </c>
      <c r="B2415" s="347" t="s">
        <v>14665</v>
      </c>
      <c r="C2415" s="347" t="s">
        <v>7871</v>
      </c>
      <c r="D2415" s="347" t="s">
        <v>14666</v>
      </c>
      <c r="E2415" s="347">
        <v>1.0</v>
      </c>
      <c r="F2415" s="347" t="s">
        <v>14667</v>
      </c>
      <c r="G2415" s="347" t="s">
        <v>14668</v>
      </c>
      <c r="H2415" s="348"/>
      <c r="I2415" s="347" t="s">
        <v>4533</v>
      </c>
      <c r="J2415" s="347" t="s">
        <v>7871</v>
      </c>
      <c r="K2415" s="349">
        <v>45517.30762918982</v>
      </c>
      <c r="L2415" s="347" t="s">
        <v>7871</v>
      </c>
      <c r="M2415" s="349">
        <v>45517.30771393519</v>
      </c>
      <c r="N2415" s="347" t="s">
        <v>4534</v>
      </c>
      <c r="O2415" s="346">
        <v>0.0</v>
      </c>
      <c r="P2415" s="350" t="s">
        <v>2643</v>
      </c>
      <c r="Q2415" s="346">
        <v>707.0</v>
      </c>
      <c r="R2415" s="347" t="s">
        <v>7875</v>
      </c>
      <c r="S2415" s="7" t="str">
        <f>IF(P2415="nasional",VLOOKUP("*"&amp;J2415&amp;"",'IPPD ALL'!$AA$2:$AC$787,3,FALSE),VLOOKUP("*"&amp;P2415&amp;"",'IPPD ALL'!$AB$2:$AC$787,2,FALSE))</f>
        <v>Kabupaten Kebumen</v>
      </c>
    </row>
    <row r="2416">
      <c r="A2416" s="346">
        <v>5084.0</v>
      </c>
      <c r="B2416" s="347" t="s">
        <v>14669</v>
      </c>
      <c r="C2416" s="347" t="s">
        <v>4961</v>
      </c>
      <c r="D2416" s="347" t="s">
        <v>14670</v>
      </c>
      <c r="E2416" s="347" t="s">
        <v>6343</v>
      </c>
      <c r="F2416" s="347" t="s">
        <v>14671</v>
      </c>
      <c r="G2416" s="347" t="s">
        <v>14672</v>
      </c>
      <c r="H2416" s="348"/>
      <c r="I2416" s="347" t="s">
        <v>4533</v>
      </c>
      <c r="J2416" s="347" t="s">
        <v>4961</v>
      </c>
      <c r="K2416" s="349">
        <v>45517.33697711806</v>
      </c>
      <c r="L2416" s="347" t="s">
        <v>4961</v>
      </c>
      <c r="M2416" s="349">
        <v>45553.06297151621</v>
      </c>
      <c r="N2416" s="347" t="s">
        <v>4545</v>
      </c>
      <c r="O2416" s="346">
        <v>2.0</v>
      </c>
      <c r="P2416" s="350" t="s">
        <v>2663</v>
      </c>
      <c r="Q2416" s="346">
        <v>253.0</v>
      </c>
      <c r="R2416" s="347" t="s">
        <v>4965</v>
      </c>
      <c r="S2416" s="7" t="str">
        <f>IF(P2416="nasional",VLOOKUP("*"&amp;J2416&amp;"",'IPPD ALL'!$AA$2:$AC$787,3,FALSE),VLOOKUP("*"&amp;P2416&amp;"",'IPPD ALL'!$AB$2:$AC$787,2,FALSE))</f>
        <v>Kabupaten Kudus</v>
      </c>
      <c r="T2416" s="229"/>
    </row>
    <row r="2417">
      <c r="A2417" s="346">
        <v>5085.0</v>
      </c>
      <c r="B2417" s="347" t="s">
        <v>14673</v>
      </c>
      <c r="C2417" s="347" t="s">
        <v>2849</v>
      </c>
      <c r="D2417" s="347" t="s">
        <v>14674</v>
      </c>
      <c r="E2417" s="347">
        <v>1.0</v>
      </c>
      <c r="F2417" s="347" t="s">
        <v>14675</v>
      </c>
      <c r="G2417" s="347" t="s">
        <v>14676</v>
      </c>
      <c r="H2417" s="348"/>
      <c r="I2417" s="347" t="s">
        <v>4533</v>
      </c>
      <c r="J2417" s="347" t="s">
        <v>2849</v>
      </c>
      <c r="K2417" s="349">
        <v>45517.34139621528</v>
      </c>
      <c r="L2417" s="347" t="s">
        <v>2849</v>
      </c>
      <c r="M2417" s="349">
        <v>45517.35141643519</v>
      </c>
      <c r="N2417" s="347" t="s">
        <v>4534</v>
      </c>
      <c r="O2417" s="346">
        <v>1.0</v>
      </c>
      <c r="P2417" s="347" t="s">
        <v>4535</v>
      </c>
      <c r="Q2417" s="348"/>
      <c r="R2417" s="348"/>
      <c r="S2417" s="7" t="str">
        <f>IF(P2417="nasional",VLOOKUP("*"&amp;J2417&amp;"",'IPPD ALL'!$AA$2:$AC$787,3,FALSE),VLOOKUP("*"&amp;P2417&amp;"",'IPPD ALL'!$AB$2:$AC$787,2,FALSE))</f>
        <v>Kabupaten Sleman</v>
      </c>
    </row>
    <row r="2418">
      <c r="A2418" s="346">
        <v>5086.0</v>
      </c>
      <c r="B2418" s="347" t="s">
        <v>14677</v>
      </c>
      <c r="C2418" s="347" t="s">
        <v>2849</v>
      </c>
      <c r="D2418" s="347" t="s">
        <v>14678</v>
      </c>
      <c r="E2418" s="347">
        <v>1.0</v>
      </c>
      <c r="F2418" s="347" t="s">
        <v>14679</v>
      </c>
      <c r="G2418" s="347" t="s">
        <v>14680</v>
      </c>
      <c r="H2418" s="348"/>
      <c r="I2418" s="347" t="s">
        <v>4533</v>
      </c>
      <c r="J2418" s="347" t="s">
        <v>2849</v>
      </c>
      <c r="K2418" s="349">
        <v>45517.35779513889</v>
      </c>
      <c r="L2418" s="347" t="s">
        <v>2849</v>
      </c>
      <c r="M2418" s="349">
        <v>45517.36196394676</v>
      </c>
      <c r="N2418" s="347" t="s">
        <v>4545</v>
      </c>
      <c r="O2418" s="346">
        <v>1.0</v>
      </c>
      <c r="P2418" s="347" t="s">
        <v>4535</v>
      </c>
      <c r="Q2418" s="348"/>
      <c r="R2418" s="348"/>
      <c r="S2418" s="7" t="str">
        <f>IF(P2418="nasional",VLOOKUP("*"&amp;J2418&amp;"",'IPPD ALL'!$AA$2:$AC$787,3,FALSE),VLOOKUP("*"&amp;P2418&amp;"",'IPPD ALL'!$AB$2:$AC$787,2,FALSE))</f>
        <v>Kabupaten Sleman</v>
      </c>
    </row>
    <row r="2419">
      <c r="A2419" s="346">
        <v>5088.0</v>
      </c>
      <c r="B2419" s="347" t="s">
        <v>14681</v>
      </c>
      <c r="C2419" s="347" t="s">
        <v>2849</v>
      </c>
      <c r="D2419" s="347" t="s">
        <v>14682</v>
      </c>
      <c r="E2419" s="347">
        <v>1.0</v>
      </c>
      <c r="F2419" s="347" t="s">
        <v>14683</v>
      </c>
      <c r="G2419" s="347" t="s">
        <v>14684</v>
      </c>
      <c r="H2419" s="348"/>
      <c r="I2419" s="347" t="s">
        <v>4533</v>
      </c>
      <c r="J2419" s="347" t="s">
        <v>2849</v>
      </c>
      <c r="K2419" s="349">
        <v>45517.35940996528</v>
      </c>
      <c r="L2419" s="348"/>
      <c r="M2419" s="348"/>
      <c r="N2419" s="347" t="s">
        <v>4545</v>
      </c>
      <c r="O2419" s="346">
        <v>1.0</v>
      </c>
      <c r="P2419" s="347" t="s">
        <v>4535</v>
      </c>
      <c r="Q2419" s="348"/>
      <c r="R2419" s="348"/>
      <c r="S2419" s="7" t="str">
        <f>IF(P2419="nasional",VLOOKUP("*"&amp;J2419&amp;"",'IPPD ALL'!$AA$2:$AC$787,3,FALSE),VLOOKUP("*"&amp;P2419&amp;"",'IPPD ALL'!$AB$2:$AC$787,2,FALSE))</f>
        <v>Kabupaten Sleman</v>
      </c>
    </row>
    <row r="2420">
      <c r="A2420" s="346">
        <v>5089.0</v>
      </c>
      <c r="B2420" s="347" t="s">
        <v>14685</v>
      </c>
      <c r="C2420" s="347" t="s">
        <v>2849</v>
      </c>
      <c r="D2420" s="347" t="s">
        <v>14686</v>
      </c>
      <c r="E2420" s="347">
        <v>1.0</v>
      </c>
      <c r="F2420" s="347" t="s">
        <v>14687</v>
      </c>
      <c r="G2420" s="347" t="s">
        <v>14688</v>
      </c>
      <c r="H2420" s="348"/>
      <c r="I2420" s="347" t="s">
        <v>4533</v>
      </c>
      <c r="J2420" s="347" t="s">
        <v>2849</v>
      </c>
      <c r="K2420" s="349">
        <v>45517.36321643519</v>
      </c>
      <c r="L2420" s="348"/>
      <c r="M2420" s="348"/>
      <c r="N2420" s="347" t="s">
        <v>4545</v>
      </c>
      <c r="O2420" s="346">
        <v>1.0</v>
      </c>
      <c r="P2420" s="347" t="s">
        <v>4535</v>
      </c>
      <c r="Q2420" s="348"/>
      <c r="R2420" s="348"/>
      <c r="S2420" s="7" t="str">
        <f>IF(P2420="nasional",VLOOKUP("*"&amp;J2420&amp;"",'IPPD ALL'!$AA$2:$AC$787,3,FALSE),VLOOKUP("*"&amp;P2420&amp;"",'IPPD ALL'!$AB$2:$AC$787,2,FALSE))</f>
        <v>Kabupaten Sleman</v>
      </c>
    </row>
    <row r="2421">
      <c r="A2421" s="346">
        <v>5090.0</v>
      </c>
      <c r="B2421" s="347" t="s">
        <v>14689</v>
      </c>
      <c r="C2421" s="347" t="s">
        <v>2849</v>
      </c>
      <c r="D2421" s="347" t="s">
        <v>14690</v>
      </c>
      <c r="E2421" s="347">
        <v>1.0</v>
      </c>
      <c r="F2421" s="347" t="s">
        <v>14691</v>
      </c>
      <c r="G2421" s="347" t="s">
        <v>14692</v>
      </c>
      <c r="H2421" s="348"/>
      <c r="I2421" s="347" t="s">
        <v>4533</v>
      </c>
      <c r="J2421" s="347" t="s">
        <v>2849</v>
      </c>
      <c r="K2421" s="349">
        <v>45517.36413059028</v>
      </c>
      <c r="L2421" s="348"/>
      <c r="M2421" s="348"/>
      <c r="N2421" s="347" t="s">
        <v>4545</v>
      </c>
      <c r="O2421" s="346">
        <v>1.0</v>
      </c>
      <c r="P2421" s="347" t="s">
        <v>4535</v>
      </c>
      <c r="Q2421" s="348"/>
      <c r="R2421" s="348"/>
      <c r="S2421" s="7" t="str">
        <f>IF(P2421="nasional",VLOOKUP("*"&amp;J2421&amp;"",'IPPD ALL'!$AA$2:$AC$787,3,FALSE),VLOOKUP("*"&amp;P2421&amp;"",'IPPD ALL'!$AB$2:$AC$787,2,FALSE))</f>
        <v>Kabupaten Sleman</v>
      </c>
    </row>
    <row r="2422">
      <c r="A2422" s="346">
        <v>5091.0</v>
      </c>
      <c r="B2422" s="347" t="s">
        <v>14693</v>
      </c>
      <c r="C2422" s="347" t="s">
        <v>4961</v>
      </c>
      <c r="D2422" s="347" t="s">
        <v>14694</v>
      </c>
      <c r="E2422" s="347">
        <v>1.0</v>
      </c>
      <c r="F2422" s="347" t="s">
        <v>14695</v>
      </c>
      <c r="G2422" s="347" t="s">
        <v>14696</v>
      </c>
      <c r="H2422" s="348"/>
      <c r="I2422" s="347" t="s">
        <v>4533</v>
      </c>
      <c r="J2422" s="347" t="s">
        <v>4961</v>
      </c>
      <c r="K2422" s="349">
        <v>45517.38221675926</v>
      </c>
      <c r="L2422" s="347" t="s">
        <v>4961</v>
      </c>
      <c r="M2422" s="349">
        <v>45517.382342627316</v>
      </c>
      <c r="N2422" s="347" t="s">
        <v>4534</v>
      </c>
      <c r="O2422" s="346">
        <v>1.0</v>
      </c>
      <c r="P2422" s="350" t="s">
        <v>2663</v>
      </c>
      <c r="Q2422" s="346">
        <v>253.0</v>
      </c>
      <c r="R2422" s="347" t="s">
        <v>4965</v>
      </c>
      <c r="S2422" s="7" t="str">
        <f>IF(P2422="nasional",VLOOKUP("*"&amp;J2422&amp;"",'IPPD ALL'!$AA$2:$AC$787,3,FALSE),VLOOKUP("*"&amp;P2422&amp;"",'IPPD ALL'!$AB$2:$AC$787,2,FALSE))</f>
        <v>Kabupaten Kudus</v>
      </c>
      <c r="T2422" s="229"/>
    </row>
    <row r="2423">
      <c r="A2423" s="346">
        <v>5092.0</v>
      </c>
      <c r="B2423" s="347" t="s">
        <v>14697</v>
      </c>
      <c r="C2423" s="347" t="s">
        <v>2827</v>
      </c>
      <c r="D2423" s="347" t="s">
        <v>14698</v>
      </c>
      <c r="E2423" s="347" t="s">
        <v>6689</v>
      </c>
      <c r="F2423" s="347" t="s">
        <v>14699</v>
      </c>
      <c r="G2423" s="347" t="s">
        <v>14700</v>
      </c>
      <c r="H2423" s="348"/>
      <c r="I2423" s="347" t="s">
        <v>4533</v>
      </c>
      <c r="J2423" s="347" t="s">
        <v>2827</v>
      </c>
      <c r="K2423" s="349">
        <v>45518.04858414352</v>
      </c>
      <c r="L2423" s="347" t="s">
        <v>2827</v>
      </c>
      <c r="M2423" s="349">
        <v>45518.04944231481</v>
      </c>
      <c r="N2423" s="347" t="s">
        <v>4545</v>
      </c>
      <c r="O2423" s="346">
        <v>2.0</v>
      </c>
      <c r="P2423" s="347" t="s">
        <v>4535</v>
      </c>
      <c r="Q2423" s="348"/>
      <c r="R2423" s="348"/>
      <c r="S2423" s="7" t="str">
        <f>IF(P2423="nasional",VLOOKUP("*"&amp;J2423&amp;"",'IPPD ALL'!$AA$2:$AC$787,3,FALSE),VLOOKUP("*"&amp;P2423&amp;"",'IPPD ALL'!$AB$2:$AC$787,2,FALSE))</f>
        <v>Kabupaten Bantul</v>
      </c>
    </row>
    <row r="2424">
      <c r="A2424" s="346">
        <v>5094.0</v>
      </c>
      <c r="B2424" s="347" t="s">
        <v>14701</v>
      </c>
      <c r="C2424" s="347" t="s">
        <v>12229</v>
      </c>
      <c r="D2424" s="347" t="s">
        <v>14702</v>
      </c>
      <c r="E2424" s="347">
        <v>1.0</v>
      </c>
      <c r="F2424" s="347" t="s">
        <v>14703</v>
      </c>
      <c r="G2424" s="347" t="s">
        <v>14704</v>
      </c>
      <c r="H2424" s="348"/>
      <c r="I2424" s="347" t="s">
        <v>4533</v>
      </c>
      <c r="J2424" s="347" t="s">
        <v>12229</v>
      </c>
      <c r="K2424" s="349">
        <v>45518.07161611111</v>
      </c>
      <c r="L2424" s="347" t="s">
        <v>12229</v>
      </c>
      <c r="M2424" s="349">
        <v>45518.07429689815</v>
      </c>
      <c r="N2424" s="347" t="s">
        <v>4545</v>
      </c>
      <c r="O2424" s="346">
        <v>5.0</v>
      </c>
      <c r="P2424" s="350" t="s">
        <v>787</v>
      </c>
      <c r="Q2424" s="346">
        <v>513.0</v>
      </c>
      <c r="R2424" s="347" t="s">
        <v>12233</v>
      </c>
      <c r="S2424" s="7" t="str">
        <f>IF(P2424="nasional",VLOOKUP("*"&amp;J2424&amp;"",'IPPD ALL'!$AA$2:$AC$787,3,FALSE),VLOOKUP("*"&amp;P2424&amp;"",'IPPD ALL'!$AB$2:$AC$787,2,FALSE))</f>
        <v>Perpustakaan Nasional</v>
      </c>
    </row>
    <row r="2425">
      <c r="A2425" s="346">
        <v>5095.0</v>
      </c>
      <c r="B2425" s="347" t="s">
        <v>14705</v>
      </c>
      <c r="C2425" s="347" t="s">
        <v>13792</v>
      </c>
      <c r="D2425" s="347" t="s">
        <v>12582</v>
      </c>
      <c r="E2425" s="347">
        <v>1.0</v>
      </c>
      <c r="F2425" s="347" t="s">
        <v>14706</v>
      </c>
      <c r="G2425" s="347" t="s">
        <v>14707</v>
      </c>
      <c r="H2425" s="348"/>
      <c r="I2425" s="347" t="s">
        <v>4533</v>
      </c>
      <c r="J2425" s="347" t="s">
        <v>13792</v>
      </c>
      <c r="K2425" s="349">
        <v>45518.0768181713</v>
      </c>
      <c r="L2425" s="347" t="s">
        <v>13792</v>
      </c>
      <c r="M2425" s="349">
        <v>45518.08202361111</v>
      </c>
      <c r="N2425" s="347" t="s">
        <v>4534</v>
      </c>
      <c r="O2425" s="346">
        <v>1.0</v>
      </c>
      <c r="P2425" s="350" t="s">
        <v>3128</v>
      </c>
      <c r="Q2425" s="346">
        <v>646.0</v>
      </c>
      <c r="R2425" s="347" t="s">
        <v>13796</v>
      </c>
      <c r="S2425" s="7" t="str">
        <f>IF(P2425="nasional",VLOOKUP("*"&amp;J2425&amp;"",'IPPD ALL'!$AA$2:$AC$787,3,FALSE),VLOOKUP("*"&amp;P2425&amp;"",'IPPD ALL'!$AB$2:$AC$787,2,FALSE))</f>
        <v>Kota Mojokerto</v>
      </c>
      <c r="T2425" s="229"/>
    </row>
    <row r="2426">
      <c r="A2426" s="346">
        <v>5096.0</v>
      </c>
      <c r="B2426" s="347" t="s">
        <v>14708</v>
      </c>
      <c r="C2426" s="347" t="s">
        <v>4068</v>
      </c>
      <c r="D2426" s="347" t="s">
        <v>5284</v>
      </c>
      <c r="E2426" s="347">
        <v>1.0</v>
      </c>
      <c r="F2426" s="347" t="s">
        <v>14709</v>
      </c>
      <c r="G2426" s="347" t="s">
        <v>14710</v>
      </c>
      <c r="H2426" s="348"/>
      <c r="I2426" s="347" t="s">
        <v>4533</v>
      </c>
      <c r="J2426" s="347" t="s">
        <v>4068</v>
      </c>
      <c r="K2426" s="349">
        <v>45518.09644091435</v>
      </c>
      <c r="L2426" s="347" t="s">
        <v>4068</v>
      </c>
      <c r="M2426" s="349">
        <v>45520.347978425925</v>
      </c>
      <c r="N2426" s="347" t="s">
        <v>4545</v>
      </c>
      <c r="O2426" s="346">
        <v>2.0</v>
      </c>
      <c r="P2426" s="347" t="s">
        <v>4535</v>
      </c>
      <c r="Q2426" s="348"/>
      <c r="R2426" s="348"/>
      <c r="S2426" s="7" t="str">
        <f>IF(P2426="nasional",VLOOKUP("*"&amp;J2426&amp;"",'IPPD ALL'!$AA$2:$AC$787,3,FALSE),VLOOKUP("*"&amp;P2426&amp;"",'IPPD ALL'!$AB$2:$AC$787,2,FALSE))</f>
        <v>Kabupaten Gianyar</v>
      </c>
    </row>
    <row r="2427">
      <c r="A2427" s="346">
        <v>5098.0</v>
      </c>
      <c r="B2427" s="347" t="s">
        <v>14711</v>
      </c>
      <c r="C2427" s="347" t="s">
        <v>6318</v>
      </c>
      <c r="D2427" s="347" t="s">
        <v>14712</v>
      </c>
      <c r="E2427" s="347">
        <v>1.0</v>
      </c>
      <c r="F2427" s="347" t="s">
        <v>14713</v>
      </c>
      <c r="G2427" s="347" t="s">
        <v>14714</v>
      </c>
      <c r="H2427" s="348"/>
      <c r="I2427" s="347" t="s">
        <v>4533</v>
      </c>
      <c r="J2427" s="347" t="s">
        <v>6318</v>
      </c>
      <c r="K2427" s="349">
        <v>45518.11356386574</v>
      </c>
      <c r="L2427" s="347" t="s">
        <v>6318</v>
      </c>
      <c r="M2427" s="349">
        <v>45518.16515417824</v>
      </c>
      <c r="N2427" s="347" t="s">
        <v>4545</v>
      </c>
      <c r="O2427" s="346">
        <v>4.0</v>
      </c>
      <c r="P2427" s="350" t="s">
        <v>2394</v>
      </c>
      <c r="Q2427" s="346">
        <v>252.0</v>
      </c>
      <c r="R2427" s="347" t="s">
        <v>5965</v>
      </c>
      <c r="S2427" s="7" t="str">
        <f>IF(P2427="nasional",VLOOKUP("*"&amp;J2427&amp;"",'IPPD ALL'!$AA$2:$AC$787,3,FALSE),VLOOKUP("*"&amp;P2427&amp;"",'IPPD ALL'!$AB$2:$AC$787,2,FALSE))</f>
        <v>Kota Bandung</v>
      </c>
    </row>
    <row r="2428">
      <c r="A2428" s="346">
        <v>5100.0</v>
      </c>
      <c r="B2428" s="347" t="s">
        <v>14715</v>
      </c>
      <c r="C2428" s="347" t="s">
        <v>14716</v>
      </c>
      <c r="D2428" s="347" t="s">
        <v>14717</v>
      </c>
      <c r="E2428" s="347">
        <v>1.0</v>
      </c>
      <c r="F2428" s="347" t="s">
        <v>14718</v>
      </c>
      <c r="G2428" s="347" t="s">
        <v>14719</v>
      </c>
      <c r="H2428" s="347" t="s">
        <v>4609</v>
      </c>
      <c r="I2428" s="347" t="s">
        <v>4533</v>
      </c>
      <c r="J2428" s="347" t="s">
        <v>14716</v>
      </c>
      <c r="K2428" s="349">
        <v>45518.117758726854</v>
      </c>
      <c r="L2428" s="347" t="s">
        <v>14716</v>
      </c>
      <c r="M2428" s="349">
        <v>45518.14083521991</v>
      </c>
      <c r="N2428" s="347" t="s">
        <v>4545</v>
      </c>
      <c r="O2428" s="346">
        <v>2.0</v>
      </c>
      <c r="P2428" s="350" t="s">
        <v>466</v>
      </c>
      <c r="Q2428" s="346">
        <v>468.0</v>
      </c>
      <c r="R2428" s="347" t="s">
        <v>14035</v>
      </c>
      <c r="S2428" s="7" t="str">
        <f>IF(P2428="nasional",VLOOKUP("*"&amp;J2428&amp;"",'IPPD ALL'!$AA$2:$AC$787,3,FALSE),VLOOKUP("*"&amp;P2428&amp;"",'IPPD ALL'!$AB$2:$AC$787,2,FALSE))</f>
        <v>Kementerian Hukum dan HAM</v>
      </c>
      <c r="T2428" s="229"/>
    </row>
    <row r="2429">
      <c r="A2429" s="346">
        <v>5101.0</v>
      </c>
      <c r="B2429" s="347" t="s">
        <v>14720</v>
      </c>
      <c r="C2429" s="347" t="s">
        <v>14721</v>
      </c>
      <c r="D2429" s="347" t="s">
        <v>14722</v>
      </c>
      <c r="E2429" s="347">
        <v>1.0</v>
      </c>
      <c r="F2429" s="347" t="s">
        <v>14723</v>
      </c>
      <c r="G2429" s="347" t="s">
        <v>14724</v>
      </c>
      <c r="H2429" s="348"/>
      <c r="I2429" s="347" t="s">
        <v>4533</v>
      </c>
      <c r="J2429" s="347" t="s">
        <v>14721</v>
      </c>
      <c r="K2429" s="349">
        <v>45518.11794201389</v>
      </c>
      <c r="L2429" s="347" t="s">
        <v>14721</v>
      </c>
      <c r="M2429" s="349">
        <v>45518.131435069445</v>
      </c>
      <c r="N2429" s="347" t="s">
        <v>4534</v>
      </c>
      <c r="O2429" s="346">
        <v>1.0</v>
      </c>
      <c r="P2429" s="350" t="s">
        <v>466</v>
      </c>
      <c r="Q2429" s="346">
        <v>468.0</v>
      </c>
      <c r="R2429" s="347" t="s">
        <v>14035</v>
      </c>
      <c r="S2429" s="7" t="str">
        <f>IF(P2429="nasional",VLOOKUP("*"&amp;J2429&amp;"",'IPPD ALL'!$AA$2:$AC$787,3,FALSE),VLOOKUP("*"&amp;P2429&amp;"",'IPPD ALL'!$AB$2:$AC$787,2,FALSE))</f>
        <v>Kementerian Hukum dan HAM</v>
      </c>
      <c r="T2429" s="229"/>
    </row>
    <row r="2430">
      <c r="A2430" s="346">
        <v>5102.0</v>
      </c>
      <c r="B2430" s="347" t="s">
        <v>14725</v>
      </c>
      <c r="C2430" s="347" t="s">
        <v>14726</v>
      </c>
      <c r="D2430" s="347" t="s">
        <v>14727</v>
      </c>
      <c r="E2430" s="347">
        <v>1.0</v>
      </c>
      <c r="F2430" s="347" t="s">
        <v>14728</v>
      </c>
      <c r="G2430" s="347" t="s">
        <v>14729</v>
      </c>
      <c r="H2430" s="348"/>
      <c r="I2430" s="347" t="s">
        <v>4533</v>
      </c>
      <c r="J2430" s="347" t="s">
        <v>14726</v>
      </c>
      <c r="K2430" s="349">
        <v>45518.118408622686</v>
      </c>
      <c r="L2430" s="347" t="s">
        <v>14726</v>
      </c>
      <c r="M2430" s="349">
        <v>45520.19812431713</v>
      </c>
      <c r="N2430" s="347" t="s">
        <v>4534</v>
      </c>
      <c r="O2430" s="346">
        <v>0.0</v>
      </c>
      <c r="P2430" s="350" t="s">
        <v>466</v>
      </c>
      <c r="Q2430" s="346">
        <v>468.0</v>
      </c>
      <c r="R2430" s="347" t="s">
        <v>14035</v>
      </c>
      <c r="S2430" s="7" t="str">
        <f>IF(P2430="nasional",VLOOKUP("*"&amp;J2430&amp;"",'IPPD ALL'!$AA$2:$AC$787,3,FALSE),VLOOKUP("*"&amp;P2430&amp;"",'IPPD ALL'!$AB$2:$AC$787,2,FALSE))</f>
        <v>Kementerian Hukum dan HAM</v>
      </c>
      <c r="T2430" s="229"/>
    </row>
    <row r="2431">
      <c r="A2431" s="346">
        <v>5103.0</v>
      </c>
      <c r="B2431" s="347" t="s">
        <v>14730</v>
      </c>
      <c r="C2431" s="347" t="s">
        <v>14731</v>
      </c>
      <c r="D2431" s="347" t="s">
        <v>14732</v>
      </c>
      <c r="E2431" s="347">
        <v>1.0</v>
      </c>
      <c r="F2431" s="347" t="s">
        <v>14733</v>
      </c>
      <c r="G2431" s="347" t="s">
        <v>14734</v>
      </c>
      <c r="H2431" s="348"/>
      <c r="I2431" s="347" t="s">
        <v>4533</v>
      </c>
      <c r="J2431" s="347" t="s">
        <v>14731</v>
      </c>
      <c r="K2431" s="349">
        <v>45518.1196253588</v>
      </c>
      <c r="L2431" s="347" t="s">
        <v>14731</v>
      </c>
      <c r="M2431" s="349">
        <v>45518.13200564815</v>
      </c>
      <c r="N2431" s="347" t="s">
        <v>4534</v>
      </c>
      <c r="O2431" s="346">
        <v>0.0</v>
      </c>
      <c r="P2431" s="351" t="s">
        <v>466</v>
      </c>
      <c r="Q2431" s="346">
        <v>468.0</v>
      </c>
      <c r="R2431" s="347" t="s">
        <v>14035</v>
      </c>
      <c r="S2431" s="7" t="str">
        <f>IF(P2431="nasional",VLOOKUP("*"&amp;J2431&amp;"",'IPPD ALL'!$AA$2:$AC$787,3,FALSE),VLOOKUP("*"&amp;P2431&amp;"",'IPPD ALL'!$AB$2:$AC$787,2,FALSE))</f>
        <v>Kementerian Hukum dan HAM</v>
      </c>
      <c r="T2431" s="229"/>
    </row>
    <row r="2432">
      <c r="A2432" s="346">
        <v>5104.0</v>
      </c>
      <c r="B2432" s="347" t="s">
        <v>14735</v>
      </c>
      <c r="C2432" s="347" t="s">
        <v>786</v>
      </c>
      <c r="D2432" s="347" t="s">
        <v>14702</v>
      </c>
      <c r="E2432" s="347">
        <v>1.0</v>
      </c>
      <c r="F2432" s="347" t="s">
        <v>14736</v>
      </c>
      <c r="G2432" s="347" t="s">
        <v>14737</v>
      </c>
      <c r="H2432" s="348"/>
      <c r="I2432" s="347" t="s">
        <v>4533</v>
      </c>
      <c r="J2432" s="347" t="s">
        <v>786</v>
      </c>
      <c r="K2432" s="349">
        <v>45518.13112445602</v>
      </c>
      <c r="L2432" s="347" t="s">
        <v>786</v>
      </c>
      <c r="M2432" s="349">
        <v>45549.174357662036</v>
      </c>
      <c r="N2432" s="347" t="s">
        <v>4545</v>
      </c>
      <c r="O2432" s="346">
        <v>4.0</v>
      </c>
      <c r="P2432" s="347" t="s">
        <v>4535</v>
      </c>
      <c r="Q2432" s="348"/>
      <c r="R2432" s="348"/>
      <c r="S2432" s="7" t="str">
        <f>IF(P2432="nasional",VLOOKUP("*"&amp;J2432&amp;"",'IPPD ALL'!$AA$2:$AC$787,3,FALSE),VLOOKUP("*"&amp;P2432&amp;"",'IPPD ALL'!$AB$2:$AC$787,2,FALSE))</f>
        <v>Perpustakaan Nasional</v>
      </c>
    </row>
    <row r="2433">
      <c r="A2433" s="346">
        <v>5105.0</v>
      </c>
      <c r="B2433" s="347" t="s">
        <v>14738</v>
      </c>
      <c r="C2433" s="347" t="s">
        <v>3009</v>
      </c>
      <c r="D2433" s="347" t="s">
        <v>14739</v>
      </c>
      <c r="E2433" s="346">
        <v>1.0</v>
      </c>
      <c r="F2433" s="347" t="s">
        <v>14740</v>
      </c>
      <c r="G2433" s="347" t="s">
        <v>14741</v>
      </c>
      <c r="H2433" s="348"/>
      <c r="I2433" s="347" t="s">
        <v>4533</v>
      </c>
      <c r="J2433" s="347" t="s">
        <v>3009</v>
      </c>
      <c r="K2433" s="349">
        <v>45518.152905752315</v>
      </c>
      <c r="L2433" s="347" t="s">
        <v>3009</v>
      </c>
      <c r="M2433" s="349">
        <v>45518.15718037037</v>
      </c>
      <c r="N2433" s="347" t="s">
        <v>4545</v>
      </c>
      <c r="O2433" s="346">
        <v>1.0</v>
      </c>
      <c r="P2433" s="347" t="s">
        <v>4535</v>
      </c>
      <c r="Q2433" s="348"/>
      <c r="R2433" s="348"/>
      <c r="S2433" s="7" t="str">
        <f>IF(P2433="nasional",VLOOKUP("*"&amp;J2433&amp;"",'IPPD ALL'!$AA$2:$AC$787,3,FALSE),VLOOKUP("*"&amp;P2433&amp;"",'IPPD ALL'!$AB$2:$AC$787,2,FALSE))</f>
        <v>Kabupaten Pamekasan</v>
      </c>
    </row>
    <row r="2434">
      <c r="A2434" s="346">
        <v>5106.0</v>
      </c>
      <c r="B2434" s="347" t="s">
        <v>14742</v>
      </c>
      <c r="C2434" s="347" t="s">
        <v>14743</v>
      </c>
      <c r="D2434" s="347" t="s">
        <v>14744</v>
      </c>
      <c r="E2434" s="347">
        <v>0.1</v>
      </c>
      <c r="F2434" s="347" t="s">
        <v>14745</v>
      </c>
      <c r="G2434" s="347" t="s">
        <v>14746</v>
      </c>
      <c r="H2434" s="348"/>
      <c r="I2434" s="347" t="s">
        <v>4533</v>
      </c>
      <c r="J2434" s="347" t="s">
        <v>14743</v>
      </c>
      <c r="K2434" s="349">
        <v>45518.25316167824</v>
      </c>
      <c r="L2434" s="347" t="s">
        <v>14743</v>
      </c>
      <c r="M2434" s="349">
        <v>45518.26144509259</v>
      </c>
      <c r="N2434" s="347" t="s">
        <v>4545</v>
      </c>
      <c r="O2434" s="346">
        <v>1.0</v>
      </c>
      <c r="P2434" s="350" t="s">
        <v>466</v>
      </c>
      <c r="Q2434" s="346">
        <v>468.0</v>
      </c>
      <c r="R2434" s="347" t="s">
        <v>14035</v>
      </c>
      <c r="S2434" s="7" t="str">
        <f>IF(P2434="nasional",VLOOKUP("*"&amp;J2434&amp;"",'IPPD ALL'!$AA$2:$AC$787,3,FALSE),VLOOKUP("*"&amp;P2434&amp;"",'IPPD ALL'!$AB$2:$AC$787,2,FALSE))</f>
        <v>Kementerian Hukum dan HAM</v>
      </c>
      <c r="T2434" s="229"/>
    </row>
    <row r="2435">
      <c r="A2435" s="346">
        <v>5107.0</v>
      </c>
      <c r="B2435" s="347" t="s">
        <v>14747</v>
      </c>
      <c r="C2435" s="347" t="s">
        <v>7871</v>
      </c>
      <c r="D2435" s="347" t="s">
        <v>14748</v>
      </c>
      <c r="E2435" s="347">
        <v>1.0</v>
      </c>
      <c r="F2435" s="347" t="s">
        <v>14749</v>
      </c>
      <c r="G2435" s="347" t="s">
        <v>14750</v>
      </c>
      <c r="H2435" s="348"/>
      <c r="I2435" s="347" t="s">
        <v>4533</v>
      </c>
      <c r="J2435" s="347" t="s">
        <v>7871</v>
      </c>
      <c r="K2435" s="349">
        <v>45518.27547833334</v>
      </c>
      <c r="L2435" s="347" t="s">
        <v>7871</v>
      </c>
      <c r="M2435" s="349">
        <v>45518.276289629626</v>
      </c>
      <c r="N2435" s="347" t="s">
        <v>4534</v>
      </c>
      <c r="O2435" s="346">
        <v>0.0</v>
      </c>
      <c r="P2435" s="350" t="s">
        <v>2643</v>
      </c>
      <c r="Q2435" s="346">
        <v>707.0</v>
      </c>
      <c r="R2435" s="347" t="s">
        <v>7875</v>
      </c>
      <c r="S2435" s="7" t="str">
        <f>IF(P2435="nasional",VLOOKUP("*"&amp;J2435&amp;"",'IPPD ALL'!$AA$2:$AC$787,3,FALSE),VLOOKUP("*"&amp;P2435&amp;"",'IPPD ALL'!$AB$2:$AC$787,2,FALSE))</f>
        <v>Kabupaten Kebumen</v>
      </c>
    </row>
    <row r="2436">
      <c r="A2436" s="346">
        <v>5108.0</v>
      </c>
      <c r="B2436" s="347" t="s">
        <v>14751</v>
      </c>
      <c r="C2436" s="347" t="s">
        <v>14752</v>
      </c>
      <c r="D2436" s="347" t="s">
        <v>14753</v>
      </c>
      <c r="E2436" s="346">
        <v>1.0</v>
      </c>
      <c r="F2436" s="347" t="s">
        <v>14754</v>
      </c>
      <c r="G2436" s="347" t="s">
        <v>14755</v>
      </c>
      <c r="H2436" s="348"/>
      <c r="I2436" s="347" t="s">
        <v>4533</v>
      </c>
      <c r="J2436" s="347" t="s">
        <v>14752</v>
      </c>
      <c r="K2436" s="349">
        <v>45518.3215816088</v>
      </c>
      <c r="L2436" s="347" t="s">
        <v>14752</v>
      </c>
      <c r="M2436" s="349">
        <v>45518.346825740744</v>
      </c>
      <c r="N2436" s="347" t="s">
        <v>4534</v>
      </c>
      <c r="O2436" s="346">
        <v>0.0</v>
      </c>
      <c r="P2436" s="350" t="s">
        <v>1343</v>
      </c>
      <c r="Q2436" s="346">
        <v>1137.0</v>
      </c>
      <c r="R2436" s="347" t="s">
        <v>14756</v>
      </c>
      <c r="S2436" s="7" t="str">
        <f>IF(P2436="nasional",VLOOKUP("*"&amp;J2436&amp;"",'IPPD ALL'!$AA$2:$AC$787,3,FALSE),VLOOKUP("*"&amp;P2436&amp;"",'IPPD ALL'!$AB$2:$AC$787,2,FALSE))</f>
        <v>Kabupaten Karo</v>
      </c>
    </row>
    <row r="2437">
      <c r="A2437" s="346">
        <v>5109.0</v>
      </c>
      <c r="B2437" s="347" t="s">
        <v>14757</v>
      </c>
      <c r="C2437" s="347" t="s">
        <v>4029</v>
      </c>
      <c r="D2437" s="347" t="s">
        <v>14758</v>
      </c>
      <c r="E2437" s="347" t="s">
        <v>14759</v>
      </c>
      <c r="F2437" s="347" t="s">
        <v>14760</v>
      </c>
      <c r="G2437" s="347" t="s">
        <v>14761</v>
      </c>
      <c r="H2437" s="348"/>
      <c r="I2437" s="347" t="s">
        <v>4533</v>
      </c>
      <c r="J2437" s="347" t="s">
        <v>4029</v>
      </c>
      <c r="K2437" s="349">
        <v>45518.32757534722</v>
      </c>
      <c r="L2437" s="347" t="s">
        <v>4029</v>
      </c>
      <c r="M2437" s="349">
        <v>45518.36136662037</v>
      </c>
      <c r="N2437" s="347" t="s">
        <v>4545</v>
      </c>
      <c r="O2437" s="346">
        <v>1.0</v>
      </c>
      <c r="P2437" s="347" t="s">
        <v>4535</v>
      </c>
      <c r="Q2437" s="348"/>
      <c r="R2437" s="348"/>
      <c r="S2437" s="7" t="str">
        <f>IF(P2437="nasional",VLOOKUP("*"&amp;J2437&amp;"",'IPPD ALL'!$AA$2:$AC$787,3,FALSE),VLOOKUP("*"&amp;P2437&amp;"",'IPPD ALL'!$AB$2:$AC$787,2,FALSE))</f>
        <v>Kota Manado</v>
      </c>
    </row>
    <row r="2438">
      <c r="A2438" s="346">
        <v>5110.0</v>
      </c>
      <c r="B2438" s="347" t="s">
        <v>14762</v>
      </c>
      <c r="C2438" s="347" t="s">
        <v>14763</v>
      </c>
      <c r="D2438" s="347" t="s">
        <v>14764</v>
      </c>
      <c r="E2438" s="347">
        <v>1.0</v>
      </c>
      <c r="F2438" s="347" t="s">
        <v>14765</v>
      </c>
      <c r="G2438" s="347" t="s">
        <v>14766</v>
      </c>
      <c r="H2438" s="348"/>
      <c r="I2438" s="347" t="s">
        <v>4533</v>
      </c>
      <c r="J2438" s="347" t="s">
        <v>14763</v>
      </c>
      <c r="K2438" s="349">
        <v>45518.33976523148</v>
      </c>
      <c r="L2438" s="347" t="s">
        <v>14763</v>
      </c>
      <c r="M2438" s="349">
        <v>45519.13272833333</v>
      </c>
      <c r="N2438" s="347" t="s">
        <v>4545</v>
      </c>
      <c r="O2438" s="346">
        <v>2.0</v>
      </c>
      <c r="P2438" s="350" t="s">
        <v>2865</v>
      </c>
      <c r="Q2438" s="346">
        <v>260.0</v>
      </c>
      <c r="R2438" s="347" t="s">
        <v>5923</v>
      </c>
      <c r="S2438" s="7" t="str">
        <f>IF(P2438="nasional",VLOOKUP("*"&amp;J2438&amp;"",'IPPD ALL'!$AA$2:$AC$787,3,FALSE),VLOOKUP("*"&amp;P2438&amp;"",'IPPD ALL'!$AB$2:$AC$787,2,FALSE))</f>
        <v>Provinsi Jawa Timur</v>
      </c>
    </row>
    <row r="2439">
      <c r="A2439" s="346">
        <v>5111.0</v>
      </c>
      <c r="B2439" s="347" t="s">
        <v>14767</v>
      </c>
      <c r="C2439" s="347" t="s">
        <v>14752</v>
      </c>
      <c r="D2439" s="347" t="s">
        <v>14768</v>
      </c>
      <c r="E2439" s="346">
        <v>1.0</v>
      </c>
      <c r="F2439" s="347" t="s">
        <v>14769</v>
      </c>
      <c r="G2439" s="347" t="s">
        <v>14770</v>
      </c>
      <c r="H2439" s="348"/>
      <c r="I2439" s="347" t="s">
        <v>4533</v>
      </c>
      <c r="J2439" s="347" t="s">
        <v>14752</v>
      </c>
      <c r="K2439" s="349">
        <v>45518.34869465278</v>
      </c>
      <c r="L2439" s="347" t="s">
        <v>14752</v>
      </c>
      <c r="M2439" s="349">
        <v>45518.355353136576</v>
      </c>
      <c r="N2439" s="347" t="s">
        <v>4534</v>
      </c>
      <c r="O2439" s="346">
        <v>2.0</v>
      </c>
      <c r="P2439" s="350" t="s">
        <v>1343</v>
      </c>
      <c r="Q2439" s="346">
        <v>1137.0</v>
      </c>
      <c r="R2439" s="347" t="s">
        <v>14756</v>
      </c>
      <c r="S2439" s="7" t="str">
        <f>IF(P2439="nasional",VLOOKUP("*"&amp;J2439&amp;"",'IPPD ALL'!$AA$2:$AC$787,3,FALSE),VLOOKUP("*"&amp;P2439&amp;"",'IPPD ALL'!$AB$2:$AC$787,2,FALSE))</f>
        <v>Kabupaten Karo</v>
      </c>
    </row>
    <row r="2440">
      <c r="A2440" s="346">
        <v>5112.0</v>
      </c>
      <c r="B2440" s="347" t="s">
        <v>14771</v>
      </c>
      <c r="C2440" s="347" t="s">
        <v>14752</v>
      </c>
      <c r="D2440" s="347" t="s">
        <v>14772</v>
      </c>
      <c r="E2440" s="346">
        <v>1.0</v>
      </c>
      <c r="F2440" s="347" t="s">
        <v>14773</v>
      </c>
      <c r="G2440" s="347" t="s">
        <v>14774</v>
      </c>
      <c r="H2440" s="348"/>
      <c r="I2440" s="347" t="s">
        <v>4533</v>
      </c>
      <c r="J2440" s="347" t="s">
        <v>14752</v>
      </c>
      <c r="K2440" s="349">
        <v>45518.3493709375</v>
      </c>
      <c r="L2440" s="347" t="s">
        <v>14752</v>
      </c>
      <c r="M2440" s="349">
        <v>45518.352898680554</v>
      </c>
      <c r="N2440" s="347" t="s">
        <v>4534</v>
      </c>
      <c r="O2440" s="346">
        <v>2.0</v>
      </c>
      <c r="P2440" s="350" t="s">
        <v>1343</v>
      </c>
      <c r="Q2440" s="346">
        <v>1137.0</v>
      </c>
      <c r="R2440" s="347" t="s">
        <v>14756</v>
      </c>
      <c r="S2440" s="7" t="str">
        <f>IF(P2440="nasional",VLOOKUP("*"&amp;J2440&amp;"",'IPPD ALL'!$AA$2:$AC$787,3,FALSE),VLOOKUP("*"&amp;P2440&amp;"",'IPPD ALL'!$AB$2:$AC$787,2,FALSE))</f>
        <v>Kabupaten Karo</v>
      </c>
    </row>
    <row r="2441">
      <c r="A2441" s="346">
        <v>5113.0</v>
      </c>
      <c r="B2441" s="347" t="s">
        <v>14775</v>
      </c>
      <c r="C2441" s="347" t="s">
        <v>5250</v>
      </c>
      <c r="D2441" s="347" t="s">
        <v>14776</v>
      </c>
      <c r="E2441" s="346">
        <v>1.0</v>
      </c>
      <c r="F2441" s="347" t="s">
        <v>14777</v>
      </c>
      <c r="G2441" s="347" t="s">
        <v>14778</v>
      </c>
      <c r="H2441" s="348"/>
      <c r="I2441" s="347" t="s">
        <v>4533</v>
      </c>
      <c r="J2441" s="347" t="s">
        <v>5250</v>
      </c>
      <c r="K2441" s="349">
        <v>45518.35703315972</v>
      </c>
      <c r="L2441" s="347" t="s">
        <v>5250</v>
      </c>
      <c r="M2441" s="349">
        <v>45518.360256597225</v>
      </c>
      <c r="N2441" s="347" t="s">
        <v>4534</v>
      </c>
      <c r="O2441" s="346">
        <v>1.0</v>
      </c>
      <c r="P2441" s="350" t="s">
        <v>1525</v>
      </c>
      <c r="Q2441" s="346">
        <v>247.0</v>
      </c>
      <c r="R2441" s="347" t="s">
        <v>5067</v>
      </c>
      <c r="S2441" s="7" t="str">
        <f>IF(P2441="nasional",VLOOKUP("*"&amp;J2441&amp;"",'IPPD ALL'!$AA$2:$AC$787,3,FALSE),VLOOKUP("*"&amp;P2441&amp;"",'IPPD ALL'!$AB$2:$AC$787,2,FALSE))</f>
        <v>Provinsi Sumatera Barat</v>
      </c>
    </row>
    <row r="2442">
      <c r="A2442" s="346">
        <v>5114.0</v>
      </c>
      <c r="B2442" s="347" t="s">
        <v>14779</v>
      </c>
      <c r="C2442" s="347" t="s">
        <v>909</v>
      </c>
      <c r="D2442" s="347" t="s">
        <v>14780</v>
      </c>
      <c r="E2442" s="347">
        <v>1.0</v>
      </c>
      <c r="F2442" s="347" t="s">
        <v>14781</v>
      </c>
      <c r="G2442" s="347" t="s">
        <v>14782</v>
      </c>
      <c r="H2442" s="348"/>
      <c r="I2442" s="347" t="s">
        <v>4533</v>
      </c>
      <c r="J2442" s="347" t="s">
        <v>909</v>
      </c>
      <c r="K2442" s="349">
        <v>45518.359685069445</v>
      </c>
      <c r="L2442" s="347" t="s">
        <v>909</v>
      </c>
      <c r="M2442" s="349">
        <v>45523.03688667824</v>
      </c>
      <c r="N2442" s="347" t="s">
        <v>4545</v>
      </c>
      <c r="O2442" s="346">
        <v>1.0</v>
      </c>
      <c r="P2442" s="347" t="s">
        <v>4535</v>
      </c>
      <c r="Q2442" s="348"/>
      <c r="R2442" s="348"/>
      <c r="S2442" s="7" t="str">
        <f>IF(P2442="nasional",VLOOKUP("*"&amp;J2442&amp;"",'IPPD ALL'!$AA$2:$AC$787,3,FALSE),VLOOKUP("*"&amp;P2442&amp;"",'IPPD ALL'!$AB$2:$AC$787,2,FALSE))</f>
        <v>Setjen Dewan Perwakilan Daerah</v>
      </c>
    </row>
    <row r="2443">
      <c r="A2443" s="346">
        <v>5115.0</v>
      </c>
      <c r="B2443" s="347" t="s">
        <v>14783</v>
      </c>
      <c r="C2443" s="347" t="s">
        <v>2240</v>
      </c>
      <c r="D2443" s="347" t="s">
        <v>14784</v>
      </c>
      <c r="E2443" s="347">
        <v>1.0</v>
      </c>
      <c r="F2443" s="347" t="s">
        <v>14785</v>
      </c>
      <c r="G2443" s="347" t="s">
        <v>14786</v>
      </c>
      <c r="H2443" s="348"/>
      <c r="I2443" s="347" t="s">
        <v>4533</v>
      </c>
      <c r="J2443" s="347" t="s">
        <v>2240</v>
      </c>
      <c r="K2443" s="349">
        <v>45519.06185412037</v>
      </c>
      <c r="L2443" s="347" t="s">
        <v>2240</v>
      </c>
      <c r="M2443" s="349">
        <v>45519.0741793287</v>
      </c>
      <c r="N2443" s="347" t="s">
        <v>4545</v>
      </c>
      <c r="O2443" s="346">
        <v>1.0</v>
      </c>
      <c r="P2443" s="347" t="s">
        <v>4535</v>
      </c>
      <c r="Q2443" s="348"/>
      <c r="R2443" s="348"/>
      <c r="S2443" s="7" t="str">
        <f>IF(P2443="nasional",VLOOKUP("*"&amp;J2443&amp;"",'IPPD ALL'!$AA$2:$AC$787,3,FALSE),VLOOKUP("*"&amp;P2443&amp;"",'IPPD ALL'!$AB$2:$AC$787,2,FALSE))</f>
        <v>Kota Metro</v>
      </c>
    </row>
    <row r="2444">
      <c r="A2444" s="346">
        <v>5116.0</v>
      </c>
      <c r="B2444" s="347" t="s">
        <v>14787</v>
      </c>
      <c r="C2444" s="347" t="s">
        <v>786</v>
      </c>
      <c r="D2444" s="347" t="s">
        <v>14788</v>
      </c>
      <c r="E2444" s="347">
        <v>1.0</v>
      </c>
      <c r="F2444" s="347" t="s">
        <v>14789</v>
      </c>
      <c r="G2444" s="347" t="s">
        <v>14790</v>
      </c>
      <c r="H2444" s="348"/>
      <c r="I2444" s="347" t="s">
        <v>4533</v>
      </c>
      <c r="J2444" s="347" t="s">
        <v>786</v>
      </c>
      <c r="K2444" s="349">
        <v>45519.08785391204</v>
      </c>
      <c r="L2444" s="347" t="s">
        <v>786</v>
      </c>
      <c r="M2444" s="349">
        <v>45519.10324297454</v>
      </c>
      <c r="N2444" s="347" t="s">
        <v>4545</v>
      </c>
      <c r="O2444" s="346">
        <v>3.0</v>
      </c>
      <c r="P2444" s="347" t="s">
        <v>4535</v>
      </c>
      <c r="Q2444" s="348"/>
      <c r="R2444" s="348"/>
      <c r="S2444" s="7" t="str">
        <f>IF(P2444="nasional",VLOOKUP("*"&amp;J2444&amp;"",'IPPD ALL'!$AA$2:$AC$787,3,FALSE),VLOOKUP("*"&amp;P2444&amp;"",'IPPD ALL'!$AB$2:$AC$787,2,FALSE))</f>
        <v>Perpustakaan Nasional</v>
      </c>
    </row>
    <row r="2445">
      <c r="A2445" s="346">
        <v>5117.0</v>
      </c>
      <c r="B2445" s="347" t="s">
        <v>14791</v>
      </c>
      <c r="C2445" s="347" t="s">
        <v>2240</v>
      </c>
      <c r="D2445" s="347" t="s">
        <v>14792</v>
      </c>
      <c r="E2445" s="347">
        <v>1.0</v>
      </c>
      <c r="F2445" s="347" t="s">
        <v>14793</v>
      </c>
      <c r="G2445" s="347" t="s">
        <v>14794</v>
      </c>
      <c r="H2445" s="348"/>
      <c r="I2445" s="347" t="s">
        <v>4533</v>
      </c>
      <c r="J2445" s="347" t="s">
        <v>2240</v>
      </c>
      <c r="K2445" s="349">
        <v>45519.09290809028</v>
      </c>
      <c r="L2445" s="347" t="s">
        <v>2240</v>
      </c>
      <c r="M2445" s="349">
        <v>45519.10045824074</v>
      </c>
      <c r="N2445" s="347" t="s">
        <v>4545</v>
      </c>
      <c r="O2445" s="346">
        <v>1.0</v>
      </c>
      <c r="P2445" s="347" t="s">
        <v>4535</v>
      </c>
      <c r="Q2445" s="348"/>
      <c r="R2445" s="348"/>
      <c r="S2445" s="7" t="str">
        <f>IF(P2445="nasional",VLOOKUP("*"&amp;J2445&amp;"",'IPPD ALL'!$AA$2:$AC$787,3,FALSE),VLOOKUP("*"&amp;P2445&amp;"",'IPPD ALL'!$AB$2:$AC$787,2,FALSE))</f>
        <v>Kota Metro</v>
      </c>
    </row>
    <row r="2446">
      <c r="A2446" s="346">
        <v>5118.0</v>
      </c>
      <c r="B2446" s="347" t="s">
        <v>14795</v>
      </c>
      <c r="C2446" s="347" t="s">
        <v>14796</v>
      </c>
      <c r="D2446" s="347" t="s">
        <v>14797</v>
      </c>
      <c r="E2446" s="346">
        <v>1.0</v>
      </c>
      <c r="F2446" s="347" t="s">
        <v>14798</v>
      </c>
      <c r="G2446" s="347" t="s">
        <v>14799</v>
      </c>
      <c r="H2446" s="348"/>
      <c r="I2446" s="347" t="s">
        <v>4533</v>
      </c>
      <c r="J2446" s="347" t="s">
        <v>14796</v>
      </c>
      <c r="K2446" s="349">
        <v>45519.10101259259</v>
      </c>
      <c r="L2446" s="348"/>
      <c r="M2446" s="348"/>
      <c r="N2446" s="347" t="s">
        <v>4534</v>
      </c>
      <c r="O2446" s="346">
        <v>0.0</v>
      </c>
      <c r="P2446" s="350" t="s">
        <v>2500</v>
      </c>
      <c r="Q2446" s="346">
        <v>364.0</v>
      </c>
      <c r="R2446" s="347" t="s">
        <v>14800</v>
      </c>
      <c r="S2446" s="7" t="str">
        <f>IF(P2446="nasional",VLOOKUP("*"&amp;J2446&amp;"",'IPPD ALL'!$AA$2:$AC$787,3,FALSE),VLOOKUP("*"&amp;P2446&amp;"",'IPPD ALL'!$AB$2:$AC$787,2,FALSE))</f>
        <v>Kota Tangerang</v>
      </c>
    </row>
    <row r="2447">
      <c r="A2447" s="346">
        <v>5120.0</v>
      </c>
      <c r="B2447" s="347" t="s">
        <v>14801</v>
      </c>
      <c r="C2447" s="347" t="s">
        <v>2240</v>
      </c>
      <c r="D2447" s="347" t="s">
        <v>14802</v>
      </c>
      <c r="E2447" s="347">
        <v>1.0</v>
      </c>
      <c r="F2447" s="347" t="s">
        <v>14803</v>
      </c>
      <c r="G2447" s="347" t="s">
        <v>14804</v>
      </c>
      <c r="H2447" s="348"/>
      <c r="I2447" s="347" t="s">
        <v>4533</v>
      </c>
      <c r="J2447" s="347" t="s">
        <v>2240</v>
      </c>
      <c r="K2447" s="349">
        <v>45519.11760020833</v>
      </c>
      <c r="L2447" s="347" t="s">
        <v>2240</v>
      </c>
      <c r="M2447" s="349">
        <v>45519.154621608795</v>
      </c>
      <c r="N2447" s="347" t="s">
        <v>4545</v>
      </c>
      <c r="O2447" s="346">
        <v>1.0</v>
      </c>
      <c r="P2447" s="347" t="s">
        <v>4535</v>
      </c>
      <c r="Q2447" s="348"/>
      <c r="R2447" s="348"/>
      <c r="S2447" s="7" t="str">
        <f>IF(P2447="nasional",VLOOKUP("*"&amp;J2447&amp;"",'IPPD ALL'!$AA$2:$AC$787,3,FALSE),VLOOKUP("*"&amp;P2447&amp;"",'IPPD ALL'!$AB$2:$AC$787,2,FALSE))</f>
        <v>Kota Metro</v>
      </c>
    </row>
    <row r="2448">
      <c r="A2448" s="346">
        <v>5121.0</v>
      </c>
      <c r="B2448" s="347" t="s">
        <v>14805</v>
      </c>
      <c r="C2448" s="347" t="s">
        <v>14806</v>
      </c>
      <c r="D2448" s="347" t="s">
        <v>14807</v>
      </c>
      <c r="E2448" s="347">
        <v>1.0</v>
      </c>
      <c r="F2448" s="347" t="s">
        <v>14808</v>
      </c>
      <c r="G2448" s="347" t="s">
        <v>14809</v>
      </c>
      <c r="H2448" s="347" t="s">
        <v>4609</v>
      </c>
      <c r="I2448" s="347" t="s">
        <v>4533</v>
      </c>
      <c r="J2448" s="347" t="s">
        <v>14806</v>
      </c>
      <c r="K2448" s="349">
        <v>45519.172659641205</v>
      </c>
      <c r="L2448" s="347" t="s">
        <v>14806</v>
      </c>
      <c r="M2448" s="349">
        <v>45519.200512916665</v>
      </c>
      <c r="N2448" s="347" t="s">
        <v>4545</v>
      </c>
      <c r="O2448" s="346">
        <v>4.0</v>
      </c>
      <c r="P2448" s="350" t="s">
        <v>4030</v>
      </c>
      <c r="Q2448" s="346">
        <v>1563.0</v>
      </c>
      <c r="R2448" s="347" t="s">
        <v>14810</v>
      </c>
      <c r="S2448" s="7" t="str">
        <f>IF(P2448="nasional",VLOOKUP("*"&amp;J2448&amp;"",'IPPD ALL'!$AA$2:$AC$787,3,FALSE),VLOOKUP("*"&amp;P2448&amp;"",'IPPD ALL'!$AB$2:$AC$787,2,FALSE))</f>
        <v>Kota Manado</v>
      </c>
      <c r="T2448" s="229"/>
    </row>
    <row r="2449">
      <c r="A2449" s="346">
        <v>5123.0</v>
      </c>
      <c r="B2449" s="347" t="s">
        <v>14811</v>
      </c>
      <c r="C2449" s="347" t="s">
        <v>14812</v>
      </c>
      <c r="D2449" s="347" t="s">
        <v>14813</v>
      </c>
      <c r="E2449" s="347">
        <v>1.0</v>
      </c>
      <c r="F2449" s="347" t="s">
        <v>14814</v>
      </c>
      <c r="G2449" s="347" t="s">
        <v>14815</v>
      </c>
      <c r="H2449" s="348"/>
      <c r="I2449" s="347" t="s">
        <v>4533</v>
      </c>
      <c r="J2449" s="347" t="s">
        <v>14812</v>
      </c>
      <c r="K2449" s="349">
        <v>45519.17837540509</v>
      </c>
      <c r="L2449" s="347" t="s">
        <v>14812</v>
      </c>
      <c r="M2449" s="349">
        <v>45519.191712719905</v>
      </c>
      <c r="N2449" s="347" t="s">
        <v>4545</v>
      </c>
      <c r="O2449" s="346">
        <v>1.0</v>
      </c>
      <c r="P2449" s="350" t="s">
        <v>3135</v>
      </c>
      <c r="Q2449" s="346">
        <v>756.0</v>
      </c>
      <c r="R2449" s="347" t="s">
        <v>14816</v>
      </c>
      <c r="S2449" s="7" t="str">
        <f>IF(P2449="nasional",VLOOKUP("*"&amp;J2449&amp;"",'IPPD ALL'!$AA$2:$AC$787,3,FALSE),VLOOKUP("*"&amp;P2449&amp;"",'IPPD ALL'!$AB$2:$AC$787,2,FALSE))</f>
        <v>Kota Pasuruan</v>
      </c>
    </row>
    <row r="2450">
      <c r="A2450" s="346">
        <v>5127.0</v>
      </c>
      <c r="B2450" s="347" t="s">
        <v>14817</v>
      </c>
      <c r="C2450" s="347" t="s">
        <v>14592</v>
      </c>
      <c r="D2450" s="347" t="s">
        <v>14818</v>
      </c>
      <c r="E2450" s="347" t="s">
        <v>4530</v>
      </c>
      <c r="F2450" s="347" t="s">
        <v>14819</v>
      </c>
      <c r="G2450" s="348"/>
      <c r="H2450" s="348"/>
      <c r="I2450" s="347" t="s">
        <v>4563</v>
      </c>
      <c r="J2450" s="347" t="s">
        <v>14592</v>
      </c>
      <c r="K2450" s="349">
        <v>45519.27818952547</v>
      </c>
      <c r="L2450" s="347" t="s">
        <v>14592</v>
      </c>
      <c r="M2450" s="349">
        <v>45519.27881914352</v>
      </c>
      <c r="N2450" s="347" t="s">
        <v>4545</v>
      </c>
      <c r="O2450" s="346">
        <v>2.0</v>
      </c>
      <c r="P2450" s="350" t="s">
        <v>3077</v>
      </c>
      <c r="Q2450" s="346">
        <v>395.0</v>
      </c>
      <c r="R2450" s="347" t="s">
        <v>14596</v>
      </c>
      <c r="S2450" s="7" t="str">
        <f>IF(P2450="nasional",VLOOKUP("*"&amp;J2450&amp;"",'IPPD ALL'!$AA$2:$AC$787,3,FALSE),VLOOKUP("*"&amp;P2450&amp;"",'IPPD ALL'!$AB$2:$AC$787,2,FALSE))</f>
        <v>Kabupaten Tuban</v>
      </c>
    </row>
    <row r="2451">
      <c r="A2451" s="346">
        <v>5128.0</v>
      </c>
      <c r="B2451" s="347" t="s">
        <v>14820</v>
      </c>
      <c r="C2451" s="347" t="s">
        <v>14812</v>
      </c>
      <c r="D2451" s="347" t="s">
        <v>14821</v>
      </c>
      <c r="E2451" s="347">
        <v>1.0</v>
      </c>
      <c r="F2451" s="347" t="s">
        <v>14822</v>
      </c>
      <c r="G2451" s="347" t="s">
        <v>14823</v>
      </c>
      <c r="H2451" s="348"/>
      <c r="I2451" s="347" t="s">
        <v>4533</v>
      </c>
      <c r="J2451" s="347" t="s">
        <v>14812</v>
      </c>
      <c r="K2451" s="349">
        <v>45519.28538190972</v>
      </c>
      <c r="L2451" s="347" t="s">
        <v>14812</v>
      </c>
      <c r="M2451" s="349">
        <v>45519.292906041665</v>
      </c>
      <c r="N2451" s="347" t="s">
        <v>4545</v>
      </c>
      <c r="O2451" s="346">
        <v>1.0</v>
      </c>
      <c r="P2451" s="350" t="s">
        <v>3135</v>
      </c>
      <c r="Q2451" s="346">
        <v>756.0</v>
      </c>
      <c r="R2451" s="347" t="s">
        <v>14816</v>
      </c>
      <c r="S2451" s="7" t="str">
        <f>IF(P2451="nasional",VLOOKUP("*"&amp;J2451&amp;"",'IPPD ALL'!$AA$2:$AC$787,3,FALSE),VLOOKUP("*"&amp;P2451&amp;"",'IPPD ALL'!$AB$2:$AC$787,2,FALSE))</f>
        <v>Kota Pasuruan</v>
      </c>
    </row>
    <row r="2452">
      <c r="A2452" s="346">
        <v>5129.0</v>
      </c>
      <c r="B2452" s="347" t="s">
        <v>14824</v>
      </c>
      <c r="C2452" s="347" t="s">
        <v>786</v>
      </c>
      <c r="D2452" s="347" t="s">
        <v>14825</v>
      </c>
      <c r="E2452" s="347">
        <v>1.0</v>
      </c>
      <c r="F2452" s="347" t="s">
        <v>14826</v>
      </c>
      <c r="G2452" s="347" t="s">
        <v>14827</v>
      </c>
      <c r="H2452" s="348"/>
      <c r="I2452" s="347" t="s">
        <v>4533</v>
      </c>
      <c r="J2452" s="347" t="s">
        <v>786</v>
      </c>
      <c r="K2452" s="349">
        <v>45519.29556711805</v>
      </c>
      <c r="L2452" s="347" t="s">
        <v>786</v>
      </c>
      <c r="M2452" s="349">
        <v>45519.30046648148</v>
      </c>
      <c r="N2452" s="347" t="s">
        <v>4545</v>
      </c>
      <c r="O2452" s="346">
        <v>2.0</v>
      </c>
      <c r="P2452" s="347" t="s">
        <v>4535</v>
      </c>
      <c r="Q2452" s="348"/>
      <c r="R2452" s="348"/>
      <c r="S2452" s="7" t="str">
        <f>IF(P2452="nasional",VLOOKUP("*"&amp;J2452&amp;"",'IPPD ALL'!$AA$2:$AC$787,3,FALSE),VLOOKUP("*"&amp;P2452&amp;"",'IPPD ALL'!$AB$2:$AC$787,2,FALSE))</f>
        <v>Perpustakaan Nasional</v>
      </c>
    </row>
    <row r="2453">
      <c r="A2453" s="346">
        <v>5131.0</v>
      </c>
      <c r="B2453" s="347" t="s">
        <v>14828</v>
      </c>
      <c r="C2453" s="347" t="s">
        <v>3134</v>
      </c>
      <c r="D2453" s="347" t="s">
        <v>14821</v>
      </c>
      <c r="E2453" s="347">
        <v>1.0</v>
      </c>
      <c r="F2453" s="347" t="s">
        <v>14829</v>
      </c>
      <c r="G2453" s="347" t="s">
        <v>14830</v>
      </c>
      <c r="H2453" s="348"/>
      <c r="I2453" s="347" t="s">
        <v>4533</v>
      </c>
      <c r="J2453" s="347" t="s">
        <v>3134</v>
      </c>
      <c r="K2453" s="349">
        <v>45519.33230422454</v>
      </c>
      <c r="L2453" s="347" t="s">
        <v>3134</v>
      </c>
      <c r="M2453" s="349">
        <v>45524.110718020835</v>
      </c>
      <c r="N2453" s="347" t="s">
        <v>4545</v>
      </c>
      <c r="O2453" s="346">
        <v>1.0</v>
      </c>
      <c r="P2453" s="347" t="s">
        <v>4535</v>
      </c>
      <c r="Q2453" s="348"/>
      <c r="R2453" s="348"/>
      <c r="S2453" s="7" t="str">
        <f>IF(P2453="nasional",VLOOKUP("*"&amp;J2453&amp;"",'IPPD ALL'!$AA$2:$AC$787,3,FALSE),VLOOKUP("*"&amp;P2453&amp;"",'IPPD ALL'!$AB$2:$AC$787,2,FALSE))</f>
        <v>Kota Pasuruan</v>
      </c>
    </row>
    <row r="2454">
      <c r="A2454" s="346">
        <v>5133.0</v>
      </c>
      <c r="B2454" s="347" t="s">
        <v>14831</v>
      </c>
      <c r="C2454" s="347" t="s">
        <v>3134</v>
      </c>
      <c r="D2454" s="347" t="s">
        <v>14813</v>
      </c>
      <c r="E2454" s="347">
        <v>1.0</v>
      </c>
      <c r="F2454" s="347" t="s">
        <v>14832</v>
      </c>
      <c r="G2454" s="347" t="s">
        <v>14833</v>
      </c>
      <c r="H2454" s="348"/>
      <c r="I2454" s="347" t="s">
        <v>4533</v>
      </c>
      <c r="J2454" s="347" t="s">
        <v>3134</v>
      </c>
      <c r="K2454" s="349">
        <v>45519.36142019676</v>
      </c>
      <c r="L2454" s="347" t="s">
        <v>3134</v>
      </c>
      <c r="M2454" s="349">
        <v>45520.03223229167</v>
      </c>
      <c r="N2454" s="347" t="s">
        <v>4545</v>
      </c>
      <c r="O2454" s="346">
        <v>1.0</v>
      </c>
      <c r="P2454" s="347" t="s">
        <v>4535</v>
      </c>
      <c r="Q2454" s="348"/>
      <c r="R2454" s="348"/>
      <c r="S2454" s="7" t="str">
        <f>IF(P2454="nasional",VLOOKUP("*"&amp;J2454&amp;"",'IPPD ALL'!$AA$2:$AC$787,3,FALSE),VLOOKUP("*"&amp;P2454&amp;"",'IPPD ALL'!$AB$2:$AC$787,2,FALSE))</f>
        <v>Kota Pasuruan</v>
      </c>
    </row>
    <row r="2455">
      <c r="A2455" s="346">
        <v>5134.0</v>
      </c>
      <c r="B2455" s="347" t="s">
        <v>14834</v>
      </c>
      <c r="C2455" s="347" t="s">
        <v>14835</v>
      </c>
      <c r="D2455" s="347" t="s">
        <v>14836</v>
      </c>
      <c r="E2455" s="347">
        <v>1.0</v>
      </c>
      <c r="F2455" s="347" t="s">
        <v>14837</v>
      </c>
      <c r="G2455" s="347" t="s">
        <v>14838</v>
      </c>
      <c r="H2455" s="348"/>
      <c r="I2455" s="347" t="s">
        <v>4533</v>
      </c>
      <c r="J2455" s="347" t="s">
        <v>14835</v>
      </c>
      <c r="K2455" s="349">
        <v>45519.51420587963</v>
      </c>
      <c r="L2455" s="347" t="s">
        <v>14835</v>
      </c>
      <c r="M2455" s="349">
        <v>45519.51735214121</v>
      </c>
      <c r="N2455" s="347" t="s">
        <v>4545</v>
      </c>
      <c r="O2455" s="346">
        <v>2.0</v>
      </c>
      <c r="P2455" s="350" t="s">
        <v>2334</v>
      </c>
      <c r="Q2455" s="346">
        <v>700.0</v>
      </c>
      <c r="R2455" s="347" t="s">
        <v>14839</v>
      </c>
      <c r="S2455" s="7" t="str">
        <f>IF(P2455="nasional",VLOOKUP("*"&amp;J2455&amp;"",'IPPD ALL'!$AA$2:$AC$787,3,FALSE),VLOOKUP("*"&amp;P2455&amp;"",'IPPD ALL'!$AB$2:$AC$787,2,FALSE))</f>
        <v>Kabupaten Kuningan</v>
      </c>
      <c r="T2455" s="229"/>
    </row>
    <row r="2456">
      <c r="A2456" s="346">
        <v>5135.0</v>
      </c>
      <c r="B2456" s="347" t="s">
        <v>14840</v>
      </c>
      <c r="C2456" s="347" t="s">
        <v>14592</v>
      </c>
      <c r="D2456" s="347" t="s">
        <v>7099</v>
      </c>
      <c r="E2456" s="347">
        <v>1.0</v>
      </c>
      <c r="F2456" s="347" t="s">
        <v>14841</v>
      </c>
      <c r="G2456" s="347" t="s">
        <v>14842</v>
      </c>
      <c r="H2456" s="348"/>
      <c r="I2456" s="347" t="s">
        <v>4533</v>
      </c>
      <c r="J2456" s="347" t="s">
        <v>14592</v>
      </c>
      <c r="K2456" s="349">
        <v>45519.555038796294</v>
      </c>
      <c r="L2456" s="347" t="s">
        <v>14592</v>
      </c>
      <c r="M2456" s="349">
        <v>45519.58170407407</v>
      </c>
      <c r="N2456" s="347" t="s">
        <v>4534</v>
      </c>
      <c r="O2456" s="346">
        <v>5.0</v>
      </c>
      <c r="P2456" s="350" t="s">
        <v>3077</v>
      </c>
      <c r="Q2456" s="346">
        <v>395.0</v>
      </c>
      <c r="R2456" s="347" t="s">
        <v>14596</v>
      </c>
      <c r="S2456" s="7" t="str">
        <f>IF(P2456="nasional",VLOOKUP("*"&amp;J2456&amp;"",'IPPD ALL'!$AA$2:$AC$787,3,FALSE),VLOOKUP("*"&amp;P2456&amp;"",'IPPD ALL'!$AB$2:$AC$787,2,FALSE))</f>
        <v>Kabupaten Tuban</v>
      </c>
    </row>
    <row r="2457">
      <c r="A2457" s="346">
        <v>5136.0</v>
      </c>
      <c r="B2457" s="347" t="s">
        <v>14843</v>
      </c>
      <c r="C2457" s="347" t="s">
        <v>14726</v>
      </c>
      <c r="D2457" s="347" t="s">
        <v>14844</v>
      </c>
      <c r="E2457" s="347">
        <v>1.0</v>
      </c>
      <c r="F2457" s="347" t="s">
        <v>14845</v>
      </c>
      <c r="G2457" s="347" t="s">
        <v>14846</v>
      </c>
      <c r="H2457" s="348"/>
      <c r="I2457" s="347" t="s">
        <v>4533</v>
      </c>
      <c r="J2457" s="347" t="s">
        <v>14726</v>
      </c>
      <c r="K2457" s="349">
        <v>45520.18999594908</v>
      </c>
      <c r="L2457" s="347" t="s">
        <v>14726</v>
      </c>
      <c r="M2457" s="349">
        <v>45520.19953751157</v>
      </c>
      <c r="N2457" s="347" t="s">
        <v>4545</v>
      </c>
      <c r="O2457" s="346">
        <v>1.0</v>
      </c>
      <c r="P2457" s="350" t="s">
        <v>466</v>
      </c>
      <c r="Q2457" s="346">
        <v>468.0</v>
      </c>
      <c r="R2457" s="347" t="s">
        <v>14035</v>
      </c>
      <c r="S2457" s="7" t="str">
        <f>IF(P2457="nasional",VLOOKUP("*"&amp;J2457&amp;"",'IPPD ALL'!$AA$2:$AC$787,3,FALSE),VLOOKUP("*"&amp;P2457&amp;"",'IPPD ALL'!$AB$2:$AC$787,2,FALSE))</f>
        <v>Kementerian Hukum dan HAM</v>
      </c>
      <c r="T2457" s="229"/>
    </row>
    <row r="2458">
      <c r="A2458" s="346">
        <v>5137.0</v>
      </c>
      <c r="B2458" s="347" t="s">
        <v>14847</v>
      </c>
      <c r="C2458" s="347" t="s">
        <v>781</v>
      </c>
      <c r="D2458" s="347" t="s">
        <v>8326</v>
      </c>
      <c r="E2458" s="347">
        <v>2.0</v>
      </c>
      <c r="F2458" s="347" t="s">
        <v>14848</v>
      </c>
      <c r="G2458" s="347" t="s">
        <v>8328</v>
      </c>
      <c r="H2458" s="348"/>
      <c r="I2458" s="347" t="s">
        <v>4533</v>
      </c>
      <c r="J2458" s="347" t="s">
        <v>781</v>
      </c>
      <c r="K2458" s="349">
        <v>45520.194594305554</v>
      </c>
      <c r="L2458" s="348"/>
      <c r="M2458" s="348"/>
      <c r="N2458" s="347" t="s">
        <v>4534</v>
      </c>
      <c r="O2458" s="346">
        <v>0.0</v>
      </c>
      <c r="P2458" s="347" t="s">
        <v>4535</v>
      </c>
      <c r="Q2458" s="348"/>
      <c r="R2458" s="348"/>
      <c r="S2458" s="7" t="str">
        <f>IF(P2458="nasional",VLOOKUP("*"&amp;J2458&amp;"",'IPPD ALL'!$AA$2:$AC$787,3,FALSE),VLOOKUP("*"&amp;P2458&amp;"",'IPPD ALL'!$AB$2:$AC$787,2,FALSE))</f>
        <v>Badan Pengawasan Keuangan dan Pembangunan</v>
      </c>
    </row>
    <row r="2459">
      <c r="A2459" s="346">
        <v>5139.0</v>
      </c>
      <c r="B2459" s="347" t="s">
        <v>14849</v>
      </c>
      <c r="C2459" s="347" t="s">
        <v>14726</v>
      </c>
      <c r="D2459" s="347" t="s">
        <v>14850</v>
      </c>
      <c r="E2459" s="347">
        <v>1.0</v>
      </c>
      <c r="F2459" s="347" t="s">
        <v>14851</v>
      </c>
      <c r="G2459" s="347" t="s">
        <v>14852</v>
      </c>
      <c r="H2459" s="348"/>
      <c r="I2459" s="347" t="s">
        <v>4533</v>
      </c>
      <c r="J2459" s="347" t="s">
        <v>14726</v>
      </c>
      <c r="K2459" s="349">
        <v>45520.234738113424</v>
      </c>
      <c r="L2459" s="347" t="s">
        <v>14726</v>
      </c>
      <c r="M2459" s="349">
        <v>45520.238848402776</v>
      </c>
      <c r="N2459" s="347" t="s">
        <v>4534</v>
      </c>
      <c r="O2459" s="346">
        <v>0.0</v>
      </c>
      <c r="P2459" s="350" t="s">
        <v>466</v>
      </c>
      <c r="Q2459" s="346">
        <v>468.0</v>
      </c>
      <c r="R2459" s="347" t="s">
        <v>14035</v>
      </c>
      <c r="S2459" s="7" t="str">
        <f>IF(P2459="nasional",VLOOKUP("*"&amp;J2459&amp;"",'IPPD ALL'!$AA$2:$AC$787,3,FALSE),VLOOKUP("*"&amp;P2459&amp;"",'IPPD ALL'!$AB$2:$AC$787,2,FALSE))</f>
        <v>Kementerian Hukum dan HAM</v>
      </c>
      <c r="T2459" s="229"/>
    </row>
    <row r="2460">
      <c r="A2460" s="346">
        <v>5140.0</v>
      </c>
      <c r="B2460" s="347" t="s">
        <v>14853</v>
      </c>
      <c r="C2460" s="347" t="s">
        <v>14726</v>
      </c>
      <c r="D2460" s="347" t="s">
        <v>14854</v>
      </c>
      <c r="E2460" s="347">
        <v>1.0</v>
      </c>
      <c r="F2460" s="347" t="s">
        <v>14855</v>
      </c>
      <c r="G2460" s="347" t="s">
        <v>14856</v>
      </c>
      <c r="H2460" s="348"/>
      <c r="I2460" s="347" t="s">
        <v>4533</v>
      </c>
      <c r="J2460" s="347" t="s">
        <v>14726</v>
      </c>
      <c r="K2460" s="349">
        <v>45520.24118065972</v>
      </c>
      <c r="L2460" s="347" t="s">
        <v>14726</v>
      </c>
      <c r="M2460" s="349">
        <v>45520.241649537034</v>
      </c>
      <c r="N2460" s="347" t="s">
        <v>4534</v>
      </c>
      <c r="O2460" s="346">
        <v>0.0</v>
      </c>
      <c r="P2460" s="350" t="s">
        <v>466</v>
      </c>
      <c r="Q2460" s="346">
        <v>468.0</v>
      </c>
      <c r="R2460" s="347" t="s">
        <v>14035</v>
      </c>
      <c r="S2460" s="7" t="str">
        <f>IF(P2460="nasional",VLOOKUP("*"&amp;J2460&amp;"",'IPPD ALL'!$AA$2:$AC$787,3,FALSE),VLOOKUP("*"&amp;P2460&amp;"",'IPPD ALL'!$AB$2:$AC$787,2,FALSE))</f>
        <v>Kementerian Hukum dan HAM</v>
      </c>
      <c r="T2460" s="229"/>
    </row>
    <row r="2461">
      <c r="A2461" s="346">
        <v>5141.0</v>
      </c>
      <c r="B2461" s="347" t="s">
        <v>14857</v>
      </c>
      <c r="C2461" s="347" t="s">
        <v>721</v>
      </c>
      <c r="D2461" s="347" t="s">
        <v>14858</v>
      </c>
      <c r="E2461" s="347">
        <v>1.1</v>
      </c>
      <c r="F2461" s="347" t="s">
        <v>14859</v>
      </c>
      <c r="G2461" s="347" t="s">
        <v>14860</v>
      </c>
      <c r="H2461" s="348"/>
      <c r="I2461" s="347" t="s">
        <v>4533</v>
      </c>
      <c r="J2461" s="347" t="s">
        <v>721</v>
      </c>
      <c r="K2461" s="349">
        <v>45520.2913875463</v>
      </c>
      <c r="L2461" s="347" t="s">
        <v>721</v>
      </c>
      <c r="M2461" s="349">
        <v>45546.132089583334</v>
      </c>
      <c r="N2461" s="347" t="s">
        <v>4545</v>
      </c>
      <c r="O2461" s="346">
        <v>3.0</v>
      </c>
      <c r="P2461" s="347" t="s">
        <v>4535</v>
      </c>
      <c r="Q2461" s="348"/>
      <c r="R2461" s="348"/>
      <c r="S2461" s="7" t="str">
        <f>IF(P2461="nasional",VLOOKUP("*"&amp;J2461&amp;"",'IPPD ALL'!$AA$2:$AC$787,3,FALSE),VLOOKUP("*"&amp;P2461&amp;"",'IPPD ALL'!$AB$2:$AC$787,2,FALSE))</f>
        <v>Badan Riset dan Inovasi Nasional</v>
      </c>
    </row>
    <row r="2462">
      <c r="A2462" s="346">
        <v>5142.0</v>
      </c>
      <c r="B2462" s="347" t="s">
        <v>14861</v>
      </c>
      <c r="C2462" s="347" t="s">
        <v>10505</v>
      </c>
      <c r="D2462" s="347" t="s">
        <v>14862</v>
      </c>
      <c r="E2462" s="347" t="s">
        <v>4530</v>
      </c>
      <c r="F2462" s="347" t="s">
        <v>14863</v>
      </c>
      <c r="G2462" s="347" t="s">
        <v>14864</v>
      </c>
      <c r="H2462" s="348"/>
      <c r="I2462" s="347" t="s">
        <v>4533</v>
      </c>
      <c r="J2462" s="347" t="s">
        <v>10505</v>
      </c>
      <c r="K2462" s="349">
        <v>45520.30214445602</v>
      </c>
      <c r="L2462" s="347" t="s">
        <v>10505</v>
      </c>
      <c r="M2462" s="349">
        <v>45520.30407456018</v>
      </c>
      <c r="N2462" s="347" t="s">
        <v>4545</v>
      </c>
      <c r="O2462" s="346">
        <v>2.0</v>
      </c>
      <c r="P2462" s="350" t="s">
        <v>527</v>
      </c>
      <c r="Q2462" s="346">
        <v>477.0</v>
      </c>
      <c r="R2462" s="347" t="s">
        <v>10093</v>
      </c>
      <c r="S2462" s="7" t="str">
        <f>IF(P2462="nasional",VLOOKUP("*"&amp;J2462&amp;"",'IPPD ALL'!$AA$2:$AC$787,3,FALSE),VLOOKUP("*"&amp;P2462&amp;"",'IPPD ALL'!$AB$2:$AC$787,2,FALSE))</f>
        <v>Kementerian Pekerjaan Umum dan Perumahan Rakyat</v>
      </c>
    </row>
    <row r="2463">
      <c r="A2463" s="346">
        <v>5143.0</v>
      </c>
      <c r="B2463" s="347" t="s">
        <v>14865</v>
      </c>
      <c r="C2463" s="347" t="s">
        <v>11445</v>
      </c>
      <c r="D2463" s="347" t="s">
        <v>14866</v>
      </c>
      <c r="E2463" s="347">
        <v>1.0</v>
      </c>
      <c r="F2463" s="347" t="s">
        <v>14867</v>
      </c>
      <c r="G2463" s="347" t="s">
        <v>14868</v>
      </c>
      <c r="H2463" s="348"/>
      <c r="I2463" s="347" t="s">
        <v>4533</v>
      </c>
      <c r="J2463" s="347" t="s">
        <v>11445</v>
      </c>
      <c r="K2463" s="349">
        <v>45520.320027118054</v>
      </c>
      <c r="L2463" s="347" t="s">
        <v>11445</v>
      </c>
      <c r="M2463" s="349">
        <v>45524.102108113424</v>
      </c>
      <c r="N2463" s="347" t="s">
        <v>4545</v>
      </c>
      <c r="O2463" s="346">
        <v>4.0</v>
      </c>
      <c r="P2463" s="350" t="s">
        <v>2771</v>
      </c>
      <c r="Q2463" s="346">
        <v>652.0</v>
      </c>
      <c r="R2463" s="347" t="s">
        <v>11025</v>
      </c>
      <c r="S2463" s="7" t="str">
        <f>IF(P2463="nasional",VLOOKUP("*"&amp;J2463&amp;"",'IPPD ALL'!$AA$2:$AC$787,3,FALSE),VLOOKUP("*"&amp;P2463&amp;"",'IPPD ALL'!$AB$2:$AC$787,2,FALSE))</f>
        <v>Kota Magelang</v>
      </c>
      <c r="T2463" s="229"/>
    </row>
    <row r="2464">
      <c r="A2464" s="346">
        <v>5145.0</v>
      </c>
      <c r="B2464" s="347" t="s">
        <v>14869</v>
      </c>
      <c r="C2464" s="347" t="s">
        <v>1753</v>
      </c>
      <c r="D2464" s="347" t="s">
        <v>14870</v>
      </c>
      <c r="E2464" s="346">
        <v>1.0</v>
      </c>
      <c r="F2464" s="347" t="s">
        <v>14871</v>
      </c>
      <c r="G2464" s="347" t="s">
        <v>14872</v>
      </c>
      <c r="H2464" s="348"/>
      <c r="I2464" s="347" t="s">
        <v>4533</v>
      </c>
      <c r="J2464" s="347" t="s">
        <v>1753</v>
      </c>
      <c r="K2464" s="349">
        <v>45521.355626909724</v>
      </c>
      <c r="L2464" s="348"/>
      <c r="M2464" s="348"/>
      <c r="N2464" s="347" t="s">
        <v>4545</v>
      </c>
      <c r="O2464" s="346">
        <v>1.0</v>
      </c>
      <c r="P2464" s="347" t="s">
        <v>4535</v>
      </c>
      <c r="Q2464" s="348"/>
      <c r="R2464" s="348"/>
      <c r="S2464" s="7" t="str">
        <f>IF(P2464="nasional",VLOOKUP("*"&amp;J2464&amp;"",'IPPD ALL'!$AA$2:$AC$787,3,FALSE),VLOOKUP("*"&amp;P2464&amp;"",'IPPD ALL'!$AB$2:$AC$787,2,FALSE))</f>
        <v>Kota Dumai</v>
      </c>
    </row>
    <row r="2465">
      <c r="A2465" s="346">
        <v>5147.0</v>
      </c>
      <c r="B2465" s="347" t="s">
        <v>14873</v>
      </c>
      <c r="C2465" s="347" t="s">
        <v>14190</v>
      </c>
      <c r="D2465" s="347" t="s">
        <v>14874</v>
      </c>
      <c r="E2465" s="346">
        <v>1.0</v>
      </c>
      <c r="F2465" s="347" t="s">
        <v>14875</v>
      </c>
      <c r="G2465" s="347" t="s">
        <v>14876</v>
      </c>
      <c r="H2465" s="348"/>
      <c r="I2465" s="347" t="s">
        <v>4533</v>
      </c>
      <c r="J2465" s="347" t="s">
        <v>14190</v>
      </c>
      <c r="K2465" s="349">
        <v>45522.18505675926</v>
      </c>
      <c r="L2465" s="347" t="s">
        <v>14190</v>
      </c>
      <c r="M2465" s="349">
        <v>45522.31668827546</v>
      </c>
      <c r="N2465" s="347" t="s">
        <v>4545</v>
      </c>
      <c r="O2465" s="346">
        <v>6.0</v>
      </c>
      <c r="P2465" s="350" t="s">
        <v>2310</v>
      </c>
      <c r="Q2465" s="346">
        <v>669.0</v>
      </c>
      <c r="R2465" s="347" t="s">
        <v>14194</v>
      </c>
      <c r="S2465" s="7" t="str">
        <f>IF(P2465="nasional",VLOOKUP("*"&amp;J2465&amp;"",'IPPD ALL'!$AA$2:$AC$787,3,FALSE),VLOOKUP("*"&amp;P2465&amp;"",'IPPD ALL'!$AB$2:$AC$787,2,FALSE))</f>
        <v>Kabupaten Garut</v>
      </c>
    </row>
    <row r="2466">
      <c r="A2466" s="346">
        <v>5149.0</v>
      </c>
      <c r="B2466" s="347" t="s">
        <v>14877</v>
      </c>
      <c r="C2466" s="347" t="s">
        <v>452</v>
      </c>
      <c r="D2466" s="347" t="s">
        <v>14878</v>
      </c>
      <c r="E2466" s="346">
        <v>1.0</v>
      </c>
      <c r="F2466" s="347" t="s">
        <v>14879</v>
      </c>
      <c r="G2466" s="347" t="s">
        <v>14880</v>
      </c>
      <c r="H2466" s="348"/>
      <c r="I2466" s="347" t="s">
        <v>4533</v>
      </c>
      <c r="J2466" s="347" t="s">
        <v>452</v>
      </c>
      <c r="K2466" s="349">
        <v>45523.08437912037</v>
      </c>
      <c r="L2466" s="347" t="s">
        <v>452</v>
      </c>
      <c r="M2466" s="349">
        <v>45523.315975115744</v>
      </c>
      <c r="N2466" s="347" t="s">
        <v>4545</v>
      </c>
      <c r="O2466" s="346">
        <v>1.0</v>
      </c>
      <c r="P2466" s="347" t="s">
        <v>4535</v>
      </c>
      <c r="Q2466" s="348"/>
      <c r="R2466" s="348"/>
      <c r="S2466" s="7" t="str">
        <f>IF(P2466="nasional",VLOOKUP("*"&amp;J2466&amp;"",'IPPD ALL'!$AA$2:$AC$787,3,FALSE),VLOOKUP("*"&amp;P2466&amp;"",'IPPD ALL'!$AB$2:$AC$787,2,FALSE))</f>
        <v>Kementerian Pertahanan</v>
      </c>
    </row>
    <row r="2467">
      <c r="A2467" s="346">
        <v>5150.0</v>
      </c>
      <c r="B2467" s="347" t="s">
        <v>14881</v>
      </c>
      <c r="C2467" s="347" t="s">
        <v>452</v>
      </c>
      <c r="D2467" s="347" t="s">
        <v>14882</v>
      </c>
      <c r="E2467" s="346">
        <v>1.0</v>
      </c>
      <c r="F2467" s="347" t="s">
        <v>14883</v>
      </c>
      <c r="G2467" s="347" t="s">
        <v>14884</v>
      </c>
      <c r="H2467" s="348"/>
      <c r="I2467" s="347" t="s">
        <v>4533</v>
      </c>
      <c r="J2467" s="347" t="s">
        <v>452</v>
      </c>
      <c r="K2467" s="349">
        <v>45523.0859928125</v>
      </c>
      <c r="L2467" s="347" t="s">
        <v>452</v>
      </c>
      <c r="M2467" s="349">
        <v>45523.315616597225</v>
      </c>
      <c r="N2467" s="347" t="s">
        <v>4545</v>
      </c>
      <c r="O2467" s="346">
        <v>1.0</v>
      </c>
      <c r="P2467" s="347" t="s">
        <v>4535</v>
      </c>
      <c r="Q2467" s="348"/>
      <c r="R2467" s="348"/>
      <c r="S2467" s="7" t="str">
        <f>IF(P2467="nasional",VLOOKUP("*"&amp;J2467&amp;"",'IPPD ALL'!$AA$2:$AC$787,3,FALSE),VLOOKUP("*"&amp;P2467&amp;"",'IPPD ALL'!$AB$2:$AC$787,2,FALSE))</f>
        <v>Kementerian Pertahanan</v>
      </c>
    </row>
    <row r="2468">
      <c r="A2468" s="346">
        <v>5151.0</v>
      </c>
      <c r="B2468" s="347" t="s">
        <v>14885</v>
      </c>
      <c r="C2468" s="347" t="s">
        <v>452</v>
      </c>
      <c r="D2468" s="347" t="s">
        <v>14886</v>
      </c>
      <c r="E2468" s="346">
        <v>1.0</v>
      </c>
      <c r="F2468" s="347" t="s">
        <v>14887</v>
      </c>
      <c r="G2468" s="347" t="s">
        <v>14888</v>
      </c>
      <c r="H2468" s="348"/>
      <c r="I2468" s="347" t="s">
        <v>4533</v>
      </c>
      <c r="J2468" s="347" t="s">
        <v>452</v>
      </c>
      <c r="K2468" s="349">
        <v>45523.08739449074</v>
      </c>
      <c r="L2468" s="347" t="s">
        <v>452</v>
      </c>
      <c r="M2468" s="349">
        <v>45523.319155729165</v>
      </c>
      <c r="N2468" s="347" t="s">
        <v>4545</v>
      </c>
      <c r="O2468" s="346">
        <v>1.0</v>
      </c>
      <c r="P2468" s="347" t="s">
        <v>4535</v>
      </c>
      <c r="Q2468" s="348"/>
      <c r="R2468" s="348"/>
      <c r="S2468" s="7" t="str">
        <f>IF(P2468="nasional",VLOOKUP("*"&amp;J2468&amp;"",'IPPD ALL'!$AA$2:$AC$787,3,FALSE),VLOOKUP("*"&amp;P2468&amp;"",'IPPD ALL'!$AB$2:$AC$787,2,FALSE))</f>
        <v>Kementerian Pertahanan</v>
      </c>
    </row>
    <row r="2469">
      <c r="A2469" s="346">
        <v>5152.0</v>
      </c>
      <c r="B2469" s="347" t="s">
        <v>14889</v>
      </c>
      <c r="C2469" s="347" t="s">
        <v>452</v>
      </c>
      <c r="D2469" s="347" t="s">
        <v>14890</v>
      </c>
      <c r="E2469" s="346">
        <v>1.0</v>
      </c>
      <c r="F2469" s="347" t="s">
        <v>14891</v>
      </c>
      <c r="G2469" s="347" t="s">
        <v>14892</v>
      </c>
      <c r="H2469" s="348"/>
      <c r="I2469" s="347" t="s">
        <v>4533</v>
      </c>
      <c r="J2469" s="347" t="s">
        <v>452</v>
      </c>
      <c r="K2469" s="349">
        <v>45523.08927895833</v>
      </c>
      <c r="L2469" s="347" t="s">
        <v>452</v>
      </c>
      <c r="M2469" s="349">
        <v>45523.3195119213</v>
      </c>
      <c r="N2469" s="347" t="s">
        <v>4545</v>
      </c>
      <c r="O2469" s="346">
        <v>1.0</v>
      </c>
      <c r="P2469" s="347" t="s">
        <v>4535</v>
      </c>
      <c r="Q2469" s="348"/>
      <c r="R2469" s="348"/>
      <c r="S2469" s="7" t="str">
        <f>IF(P2469="nasional",VLOOKUP("*"&amp;J2469&amp;"",'IPPD ALL'!$AA$2:$AC$787,3,FALSE),VLOOKUP("*"&amp;P2469&amp;"",'IPPD ALL'!$AB$2:$AC$787,2,FALSE))</f>
        <v>Kementerian Pertahanan</v>
      </c>
    </row>
    <row r="2470">
      <c r="A2470" s="346">
        <v>5153.0</v>
      </c>
      <c r="B2470" s="347" t="s">
        <v>14893</v>
      </c>
      <c r="C2470" s="347" t="s">
        <v>452</v>
      </c>
      <c r="D2470" s="347" t="s">
        <v>14894</v>
      </c>
      <c r="E2470" s="346">
        <v>1.0</v>
      </c>
      <c r="F2470" s="347" t="s">
        <v>14895</v>
      </c>
      <c r="G2470" s="347" t="s">
        <v>14896</v>
      </c>
      <c r="H2470" s="348"/>
      <c r="I2470" s="347" t="s">
        <v>4533</v>
      </c>
      <c r="J2470" s="347" t="s">
        <v>452</v>
      </c>
      <c r="K2470" s="349">
        <v>45523.092083379626</v>
      </c>
      <c r="L2470" s="347" t="s">
        <v>452</v>
      </c>
      <c r="M2470" s="349">
        <v>45523.321109965276</v>
      </c>
      <c r="N2470" s="347" t="s">
        <v>4545</v>
      </c>
      <c r="O2470" s="346">
        <v>1.0</v>
      </c>
      <c r="P2470" s="347" t="s">
        <v>4535</v>
      </c>
      <c r="Q2470" s="348"/>
      <c r="R2470" s="348"/>
      <c r="S2470" s="7" t="str">
        <f>IF(P2470="nasional",VLOOKUP("*"&amp;J2470&amp;"",'IPPD ALL'!$AA$2:$AC$787,3,FALSE),VLOOKUP("*"&amp;P2470&amp;"",'IPPD ALL'!$AB$2:$AC$787,2,FALSE))</f>
        <v>Kementerian Pertahanan</v>
      </c>
    </row>
    <row r="2471">
      <c r="A2471" s="346">
        <v>5154.0</v>
      </c>
      <c r="B2471" s="347" t="s">
        <v>14897</v>
      </c>
      <c r="C2471" s="347" t="s">
        <v>452</v>
      </c>
      <c r="D2471" s="347" t="s">
        <v>14898</v>
      </c>
      <c r="E2471" s="346">
        <v>1.0</v>
      </c>
      <c r="F2471" s="347" t="s">
        <v>14899</v>
      </c>
      <c r="G2471" s="347" t="s">
        <v>14900</v>
      </c>
      <c r="H2471" s="348"/>
      <c r="I2471" s="347" t="s">
        <v>4533</v>
      </c>
      <c r="J2471" s="347" t="s">
        <v>452</v>
      </c>
      <c r="K2471" s="349">
        <v>45523.093255706015</v>
      </c>
      <c r="L2471" s="347" t="s">
        <v>452</v>
      </c>
      <c r="M2471" s="349">
        <v>45523.31104605324</v>
      </c>
      <c r="N2471" s="347" t="s">
        <v>4545</v>
      </c>
      <c r="O2471" s="346">
        <v>1.0</v>
      </c>
      <c r="P2471" s="347" t="s">
        <v>4535</v>
      </c>
      <c r="Q2471" s="348"/>
      <c r="R2471" s="348"/>
      <c r="S2471" s="7" t="str">
        <f>IF(P2471="nasional",VLOOKUP("*"&amp;J2471&amp;"",'IPPD ALL'!$AA$2:$AC$787,3,FALSE),VLOOKUP("*"&amp;P2471&amp;"",'IPPD ALL'!$AB$2:$AC$787,2,FALSE))</f>
        <v>Kementerian Pertahanan</v>
      </c>
    </row>
    <row r="2472">
      <c r="A2472" s="346">
        <v>5155.0</v>
      </c>
      <c r="B2472" s="347" t="s">
        <v>14901</v>
      </c>
      <c r="C2472" s="347" t="s">
        <v>452</v>
      </c>
      <c r="D2472" s="347" t="s">
        <v>14902</v>
      </c>
      <c r="E2472" s="346">
        <v>1.0</v>
      </c>
      <c r="F2472" s="347" t="s">
        <v>14903</v>
      </c>
      <c r="G2472" s="347" t="s">
        <v>14904</v>
      </c>
      <c r="H2472" s="348"/>
      <c r="I2472" s="347" t="s">
        <v>4533</v>
      </c>
      <c r="J2472" s="347" t="s">
        <v>452</v>
      </c>
      <c r="K2472" s="349">
        <v>45523.09435079861</v>
      </c>
      <c r="L2472" s="347" t="s">
        <v>452</v>
      </c>
      <c r="M2472" s="349">
        <v>45523.31182782407</v>
      </c>
      <c r="N2472" s="347" t="s">
        <v>4545</v>
      </c>
      <c r="O2472" s="346">
        <v>1.0</v>
      </c>
      <c r="P2472" s="347" t="s">
        <v>4535</v>
      </c>
      <c r="Q2472" s="348"/>
      <c r="R2472" s="348"/>
      <c r="S2472" s="7" t="str">
        <f>IF(P2472="nasional",VLOOKUP("*"&amp;J2472&amp;"",'IPPD ALL'!$AA$2:$AC$787,3,FALSE),VLOOKUP("*"&amp;P2472&amp;"",'IPPD ALL'!$AB$2:$AC$787,2,FALSE))</f>
        <v>Kementerian Pertahanan</v>
      </c>
    </row>
    <row r="2473">
      <c r="A2473" s="346">
        <v>5156.0</v>
      </c>
      <c r="B2473" s="347" t="s">
        <v>14905</v>
      </c>
      <c r="C2473" s="347" t="s">
        <v>14906</v>
      </c>
      <c r="D2473" s="347" t="s">
        <v>14907</v>
      </c>
      <c r="E2473" s="347">
        <v>1.0</v>
      </c>
      <c r="F2473" s="347" t="s">
        <v>14908</v>
      </c>
      <c r="G2473" s="347" t="s">
        <v>14909</v>
      </c>
      <c r="H2473" s="348"/>
      <c r="I2473" s="347" t="s">
        <v>4533</v>
      </c>
      <c r="J2473" s="347" t="s">
        <v>14906</v>
      </c>
      <c r="K2473" s="349">
        <v>45523.101999872684</v>
      </c>
      <c r="L2473" s="347" t="s">
        <v>14906</v>
      </c>
      <c r="M2473" s="349">
        <v>45523.19911120371</v>
      </c>
      <c r="N2473" s="347" t="s">
        <v>4545</v>
      </c>
      <c r="O2473" s="346">
        <v>5.0</v>
      </c>
      <c r="P2473" s="350" t="s">
        <v>1892</v>
      </c>
      <c r="Q2473" s="346">
        <v>692.0</v>
      </c>
      <c r="R2473" s="347" t="s">
        <v>14910</v>
      </c>
      <c r="S2473" s="7" t="str">
        <f>IF(P2473="nasional",VLOOKUP("*"&amp;J2473&amp;"",'IPPD ALL'!$AA$2:$AC$787,3,FALSE),VLOOKUP("*"&amp;P2473&amp;"",'IPPD ALL'!$AB$2:$AC$787,2,FALSE))</f>
        <v>Provinsi Bangka Belitung</v>
      </c>
    </row>
    <row r="2474">
      <c r="A2474" s="346">
        <v>5158.0</v>
      </c>
      <c r="B2474" s="347" t="s">
        <v>14911</v>
      </c>
      <c r="C2474" s="347" t="s">
        <v>452</v>
      </c>
      <c r="D2474" s="347" t="s">
        <v>14912</v>
      </c>
      <c r="E2474" s="346">
        <v>1.0</v>
      </c>
      <c r="F2474" s="347" t="s">
        <v>14913</v>
      </c>
      <c r="G2474" s="347" t="s">
        <v>14914</v>
      </c>
      <c r="H2474" s="348"/>
      <c r="I2474" s="347" t="s">
        <v>4533</v>
      </c>
      <c r="J2474" s="347" t="s">
        <v>452</v>
      </c>
      <c r="K2474" s="349">
        <v>45523.12115056713</v>
      </c>
      <c r="L2474" s="347" t="s">
        <v>452</v>
      </c>
      <c r="M2474" s="349">
        <v>45523.3113975</v>
      </c>
      <c r="N2474" s="347" t="s">
        <v>4545</v>
      </c>
      <c r="O2474" s="346">
        <v>1.0</v>
      </c>
      <c r="P2474" s="347" t="s">
        <v>4535</v>
      </c>
      <c r="Q2474" s="348"/>
      <c r="R2474" s="348"/>
      <c r="S2474" s="7" t="str">
        <f>IF(P2474="nasional",VLOOKUP("*"&amp;J2474&amp;"",'IPPD ALL'!$AA$2:$AC$787,3,FALSE),VLOOKUP("*"&amp;P2474&amp;"",'IPPD ALL'!$AB$2:$AC$787,2,FALSE))</f>
        <v>Kementerian Pertahanan</v>
      </c>
    </row>
    <row r="2475">
      <c r="A2475" s="346">
        <v>5159.0</v>
      </c>
      <c r="B2475" s="347" t="s">
        <v>14915</v>
      </c>
      <c r="C2475" s="347" t="s">
        <v>452</v>
      </c>
      <c r="D2475" s="347" t="s">
        <v>14916</v>
      </c>
      <c r="E2475" s="346">
        <v>1.0</v>
      </c>
      <c r="F2475" s="347" t="s">
        <v>14917</v>
      </c>
      <c r="G2475" s="347" t="s">
        <v>14918</v>
      </c>
      <c r="H2475" s="348"/>
      <c r="I2475" s="347" t="s">
        <v>4533</v>
      </c>
      <c r="J2475" s="347" t="s">
        <v>452</v>
      </c>
      <c r="K2475" s="349">
        <v>45523.12273527778</v>
      </c>
      <c r="L2475" s="347" t="s">
        <v>452</v>
      </c>
      <c r="M2475" s="349">
        <v>45523.31061994213</v>
      </c>
      <c r="N2475" s="347" t="s">
        <v>4545</v>
      </c>
      <c r="O2475" s="346">
        <v>1.0</v>
      </c>
      <c r="P2475" s="347" t="s">
        <v>4535</v>
      </c>
      <c r="Q2475" s="348"/>
      <c r="R2475" s="348"/>
      <c r="S2475" s="7" t="str">
        <f>IF(P2475="nasional",VLOOKUP("*"&amp;J2475&amp;"",'IPPD ALL'!$AA$2:$AC$787,3,FALSE),VLOOKUP("*"&amp;P2475&amp;"",'IPPD ALL'!$AB$2:$AC$787,2,FALSE))</f>
        <v>Kementerian Pertahanan</v>
      </c>
    </row>
    <row r="2476">
      <c r="A2476" s="346">
        <v>5160.0</v>
      </c>
      <c r="B2476" s="347" t="s">
        <v>14919</v>
      </c>
      <c r="C2476" s="347" t="s">
        <v>452</v>
      </c>
      <c r="D2476" s="347" t="s">
        <v>14920</v>
      </c>
      <c r="E2476" s="346">
        <v>1.0</v>
      </c>
      <c r="F2476" s="347" t="s">
        <v>14921</v>
      </c>
      <c r="G2476" s="347" t="s">
        <v>14922</v>
      </c>
      <c r="H2476" s="348"/>
      <c r="I2476" s="347" t="s">
        <v>4533</v>
      </c>
      <c r="J2476" s="347" t="s">
        <v>452</v>
      </c>
      <c r="K2476" s="349">
        <v>45523.123969120374</v>
      </c>
      <c r="L2476" s="347" t="s">
        <v>452</v>
      </c>
      <c r="M2476" s="349">
        <v>45523.309707465276</v>
      </c>
      <c r="N2476" s="347" t="s">
        <v>4545</v>
      </c>
      <c r="O2476" s="346">
        <v>1.0</v>
      </c>
      <c r="P2476" s="347" t="s">
        <v>4535</v>
      </c>
      <c r="Q2476" s="348"/>
      <c r="R2476" s="348"/>
      <c r="S2476" s="7" t="str">
        <f>IF(P2476="nasional",VLOOKUP("*"&amp;J2476&amp;"",'IPPD ALL'!$AA$2:$AC$787,3,FALSE),VLOOKUP("*"&amp;P2476&amp;"",'IPPD ALL'!$AB$2:$AC$787,2,FALSE))</f>
        <v>Kementerian Pertahanan</v>
      </c>
    </row>
    <row r="2477">
      <c r="A2477" s="346">
        <v>5161.0</v>
      </c>
      <c r="B2477" s="347" t="s">
        <v>14923</v>
      </c>
      <c r="C2477" s="347" t="s">
        <v>452</v>
      </c>
      <c r="D2477" s="347" t="s">
        <v>14924</v>
      </c>
      <c r="E2477" s="346">
        <v>1.0</v>
      </c>
      <c r="F2477" s="347" t="s">
        <v>14925</v>
      </c>
      <c r="G2477" s="347" t="s">
        <v>14926</v>
      </c>
      <c r="H2477" s="348"/>
      <c r="I2477" s="347" t="s">
        <v>4533</v>
      </c>
      <c r="J2477" s="347" t="s">
        <v>452</v>
      </c>
      <c r="K2477" s="349">
        <v>45523.125078171295</v>
      </c>
      <c r="L2477" s="347" t="s">
        <v>452</v>
      </c>
      <c r="M2477" s="349">
        <v>45523.310159444445</v>
      </c>
      <c r="N2477" s="347" t="s">
        <v>4545</v>
      </c>
      <c r="O2477" s="346">
        <v>1.0</v>
      </c>
      <c r="P2477" s="347" t="s">
        <v>4535</v>
      </c>
      <c r="Q2477" s="348"/>
      <c r="R2477" s="348"/>
      <c r="S2477" s="7" t="str">
        <f>IF(P2477="nasional",VLOOKUP("*"&amp;J2477&amp;"",'IPPD ALL'!$AA$2:$AC$787,3,FALSE),VLOOKUP("*"&amp;P2477&amp;"",'IPPD ALL'!$AB$2:$AC$787,2,FALSE))</f>
        <v>Kementerian Pertahanan</v>
      </c>
    </row>
    <row r="2478">
      <c r="A2478" s="346">
        <v>5162.0</v>
      </c>
      <c r="B2478" s="347" t="s">
        <v>14927</v>
      </c>
      <c r="C2478" s="347" t="s">
        <v>14928</v>
      </c>
      <c r="D2478" s="347" t="s">
        <v>14929</v>
      </c>
      <c r="E2478" s="347">
        <v>1.0</v>
      </c>
      <c r="F2478" s="347" t="s">
        <v>14930</v>
      </c>
      <c r="G2478" s="347" t="s">
        <v>14931</v>
      </c>
      <c r="H2478" s="348"/>
      <c r="I2478" s="347" t="s">
        <v>4533</v>
      </c>
      <c r="J2478" s="347" t="s">
        <v>14928</v>
      </c>
      <c r="K2478" s="349">
        <v>45523.126035925925</v>
      </c>
      <c r="L2478" s="347" t="s">
        <v>14928</v>
      </c>
      <c r="M2478" s="349">
        <v>45523.14031296296</v>
      </c>
      <c r="N2478" s="347" t="s">
        <v>4545</v>
      </c>
      <c r="O2478" s="346">
        <v>3.0</v>
      </c>
      <c r="P2478" s="350" t="s">
        <v>838</v>
      </c>
      <c r="Q2478" s="346">
        <v>528.0</v>
      </c>
      <c r="R2478" s="347" t="s">
        <v>14932</v>
      </c>
      <c r="S2478" s="7" t="str">
        <f>IF(P2478="nasional",VLOOKUP("*"&amp;J2478&amp;"",'IPPD ALL'!$AA$2:$AC$787,3,FALSE),VLOOKUP("*"&amp;P2478&amp;"",'IPPD ALL'!$AB$2:$AC$787,2,FALSE))</f>
        <v>Badan Keamanan Laut RI (Bakamla)</v>
      </c>
    </row>
    <row r="2479">
      <c r="A2479" s="346">
        <v>5163.0</v>
      </c>
      <c r="B2479" s="347" t="s">
        <v>14933</v>
      </c>
      <c r="C2479" s="347" t="s">
        <v>452</v>
      </c>
      <c r="D2479" s="347" t="s">
        <v>14934</v>
      </c>
      <c r="E2479" s="346">
        <v>1.0</v>
      </c>
      <c r="F2479" s="347" t="s">
        <v>14935</v>
      </c>
      <c r="G2479" s="347" t="s">
        <v>14936</v>
      </c>
      <c r="H2479" s="348"/>
      <c r="I2479" s="347" t="s">
        <v>4533</v>
      </c>
      <c r="J2479" s="347" t="s">
        <v>452</v>
      </c>
      <c r="K2479" s="349">
        <v>45523.12633409722</v>
      </c>
      <c r="L2479" s="347" t="s">
        <v>452</v>
      </c>
      <c r="M2479" s="349">
        <v>45523.32051673611</v>
      </c>
      <c r="N2479" s="347" t="s">
        <v>4545</v>
      </c>
      <c r="O2479" s="346">
        <v>1.0</v>
      </c>
      <c r="P2479" s="347" t="s">
        <v>4535</v>
      </c>
      <c r="Q2479" s="348"/>
      <c r="R2479" s="348"/>
      <c r="S2479" s="7" t="str">
        <f>IF(P2479="nasional",VLOOKUP("*"&amp;J2479&amp;"",'IPPD ALL'!$AA$2:$AC$787,3,FALSE),VLOOKUP("*"&amp;P2479&amp;"",'IPPD ALL'!$AB$2:$AC$787,2,FALSE))</f>
        <v>Kementerian Pertahanan</v>
      </c>
    </row>
    <row r="2480">
      <c r="A2480" s="346">
        <v>5165.0</v>
      </c>
      <c r="B2480" s="347" t="s">
        <v>14937</v>
      </c>
      <c r="C2480" s="347" t="s">
        <v>452</v>
      </c>
      <c r="D2480" s="347" t="s">
        <v>14938</v>
      </c>
      <c r="E2480" s="346">
        <v>1.0</v>
      </c>
      <c r="F2480" s="347" t="s">
        <v>14939</v>
      </c>
      <c r="G2480" s="347" t="s">
        <v>14940</v>
      </c>
      <c r="H2480" s="348"/>
      <c r="I2480" s="347" t="s">
        <v>4533</v>
      </c>
      <c r="J2480" s="347" t="s">
        <v>452</v>
      </c>
      <c r="K2480" s="349">
        <v>45523.12728414352</v>
      </c>
      <c r="L2480" s="347" t="s">
        <v>452</v>
      </c>
      <c r="M2480" s="349">
        <v>45523.33066936343</v>
      </c>
      <c r="N2480" s="347" t="s">
        <v>4545</v>
      </c>
      <c r="O2480" s="346">
        <v>1.0</v>
      </c>
      <c r="P2480" s="347" t="s">
        <v>4535</v>
      </c>
      <c r="Q2480" s="348"/>
      <c r="R2480" s="348"/>
      <c r="S2480" s="7" t="str">
        <f>IF(P2480="nasional",VLOOKUP("*"&amp;J2480&amp;"",'IPPD ALL'!$AA$2:$AC$787,3,FALSE),VLOOKUP("*"&amp;P2480&amp;"",'IPPD ALL'!$AB$2:$AC$787,2,FALSE))</f>
        <v>Kementerian Pertahanan</v>
      </c>
    </row>
    <row r="2481">
      <c r="A2481" s="346">
        <v>5166.0</v>
      </c>
      <c r="B2481" s="347" t="s">
        <v>14941</v>
      </c>
      <c r="C2481" s="347" t="s">
        <v>452</v>
      </c>
      <c r="D2481" s="347" t="s">
        <v>14942</v>
      </c>
      <c r="E2481" s="346">
        <v>1.0</v>
      </c>
      <c r="F2481" s="347" t="s">
        <v>14943</v>
      </c>
      <c r="G2481" s="347" t="s">
        <v>14944</v>
      </c>
      <c r="H2481" s="348"/>
      <c r="I2481" s="347" t="s">
        <v>4533</v>
      </c>
      <c r="J2481" s="347" t="s">
        <v>452</v>
      </c>
      <c r="K2481" s="349">
        <v>45523.13004513889</v>
      </c>
      <c r="L2481" s="347" t="s">
        <v>452</v>
      </c>
      <c r="M2481" s="349">
        <v>45523.31989201389</v>
      </c>
      <c r="N2481" s="347" t="s">
        <v>4545</v>
      </c>
      <c r="O2481" s="346">
        <v>1.0</v>
      </c>
      <c r="P2481" s="347" t="s">
        <v>4535</v>
      </c>
      <c r="Q2481" s="348"/>
      <c r="R2481" s="348"/>
      <c r="S2481" s="7" t="str">
        <f>IF(P2481="nasional",VLOOKUP("*"&amp;J2481&amp;"",'IPPD ALL'!$AA$2:$AC$787,3,FALSE),VLOOKUP("*"&amp;P2481&amp;"",'IPPD ALL'!$AB$2:$AC$787,2,FALSE))</f>
        <v>Kementerian Pertahanan</v>
      </c>
    </row>
    <row r="2482">
      <c r="A2482" s="346">
        <v>5167.0</v>
      </c>
      <c r="B2482" s="347" t="s">
        <v>14945</v>
      </c>
      <c r="C2482" s="347" t="s">
        <v>452</v>
      </c>
      <c r="D2482" s="347" t="s">
        <v>14946</v>
      </c>
      <c r="E2482" s="346">
        <v>1.0</v>
      </c>
      <c r="F2482" s="347" t="s">
        <v>14947</v>
      </c>
      <c r="G2482" s="347" t="s">
        <v>14948</v>
      </c>
      <c r="H2482" s="348"/>
      <c r="I2482" s="347" t="s">
        <v>4533</v>
      </c>
      <c r="J2482" s="347" t="s">
        <v>452</v>
      </c>
      <c r="K2482" s="349">
        <v>45523.131720833335</v>
      </c>
      <c r="L2482" s="347" t="s">
        <v>452</v>
      </c>
      <c r="M2482" s="349">
        <v>45523.312235150464</v>
      </c>
      <c r="N2482" s="347" t="s">
        <v>4545</v>
      </c>
      <c r="O2482" s="346">
        <v>1.0</v>
      </c>
      <c r="P2482" s="347" t="s">
        <v>4535</v>
      </c>
      <c r="Q2482" s="348"/>
      <c r="R2482" s="348"/>
      <c r="S2482" s="7" t="str">
        <f>IF(P2482="nasional",VLOOKUP("*"&amp;J2482&amp;"",'IPPD ALL'!$AA$2:$AC$787,3,FALSE),VLOOKUP("*"&amp;P2482&amp;"",'IPPD ALL'!$AB$2:$AC$787,2,FALSE))</f>
        <v>Kementerian Pertahanan</v>
      </c>
    </row>
    <row r="2483">
      <c r="A2483" s="346">
        <v>5168.0</v>
      </c>
      <c r="B2483" s="347" t="s">
        <v>14949</v>
      </c>
      <c r="C2483" s="347" t="s">
        <v>452</v>
      </c>
      <c r="D2483" s="347" t="s">
        <v>14950</v>
      </c>
      <c r="E2483" s="346">
        <v>1.0</v>
      </c>
      <c r="F2483" s="347" t="s">
        <v>14951</v>
      </c>
      <c r="G2483" s="347" t="s">
        <v>14952</v>
      </c>
      <c r="H2483" s="348"/>
      <c r="I2483" s="347" t="s">
        <v>4533</v>
      </c>
      <c r="J2483" s="347" t="s">
        <v>452</v>
      </c>
      <c r="K2483" s="349">
        <v>45523.132611388886</v>
      </c>
      <c r="L2483" s="347" t="s">
        <v>452</v>
      </c>
      <c r="M2483" s="349">
        <v>45523.31392842592</v>
      </c>
      <c r="N2483" s="347" t="s">
        <v>4545</v>
      </c>
      <c r="O2483" s="346">
        <v>1.0</v>
      </c>
      <c r="P2483" s="347" t="s">
        <v>4535</v>
      </c>
      <c r="Q2483" s="348"/>
      <c r="R2483" s="348"/>
      <c r="S2483" s="7" t="str">
        <f>IF(P2483="nasional",VLOOKUP("*"&amp;J2483&amp;"",'IPPD ALL'!$AA$2:$AC$787,3,FALSE),VLOOKUP("*"&amp;P2483&amp;"",'IPPD ALL'!$AB$2:$AC$787,2,FALSE))</f>
        <v>Kementerian Pertahanan</v>
      </c>
    </row>
    <row r="2484">
      <c r="A2484" s="346">
        <v>5169.0</v>
      </c>
      <c r="B2484" s="347" t="s">
        <v>14953</v>
      </c>
      <c r="C2484" s="347" t="s">
        <v>452</v>
      </c>
      <c r="D2484" s="347" t="s">
        <v>14954</v>
      </c>
      <c r="E2484" s="346">
        <v>1.0</v>
      </c>
      <c r="F2484" s="347" t="s">
        <v>14955</v>
      </c>
      <c r="G2484" s="347" t="s">
        <v>14956</v>
      </c>
      <c r="H2484" s="348"/>
      <c r="I2484" s="347" t="s">
        <v>4533</v>
      </c>
      <c r="J2484" s="347" t="s">
        <v>452</v>
      </c>
      <c r="K2484" s="349">
        <v>45523.13412509259</v>
      </c>
      <c r="L2484" s="347" t="s">
        <v>452</v>
      </c>
      <c r="M2484" s="349">
        <v>45523.31462409722</v>
      </c>
      <c r="N2484" s="347" t="s">
        <v>4545</v>
      </c>
      <c r="O2484" s="346">
        <v>1.0</v>
      </c>
      <c r="P2484" s="347" t="s">
        <v>4535</v>
      </c>
      <c r="Q2484" s="348"/>
      <c r="R2484" s="348"/>
      <c r="S2484" s="7" t="str">
        <f>IF(P2484="nasional",VLOOKUP("*"&amp;J2484&amp;"",'IPPD ALL'!$AA$2:$AC$787,3,FALSE),VLOOKUP("*"&amp;P2484&amp;"",'IPPD ALL'!$AB$2:$AC$787,2,FALSE))</f>
        <v>Kementerian Pertahanan</v>
      </c>
    </row>
    <row r="2485">
      <c r="A2485" s="346">
        <v>5170.0</v>
      </c>
      <c r="B2485" s="347" t="s">
        <v>14957</v>
      </c>
      <c r="C2485" s="347" t="s">
        <v>452</v>
      </c>
      <c r="D2485" s="347" t="s">
        <v>14958</v>
      </c>
      <c r="E2485" s="346">
        <v>1.0</v>
      </c>
      <c r="F2485" s="347" t="s">
        <v>14959</v>
      </c>
      <c r="G2485" s="347" t="s">
        <v>14960</v>
      </c>
      <c r="H2485" s="348"/>
      <c r="I2485" s="347" t="s">
        <v>4533</v>
      </c>
      <c r="J2485" s="347" t="s">
        <v>452</v>
      </c>
      <c r="K2485" s="349">
        <v>45523.13508409722</v>
      </c>
      <c r="L2485" s="347" t="s">
        <v>452</v>
      </c>
      <c r="M2485" s="349">
        <v>45523.31526791667</v>
      </c>
      <c r="N2485" s="347" t="s">
        <v>4545</v>
      </c>
      <c r="O2485" s="346">
        <v>1.0</v>
      </c>
      <c r="P2485" s="347" t="s">
        <v>4535</v>
      </c>
      <c r="Q2485" s="348"/>
      <c r="R2485" s="348"/>
      <c r="S2485" s="7" t="str">
        <f>IF(P2485="nasional",VLOOKUP("*"&amp;J2485&amp;"",'IPPD ALL'!$AA$2:$AC$787,3,FALSE),VLOOKUP("*"&amp;P2485&amp;"",'IPPD ALL'!$AB$2:$AC$787,2,FALSE))</f>
        <v>Kementerian Pertahanan</v>
      </c>
    </row>
    <row r="2486">
      <c r="A2486" s="346">
        <v>5171.0</v>
      </c>
      <c r="B2486" s="347" t="s">
        <v>14961</v>
      </c>
      <c r="C2486" s="347" t="s">
        <v>452</v>
      </c>
      <c r="D2486" s="347" t="s">
        <v>14962</v>
      </c>
      <c r="E2486" s="346">
        <v>1.0</v>
      </c>
      <c r="F2486" s="347" t="s">
        <v>14963</v>
      </c>
      <c r="G2486" s="347" t="s">
        <v>14964</v>
      </c>
      <c r="H2486" s="348"/>
      <c r="I2486" s="347" t="s">
        <v>4533</v>
      </c>
      <c r="J2486" s="347" t="s">
        <v>452</v>
      </c>
      <c r="K2486" s="349">
        <v>45523.13657582176</v>
      </c>
      <c r="L2486" s="347" t="s">
        <v>452</v>
      </c>
      <c r="M2486" s="349">
        <v>45523.31493900463</v>
      </c>
      <c r="N2486" s="347" t="s">
        <v>4545</v>
      </c>
      <c r="O2486" s="346">
        <v>1.0</v>
      </c>
      <c r="P2486" s="347" t="s">
        <v>4535</v>
      </c>
      <c r="Q2486" s="348"/>
      <c r="R2486" s="348"/>
      <c r="S2486" s="7" t="str">
        <f>IF(P2486="nasional",VLOOKUP("*"&amp;J2486&amp;"",'IPPD ALL'!$AA$2:$AC$787,3,FALSE),VLOOKUP("*"&amp;P2486&amp;"",'IPPD ALL'!$AB$2:$AC$787,2,FALSE))</f>
        <v>Kementerian Pertahanan</v>
      </c>
    </row>
    <row r="2487">
      <c r="A2487" s="346">
        <v>5173.0</v>
      </c>
      <c r="B2487" s="347" t="s">
        <v>14965</v>
      </c>
      <c r="C2487" s="347" t="s">
        <v>452</v>
      </c>
      <c r="D2487" s="347" t="s">
        <v>14966</v>
      </c>
      <c r="E2487" s="346">
        <v>1.0</v>
      </c>
      <c r="F2487" s="347" t="s">
        <v>14967</v>
      </c>
      <c r="G2487" s="347" t="s">
        <v>14968</v>
      </c>
      <c r="H2487" s="348"/>
      <c r="I2487" s="347" t="s">
        <v>4533</v>
      </c>
      <c r="J2487" s="347" t="s">
        <v>452</v>
      </c>
      <c r="K2487" s="349">
        <v>45523.1371753125</v>
      </c>
      <c r="L2487" s="347" t="s">
        <v>452</v>
      </c>
      <c r="M2487" s="349">
        <v>45523.31257550926</v>
      </c>
      <c r="N2487" s="347" t="s">
        <v>4545</v>
      </c>
      <c r="O2487" s="346">
        <v>1.0</v>
      </c>
      <c r="P2487" s="347" t="s">
        <v>4535</v>
      </c>
      <c r="Q2487" s="348"/>
      <c r="R2487" s="348"/>
      <c r="S2487" s="7" t="str">
        <f>IF(P2487="nasional",VLOOKUP("*"&amp;J2487&amp;"",'IPPD ALL'!$AA$2:$AC$787,3,FALSE),VLOOKUP("*"&amp;P2487&amp;"",'IPPD ALL'!$AB$2:$AC$787,2,FALSE))</f>
        <v>Kementerian Pertahanan</v>
      </c>
    </row>
    <row r="2488">
      <c r="A2488" s="346">
        <v>5175.0</v>
      </c>
      <c r="B2488" s="347" t="s">
        <v>14969</v>
      </c>
      <c r="C2488" s="347" t="s">
        <v>452</v>
      </c>
      <c r="D2488" s="347" t="s">
        <v>14970</v>
      </c>
      <c r="E2488" s="346">
        <v>1.0</v>
      </c>
      <c r="F2488" s="347" t="s">
        <v>14971</v>
      </c>
      <c r="G2488" s="347" t="s">
        <v>14972</v>
      </c>
      <c r="H2488" s="348"/>
      <c r="I2488" s="347" t="s">
        <v>4533</v>
      </c>
      <c r="J2488" s="347" t="s">
        <v>452</v>
      </c>
      <c r="K2488" s="349">
        <v>45523.13841958333</v>
      </c>
      <c r="L2488" s="347" t="s">
        <v>452</v>
      </c>
      <c r="M2488" s="349">
        <v>45523.31312871528</v>
      </c>
      <c r="N2488" s="347" t="s">
        <v>4545</v>
      </c>
      <c r="O2488" s="346">
        <v>1.0</v>
      </c>
      <c r="P2488" s="347" t="s">
        <v>4535</v>
      </c>
      <c r="Q2488" s="348"/>
      <c r="R2488" s="348"/>
      <c r="S2488" s="7" t="str">
        <f>IF(P2488="nasional",VLOOKUP("*"&amp;J2488&amp;"",'IPPD ALL'!$AA$2:$AC$787,3,FALSE),VLOOKUP("*"&amp;P2488&amp;"",'IPPD ALL'!$AB$2:$AC$787,2,FALSE))</f>
        <v>Kementerian Pertahanan</v>
      </c>
    </row>
    <row r="2489">
      <c r="A2489" s="346">
        <v>5176.0</v>
      </c>
      <c r="B2489" s="347" t="s">
        <v>14973</v>
      </c>
      <c r="C2489" s="347" t="s">
        <v>452</v>
      </c>
      <c r="D2489" s="347" t="s">
        <v>14974</v>
      </c>
      <c r="E2489" s="346">
        <v>1.0</v>
      </c>
      <c r="F2489" s="347" t="s">
        <v>14975</v>
      </c>
      <c r="G2489" s="347" t="s">
        <v>14976</v>
      </c>
      <c r="H2489" s="348"/>
      <c r="I2489" s="347" t="s">
        <v>4533</v>
      </c>
      <c r="J2489" s="347" t="s">
        <v>452</v>
      </c>
      <c r="K2489" s="349">
        <v>45523.140249386575</v>
      </c>
      <c r="L2489" s="347" t="s">
        <v>452</v>
      </c>
      <c r="M2489" s="349">
        <v>45523.31358976852</v>
      </c>
      <c r="N2489" s="347" t="s">
        <v>4545</v>
      </c>
      <c r="O2489" s="346">
        <v>1.0</v>
      </c>
      <c r="P2489" s="347" t="s">
        <v>4535</v>
      </c>
      <c r="Q2489" s="348"/>
      <c r="R2489" s="348"/>
      <c r="S2489" s="7" t="str">
        <f>IF(P2489="nasional",VLOOKUP("*"&amp;J2489&amp;"",'IPPD ALL'!$AA$2:$AC$787,3,FALSE),VLOOKUP("*"&amp;P2489&amp;"",'IPPD ALL'!$AB$2:$AC$787,2,FALSE))</f>
        <v>Kementerian Pertahanan</v>
      </c>
    </row>
    <row r="2490">
      <c r="A2490" s="346">
        <v>5177.0</v>
      </c>
      <c r="B2490" s="347" t="s">
        <v>14977</v>
      </c>
      <c r="C2490" s="347" t="s">
        <v>452</v>
      </c>
      <c r="D2490" s="347" t="s">
        <v>14978</v>
      </c>
      <c r="E2490" s="346">
        <v>1.0</v>
      </c>
      <c r="F2490" s="347" t="s">
        <v>14979</v>
      </c>
      <c r="G2490" s="347" t="s">
        <v>14980</v>
      </c>
      <c r="H2490" s="348"/>
      <c r="I2490" s="347" t="s">
        <v>4533</v>
      </c>
      <c r="J2490" s="347" t="s">
        <v>452</v>
      </c>
      <c r="K2490" s="349">
        <v>45523.14091833333</v>
      </c>
      <c r="L2490" s="347" t="s">
        <v>452</v>
      </c>
      <c r="M2490" s="349">
        <v>45523.31427721065</v>
      </c>
      <c r="N2490" s="347" t="s">
        <v>4545</v>
      </c>
      <c r="O2490" s="346">
        <v>1.0</v>
      </c>
      <c r="P2490" s="347" t="s">
        <v>4535</v>
      </c>
      <c r="Q2490" s="348"/>
      <c r="R2490" s="348"/>
      <c r="S2490" s="7" t="str">
        <f>IF(P2490="nasional",VLOOKUP("*"&amp;J2490&amp;"",'IPPD ALL'!$AA$2:$AC$787,3,FALSE),VLOOKUP("*"&amp;P2490&amp;"",'IPPD ALL'!$AB$2:$AC$787,2,FALSE))</f>
        <v>Kementerian Pertahanan</v>
      </c>
    </row>
    <row r="2491">
      <c r="A2491" s="346">
        <v>5179.0</v>
      </c>
      <c r="B2491" s="347" t="s">
        <v>14981</v>
      </c>
      <c r="C2491" s="347" t="s">
        <v>837</v>
      </c>
      <c r="D2491" s="347" t="s">
        <v>14929</v>
      </c>
      <c r="E2491" s="347">
        <v>1.0</v>
      </c>
      <c r="F2491" s="347" t="s">
        <v>14982</v>
      </c>
      <c r="G2491" s="347" t="s">
        <v>14983</v>
      </c>
      <c r="H2491" s="348"/>
      <c r="I2491" s="347" t="s">
        <v>4533</v>
      </c>
      <c r="J2491" s="347" t="s">
        <v>837</v>
      </c>
      <c r="K2491" s="349">
        <v>45523.178150416665</v>
      </c>
      <c r="L2491" s="347" t="s">
        <v>837</v>
      </c>
      <c r="M2491" s="349">
        <v>45523.18940390046</v>
      </c>
      <c r="N2491" s="347" t="s">
        <v>4545</v>
      </c>
      <c r="O2491" s="346">
        <v>2.0</v>
      </c>
      <c r="P2491" s="347" t="s">
        <v>4535</v>
      </c>
      <c r="Q2491" s="348"/>
      <c r="R2491" s="348"/>
      <c r="S2491" s="7" t="str">
        <f>IF(P2491="nasional",VLOOKUP("*"&amp;J2491&amp;"",'IPPD ALL'!$AA$2:$AC$787,3,FALSE),VLOOKUP("*"&amp;P2491&amp;"",'IPPD ALL'!$AB$2:$AC$787,2,FALSE))</f>
        <v>Badan Keamanan Laut RI (Bakamla)</v>
      </c>
    </row>
    <row r="2492">
      <c r="A2492" s="346">
        <v>5180.0</v>
      </c>
      <c r="B2492" s="347" t="s">
        <v>14984</v>
      </c>
      <c r="C2492" s="347" t="s">
        <v>14928</v>
      </c>
      <c r="D2492" s="347" t="s">
        <v>14985</v>
      </c>
      <c r="E2492" s="347">
        <v>1.0</v>
      </c>
      <c r="F2492" s="347" t="s">
        <v>14986</v>
      </c>
      <c r="G2492" s="347" t="s">
        <v>14987</v>
      </c>
      <c r="H2492" s="348"/>
      <c r="I2492" s="347" t="s">
        <v>4533</v>
      </c>
      <c r="J2492" s="347" t="s">
        <v>14928</v>
      </c>
      <c r="K2492" s="349">
        <v>45523.20333936343</v>
      </c>
      <c r="L2492" s="347" t="s">
        <v>14928</v>
      </c>
      <c r="M2492" s="349">
        <v>45523.21033863426</v>
      </c>
      <c r="N2492" s="347" t="s">
        <v>4534</v>
      </c>
      <c r="O2492" s="346">
        <v>4.0</v>
      </c>
      <c r="P2492" s="350" t="s">
        <v>838</v>
      </c>
      <c r="Q2492" s="346">
        <v>528.0</v>
      </c>
      <c r="R2492" s="347" t="s">
        <v>14932</v>
      </c>
      <c r="S2492" s="7" t="str">
        <f>IF(P2492="nasional",VLOOKUP("*"&amp;J2492&amp;"",'IPPD ALL'!$AA$2:$AC$787,3,FALSE),VLOOKUP("*"&amp;P2492&amp;"",'IPPD ALL'!$AB$2:$AC$787,2,FALSE))</f>
        <v>Badan Keamanan Laut RI (Bakamla)</v>
      </c>
    </row>
    <row r="2493">
      <c r="A2493" s="346">
        <v>5181.0</v>
      </c>
      <c r="B2493" s="347" t="s">
        <v>14988</v>
      </c>
      <c r="C2493" s="347" t="s">
        <v>786</v>
      </c>
      <c r="D2493" s="347" t="s">
        <v>14989</v>
      </c>
      <c r="E2493" s="347">
        <v>1.0</v>
      </c>
      <c r="F2493" s="347" t="s">
        <v>14990</v>
      </c>
      <c r="G2493" s="347" t="s">
        <v>14991</v>
      </c>
      <c r="H2493" s="348"/>
      <c r="I2493" s="347" t="s">
        <v>4533</v>
      </c>
      <c r="J2493" s="347" t="s">
        <v>786</v>
      </c>
      <c r="K2493" s="349">
        <v>45523.20488041667</v>
      </c>
      <c r="L2493" s="347" t="s">
        <v>786</v>
      </c>
      <c r="M2493" s="349">
        <v>45523.207179363424</v>
      </c>
      <c r="N2493" s="347" t="s">
        <v>4545</v>
      </c>
      <c r="O2493" s="346">
        <v>2.0</v>
      </c>
      <c r="P2493" s="347" t="s">
        <v>4535</v>
      </c>
      <c r="Q2493" s="348"/>
      <c r="R2493" s="348"/>
      <c r="S2493" s="7" t="str">
        <f>IF(P2493="nasional",VLOOKUP("*"&amp;J2493&amp;"",'IPPD ALL'!$AA$2:$AC$787,3,FALSE),VLOOKUP("*"&amp;P2493&amp;"",'IPPD ALL'!$AB$2:$AC$787,2,FALSE))</f>
        <v>Perpustakaan Nasional</v>
      </c>
    </row>
    <row r="2494">
      <c r="A2494" s="346">
        <v>5182.0</v>
      </c>
      <c r="B2494" s="347" t="s">
        <v>14992</v>
      </c>
      <c r="C2494" s="347" t="s">
        <v>14993</v>
      </c>
      <c r="D2494" s="347" t="s">
        <v>14994</v>
      </c>
      <c r="E2494" s="346">
        <v>1.0</v>
      </c>
      <c r="F2494" s="347" t="s">
        <v>14995</v>
      </c>
      <c r="G2494" s="347" t="s">
        <v>14996</v>
      </c>
      <c r="H2494" s="348"/>
      <c r="I2494" s="347" t="s">
        <v>4533</v>
      </c>
      <c r="J2494" s="347" t="s">
        <v>14993</v>
      </c>
      <c r="K2494" s="349">
        <v>45523.2124100463</v>
      </c>
      <c r="L2494" s="347" t="s">
        <v>5919</v>
      </c>
      <c r="M2494" s="349">
        <v>45525.10803445602</v>
      </c>
      <c r="N2494" s="347" t="s">
        <v>4545</v>
      </c>
      <c r="O2494" s="346">
        <v>6.0</v>
      </c>
      <c r="P2494" s="350" t="s">
        <v>2865</v>
      </c>
      <c r="Q2494" s="346">
        <v>260.0</v>
      </c>
      <c r="R2494" s="347" t="s">
        <v>5923</v>
      </c>
      <c r="S2494" s="7" t="str">
        <f>IF(P2494="nasional",VLOOKUP("*"&amp;J2494&amp;"",'IPPD ALL'!$AA$2:$AC$787,3,FALSE),VLOOKUP("*"&amp;P2494&amp;"",'IPPD ALL'!$AB$2:$AC$787,2,FALSE))</f>
        <v>Provinsi Jawa Timur</v>
      </c>
    </row>
    <row r="2495">
      <c r="A2495" s="346">
        <v>5184.0</v>
      </c>
      <c r="B2495" s="347" t="s">
        <v>14997</v>
      </c>
      <c r="C2495" s="347" t="s">
        <v>14998</v>
      </c>
      <c r="D2495" s="347" t="s">
        <v>14999</v>
      </c>
      <c r="E2495" s="347">
        <v>1.0</v>
      </c>
      <c r="F2495" s="347" t="s">
        <v>15000</v>
      </c>
      <c r="G2495" s="347" t="s">
        <v>15001</v>
      </c>
      <c r="H2495" s="348"/>
      <c r="I2495" s="347" t="s">
        <v>4533</v>
      </c>
      <c r="J2495" s="347" t="s">
        <v>14998</v>
      </c>
      <c r="K2495" s="349">
        <v>45523.29795408565</v>
      </c>
      <c r="L2495" s="348"/>
      <c r="M2495" s="348"/>
      <c r="N2495" s="347" t="s">
        <v>4545</v>
      </c>
      <c r="O2495" s="346">
        <v>1.0</v>
      </c>
      <c r="P2495" s="350" t="s">
        <v>1587</v>
      </c>
      <c r="Q2495" s="346">
        <v>340.0</v>
      </c>
      <c r="R2495" s="347" t="s">
        <v>15002</v>
      </c>
      <c r="S2495" s="7" t="str">
        <f>IF(P2495="nasional",VLOOKUP("*"&amp;J2495&amp;"",'IPPD ALL'!$AA$2:$AC$787,3,FALSE),VLOOKUP("*"&amp;P2495&amp;"",'IPPD ALL'!$AB$2:$AC$787,2,FALSE))</f>
        <v>Kabupaten Pesisir Selatan</v>
      </c>
    </row>
    <row r="2496">
      <c r="A2496" s="346">
        <v>5185.0</v>
      </c>
      <c r="B2496" s="347" t="s">
        <v>15003</v>
      </c>
      <c r="C2496" s="347" t="s">
        <v>6721</v>
      </c>
      <c r="D2496" s="347" t="s">
        <v>15004</v>
      </c>
      <c r="E2496" s="347">
        <v>1.0</v>
      </c>
      <c r="F2496" s="347" t="s">
        <v>15005</v>
      </c>
      <c r="G2496" s="347" t="s">
        <v>15006</v>
      </c>
      <c r="H2496" s="348"/>
      <c r="I2496" s="347" t="s">
        <v>4533</v>
      </c>
      <c r="J2496" s="347" t="s">
        <v>6721</v>
      </c>
      <c r="K2496" s="349">
        <v>45523.301843877314</v>
      </c>
      <c r="L2496" s="347" t="s">
        <v>6721</v>
      </c>
      <c r="M2496" s="349">
        <v>45524.16255770833</v>
      </c>
      <c r="N2496" s="347" t="s">
        <v>4545</v>
      </c>
      <c r="O2496" s="346">
        <v>6.0</v>
      </c>
      <c r="P2496" s="350" t="s">
        <v>2626</v>
      </c>
      <c r="Q2496" s="346">
        <v>881.0</v>
      </c>
      <c r="R2496" s="347" t="s">
        <v>6724</v>
      </c>
      <c r="S2496" s="7" t="str">
        <f>IF(P2496="nasional",VLOOKUP("*"&amp;J2496&amp;"",'IPPD ALL'!$AA$2:$AC$787,3,FALSE),VLOOKUP("*"&amp;P2496&amp;"",'IPPD ALL'!$AB$2:$AC$787,2,FALSE))</f>
        <v>Kabupaten Jepara</v>
      </c>
    </row>
    <row r="2497">
      <c r="A2497" s="346">
        <v>5188.0</v>
      </c>
      <c r="B2497" s="347" t="s">
        <v>15007</v>
      </c>
      <c r="C2497" s="347" t="s">
        <v>8730</v>
      </c>
      <c r="D2497" s="347" t="s">
        <v>15008</v>
      </c>
      <c r="E2497" s="346">
        <v>0.0</v>
      </c>
      <c r="F2497" s="347" t="s">
        <v>15009</v>
      </c>
      <c r="G2497" s="347" t="s">
        <v>15010</v>
      </c>
      <c r="H2497" s="348"/>
      <c r="I2497" s="347" t="s">
        <v>4533</v>
      </c>
      <c r="J2497" s="347" t="s">
        <v>8730</v>
      </c>
      <c r="K2497" s="349">
        <v>45523.327535219905</v>
      </c>
      <c r="L2497" s="347" t="s">
        <v>8730</v>
      </c>
      <c r="M2497" s="349">
        <v>45524.36783755787</v>
      </c>
      <c r="N2497" s="347" t="s">
        <v>4545</v>
      </c>
      <c r="O2497" s="346">
        <v>2.0</v>
      </c>
      <c r="P2497" s="350" t="s">
        <v>2257</v>
      </c>
      <c r="Q2497" s="346">
        <v>348.0</v>
      </c>
      <c r="R2497" s="347" t="s">
        <v>8734</v>
      </c>
      <c r="S2497" s="7" t="str">
        <f>IF(P2497="nasional",VLOOKUP("*"&amp;J2497&amp;"",'IPPD ALL'!$AA$2:$AC$787,3,FALSE),VLOOKUP("*"&amp;P2497&amp;"",'IPPD ALL'!$AB$2:$AC$787,2,FALSE))</f>
        <v>Kabupaten Bandung</v>
      </c>
    </row>
    <row r="2498">
      <c r="A2498" s="346">
        <v>5189.0</v>
      </c>
      <c r="B2498" s="347" t="s">
        <v>15011</v>
      </c>
      <c r="C2498" s="347" t="s">
        <v>8730</v>
      </c>
      <c r="D2498" s="347" t="s">
        <v>15012</v>
      </c>
      <c r="E2498" s="346">
        <v>0.0</v>
      </c>
      <c r="F2498" s="347" t="s">
        <v>15013</v>
      </c>
      <c r="G2498" s="347" t="s">
        <v>15014</v>
      </c>
      <c r="H2498" s="348"/>
      <c r="I2498" s="347" t="s">
        <v>4533</v>
      </c>
      <c r="J2498" s="347" t="s">
        <v>8730</v>
      </c>
      <c r="K2498" s="349">
        <v>45523.335998773146</v>
      </c>
      <c r="L2498" s="347" t="s">
        <v>8730</v>
      </c>
      <c r="M2498" s="349">
        <v>45523.33622894676</v>
      </c>
      <c r="N2498" s="347" t="s">
        <v>4545</v>
      </c>
      <c r="O2498" s="346">
        <v>1.0</v>
      </c>
      <c r="P2498" s="350" t="s">
        <v>2257</v>
      </c>
      <c r="Q2498" s="346">
        <v>348.0</v>
      </c>
      <c r="R2498" s="347" t="s">
        <v>8734</v>
      </c>
      <c r="S2498" s="7" t="str">
        <f>IF(P2498="nasional",VLOOKUP("*"&amp;J2498&amp;"",'IPPD ALL'!$AA$2:$AC$787,3,FALSE),VLOOKUP("*"&amp;P2498&amp;"",'IPPD ALL'!$AB$2:$AC$787,2,FALSE))</f>
        <v>Kabupaten Bandung</v>
      </c>
    </row>
    <row r="2499">
      <c r="A2499" s="346">
        <v>5190.0</v>
      </c>
      <c r="B2499" s="347" t="s">
        <v>15015</v>
      </c>
      <c r="C2499" s="347" t="s">
        <v>8730</v>
      </c>
      <c r="D2499" s="347" t="s">
        <v>15016</v>
      </c>
      <c r="E2499" s="346">
        <v>0.0</v>
      </c>
      <c r="F2499" s="347" t="s">
        <v>15017</v>
      </c>
      <c r="G2499" s="347" t="s">
        <v>15018</v>
      </c>
      <c r="H2499" s="348"/>
      <c r="I2499" s="347" t="s">
        <v>4533</v>
      </c>
      <c r="J2499" s="347" t="s">
        <v>8730</v>
      </c>
      <c r="K2499" s="349">
        <v>45523.3376766088</v>
      </c>
      <c r="L2499" s="347" t="s">
        <v>8730</v>
      </c>
      <c r="M2499" s="349">
        <v>45524.37152744213</v>
      </c>
      <c r="N2499" s="347" t="s">
        <v>4545</v>
      </c>
      <c r="O2499" s="346">
        <v>2.0</v>
      </c>
      <c r="P2499" s="350" t="s">
        <v>2257</v>
      </c>
      <c r="Q2499" s="346">
        <v>348.0</v>
      </c>
      <c r="R2499" s="347" t="s">
        <v>8734</v>
      </c>
      <c r="S2499" s="7" t="str">
        <f>IF(P2499="nasional",VLOOKUP("*"&amp;J2499&amp;"",'IPPD ALL'!$AA$2:$AC$787,3,FALSE),VLOOKUP("*"&amp;P2499&amp;"",'IPPD ALL'!$AB$2:$AC$787,2,FALSE))</f>
        <v>Kabupaten Bandung</v>
      </c>
    </row>
    <row r="2500">
      <c r="A2500" s="346">
        <v>5191.0</v>
      </c>
      <c r="B2500" s="347" t="s">
        <v>15019</v>
      </c>
      <c r="C2500" s="347" t="s">
        <v>8730</v>
      </c>
      <c r="D2500" s="347" t="s">
        <v>15020</v>
      </c>
      <c r="E2500" s="346">
        <v>0.0</v>
      </c>
      <c r="F2500" s="347" t="s">
        <v>15021</v>
      </c>
      <c r="G2500" s="347" t="s">
        <v>15022</v>
      </c>
      <c r="H2500" s="348"/>
      <c r="I2500" s="347" t="s">
        <v>4533</v>
      </c>
      <c r="J2500" s="347" t="s">
        <v>8730</v>
      </c>
      <c r="K2500" s="349">
        <v>45523.34175761574</v>
      </c>
      <c r="L2500" s="347" t="s">
        <v>8730</v>
      </c>
      <c r="M2500" s="349">
        <v>45523.34258615741</v>
      </c>
      <c r="N2500" s="347" t="s">
        <v>4545</v>
      </c>
      <c r="O2500" s="346">
        <v>1.0</v>
      </c>
      <c r="P2500" s="350" t="s">
        <v>2257</v>
      </c>
      <c r="Q2500" s="346">
        <v>348.0</v>
      </c>
      <c r="R2500" s="347" t="s">
        <v>8734</v>
      </c>
      <c r="S2500" s="7" t="str">
        <f>IF(P2500="nasional",VLOOKUP("*"&amp;J2500&amp;"",'IPPD ALL'!$AA$2:$AC$787,3,FALSE),VLOOKUP("*"&amp;P2500&amp;"",'IPPD ALL'!$AB$2:$AC$787,2,FALSE))</f>
        <v>Kabupaten Bandung</v>
      </c>
    </row>
    <row r="2501">
      <c r="A2501" s="346">
        <v>5193.0</v>
      </c>
      <c r="B2501" s="347" t="s">
        <v>15023</v>
      </c>
      <c r="C2501" s="347" t="s">
        <v>14998</v>
      </c>
      <c r="D2501" s="347" t="s">
        <v>15024</v>
      </c>
      <c r="E2501" s="347">
        <v>1.0</v>
      </c>
      <c r="F2501" s="347" t="s">
        <v>15025</v>
      </c>
      <c r="G2501" s="347" t="s">
        <v>15026</v>
      </c>
      <c r="H2501" s="348"/>
      <c r="I2501" s="347" t="s">
        <v>4533</v>
      </c>
      <c r="J2501" s="347" t="s">
        <v>14998</v>
      </c>
      <c r="K2501" s="349">
        <v>45523.34488244213</v>
      </c>
      <c r="L2501" s="348"/>
      <c r="M2501" s="348"/>
      <c r="N2501" s="347" t="s">
        <v>4545</v>
      </c>
      <c r="O2501" s="346">
        <v>1.0</v>
      </c>
      <c r="P2501" s="350" t="s">
        <v>1587</v>
      </c>
      <c r="Q2501" s="346">
        <v>340.0</v>
      </c>
      <c r="R2501" s="347" t="s">
        <v>15002</v>
      </c>
      <c r="S2501" s="7" t="str">
        <f>IF(P2501="nasional",VLOOKUP("*"&amp;J2501&amp;"",'IPPD ALL'!$AA$2:$AC$787,3,FALSE),VLOOKUP("*"&amp;P2501&amp;"",'IPPD ALL'!$AB$2:$AC$787,2,FALSE))</f>
        <v>Kabupaten Pesisir Selatan</v>
      </c>
    </row>
    <row r="2502">
      <c r="A2502" s="346">
        <v>5194.0</v>
      </c>
      <c r="B2502" s="347" t="s">
        <v>15027</v>
      </c>
      <c r="C2502" s="347" t="s">
        <v>8730</v>
      </c>
      <c r="D2502" s="347" t="s">
        <v>15028</v>
      </c>
      <c r="E2502" s="346">
        <v>0.0</v>
      </c>
      <c r="F2502" s="347" t="s">
        <v>15029</v>
      </c>
      <c r="G2502" s="347" t="s">
        <v>15030</v>
      </c>
      <c r="H2502" s="348"/>
      <c r="I2502" s="347" t="s">
        <v>4533</v>
      </c>
      <c r="J2502" s="347" t="s">
        <v>8730</v>
      </c>
      <c r="K2502" s="349">
        <v>45523.3459841088</v>
      </c>
      <c r="L2502" s="347" t="s">
        <v>8730</v>
      </c>
      <c r="M2502" s="349">
        <v>45524.22115341435</v>
      </c>
      <c r="N2502" s="347" t="s">
        <v>4545</v>
      </c>
      <c r="O2502" s="346">
        <v>2.0</v>
      </c>
      <c r="P2502" s="350" t="s">
        <v>2257</v>
      </c>
      <c r="Q2502" s="346">
        <v>348.0</v>
      </c>
      <c r="R2502" s="347" t="s">
        <v>8734</v>
      </c>
      <c r="S2502" s="7" t="str">
        <f>IF(P2502="nasional",VLOOKUP("*"&amp;J2502&amp;"",'IPPD ALL'!$AA$2:$AC$787,3,FALSE),VLOOKUP("*"&amp;P2502&amp;"",'IPPD ALL'!$AB$2:$AC$787,2,FALSE))</f>
        <v>Kabupaten Bandung</v>
      </c>
    </row>
    <row r="2503">
      <c r="A2503" s="346">
        <v>5195.0</v>
      </c>
      <c r="B2503" s="347" t="s">
        <v>15031</v>
      </c>
      <c r="C2503" s="347" t="s">
        <v>14998</v>
      </c>
      <c r="D2503" s="347" t="s">
        <v>15032</v>
      </c>
      <c r="E2503" s="347">
        <v>1.0</v>
      </c>
      <c r="F2503" s="347" t="s">
        <v>15033</v>
      </c>
      <c r="G2503" s="347" t="s">
        <v>15034</v>
      </c>
      <c r="H2503" s="348"/>
      <c r="I2503" s="347" t="s">
        <v>4533</v>
      </c>
      <c r="J2503" s="347" t="s">
        <v>14998</v>
      </c>
      <c r="K2503" s="349">
        <v>45523.35162628472</v>
      </c>
      <c r="L2503" s="348"/>
      <c r="M2503" s="348"/>
      <c r="N2503" s="347" t="s">
        <v>4545</v>
      </c>
      <c r="O2503" s="346">
        <v>1.0</v>
      </c>
      <c r="P2503" s="350" t="s">
        <v>1587</v>
      </c>
      <c r="Q2503" s="346">
        <v>340.0</v>
      </c>
      <c r="R2503" s="347" t="s">
        <v>15002</v>
      </c>
      <c r="S2503" s="7" t="str">
        <f>IF(P2503="nasional",VLOOKUP("*"&amp;J2503&amp;"",'IPPD ALL'!$AA$2:$AC$787,3,FALSE),VLOOKUP("*"&amp;P2503&amp;"",'IPPD ALL'!$AB$2:$AC$787,2,FALSE))</f>
        <v>Kabupaten Pesisir Selatan</v>
      </c>
    </row>
    <row r="2504">
      <c r="A2504" s="346">
        <v>5196.0</v>
      </c>
      <c r="B2504" s="347" t="s">
        <v>15035</v>
      </c>
      <c r="C2504" s="347" t="s">
        <v>8730</v>
      </c>
      <c r="D2504" s="347" t="s">
        <v>15036</v>
      </c>
      <c r="E2504" s="346">
        <v>0.0</v>
      </c>
      <c r="F2504" s="347" t="s">
        <v>15037</v>
      </c>
      <c r="G2504" s="347" t="s">
        <v>15038</v>
      </c>
      <c r="H2504" s="348"/>
      <c r="I2504" s="347" t="s">
        <v>4533</v>
      </c>
      <c r="J2504" s="347" t="s">
        <v>8730</v>
      </c>
      <c r="K2504" s="349">
        <v>45523.3532053125</v>
      </c>
      <c r="L2504" s="347" t="s">
        <v>8730</v>
      </c>
      <c r="M2504" s="349">
        <v>45523.9683837037</v>
      </c>
      <c r="N2504" s="347" t="s">
        <v>4545</v>
      </c>
      <c r="O2504" s="346">
        <v>3.0</v>
      </c>
      <c r="P2504" s="350" t="s">
        <v>2257</v>
      </c>
      <c r="Q2504" s="346">
        <v>348.0</v>
      </c>
      <c r="R2504" s="347" t="s">
        <v>8734</v>
      </c>
      <c r="S2504" s="7" t="str">
        <f>IF(P2504="nasional",VLOOKUP("*"&amp;J2504&amp;"",'IPPD ALL'!$AA$2:$AC$787,3,FALSE),VLOOKUP("*"&amp;P2504&amp;"",'IPPD ALL'!$AB$2:$AC$787,2,FALSE))</f>
        <v>Kabupaten Bandung</v>
      </c>
    </row>
    <row r="2505">
      <c r="A2505" s="346">
        <v>5197.0</v>
      </c>
      <c r="B2505" s="347" t="s">
        <v>15039</v>
      </c>
      <c r="C2505" s="347" t="s">
        <v>4839</v>
      </c>
      <c r="D2505" s="347" t="s">
        <v>15040</v>
      </c>
      <c r="E2505" s="347">
        <v>1.0</v>
      </c>
      <c r="F2505" s="347" t="s">
        <v>15041</v>
      </c>
      <c r="G2505" s="347" t="s">
        <v>15042</v>
      </c>
      <c r="H2505" s="348"/>
      <c r="I2505" s="347" t="s">
        <v>4533</v>
      </c>
      <c r="J2505" s="347" t="s">
        <v>4839</v>
      </c>
      <c r="K2505" s="349">
        <v>45523.35562340278</v>
      </c>
      <c r="L2505" s="347" t="s">
        <v>4839</v>
      </c>
      <c r="M2505" s="349">
        <v>45523.356744502315</v>
      </c>
      <c r="N2505" s="347" t="s">
        <v>4534</v>
      </c>
      <c r="O2505" s="346">
        <v>1.0</v>
      </c>
      <c r="P2505" s="350" t="s">
        <v>4843</v>
      </c>
      <c r="Q2505" s="346">
        <v>242.0</v>
      </c>
      <c r="R2505" s="347" t="s">
        <v>4844</v>
      </c>
      <c r="S2505" s="7" t="str">
        <f>IF(P2505="nasional",VLOOKUP("*"&amp;J2505&amp;"",'IPPD ALL'!$AA$2:$AC$787,3,FALSE),VLOOKUP("*"&amp;P2505&amp;"",'IPPD ALL'!$AB$2:$AC$787,2,FALSE))</f>
        <v>#N/A</v>
      </c>
    </row>
    <row r="2506">
      <c r="A2506" s="346">
        <v>5198.0</v>
      </c>
      <c r="B2506" s="347" t="s">
        <v>15043</v>
      </c>
      <c r="C2506" s="347" t="s">
        <v>8730</v>
      </c>
      <c r="D2506" s="347" t="s">
        <v>15044</v>
      </c>
      <c r="E2506" s="346">
        <v>0.0</v>
      </c>
      <c r="F2506" s="347" t="s">
        <v>15045</v>
      </c>
      <c r="G2506" s="347" t="s">
        <v>15046</v>
      </c>
      <c r="H2506" s="348"/>
      <c r="I2506" s="347" t="s">
        <v>4533</v>
      </c>
      <c r="J2506" s="347" t="s">
        <v>8730</v>
      </c>
      <c r="K2506" s="349">
        <v>45523.373893344906</v>
      </c>
      <c r="L2506" s="347" t="s">
        <v>8730</v>
      </c>
      <c r="M2506" s="349">
        <v>45523.96493142361</v>
      </c>
      <c r="N2506" s="347" t="s">
        <v>4545</v>
      </c>
      <c r="O2506" s="346">
        <v>1.0</v>
      </c>
      <c r="P2506" s="350" t="s">
        <v>2257</v>
      </c>
      <c r="Q2506" s="346">
        <v>348.0</v>
      </c>
      <c r="R2506" s="347" t="s">
        <v>8734</v>
      </c>
      <c r="S2506" s="7" t="str">
        <f>IF(P2506="nasional",VLOOKUP("*"&amp;J2506&amp;"",'IPPD ALL'!$AA$2:$AC$787,3,FALSE),VLOOKUP("*"&amp;P2506&amp;"",'IPPD ALL'!$AB$2:$AC$787,2,FALSE))</f>
        <v>Kabupaten Bandung</v>
      </c>
    </row>
    <row r="2507">
      <c r="A2507" s="346">
        <v>5199.0</v>
      </c>
      <c r="B2507" s="347" t="s">
        <v>15047</v>
      </c>
      <c r="C2507" s="347" t="s">
        <v>4839</v>
      </c>
      <c r="D2507" s="347" t="s">
        <v>15048</v>
      </c>
      <c r="E2507" s="347">
        <v>1.0</v>
      </c>
      <c r="F2507" s="347" t="s">
        <v>15049</v>
      </c>
      <c r="G2507" s="347" t="s">
        <v>15050</v>
      </c>
      <c r="H2507" s="348"/>
      <c r="I2507" s="347" t="s">
        <v>4533</v>
      </c>
      <c r="J2507" s="347" t="s">
        <v>4839</v>
      </c>
      <c r="K2507" s="349">
        <v>45523.38654803241</v>
      </c>
      <c r="L2507" s="347" t="s">
        <v>4839</v>
      </c>
      <c r="M2507" s="349">
        <v>45553.299511400466</v>
      </c>
      <c r="N2507" s="347" t="s">
        <v>4545</v>
      </c>
      <c r="O2507" s="346">
        <v>13.0</v>
      </c>
      <c r="P2507" s="350" t="s">
        <v>4843</v>
      </c>
      <c r="Q2507" s="346">
        <v>242.0</v>
      </c>
      <c r="R2507" s="347" t="s">
        <v>4844</v>
      </c>
      <c r="S2507" s="7" t="str">
        <f>IF(P2507="nasional",VLOOKUP("*"&amp;J2507&amp;"",'IPPD ALL'!$AA$2:$AC$787,3,FALSE),VLOOKUP("*"&amp;P2507&amp;"",'IPPD ALL'!$AB$2:$AC$787,2,FALSE))</f>
        <v>#N/A</v>
      </c>
    </row>
    <row r="2508">
      <c r="A2508" s="346">
        <v>5200.0</v>
      </c>
      <c r="B2508" s="347" t="s">
        <v>15051</v>
      </c>
      <c r="C2508" s="347" t="s">
        <v>8730</v>
      </c>
      <c r="D2508" s="347" t="s">
        <v>15020</v>
      </c>
      <c r="E2508" s="347">
        <v>1.0</v>
      </c>
      <c r="F2508" s="347" t="s">
        <v>15052</v>
      </c>
      <c r="G2508" s="347" t="s">
        <v>15022</v>
      </c>
      <c r="H2508" s="348"/>
      <c r="I2508" s="347" t="s">
        <v>4533</v>
      </c>
      <c r="J2508" s="347" t="s">
        <v>8730</v>
      </c>
      <c r="K2508" s="349">
        <v>45523.392838125</v>
      </c>
      <c r="L2508" s="348"/>
      <c r="M2508" s="348"/>
      <c r="N2508" s="347" t="s">
        <v>4545</v>
      </c>
      <c r="O2508" s="346">
        <v>1.0</v>
      </c>
      <c r="P2508" s="350" t="s">
        <v>2257</v>
      </c>
      <c r="Q2508" s="346">
        <v>348.0</v>
      </c>
      <c r="R2508" s="347" t="s">
        <v>8734</v>
      </c>
      <c r="S2508" s="7" t="str">
        <f>IF(P2508="nasional",VLOOKUP("*"&amp;J2508&amp;"",'IPPD ALL'!$AA$2:$AC$787,3,FALSE),VLOOKUP("*"&amp;P2508&amp;"",'IPPD ALL'!$AB$2:$AC$787,2,FALSE))</f>
        <v>Kabupaten Bandung</v>
      </c>
    </row>
    <row r="2509">
      <c r="A2509" s="346">
        <v>5205.0</v>
      </c>
      <c r="B2509" s="347" t="s">
        <v>15053</v>
      </c>
      <c r="C2509" s="347" t="s">
        <v>8730</v>
      </c>
      <c r="D2509" s="347" t="s">
        <v>15054</v>
      </c>
      <c r="E2509" s="346">
        <v>0.0</v>
      </c>
      <c r="F2509" s="347" t="s">
        <v>15055</v>
      </c>
      <c r="G2509" s="347" t="s">
        <v>15056</v>
      </c>
      <c r="H2509" s="348"/>
      <c r="I2509" s="347" t="s">
        <v>4533</v>
      </c>
      <c r="J2509" s="347" t="s">
        <v>8730</v>
      </c>
      <c r="K2509" s="349">
        <v>45523.96009875</v>
      </c>
      <c r="L2509" s="348"/>
      <c r="M2509" s="348"/>
      <c r="N2509" s="347" t="s">
        <v>4545</v>
      </c>
      <c r="O2509" s="346">
        <v>1.0</v>
      </c>
      <c r="P2509" s="350" t="s">
        <v>2257</v>
      </c>
      <c r="Q2509" s="346">
        <v>348.0</v>
      </c>
      <c r="R2509" s="347" t="s">
        <v>8734</v>
      </c>
      <c r="S2509" s="7" t="str">
        <f>IF(P2509="nasional",VLOOKUP("*"&amp;J2509&amp;"",'IPPD ALL'!$AA$2:$AC$787,3,FALSE),VLOOKUP("*"&amp;P2509&amp;"",'IPPD ALL'!$AB$2:$AC$787,2,FALSE))</f>
        <v>Kabupaten Bandung</v>
      </c>
    </row>
    <row r="2510">
      <c r="A2510" s="346">
        <v>5206.0</v>
      </c>
      <c r="B2510" s="347" t="s">
        <v>15057</v>
      </c>
      <c r="C2510" s="347" t="s">
        <v>8730</v>
      </c>
      <c r="D2510" s="347" t="s">
        <v>15058</v>
      </c>
      <c r="E2510" s="346">
        <v>0.0</v>
      </c>
      <c r="F2510" s="347" t="s">
        <v>15059</v>
      </c>
      <c r="G2510" s="347" t="s">
        <v>15060</v>
      </c>
      <c r="H2510" s="348"/>
      <c r="I2510" s="347" t="s">
        <v>4533</v>
      </c>
      <c r="J2510" s="347" t="s">
        <v>8730</v>
      </c>
      <c r="K2510" s="349">
        <v>45523.97263670139</v>
      </c>
      <c r="L2510" s="348"/>
      <c r="M2510" s="348"/>
      <c r="N2510" s="347" t="s">
        <v>4545</v>
      </c>
      <c r="O2510" s="346">
        <v>1.0</v>
      </c>
      <c r="P2510" s="350" t="s">
        <v>2257</v>
      </c>
      <c r="Q2510" s="346">
        <v>348.0</v>
      </c>
      <c r="R2510" s="347" t="s">
        <v>8734</v>
      </c>
      <c r="S2510" s="7" t="str">
        <f>IF(P2510="nasional",VLOOKUP("*"&amp;J2510&amp;"",'IPPD ALL'!$AA$2:$AC$787,3,FALSE),VLOOKUP("*"&amp;P2510&amp;"",'IPPD ALL'!$AB$2:$AC$787,2,FALSE))</f>
        <v>Kabupaten Bandung</v>
      </c>
    </row>
    <row r="2511">
      <c r="A2511" s="346">
        <v>5207.0</v>
      </c>
      <c r="B2511" s="347" t="s">
        <v>15061</v>
      </c>
      <c r="C2511" s="347" t="s">
        <v>10200</v>
      </c>
      <c r="D2511" s="347" t="s">
        <v>5284</v>
      </c>
      <c r="E2511" s="347">
        <v>1.0</v>
      </c>
      <c r="F2511" s="347" t="s">
        <v>15062</v>
      </c>
      <c r="G2511" s="347" t="s">
        <v>15063</v>
      </c>
      <c r="H2511" s="348"/>
      <c r="I2511" s="347" t="s">
        <v>4533</v>
      </c>
      <c r="J2511" s="347" t="s">
        <v>10200</v>
      </c>
      <c r="K2511" s="349">
        <v>45524.055401273145</v>
      </c>
      <c r="L2511" s="347" t="s">
        <v>10200</v>
      </c>
      <c r="M2511" s="349">
        <v>45524.10364868055</v>
      </c>
      <c r="N2511" s="347" t="s">
        <v>4545</v>
      </c>
      <c r="O2511" s="346">
        <v>1.0</v>
      </c>
      <c r="P2511" s="350" t="s">
        <v>2804</v>
      </c>
      <c r="Q2511" s="346">
        <v>263.0</v>
      </c>
      <c r="R2511" s="347" t="s">
        <v>10204</v>
      </c>
      <c r="S2511" s="7" t="str">
        <f>IF(P2511="nasional",VLOOKUP("*"&amp;J2511&amp;"",'IPPD ALL'!$AA$2:$AC$787,3,FALSE),VLOOKUP("*"&amp;P2511&amp;"",'IPPD ALL'!$AB$2:$AC$787,2,FALSE))</f>
        <v>Kota Surakarta</v>
      </c>
    </row>
    <row r="2512">
      <c r="A2512" s="346">
        <v>5209.0</v>
      </c>
      <c r="B2512" s="347" t="s">
        <v>15064</v>
      </c>
      <c r="C2512" s="347" t="s">
        <v>14998</v>
      </c>
      <c r="D2512" s="347" t="s">
        <v>15065</v>
      </c>
      <c r="E2512" s="347">
        <v>1.0</v>
      </c>
      <c r="F2512" s="347" t="s">
        <v>15066</v>
      </c>
      <c r="G2512" s="347" t="s">
        <v>15067</v>
      </c>
      <c r="H2512" s="348"/>
      <c r="I2512" s="347" t="s">
        <v>4533</v>
      </c>
      <c r="J2512" s="347" t="s">
        <v>14998</v>
      </c>
      <c r="K2512" s="349">
        <v>45524.11320936342</v>
      </c>
      <c r="L2512" s="348"/>
      <c r="M2512" s="348"/>
      <c r="N2512" s="347" t="s">
        <v>4545</v>
      </c>
      <c r="O2512" s="346">
        <v>1.0</v>
      </c>
      <c r="P2512" s="350" t="s">
        <v>1587</v>
      </c>
      <c r="Q2512" s="346">
        <v>340.0</v>
      </c>
      <c r="R2512" s="347" t="s">
        <v>15002</v>
      </c>
      <c r="S2512" s="7" t="str">
        <f>IF(P2512="nasional",VLOOKUP("*"&amp;J2512&amp;"",'IPPD ALL'!$AA$2:$AC$787,3,FALSE),VLOOKUP("*"&amp;P2512&amp;"",'IPPD ALL'!$AB$2:$AC$787,2,FALSE))</f>
        <v>Kabupaten Pesisir Selatan</v>
      </c>
    </row>
    <row r="2513">
      <c r="A2513" s="346">
        <v>5211.0</v>
      </c>
      <c r="B2513" s="347" t="s">
        <v>15068</v>
      </c>
      <c r="C2513" s="347" t="s">
        <v>15069</v>
      </c>
      <c r="D2513" s="347" t="s">
        <v>15070</v>
      </c>
      <c r="E2513" s="347" t="s">
        <v>4530</v>
      </c>
      <c r="F2513" s="347" t="s">
        <v>15071</v>
      </c>
      <c r="G2513" s="347" t="s">
        <v>15072</v>
      </c>
      <c r="H2513" s="347" t="s">
        <v>4550</v>
      </c>
      <c r="I2513" s="347" t="s">
        <v>4533</v>
      </c>
      <c r="J2513" s="347" t="s">
        <v>15069</v>
      </c>
      <c r="K2513" s="349">
        <v>45524.165830405094</v>
      </c>
      <c r="L2513" s="347" t="s">
        <v>15069</v>
      </c>
      <c r="M2513" s="349">
        <v>45524.19976768518</v>
      </c>
      <c r="N2513" s="347" t="s">
        <v>4545</v>
      </c>
      <c r="O2513" s="346">
        <v>2.0</v>
      </c>
      <c r="P2513" s="350" t="s">
        <v>826</v>
      </c>
      <c r="Q2513" s="346">
        <v>521.0</v>
      </c>
      <c r="R2513" s="347" t="s">
        <v>15073</v>
      </c>
      <c r="S2513" s="7" t="str">
        <f>IF(P2513="nasional",VLOOKUP("*"&amp;J2513&amp;"",'IPPD ALL'!$AA$2:$AC$787,3,FALSE),VLOOKUP("*"&amp;P2513&amp;"",'IPPD ALL'!$AB$2:$AC$787,2,FALSE))</f>
        <v>Badan Narkotika Nasional</v>
      </c>
    </row>
    <row r="2514">
      <c r="A2514" s="346">
        <v>5212.0</v>
      </c>
      <c r="B2514" s="347" t="s">
        <v>15074</v>
      </c>
      <c r="C2514" s="347" t="s">
        <v>8730</v>
      </c>
      <c r="D2514" s="347" t="s">
        <v>15075</v>
      </c>
      <c r="E2514" s="346">
        <v>0.0</v>
      </c>
      <c r="F2514" s="347" t="s">
        <v>15076</v>
      </c>
      <c r="G2514" s="347" t="s">
        <v>15077</v>
      </c>
      <c r="H2514" s="348"/>
      <c r="I2514" s="347" t="s">
        <v>4533</v>
      </c>
      <c r="J2514" s="347" t="s">
        <v>8730</v>
      </c>
      <c r="K2514" s="349">
        <v>45524.22194708333</v>
      </c>
      <c r="L2514" s="348"/>
      <c r="M2514" s="348"/>
      <c r="N2514" s="347" t="s">
        <v>4545</v>
      </c>
      <c r="O2514" s="346">
        <v>1.0</v>
      </c>
      <c r="P2514" s="350" t="s">
        <v>2257</v>
      </c>
      <c r="Q2514" s="346">
        <v>348.0</v>
      </c>
      <c r="R2514" s="347" t="s">
        <v>8734</v>
      </c>
      <c r="S2514" s="7" t="str">
        <f>IF(P2514="nasional",VLOOKUP("*"&amp;J2514&amp;"",'IPPD ALL'!$AA$2:$AC$787,3,FALSE),VLOOKUP("*"&amp;P2514&amp;"",'IPPD ALL'!$AB$2:$AC$787,2,FALSE))</f>
        <v>Kabupaten Bandung</v>
      </c>
    </row>
    <row r="2515">
      <c r="A2515" s="346">
        <v>5213.0</v>
      </c>
      <c r="B2515" s="347" t="s">
        <v>15078</v>
      </c>
      <c r="C2515" s="347" t="s">
        <v>8730</v>
      </c>
      <c r="D2515" s="347" t="s">
        <v>15079</v>
      </c>
      <c r="E2515" s="346">
        <v>0.0</v>
      </c>
      <c r="F2515" s="347" t="s">
        <v>15080</v>
      </c>
      <c r="G2515" s="347" t="s">
        <v>15081</v>
      </c>
      <c r="H2515" s="348"/>
      <c r="I2515" s="347" t="s">
        <v>4533</v>
      </c>
      <c r="J2515" s="347" t="s">
        <v>8730</v>
      </c>
      <c r="K2515" s="349">
        <v>45524.22269953704</v>
      </c>
      <c r="L2515" s="348"/>
      <c r="M2515" s="348"/>
      <c r="N2515" s="347" t="s">
        <v>4545</v>
      </c>
      <c r="O2515" s="346">
        <v>1.0</v>
      </c>
      <c r="P2515" s="350" t="s">
        <v>2257</v>
      </c>
      <c r="Q2515" s="346">
        <v>348.0</v>
      </c>
      <c r="R2515" s="347" t="s">
        <v>8734</v>
      </c>
      <c r="S2515" s="7" t="str">
        <f>IF(P2515="nasional",VLOOKUP("*"&amp;J2515&amp;"",'IPPD ALL'!$AA$2:$AC$787,3,FALSE),VLOOKUP("*"&amp;P2515&amp;"",'IPPD ALL'!$AB$2:$AC$787,2,FALSE))</f>
        <v>Kabupaten Bandung</v>
      </c>
    </row>
    <row r="2516">
      <c r="A2516" s="346">
        <v>5214.0</v>
      </c>
      <c r="B2516" s="347" t="s">
        <v>15082</v>
      </c>
      <c r="C2516" s="347" t="s">
        <v>8730</v>
      </c>
      <c r="D2516" s="347" t="s">
        <v>15083</v>
      </c>
      <c r="E2516" s="346">
        <v>0.0</v>
      </c>
      <c r="F2516" s="347" t="s">
        <v>15084</v>
      </c>
      <c r="G2516" s="347" t="s">
        <v>15085</v>
      </c>
      <c r="H2516" s="348"/>
      <c r="I2516" s="347" t="s">
        <v>4533</v>
      </c>
      <c r="J2516" s="347" t="s">
        <v>8730</v>
      </c>
      <c r="K2516" s="349">
        <v>45524.223795763886</v>
      </c>
      <c r="L2516" s="348"/>
      <c r="M2516" s="348"/>
      <c r="N2516" s="347" t="s">
        <v>4545</v>
      </c>
      <c r="O2516" s="346">
        <v>1.0</v>
      </c>
      <c r="P2516" s="350" t="s">
        <v>2257</v>
      </c>
      <c r="Q2516" s="346">
        <v>348.0</v>
      </c>
      <c r="R2516" s="347" t="s">
        <v>8734</v>
      </c>
      <c r="S2516" s="7" t="str">
        <f>IF(P2516="nasional",VLOOKUP("*"&amp;J2516&amp;"",'IPPD ALL'!$AA$2:$AC$787,3,FALSE),VLOOKUP("*"&amp;P2516&amp;"",'IPPD ALL'!$AB$2:$AC$787,2,FALSE))</f>
        <v>Kabupaten Bandung</v>
      </c>
    </row>
    <row r="2517">
      <c r="A2517" s="346">
        <v>5215.0</v>
      </c>
      <c r="B2517" s="347" t="s">
        <v>15086</v>
      </c>
      <c r="C2517" s="347" t="s">
        <v>8730</v>
      </c>
      <c r="D2517" s="347" t="s">
        <v>15087</v>
      </c>
      <c r="E2517" s="346">
        <v>0.0</v>
      </c>
      <c r="F2517" s="347" t="s">
        <v>15088</v>
      </c>
      <c r="G2517" s="347" t="s">
        <v>15089</v>
      </c>
      <c r="H2517" s="348"/>
      <c r="I2517" s="347" t="s">
        <v>4533</v>
      </c>
      <c r="J2517" s="347" t="s">
        <v>8730</v>
      </c>
      <c r="K2517" s="349">
        <v>45524.22465185185</v>
      </c>
      <c r="L2517" s="348"/>
      <c r="M2517" s="348"/>
      <c r="N2517" s="347" t="s">
        <v>4545</v>
      </c>
      <c r="O2517" s="346">
        <v>1.0</v>
      </c>
      <c r="P2517" s="350" t="s">
        <v>2257</v>
      </c>
      <c r="Q2517" s="346">
        <v>348.0</v>
      </c>
      <c r="R2517" s="347" t="s">
        <v>8734</v>
      </c>
      <c r="S2517" s="7" t="str">
        <f>IF(P2517="nasional",VLOOKUP("*"&amp;J2517&amp;"",'IPPD ALL'!$AA$2:$AC$787,3,FALSE),VLOOKUP("*"&amp;P2517&amp;"",'IPPD ALL'!$AB$2:$AC$787,2,FALSE))</f>
        <v>Kabupaten Bandung</v>
      </c>
    </row>
    <row r="2518">
      <c r="A2518" s="346">
        <v>5216.0</v>
      </c>
      <c r="B2518" s="347" t="s">
        <v>15090</v>
      </c>
      <c r="C2518" s="347" t="s">
        <v>8730</v>
      </c>
      <c r="D2518" s="347" t="s">
        <v>15091</v>
      </c>
      <c r="E2518" s="346">
        <v>0.0</v>
      </c>
      <c r="F2518" s="347" t="s">
        <v>15092</v>
      </c>
      <c r="G2518" s="347" t="s">
        <v>15093</v>
      </c>
      <c r="H2518" s="348"/>
      <c r="I2518" s="347" t="s">
        <v>4533</v>
      </c>
      <c r="J2518" s="347" t="s">
        <v>8730</v>
      </c>
      <c r="K2518" s="349">
        <v>45524.225214895836</v>
      </c>
      <c r="L2518" s="348"/>
      <c r="M2518" s="348"/>
      <c r="N2518" s="347" t="s">
        <v>4545</v>
      </c>
      <c r="O2518" s="346">
        <v>1.0</v>
      </c>
      <c r="P2518" s="350" t="s">
        <v>2257</v>
      </c>
      <c r="Q2518" s="346">
        <v>348.0</v>
      </c>
      <c r="R2518" s="347" t="s">
        <v>8734</v>
      </c>
      <c r="S2518" s="7" t="str">
        <f>IF(P2518="nasional",VLOOKUP("*"&amp;J2518&amp;"",'IPPD ALL'!$AA$2:$AC$787,3,FALSE),VLOOKUP("*"&amp;P2518&amp;"",'IPPD ALL'!$AB$2:$AC$787,2,FALSE))</f>
        <v>Kabupaten Bandung</v>
      </c>
    </row>
    <row r="2519">
      <c r="A2519" s="346">
        <v>5217.0</v>
      </c>
      <c r="B2519" s="347" t="s">
        <v>15094</v>
      </c>
      <c r="C2519" s="347" t="s">
        <v>8730</v>
      </c>
      <c r="D2519" s="347" t="s">
        <v>15095</v>
      </c>
      <c r="E2519" s="346">
        <v>0.0</v>
      </c>
      <c r="F2519" s="347" t="s">
        <v>15096</v>
      </c>
      <c r="G2519" s="347" t="s">
        <v>15097</v>
      </c>
      <c r="H2519" s="348"/>
      <c r="I2519" s="347" t="s">
        <v>4533</v>
      </c>
      <c r="J2519" s="347" t="s">
        <v>8730</v>
      </c>
      <c r="K2519" s="349">
        <v>45524.2269549537</v>
      </c>
      <c r="L2519" s="347" t="s">
        <v>8730</v>
      </c>
      <c r="M2519" s="349">
        <v>45532.276247974536</v>
      </c>
      <c r="N2519" s="347" t="s">
        <v>4545</v>
      </c>
      <c r="O2519" s="346">
        <v>27.0</v>
      </c>
      <c r="P2519" s="350" t="s">
        <v>2257</v>
      </c>
      <c r="Q2519" s="346">
        <v>348.0</v>
      </c>
      <c r="R2519" s="347" t="s">
        <v>8734</v>
      </c>
      <c r="S2519" s="7" t="str">
        <f>IF(P2519="nasional",VLOOKUP("*"&amp;J2519&amp;"",'IPPD ALL'!$AA$2:$AC$787,3,FALSE),VLOOKUP("*"&amp;P2519&amp;"",'IPPD ALL'!$AB$2:$AC$787,2,FALSE))</f>
        <v>Kabupaten Bandung</v>
      </c>
    </row>
    <row r="2520">
      <c r="A2520" s="346">
        <v>5218.0</v>
      </c>
      <c r="B2520" s="347" t="s">
        <v>15098</v>
      </c>
      <c r="C2520" s="347" t="s">
        <v>8730</v>
      </c>
      <c r="D2520" s="347" t="s">
        <v>15099</v>
      </c>
      <c r="E2520" s="346">
        <v>0.0</v>
      </c>
      <c r="F2520" s="347" t="s">
        <v>15100</v>
      </c>
      <c r="G2520" s="347" t="s">
        <v>15101</v>
      </c>
      <c r="H2520" s="348"/>
      <c r="I2520" s="347" t="s">
        <v>4533</v>
      </c>
      <c r="J2520" s="347" t="s">
        <v>8730</v>
      </c>
      <c r="K2520" s="349">
        <v>45524.22857810185</v>
      </c>
      <c r="L2520" s="348"/>
      <c r="M2520" s="348"/>
      <c r="N2520" s="347" t="s">
        <v>4545</v>
      </c>
      <c r="O2520" s="346">
        <v>1.0</v>
      </c>
      <c r="P2520" s="350" t="s">
        <v>2257</v>
      </c>
      <c r="Q2520" s="346">
        <v>348.0</v>
      </c>
      <c r="R2520" s="347" t="s">
        <v>8734</v>
      </c>
      <c r="S2520" s="7" t="str">
        <f>IF(P2520="nasional",VLOOKUP("*"&amp;J2520&amp;"",'IPPD ALL'!$AA$2:$AC$787,3,FALSE),VLOOKUP("*"&amp;P2520&amp;"",'IPPD ALL'!$AB$2:$AC$787,2,FALSE))</f>
        <v>Kabupaten Bandung</v>
      </c>
    </row>
    <row r="2521">
      <c r="A2521" s="346">
        <v>5219.0</v>
      </c>
      <c r="B2521" s="347" t="s">
        <v>15102</v>
      </c>
      <c r="C2521" s="347" t="s">
        <v>8730</v>
      </c>
      <c r="D2521" s="347" t="s">
        <v>15103</v>
      </c>
      <c r="E2521" s="346">
        <v>0.0</v>
      </c>
      <c r="F2521" s="347" t="s">
        <v>15104</v>
      </c>
      <c r="G2521" s="347" t="s">
        <v>15105</v>
      </c>
      <c r="H2521" s="348"/>
      <c r="I2521" s="347" t="s">
        <v>4533</v>
      </c>
      <c r="J2521" s="347" t="s">
        <v>8730</v>
      </c>
      <c r="K2521" s="349">
        <v>45524.22957930555</v>
      </c>
      <c r="L2521" s="348"/>
      <c r="M2521" s="348"/>
      <c r="N2521" s="347" t="s">
        <v>4545</v>
      </c>
      <c r="O2521" s="346">
        <v>1.0</v>
      </c>
      <c r="P2521" s="350" t="s">
        <v>2257</v>
      </c>
      <c r="Q2521" s="346">
        <v>348.0</v>
      </c>
      <c r="R2521" s="347" t="s">
        <v>8734</v>
      </c>
      <c r="S2521" s="7" t="str">
        <f>IF(P2521="nasional",VLOOKUP("*"&amp;J2521&amp;"",'IPPD ALL'!$AA$2:$AC$787,3,FALSE),VLOOKUP("*"&amp;P2521&amp;"",'IPPD ALL'!$AB$2:$AC$787,2,FALSE))</f>
        <v>Kabupaten Bandung</v>
      </c>
    </row>
    <row r="2522">
      <c r="A2522" s="346">
        <v>5220.0</v>
      </c>
      <c r="B2522" s="347" t="s">
        <v>15106</v>
      </c>
      <c r="C2522" s="347" t="s">
        <v>8730</v>
      </c>
      <c r="D2522" s="347" t="s">
        <v>15107</v>
      </c>
      <c r="E2522" s="346">
        <v>0.0</v>
      </c>
      <c r="F2522" s="347" t="s">
        <v>15108</v>
      </c>
      <c r="G2522" s="347" t="s">
        <v>15109</v>
      </c>
      <c r="H2522" s="348"/>
      <c r="I2522" s="347" t="s">
        <v>4533</v>
      </c>
      <c r="J2522" s="347" t="s">
        <v>8730</v>
      </c>
      <c r="K2522" s="349">
        <v>45524.23053483796</v>
      </c>
      <c r="L2522" s="348"/>
      <c r="M2522" s="348"/>
      <c r="N2522" s="347" t="s">
        <v>4545</v>
      </c>
      <c r="O2522" s="346">
        <v>1.0</v>
      </c>
      <c r="P2522" s="350" t="s">
        <v>2257</v>
      </c>
      <c r="Q2522" s="346">
        <v>348.0</v>
      </c>
      <c r="R2522" s="347" t="s">
        <v>8734</v>
      </c>
      <c r="S2522" s="7" t="str">
        <f>IF(P2522="nasional",VLOOKUP("*"&amp;J2522&amp;"",'IPPD ALL'!$AA$2:$AC$787,3,FALSE),VLOOKUP("*"&amp;P2522&amp;"",'IPPD ALL'!$AB$2:$AC$787,2,FALSE))</f>
        <v>Kabupaten Bandung</v>
      </c>
    </row>
    <row r="2523">
      <c r="A2523" s="346">
        <v>5221.0</v>
      </c>
      <c r="B2523" s="347" t="s">
        <v>15110</v>
      </c>
      <c r="C2523" s="347" t="s">
        <v>8730</v>
      </c>
      <c r="D2523" s="347" t="s">
        <v>15111</v>
      </c>
      <c r="E2523" s="346">
        <v>0.0</v>
      </c>
      <c r="F2523" s="347" t="s">
        <v>15112</v>
      </c>
      <c r="G2523" s="347" t="s">
        <v>15113</v>
      </c>
      <c r="H2523" s="348"/>
      <c r="I2523" s="347" t="s">
        <v>4533</v>
      </c>
      <c r="J2523" s="347" t="s">
        <v>8730</v>
      </c>
      <c r="K2523" s="349">
        <v>45524.23219099537</v>
      </c>
      <c r="L2523" s="348"/>
      <c r="M2523" s="348"/>
      <c r="N2523" s="347" t="s">
        <v>4545</v>
      </c>
      <c r="O2523" s="346">
        <v>1.0</v>
      </c>
      <c r="P2523" s="350" t="s">
        <v>2257</v>
      </c>
      <c r="Q2523" s="346">
        <v>348.0</v>
      </c>
      <c r="R2523" s="347" t="s">
        <v>8734</v>
      </c>
      <c r="S2523" s="7" t="str">
        <f>IF(P2523="nasional",VLOOKUP("*"&amp;J2523&amp;"",'IPPD ALL'!$AA$2:$AC$787,3,FALSE),VLOOKUP("*"&amp;P2523&amp;"",'IPPD ALL'!$AB$2:$AC$787,2,FALSE))</f>
        <v>Kabupaten Bandung</v>
      </c>
    </row>
    <row r="2524">
      <c r="A2524" s="346">
        <v>5222.0</v>
      </c>
      <c r="B2524" s="347" t="s">
        <v>15114</v>
      </c>
      <c r="C2524" s="347" t="s">
        <v>8730</v>
      </c>
      <c r="D2524" s="347" t="s">
        <v>15115</v>
      </c>
      <c r="E2524" s="346">
        <v>0.0</v>
      </c>
      <c r="F2524" s="347" t="s">
        <v>15116</v>
      </c>
      <c r="G2524" s="347" t="s">
        <v>15117</v>
      </c>
      <c r="H2524" s="348"/>
      <c r="I2524" s="347" t="s">
        <v>4533</v>
      </c>
      <c r="J2524" s="347" t="s">
        <v>8730</v>
      </c>
      <c r="K2524" s="349">
        <v>45524.2334784375</v>
      </c>
      <c r="L2524" s="348"/>
      <c r="M2524" s="348"/>
      <c r="N2524" s="347" t="s">
        <v>4545</v>
      </c>
      <c r="O2524" s="346">
        <v>1.0</v>
      </c>
      <c r="P2524" s="350" t="s">
        <v>2257</v>
      </c>
      <c r="Q2524" s="346">
        <v>348.0</v>
      </c>
      <c r="R2524" s="347" t="s">
        <v>8734</v>
      </c>
      <c r="S2524" s="7" t="str">
        <f>IF(P2524="nasional",VLOOKUP("*"&amp;J2524&amp;"",'IPPD ALL'!$AA$2:$AC$787,3,FALSE),VLOOKUP("*"&amp;P2524&amp;"",'IPPD ALL'!$AB$2:$AC$787,2,FALSE))</f>
        <v>Kabupaten Bandung</v>
      </c>
    </row>
    <row r="2525">
      <c r="A2525" s="346">
        <v>5223.0</v>
      </c>
      <c r="B2525" s="347" t="s">
        <v>15118</v>
      </c>
      <c r="C2525" s="347" t="s">
        <v>8730</v>
      </c>
      <c r="D2525" s="347" t="s">
        <v>15119</v>
      </c>
      <c r="E2525" s="346">
        <v>0.0</v>
      </c>
      <c r="F2525" s="347" t="s">
        <v>15120</v>
      </c>
      <c r="G2525" s="347" t="s">
        <v>15121</v>
      </c>
      <c r="H2525" s="348"/>
      <c r="I2525" s="347" t="s">
        <v>4533</v>
      </c>
      <c r="J2525" s="347" t="s">
        <v>8730</v>
      </c>
      <c r="K2525" s="349">
        <v>45524.23390886574</v>
      </c>
      <c r="L2525" s="348"/>
      <c r="M2525" s="348"/>
      <c r="N2525" s="347" t="s">
        <v>4545</v>
      </c>
      <c r="O2525" s="346">
        <v>1.0</v>
      </c>
      <c r="P2525" s="350" t="s">
        <v>2257</v>
      </c>
      <c r="Q2525" s="346">
        <v>348.0</v>
      </c>
      <c r="R2525" s="347" t="s">
        <v>8734</v>
      </c>
      <c r="S2525" s="7" t="str">
        <f>IF(P2525="nasional",VLOOKUP("*"&amp;J2525&amp;"",'IPPD ALL'!$AA$2:$AC$787,3,FALSE),VLOOKUP("*"&amp;P2525&amp;"",'IPPD ALL'!$AB$2:$AC$787,2,FALSE))</f>
        <v>Kabupaten Bandung</v>
      </c>
    </row>
    <row r="2526">
      <c r="A2526" s="346">
        <v>5224.0</v>
      </c>
      <c r="B2526" s="347" t="s">
        <v>15122</v>
      </c>
      <c r="C2526" s="347" t="s">
        <v>8730</v>
      </c>
      <c r="D2526" s="347" t="s">
        <v>15123</v>
      </c>
      <c r="E2526" s="346">
        <v>0.0</v>
      </c>
      <c r="F2526" s="347" t="s">
        <v>15124</v>
      </c>
      <c r="G2526" s="347" t="s">
        <v>15125</v>
      </c>
      <c r="H2526" s="348"/>
      <c r="I2526" s="347" t="s">
        <v>4533</v>
      </c>
      <c r="J2526" s="347" t="s">
        <v>8730</v>
      </c>
      <c r="K2526" s="349">
        <v>45524.23477443287</v>
      </c>
      <c r="L2526" s="348"/>
      <c r="M2526" s="348"/>
      <c r="N2526" s="347" t="s">
        <v>4545</v>
      </c>
      <c r="O2526" s="346">
        <v>1.0</v>
      </c>
      <c r="P2526" s="350" t="s">
        <v>2257</v>
      </c>
      <c r="Q2526" s="346">
        <v>348.0</v>
      </c>
      <c r="R2526" s="347" t="s">
        <v>8734</v>
      </c>
      <c r="S2526" s="7" t="str">
        <f>IF(P2526="nasional",VLOOKUP("*"&amp;J2526&amp;"",'IPPD ALL'!$AA$2:$AC$787,3,FALSE),VLOOKUP("*"&amp;P2526&amp;"",'IPPD ALL'!$AB$2:$AC$787,2,FALSE))</f>
        <v>Kabupaten Bandung</v>
      </c>
    </row>
    <row r="2527">
      <c r="A2527" s="346">
        <v>5225.0</v>
      </c>
      <c r="B2527" s="347" t="s">
        <v>15126</v>
      </c>
      <c r="C2527" s="347" t="s">
        <v>8730</v>
      </c>
      <c r="D2527" s="347" t="s">
        <v>15127</v>
      </c>
      <c r="E2527" s="346">
        <v>0.0</v>
      </c>
      <c r="F2527" s="347" t="s">
        <v>15128</v>
      </c>
      <c r="G2527" s="347" t="s">
        <v>15129</v>
      </c>
      <c r="H2527" s="348"/>
      <c r="I2527" s="347" t="s">
        <v>4533</v>
      </c>
      <c r="J2527" s="347" t="s">
        <v>8730</v>
      </c>
      <c r="K2527" s="349">
        <v>45524.23549710648</v>
      </c>
      <c r="L2527" s="348"/>
      <c r="M2527" s="348"/>
      <c r="N2527" s="347" t="s">
        <v>4545</v>
      </c>
      <c r="O2527" s="346">
        <v>1.0</v>
      </c>
      <c r="P2527" s="350" t="s">
        <v>2257</v>
      </c>
      <c r="Q2527" s="346">
        <v>348.0</v>
      </c>
      <c r="R2527" s="347" t="s">
        <v>8734</v>
      </c>
      <c r="S2527" s="7" t="str">
        <f>IF(P2527="nasional",VLOOKUP("*"&amp;J2527&amp;"",'IPPD ALL'!$AA$2:$AC$787,3,FALSE),VLOOKUP("*"&amp;P2527&amp;"",'IPPD ALL'!$AB$2:$AC$787,2,FALSE))</f>
        <v>Kabupaten Bandung</v>
      </c>
    </row>
    <row r="2528">
      <c r="A2528" s="346">
        <v>5226.0</v>
      </c>
      <c r="B2528" s="347" t="s">
        <v>15130</v>
      </c>
      <c r="C2528" s="347" t="s">
        <v>8730</v>
      </c>
      <c r="D2528" s="347" t="s">
        <v>15131</v>
      </c>
      <c r="E2528" s="346">
        <v>0.0</v>
      </c>
      <c r="F2528" s="347" t="s">
        <v>15132</v>
      </c>
      <c r="G2528" s="347" t="s">
        <v>15133</v>
      </c>
      <c r="H2528" s="348"/>
      <c r="I2528" s="347" t="s">
        <v>4533</v>
      </c>
      <c r="J2528" s="347" t="s">
        <v>8730</v>
      </c>
      <c r="K2528" s="349">
        <v>45524.23685431713</v>
      </c>
      <c r="L2528" s="348"/>
      <c r="M2528" s="348"/>
      <c r="N2528" s="347" t="s">
        <v>4545</v>
      </c>
      <c r="O2528" s="346">
        <v>1.0</v>
      </c>
      <c r="P2528" s="350" t="s">
        <v>2257</v>
      </c>
      <c r="Q2528" s="346">
        <v>348.0</v>
      </c>
      <c r="R2528" s="347" t="s">
        <v>8734</v>
      </c>
      <c r="S2528" s="7" t="str">
        <f>IF(P2528="nasional",VLOOKUP("*"&amp;J2528&amp;"",'IPPD ALL'!$AA$2:$AC$787,3,FALSE),VLOOKUP("*"&amp;P2528&amp;"",'IPPD ALL'!$AB$2:$AC$787,2,FALSE))</f>
        <v>Kabupaten Bandung</v>
      </c>
    </row>
    <row r="2529">
      <c r="A2529" s="346">
        <v>5227.0</v>
      </c>
      <c r="B2529" s="347" t="s">
        <v>15134</v>
      </c>
      <c r="C2529" s="347" t="s">
        <v>8730</v>
      </c>
      <c r="D2529" s="347" t="s">
        <v>15135</v>
      </c>
      <c r="E2529" s="346">
        <v>0.0</v>
      </c>
      <c r="F2529" s="347" t="s">
        <v>15136</v>
      </c>
      <c r="G2529" s="347" t="s">
        <v>15137</v>
      </c>
      <c r="H2529" s="348"/>
      <c r="I2529" s="347" t="s">
        <v>4533</v>
      </c>
      <c r="J2529" s="347" t="s">
        <v>8730</v>
      </c>
      <c r="K2529" s="349">
        <v>45524.23784553241</v>
      </c>
      <c r="L2529" s="348"/>
      <c r="M2529" s="348"/>
      <c r="N2529" s="347" t="s">
        <v>4545</v>
      </c>
      <c r="O2529" s="346">
        <v>1.0</v>
      </c>
      <c r="P2529" s="350" t="s">
        <v>2257</v>
      </c>
      <c r="Q2529" s="346">
        <v>348.0</v>
      </c>
      <c r="R2529" s="347" t="s">
        <v>8734</v>
      </c>
      <c r="S2529" s="7" t="str">
        <f>IF(P2529="nasional",VLOOKUP("*"&amp;J2529&amp;"",'IPPD ALL'!$AA$2:$AC$787,3,FALSE),VLOOKUP("*"&amp;P2529&amp;"",'IPPD ALL'!$AB$2:$AC$787,2,FALSE))</f>
        <v>Kabupaten Bandung</v>
      </c>
    </row>
    <row r="2530">
      <c r="A2530" s="346">
        <v>5232.0</v>
      </c>
      <c r="B2530" s="347" t="s">
        <v>15138</v>
      </c>
      <c r="C2530" s="347" t="s">
        <v>8730</v>
      </c>
      <c r="D2530" s="347" t="s">
        <v>15139</v>
      </c>
      <c r="E2530" s="346">
        <v>0.0</v>
      </c>
      <c r="F2530" s="347" t="s">
        <v>15140</v>
      </c>
      <c r="G2530" s="347" t="s">
        <v>15141</v>
      </c>
      <c r="H2530" s="348"/>
      <c r="I2530" s="347" t="s">
        <v>4533</v>
      </c>
      <c r="J2530" s="347" t="s">
        <v>8730</v>
      </c>
      <c r="K2530" s="349">
        <v>45524.38540269676</v>
      </c>
      <c r="L2530" s="348"/>
      <c r="M2530" s="348"/>
      <c r="N2530" s="347" t="s">
        <v>4545</v>
      </c>
      <c r="O2530" s="346">
        <v>1.0</v>
      </c>
      <c r="P2530" s="350" t="s">
        <v>2257</v>
      </c>
      <c r="Q2530" s="346">
        <v>348.0</v>
      </c>
      <c r="R2530" s="347" t="s">
        <v>8734</v>
      </c>
      <c r="S2530" s="7" t="str">
        <f>IF(P2530="nasional",VLOOKUP("*"&amp;J2530&amp;"",'IPPD ALL'!$AA$2:$AC$787,3,FALSE),VLOOKUP("*"&amp;P2530&amp;"",'IPPD ALL'!$AB$2:$AC$787,2,FALSE))</f>
        <v>Kabupaten Bandung</v>
      </c>
    </row>
    <row r="2531">
      <c r="A2531" s="346">
        <v>5233.0</v>
      </c>
      <c r="B2531" s="347" t="s">
        <v>15142</v>
      </c>
      <c r="C2531" s="347" t="s">
        <v>5259</v>
      </c>
      <c r="D2531" s="347" t="s">
        <v>15143</v>
      </c>
      <c r="E2531" s="347">
        <v>1.0</v>
      </c>
      <c r="F2531" s="347" t="s">
        <v>15144</v>
      </c>
      <c r="G2531" s="347" t="s">
        <v>15145</v>
      </c>
      <c r="H2531" s="348"/>
      <c r="I2531" s="347" t="s">
        <v>4533</v>
      </c>
      <c r="J2531" s="347" t="s">
        <v>5259</v>
      </c>
      <c r="K2531" s="349">
        <v>45524.51149662037</v>
      </c>
      <c r="L2531" s="347" t="s">
        <v>5259</v>
      </c>
      <c r="M2531" s="349">
        <v>45524.52116953704</v>
      </c>
      <c r="N2531" s="347" t="s">
        <v>4545</v>
      </c>
      <c r="O2531" s="346">
        <v>1.0</v>
      </c>
      <c r="P2531" s="350" t="s">
        <v>4499</v>
      </c>
      <c r="Q2531" s="346">
        <v>536.0</v>
      </c>
      <c r="R2531" s="347" t="s">
        <v>5263</v>
      </c>
      <c r="S2531" s="7" t="str">
        <f>IF(P2531="nasional",VLOOKUP("*"&amp;J2531&amp;"",'IPPD ALL'!$AA$2:$AC$787,3,FALSE),VLOOKUP("*"&amp;P2531&amp;"",'IPPD ALL'!$AB$2:$AC$787,2,FALSE))</f>
        <v>Kabupaten Kolaka</v>
      </c>
      <c r="T2531" s="229"/>
    </row>
    <row r="2532">
      <c r="A2532" s="346">
        <v>5234.0</v>
      </c>
      <c r="B2532" s="347" t="s">
        <v>15146</v>
      </c>
      <c r="C2532" s="347" t="s">
        <v>4498</v>
      </c>
      <c r="D2532" s="347" t="s">
        <v>15143</v>
      </c>
      <c r="E2532" s="347">
        <v>1.0</v>
      </c>
      <c r="F2532" s="347" t="s">
        <v>15147</v>
      </c>
      <c r="G2532" s="347" t="s">
        <v>15148</v>
      </c>
      <c r="H2532" s="348"/>
      <c r="I2532" s="347" t="s">
        <v>4533</v>
      </c>
      <c r="J2532" s="347" t="s">
        <v>4498</v>
      </c>
      <c r="K2532" s="349">
        <v>45524.57567953704</v>
      </c>
      <c r="L2532" s="347" t="s">
        <v>4498</v>
      </c>
      <c r="M2532" s="349">
        <v>45524.58557993056</v>
      </c>
      <c r="N2532" s="347" t="s">
        <v>4545</v>
      </c>
      <c r="O2532" s="346">
        <v>1.0</v>
      </c>
      <c r="P2532" s="347" t="s">
        <v>4535</v>
      </c>
      <c r="Q2532" s="348"/>
      <c r="R2532" s="348"/>
      <c r="S2532" s="7" t="str">
        <f>IF(P2532="nasional",VLOOKUP("*"&amp;J2532&amp;"",'IPPD ALL'!$AA$2:$AC$787,3,FALSE),VLOOKUP("*"&amp;P2532&amp;"",'IPPD ALL'!$AB$2:$AC$787,2,FALSE))</f>
        <v>Kabupaten Kolaka</v>
      </c>
    </row>
    <row r="2533">
      <c r="A2533" s="346">
        <v>5235.0</v>
      </c>
      <c r="B2533" s="347" t="s">
        <v>15149</v>
      </c>
      <c r="C2533" s="347" t="s">
        <v>3948</v>
      </c>
      <c r="D2533" s="347" t="s">
        <v>15150</v>
      </c>
      <c r="E2533" s="346">
        <v>1.0</v>
      </c>
      <c r="F2533" s="347" t="s">
        <v>15151</v>
      </c>
      <c r="G2533" s="347" t="s">
        <v>15152</v>
      </c>
      <c r="H2533" s="348"/>
      <c r="I2533" s="347" t="s">
        <v>4533</v>
      </c>
      <c r="J2533" s="347" t="s">
        <v>3948</v>
      </c>
      <c r="K2533" s="349">
        <v>45525.05155633102</v>
      </c>
      <c r="L2533" s="347" t="s">
        <v>3948</v>
      </c>
      <c r="M2533" s="349">
        <v>45525.064707743055</v>
      </c>
      <c r="N2533" s="347" t="s">
        <v>4545</v>
      </c>
      <c r="O2533" s="346">
        <v>3.0</v>
      </c>
      <c r="P2533" s="347" t="s">
        <v>4535</v>
      </c>
      <c r="Q2533" s="348"/>
      <c r="R2533" s="348"/>
      <c r="S2533" s="7" t="str">
        <f>IF(P2533="nasional",VLOOKUP("*"&amp;J2533&amp;"",'IPPD ALL'!$AA$2:$AC$787,3,FALSE),VLOOKUP("*"&amp;P2533&amp;"",'IPPD ALL'!$AB$2:$AC$787,2,FALSE))</f>
        <v>Provinsi Sulawesi Utara</v>
      </c>
    </row>
    <row r="2534">
      <c r="A2534" s="346">
        <v>5236.0</v>
      </c>
      <c r="B2534" s="347" t="s">
        <v>15153</v>
      </c>
      <c r="C2534" s="347" t="s">
        <v>3948</v>
      </c>
      <c r="D2534" s="347" t="s">
        <v>15154</v>
      </c>
      <c r="E2534" s="347">
        <v>1.0</v>
      </c>
      <c r="F2534" s="347" t="s">
        <v>15155</v>
      </c>
      <c r="G2534" s="347" t="s">
        <v>15156</v>
      </c>
      <c r="H2534" s="348"/>
      <c r="I2534" s="347" t="s">
        <v>4533</v>
      </c>
      <c r="J2534" s="347" t="s">
        <v>3948</v>
      </c>
      <c r="K2534" s="349">
        <v>45525.065364236114</v>
      </c>
      <c r="L2534" s="347" t="s">
        <v>3948</v>
      </c>
      <c r="M2534" s="349">
        <v>45525.07119957176</v>
      </c>
      <c r="N2534" s="347" t="s">
        <v>4545</v>
      </c>
      <c r="O2534" s="346">
        <v>1.0</v>
      </c>
      <c r="P2534" s="347" t="s">
        <v>4535</v>
      </c>
      <c r="Q2534" s="348"/>
      <c r="R2534" s="348"/>
      <c r="S2534" s="7" t="str">
        <f>IF(P2534="nasional",VLOOKUP("*"&amp;J2534&amp;"",'IPPD ALL'!$AA$2:$AC$787,3,FALSE),VLOOKUP("*"&amp;P2534&amp;"",'IPPD ALL'!$AB$2:$AC$787,2,FALSE))</f>
        <v>Provinsi Sulawesi Utara</v>
      </c>
    </row>
    <row r="2535">
      <c r="A2535" s="346">
        <v>5237.0</v>
      </c>
      <c r="B2535" s="347" t="s">
        <v>15157</v>
      </c>
      <c r="C2535" s="347" t="s">
        <v>3948</v>
      </c>
      <c r="D2535" s="347" t="s">
        <v>15158</v>
      </c>
      <c r="E2535" s="347">
        <v>1.0</v>
      </c>
      <c r="F2535" s="347" t="s">
        <v>15159</v>
      </c>
      <c r="G2535" s="347" t="s">
        <v>15160</v>
      </c>
      <c r="H2535" s="348"/>
      <c r="I2535" s="347" t="s">
        <v>4533</v>
      </c>
      <c r="J2535" s="347" t="s">
        <v>3948</v>
      </c>
      <c r="K2535" s="349">
        <v>45525.073795474535</v>
      </c>
      <c r="L2535" s="347" t="s">
        <v>3948</v>
      </c>
      <c r="M2535" s="349">
        <v>45525.07636615741</v>
      </c>
      <c r="N2535" s="347" t="s">
        <v>4545</v>
      </c>
      <c r="O2535" s="346">
        <v>1.0</v>
      </c>
      <c r="P2535" s="347" t="s">
        <v>4535</v>
      </c>
      <c r="Q2535" s="348"/>
      <c r="R2535" s="348"/>
      <c r="S2535" s="7" t="str">
        <f>IF(P2535="nasional",VLOOKUP("*"&amp;J2535&amp;"",'IPPD ALL'!$AA$2:$AC$787,3,FALSE),VLOOKUP("*"&amp;P2535&amp;"",'IPPD ALL'!$AB$2:$AC$787,2,FALSE))</f>
        <v>Provinsi Sulawesi Utara</v>
      </c>
    </row>
    <row r="2536">
      <c r="A2536" s="346">
        <v>5238.0</v>
      </c>
      <c r="B2536" s="347" t="s">
        <v>15161</v>
      </c>
      <c r="C2536" s="347" t="s">
        <v>3948</v>
      </c>
      <c r="D2536" s="347" t="s">
        <v>15162</v>
      </c>
      <c r="E2536" s="347">
        <v>1.0</v>
      </c>
      <c r="F2536" s="347" t="s">
        <v>15163</v>
      </c>
      <c r="G2536" s="347" t="s">
        <v>15164</v>
      </c>
      <c r="H2536" s="348"/>
      <c r="I2536" s="347" t="s">
        <v>4533</v>
      </c>
      <c r="J2536" s="347" t="s">
        <v>3948</v>
      </c>
      <c r="K2536" s="349">
        <v>45525.0789046412</v>
      </c>
      <c r="L2536" s="347" t="s">
        <v>3948</v>
      </c>
      <c r="M2536" s="349">
        <v>45525.080669814815</v>
      </c>
      <c r="N2536" s="347" t="s">
        <v>4545</v>
      </c>
      <c r="O2536" s="346">
        <v>1.0</v>
      </c>
      <c r="P2536" s="347" t="s">
        <v>4535</v>
      </c>
      <c r="Q2536" s="348"/>
      <c r="R2536" s="348"/>
      <c r="S2536" s="7" t="str">
        <f>IF(P2536="nasional",VLOOKUP("*"&amp;J2536&amp;"",'IPPD ALL'!$AA$2:$AC$787,3,FALSE),VLOOKUP("*"&amp;P2536&amp;"",'IPPD ALL'!$AB$2:$AC$787,2,FALSE))</f>
        <v>Provinsi Sulawesi Utara</v>
      </c>
    </row>
    <row r="2537">
      <c r="A2537" s="346">
        <v>5239.0</v>
      </c>
      <c r="B2537" s="347" t="s">
        <v>15165</v>
      </c>
      <c r="C2537" s="347" t="s">
        <v>3948</v>
      </c>
      <c r="D2537" s="347" t="s">
        <v>15166</v>
      </c>
      <c r="E2537" s="347">
        <v>1.0</v>
      </c>
      <c r="F2537" s="347" t="s">
        <v>15167</v>
      </c>
      <c r="G2537" s="347" t="s">
        <v>15168</v>
      </c>
      <c r="H2537" s="348"/>
      <c r="I2537" s="347" t="s">
        <v>4533</v>
      </c>
      <c r="J2537" s="347" t="s">
        <v>3948</v>
      </c>
      <c r="K2537" s="349">
        <v>45525.08677862269</v>
      </c>
      <c r="L2537" s="347" t="s">
        <v>3948</v>
      </c>
      <c r="M2537" s="349">
        <v>45525.08883143518</v>
      </c>
      <c r="N2537" s="347" t="s">
        <v>4545</v>
      </c>
      <c r="O2537" s="346">
        <v>1.0</v>
      </c>
      <c r="P2537" s="347" t="s">
        <v>4535</v>
      </c>
      <c r="Q2537" s="348"/>
      <c r="R2537" s="348"/>
      <c r="S2537" s="7" t="str">
        <f>IF(P2537="nasional",VLOOKUP("*"&amp;J2537&amp;"",'IPPD ALL'!$AA$2:$AC$787,3,FALSE),VLOOKUP("*"&amp;P2537&amp;"",'IPPD ALL'!$AB$2:$AC$787,2,FALSE))</f>
        <v>Provinsi Sulawesi Utara</v>
      </c>
    </row>
    <row r="2538">
      <c r="A2538" s="346">
        <v>5240.0</v>
      </c>
      <c r="B2538" s="347" t="s">
        <v>15169</v>
      </c>
      <c r="C2538" s="347" t="s">
        <v>3948</v>
      </c>
      <c r="D2538" s="347" t="s">
        <v>15170</v>
      </c>
      <c r="E2538" s="347">
        <v>1.0</v>
      </c>
      <c r="F2538" s="347" t="s">
        <v>15171</v>
      </c>
      <c r="G2538" s="347" t="s">
        <v>15172</v>
      </c>
      <c r="H2538" s="348"/>
      <c r="I2538" s="347" t="s">
        <v>4533</v>
      </c>
      <c r="J2538" s="347" t="s">
        <v>3948</v>
      </c>
      <c r="K2538" s="349">
        <v>45525.09074068287</v>
      </c>
      <c r="L2538" s="347" t="s">
        <v>3948</v>
      </c>
      <c r="M2538" s="349">
        <v>45525.09301226852</v>
      </c>
      <c r="N2538" s="347" t="s">
        <v>4545</v>
      </c>
      <c r="O2538" s="346">
        <v>1.0</v>
      </c>
      <c r="P2538" s="347" t="s">
        <v>4535</v>
      </c>
      <c r="Q2538" s="348"/>
      <c r="R2538" s="348"/>
      <c r="S2538" s="7" t="str">
        <f>IF(P2538="nasional",VLOOKUP("*"&amp;J2538&amp;"",'IPPD ALL'!$AA$2:$AC$787,3,FALSE),VLOOKUP("*"&amp;P2538&amp;"",'IPPD ALL'!$AB$2:$AC$787,2,FALSE))</f>
        <v>Provinsi Sulawesi Utara</v>
      </c>
    </row>
    <row r="2539">
      <c r="A2539" s="346">
        <v>5241.0</v>
      </c>
      <c r="B2539" s="347" t="s">
        <v>15173</v>
      </c>
      <c r="C2539" s="347" t="s">
        <v>3948</v>
      </c>
      <c r="D2539" s="347" t="s">
        <v>15174</v>
      </c>
      <c r="E2539" s="347">
        <v>1.0</v>
      </c>
      <c r="F2539" s="347" t="s">
        <v>15175</v>
      </c>
      <c r="G2539" s="347" t="s">
        <v>15176</v>
      </c>
      <c r="H2539" s="348"/>
      <c r="I2539" s="347" t="s">
        <v>4533</v>
      </c>
      <c r="J2539" s="347" t="s">
        <v>3948</v>
      </c>
      <c r="K2539" s="349">
        <v>45525.09463982639</v>
      </c>
      <c r="L2539" s="347" t="s">
        <v>3948</v>
      </c>
      <c r="M2539" s="349">
        <v>45525.09635925926</v>
      </c>
      <c r="N2539" s="347" t="s">
        <v>4545</v>
      </c>
      <c r="O2539" s="346">
        <v>1.0</v>
      </c>
      <c r="P2539" s="347" t="s">
        <v>4535</v>
      </c>
      <c r="Q2539" s="348"/>
      <c r="R2539" s="348"/>
      <c r="S2539" s="7" t="str">
        <f>IF(P2539="nasional",VLOOKUP("*"&amp;J2539&amp;"",'IPPD ALL'!$AA$2:$AC$787,3,FALSE),VLOOKUP("*"&amp;P2539&amp;"",'IPPD ALL'!$AB$2:$AC$787,2,FALSE))</f>
        <v>Provinsi Sulawesi Utara</v>
      </c>
    </row>
    <row r="2540">
      <c r="A2540" s="346">
        <v>5242.0</v>
      </c>
      <c r="B2540" s="347" t="s">
        <v>15177</v>
      </c>
      <c r="C2540" s="347" t="s">
        <v>3948</v>
      </c>
      <c r="D2540" s="347" t="s">
        <v>15178</v>
      </c>
      <c r="E2540" s="347">
        <v>1.0</v>
      </c>
      <c r="F2540" s="347" t="s">
        <v>15179</v>
      </c>
      <c r="G2540" s="347" t="s">
        <v>15180</v>
      </c>
      <c r="H2540" s="348"/>
      <c r="I2540" s="347" t="s">
        <v>4533</v>
      </c>
      <c r="J2540" s="347" t="s">
        <v>3948</v>
      </c>
      <c r="K2540" s="349">
        <v>45525.09756163194</v>
      </c>
      <c r="L2540" s="347" t="s">
        <v>3948</v>
      </c>
      <c r="M2540" s="349">
        <v>45525.099302511575</v>
      </c>
      <c r="N2540" s="347" t="s">
        <v>4545</v>
      </c>
      <c r="O2540" s="346">
        <v>1.0</v>
      </c>
      <c r="P2540" s="347" t="s">
        <v>4535</v>
      </c>
      <c r="Q2540" s="348"/>
      <c r="R2540" s="348"/>
      <c r="S2540" s="7" t="str">
        <f>IF(P2540="nasional",VLOOKUP("*"&amp;J2540&amp;"",'IPPD ALL'!$AA$2:$AC$787,3,FALSE),VLOOKUP("*"&amp;P2540&amp;"",'IPPD ALL'!$AB$2:$AC$787,2,FALSE))</f>
        <v>Provinsi Sulawesi Utara</v>
      </c>
    </row>
    <row r="2541">
      <c r="A2541" s="346">
        <v>5243.0</v>
      </c>
      <c r="B2541" s="347" t="s">
        <v>15181</v>
      </c>
      <c r="C2541" s="347" t="s">
        <v>3948</v>
      </c>
      <c r="D2541" s="347" t="s">
        <v>15182</v>
      </c>
      <c r="E2541" s="347">
        <v>1.0</v>
      </c>
      <c r="F2541" s="347" t="s">
        <v>15183</v>
      </c>
      <c r="G2541" s="347" t="s">
        <v>15184</v>
      </c>
      <c r="H2541" s="348"/>
      <c r="I2541" s="347" t="s">
        <v>4533</v>
      </c>
      <c r="J2541" s="347" t="s">
        <v>3948</v>
      </c>
      <c r="K2541" s="349">
        <v>45525.10087451389</v>
      </c>
      <c r="L2541" s="347" t="s">
        <v>3948</v>
      </c>
      <c r="M2541" s="349">
        <v>45525.102463599535</v>
      </c>
      <c r="N2541" s="347" t="s">
        <v>4545</v>
      </c>
      <c r="O2541" s="346">
        <v>1.0</v>
      </c>
      <c r="P2541" s="347" t="s">
        <v>4535</v>
      </c>
      <c r="Q2541" s="348"/>
      <c r="R2541" s="348"/>
      <c r="S2541" s="7" t="str">
        <f>IF(P2541="nasional",VLOOKUP("*"&amp;J2541&amp;"",'IPPD ALL'!$AA$2:$AC$787,3,FALSE),VLOOKUP("*"&amp;P2541&amp;"",'IPPD ALL'!$AB$2:$AC$787,2,FALSE))</f>
        <v>Provinsi Sulawesi Utara</v>
      </c>
    </row>
    <row r="2542">
      <c r="A2542" s="346">
        <v>5244.0</v>
      </c>
      <c r="B2542" s="347" t="s">
        <v>15185</v>
      </c>
      <c r="C2542" s="347" t="s">
        <v>3948</v>
      </c>
      <c r="D2542" s="347" t="s">
        <v>15186</v>
      </c>
      <c r="E2542" s="347">
        <v>1.0</v>
      </c>
      <c r="F2542" s="347" t="s">
        <v>15187</v>
      </c>
      <c r="G2542" s="347" t="s">
        <v>15188</v>
      </c>
      <c r="H2542" s="348"/>
      <c r="I2542" s="347" t="s">
        <v>4533</v>
      </c>
      <c r="J2542" s="347" t="s">
        <v>3948</v>
      </c>
      <c r="K2542" s="349">
        <v>45525.10378996528</v>
      </c>
      <c r="L2542" s="347" t="s">
        <v>3948</v>
      </c>
      <c r="M2542" s="349">
        <v>45525.11377065972</v>
      </c>
      <c r="N2542" s="347" t="s">
        <v>4545</v>
      </c>
      <c r="O2542" s="346">
        <v>1.0</v>
      </c>
      <c r="P2542" s="347" t="s">
        <v>4535</v>
      </c>
      <c r="Q2542" s="348"/>
      <c r="R2542" s="348"/>
      <c r="S2542" s="7" t="str">
        <f>IF(P2542="nasional",VLOOKUP("*"&amp;J2542&amp;"",'IPPD ALL'!$AA$2:$AC$787,3,FALSE),VLOOKUP("*"&amp;P2542&amp;"",'IPPD ALL'!$AB$2:$AC$787,2,FALSE))</f>
        <v>Provinsi Sulawesi Utara</v>
      </c>
    </row>
    <row r="2543">
      <c r="A2543" s="346">
        <v>5245.0</v>
      </c>
      <c r="B2543" s="347" t="s">
        <v>15189</v>
      </c>
      <c r="C2543" s="347" t="s">
        <v>3948</v>
      </c>
      <c r="D2543" s="347" t="s">
        <v>15190</v>
      </c>
      <c r="E2543" s="347">
        <v>1.0</v>
      </c>
      <c r="F2543" s="347" t="s">
        <v>15191</v>
      </c>
      <c r="G2543" s="347" t="s">
        <v>15192</v>
      </c>
      <c r="H2543" s="348"/>
      <c r="I2543" s="347" t="s">
        <v>4533</v>
      </c>
      <c r="J2543" s="347" t="s">
        <v>3948</v>
      </c>
      <c r="K2543" s="349">
        <v>45525.11570913195</v>
      </c>
      <c r="L2543" s="347" t="s">
        <v>3948</v>
      </c>
      <c r="M2543" s="349">
        <v>45525.117504849535</v>
      </c>
      <c r="N2543" s="347" t="s">
        <v>4545</v>
      </c>
      <c r="O2543" s="346">
        <v>1.0</v>
      </c>
      <c r="P2543" s="347" t="s">
        <v>4535</v>
      </c>
      <c r="Q2543" s="348"/>
      <c r="R2543" s="348"/>
      <c r="S2543" s="7" t="str">
        <f>IF(P2543="nasional",VLOOKUP("*"&amp;J2543&amp;"",'IPPD ALL'!$AA$2:$AC$787,3,FALSE),VLOOKUP("*"&amp;P2543&amp;"",'IPPD ALL'!$AB$2:$AC$787,2,FALSE))</f>
        <v>Provinsi Sulawesi Utara</v>
      </c>
    </row>
    <row r="2544">
      <c r="A2544" s="346">
        <v>5246.0</v>
      </c>
      <c r="B2544" s="347" t="s">
        <v>15193</v>
      </c>
      <c r="C2544" s="347" t="s">
        <v>3948</v>
      </c>
      <c r="D2544" s="347" t="s">
        <v>15194</v>
      </c>
      <c r="E2544" s="347">
        <v>1.0</v>
      </c>
      <c r="F2544" s="347" t="s">
        <v>15195</v>
      </c>
      <c r="G2544" s="347" t="s">
        <v>15196</v>
      </c>
      <c r="H2544" s="348"/>
      <c r="I2544" s="347" t="s">
        <v>4533</v>
      </c>
      <c r="J2544" s="347" t="s">
        <v>3948</v>
      </c>
      <c r="K2544" s="349">
        <v>45525.11896497685</v>
      </c>
      <c r="L2544" s="347" t="s">
        <v>3948</v>
      </c>
      <c r="M2544" s="349">
        <v>45525.12074681713</v>
      </c>
      <c r="N2544" s="347" t="s">
        <v>4545</v>
      </c>
      <c r="O2544" s="346">
        <v>1.0</v>
      </c>
      <c r="P2544" s="347" t="s">
        <v>4535</v>
      </c>
      <c r="Q2544" s="348"/>
      <c r="R2544" s="348"/>
      <c r="S2544" s="7" t="str">
        <f>IF(P2544="nasional",VLOOKUP("*"&amp;J2544&amp;"",'IPPD ALL'!$AA$2:$AC$787,3,FALSE),VLOOKUP("*"&amp;P2544&amp;"",'IPPD ALL'!$AB$2:$AC$787,2,FALSE))</f>
        <v>Provinsi Sulawesi Utara</v>
      </c>
    </row>
    <row r="2545">
      <c r="A2545" s="346">
        <v>5247.0</v>
      </c>
      <c r="B2545" s="347" t="s">
        <v>15197</v>
      </c>
      <c r="C2545" s="347" t="s">
        <v>3948</v>
      </c>
      <c r="D2545" s="347" t="s">
        <v>15198</v>
      </c>
      <c r="E2545" s="347">
        <v>1.0</v>
      </c>
      <c r="F2545" s="347" t="s">
        <v>15199</v>
      </c>
      <c r="G2545" s="347" t="s">
        <v>15200</v>
      </c>
      <c r="H2545" s="348"/>
      <c r="I2545" s="347" t="s">
        <v>4533</v>
      </c>
      <c r="J2545" s="347" t="s">
        <v>3948</v>
      </c>
      <c r="K2545" s="349">
        <v>45525.12468194444</v>
      </c>
      <c r="L2545" s="347" t="s">
        <v>3948</v>
      </c>
      <c r="M2545" s="349">
        <v>45525.13274232639</v>
      </c>
      <c r="N2545" s="347" t="s">
        <v>4545</v>
      </c>
      <c r="O2545" s="346">
        <v>1.0</v>
      </c>
      <c r="P2545" s="347" t="s">
        <v>4535</v>
      </c>
      <c r="Q2545" s="348"/>
      <c r="R2545" s="348"/>
      <c r="S2545" s="7" t="str">
        <f>IF(P2545="nasional",VLOOKUP("*"&amp;J2545&amp;"",'IPPD ALL'!$AA$2:$AC$787,3,FALSE),VLOOKUP("*"&amp;P2545&amp;"",'IPPD ALL'!$AB$2:$AC$787,2,FALSE))</f>
        <v>Provinsi Sulawesi Utara</v>
      </c>
    </row>
    <row r="2546">
      <c r="A2546" s="346">
        <v>5249.0</v>
      </c>
      <c r="B2546" s="347" t="s">
        <v>15201</v>
      </c>
      <c r="C2546" s="347" t="s">
        <v>581</v>
      </c>
      <c r="D2546" s="347" t="s">
        <v>15202</v>
      </c>
      <c r="E2546" s="347">
        <v>1.0</v>
      </c>
      <c r="F2546" s="347" t="s">
        <v>15203</v>
      </c>
      <c r="G2546" s="347" t="s">
        <v>15204</v>
      </c>
      <c r="H2546" s="348"/>
      <c r="I2546" s="347" t="s">
        <v>4533</v>
      </c>
      <c r="J2546" s="347" t="s">
        <v>581</v>
      </c>
      <c r="K2546" s="349">
        <v>45525.133555092594</v>
      </c>
      <c r="L2546" s="347" t="s">
        <v>581</v>
      </c>
      <c r="M2546" s="349">
        <v>45525.30622229166</v>
      </c>
      <c r="N2546" s="347" t="s">
        <v>5858</v>
      </c>
      <c r="O2546" s="346">
        <v>6.0</v>
      </c>
      <c r="P2546" s="347" t="s">
        <v>4535</v>
      </c>
      <c r="Q2546" s="348"/>
      <c r="R2546" s="348"/>
      <c r="S2546" s="7" t="str">
        <f>IF(P2546="nasional",VLOOKUP("*"&amp;J2546&amp;"",'IPPD ALL'!$AA$2:$AC$787,3,FALSE),VLOOKUP("*"&amp;P2546&amp;"",'IPPD ALL'!$AB$2:$AC$787,2,FALSE))</f>
        <v>Kementerian Perencanaan Pembangunan Nasional/BAPPENAS</v>
      </c>
    </row>
    <row r="2547">
      <c r="A2547" s="346">
        <v>5250.0</v>
      </c>
      <c r="B2547" s="347" t="s">
        <v>15205</v>
      </c>
      <c r="C2547" s="347" t="s">
        <v>15069</v>
      </c>
      <c r="D2547" s="347" t="s">
        <v>5018</v>
      </c>
      <c r="E2547" s="347" t="s">
        <v>4530</v>
      </c>
      <c r="F2547" s="347" t="s">
        <v>15206</v>
      </c>
      <c r="G2547" s="347" t="s">
        <v>15207</v>
      </c>
      <c r="H2547" s="348"/>
      <c r="I2547" s="347" t="s">
        <v>4533</v>
      </c>
      <c r="J2547" s="347" t="s">
        <v>15069</v>
      </c>
      <c r="K2547" s="349">
        <v>45525.16225061342</v>
      </c>
      <c r="L2547" s="347" t="s">
        <v>15069</v>
      </c>
      <c r="M2547" s="349">
        <v>45525.171220902776</v>
      </c>
      <c r="N2547" s="347" t="s">
        <v>4545</v>
      </c>
      <c r="O2547" s="346">
        <v>2.0</v>
      </c>
      <c r="P2547" s="350" t="s">
        <v>826</v>
      </c>
      <c r="Q2547" s="346">
        <v>521.0</v>
      </c>
      <c r="R2547" s="347" t="s">
        <v>15073</v>
      </c>
      <c r="S2547" s="7" t="str">
        <f>IF(P2547="nasional",VLOOKUP("*"&amp;J2547&amp;"",'IPPD ALL'!$AA$2:$AC$787,3,FALSE),VLOOKUP("*"&amp;P2547&amp;"",'IPPD ALL'!$AB$2:$AC$787,2,FALSE))</f>
        <v>Badan Narkotika Nasional</v>
      </c>
    </row>
    <row r="2548">
      <c r="A2548" s="346">
        <v>5252.0</v>
      </c>
      <c r="B2548" s="347" t="s">
        <v>15208</v>
      </c>
      <c r="C2548" s="347" t="s">
        <v>15069</v>
      </c>
      <c r="D2548" s="347" t="s">
        <v>15209</v>
      </c>
      <c r="E2548" s="347" t="s">
        <v>4530</v>
      </c>
      <c r="F2548" s="347" t="s">
        <v>15210</v>
      </c>
      <c r="G2548" s="347" t="s">
        <v>15211</v>
      </c>
      <c r="H2548" s="348"/>
      <c r="I2548" s="347" t="s">
        <v>4533</v>
      </c>
      <c r="J2548" s="347" t="s">
        <v>15069</v>
      </c>
      <c r="K2548" s="349">
        <v>45525.175176909725</v>
      </c>
      <c r="L2548" s="347" t="s">
        <v>15069</v>
      </c>
      <c r="M2548" s="349">
        <v>45525.183872407404</v>
      </c>
      <c r="N2548" s="347" t="s">
        <v>4545</v>
      </c>
      <c r="O2548" s="346">
        <v>1.0</v>
      </c>
      <c r="P2548" s="350" t="s">
        <v>826</v>
      </c>
      <c r="Q2548" s="346">
        <v>521.0</v>
      </c>
      <c r="R2548" s="347" t="s">
        <v>15073</v>
      </c>
      <c r="S2548" s="7" t="str">
        <f>IF(P2548="nasional",VLOOKUP("*"&amp;J2548&amp;"",'IPPD ALL'!$AA$2:$AC$787,3,FALSE),VLOOKUP("*"&amp;P2548&amp;"",'IPPD ALL'!$AB$2:$AC$787,2,FALSE))</f>
        <v>Badan Narkotika Nasional</v>
      </c>
    </row>
    <row r="2549">
      <c r="A2549" s="346">
        <v>5257.0</v>
      </c>
      <c r="B2549" s="347" t="s">
        <v>15212</v>
      </c>
      <c r="C2549" s="347" t="s">
        <v>2139</v>
      </c>
      <c r="D2549" s="347" t="s">
        <v>15213</v>
      </c>
      <c r="E2549" s="347">
        <v>1.0</v>
      </c>
      <c r="F2549" s="347" t="s">
        <v>15214</v>
      </c>
      <c r="G2549" s="347" t="s">
        <v>15215</v>
      </c>
      <c r="H2549" s="348"/>
      <c r="I2549" s="347" t="s">
        <v>4533</v>
      </c>
      <c r="J2549" s="347" t="s">
        <v>2139</v>
      </c>
      <c r="K2549" s="349">
        <v>45525.21838569445</v>
      </c>
      <c r="L2549" s="347" t="s">
        <v>2139</v>
      </c>
      <c r="M2549" s="349">
        <v>45525.22341832176</v>
      </c>
      <c r="N2549" s="347" t="s">
        <v>4545</v>
      </c>
      <c r="O2549" s="346">
        <v>2.0</v>
      </c>
      <c r="P2549" s="347" t="s">
        <v>4535</v>
      </c>
      <c r="Q2549" s="348"/>
      <c r="R2549" s="348"/>
      <c r="S2549" s="7" t="str">
        <f>IF(P2549="nasional",VLOOKUP("*"&amp;J2549&amp;"",'IPPD ALL'!$AA$2:$AC$787,3,FALSE),VLOOKUP("*"&amp;P2549&amp;"",'IPPD ALL'!$AB$2:$AC$787,2,FALSE))</f>
        <v>Provinsi Lampung</v>
      </c>
    </row>
    <row r="2550">
      <c r="A2550" s="346">
        <v>5259.0</v>
      </c>
      <c r="B2550" s="347" t="s">
        <v>15216</v>
      </c>
      <c r="C2550" s="347" t="s">
        <v>2286</v>
      </c>
      <c r="D2550" s="347" t="s">
        <v>15217</v>
      </c>
      <c r="E2550" s="347">
        <v>0.1</v>
      </c>
      <c r="F2550" s="347" t="s">
        <v>15218</v>
      </c>
      <c r="G2550" s="347" t="s">
        <v>15219</v>
      </c>
      <c r="H2550" s="348"/>
      <c r="I2550" s="347" t="s">
        <v>4533</v>
      </c>
      <c r="J2550" s="347" t="s">
        <v>2286</v>
      </c>
      <c r="K2550" s="349">
        <v>45525.232486747685</v>
      </c>
      <c r="L2550" s="347" t="s">
        <v>2286</v>
      </c>
      <c r="M2550" s="349">
        <v>45525.288670821756</v>
      </c>
      <c r="N2550" s="347" t="s">
        <v>4534</v>
      </c>
      <c r="O2550" s="346">
        <v>3.0</v>
      </c>
      <c r="P2550" s="347" t="s">
        <v>4535</v>
      </c>
      <c r="Q2550" s="348"/>
      <c r="R2550" s="348"/>
      <c r="S2550" s="7" t="str">
        <f>IF(P2550="nasional",VLOOKUP("*"&amp;J2550&amp;"",'IPPD ALL'!$AA$2:$AC$787,3,FALSE),VLOOKUP("*"&amp;P2550&amp;"",'IPPD ALL'!$AB$2:$AC$787,2,FALSE))</f>
        <v>Kabupaten Ciamis</v>
      </c>
    </row>
    <row r="2551">
      <c r="A2551" s="346">
        <v>5260.0</v>
      </c>
      <c r="B2551" s="347" t="s">
        <v>15220</v>
      </c>
      <c r="C2551" s="347" t="s">
        <v>15221</v>
      </c>
      <c r="D2551" s="347" t="s">
        <v>15222</v>
      </c>
      <c r="E2551" s="347" t="s">
        <v>6689</v>
      </c>
      <c r="F2551" s="347" t="s">
        <v>15223</v>
      </c>
      <c r="G2551" s="347" t="s">
        <v>15224</v>
      </c>
      <c r="H2551" s="348"/>
      <c r="I2551" s="347" t="s">
        <v>4533</v>
      </c>
      <c r="J2551" s="347" t="s">
        <v>15221</v>
      </c>
      <c r="K2551" s="349">
        <v>45525.324166481485</v>
      </c>
      <c r="L2551" s="347" t="s">
        <v>15221</v>
      </c>
      <c r="M2551" s="349">
        <v>45525.39290777778</v>
      </c>
      <c r="N2551" s="347" t="s">
        <v>4534</v>
      </c>
      <c r="O2551" s="346">
        <v>1.0</v>
      </c>
      <c r="P2551" s="350" t="s">
        <v>2919</v>
      </c>
      <c r="Q2551" s="346">
        <v>753.0</v>
      </c>
      <c r="R2551" s="347" t="s">
        <v>15225</v>
      </c>
      <c r="S2551" s="7" t="str">
        <f>IF(P2551="nasional",VLOOKUP("*"&amp;J2551&amp;"",'IPPD ALL'!$AA$2:$AC$787,3,FALSE),VLOOKUP("*"&amp;P2551&amp;"",'IPPD ALL'!$AB$2:$AC$787,2,FALSE))</f>
        <v>Kabupaten Jember</v>
      </c>
    </row>
    <row r="2552">
      <c r="A2552" s="346">
        <v>5261.0</v>
      </c>
      <c r="B2552" s="347" t="s">
        <v>15226</v>
      </c>
      <c r="C2552" s="347" t="s">
        <v>15227</v>
      </c>
      <c r="D2552" s="347" t="s">
        <v>15228</v>
      </c>
      <c r="E2552" s="346">
        <v>1.0</v>
      </c>
      <c r="F2552" s="347" t="s">
        <v>15229</v>
      </c>
      <c r="G2552" s="347" t="s">
        <v>15230</v>
      </c>
      <c r="H2552" s="348"/>
      <c r="I2552" s="347" t="s">
        <v>4533</v>
      </c>
      <c r="J2552" s="347" t="s">
        <v>15227</v>
      </c>
      <c r="K2552" s="349">
        <v>45525.339397627315</v>
      </c>
      <c r="L2552" s="348"/>
      <c r="M2552" s="348"/>
      <c r="N2552" s="347" t="s">
        <v>4545</v>
      </c>
      <c r="O2552" s="346">
        <v>1.0</v>
      </c>
      <c r="P2552" s="351" t="s">
        <v>669</v>
      </c>
      <c r="Q2552" s="346">
        <v>496.0</v>
      </c>
      <c r="R2552" s="347" t="s">
        <v>15231</v>
      </c>
      <c r="S2552" s="7" t="str">
        <f>IF(P2552="nasional",VLOOKUP("*"&amp;J2552&amp;"",'IPPD ALL'!$AA$2:$AC$787,3,FALSE),VLOOKUP("*"&amp;P2552&amp;"",'IPPD ALL'!$AB$2:$AC$787,2,FALSE))</f>
        <v>Kementerian Koordinator Bidang PMK</v>
      </c>
      <c r="T2552" s="229"/>
    </row>
    <row r="2553">
      <c r="A2553" s="346">
        <v>5262.0</v>
      </c>
      <c r="B2553" s="347" t="s">
        <v>15232</v>
      </c>
      <c r="C2553" s="347" t="s">
        <v>8730</v>
      </c>
      <c r="D2553" s="347" t="s">
        <v>15233</v>
      </c>
      <c r="E2553" s="346">
        <v>0.0</v>
      </c>
      <c r="F2553" s="347" t="s">
        <v>15234</v>
      </c>
      <c r="G2553" s="347" t="s">
        <v>15235</v>
      </c>
      <c r="H2553" s="348"/>
      <c r="I2553" s="347" t="s">
        <v>4533</v>
      </c>
      <c r="J2553" s="347" t="s">
        <v>8730</v>
      </c>
      <c r="K2553" s="349">
        <v>45525.34992630787</v>
      </c>
      <c r="L2553" s="348"/>
      <c r="M2553" s="348"/>
      <c r="N2553" s="347" t="s">
        <v>4545</v>
      </c>
      <c r="O2553" s="346">
        <v>1.0</v>
      </c>
      <c r="P2553" s="350" t="s">
        <v>2257</v>
      </c>
      <c r="Q2553" s="346">
        <v>348.0</v>
      </c>
      <c r="R2553" s="347" t="s">
        <v>8734</v>
      </c>
      <c r="S2553" s="7" t="str">
        <f>IF(P2553="nasional",VLOOKUP("*"&amp;J2553&amp;"",'IPPD ALL'!$AA$2:$AC$787,3,FALSE),VLOOKUP("*"&amp;P2553&amp;"",'IPPD ALL'!$AB$2:$AC$787,2,FALSE))</f>
        <v>Kabupaten Bandung</v>
      </c>
    </row>
    <row r="2554">
      <c r="A2554" s="346">
        <v>5263.0</v>
      </c>
      <c r="B2554" s="347" t="s">
        <v>15236</v>
      </c>
      <c r="C2554" s="347" t="s">
        <v>8730</v>
      </c>
      <c r="D2554" s="347" t="s">
        <v>15237</v>
      </c>
      <c r="E2554" s="346">
        <v>0.0</v>
      </c>
      <c r="F2554" s="347" t="s">
        <v>15238</v>
      </c>
      <c r="G2554" s="347" t="s">
        <v>15239</v>
      </c>
      <c r="H2554" s="348"/>
      <c r="I2554" s="347" t="s">
        <v>4533</v>
      </c>
      <c r="J2554" s="347" t="s">
        <v>8730</v>
      </c>
      <c r="K2554" s="349">
        <v>45525.350691921296</v>
      </c>
      <c r="L2554" s="348"/>
      <c r="M2554" s="348"/>
      <c r="N2554" s="347" t="s">
        <v>4545</v>
      </c>
      <c r="O2554" s="346">
        <v>1.0</v>
      </c>
      <c r="P2554" s="350" t="s">
        <v>2257</v>
      </c>
      <c r="Q2554" s="346">
        <v>348.0</v>
      </c>
      <c r="R2554" s="347" t="s">
        <v>8734</v>
      </c>
      <c r="S2554" s="7" t="str">
        <f>IF(P2554="nasional",VLOOKUP("*"&amp;J2554&amp;"",'IPPD ALL'!$AA$2:$AC$787,3,FALSE),VLOOKUP("*"&amp;P2554&amp;"",'IPPD ALL'!$AB$2:$AC$787,2,FALSE))</f>
        <v>Kabupaten Bandung</v>
      </c>
    </row>
    <row r="2555">
      <c r="A2555" s="346">
        <v>5264.0</v>
      </c>
      <c r="B2555" s="347" t="s">
        <v>15240</v>
      </c>
      <c r="C2555" s="347" t="s">
        <v>8730</v>
      </c>
      <c r="D2555" s="347" t="s">
        <v>15241</v>
      </c>
      <c r="E2555" s="346">
        <v>0.0</v>
      </c>
      <c r="F2555" s="347" t="s">
        <v>15242</v>
      </c>
      <c r="G2555" s="347" t="s">
        <v>15243</v>
      </c>
      <c r="H2555" s="348"/>
      <c r="I2555" s="347" t="s">
        <v>4533</v>
      </c>
      <c r="J2555" s="347" t="s">
        <v>8730</v>
      </c>
      <c r="K2555" s="349">
        <v>45525.351998819446</v>
      </c>
      <c r="L2555" s="348"/>
      <c r="M2555" s="348"/>
      <c r="N2555" s="347" t="s">
        <v>4545</v>
      </c>
      <c r="O2555" s="346">
        <v>1.0</v>
      </c>
      <c r="P2555" s="350" t="s">
        <v>2257</v>
      </c>
      <c r="Q2555" s="346">
        <v>348.0</v>
      </c>
      <c r="R2555" s="347" t="s">
        <v>8734</v>
      </c>
      <c r="S2555" s="7" t="str">
        <f>IF(P2555="nasional",VLOOKUP("*"&amp;J2555&amp;"",'IPPD ALL'!$AA$2:$AC$787,3,FALSE),VLOOKUP("*"&amp;P2555&amp;"",'IPPD ALL'!$AB$2:$AC$787,2,FALSE))</f>
        <v>Kabupaten Bandung</v>
      </c>
    </row>
    <row r="2556">
      <c r="A2556" s="346">
        <v>5265.0</v>
      </c>
      <c r="B2556" s="347" t="s">
        <v>15244</v>
      </c>
      <c r="C2556" s="347" t="s">
        <v>8730</v>
      </c>
      <c r="D2556" s="347" t="s">
        <v>15245</v>
      </c>
      <c r="E2556" s="346">
        <v>0.0</v>
      </c>
      <c r="F2556" s="347" t="s">
        <v>15246</v>
      </c>
      <c r="G2556" s="347" t="s">
        <v>15247</v>
      </c>
      <c r="H2556" s="348"/>
      <c r="I2556" s="347" t="s">
        <v>4533</v>
      </c>
      <c r="J2556" s="347" t="s">
        <v>8730</v>
      </c>
      <c r="K2556" s="349">
        <v>45525.35278001158</v>
      </c>
      <c r="L2556" s="348"/>
      <c r="M2556" s="348"/>
      <c r="N2556" s="347" t="s">
        <v>4545</v>
      </c>
      <c r="O2556" s="346">
        <v>1.0</v>
      </c>
      <c r="P2556" s="350" t="s">
        <v>2257</v>
      </c>
      <c r="Q2556" s="346">
        <v>348.0</v>
      </c>
      <c r="R2556" s="347" t="s">
        <v>8734</v>
      </c>
      <c r="S2556" s="7" t="str">
        <f>IF(P2556="nasional",VLOOKUP("*"&amp;J2556&amp;"",'IPPD ALL'!$AA$2:$AC$787,3,FALSE),VLOOKUP("*"&amp;P2556&amp;"",'IPPD ALL'!$AB$2:$AC$787,2,FALSE))</f>
        <v>Kabupaten Bandung</v>
      </c>
    </row>
    <row r="2557">
      <c r="A2557" s="346">
        <v>5266.0</v>
      </c>
      <c r="B2557" s="347" t="s">
        <v>15248</v>
      </c>
      <c r="C2557" s="347" t="s">
        <v>15221</v>
      </c>
      <c r="D2557" s="347" t="s">
        <v>15249</v>
      </c>
      <c r="E2557" s="347" t="s">
        <v>6689</v>
      </c>
      <c r="F2557" s="347" t="s">
        <v>15250</v>
      </c>
      <c r="G2557" s="347" t="s">
        <v>15251</v>
      </c>
      <c r="H2557" s="348"/>
      <c r="I2557" s="347" t="s">
        <v>4533</v>
      </c>
      <c r="J2557" s="347" t="s">
        <v>15221</v>
      </c>
      <c r="K2557" s="349">
        <v>45525.393985717594</v>
      </c>
      <c r="L2557" s="347" t="s">
        <v>15221</v>
      </c>
      <c r="M2557" s="349">
        <v>45525.39755444445</v>
      </c>
      <c r="N2557" s="347" t="s">
        <v>4534</v>
      </c>
      <c r="O2557" s="346">
        <v>1.0</v>
      </c>
      <c r="P2557" s="350" t="s">
        <v>2919</v>
      </c>
      <c r="Q2557" s="346">
        <v>753.0</v>
      </c>
      <c r="R2557" s="347" t="s">
        <v>15225</v>
      </c>
      <c r="S2557" s="7" t="str">
        <f>IF(P2557="nasional",VLOOKUP("*"&amp;J2557&amp;"",'IPPD ALL'!$AA$2:$AC$787,3,FALSE),VLOOKUP("*"&amp;P2557&amp;"",'IPPD ALL'!$AB$2:$AC$787,2,FALSE))</f>
        <v>Kabupaten Jember</v>
      </c>
    </row>
    <row r="2558">
      <c r="A2558" s="346">
        <v>5268.0</v>
      </c>
      <c r="B2558" s="347" t="s">
        <v>15252</v>
      </c>
      <c r="C2558" s="347" t="s">
        <v>8730</v>
      </c>
      <c r="D2558" s="347" t="s">
        <v>15253</v>
      </c>
      <c r="E2558" s="346">
        <v>0.0</v>
      </c>
      <c r="F2558" s="347" t="s">
        <v>15254</v>
      </c>
      <c r="G2558" s="347" t="s">
        <v>15255</v>
      </c>
      <c r="H2558" s="348"/>
      <c r="I2558" s="347" t="s">
        <v>4533</v>
      </c>
      <c r="J2558" s="347" t="s">
        <v>8730</v>
      </c>
      <c r="K2558" s="349">
        <v>45525.40240799769</v>
      </c>
      <c r="L2558" s="348"/>
      <c r="M2558" s="348"/>
      <c r="N2558" s="347" t="s">
        <v>4545</v>
      </c>
      <c r="O2558" s="346">
        <v>1.0</v>
      </c>
      <c r="P2558" s="350" t="s">
        <v>2257</v>
      </c>
      <c r="Q2558" s="346">
        <v>348.0</v>
      </c>
      <c r="R2558" s="347" t="s">
        <v>8734</v>
      </c>
      <c r="S2558" s="7" t="str">
        <f>IF(P2558="nasional",VLOOKUP("*"&amp;J2558&amp;"",'IPPD ALL'!$AA$2:$AC$787,3,FALSE),VLOOKUP("*"&amp;P2558&amp;"",'IPPD ALL'!$AB$2:$AC$787,2,FALSE))</f>
        <v>Kabupaten Bandung</v>
      </c>
    </row>
    <row r="2559">
      <c r="A2559" s="346">
        <v>5270.0</v>
      </c>
      <c r="B2559" s="347" t="s">
        <v>15256</v>
      </c>
      <c r="C2559" s="347" t="s">
        <v>15257</v>
      </c>
      <c r="D2559" s="347" t="s">
        <v>15258</v>
      </c>
      <c r="E2559" s="347">
        <v>1.0</v>
      </c>
      <c r="F2559" s="347" t="s">
        <v>15259</v>
      </c>
      <c r="G2559" s="347" t="s">
        <v>15260</v>
      </c>
      <c r="H2559" s="348"/>
      <c r="I2559" s="347" t="s">
        <v>4533</v>
      </c>
      <c r="J2559" s="347" t="s">
        <v>15257</v>
      </c>
      <c r="K2559" s="349">
        <v>45525.4222618287</v>
      </c>
      <c r="L2559" s="347" t="s">
        <v>15257</v>
      </c>
      <c r="M2559" s="349">
        <v>45525.4244574537</v>
      </c>
      <c r="N2559" s="347" t="s">
        <v>4545</v>
      </c>
      <c r="O2559" s="346">
        <v>2.0</v>
      </c>
      <c r="P2559" s="350" t="s">
        <v>2334</v>
      </c>
      <c r="Q2559" s="346">
        <v>700.0</v>
      </c>
      <c r="R2559" s="347" t="s">
        <v>14839</v>
      </c>
      <c r="S2559" s="7" t="str">
        <f>IF(P2559="nasional",VLOOKUP("*"&amp;J2559&amp;"",'IPPD ALL'!$AA$2:$AC$787,3,FALSE),VLOOKUP("*"&amp;P2559&amp;"",'IPPD ALL'!$AB$2:$AC$787,2,FALSE))</f>
        <v>Kabupaten Kuningan</v>
      </c>
      <c r="T2559" s="229"/>
    </row>
    <row r="2560">
      <c r="A2560" s="346">
        <v>5271.0</v>
      </c>
      <c r="B2560" s="347" t="s">
        <v>15261</v>
      </c>
      <c r="C2560" s="347" t="s">
        <v>15257</v>
      </c>
      <c r="D2560" s="347" t="s">
        <v>15262</v>
      </c>
      <c r="E2560" s="347">
        <v>1.0</v>
      </c>
      <c r="F2560" s="347" t="s">
        <v>15263</v>
      </c>
      <c r="G2560" s="347" t="s">
        <v>15264</v>
      </c>
      <c r="H2560" s="348"/>
      <c r="I2560" s="347" t="s">
        <v>4533</v>
      </c>
      <c r="J2560" s="347" t="s">
        <v>15257</v>
      </c>
      <c r="K2560" s="349">
        <v>45525.42570488426</v>
      </c>
      <c r="L2560" s="347" t="s">
        <v>15257</v>
      </c>
      <c r="M2560" s="349">
        <v>45525.42682814815</v>
      </c>
      <c r="N2560" s="347" t="s">
        <v>4545</v>
      </c>
      <c r="O2560" s="346">
        <v>2.0</v>
      </c>
      <c r="P2560" s="350" t="s">
        <v>2334</v>
      </c>
      <c r="Q2560" s="346">
        <v>700.0</v>
      </c>
      <c r="R2560" s="347" t="s">
        <v>14839</v>
      </c>
      <c r="S2560" s="7" t="str">
        <f>IF(P2560="nasional",VLOOKUP("*"&amp;J2560&amp;"",'IPPD ALL'!$AA$2:$AC$787,3,FALSE),VLOOKUP("*"&amp;P2560&amp;"",'IPPD ALL'!$AB$2:$AC$787,2,FALSE))</f>
        <v>Kabupaten Kuningan</v>
      </c>
      <c r="T2560" s="229"/>
    </row>
    <row r="2561">
      <c r="A2561" s="346">
        <v>5272.0</v>
      </c>
      <c r="B2561" s="347" t="s">
        <v>15265</v>
      </c>
      <c r="C2561" s="347" t="s">
        <v>15257</v>
      </c>
      <c r="D2561" s="347" t="s">
        <v>15266</v>
      </c>
      <c r="E2561" s="347">
        <v>1.0</v>
      </c>
      <c r="F2561" s="347" t="s">
        <v>15267</v>
      </c>
      <c r="G2561" s="347" t="s">
        <v>15268</v>
      </c>
      <c r="H2561" s="348"/>
      <c r="I2561" s="347" t="s">
        <v>4533</v>
      </c>
      <c r="J2561" s="347" t="s">
        <v>15257</v>
      </c>
      <c r="K2561" s="349">
        <v>45525.42956405092</v>
      </c>
      <c r="L2561" s="347" t="s">
        <v>15257</v>
      </c>
      <c r="M2561" s="349">
        <v>45525.43355480324</v>
      </c>
      <c r="N2561" s="347" t="s">
        <v>4545</v>
      </c>
      <c r="O2561" s="346">
        <v>1.0</v>
      </c>
      <c r="P2561" s="350" t="s">
        <v>2334</v>
      </c>
      <c r="Q2561" s="346">
        <v>700.0</v>
      </c>
      <c r="R2561" s="347" t="s">
        <v>14839</v>
      </c>
      <c r="S2561" s="7" t="str">
        <f>IF(P2561="nasional",VLOOKUP("*"&amp;J2561&amp;"",'IPPD ALL'!$AA$2:$AC$787,3,FALSE),VLOOKUP("*"&amp;P2561&amp;"",'IPPD ALL'!$AB$2:$AC$787,2,FALSE))</f>
        <v>Kabupaten Kuningan</v>
      </c>
      <c r="T2561" s="229"/>
    </row>
    <row r="2562">
      <c r="A2562" s="346">
        <v>5273.0</v>
      </c>
      <c r="B2562" s="347" t="s">
        <v>15269</v>
      </c>
      <c r="C2562" s="347" t="s">
        <v>15257</v>
      </c>
      <c r="D2562" s="347" t="s">
        <v>15270</v>
      </c>
      <c r="E2562" s="347">
        <v>1.0</v>
      </c>
      <c r="F2562" s="347" t="s">
        <v>15271</v>
      </c>
      <c r="G2562" s="347" t="s">
        <v>15272</v>
      </c>
      <c r="H2562" s="348"/>
      <c r="I2562" s="347" t="s">
        <v>4533</v>
      </c>
      <c r="J2562" s="347" t="s">
        <v>15257</v>
      </c>
      <c r="K2562" s="349">
        <v>45525.435123379626</v>
      </c>
      <c r="L2562" s="347" t="s">
        <v>15257</v>
      </c>
      <c r="M2562" s="349">
        <v>45525.43735222222</v>
      </c>
      <c r="N2562" s="347" t="s">
        <v>4545</v>
      </c>
      <c r="O2562" s="346">
        <v>2.0</v>
      </c>
      <c r="P2562" s="350" t="s">
        <v>2334</v>
      </c>
      <c r="Q2562" s="346">
        <v>700.0</v>
      </c>
      <c r="R2562" s="347" t="s">
        <v>14839</v>
      </c>
      <c r="S2562" s="7" t="str">
        <f>IF(P2562="nasional",VLOOKUP("*"&amp;J2562&amp;"",'IPPD ALL'!$AA$2:$AC$787,3,FALSE),VLOOKUP("*"&amp;P2562&amp;"",'IPPD ALL'!$AB$2:$AC$787,2,FALSE))</f>
        <v>Kabupaten Kuningan</v>
      </c>
      <c r="T2562" s="229"/>
    </row>
    <row r="2563">
      <c r="A2563" s="346">
        <v>5274.0</v>
      </c>
      <c r="B2563" s="347" t="s">
        <v>15273</v>
      </c>
      <c r="C2563" s="347" t="s">
        <v>14906</v>
      </c>
      <c r="D2563" s="347" t="s">
        <v>15274</v>
      </c>
      <c r="E2563" s="347">
        <v>1.0</v>
      </c>
      <c r="F2563" s="347" t="s">
        <v>15275</v>
      </c>
      <c r="G2563" s="347" t="s">
        <v>15276</v>
      </c>
      <c r="H2563" s="348"/>
      <c r="I2563" s="347" t="s">
        <v>4533</v>
      </c>
      <c r="J2563" s="347" t="s">
        <v>14906</v>
      </c>
      <c r="K2563" s="349">
        <v>45526.082613680555</v>
      </c>
      <c r="L2563" s="347" t="s">
        <v>14906</v>
      </c>
      <c r="M2563" s="349">
        <v>45526.11745138889</v>
      </c>
      <c r="N2563" s="347" t="s">
        <v>4534</v>
      </c>
      <c r="O2563" s="346">
        <v>6.0</v>
      </c>
      <c r="P2563" s="350" t="s">
        <v>1892</v>
      </c>
      <c r="Q2563" s="346">
        <v>692.0</v>
      </c>
      <c r="R2563" s="347" t="s">
        <v>14910</v>
      </c>
      <c r="S2563" s="7" t="str">
        <f>IF(P2563="nasional",VLOOKUP("*"&amp;J2563&amp;"",'IPPD ALL'!$AA$2:$AC$787,3,FALSE),VLOOKUP("*"&amp;P2563&amp;"",'IPPD ALL'!$AB$2:$AC$787,2,FALSE))</f>
        <v>Provinsi Bangka Belitung</v>
      </c>
    </row>
    <row r="2564">
      <c r="A2564" s="346">
        <v>5275.0</v>
      </c>
      <c r="B2564" s="347" t="s">
        <v>15277</v>
      </c>
      <c r="C2564" s="347" t="s">
        <v>15221</v>
      </c>
      <c r="D2564" s="347" t="s">
        <v>15278</v>
      </c>
      <c r="E2564" s="347" t="s">
        <v>6689</v>
      </c>
      <c r="F2564" s="347" t="s">
        <v>15279</v>
      </c>
      <c r="G2564" s="347" t="s">
        <v>15280</v>
      </c>
      <c r="H2564" s="348"/>
      <c r="I2564" s="347" t="s">
        <v>4533</v>
      </c>
      <c r="J2564" s="347" t="s">
        <v>15221</v>
      </c>
      <c r="K2564" s="349">
        <v>45526.124967881944</v>
      </c>
      <c r="L2564" s="347" t="s">
        <v>15221</v>
      </c>
      <c r="M2564" s="349">
        <v>45541.31116690972</v>
      </c>
      <c r="N2564" s="347" t="s">
        <v>4545</v>
      </c>
      <c r="O2564" s="346">
        <v>1.0</v>
      </c>
      <c r="P2564" s="350" t="s">
        <v>2919</v>
      </c>
      <c r="Q2564" s="346">
        <v>753.0</v>
      </c>
      <c r="R2564" s="347" t="s">
        <v>15225</v>
      </c>
      <c r="S2564" s="7" t="str">
        <f>IF(P2564="nasional",VLOOKUP("*"&amp;J2564&amp;"",'IPPD ALL'!$AA$2:$AC$787,3,FALSE),VLOOKUP("*"&amp;P2564&amp;"",'IPPD ALL'!$AB$2:$AC$787,2,FALSE))</f>
        <v>Kabupaten Jember</v>
      </c>
    </row>
    <row r="2565">
      <c r="A2565" s="346">
        <v>5276.0</v>
      </c>
      <c r="B2565" s="347" t="s">
        <v>15281</v>
      </c>
      <c r="C2565" s="347" t="s">
        <v>14906</v>
      </c>
      <c r="D2565" s="347" t="s">
        <v>15282</v>
      </c>
      <c r="E2565" s="347">
        <v>1.0</v>
      </c>
      <c r="F2565" s="347" t="s">
        <v>15283</v>
      </c>
      <c r="G2565" s="347" t="s">
        <v>15284</v>
      </c>
      <c r="H2565" s="348"/>
      <c r="I2565" s="347" t="s">
        <v>4533</v>
      </c>
      <c r="J2565" s="347" t="s">
        <v>14906</v>
      </c>
      <c r="K2565" s="349">
        <v>45526.12553899305</v>
      </c>
      <c r="L2565" s="347" t="s">
        <v>14906</v>
      </c>
      <c r="M2565" s="349">
        <v>45526.144131099536</v>
      </c>
      <c r="N2565" s="347" t="s">
        <v>4534</v>
      </c>
      <c r="O2565" s="346">
        <v>1.0</v>
      </c>
      <c r="P2565" s="350" t="s">
        <v>1892</v>
      </c>
      <c r="Q2565" s="346">
        <v>692.0</v>
      </c>
      <c r="R2565" s="347" t="s">
        <v>14910</v>
      </c>
      <c r="S2565" s="7" t="str">
        <f>IF(P2565="nasional",VLOOKUP("*"&amp;J2565&amp;"",'IPPD ALL'!$AA$2:$AC$787,3,FALSE),VLOOKUP("*"&amp;P2565&amp;"",'IPPD ALL'!$AB$2:$AC$787,2,FALSE))</f>
        <v>Provinsi Bangka Belitung</v>
      </c>
    </row>
    <row r="2566">
      <c r="A2566" s="346">
        <v>5277.0</v>
      </c>
      <c r="B2566" s="347" t="s">
        <v>15285</v>
      </c>
      <c r="C2566" s="347" t="s">
        <v>14906</v>
      </c>
      <c r="D2566" s="347" t="s">
        <v>15286</v>
      </c>
      <c r="E2566" s="347">
        <v>1.0</v>
      </c>
      <c r="F2566" s="347" t="s">
        <v>15287</v>
      </c>
      <c r="G2566" s="347" t="s">
        <v>15288</v>
      </c>
      <c r="H2566" s="348"/>
      <c r="I2566" s="347" t="s">
        <v>4533</v>
      </c>
      <c r="J2566" s="347" t="s">
        <v>14906</v>
      </c>
      <c r="K2566" s="349">
        <v>45526.15099032407</v>
      </c>
      <c r="L2566" s="347" t="s">
        <v>14906</v>
      </c>
      <c r="M2566" s="349">
        <v>45526.15633060185</v>
      </c>
      <c r="N2566" s="347" t="s">
        <v>4545</v>
      </c>
      <c r="O2566" s="346">
        <v>1.0</v>
      </c>
      <c r="P2566" s="350" t="s">
        <v>1892</v>
      </c>
      <c r="Q2566" s="346">
        <v>692.0</v>
      </c>
      <c r="R2566" s="347" t="s">
        <v>14910</v>
      </c>
      <c r="S2566" s="7" t="str">
        <f>IF(P2566="nasional",VLOOKUP("*"&amp;J2566&amp;"",'IPPD ALL'!$AA$2:$AC$787,3,FALSE),VLOOKUP("*"&amp;P2566&amp;"",'IPPD ALL'!$AB$2:$AC$787,2,FALSE))</f>
        <v>Provinsi Bangka Belitung</v>
      </c>
    </row>
    <row r="2567">
      <c r="A2567" s="346">
        <v>5278.0</v>
      </c>
      <c r="B2567" s="347" t="s">
        <v>15289</v>
      </c>
      <c r="C2567" s="347" t="s">
        <v>10505</v>
      </c>
      <c r="D2567" s="347" t="s">
        <v>15290</v>
      </c>
      <c r="E2567" s="347" t="s">
        <v>4530</v>
      </c>
      <c r="F2567" s="347" t="s">
        <v>15291</v>
      </c>
      <c r="G2567" s="347" t="s">
        <v>15292</v>
      </c>
      <c r="H2567" s="348"/>
      <c r="I2567" s="347" t="s">
        <v>4533</v>
      </c>
      <c r="J2567" s="347" t="s">
        <v>10505</v>
      </c>
      <c r="K2567" s="349">
        <v>45526.17561679398</v>
      </c>
      <c r="L2567" s="347" t="s">
        <v>10505</v>
      </c>
      <c r="M2567" s="349">
        <v>45526.17653748843</v>
      </c>
      <c r="N2567" s="347" t="s">
        <v>4545</v>
      </c>
      <c r="O2567" s="346">
        <v>2.0</v>
      </c>
      <c r="P2567" s="350" t="s">
        <v>527</v>
      </c>
      <c r="Q2567" s="346">
        <v>477.0</v>
      </c>
      <c r="R2567" s="347" t="s">
        <v>10093</v>
      </c>
      <c r="S2567" s="7" t="str">
        <f>IF(P2567="nasional",VLOOKUP("*"&amp;J2567&amp;"",'IPPD ALL'!$AA$2:$AC$787,3,FALSE),VLOOKUP("*"&amp;P2567&amp;"",'IPPD ALL'!$AB$2:$AC$787,2,FALSE))</f>
        <v>Kementerian Pekerjaan Umum dan Perumahan Rakyat</v>
      </c>
    </row>
    <row r="2568">
      <c r="A2568" s="346">
        <v>5281.0</v>
      </c>
      <c r="B2568" s="347" t="s">
        <v>15293</v>
      </c>
      <c r="C2568" s="347" t="s">
        <v>15221</v>
      </c>
      <c r="D2568" s="347" t="s">
        <v>15294</v>
      </c>
      <c r="E2568" s="347" t="s">
        <v>6689</v>
      </c>
      <c r="F2568" s="347" t="s">
        <v>15295</v>
      </c>
      <c r="G2568" s="347" t="s">
        <v>15296</v>
      </c>
      <c r="H2568" s="348"/>
      <c r="I2568" s="347" t="s">
        <v>4533</v>
      </c>
      <c r="J2568" s="347" t="s">
        <v>15221</v>
      </c>
      <c r="K2568" s="349">
        <v>45526.205736655094</v>
      </c>
      <c r="L2568" s="347" t="s">
        <v>15221</v>
      </c>
      <c r="M2568" s="349">
        <v>45526.224337962965</v>
      </c>
      <c r="N2568" s="347" t="s">
        <v>4545</v>
      </c>
      <c r="O2568" s="346">
        <v>1.0</v>
      </c>
      <c r="P2568" s="350" t="s">
        <v>2919</v>
      </c>
      <c r="Q2568" s="346">
        <v>753.0</v>
      </c>
      <c r="R2568" s="347" t="s">
        <v>15225</v>
      </c>
      <c r="S2568" s="7" t="str">
        <f>IF(P2568="nasional",VLOOKUP("*"&amp;J2568&amp;"",'IPPD ALL'!$AA$2:$AC$787,3,FALSE),VLOOKUP("*"&amp;P2568&amp;"",'IPPD ALL'!$AB$2:$AC$787,2,FALSE))</f>
        <v>Kabupaten Jember</v>
      </c>
    </row>
    <row r="2569">
      <c r="A2569" s="346">
        <v>5282.0</v>
      </c>
      <c r="B2569" s="347" t="s">
        <v>15297</v>
      </c>
      <c r="C2569" s="347" t="s">
        <v>7084</v>
      </c>
      <c r="D2569" s="347" t="s">
        <v>15298</v>
      </c>
      <c r="E2569" s="346">
        <v>1.0</v>
      </c>
      <c r="F2569" s="347" t="s">
        <v>15299</v>
      </c>
      <c r="G2569" s="347" t="s">
        <v>15300</v>
      </c>
      <c r="H2569" s="348"/>
      <c r="I2569" s="347" t="s">
        <v>4533</v>
      </c>
      <c r="J2569" s="347" t="s">
        <v>7084</v>
      </c>
      <c r="K2569" s="349">
        <v>45526.31420707176</v>
      </c>
      <c r="L2569" s="348"/>
      <c r="M2569" s="348"/>
      <c r="N2569" s="347" t="s">
        <v>4545</v>
      </c>
      <c r="O2569" s="346">
        <v>1.0</v>
      </c>
      <c r="P2569" s="350" t="s">
        <v>3055</v>
      </c>
      <c r="Q2569" s="346">
        <v>393.0</v>
      </c>
      <c r="R2569" s="347" t="s">
        <v>7088</v>
      </c>
      <c r="S2569" s="7" t="str">
        <f>IF(P2569="nasional",VLOOKUP("*"&amp;J2569&amp;"",'IPPD ALL'!$AA$2:$AC$787,3,FALSE),VLOOKUP("*"&amp;P2569&amp;"",'IPPD ALL'!$AB$2:$AC$787,2,FALSE))</f>
        <v>Kabupaten Situbondo</v>
      </c>
    </row>
    <row r="2570">
      <c r="A2570" s="346">
        <v>5283.0</v>
      </c>
      <c r="B2570" s="347" t="s">
        <v>15301</v>
      </c>
      <c r="C2570" s="347" t="s">
        <v>7084</v>
      </c>
      <c r="D2570" s="347" t="s">
        <v>15302</v>
      </c>
      <c r="E2570" s="347">
        <v>1.0</v>
      </c>
      <c r="F2570" s="347" t="s">
        <v>15303</v>
      </c>
      <c r="G2570" s="347" t="s">
        <v>15304</v>
      </c>
      <c r="H2570" s="348"/>
      <c r="I2570" s="347" t="s">
        <v>4533</v>
      </c>
      <c r="J2570" s="347" t="s">
        <v>7084</v>
      </c>
      <c r="K2570" s="349">
        <v>45526.317490497684</v>
      </c>
      <c r="L2570" s="348"/>
      <c r="M2570" s="348"/>
      <c r="N2570" s="347" t="s">
        <v>4545</v>
      </c>
      <c r="O2570" s="346">
        <v>1.0</v>
      </c>
      <c r="P2570" s="350" t="s">
        <v>3055</v>
      </c>
      <c r="Q2570" s="346">
        <v>393.0</v>
      </c>
      <c r="R2570" s="347" t="s">
        <v>7088</v>
      </c>
      <c r="S2570" s="7" t="str">
        <f>IF(P2570="nasional",VLOOKUP("*"&amp;J2570&amp;"",'IPPD ALL'!$AA$2:$AC$787,3,FALSE),VLOOKUP("*"&amp;P2570&amp;"",'IPPD ALL'!$AB$2:$AC$787,2,FALSE))</f>
        <v>Kabupaten Situbondo</v>
      </c>
    </row>
    <row r="2571">
      <c r="A2571" s="346">
        <v>5286.0</v>
      </c>
      <c r="B2571" s="347" t="s">
        <v>15305</v>
      </c>
      <c r="C2571" s="347" t="s">
        <v>14190</v>
      </c>
      <c r="D2571" s="347" t="s">
        <v>15306</v>
      </c>
      <c r="E2571" s="347" t="s">
        <v>15307</v>
      </c>
      <c r="F2571" s="347" t="s">
        <v>15308</v>
      </c>
      <c r="G2571" s="347" t="s">
        <v>15309</v>
      </c>
      <c r="H2571" s="348"/>
      <c r="I2571" s="347" t="s">
        <v>4533</v>
      </c>
      <c r="J2571" s="347" t="s">
        <v>14190</v>
      </c>
      <c r="K2571" s="349">
        <v>45527.146297349536</v>
      </c>
      <c r="L2571" s="347" t="s">
        <v>14190</v>
      </c>
      <c r="M2571" s="349">
        <v>45538.12986782407</v>
      </c>
      <c r="N2571" s="347" t="s">
        <v>4545</v>
      </c>
      <c r="O2571" s="346">
        <v>10.0</v>
      </c>
      <c r="P2571" s="350" t="s">
        <v>2310</v>
      </c>
      <c r="Q2571" s="346">
        <v>669.0</v>
      </c>
      <c r="R2571" s="347" t="s">
        <v>14194</v>
      </c>
      <c r="S2571" s="7" t="str">
        <f>IF(P2571="nasional",VLOOKUP("*"&amp;J2571&amp;"",'IPPD ALL'!$AA$2:$AC$787,3,FALSE),VLOOKUP("*"&amp;P2571&amp;"",'IPPD ALL'!$AB$2:$AC$787,2,FALSE))</f>
        <v>Kabupaten Garut</v>
      </c>
    </row>
    <row r="2572">
      <c r="A2572" s="346">
        <v>5288.0</v>
      </c>
      <c r="B2572" s="347" t="s">
        <v>15310</v>
      </c>
      <c r="C2572" s="347" t="s">
        <v>15311</v>
      </c>
      <c r="D2572" s="347" t="s">
        <v>15312</v>
      </c>
      <c r="E2572" s="346">
        <v>1.0</v>
      </c>
      <c r="F2572" s="347" t="s">
        <v>15313</v>
      </c>
      <c r="G2572" s="347" t="s">
        <v>15314</v>
      </c>
      <c r="H2572" s="347" t="s">
        <v>4609</v>
      </c>
      <c r="I2572" s="347" t="s">
        <v>4533</v>
      </c>
      <c r="J2572" s="347" t="s">
        <v>15311</v>
      </c>
      <c r="K2572" s="349">
        <v>45527.33363474537</v>
      </c>
      <c r="L2572" s="347" t="s">
        <v>15311</v>
      </c>
      <c r="M2572" s="349">
        <v>45527.3491603588</v>
      </c>
      <c r="N2572" s="347" t="s">
        <v>4545</v>
      </c>
      <c r="O2572" s="346">
        <v>3.0</v>
      </c>
      <c r="P2572" s="350" t="s">
        <v>2176</v>
      </c>
      <c r="Q2572" s="346">
        <v>760.0</v>
      </c>
      <c r="R2572" s="347" t="s">
        <v>15315</v>
      </c>
      <c r="S2572" s="7" t="str">
        <f>IF(P2572="nasional",VLOOKUP("*"&amp;J2572&amp;"",'IPPD ALL'!$AA$2:$AC$787,3,FALSE),VLOOKUP("*"&amp;P2572&amp;"",'IPPD ALL'!$AB$2:$AC$787,2,FALSE))</f>
        <v>Kabupaten Lampung Utara</v>
      </c>
      <c r="T2572" s="229"/>
    </row>
    <row r="2573">
      <c r="A2573" s="346">
        <v>5289.0</v>
      </c>
      <c r="B2573" s="347" t="s">
        <v>15316</v>
      </c>
      <c r="C2573" s="347" t="s">
        <v>4839</v>
      </c>
      <c r="D2573" s="347" t="s">
        <v>15317</v>
      </c>
      <c r="E2573" s="347">
        <v>1.0</v>
      </c>
      <c r="F2573" s="347" t="s">
        <v>15318</v>
      </c>
      <c r="G2573" s="347" t="s">
        <v>15319</v>
      </c>
      <c r="H2573" s="348"/>
      <c r="I2573" s="347" t="s">
        <v>4533</v>
      </c>
      <c r="J2573" s="347" t="s">
        <v>4839</v>
      </c>
      <c r="K2573" s="349">
        <v>45527.33729956018</v>
      </c>
      <c r="L2573" s="347" t="s">
        <v>4839</v>
      </c>
      <c r="M2573" s="349">
        <v>45527.339430266205</v>
      </c>
      <c r="N2573" s="347" t="s">
        <v>4534</v>
      </c>
      <c r="O2573" s="346">
        <v>2.0</v>
      </c>
      <c r="P2573" s="350" t="s">
        <v>4843</v>
      </c>
      <c r="Q2573" s="346">
        <v>242.0</v>
      </c>
      <c r="R2573" s="347" t="s">
        <v>4844</v>
      </c>
      <c r="S2573" s="7" t="str">
        <f>IF(P2573="nasional",VLOOKUP("*"&amp;J2573&amp;"",'IPPD ALL'!$AA$2:$AC$787,3,FALSE),VLOOKUP("*"&amp;P2573&amp;"",'IPPD ALL'!$AB$2:$AC$787,2,FALSE))</f>
        <v>#N/A</v>
      </c>
    </row>
    <row r="2574">
      <c r="A2574" s="346">
        <v>5290.0</v>
      </c>
      <c r="B2574" s="347" t="s">
        <v>15320</v>
      </c>
      <c r="C2574" s="347" t="s">
        <v>4839</v>
      </c>
      <c r="D2574" s="347" t="s">
        <v>15321</v>
      </c>
      <c r="E2574" s="347">
        <v>1.0</v>
      </c>
      <c r="F2574" s="347" t="s">
        <v>15322</v>
      </c>
      <c r="G2574" s="347" t="s">
        <v>15323</v>
      </c>
      <c r="H2574" s="348"/>
      <c r="I2574" s="347" t="s">
        <v>4533</v>
      </c>
      <c r="J2574" s="347" t="s">
        <v>4839</v>
      </c>
      <c r="K2574" s="349">
        <v>45527.366702997686</v>
      </c>
      <c r="L2574" s="347" t="s">
        <v>4839</v>
      </c>
      <c r="M2574" s="349">
        <v>45527.367266678244</v>
      </c>
      <c r="N2574" s="347" t="s">
        <v>4545</v>
      </c>
      <c r="O2574" s="346">
        <v>2.0</v>
      </c>
      <c r="P2574" s="350" t="s">
        <v>4843</v>
      </c>
      <c r="Q2574" s="346">
        <v>242.0</v>
      </c>
      <c r="R2574" s="347" t="s">
        <v>4844</v>
      </c>
      <c r="S2574" s="7" t="str">
        <f>IF(P2574="nasional",VLOOKUP("*"&amp;J2574&amp;"",'IPPD ALL'!$AA$2:$AC$787,3,FALSE),VLOOKUP("*"&amp;P2574&amp;"",'IPPD ALL'!$AB$2:$AC$787,2,FALSE))</f>
        <v>#N/A</v>
      </c>
    </row>
    <row r="2575">
      <c r="A2575" s="346">
        <v>5291.0</v>
      </c>
      <c r="B2575" s="347" t="s">
        <v>15324</v>
      </c>
      <c r="C2575" s="347" t="s">
        <v>15325</v>
      </c>
      <c r="D2575" s="347" t="s">
        <v>15326</v>
      </c>
      <c r="E2575" s="347" t="s">
        <v>15307</v>
      </c>
      <c r="F2575" s="347" t="s">
        <v>15327</v>
      </c>
      <c r="G2575" s="347" t="s">
        <v>15328</v>
      </c>
      <c r="H2575" s="348"/>
      <c r="I2575" s="347" t="s">
        <v>4533</v>
      </c>
      <c r="J2575" s="347" t="s">
        <v>15325</v>
      </c>
      <c r="K2575" s="349">
        <v>45528.18188336806</v>
      </c>
      <c r="L2575" s="348"/>
      <c r="M2575" s="348"/>
      <c r="N2575" s="347" t="s">
        <v>4545</v>
      </c>
      <c r="O2575" s="346">
        <v>1.0</v>
      </c>
      <c r="P2575" s="350" t="s">
        <v>3203</v>
      </c>
      <c r="Q2575" s="346">
        <v>1570.0</v>
      </c>
      <c r="R2575" s="347" t="s">
        <v>15329</v>
      </c>
      <c r="S2575" s="7" t="str">
        <f>IF(P2575="nasional",VLOOKUP("*"&amp;J2575&amp;"",'IPPD ALL'!$AA$2:$AC$787,3,FALSE),VLOOKUP("*"&amp;P2575&amp;"",'IPPD ALL'!$AB$2:$AC$787,2,FALSE))</f>
        <v>Kabupaten Mempawah</v>
      </c>
      <c r="T2575" s="229"/>
    </row>
    <row r="2576">
      <c r="A2576" s="346">
        <v>5292.0</v>
      </c>
      <c r="B2576" s="347" t="s">
        <v>15330</v>
      </c>
      <c r="C2576" s="347" t="s">
        <v>9998</v>
      </c>
      <c r="D2576" s="347" t="s">
        <v>15331</v>
      </c>
      <c r="E2576" s="346">
        <v>1.0</v>
      </c>
      <c r="F2576" s="347" t="s">
        <v>15332</v>
      </c>
      <c r="G2576" s="347" t="s">
        <v>15333</v>
      </c>
      <c r="H2576" s="348"/>
      <c r="I2576" s="347" t="s">
        <v>4533</v>
      </c>
      <c r="J2576" s="347" t="s">
        <v>9998</v>
      </c>
      <c r="K2576" s="349">
        <v>45530.16526248842</v>
      </c>
      <c r="L2576" s="347" t="s">
        <v>9998</v>
      </c>
      <c r="M2576" s="349">
        <v>45530.17142583333</v>
      </c>
      <c r="N2576" s="347" t="s">
        <v>4534</v>
      </c>
      <c r="O2576" s="346">
        <v>1.0</v>
      </c>
      <c r="P2576" s="350" t="s">
        <v>2078</v>
      </c>
      <c r="Q2576" s="346">
        <v>695.0</v>
      </c>
      <c r="R2576" s="347" t="s">
        <v>10002</v>
      </c>
      <c r="S2576" s="7" t="str">
        <f>IF(P2576="nasional",VLOOKUP("*"&amp;J2576&amp;"",'IPPD ALL'!$AA$2:$AC$787,3,FALSE),VLOOKUP("*"&amp;P2576&amp;"",'IPPD ALL'!$AB$2:$AC$787,2,FALSE))</f>
        <v>Kabupaten Ogan Ilir</v>
      </c>
    </row>
    <row r="2577">
      <c r="A2577" s="346">
        <v>5293.0</v>
      </c>
      <c r="B2577" s="347" t="s">
        <v>15334</v>
      </c>
      <c r="C2577" s="347" t="s">
        <v>15335</v>
      </c>
      <c r="D2577" s="347" t="s">
        <v>15336</v>
      </c>
      <c r="E2577" s="347">
        <v>1.0</v>
      </c>
      <c r="F2577" s="347" t="s">
        <v>15337</v>
      </c>
      <c r="G2577" s="347" t="s">
        <v>15338</v>
      </c>
      <c r="H2577" s="347" t="s">
        <v>4609</v>
      </c>
      <c r="I2577" s="347" t="s">
        <v>4533</v>
      </c>
      <c r="J2577" s="347" t="s">
        <v>15335</v>
      </c>
      <c r="K2577" s="349">
        <v>45530.20259877315</v>
      </c>
      <c r="L2577" s="347" t="s">
        <v>15335</v>
      </c>
      <c r="M2577" s="349">
        <v>45530.20866258102</v>
      </c>
      <c r="N2577" s="347" t="s">
        <v>4545</v>
      </c>
      <c r="O2577" s="346">
        <v>2.0</v>
      </c>
      <c r="P2577" s="350" t="s">
        <v>466</v>
      </c>
      <c r="Q2577" s="346">
        <v>468.0</v>
      </c>
      <c r="R2577" s="347" t="s">
        <v>14035</v>
      </c>
      <c r="S2577" s="7" t="str">
        <f>IF(P2577="nasional",VLOOKUP("*"&amp;J2577&amp;"",'IPPD ALL'!$AA$2:$AC$787,3,FALSE),VLOOKUP("*"&amp;P2577&amp;"",'IPPD ALL'!$AB$2:$AC$787,2,FALSE))</f>
        <v>Kementerian Hukum dan HAM</v>
      </c>
      <c r="T2577" s="229"/>
    </row>
    <row r="2578">
      <c r="A2578" s="346">
        <v>5294.0</v>
      </c>
      <c r="B2578" s="347" t="s">
        <v>15339</v>
      </c>
      <c r="C2578" s="347" t="s">
        <v>1738</v>
      </c>
      <c r="D2578" s="347" t="s">
        <v>15340</v>
      </c>
      <c r="E2578" s="347">
        <v>1.0</v>
      </c>
      <c r="F2578" s="347" t="s">
        <v>15341</v>
      </c>
      <c r="G2578" s="347" t="s">
        <v>15342</v>
      </c>
      <c r="H2578" s="347" t="s">
        <v>4609</v>
      </c>
      <c r="I2578" s="347" t="s">
        <v>4533</v>
      </c>
      <c r="J2578" s="347" t="s">
        <v>1738</v>
      </c>
      <c r="K2578" s="349">
        <v>45530.2958069213</v>
      </c>
      <c r="L2578" s="347" t="s">
        <v>1738</v>
      </c>
      <c r="M2578" s="349">
        <v>45530.31737927083</v>
      </c>
      <c r="N2578" s="347" t="s">
        <v>4545</v>
      </c>
      <c r="O2578" s="346">
        <v>1.0</v>
      </c>
      <c r="P2578" s="347" t="s">
        <v>4535</v>
      </c>
      <c r="Q2578" s="348"/>
      <c r="R2578" s="348"/>
      <c r="S2578" s="7" t="str">
        <f>IF(P2578="nasional",VLOOKUP("*"&amp;J2578&amp;"",'IPPD ALL'!$AA$2:$AC$787,3,FALSE),VLOOKUP("*"&amp;P2578&amp;"",'IPPD ALL'!$AB$2:$AC$787,2,FALSE))</f>
        <v>Kabupaten Siak</v>
      </c>
    </row>
    <row r="2579">
      <c r="A2579" s="346">
        <v>5295.0</v>
      </c>
      <c r="B2579" s="347" t="s">
        <v>15343</v>
      </c>
      <c r="C2579" s="347" t="s">
        <v>2827</v>
      </c>
      <c r="D2579" s="347" t="s">
        <v>15344</v>
      </c>
      <c r="E2579" s="347" t="s">
        <v>6689</v>
      </c>
      <c r="F2579" s="347" t="s">
        <v>15345</v>
      </c>
      <c r="G2579" s="347" t="s">
        <v>15346</v>
      </c>
      <c r="H2579" s="348"/>
      <c r="I2579" s="347" t="s">
        <v>4533</v>
      </c>
      <c r="J2579" s="347" t="s">
        <v>2827</v>
      </c>
      <c r="K2579" s="349">
        <v>45531.090870810185</v>
      </c>
      <c r="L2579" s="347" t="s">
        <v>2827</v>
      </c>
      <c r="M2579" s="349">
        <v>45531.09147413194</v>
      </c>
      <c r="N2579" s="347" t="s">
        <v>4545</v>
      </c>
      <c r="O2579" s="346">
        <v>2.0</v>
      </c>
      <c r="P2579" s="347" t="s">
        <v>4535</v>
      </c>
      <c r="Q2579" s="348"/>
      <c r="R2579" s="348"/>
      <c r="S2579" s="7" t="str">
        <f>IF(P2579="nasional",VLOOKUP("*"&amp;J2579&amp;"",'IPPD ALL'!$AA$2:$AC$787,3,FALSE),VLOOKUP("*"&amp;P2579&amp;"",'IPPD ALL'!$AB$2:$AC$787,2,FALSE))</f>
        <v>Kabupaten Bantul</v>
      </c>
    </row>
    <row r="2580">
      <c r="A2580" s="346">
        <v>5296.0</v>
      </c>
      <c r="B2580" s="347" t="s">
        <v>15347</v>
      </c>
      <c r="C2580" s="347" t="s">
        <v>4839</v>
      </c>
      <c r="D2580" s="347" t="s">
        <v>15348</v>
      </c>
      <c r="E2580" s="347">
        <v>1.0</v>
      </c>
      <c r="F2580" s="347" t="s">
        <v>15349</v>
      </c>
      <c r="G2580" s="347" t="s">
        <v>15350</v>
      </c>
      <c r="H2580" s="348"/>
      <c r="I2580" s="347" t="s">
        <v>4533</v>
      </c>
      <c r="J2580" s="347" t="s">
        <v>4839</v>
      </c>
      <c r="K2580" s="349">
        <v>45531.09504263889</v>
      </c>
      <c r="L2580" s="347" t="s">
        <v>4839</v>
      </c>
      <c r="M2580" s="349">
        <v>45531.16105474537</v>
      </c>
      <c r="N2580" s="347" t="s">
        <v>4545</v>
      </c>
      <c r="O2580" s="346">
        <v>8.0</v>
      </c>
      <c r="P2580" s="350" t="s">
        <v>4843</v>
      </c>
      <c r="Q2580" s="346">
        <v>242.0</v>
      </c>
      <c r="R2580" s="347" t="s">
        <v>4844</v>
      </c>
      <c r="S2580" s="7" t="str">
        <f>IF(P2580="nasional",VLOOKUP("*"&amp;J2580&amp;"",'IPPD ALL'!$AA$2:$AC$787,3,FALSE),VLOOKUP("*"&amp;P2580&amp;"",'IPPD ALL'!$AB$2:$AC$787,2,FALSE))</f>
        <v>#N/A</v>
      </c>
    </row>
    <row r="2581">
      <c r="A2581" s="346">
        <v>5298.0</v>
      </c>
      <c r="B2581" s="347" t="s">
        <v>15351</v>
      </c>
      <c r="C2581" s="347" t="s">
        <v>4839</v>
      </c>
      <c r="D2581" s="347" t="s">
        <v>15352</v>
      </c>
      <c r="E2581" s="347">
        <v>1.0</v>
      </c>
      <c r="F2581" s="347" t="s">
        <v>15353</v>
      </c>
      <c r="G2581" s="347" t="s">
        <v>15354</v>
      </c>
      <c r="H2581" s="348"/>
      <c r="I2581" s="347" t="s">
        <v>4533</v>
      </c>
      <c r="J2581" s="347" t="s">
        <v>4839</v>
      </c>
      <c r="K2581" s="349">
        <v>45531.12354364583</v>
      </c>
      <c r="L2581" s="347" t="s">
        <v>4839</v>
      </c>
      <c r="M2581" s="349">
        <v>45544.59858319444</v>
      </c>
      <c r="N2581" s="347" t="s">
        <v>4534</v>
      </c>
      <c r="O2581" s="346">
        <v>3.0</v>
      </c>
      <c r="P2581" s="350" t="s">
        <v>4843</v>
      </c>
      <c r="Q2581" s="346">
        <v>242.0</v>
      </c>
      <c r="R2581" s="347" t="s">
        <v>4844</v>
      </c>
      <c r="S2581" s="7" t="str">
        <f>IF(P2581="nasional",VLOOKUP("*"&amp;J2581&amp;"",'IPPD ALL'!$AA$2:$AC$787,3,FALSE),VLOOKUP("*"&amp;P2581&amp;"",'IPPD ALL'!$AB$2:$AC$787,2,FALSE))</f>
        <v>#N/A</v>
      </c>
    </row>
    <row r="2582">
      <c r="A2582" s="346">
        <v>5299.0</v>
      </c>
      <c r="B2582" s="347" t="s">
        <v>15355</v>
      </c>
      <c r="C2582" s="347" t="s">
        <v>15356</v>
      </c>
      <c r="D2582" s="347" t="s">
        <v>15357</v>
      </c>
      <c r="E2582" s="346">
        <v>1.0</v>
      </c>
      <c r="F2582" s="347" t="s">
        <v>15358</v>
      </c>
      <c r="G2582" s="347" t="s">
        <v>15359</v>
      </c>
      <c r="H2582" s="348"/>
      <c r="I2582" s="347" t="s">
        <v>4533</v>
      </c>
      <c r="J2582" s="347" t="s">
        <v>15356</v>
      </c>
      <c r="K2582" s="349">
        <v>45531.2390090625</v>
      </c>
      <c r="L2582" s="347" t="s">
        <v>15356</v>
      </c>
      <c r="M2582" s="349">
        <v>45531.2704640625</v>
      </c>
      <c r="N2582" s="347" t="s">
        <v>4534</v>
      </c>
      <c r="O2582" s="346">
        <v>0.0</v>
      </c>
      <c r="P2582" s="350" t="s">
        <v>15360</v>
      </c>
      <c r="Q2582" s="346">
        <v>925.0</v>
      </c>
      <c r="R2582" s="347" t="s">
        <v>15361</v>
      </c>
      <c r="S2582" s="7" t="str">
        <f>IF(P2582="nasional",VLOOKUP("*"&amp;J2582&amp;"",'IPPD ALL'!$AA$2:$AC$787,3,FALSE),VLOOKUP("*"&amp;P2582&amp;"",'IPPD ALL'!$AB$2:$AC$787,2,FALSE))</f>
        <v>#N/A</v>
      </c>
    </row>
    <row r="2583">
      <c r="A2583" s="346">
        <v>5303.0</v>
      </c>
      <c r="B2583" s="347" t="s">
        <v>15362</v>
      </c>
      <c r="C2583" s="347" t="s">
        <v>15356</v>
      </c>
      <c r="D2583" s="347" t="s">
        <v>15363</v>
      </c>
      <c r="E2583" s="347">
        <v>1.0</v>
      </c>
      <c r="F2583" s="347" t="s">
        <v>15364</v>
      </c>
      <c r="G2583" s="347" t="s">
        <v>15365</v>
      </c>
      <c r="H2583" s="348"/>
      <c r="I2583" s="347" t="s">
        <v>4533</v>
      </c>
      <c r="J2583" s="347" t="s">
        <v>15356</v>
      </c>
      <c r="K2583" s="349">
        <v>45531.29225623843</v>
      </c>
      <c r="L2583" s="347" t="s">
        <v>15356</v>
      </c>
      <c r="M2583" s="349">
        <v>45531.2952859375</v>
      </c>
      <c r="N2583" s="347" t="s">
        <v>4545</v>
      </c>
      <c r="O2583" s="346">
        <v>3.0</v>
      </c>
      <c r="P2583" s="350" t="s">
        <v>15360</v>
      </c>
      <c r="Q2583" s="346">
        <v>925.0</v>
      </c>
      <c r="R2583" s="347" t="s">
        <v>15361</v>
      </c>
      <c r="S2583" s="7" t="str">
        <f>IF(P2583="nasional",VLOOKUP("*"&amp;J2583&amp;"",'IPPD ALL'!$AA$2:$AC$787,3,FALSE),VLOOKUP("*"&amp;P2583&amp;"",'IPPD ALL'!$AB$2:$AC$787,2,FALSE))</f>
        <v>#N/A</v>
      </c>
    </row>
    <row r="2584">
      <c r="A2584" s="346">
        <v>5306.0</v>
      </c>
      <c r="B2584" s="347" t="s">
        <v>15366</v>
      </c>
      <c r="C2584" s="347" t="s">
        <v>15367</v>
      </c>
      <c r="D2584" s="347" t="s">
        <v>15368</v>
      </c>
      <c r="E2584" s="347">
        <v>1.0</v>
      </c>
      <c r="F2584" s="347" t="s">
        <v>15369</v>
      </c>
      <c r="G2584" s="347" t="s">
        <v>15370</v>
      </c>
      <c r="H2584" s="348"/>
      <c r="I2584" s="347" t="s">
        <v>4533</v>
      </c>
      <c r="J2584" s="347" t="s">
        <v>15367</v>
      </c>
      <c r="K2584" s="349">
        <v>45531.3283596412</v>
      </c>
      <c r="L2584" s="347" t="s">
        <v>15367</v>
      </c>
      <c r="M2584" s="349">
        <v>45531.42750197917</v>
      </c>
      <c r="N2584" s="347" t="s">
        <v>4534</v>
      </c>
      <c r="O2584" s="346">
        <v>1.0</v>
      </c>
      <c r="P2584" s="350" t="s">
        <v>3458</v>
      </c>
      <c r="Q2584" s="346">
        <v>386.0</v>
      </c>
      <c r="R2584" s="347" t="s">
        <v>11621</v>
      </c>
      <c r="S2584" s="7" t="str">
        <f>IF(P2584="nasional",VLOOKUP("*"&amp;J2584&amp;"",'IPPD ALL'!$AA$2:$AC$787,3,FALSE),VLOOKUP("*"&amp;P2584&amp;"",'IPPD ALL'!$AB$2:$AC$787,2,FALSE))</f>
        <v>Provinsi Kalimantan Timur</v>
      </c>
    </row>
    <row r="2585">
      <c r="A2585" s="346">
        <v>5307.0</v>
      </c>
      <c r="B2585" s="347" t="s">
        <v>15371</v>
      </c>
      <c r="C2585" s="347" t="s">
        <v>15356</v>
      </c>
      <c r="D2585" s="347" t="s">
        <v>15372</v>
      </c>
      <c r="E2585" s="347">
        <v>1.0</v>
      </c>
      <c r="F2585" s="347" t="s">
        <v>15373</v>
      </c>
      <c r="G2585" s="347" t="s">
        <v>15374</v>
      </c>
      <c r="H2585" s="348"/>
      <c r="I2585" s="347" t="s">
        <v>4533</v>
      </c>
      <c r="J2585" s="347" t="s">
        <v>15356</v>
      </c>
      <c r="K2585" s="349">
        <v>45531.35329293981</v>
      </c>
      <c r="L2585" s="347" t="s">
        <v>15356</v>
      </c>
      <c r="M2585" s="349">
        <v>45531.35439854167</v>
      </c>
      <c r="N2585" s="347" t="s">
        <v>4545</v>
      </c>
      <c r="O2585" s="346">
        <v>1.0</v>
      </c>
      <c r="P2585" s="350" t="s">
        <v>15360</v>
      </c>
      <c r="Q2585" s="346">
        <v>925.0</v>
      </c>
      <c r="R2585" s="347" t="s">
        <v>15361</v>
      </c>
      <c r="S2585" s="7" t="str">
        <f>IF(P2585="nasional",VLOOKUP("*"&amp;J2585&amp;"",'IPPD ALL'!$AA$2:$AC$787,3,FALSE),VLOOKUP("*"&amp;P2585&amp;"",'IPPD ALL'!$AB$2:$AC$787,2,FALSE))</f>
        <v>#N/A</v>
      </c>
    </row>
    <row r="2586">
      <c r="A2586" s="346">
        <v>5309.0</v>
      </c>
      <c r="B2586" s="347" t="s">
        <v>15375</v>
      </c>
      <c r="C2586" s="347" t="s">
        <v>15376</v>
      </c>
      <c r="D2586" s="347" t="s">
        <v>15377</v>
      </c>
      <c r="E2586" s="347">
        <v>1.0</v>
      </c>
      <c r="F2586" s="347" t="s">
        <v>15378</v>
      </c>
      <c r="G2586" s="347" t="s">
        <v>15379</v>
      </c>
      <c r="H2586" s="348"/>
      <c r="I2586" s="347" t="s">
        <v>4533</v>
      </c>
      <c r="J2586" s="347" t="s">
        <v>15376</v>
      </c>
      <c r="K2586" s="349">
        <v>45532.07618759259</v>
      </c>
      <c r="L2586" s="347" t="s">
        <v>15376</v>
      </c>
      <c r="M2586" s="349">
        <v>45558.32441581019</v>
      </c>
      <c r="N2586" s="347" t="s">
        <v>4545</v>
      </c>
      <c r="O2586" s="346">
        <v>8.0</v>
      </c>
      <c r="P2586" s="350" t="s">
        <v>3458</v>
      </c>
      <c r="Q2586" s="346">
        <v>386.0</v>
      </c>
      <c r="R2586" s="347" t="s">
        <v>11621</v>
      </c>
      <c r="S2586" s="7" t="str">
        <f>IF(P2586="nasional",VLOOKUP("*"&amp;J2586&amp;"",'IPPD ALL'!$AA$2:$AC$787,3,FALSE),VLOOKUP("*"&amp;P2586&amp;"",'IPPD ALL'!$AB$2:$AC$787,2,FALSE))</f>
        <v>Provinsi Kalimantan Timur</v>
      </c>
    </row>
    <row r="2587">
      <c r="A2587" s="346">
        <v>5310.0</v>
      </c>
      <c r="B2587" s="347" t="s">
        <v>15380</v>
      </c>
      <c r="C2587" s="347" t="s">
        <v>15367</v>
      </c>
      <c r="D2587" s="347" t="s">
        <v>15381</v>
      </c>
      <c r="E2587" s="347">
        <v>1.0</v>
      </c>
      <c r="F2587" s="347" t="s">
        <v>15382</v>
      </c>
      <c r="G2587" s="347" t="s">
        <v>15383</v>
      </c>
      <c r="H2587" s="348"/>
      <c r="I2587" s="347" t="s">
        <v>4533</v>
      </c>
      <c r="J2587" s="347" t="s">
        <v>15367</v>
      </c>
      <c r="K2587" s="349">
        <v>45532.08794633102</v>
      </c>
      <c r="L2587" s="347" t="s">
        <v>15367</v>
      </c>
      <c r="M2587" s="349">
        <v>45532.11436678241</v>
      </c>
      <c r="N2587" s="347" t="s">
        <v>4534</v>
      </c>
      <c r="O2587" s="346">
        <v>1.0</v>
      </c>
      <c r="P2587" s="350" t="s">
        <v>3458</v>
      </c>
      <c r="Q2587" s="346">
        <v>386.0</v>
      </c>
      <c r="R2587" s="347" t="s">
        <v>11621</v>
      </c>
      <c r="S2587" s="7" t="str">
        <f>IF(P2587="nasional",VLOOKUP("*"&amp;J2587&amp;"",'IPPD ALL'!$AA$2:$AC$787,3,FALSE),VLOOKUP("*"&amp;P2587&amp;"",'IPPD ALL'!$AB$2:$AC$787,2,FALSE))</f>
        <v>Provinsi Kalimantan Timur</v>
      </c>
    </row>
    <row r="2588">
      <c r="A2588" s="346">
        <v>5311.0</v>
      </c>
      <c r="B2588" s="347" t="s">
        <v>15384</v>
      </c>
      <c r="C2588" s="347" t="s">
        <v>3457</v>
      </c>
      <c r="D2588" s="347" t="s">
        <v>15385</v>
      </c>
      <c r="E2588" s="347">
        <v>1.0</v>
      </c>
      <c r="F2588" s="347" t="s">
        <v>15386</v>
      </c>
      <c r="G2588" s="347" t="s">
        <v>15387</v>
      </c>
      <c r="H2588" s="348"/>
      <c r="I2588" s="347" t="s">
        <v>4533</v>
      </c>
      <c r="J2588" s="347" t="s">
        <v>3457</v>
      </c>
      <c r="K2588" s="349">
        <v>45532.10407627315</v>
      </c>
      <c r="L2588" s="347" t="s">
        <v>3457</v>
      </c>
      <c r="M2588" s="349">
        <v>45532.12473275463</v>
      </c>
      <c r="N2588" s="347" t="s">
        <v>4534</v>
      </c>
      <c r="O2588" s="346">
        <v>3.0</v>
      </c>
      <c r="P2588" s="347" t="s">
        <v>4535</v>
      </c>
      <c r="Q2588" s="348"/>
      <c r="R2588" s="348"/>
      <c r="S2588" s="7" t="str">
        <f>IF(P2588="nasional",VLOOKUP("*"&amp;J2588&amp;"",'IPPD ALL'!$AA$2:$AC$787,3,FALSE),VLOOKUP("*"&amp;P2588&amp;"",'IPPD ALL'!$AB$2:$AC$787,2,FALSE))</f>
        <v>Provinsi Kalimantan Timur</v>
      </c>
    </row>
    <row r="2589">
      <c r="A2589" s="346">
        <v>5313.0</v>
      </c>
      <c r="B2589" s="347" t="s">
        <v>15388</v>
      </c>
      <c r="C2589" s="347" t="s">
        <v>15356</v>
      </c>
      <c r="D2589" s="347" t="s">
        <v>15389</v>
      </c>
      <c r="E2589" s="347">
        <v>1.0</v>
      </c>
      <c r="F2589" s="347" t="s">
        <v>15390</v>
      </c>
      <c r="G2589" s="347" t="s">
        <v>15391</v>
      </c>
      <c r="H2589" s="348"/>
      <c r="I2589" s="347" t="s">
        <v>4533</v>
      </c>
      <c r="J2589" s="347" t="s">
        <v>15356</v>
      </c>
      <c r="K2589" s="349">
        <v>45532.12216799769</v>
      </c>
      <c r="L2589" s="347" t="s">
        <v>15356</v>
      </c>
      <c r="M2589" s="349">
        <v>45532.13495907407</v>
      </c>
      <c r="N2589" s="347" t="s">
        <v>4534</v>
      </c>
      <c r="O2589" s="346">
        <v>1.0</v>
      </c>
      <c r="P2589" s="350" t="s">
        <v>15360</v>
      </c>
      <c r="Q2589" s="346">
        <v>925.0</v>
      </c>
      <c r="R2589" s="347" t="s">
        <v>15361</v>
      </c>
      <c r="S2589" s="7" t="str">
        <f>IF(P2589="nasional",VLOOKUP("*"&amp;J2589&amp;"",'IPPD ALL'!$AA$2:$AC$787,3,FALSE),VLOOKUP("*"&amp;P2589&amp;"",'IPPD ALL'!$AB$2:$AC$787,2,FALSE))</f>
        <v>#N/A</v>
      </c>
    </row>
    <row r="2590">
      <c r="A2590" s="346">
        <v>5314.0</v>
      </c>
      <c r="B2590" s="347" t="s">
        <v>15392</v>
      </c>
      <c r="C2590" s="347" t="s">
        <v>15393</v>
      </c>
      <c r="D2590" s="347" t="s">
        <v>15394</v>
      </c>
      <c r="E2590" s="347">
        <v>1.0</v>
      </c>
      <c r="F2590" s="347" t="s">
        <v>15395</v>
      </c>
      <c r="G2590" s="347" t="s">
        <v>15396</v>
      </c>
      <c r="H2590" s="348"/>
      <c r="I2590" s="347" t="s">
        <v>4533</v>
      </c>
      <c r="J2590" s="347" t="s">
        <v>15393</v>
      </c>
      <c r="K2590" s="349">
        <v>45533.05710097222</v>
      </c>
      <c r="L2590" s="347" t="s">
        <v>15393</v>
      </c>
      <c r="M2590" s="349">
        <v>45533.29424476852</v>
      </c>
      <c r="N2590" s="347" t="s">
        <v>4534</v>
      </c>
      <c r="O2590" s="346">
        <v>8.0</v>
      </c>
      <c r="P2590" s="350" t="s">
        <v>1078</v>
      </c>
      <c r="Q2590" s="346">
        <v>952.0</v>
      </c>
      <c r="R2590" s="347" t="s">
        <v>15397</v>
      </c>
      <c r="S2590" s="7" t="str">
        <f>IF(P2590="nasional",VLOOKUP("*"&amp;J2590&amp;"",'IPPD ALL'!$AA$2:$AC$787,3,FALSE),VLOOKUP("*"&amp;P2590&amp;"",'IPPD ALL'!$AB$2:$AC$787,2,FALSE))</f>
        <v>Badan Pengusaha Batam</v>
      </c>
    </row>
    <row r="2591">
      <c r="A2591" s="346">
        <v>5316.0</v>
      </c>
      <c r="B2591" s="347" t="s">
        <v>15398</v>
      </c>
      <c r="C2591" s="347" t="s">
        <v>12316</v>
      </c>
      <c r="D2591" s="347" t="s">
        <v>15399</v>
      </c>
      <c r="E2591" s="347">
        <v>1.0</v>
      </c>
      <c r="F2591" s="347" t="s">
        <v>15400</v>
      </c>
      <c r="G2591" s="347" t="s">
        <v>15401</v>
      </c>
      <c r="H2591" s="348"/>
      <c r="I2591" s="347" t="s">
        <v>4533</v>
      </c>
      <c r="J2591" s="347" t="s">
        <v>12316</v>
      </c>
      <c r="K2591" s="349">
        <v>45533.15163871528</v>
      </c>
      <c r="L2591" s="347" t="s">
        <v>12316</v>
      </c>
      <c r="M2591" s="349">
        <v>45533.15372260417</v>
      </c>
      <c r="N2591" s="347" t="s">
        <v>4545</v>
      </c>
      <c r="O2591" s="346">
        <v>2.0</v>
      </c>
      <c r="P2591" s="350" t="s">
        <v>2411</v>
      </c>
      <c r="Q2591" s="346">
        <v>361.0</v>
      </c>
      <c r="R2591" s="347" t="s">
        <v>7390</v>
      </c>
      <c r="S2591" s="7" t="str">
        <f>IF(P2591="nasional",VLOOKUP("*"&amp;J2591&amp;"",'IPPD ALL'!$AA$2:$AC$787,3,FALSE),VLOOKUP("*"&amp;P2591&amp;"",'IPPD ALL'!$AB$2:$AC$787,2,FALSE))</f>
        <v>Kota Bekasi</v>
      </c>
    </row>
    <row r="2592">
      <c r="A2592" s="346">
        <v>5318.0</v>
      </c>
      <c r="B2592" s="347" t="s">
        <v>15402</v>
      </c>
      <c r="C2592" s="347" t="s">
        <v>15403</v>
      </c>
      <c r="D2592" s="347" t="s">
        <v>15404</v>
      </c>
      <c r="E2592" s="347">
        <v>1.0</v>
      </c>
      <c r="F2592" s="347" t="s">
        <v>15405</v>
      </c>
      <c r="G2592" s="347" t="s">
        <v>15406</v>
      </c>
      <c r="H2592" s="347" t="s">
        <v>4609</v>
      </c>
      <c r="I2592" s="347" t="s">
        <v>4533</v>
      </c>
      <c r="J2592" s="347" t="s">
        <v>15403</v>
      </c>
      <c r="K2592" s="349">
        <v>45533.17745271991</v>
      </c>
      <c r="L2592" s="347" t="s">
        <v>15403</v>
      </c>
      <c r="M2592" s="349">
        <v>45538.126702326386</v>
      </c>
      <c r="N2592" s="347" t="s">
        <v>4545</v>
      </c>
      <c r="O2592" s="346">
        <v>2.0</v>
      </c>
      <c r="P2592" s="350" t="s">
        <v>2965</v>
      </c>
      <c r="Q2592" s="346">
        <v>754.0</v>
      </c>
      <c r="R2592" s="347" t="s">
        <v>15407</v>
      </c>
      <c r="S2592" s="7" t="str">
        <f>IF(P2592="nasional",VLOOKUP("*"&amp;J2592&amp;"",'IPPD ALL'!$AA$2:$AC$787,3,FALSE),VLOOKUP("*"&amp;P2592&amp;"",'IPPD ALL'!$AB$2:$AC$787,2,FALSE))</f>
        <v>Kabupaten Magetan</v>
      </c>
      <c r="T2592" s="229"/>
    </row>
    <row r="2593">
      <c r="A2593" s="346">
        <v>5319.0</v>
      </c>
      <c r="B2593" s="347" t="s">
        <v>15408</v>
      </c>
      <c r="C2593" s="347" t="s">
        <v>10505</v>
      </c>
      <c r="D2593" s="347" t="s">
        <v>15409</v>
      </c>
      <c r="E2593" s="347" t="s">
        <v>4530</v>
      </c>
      <c r="F2593" s="347" t="s">
        <v>15410</v>
      </c>
      <c r="G2593" s="347" t="s">
        <v>15411</v>
      </c>
      <c r="H2593" s="348"/>
      <c r="I2593" s="347" t="s">
        <v>4533</v>
      </c>
      <c r="J2593" s="347" t="s">
        <v>10505</v>
      </c>
      <c r="K2593" s="349">
        <v>45533.191418229166</v>
      </c>
      <c r="L2593" s="347" t="s">
        <v>10505</v>
      </c>
      <c r="M2593" s="349">
        <v>45533.19318394676</v>
      </c>
      <c r="N2593" s="347" t="s">
        <v>4545</v>
      </c>
      <c r="O2593" s="346">
        <v>2.0</v>
      </c>
      <c r="P2593" s="350" t="s">
        <v>527</v>
      </c>
      <c r="Q2593" s="346">
        <v>477.0</v>
      </c>
      <c r="R2593" s="347" t="s">
        <v>10093</v>
      </c>
      <c r="S2593" s="7" t="str">
        <f>IF(P2593="nasional",VLOOKUP("*"&amp;J2593&amp;"",'IPPD ALL'!$AA$2:$AC$787,3,FALSE),VLOOKUP("*"&amp;P2593&amp;"",'IPPD ALL'!$AB$2:$AC$787,2,FALSE))</f>
        <v>Kementerian Pekerjaan Umum dan Perumahan Rakyat</v>
      </c>
    </row>
    <row r="2594">
      <c r="A2594" s="346">
        <v>5320.0</v>
      </c>
      <c r="B2594" s="347" t="s">
        <v>15412</v>
      </c>
      <c r="C2594" s="347" t="s">
        <v>5259</v>
      </c>
      <c r="D2594" s="347" t="s">
        <v>15413</v>
      </c>
      <c r="E2594" s="347">
        <v>1.0</v>
      </c>
      <c r="F2594" s="347" t="s">
        <v>15414</v>
      </c>
      <c r="G2594" s="347" t="s">
        <v>15415</v>
      </c>
      <c r="H2594" s="348"/>
      <c r="I2594" s="347" t="s">
        <v>4533</v>
      </c>
      <c r="J2594" s="347" t="s">
        <v>5259</v>
      </c>
      <c r="K2594" s="349">
        <v>45533.19162537037</v>
      </c>
      <c r="L2594" s="347" t="s">
        <v>5259</v>
      </c>
      <c r="M2594" s="349">
        <v>45533.19840127315</v>
      </c>
      <c r="N2594" s="347" t="s">
        <v>4545</v>
      </c>
      <c r="O2594" s="346">
        <v>3.0</v>
      </c>
      <c r="P2594" s="350" t="s">
        <v>4499</v>
      </c>
      <c r="Q2594" s="346">
        <v>536.0</v>
      </c>
      <c r="R2594" s="347" t="s">
        <v>5263</v>
      </c>
      <c r="S2594" s="7" t="str">
        <f>IF(P2594="nasional",VLOOKUP("*"&amp;J2594&amp;"",'IPPD ALL'!$AA$2:$AC$787,3,FALSE),VLOOKUP("*"&amp;P2594&amp;"",'IPPD ALL'!$AB$2:$AC$787,2,FALSE))</f>
        <v>Kabupaten Kolaka</v>
      </c>
      <c r="T2594" s="229"/>
    </row>
    <row r="2595">
      <c r="A2595" s="346">
        <v>5321.0</v>
      </c>
      <c r="B2595" s="347" t="s">
        <v>15416</v>
      </c>
      <c r="C2595" s="347" t="s">
        <v>5967</v>
      </c>
      <c r="D2595" s="347" t="s">
        <v>15417</v>
      </c>
      <c r="E2595" s="347">
        <v>1.0</v>
      </c>
      <c r="F2595" s="347" t="s">
        <v>15418</v>
      </c>
      <c r="G2595" s="347" t="s">
        <v>15419</v>
      </c>
      <c r="H2595" s="348"/>
      <c r="I2595" s="347" t="s">
        <v>4533</v>
      </c>
      <c r="J2595" s="347" t="s">
        <v>5967</v>
      </c>
      <c r="K2595" s="349">
        <v>45533.23816357639</v>
      </c>
      <c r="L2595" s="347" t="s">
        <v>5967</v>
      </c>
      <c r="M2595" s="349">
        <v>45544.36174033565</v>
      </c>
      <c r="N2595" s="347" t="s">
        <v>4545</v>
      </c>
      <c r="O2595" s="346">
        <v>11.0</v>
      </c>
      <c r="P2595" s="350" t="s">
        <v>2394</v>
      </c>
      <c r="Q2595" s="346">
        <v>252.0</v>
      </c>
      <c r="R2595" s="347" t="s">
        <v>5965</v>
      </c>
      <c r="S2595" s="7" t="str">
        <f>IF(P2595="nasional",VLOOKUP("*"&amp;J2595&amp;"",'IPPD ALL'!$AA$2:$AC$787,3,FALSE),VLOOKUP("*"&amp;P2595&amp;"",'IPPD ALL'!$AB$2:$AC$787,2,FALSE))</f>
        <v>Kota Bandung</v>
      </c>
    </row>
    <row r="2596">
      <c r="A2596" s="346">
        <v>5322.0</v>
      </c>
      <c r="B2596" s="347" t="s">
        <v>15420</v>
      </c>
      <c r="C2596" s="347" t="s">
        <v>10505</v>
      </c>
      <c r="D2596" s="347" t="s">
        <v>15421</v>
      </c>
      <c r="E2596" s="347" t="s">
        <v>4530</v>
      </c>
      <c r="F2596" s="347" t="s">
        <v>15422</v>
      </c>
      <c r="G2596" s="347" t="s">
        <v>15423</v>
      </c>
      <c r="H2596" s="348"/>
      <c r="I2596" s="347" t="s">
        <v>4533</v>
      </c>
      <c r="J2596" s="347" t="s">
        <v>10505</v>
      </c>
      <c r="K2596" s="349">
        <v>45534.03221013889</v>
      </c>
      <c r="L2596" s="347" t="s">
        <v>10505</v>
      </c>
      <c r="M2596" s="349">
        <v>45539.151851724535</v>
      </c>
      <c r="N2596" s="347" t="s">
        <v>4545</v>
      </c>
      <c r="O2596" s="346">
        <v>3.0</v>
      </c>
      <c r="P2596" s="350" t="s">
        <v>527</v>
      </c>
      <c r="Q2596" s="346">
        <v>477.0</v>
      </c>
      <c r="R2596" s="347" t="s">
        <v>10093</v>
      </c>
      <c r="S2596" s="7" t="str">
        <f>IF(P2596="nasional",VLOOKUP("*"&amp;J2596&amp;"",'IPPD ALL'!$AA$2:$AC$787,3,FALSE),VLOOKUP("*"&amp;P2596&amp;"",'IPPD ALL'!$AB$2:$AC$787,2,FALSE))</f>
        <v>Kementerian Pekerjaan Umum dan Perumahan Rakyat</v>
      </c>
    </row>
    <row r="2597">
      <c r="A2597" s="346">
        <v>5323.0</v>
      </c>
      <c r="B2597" s="347" t="s">
        <v>15424</v>
      </c>
      <c r="C2597" s="347" t="s">
        <v>10505</v>
      </c>
      <c r="D2597" s="347" t="s">
        <v>15425</v>
      </c>
      <c r="E2597" s="347" t="s">
        <v>4530</v>
      </c>
      <c r="F2597" s="347" t="s">
        <v>15426</v>
      </c>
      <c r="G2597" s="347" t="s">
        <v>15427</v>
      </c>
      <c r="H2597" s="348"/>
      <c r="I2597" s="347" t="s">
        <v>4533</v>
      </c>
      <c r="J2597" s="347" t="s">
        <v>10505</v>
      </c>
      <c r="K2597" s="349">
        <v>45534.03336920139</v>
      </c>
      <c r="L2597" s="348"/>
      <c r="M2597" s="348"/>
      <c r="N2597" s="347" t="s">
        <v>4545</v>
      </c>
      <c r="O2597" s="346">
        <v>1.0</v>
      </c>
      <c r="P2597" s="350" t="s">
        <v>527</v>
      </c>
      <c r="Q2597" s="346">
        <v>477.0</v>
      </c>
      <c r="R2597" s="347" t="s">
        <v>10093</v>
      </c>
      <c r="S2597" s="7" t="str">
        <f>IF(P2597="nasional",VLOOKUP("*"&amp;J2597&amp;"",'IPPD ALL'!$AA$2:$AC$787,3,FALSE),VLOOKUP("*"&amp;P2597&amp;"",'IPPD ALL'!$AB$2:$AC$787,2,FALSE))</f>
        <v>Kementerian Pekerjaan Umum dan Perumahan Rakyat</v>
      </c>
    </row>
    <row r="2598">
      <c r="A2598" s="346">
        <v>5324.0</v>
      </c>
      <c r="B2598" s="347" t="s">
        <v>15428</v>
      </c>
      <c r="C2598" s="347" t="s">
        <v>10505</v>
      </c>
      <c r="D2598" s="347" t="s">
        <v>15429</v>
      </c>
      <c r="E2598" s="347" t="s">
        <v>4530</v>
      </c>
      <c r="F2598" s="347" t="s">
        <v>15430</v>
      </c>
      <c r="G2598" s="347" t="s">
        <v>15431</v>
      </c>
      <c r="H2598" s="348"/>
      <c r="I2598" s="347" t="s">
        <v>4533</v>
      </c>
      <c r="J2598" s="347" t="s">
        <v>10505</v>
      </c>
      <c r="K2598" s="349">
        <v>45534.03424850694</v>
      </c>
      <c r="L2598" s="348"/>
      <c r="M2598" s="348"/>
      <c r="N2598" s="347" t="s">
        <v>4545</v>
      </c>
      <c r="O2598" s="346">
        <v>1.0</v>
      </c>
      <c r="P2598" s="350" t="s">
        <v>527</v>
      </c>
      <c r="Q2598" s="346">
        <v>477.0</v>
      </c>
      <c r="R2598" s="347" t="s">
        <v>10093</v>
      </c>
      <c r="S2598" s="7" t="str">
        <f>IF(P2598="nasional",VLOOKUP("*"&amp;J2598&amp;"",'IPPD ALL'!$AA$2:$AC$787,3,FALSE),VLOOKUP("*"&amp;P2598&amp;"",'IPPD ALL'!$AB$2:$AC$787,2,FALSE))</f>
        <v>Kementerian Pekerjaan Umum dan Perumahan Rakyat</v>
      </c>
    </row>
    <row r="2599">
      <c r="A2599" s="346">
        <v>5325.0</v>
      </c>
      <c r="B2599" s="347" t="s">
        <v>15432</v>
      </c>
      <c r="C2599" s="347" t="s">
        <v>1307</v>
      </c>
      <c r="D2599" s="347" t="s">
        <v>15433</v>
      </c>
      <c r="E2599" s="347" t="s">
        <v>4602</v>
      </c>
      <c r="F2599" s="347" t="s">
        <v>15434</v>
      </c>
      <c r="G2599" s="347" t="s">
        <v>15435</v>
      </c>
      <c r="H2599" s="348"/>
      <c r="I2599" s="347" t="s">
        <v>4533</v>
      </c>
      <c r="J2599" s="347" t="s">
        <v>1307</v>
      </c>
      <c r="K2599" s="349">
        <v>45534.101072997684</v>
      </c>
      <c r="L2599" s="347" t="s">
        <v>1307</v>
      </c>
      <c r="M2599" s="349">
        <v>45534.14255494213</v>
      </c>
      <c r="N2599" s="347" t="s">
        <v>4545</v>
      </c>
      <c r="O2599" s="346">
        <v>3.0</v>
      </c>
      <c r="P2599" s="347" t="s">
        <v>4535</v>
      </c>
      <c r="Q2599" s="348"/>
      <c r="R2599" s="348"/>
      <c r="S2599" s="7" t="str">
        <f>IF(P2599="nasional",VLOOKUP("*"&amp;J2599&amp;"",'IPPD ALL'!$AA$2:$AC$787,3,FALSE),VLOOKUP("*"&amp;P2599&amp;"",'IPPD ALL'!$AB$2:$AC$787,2,FALSE))</f>
        <v>Kabupaten Asahan</v>
      </c>
    </row>
    <row r="2600">
      <c r="A2600" s="346">
        <v>5326.0</v>
      </c>
      <c r="B2600" s="347" t="s">
        <v>15436</v>
      </c>
      <c r="C2600" s="347" t="s">
        <v>15437</v>
      </c>
      <c r="D2600" s="347" t="s">
        <v>15438</v>
      </c>
      <c r="E2600" s="347">
        <v>1.0</v>
      </c>
      <c r="F2600" s="347" t="s">
        <v>15439</v>
      </c>
      <c r="G2600" s="347" t="s">
        <v>15440</v>
      </c>
      <c r="H2600" s="348"/>
      <c r="I2600" s="347" t="s">
        <v>4533</v>
      </c>
      <c r="J2600" s="347" t="s">
        <v>15437</v>
      </c>
      <c r="K2600" s="349">
        <v>45534.11833706019</v>
      </c>
      <c r="L2600" s="347" t="s">
        <v>15437</v>
      </c>
      <c r="M2600" s="349">
        <v>45534.12032350695</v>
      </c>
      <c r="N2600" s="347" t="s">
        <v>4545</v>
      </c>
      <c r="O2600" s="346">
        <v>2.0</v>
      </c>
      <c r="P2600" s="350" t="s">
        <v>2411</v>
      </c>
      <c r="Q2600" s="346">
        <v>361.0</v>
      </c>
      <c r="R2600" s="347" t="s">
        <v>7390</v>
      </c>
      <c r="S2600" s="7" t="str">
        <f>IF(P2600="nasional",VLOOKUP("*"&amp;J2600&amp;"",'IPPD ALL'!$AA$2:$AC$787,3,FALSE),VLOOKUP("*"&amp;P2600&amp;"",'IPPD ALL'!$AB$2:$AC$787,2,FALSE))</f>
        <v>Kota Bekasi</v>
      </c>
    </row>
    <row r="2601">
      <c r="A2601" s="346">
        <v>5328.0</v>
      </c>
      <c r="B2601" s="347" t="s">
        <v>15441</v>
      </c>
      <c r="C2601" s="347" t="s">
        <v>15442</v>
      </c>
      <c r="D2601" s="347" t="s">
        <v>15443</v>
      </c>
      <c r="E2601" s="347">
        <v>1.0</v>
      </c>
      <c r="F2601" s="347" t="s">
        <v>15444</v>
      </c>
      <c r="G2601" s="347" t="s">
        <v>15445</v>
      </c>
      <c r="H2601" s="348"/>
      <c r="I2601" s="347" t="s">
        <v>4533</v>
      </c>
      <c r="J2601" s="347" t="s">
        <v>15442</v>
      </c>
      <c r="K2601" s="349">
        <v>45534.334001863426</v>
      </c>
      <c r="L2601" s="347" t="s">
        <v>15442</v>
      </c>
      <c r="M2601" s="349">
        <v>45538.28436859954</v>
      </c>
      <c r="N2601" s="347" t="s">
        <v>4545</v>
      </c>
      <c r="O2601" s="346">
        <v>8.0</v>
      </c>
      <c r="P2601" s="350" t="s">
        <v>2249</v>
      </c>
      <c r="Q2601" s="346">
        <v>366.0</v>
      </c>
      <c r="R2601" s="347" t="s">
        <v>9058</v>
      </c>
      <c r="S2601" s="7" t="str">
        <f>IF(P2601="nasional",VLOOKUP("*"&amp;J2601&amp;"",'IPPD ALL'!$AA$2:$AC$787,3,FALSE),VLOOKUP("*"&amp;P2601&amp;"",'IPPD ALL'!$AB$2:$AC$787,2,FALSE))</f>
        <v>Provinsi Jawa Barat</v>
      </c>
    </row>
    <row r="2602">
      <c r="A2602" s="346">
        <v>5329.0</v>
      </c>
      <c r="B2602" s="347" t="s">
        <v>15446</v>
      </c>
      <c r="C2602" s="347" t="s">
        <v>15393</v>
      </c>
      <c r="D2602" s="347" t="s">
        <v>15447</v>
      </c>
      <c r="E2602" s="347">
        <v>1.0</v>
      </c>
      <c r="F2602" s="347" t="s">
        <v>15448</v>
      </c>
      <c r="G2602" s="347" t="s">
        <v>15449</v>
      </c>
      <c r="H2602" s="348"/>
      <c r="I2602" s="347" t="s">
        <v>4533</v>
      </c>
      <c r="J2602" s="347" t="s">
        <v>15393</v>
      </c>
      <c r="K2602" s="349">
        <v>45534.362514594904</v>
      </c>
      <c r="L2602" s="347" t="s">
        <v>15393</v>
      </c>
      <c r="M2602" s="349">
        <v>45534.3720221412</v>
      </c>
      <c r="N2602" s="347" t="s">
        <v>4534</v>
      </c>
      <c r="O2602" s="346">
        <v>2.0</v>
      </c>
      <c r="P2602" s="350" t="s">
        <v>1078</v>
      </c>
      <c r="Q2602" s="346">
        <v>952.0</v>
      </c>
      <c r="R2602" s="347" t="s">
        <v>15397</v>
      </c>
      <c r="S2602" s="7" t="str">
        <f>IF(P2602="nasional",VLOOKUP("*"&amp;J2602&amp;"",'IPPD ALL'!$AA$2:$AC$787,3,FALSE),VLOOKUP("*"&amp;P2602&amp;"",'IPPD ALL'!$AB$2:$AC$787,2,FALSE))</f>
        <v>Badan Pengusaha Batam</v>
      </c>
    </row>
    <row r="2603">
      <c r="A2603" s="346">
        <v>5331.0</v>
      </c>
      <c r="B2603" s="347" t="s">
        <v>15450</v>
      </c>
      <c r="C2603" s="347" t="s">
        <v>12911</v>
      </c>
      <c r="D2603" s="347" t="s">
        <v>15451</v>
      </c>
      <c r="E2603" s="346">
        <v>1.0</v>
      </c>
      <c r="F2603" s="347" t="s">
        <v>15452</v>
      </c>
      <c r="G2603" s="347" t="s">
        <v>15453</v>
      </c>
      <c r="H2603" s="347" t="s">
        <v>4580</v>
      </c>
      <c r="I2603" s="347" t="s">
        <v>4533</v>
      </c>
      <c r="J2603" s="347" t="s">
        <v>12911</v>
      </c>
      <c r="K2603" s="349">
        <v>45537.04644491898</v>
      </c>
      <c r="L2603" s="347" t="s">
        <v>12911</v>
      </c>
      <c r="M2603" s="349">
        <v>45537.15673002315</v>
      </c>
      <c r="N2603" s="347" t="s">
        <v>4534</v>
      </c>
      <c r="O2603" s="346">
        <v>4.0</v>
      </c>
      <c r="P2603" s="350" t="s">
        <v>4044</v>
      </c>
      <c r="Q2603" s="346">
        <v>431.0</v>
      </c>
      <c r="R2603" s="347" t="s">
        <v>12915</v>
      </c>
      <c r="S2603" s="7" t="str">
        <f>IF(P2603="nasional",VLOOKUP("*"&amp;J2603&amp;"",'IPPD ALL'!$AA$2:$AC$787,3,FALSE),VLOOKUP("*"&amp;P2603&amp;"",'IPPD ALL'!$AB$2:$AC$787,2,FALSE))</f>
        <v>Provinsi Bali</v>
      </c>
    </row>
    <row r="2604">
      <c r="A2604" s="346">
        <v>5332.0</v>
      </c>
      <c r="B2604" s="347" t="s">
        <v>15454</v>
      </c>
      <c r="C2604" s="347" t="s">
        <v>15455</v>
      </c>
      <c r="D2604" s="347" t="s">
        <v>15456</v>
      </c>
      <c r="E2604" s="347">
        <v>1.1</v>
      </c>
      <c r="F2604" s="347" t="s">
        <v>15457</v>
      </c>
      <c r="G2604" s="347" t="s">
        <v>15458</v>
      </c>
      <c r="H2604" s="348"/>
      <c r="I2604" s="347" t="s">
        <v>4533</v>
      </c>
      <c r="J2604" s="347" t="s">
        <v>15455</v>
      </c>
      <c r="K2604" s="349">
        <v>45537.20718469907</v>
      </c>
      <c r="L2604" s="347" t="s">
        <v>15455</v>
      </c>
      <c r="M2604" s="349">
        <v>45538.22629133102</v>
      </c>
      <c r="N2604" s="347" t="s">
        <v>4545</v>
      </c>
      <c r="O2604" s="346">
        <v>2.0</v>
      </c>
      <c r="P2604" s="350" t="s">
        <v>2485</v>
      </c>
      <c r="Q2604" s="346">
        <v>654.0</v>
      </c>
      <c r="R2604" s="347" t="s">
        <v>15459</v>
      </c>
      <c r="S2604" s="7" t="str">
        <f>IF(P2604="nasional",VLOOKUP("*"&amp;J2604&amp;"",'IPPD ALL'!$AA$2:$AC$787,3,FALSE),VLOOKUP("*"&amp;P2604&amp;"",'IPPD ALL'!$AB$2:$AC$787,2,FALSE))</f>
        <v>Kabupaten Lebak</v>
      </c>
      <c r="T2604" s="229"/>
    </row>
    <row r="2605">
      <c r="A2605" s="346">
        <v>5333.0</v>
      </c>
      <c r="B2605" s="347" t="s">
        <v>15460</v>
      </c>
      <c r="C2605" s="347" t="s">
        <v>4839</v>
      </c>
      <c r="D2605" s="347" t="s">
        <v>15461</v>
      </c>
      <c r="E2605" s="347">
        <v>1.0</v>
      </c>
      <c r="F2605" s="347" t="s">
        <v>15462</v>
      </c>
      <c r="G2605" s="347" t="s">
        <v>15463</v>
      </c>
      <c r="H2605" s="348"/>
      <c r="I2605" s="347" t="s">
        <v>4533</v>
      </c>
      <c r="J2605" s="347" t="s">
        <v>4839</v>
      </c>
      <c r="K2605" s="349">
        <v>45537.31978828704</v>
      </c>
      <c r="L2605" s="348"/>
      <c r="M2605" s="348"/>
      <c r="N2605" s="347" t="s">
        <v>4534</v>
      </c>
      <c r="O2605" s="346">
        <v>0.0</v>
      </c>
      <c r="P2605" s="350" t="s">
        <v>4843</v>
      </c>
      <c r="Q2605" s="346">
        <v>242.0</v>
      </c>
      <c r="R2605" s="347" t="s">
        <v>4844</v>
      </c>
      <c r="S2605" s="7" t="str">
        <f>IF(P2605="nasional",VLOOKUP("*"&amp;J2605&amp;"",'IPPD ALL'!$AA$2:$AC$787,3,FALSE),VLOOKUP("*"&amp;P2605&amp;"",'IPPD ALL'!$AB$2:$AC$787,2,FALSE))</f>
        <v>#N/A</v>
      </c>
    </row>
    <row r="2606">
      <c r="A2606" s="346">
        <v>5334.0</v>
      </c>
      <c r="B2606" s="347" t="s">
        <v>15464</v>
      </c>
      <c r="C2606" s="347" t="s">
        <v>4839</v>
      </c>
      <c r="D2606" s="347" t="s">
        <v>15465</v>
      </c>
      <c r="E2606" s="347">
        <v>1.0</v>
      </c>
      <c r="F2606" s="347" t="s">
        <v>15466</v>
      </c>
      <c r="G2606" s="347" t="s">
        <v>15467</v>
      </c>
      <c r="H2606" s="348"/>
      <c r="I2606" s="347" t="s">
        <v>4533</v>
      </c>
      <c r="J2606" s="347" t="s">
        <v>4839</v>
      </c>
      <c r="K2606" s="349">
        <v>45537.339455520836</v>
      </c>
      <c r="L2606" s="347" t="s">
        <v>4839</v>
      </c>
      <c r="M2606" s="349">
        <v>45537.340027847225</v>
      </c>
      <c r="N2606" s="347" t="s">
        <v>4534</v>
      </c>
      <c r="O2606" s="346">
        <v>1.0</v>
      </c>
      <c r="P2606" s="350" t="s">
        <v>4843</v>
      </c>
      <c r="Q2606" s="346">
        <v>242.0</v>
      </c>
      <c r="R2606" s="347" t="s">
        <v>4844</v>
      </c>
      <c r="S2606" s="7" t="str">
        <f>IF(P2606="nasional",VLOOKUP("*"&amp;J2606&amp;"",'IPPD ALL'!$AA$2:$AC$787,3,FALSE),VLOOKUP("*"&amp;P2606&amp;"",'IPPD ALL'!$AB$2:$AC$787,2,FALSE))</f>
        <v>#N/A</v>
      </c>
    </row>
    <row r="2607">
      <c r="A2607" s="346">
        <v>5335.0</v>
      </c>
      <c r="B2607" s="347" t="s">
        <v>15468</v>
      </c>
      <c r="C2607" s="347" t="s">
        <v>15403</v>
      </c>
      <c r="D2607" s="347" t="s">
        <v>15469</v>
      </c>
      <c r="E2607" s="347">
        <v>1.0</v>
      </c>
      <c r="F2607" s="347" t="s">
        <v>15470</v>
      </c>
      <c r="G2607" s="347" t="s">
        <v>15471</v>
      </c>
      <c r="H2607" s="348"/>
      <c r="I2607" s="347" t="s">
        <v>4533</v>
      </c>
      <c r="J2607" s="347" t="s">
        <v>15403</v>
      </c>
      <c r="K2607" s="349">
        <v>45537.35354722222</v>
      </c>
      <c r="L2607" s="347" t="s">
        <v>15403</v>
      </c>
      <c r="M2607" s="349">
        <v>45538.14946153935</v>
      </c>
      <c r="N2607" s="347" t="s">
        <v>4534</v>
      </c>
      <c r="O2607" s="346">
        <v>1.0</v>
      </c>
      <c r="P2607" s="350" t="s">
        <v>2965</v>
      </c>
      <c r="Q2607" s="346">
        <v>754.0</v>
      </c>
      <c r="R2607" s="347" t="s">
        <v>15407</v>
      </c>
      <c r="S2607" s="7" t="str">
        <f>IF(P2607="nasional",VLOOKUP("*"&amp;J2607&amp;"",'IPPD ALL'!$AA$2:$AC$787,3,FALSE),VLOOKUP("*"&amp;P2607&amp;"",'IPPD ALL'!$AB$2:$AC$787,2,FALSE))</f>
        <v>Kabupaten Magetan</v>
      </c>
      <c r="T2607" s="229"/>
    </row>
    <row r="2608">
      <c r="A2608" s="346">
        <v>5336.0</v>
      </c>
      <c r="B2608" s="347" t="s">
        <v>15472</v>
      </c>
      <c r="C2608" s="347" t="s">
        <v>11676</v>
      </c>
      <c r="D2608" s="347" t="s">
        <v>15473</v>
      </c>
      <c r="E2608" s="346">
        <v>1.0</v>
      </c>
      <c r="F2608" s="347" t="s">
        <v>15474</v>
      </c>
      <c r="G2608" s="347" t="s">
        <v>15475</v>
      </c>
      <c r="H2608" s="348"/>
      <c r="I2608" s="347" t="s">
        <v>4533</v>
      </c>
      <c r="J2608" s="347" t="s">
        <v>11676</v>
      </c>
      <c r="K2608" s="349">
        <v>45537.42951701389</v>
      </c>
      <c r="L2608" s="347" t="s">
        <v>11676</v>
      </c>
      <c r="M2608" s="349">
        <v>45538.32654263889</v>
      </c>
      <c r="N2608" s="347" t="s">
        <v>4534</v>
      </c>
      <c r="O2608" s="346">
        <v>1.0</v>
      </c>
      <c r="P2608" s="350" t="s">
        <v>1525</v>
      </c>
      <c r="Q2608" s="346">
        <v>247.0</v>
      </c>
      <c r="R2608" s="347" t="s">
        <v>5067</v>
      </c>
      <c r="S2608" s="7" t="str">
        <f>IF(P2608="nasional",VLOOKUP("*"&amp;J2608&amp;"",'IPPD ALL'!$AA$2:$AC$787,3,FALSE),VLOOKUP("*"&amp;P2608&amp;"",'IPPD ALL'!$AB$2:$AC$787,2,FALSE))</f>
        <v>Provinsi Sumatera Barat</v>
      </c>
    </row>
    <row r="2609">
      <c r="A2609" s="346">
        <v>5338.0</v>
      </c>
      <c r="B2609" s="347" t="s">
        <v>15476</v>
      </c>
      <c r="C2609" s="347" t="s">
        <v>498</v>
      </c>
      <c r="D2609" s="347" t="s">
        <v>15477</v>
      </c>
      <c r="E2609" s="347">
        <v>1.0</v>
      </c>
      <c r="F2609" s="347" t="s">
        <v>15478</v>
      </c>
      <c r="G2609" s="347" t="s">
        <v>15479</v>
      </c>
      <c r="H2609" s="348"/>
      <c r="I2609" s="347" t="s">
        <v>4533</v>
      </c>
      <c r="J2609" s="347" t="s">
        <v>498</v>
      </c>
      <c r="K2609" s="349">
        <v>45538.11180305556</v>
      </c>
      <c r="L2609" s="347" t="s">
        <v>498</v>
      </c>
      <c r="M2609" s="349">
        <v>45538.12435506944</v>
      </c>
      <c r="N2609" s="347" t="s">
        <v>4534</v>
      </c>
      <c r="O2609" s="346">
        <v>2.0</v>
      </c>
      <c r="P2609" s="347" t="s">
        <v>4535</v>
      </c>
      <c r="Q2609" s="348"/>
      <c r="R2609" s="348"/>
      <c r="S2609" s="7" t="str">
        <f>IF(P2609="nasional",VLOOKUP("*"&amp;J2609&amp;"",'IPPD ALL'!$AA$2:$AC$787,3,FALSE),VLOOKUP("*"&amp;P2609&amp;"",'IPPD ALL'!$AB$2:$AC$787,2,FALSE))</f>
        <v>Kementerian Ketenagakerjaan</v>
      </c>
    </row>
    <row r="2610">
      <c r="A2610" s="346">
        <v>5339.0</v>
      </c>
      <c r="B2610" s="347" t="s">
        <v>15480</v>
      </c>
      <c r="C2610" s="347" t="s">
        <v>2964</v>
      </c>
      <c r="D2610" s="347" t="s">
        <v>15404</v>
      </c>
      <c r="E2610" s="347">
        <v>1.0</v>
      </c>
      <c r="F2610" s="347" t="s">
        <v>15481</v>
      </c>
      <c r="G2610" s="347" t="s">
        <v>15482</v>
      </c>
      <c r="H2610" s="348"/>
      <c r="I2610" s="347" t="s">
        <v>4533</v>
      </c>
      <c r="J2610" s="347" t="s">
        <v>2964</v>
      </c>
      <c r="K2610" s="349">
        <v>45538.122518668984</v>
      </c>
      <c r="L2610" s="347" t="s">
        <v>2964</v>
      </c>
      <c r="M2610" s="349">
        <v>45538.13059728009</v>
      </c>
      <c r="N2610" s="347" t="s">
        <v>4545</v>
      </c>
      <c r="O2610" s="346">
        <v>2.0</v>
      </c>
      <c r="P2610" s="347" t="s">
        <v>4535</v>
      </c>
      <c r="Q2610" s="348"/>
      <c r="R2610" s="348"/>
      <c r="S2610" s="7" t="str">
        <f>IF(P2610="nasional",VLOOKUP("*"&amp;J2610&amp;"",'IPPD ALL'!$AA$2:$AC$787,3,FALSE),VLOOKUP("*"&amp;P2610&amp;"",'IPPD ALL'!$AB$2:$AC$787,2,FALSE))</f>
        <v>Kabupaten Magetan</v>
      </c>
    </row>
    <row r="2611">
      <c r="A2611" s="346">
        <v>5340.0</v>
      </c>
      <c r="B2611" s="347" t="s">
        <v>15483</v>
      </c>
      <c r="C2611" s="347" t="s">
        <v>7543</v>
      </c>
      <c r="D2611" s="347" t="s">
        <v>15484</v>
      </c>
      <c r="E2611" s="346">
        <v>1.0</v>
      </c>
      <c r="F2611" s="347" t="s">
        <v>15485</v>
      </c>
      <c r="G2611" s="347" t="s">
        <v>15486</v>
      </c>
      <c r="H2611" s="348"/>
      <c r="I2611" s="347" t="s">
        <v>4533</v>
      </c>
      <c r="J2611" s="347" t="s">
        <v>7543</v>
      </c>
      <c r="K2611" s="349">
        <v>45538.12763736111</v>
      </c>
      <c r="L2611" s="347" t="s">
        <v>7543</v>
      </c>
      <c r="M2611" s="349">
        <v>45538.15367802083</v>
      </c>
      <c r="N2611" s="347" t="s">
        <v>4545</v>
      </c>
      <c r="O2611" s="346">
        <v>4.0</v>
      </c>
      <c r="P2611" s="350" t="s">
        <v>2911</v>
      </c>
      <c r="Q2611" s="346">
        <v>808.0</v>
      </c>
      <c r="R2611" s="347" t="s">
        <v>7547</v>
      </c>
      <c r="S2611" s="7" t="str">
        <f>IF(P2611="nasional",VLOOKUP("*"&amp;J2611&amp;"",'IPPD ALL'!$AA$2:$AC$787,3,FALSE),VLOOKUP("*"&amp;P2611&amp;"",'IPPD ALL'!$AB$2:$AC$787,2,FALSE))</f>
        <v>Kabupaten Gresik</v>
      </c>
    </row>
    <row r="2612">
      <c r="A2612" s="346">
        <v>5341.0</v>
      </c>
      <c r="B2612" s="347" t="s">
        <v>15487</v>
      </c>
      <c r="C2612" s="347" t="s">
        <v>15488</v>
      </c>
      <c r="D2612" s="347" t="s">
        <v>15489</v>
      </c>
      <c r="E2612" s="347">
        <v>1.0</v>
      </c>
      <c r="F2612" s="347" t="s">
        <v>15490</v>
      </c>
      <c r="G2612" s="347" t="s">
        <v>15491</v>
      </c>
      <c r="H2612" s="348"/>
      <c r="I2612" s="347" t="s">
        <v>4533</v>
      </c>
      <c r="J2612" s="347" t="s">
        <v>15488</v>
      </c>
      <c r="K2612" s="349">
        <v>45538.13235423611</v>
      </c>
      <c r="L2612" s="348"/>
      <c r="M2612" s="348"/>
      <c r="N2612" s="347" t="s">
        <v>4534</v>
      </c>
      <c r="O2612" s="346">
        <v>0.0</v>
      </c>
      <c r="P2612" s="350" t="s">
        <v>2266</v>
      </c>
      <c r="Q2612" s="346">
        <v>689.0</v>
      </c>
      <c r="R2612" s="347" t="s">
        <v>15492</v>
      </c>
      <c r="S2612" s="7" t="str">
        <f>IF(P2612="nasional",VLOOKUP("*"&amp;J2612&amp;"",'IPPD ALL'!$AA$2:$AC$787,3,FALSE),VLOOKUP("*"&amp;P2612&amp;"",'IPPD ALL'!$AB$2:$AC$787,2,FALSE))</f>
        <v>Kabupaten Bandung Barat</v>
      </c>
    </row>
    <row r="2613">
      <c r="A2613" s="346">
        <v>5342.0</v>
      </c>
      <c r="B2613" s="347" t="s">
        <v>15493</v>
      </c>
      <c r="C2613" s="347" t="s">
        <v>2265</v>
      </c>
      <c r="D2613" s="347" t="s">
        <v>15489</v>
      </c>
      <c r="E2613" s="347">
        <v>1.0</v>
      </c>
      <c r="F2613" s="347" t="s">
        <v>15494</v>
      </c>
      <c r="G2613" s="347" t="s">
        <v>15495</v>
      </c>
      <c r="H2613" s="348"/>
      <c r="I2613" s="347" t="s">
        <v>4533</v>
      </c>
      <c r="J2613" s="347" t="s">
        <v>2265</v>
      </c>
      <c r="K2613" s="349">
        <v>45538.13551259259</v>
      </c>
      <c r="L2613" s="348"/>
      <c r="M2613" s="348"/>
      <c r="N2613" s="347" t="s">
        <v>4534</v>
      </c>
      <c r="O2613" s="346">
        <v>0.0</v>
      </c>
      <c r="P2613" s="347" t="s">
        <v>4535</v>
      </c>
      <c r="Q2613" s="348"/>
      <c r="R2613" s="348"/>
      <c r="S2613" s="7" t="str">
        <f>IF(P2613="nasional",VLOOKUP("*"&amp;J2613&amp;"",'IPPD ALL'!$AA$2:$AC$787,3,FALSE),VLOOKUP("*"&amp;P2613&amp;"",'IPPD ALL'!$AB$2:$AC$787,2,FALSE))</f>
        <v>Kabupaten Bandung Barat</v>
      </c>
    </row>
    <row r="2614">
      <c r="A2614" s="346">
        <v>5343.0</v>
      </c>
      <c r="B2614" s="347" t="s">
        <v>15496</v>
      </c>
      <c r="C2614" s="347" t="s">
        <v>10505</v>
      </c>
      <c r="D2614" s="347" t="s">
        <v>15497</v>
      </c>
      <c r="E2614" s="347" t="s">
        <v>4530</v>
      </c>
      <c r="F2614" s="347" t="s">
        <v>15498</v>
      </c>
      <c r="G2614" s="347" t="s">
        <v>15499</v>
      </c>
      <c r="H2614" s="348"/>
      <c r="I2614" s="347" t="s">
        <v>4533</v>
      </c>
      <c r="J2614" s="347" t="s">
        <v>10505</v>
      </c>
      <c r="K2614" s="349">
        <v>45538.14374146991</v>
      </c>
      <c r="L2614" s="347" t="s">
        <v>10505</v>
      </c>
      <c r="M2614" s="349">
        <v>45538.148889131946</v>
      </c>
      <c r="N2614" s="347" t="s">
        <v>4545</v>
      </c>
      <c r="O2614" s="346">
        <v>3.0</v>
      </c>
      <c r="P2614" s="350" t="s">
        <v>527</v>
      </c>
      <c r="Q2614" s="346">
        <v>477.0</v>
      </c>
      <c r="R2614" s="347" t="s">
        <v>10093</v>
      </c>
      <c r="S2614" s="7" t="str">
        <f>IF(P2614="nasional",VLOOKUP("*"&amp;J2614&amp;"",'IPPD ALL'!$AA$2:$AC$787,3,FALSE),VLOOKUP("*"&amp;P2614&amp;"",'IPPD ALL'!$AB$2:$AC$787,2,FALSE))</f>
        <v>Kementerian Pekerjaan Umum dan Perumahan Rakyat</v>
      </c>
    </row>
    <row r="2615">
      <c r="A2615" s="346">
        <v>5344.0</v>
      </c>
      <c r="B2615" s="347" t="s">
        <v>15500</v>
      </c>
      <c r="C2615" s="347" t="s">
        <v>10505</v>
      </c>
      <c r="D2615" s="347" t="s">
        <v>15501</v>
      </c>
      <c r="E2615" s="347" t="s">
        <v>4530</v>
      </c>
      <c r="F2615" s="347" t="s">
        <v>15502</v>
      </c>
      <c r="G2615" s="347" t="s">
        <v>15503</v>
      </c>
      <c r="H2615" s="348"/>
      <c r="I2615" s="347" t="s">
        <v>4533</v>
      </c>
      <c r="J2615" s="347" t="s">
        <v>10505</v>
      </c>
      <c r="K2615" s="349">
        <v>45538.16300177083</v>
      </c>
      <c r="L2615" s="347" t="s">
        <v>10505</v>
      </c>
      <c r="M2615" s="349">
        <v>45538.16443200231</v>
      </c>
      <c r="N2615" s="347" t="s">
        <v>4545</v>
      </c>
      <c r="O2615" s="346">
        <v>2.0</v>
      </c>
      <c r="P2615" s="350" t="s">
        <v>527</v>
      </c>
      <c r="Q2615" s="346">
        <v>477.0</v>
      </c>
      <c r="R2615" s="347" t="s">
        <v>10093</v>
      </c>
      <c r="S2615" s="7" t="str">
        <f>IF(P2615="nasional",VLOOKUP("*"&amp;J2615&amp;"",'IPPD ALL'!$AA$2:$AC$787,3,FALSE),VLOOKUP("*"&amp;P2615&amp;"",'IPPD ALL'!$AB$2:$AC$787,2,FALSE))</f>
        <v>Kementerian Pekerjaan Umum dan Perumahan Rakyat</v>
      </c>
    </row>
    <row r="2616">
      <c r="A2616" s="346">
        <v>5346.0</v>
      </c>
      <c r="B2616" s="347" t="s">
        <v>15504</v>
      </c>
      <c r="C2616" s="347" t="s">
        <v>15455</v>
      </c>
      <c r="D2616" s="347" t="s">
        <v>15505</v>
      </c>
      <c r="E2616" s="347">
        <v>1.2</v>
      </c>
      <c r="F2616" s="347" t="s">
        <v>15506</v>
      </c>
      <c r="G2616" s="347" t="s">
        <v>15507</v>
      </c>
      <c r="H2616" s="348"/>
      <c r="I2616" s="347" t="s">
        <v>4533</v>
      </c>
      <c r="J2616" s="347" t="s">
        <v>15455</v>
      </c>
      <c r="K2616" s="349">
        <v>45538.20351872685</v>
      </c>
      <c r="L2616" s="347" t="s">
        <v>15455</v>
      </c>
      <c r="M2616" s="349">
        <v>45540.21654026621</v>
      </c>
      <c r="N2616" s="347" t="s">
        <v>4545</v>
      </c>
      <c r="O2616" s="346">
        <v>1.0</v>
      </c>
      <c r="P2616" s="350" t="s">
        <v>2485</v>
      </c>
      <c r="Q2616" s="346">
        <v>654.0</v>
      </c>
      <c r="R2616" s="347" t="s">
        <v>15459</v>
      </c>
      <c r="S2616" s="7" t="str">
        <f>IF(P2616="nasional",VLOOKUP("*"&amp;J2616&amp;"",'IPPD ALL'!$AA$2:$AC$787,3,FALSE),VLOOKUP("*"&amp;P2616&amp;"",'IPPD ALL'!$AB$2:$AC$787,2,FALSE))</f>
        <v>Kabupaten Lebak</v>
      </c>
      <c r="T2616" s="229"/>
    </row>
    <row r="2617">
      <c r="A2617" s="346">
        <v>5347.0</v>
      </c>
      <c r="B2617" s="347" t="s">
        <v>15508</v>
      </c>
      <c r="C2617" s="347" t="s">
        <v>15509</v>
      </c>
      <c r="D2617" s="347" t="s">
        <v>15510</v>
      </c>
      <c r="E2617" s="346">
        <v>1.0</v>
      </c>
      <c r="F2617" s="347" t="s">
        <v>15511</v>
      </c>
      <c r="G2617" s="347" t="s">
        <v>15512</v>
      </c>
      <c r="H2617" s="348"/>
      <c r="I2617" s="347" t="s">
        <v>4533</v>
      </c>
      <c r="J2617" s="347" t="s">
        <v>15509</v>
      </c>
      <c r="K2617" s="349">
        <v>45538.213834664355</v>
      </c>
      <c r="L2617" s="347" t="s">
        <v>15509</v>
      </c>
      <c r="M2617" s="349">
        <v>45539.24689903935</v>
      </c>
      <c r="N2617" s="347" t="s">
        <v>4545</v>
      </c>
      <c r="O2617" s="346">
        <v>2.0</v>
      </c>
      <c r="P2617" s="350" t="s">
        <v>2411</v>
      </c>
      <c r="Q2617" s="346">
        <v>361.0</v>
      </c>
      <c r="R2617" s="347" t="s">
        <v>7390</v>
      </c>
      <c r="S2617" s="7" t="str">
        <f>IF(P2617="nasional",VLOOKUP("*"&amp;J2617&amp;"",'IPPD ALL'!$AA$2:$AC$787,3,FALSE),VLOOKUP("*"&amp;P2617&amp;"",'IPPD ALL'!$AB$2:$AC$787,2,FALSE))</f>
        <v>Kota Bekasi</v>
      </c>
    </row>
    <row r="2618">
      <c r="A2618" s="346">
        <v>5348.0</v>
      </c>
      <c r="B2618" s="347" t="s">
        <v>15513</v>
      </c>
      <c r="C2618" s="347" t="s">
        <v>15514</v>
      </c>
      <c r="D2618" s="347" t="s">
        <v>15515</v>
      </c>
      <c r="E2618" s="346">
        <v>1.0</v>
      </c>
      <c r="F2618" s="347" t="s">
        <v>15516</v>
      </c>
      <c r="G2618" s="347" t="s">
        <v>15517</v>
      </c>
      <c r="H2618" s="348"/>
      <c r="I2618" s="347" t="s">
        <v>4533</v>
      </c>
      <c r="J2618" s="347" t="s">
        <v>15514</v>
      </c>
      <c r="K2618" s="349">
        <v>45538.241517800925</v>
      </c>
      <c r="L2618" s="347" t="s">
        <v>15514</v>
      </c>
      <c r="M2618" s="349">
        <v>45538.25230193287</v>
      </c>
      <c r="N2618" s="347" t="s">
        <v>4534</v>
      </c>
      <c r="O2618" s="346">
        <v>1.0</v>
      </c>
      <c r="P2618" s="350" t="s">
        <v>2865</v>
      </c>
      <c r="Q2618" s="346">
        <v>260.0</v>
      </c>
      <c r="R2618" s="347" t="s">
        <v>5923</v>
      </c>
      <c r="S2618" s="7" t="str">
        <f>IF(P2618="nasional",VLOOKUP("*"&amp;J2618&amp;"",'IPPD ALL'!$AA$2:$AC$787,3,FALSE),VLOOKUP("*"&amp;P2618&amp;"",'IPPD ALL'!$AB$2:$AC$787,2,FALSE))</f>
        <v>Provinsi Jawa Timur</v>
      </c>
    </row>
    <row r="2619">
      <c r="A2619" s="346">
        <v>5351.0</v>
      </c>
      <c r="B2619" s="347" t="s">
        <v>15518</v>
      </c>
      <c r="C2619" s="347" t="s">
        <v>15519</v>
      </c>
      <c r="D2619" s="347" t="s">
        <v>15520</v>
      </c>
      <c r="E2619" s="347">
        <v>1.0</v>
      </c>
      <c r="F2619" s="347" t="s">
        <v>15521</v>
      </c>
      <c r="G2619" s="347" t="s">
        <v>15522</v>
      </c>
      <c r="H2619" s="348"/>
      <c r="I2619" s="347" t="s">
        <v>4533</v>
      </c>
      <c r="J2619" s="347" t="s">
        <v>15519</v>
      </c>
      <c r="K2619" s="349">
        <v>45538.2674462037</v>
      </c>
      <c r="L2619" s="347" t="s">
        <v>15519</v>
      </c>
      <c r="M2619" s="349">
        <v>45538.28527995371</v>
      </c>
      <c r="N2619" s="347" t="s">
        <v>4534</v>
      </c>
      <c r="O2619" s="346">
        <v>4.0</v>
      </c>
      <c r="P2619" s="350" t="s">
        <v>2275</v>
      </c>
      <c r="Q2619" s="346">
        <v>350.0</v>
      </c>
      <c r="R2619" s="347" t="s">
        <v>6911</v>
      </c>
      <c r="S2619" s="7" t="str">
        <f>IF(P2619="nasional",VLOOKUP("*"&amp;J2619&amp;"",'IPPD ALL'!$AA$2:$AC$787,3,FALSE),VLOOKUP("*"&amp;P2619&amp;"",'IPPD ALL'!$AB$2:$AC$787,2,FALSE))</f>
        <v>Kabupaten Bekasi</v>
      </c>
    </row>
    <row r="2620">
      <c r="A2620" s="346">
        <v>5353.0</v>
      </c>
      <c r="B2620" s="347" t="s">
        <v>15523</v>
      </c>
      <c r="C2620" s="347" t="s">
        <v>2515</v>
      </c>
      <c r="D2620" s="347" t="s">
        <v>15524</v>
      </c>
      <c r="E2620" s="347">
        <v>1.0</v>
      </c>
      <c r="F2620" s="347" t="s">
        <v>15525</v>
      </c>
      <c r="G2620" s="347" t="s">
        <v>15526</v>
      </c>
      <c r="H2620" s="348"/>
      <c r="I2620" s="347" t="s">
        <v>4533</v>
      </c>
      <c r="J2620" s="347" t="s">
        <v>2515</v>
      </c>
      <c r="K2620" s="349">
        <v>45538.32108741898</v>
      </c>
      <c r="L2620" s="347" t="s">
        <v>2515</v>
      </c>
      <c r="M2620" s="349">
        <v>45538.34673464121</v>
      </c>
      <c r="N2620" s="347" t="s">
        <v>4545</v>
      </c>
      <c r="O2620" s="346">
        <v>1.0</v>
      </c>
      <c r="P2620" s="347" t="s">
        <v>4535</v>
      </c>
      <c r="Q2620" s="348"/>
      <c r="R2620" s="348"/>
      <c r="S2620" s="7" t="str">
        <f>IF(P2620="nasional",VLOOKUP("*"&amp;J2620&amp;"",'IPPD ALL'!$AA$2:$AC$787,3,FALSE),VLOOKUP("*"&amp;P2620&amp;"",'IPPD ALL'!$AB$2:$AC$787,2,FALSE))</f>
        <v>Kota Cilegon</v>
      </c>
    </row>
    <row r="2621">
      <c r="A2621" s="346">
        <v>5354.0</v>
      </c>
      <c r="B2621" s="347" t="s">
        <v>15527</v>
      </c>
      <c r="C2621" s="347" t="s">
        <v>2265</v>
      </c>
      <c r="D2621" s="347" t="s">
        <v>11226</v>
      </c>
      <c r="E2621" s="347">
        <v>1.0</v>
      </c>
      <c r="F2621" s="347" t="s">
        <v>15528</v>
      </c>
      <c r="G2621" s="347" t="s">
        <v>15529</v>
      </c>
      <c r="H2621" s="347" t="s">
        <v>4609</v>
      </c>
      <c r="I2621" s="347" t="s">
        <v>4533</v>
      </c>
      <c r="J2621" s="347" t="s">
        <v>2265</v>
      </c>
      <c r="K2621" s="349">
        <v>45538.334384444446</v>
      </c>
      <c r="L2621" s="347" t="s">
        <v>2265</v>
      </c>
      <c r="M2621" s="349">
        <v>45543.10832659722</v>
      </c>
      <c r="N2621" s="347" t="s">
        <v>4545</v>
      </c>
      <c r="O2621" s="346">
        <v>1.0</v>
      </c>
      <c r="P2621" s="347" t="s">
        <v>4535</v>
      </c>
      <c r="Q2621" s="348"/>
      <c r="R2621" s="348"/>
      <c r="S2621" s="7" t="str">
        <f>IF(P2621="nasional",VLOOKUP("*"&amp;J2621&amp;"",'IPPD ALL'!$AA$2:$AC$787,3,FALSE),VLOOKUP("*"&amp;P2621&amp;"",'IPPD ALL'!$AB$2:$AC$787,2,FALSE))</f>
        <v>Kabupaten Bandung Barat</v>
      </c>
    </row>
    <row r="2622">
      <c r="A2622" s="346">
        <v>5355.0</v>
      </c>
      <c r="B2622" s="347" t="s">
        <v>15530</v>
      </c>
      <c r="C2622" s="347" t="s">
        <v>15531</v>
      </c>
      <c r="D2622" s="347" t="s">
        <v>15524</v>
      </c>
      <c r="E2622" s="347">
        <v>1.0</v>
      </c>
      <c r="F2622" s="347" t="s">
        <v>15532</v>
      </c>
      <c r="G2622" s="347" t="s">
        <v>15533</v>
      </c>
      <c r="H2622" s="348"/>
      <c r="I2622" s="347" t="s">
        <v>4533</v>
      </c>
      <c r="J2622" s="347" t="s">
        <v>15531</v>
      </c>
      <c r="K2622" s="349">
        <v>45538.337377048614</v>
      </c>
      <c r="L2622" s="347" t="s">
        <v>15531</v>
      </c>
      <c r="M2622" s="349">
        <v>45538.341825208336</v>
      </c>
      <c r="N2622" s="347" t="s">
        <v>4534</v>
      </c>
      <c r="O2622" s="346">
        <v>1.0</v>
      </c>
      <c r="P2622" s="350" t="s">
        <v>2516</v>
      </c>
      <c r="Q2622" s="346">
        <v>703.0</v>
      </c>
      <c r="R2622" s="347" t="s">
        <v>15534</v>
      </c>
      <c r="S2622" s="7" t="str">
        <f>IF(P2622="nasional",VLOOKUP("*"&amp;J2622&amp;"",'IPPD ALL'!$AA$2:$AC$787,3,FALSE),VLOOKUP("*"&amp;P2622&amp;"",'IPPD ALL'!$AB$2:$AC$787,2,FALSE))</f>
        <v>Kota Cilegon</v>
      </c>
    </row>
    <row r="2623">
      <c r="A2623" s="346">
        <v>5356.0</v>
      </c>
      <c r="B2623" s="347" t="s">
        <v>15535</v>
      </c>
      <c r="C2623" s="347" t="s">
        <v>2265</v>
      </c>
      <c r="D2623" s="347" t="s">
        <v>15536</v>
      </c>
      <c r="E2623" s="347">
        <v>1.0</v>
      </c>
      <c r="F2623" s="347" t="s">
        <v>15537</v>
      </c>
      <c r="G2623" s="347" t="s">
        <v>15538</v>
      </c>
      <c r="H2623" s="348"/>
      <c r="I2623" s="347" t="s">
        <v>4533</v>
      </c>
      <c r="J2623" s="347" t="s">
        <v>2265</v>
      </c>
      <c r="K2623" s="349">
        <v>45538.35620589121</v>
      </c>
      <c r="L2623" s="347" t="s">
        <v>2265</v>
      </c>
      <c r="M2623" s="349">
        <v>45538.415636701386</v>
      </c>
      <c r="N2623" s="347" t="s">
        <v>4534</v>
      </c>
      <c r="O2623" s="346">
        <v>1.0</v>
      </c>
      <c r="P2623" s="347" t="s">
        <v>4535</v>
      </c>
      <c r="Q2623" s="348"/>
      <c r="R2623" s="348"/>
      <c r="S2623" s="7" t="str">
        <f>IF(P2623="nasional",VLOOKUP("*"&amp;J2623&amp;"",'IPPD ALL'!$AA$2:$AC$787,3,FALSE),VLOOKUP("*"&amp;P2623&amp;"",'IPPD ALL'!$AB$2:$AC$787,2,FALSE))</f>
        <v>Kabupaten Bandung Barat</v>
      </c>
    </row>
    <row r="2624">
      <c r="A2624" s="346">
        <v>5357.0</v>
      </c>
      <c r="B2624" s="347" t="s">
        <v>15539</v>
      </c>
      <c r="C2624" s="347" t="s">
        <v>2393</v>
      </c>
      <c r="D2624" s="347" t="s">
        <v>15540</v>
      </c>
      <c r="E2624" s="347">
        <v>1.0</v>
      </c>
      <c r="F2624" s="347" t="s">
        <v>15541</v>
      </c>
      <c r="G2624" s="347" t="s">
        <v>15542</v>
      </c>
      <c r="H2624" s="348"/>
      <c r="I2624" s="347" t="s">
        <v>4533</v>
      </c>
      <c r="J2624" s="347" t="s">
        <v>2393</v>
      </c>
      <c r="K2624" s="349">
        <v>45538.37445525463</v>
      </c>
      <c r="L2624" s="347" t="s">
        <v>2393</v>
      </c>
      <c r="M2624" s="349">
        <v>45538.86697070602</v>
      </c>
      <c r="N2624" s="347" t="s">
        <v>4545</v>
      </c>
      <c r="O2624" s="346">
        <v>2.0</v>
      </c>
      <c r="P2624" s="347" t="s">
        <v>4535</v>
      </c>
      <c r="Q2624" s="348"/>
      <c r="R2624" s="348"/>
      <c r="S2624" s="7" t="str">
        <f>IF(P2624="nasional",VLOOKUP("*"&amp;J2624&amp;"",'IPPD ALL'!$AA$2:$AC$787,3,FALSE),VLOOKUP("*"&amp;P2624&amp;"",'IPPD ALL'!$AB$2:$AC$787,2,FALSE))</f>
        <v>Kota Bandung</v>
      </c>
    </row>
    <row r="2625">
      <c r="A2625" s="346">
        <v>5358.0</v>
      </c>
      <c r="B2625" s="347" t="s">
        <v>15543</v>
      </c>
      <c r="C2625" s="347" t="s">
        <v>4839</v>
      </c>
      <c r="D2625" s="347" t="s">
        <v>15544</v>
      </c>
      <c r="E2625" s="347">
        <v>1.0</v>
      </c>
      <c r="F2625" s="347" t="s">
        <v>15545</v>
      </c>
      <c r="G2625" s="347" t="s">
        <v>15546</v>
      </c>
      <c r="H2625" s="348"/>
      <c r="I2625" s="347" t="s">
        <v>4533</v>
      </c>
      <c r="J2625" s="347" t="s">
        <v>4839</v>
      </c>
      <c r="K2625" s="349">
        <v>45538.37605136574</v>
      </c>
      <c r="L2625" s="347" t="s">
        <v>4839</v>
      </c>
      <c r="M2625" s="349">
        <v>45538.38574315972</v>
      </c>
      <c r="N2625" s="347" t="s">
        <v>4534</v>
      </c>
      <c r="O2625" s="346">
        <v>3.0</v>
      </c>
      <c r="P2625" s="350" t="s">
        <v>4843</v>
      </c>
      <c r="Q2625" s="346">
        <v>242.0</v>
      </c>
      <c r="R2625" s="347" t="s">
        <v>4844</v>
      </c>
      <c r="S2625" s="7" t="str">
        <f>IF(P2625="nasional",VLOOKUP("*"&amp;J2625&amp;"",'IPPD ALL'!$AA$2:$AC$787,3,FALSE),VLOOKUP("*"&amp;P2625&amp;"",'IPPD ALL'!$AB$2:$AC$787,2,FALSE))</f>
        <v>#N/A</v>
      </c>
    </row>
    <row r="2626">
      <c r="A2626" s="346">
        <v>5361.0</v>
      </c>
      <c r="B2626" s="347" t="s">
        <v>15547</v>
      </c>
      <c r="C2626" s="347" t="s">
        <v>2274</v>
      </c>
      <c r="D2626" s="347" t="s">
        <v>15548</v>
      </c>
      <c r="E2626" s="346">
        <v>1.0</v>
      </c>
      <c r="F2626" s="347" t="s">
        <v>15549</v>
      </c>
      <c r="G2626" s="347" t="s">
        <v>15550</v>
      </c>
      <c r="H2626" s="348"/>
      <c r="I2626" s="347" t="s">
        <v>4533</v>
      </c>
      <c r="J2626" s="347" t="s">
        <v>2274</v>
      </c>
      <c r="K2626" s="349">
        <v>45538.38507953704</v>
      </c>
      <c r="L2626" s="347" t="s">
        <v>2274</v>
      </c>
      <c r="M2626" s="349">
        <v>45538.3882065625</v>
      </c>
      <c r="N2626" s="347" t="s">
        <v>4545</v>
      </c>
      <c r="O2626" s="346">
        <v>2.0</v>
      </c>
      <c r="P2626" s="347" t="s">
        <v>4535</v>
      </c>
      <c r="Q2626" s="348"/>
      <c r="R2626" s="348"/>
      <c r="S2626" s="7" t="str">
        <f>IF(P2626="nasional",VLOOKUP("*"&amp;J2626&amp;"",'IPPD ALL'!$AA$2:$AC$787,3,FALSE),VLOOKUP("*"&amp;P2626&amp;"",'IPPD ALL'!$AB$2:$AC$787,2,FALSE))</f>
        <v>Kabupaten Bekasi</v>
      </c>
    </row>
    <row r="2627">
      <c r="A2627" s="346">
        <v>5362.0</v>
      </c>
      <c r="B2627" s="347" t="s">
        <v>15551</v>
      </c>
      <c r="C2627" s="347" t="s">
        <v>15552</v>
      </c>
      <c r="D2627" s="347" t="s">
        <v>15553</v>
      </c>
      <c r="E2627" s="347">
        <v>1.0</v>
      </c>
      <c r="F2627" s="347" t="s">
        <v>15554</v>
      </c>
      <c r="G2627" s="347" t="s">
        <v>15555</v>
      </c>
      <c r="H2627" s="348"/>
      <c r="I2627" s="347" t="s">
        <v>4533</v>
      </c>
      <c r="J2627" s="347" t="s">
        <v>15552</v>
      </c>
      <c r="K2627" s="349">
        <v>45538.38984509259</v>
      </c>
      <c r="L2627" s="347" t="s">
        <v>15552</v>
      </c>
      <c r="M2627" s="349">
        <v>45538.397042916666</v>
      </c>
      <c r="N2627" s="347" t="s">
        <v>4545</v>
      </c>
      <c r="O2627" s="346">
        <v>1.0</v>
      </c>
      <c r="P2627" s="350" t="s">
        <v>2796</v>
      </c>
      <c r="Q2627" s="346">
        <v>628.0</v>
      </c>
      <c r="R2627" s="347" t="s">
        <v>15556</v>
      </c>
      <c r="S2627" s="7" t="str">
        <f>IF(P2627="nasional",VLOOKUP("*"&amp;J2627&amp;"",'IPPD ALL'!$AA$2:$AC$787,3,FALSE),VLOOKUP("*"&amp;P2627&amp;"",'IPPD ALL'!$AB$2:$AC$787,2,FALSE))</f>
        <v>Kota Semarang</v>
      </c>
    </row>
    <row r="2628">
      <c r="A2628" s="346">
        <v>5363.0</v>
      </c>
      <c r="B2628" s="347" t="s">
        <v>15557</v>
      </c>
      <c r="C2628" s="347" t="s">
        <v>2795</v>
      </c>
      <c r="D2628" s="347" t="s">
        <v>15553</v>
      </c>
      <c r="E2628" s="347">
        <v>1.0</v>
      </c>
      <c r="F2628" s="347" t="s">
        <v>15558</v>
      </c>
      <c r="G2628" s="347" t="s">
        <v>15559</v>
      </c>
      <c r="H2628" s="348"/>
      <c r="I2628" s="347" t="s">
        <v>4533</v>
      </c>
      <c r="J2628" s="347" t="s">
        <v>2795</v>
      </c>
      <c r="K2628" s="349">
        <v>45538.411567766205</v>
      </c>
      <c r="L2628" s="347" t="s">
        <v>2795</v>
      </c>
      <c r="M2628" s="349">
        <v>45538.41582681713</v>
      </c>
      <c r="N2628" s="347" t="s">
        <v>4545</v>
      </c>
      <c r="O2628" s="346">
        <v>1.0</v>
      </c>
      <c r="P2628" s="347" t="s">
        <v>4535</v>
      </c>
      <c r="Q2628" s="348"/>
      <c r="R2628" s="348"/>
      <c r="S2628" s="7" t="str">
        <f>IF(P2628="nasional",VLOOKUP("*"&amp;J2628&amp;"",'IPPD ALL'!$AA$2:$AC$787,3,FALSE),VLOOKUP("*"&amp;P2628&amp;"",'IPPD ALL'!$AB$2:$AC$787,2,FALSE))</f>
        <v>Kota Semarang</v>
      </c>
    </row>
    <row r="2629">
      <c r="A2629" s="346">
        <v>5368.0</v>
      </c>
      <c r="B2629" s="347" t="s">
        <v>15560</v>
      </c>
      <c r="C2629" s="347" t="s">
        <v>2441</v>
      </c>
      <c r="D2629" s="347" t="s">
        <v>15561</v>
      </c>
      <c r="E2629" s="347">
        <v>1.0</v>
      </c>
      <c r="F2629" s="347" t="s">
        <v>15562</v>
      </c>
      <c r="G2629" s="347" t="s">
        <v>15563</v>
      </c>
      <c r="H2629" s="348"/>
      <c r="I2629" s="347" t="s">
        <v>4533</v>
      </c>
      <c r="J2629" s="347" t="s">
        <v>2441</v>
      </c>
      <c r="K2629" s="349">
        <v>45538.531431331015</v>
      </c>
      <c r="L2629" s="347" t="s">
        <v>2441</v>
      </c>
      <c r="M2629" s="349">
        <v>45539.23095365741</v>
      </c>
      <c r="N2629" s="347" t="s">
        <v>4545</v>
      </c>
      <c r="O2629" s="346">
        <v>15.0</v>
      </c>
      <c r="P2629" s="347" t="s">
        <v>4535</v>
      </c>
      <c r="Q2629" s="348"/>
      <c r="R2629" s="348"/>
      <c r="S2629" s="7" t="str">
        <f>IF(P2629="nasional",VLOOKUP("*"&amp;J2629&amp;"",'IPPD ALL'!$AA$2:$AC$787,3,FALSE),VLOOKUP("*"&amp;P2629&amp;"",'IPPD ALL'!$AB$2:$AC$787,2,FALSE))</f>
        <v>Kota Depok</v>
      </c>
    </row>
    <row r="2630">
      <c r="A2630" s="346">
        <v>5369.0</v>
      </c>
      <c r="B2630" s="347" t="s">
        <v>15564</v>
      </c>
      <c r="C2630" s="347" t="s">
        <v>2441</v>
      </c>
      <c r="D2630" s="347" t="s">
        <v>15565</v>
      </c>
      <c r="E2630" s="347">
        <v>1.1</v>
      </c>
      <c r="F2630" s="347" t="s">
        <v>15566</v>
      </c>
      <c r="G2630" s="347" t="s">
        <v>15567</v>
      </c>
      <c r="H2630" s="348"/>
      <c r="I2630" s="347" t="s">
        <v>4533</v>
      </c>
      <c r="J2630" s="347" t="s">
        <v>2441</v>
      </c>
      <c r="K2630" s="349">
        <v>45538.53273741898</v>
      </c>
      <c r="L2630" s="347" t="s">
        <v>2441</v>
      </c>
      <c r="M2630" s="349">
        <v>45539.104892268515</v>
      </c>
      <c r="N2630" s="347" t="s">
        <v>4534</v>
      </c>
      <c r="O2630" s="346">
        <v>3.0</v>
      </c>
      <c r="P2630" s="347" t="s">
        <v>4535</v>
      </c>
      <c r="Q2630" s="348"/>
      <c r="R2630" s="348"/>
      <c r="S2630" s="7" t="str">
        <f>IF(P2630="nasional",VLOOKUP("*"&amp;J2630&amp;"",'IPPD ALL'!$AA$2:$AC$787,3,FALSE),VLOOKUP("*"&amp;P2630&amp;"",'IPPD ALL'!$AB$2:$AC$787,2,FALSE))</f>
        <v>Kota Depok</v>
      </c>
    </row>
    <row r="2631">
      <c r="A2631" s="346">
        <v>5372.0</v>
      </c>
      <c r="B2631" s="347" t="s">
        <v>15568</v>
      </c>
      <c r="C2631" s="347" t="s">
        <v>15569</v>
      </c>
      <c r="D2631" s="347" t="s">
        <v>15570</v>
      </c>
      <c r="E2631" s="347">
        <v>1.0</v>
      </c>
      <c r="F2631" s="347" t="s">
        <v>15571</v>
      </c>
      <c r="G2631" s="347" t="s">
        <v>15572</v>
      </c>
      <c r="H2631" s="348"/>
      <c r="I2631" s="347" t="s">
        <v>4533</v>
      </c>
      <c r="J2631" s="347" t="s">
        <v>15569</v>
      </c>
      <c r="K2631" s="349">
        <v>45538.55009203704</v>
      </c>
      <c r="L2631" s="347" t="s">
        <v>15569</v>
      </c>
      <c r="M2631" s="349">
        <v>45538.569356608794</v>
      </c>
      <c r="N2631" s="347" t="s">
        <v>4534</v>
      </c>
      <c r="O2631" s="346">
        <v>2.0</v>
      </c>
      <c r="P2631" s="350" t="s">
        <v>2442</v>
      </c>
      <c r="Q2631" s="346">
        <v>672.0</v>
      </c>
      <c r="R2631" s="347" t="s">
        <v>12169</v>
      </c>
      <c r="S2631" s="7" t="str">
        <f>IF(P2631="nasional",VLOOKUP("*"&amp;J2631&amp;"",'IPPD ALL'!$AA$2:$AC$787,3,FALSE),VLOOKUP("*"&amp;P2631&amp;"",'IPPD ALL'!$AB$2:$AC$787,2,FALSE))</f>
        <v>Kota Depok</v>
      </c>
    </row>
    <row r="2632">
      <c r="A2632" s="346">
        <v>5374.0</v>
      </c>
      <c r="B2632" s="347" t="s">
        <v>15573</v>
      </c>
      <c r="C2632" s="347" t="s">
        <v>2484</v>
      </c>
      <c r="D2632" s="347" t="s">
        <v>15574</v>
      </c>
      <c r="E2632" s="347">
        <v>1.1</v>
      </c>
      <c r="F2632" s="347" t="s">
        <v>15575</v>
      </c>
      <c r="G2632" s="347" t="s">
        <v>15576</v>
      </c>
      <c r="H2632" s="348"/>
      <c r="I2632" s="347" t="s">
        <v>4533</v>
      </c>
      <c r="J2632" s="347" t="s">
        <v>2484</v>
      </c>
      <c r="K2632" s="349">
        <v>45538.55879917824</v>
      </c>
      <c r="L2632" s="347" t="s">
        <v>2484</v>
      </c>
      <c r="M2632" s="349">
        <v>45545.192111412034</v>
      </c>
      <c r="N2632" s="347" t="s">
        <v>4545</v>
      </c>
      <c r="O2632" s="346">
        <v>14.0</v>
      </c>
      <c r="P2632" s="347" t="s">
        <v>4535</v>
      </c>
      <c r="Q2632" s="348"/>
      <c r="R2632" s="348"/>
      <c r="S2632" s="7" t="str">
        <f>IF(P2632="nasional",VLOOKUP("*"&amp;J2632&amp;"",'IPPD ALL'!$AA$2:$AC$787,3,FALSE),VLOOKUP("*"&amp;P2632&amp;"",'IPPD ALL'!$AB$2:$AC$787,2,FALSE))</f>
        <v>Kabupaten Lebak</v>
      </c>
    </row>
    <row r="2633">
      <c r="A2633" s="346">
        <v>5377.0</v>
      </c>
      <c r="B2633" s="347" t="s">
        <v>15577</v>
      </c>
      <c r="C2633" s="347" t="s">
        <v>10505</v>
      </c>
      <c r="D2633" s="347" t="s">
        <v>15578</v>
      </c>
      <c r="E2633" s="347" t="s">
        <v>4530</v>
      </c>
      <c r="F2633" s="347" t="s">
        <v>15579</v>
      </c>
      <c r="G2633" s="347" t="s">
        <v>15580</v>
      </c>
      <c r="H2633" s="348"/>
      <c r="I2633" s="347" t="s">
        <v>4533</v>
      </c>
      <c r="J2633" s="347" t="s">
        <v>10505</v>
      </c>
      <c r="K2633" s="349">
        <v>45539.15923185185</v>
      </c>
      <c r="L2633" s="347" t="s">
        <v>10505</v>
      </c>
      <c r="M2633" s="349">
        <v>45539.15984872685</v>
      </c>
      <c r="N2633" s="347" t="s">
        <v>4545</v>
      </c>
      <c r="O2633" s="346">
        <v>2.0</v>
      </c>
      <c r="P2633" s="350" t="s">
        <v>527</v>
      </c>
      <c r="Q2633" s="346">
        <v>477.0</v>
      </c>
      <c r="R2633" s="347" t="s">
        <v>10093</v>
      </c>
      <c r="S2633" s="7" t="str">
        <f>IF(P2633="nasional",VLOOKUP("*"&amp;J2633&amp;"",'IPPD ALL'!$AA$2:$AC$787,3,FALSE),VLOOKUP("*"&amp;P2633&amp;"",'IPPD ALL'!$AB$2:$AC$787,2,FALSE))</f>
        <v>Kementerian Pekerjaan Umum dan Perumahan Rakyat</v>
      </c>
    </row>
    <row r="2634">
      <c r="A2634" s="346">
        <v>5378.0</v>
      </c>
      <c r="B2634" s="347" t="s">
        <v>15581</v>
      </c>
      <c r="C2634" s="347" t="s">
        <v>5190</v>
      </c>
      <c r="D2634" s="347" t="s">
        <v>15582</v>
      </c>
      <c r="E2634" s="347">
        <v>1.0</v>
      </c>
      <c r="F2634" s="347" t="s">
        <v>15583</v>
      </c>
      <c r="G2634" s="347" t="s">
        <v>15584</v>
      </c>
      <c r="H2634" s="348"/>
      <c r="I2634" s="347" t="s">
        <v>4533</v>
      </c>
      <c r="J2634" s="347" t="s">
        <v>5190</v>
      </c>
      <c r="K2634" s="349">
        <v>45539.17505653935</v>
      </c>
      <c r="L2634" s="347" t="s">
        <v>5190</v>
      </c>
      <c r="M2634" s="349">
        <v>45539.1837697338</v>
      </c>
      <c r="N2634" s="347" t="s">
        <v>4534</v>
      </c>
      <c r="O2634" s="346">
        <v>3.0</v>
      </c>
      <c r="P2634" s="350" t="s">
        <v>5194</v>
      </c>
      <c r="Q2634" s="346">
        <v>343.0</v>
      </c>
      <c r="R2634" s="347" t="s">
        <v>5195</v>
      </c>
      <c r="S2634" s="7" t="str">
        <f>IF(P2634="nasional",VLOOKUP("*"&amp;J2634&amp;"",'IPPD ALL'!$AA$2:$AC$787,3,FALSE),VLOOKUP("*"&amp;P2634&amp;"",'IPPD ALL'!$AB$2:$AC$787,2,FALSE))</f>
        <v>#N/A</v>
      </c>
    </row>
    <row r="2635">
      <c r="A2635" s="346">
        <v>5379.0</v>
      </c>
      <c r="B2635" s="347" t="s">
        <v>15585</v>
      </c>
      <c r="C2635" s="347" t="s">
        <v>4839</v>
      </c>
      <c r="D2635" s="347" t="s">
        <v>15586</v>
      </c>
      <c r="E2635" s="347">
        <v>1.0</v>
      </c>
      <c r="F2635" s="347" t="s">
        <v>15587</v>
      </c>
      <c r="G2635" s="347" t="s">
        <v>15588</v>
      </c>
      <c r="H2635" s="348"/>
      <c r="I2635" s="347" t="s">
        <v>4533</v>
      </c>
      <c r="J2635" s="347" t="s">
        <v>4839</v>
      </c>
      <c r="K2635" s="349">
        <v>45539.190877175926</v>
      </c>
      <c r="L2635" s="347" t="s">
        <v>4839</v>
      </c>
      <c r="M2635" s="349">
        <v>45539.19590172454</v>
      </c>
      <c r="N2635" s="347" t="s">
        <v>4534</v>
      </c>
      <c r="O2635" s="346">
        <v>2.0</v>
      </c>
      <c r="P2635" s="350" t="s">
        <v>4843</v>
      </c>
      <c r="Q2635" s="346">
        <v>242.0</v>
      </c>
      <c r="R2635" s="347" t="s">
        <v>4844</v>
      </c>
      <c r="S2635" s="7" t="str">
        <f>IF(P2635="nasional",VLOOKUP("*"&amp;J2635&amp;"",'IPPD ALL'!$AA$2:$AC$787,3,FALSE),VLOOKUP("*"&amp;P2635&amp;"",'IPPD ALL'!$AB$2:$AC$787,2,FALSE))</f>
        <v>#N/A</v>
      </c>
    </row>
    <row r="2636">
      <c r="A2636" s="346">
        <v>5380.0</v>
      </c>
      <c r="B2636" s="347" t="s">
        <v>15589</v>
      </c>
      <c r="C2636" s="347" t="s">
        <v>10505</v>
      </c>
      <c r="D2636" s="347" t="s">
        <v>15590</v>
      </c>
      <c r="E2636" s="347" t="s">
        <v>4530</v>
      </c>
      <c r="F2636" s="347" t="s">
        <v>15591</v>
      </c>
      <c r="G2636" s="347" t="s">
        <v>15592</v>
      </c>
      <c r="H2636" s="348"/>
      <c r="I2636" s="347" t="s">
        <v>4533</v>
      </c>
      <c r="J2636" s="347" t="s">
        <v>10505</v>
      </c>
      <c r="K2636" s="349">
        <v>45539.19240895833</v>
      </c>
      <c r="L2636" s="347" t="s">
        <v>10505</v>
      </c>
      <c r="M2636" s="349">
        <v>45539.19453883102</v>
      </c>
      <c r="N2636" s="347" t="s">
        <v>4545</v>
      </c>
      <c r="O2636" s="346">
        <v>2.0</v>
      </c>
      <c r="P2636" s="350" t="s">
        <v>527</v>
      </c>
      <c r="Q2636" s="346">
        <v>477.0</v>
      </c>
      <c r="R2636" s="347" t="s">
        <v>10093</v>
      </c>
      <c r="S2636" s="7" t="str">
        <f>IF(P2636="nasional",VLOOKUP("*"&amp;J2636&amp;"",'IPPD ALL'!$AA$2:$AC$787,3,FALSE),VLOOKUP("*"&amp;P2636&amp;"",'IPPD ALL'!$AB$2:$AC$787,2,FALSE))</f>
        <v>Kementerian Pekerjaan Umum dan Perumahan Rakyat</v>
      </c>
    </row>
    <row r="2637">
      <c r="A2637" s="346">
        <v>5381.0</v>
      </c>
      <c r="B2637" s="347" t="s">
        <v>15593</v>
      </c>
      <c r="C2637" s="347" t="s">
        <v>10505</v>
      </c>
      <c r="D2637" s="347" t="s">
        <v>15594</v>
      </c>
      <c r="E2637" s="347" t="s">
        <v>4530</v>
      </c>
      <c r="F2637" s="347" t="s">
        <v>15595</v>
      </c>
      <c r="G2637" s="347" t="s">
        <v>15596</v>
      </c>
      <c r="H2637" s="348"/>
      <c r="I2637" s="347" t="s">
        <v>4533</v>
      </c>
      <c r="J2637" s="347" t="s">
        <v>10505</v>
      </c>
      <c r="K2637" s="349">
        <v>45539.248462337964</v>
      </c>
      <c r="L2637" s="347" t="s">
        <v>10505</v>
      </c>
      <c r="M2637" s="349">
        <v>45539.25163576389</v>
      </c>
      <c r="N2637" s="347" t="s">
        <v>4545</v>
      </c>
      <c r="O2637" s="346">
        <v>2.0</v>
      </c>
      <c r="P2637" s="350" t="s">
        <v>527</v>
      </c>
      <c r="Q2637" s="346">
        <v>477.0</v>
      </c>
      <c r="R2637" s="347" t="s">
        <v>10093</v>
      </c>
      <c r="S2637" s="7" t="str">
        <f>IF(P2637="nasional",VLOOKUP("*"&amp;J2637&amp;"",'IPPD ALL'!$AA$2:$AC$787,3,FALSE),VLOOKUP("*"&amp;P2637&amp;"",'IPPD ALL'!$AB$2:$AC$787,2,FALSE))</f>
        <v>Kementerian Pekerjaan Umum dan Perumahan Rakyat</v>
      </c>
    </row>
    <row r="2638">
      <c r="A2638" s="346">
        <v>5382.0</v>
      </c>
      <c r="B2638" s="347" t="s">
        <v>15597</v>
      </c>
      <c r="C2638" s="347" t="s">
        <v>9159</v>
      </c>
      <c r="D2638" s="347" t="s">
        <v>15598</v>
      </c>
      <c r="E2638" s="346">
        <v>1.0</v>
      </c>
      <c r="F2638" s="347" t="s">
        <v>15599</v>
      </c>
      <c r="G2638" s="347" t="s">
        <v>15600</v>
      </c>
      <c r="H2638" s="348"/>
      <c r="I2638" s="347" t="s">
        <v>4533</v>
      </c>
      <c r="J2638" s="347" t="s">
        <v>9159</v>
      </c>
      <c r="K2638" s="349">
        <v>45539.44723061343</v>
      </c>
      <c r="L2638" s="347" t="s">
        <v>9159</v>
      </c>
      <c r="M2638" s="349">
        <v>45554.22579563657</v>
      </c>
      <c r="N2638" s="347" t="s">
        <v>4534</v>
      </c>
      <c r="O2638" s="346">
        <v>1.0</v>
      </c>
      <c r="P2638" s="350" t="s">
        <v>2548</v>
      </c>
      <c r="Q2638" s="346">
        <v>387.0</v>
      </c>
      <c r="R2638" s="347" t="s">
        <v>8502</v>
      </c>
      <c r="S2638" s="7" t="str">
        <f>IF(P2638="nasional",VLOOKUP("*"&amp;J2638&amp;"",'IPPD ALL'!$AA$2:$AC$787,3,FALSE),VLOOKUP("*"&amp;P2638&amp;"",'IPPD ALL'!$AB$2:$AC$787,2,FALSE))</f>
        <v>Provinsi Jawa Tengah</v>
      </c>
    </row>
    <row r="2639">
      <c r="A2639" s="346">
        <v>5383.0</v>
      </c>
      <c r="B2639" s="347" t="s">
        <v>15601</v>
      </c>
      <c r="C2639" s="347" t="s">
        <v>4839</v>
      </c>
      <c r="D2639" s="347" t="s">
        <v>15553</v>
      </c>
      <c r="E2639" s="347">
        <v>1.0</v>
      </c>
      <c r="F2639" s="347" t="s">
        <v>15602</v>
      </c>
      <c r="G2639" s="347" t="s">
        <v>15603</v>
      </c>
      <c r="H2639" s="348"/>
      <c r="I2639" s="347" t="s">
        <v>4533</v>
      </c>
      <c r="J2639" s="347" t="s">
        <v>4839</v>
      </c>
      <c r="K2639" s="349">
        <v>45540.14687679398</v>
      </c>
      <c r="L2639" s="347" t="s">
        <v>4839</v>
      </c>
      <c r="M2639" s="349">
        <v>45540.20037230324</v>
      </c>
      <c r="N2639" s="347" t="s">
        <v>4545</v>
      </c>
      <c r="O2639" s="346">
        <v>2.0</v>
      </c>
      <c r="P2639" s="350" t="s">
        <v>4843</v>
      </c>
      <c r="Q2639" s="346">
        <v>242.0</v>
      </c>
      <c r="R2639" s="347" t="s">
        <v>4844</v>
      </c>
      <c r="S2639" s="7" t="str">
        <f>IF(P2639="nasional",VLOOKUP("*"&amp;J2639&amp;"",'IPPD ALL'!$AA$2:$AC$787,3,FALSE),VLOOKUP("*"&amp;P2639&amp;"",'IPPD ALL'!$AB$2:$AC$787,2,FALSE))</f>
        <v>#N/A</v>
      </c>
    </row>
    <row r="2640">
      <c r="A2640" s="346">
        <v>5386.0</v>
      </c>
      <c r="B2640" s="347" t="s">
        <v>15604</v>
      </c>
      <c r="C2640" s="347" t="s">
        <v>10959</v>
      </c>
      <c r="D2640" s="347" t="s">
        <v>15605</v>
      </c>
      <c r="E2640" s="347">
        <v>1.0</v>
      </c>
      <c r="F2640" s="347" t="s">
        <v>15606</v>
      </c>
      <c r="G2640" s="347" t="s">
        <v>15607</v>
      </c>
      <c r="H2640" s="348"/>
      <c r="I2640" s="347" t="s">
        <v>4533</v>
      </c>
      <c r="J2640" s="347" t="s">
        <v>10959</v>
      </c>
      <c r="K2640" s="349">
        <v>45541.28101196759</v>
      </c>
      <c r="L2640" s="347" t="s">
        <v>10959</v>
      </c>
      <c r="M2640" s="349">
        <v>45541.37672770833</v>
      </c>
      <c r="N2640" s="347" t="s">
        <v>4545</v>
      </c>
      <c r="O2640" s="346">
        <v>3.0</v>
      </c>
      <c r="P2640" s="350" t="s">
        <v>2411</v>
      </c>
      <c r="Q2640" s="346">
        <v>361.0</v>
      </c>
      <c r="R2640" s="347" t="s">
        <v>7390</v>
      </c>
      <c r="S2640" s="7" t="str">
        <f>IF(P2640="nasional",VLOOKUP("*"&amp;J2640&amp;"",'IPPD ALL'!$AA$2:$AC$787,3,FALSE),VLOOKUP("*"&amp;P2640&amp;"",'IPPD ALL'!$AB$2:$AC$787,2,FALSE))</f>
        <v>Kota Bekasi</v>
      </c>
    </row>
    <row r="2641">
      <c r="A2641" s="346">
        <v>5390.0</v>
      </c>
      <c r="B2641" s="347" t="s">
        <v>15608</v>
      </c>
      <c r="C2641" s="347" t="s">
        <v>10505</v>
      </c>
      <c r="D2641" s="347" t="s">
        <v>15609</v>
      </c>
      <c r="E2641" s="347" t="s">
        <v>4530</v>
      </c>
      <c r="F2641" s="347" t="s">
        <v>15610</v>
      </c>
      <c r="G2641" s="347" t="s">
        <v>15611</v>
      </c>
      <c r="H2641" s="348"/>
      <c r="I2641" s="347" t="s">
        <v>4533</v>
      </c>
      <c r="J2641" s="347" t="s">
        <v>10505</v>
      </c>
      <c r="K2641" s="349">
        <v>45544.06931722222</v>
      </c>
      <c r="L2641" s="347" t="s">
        <v>10505</v>
      </c>
      <c r="M2641" s="349">
        <v>45545.09952137731</v>
      </c>
      <c r="N2641" s="347" t="s">
        <v>4545</v>
      </c>
      <c r="O2641" s="346">
        <v>7.0</v>
      </c>
      <c r="P2641" s="350" t="s">
        <v>527</v>
      </c>
      <c r="Q2641" s="346">
        <v>477.0</v>
      </c>
      <c r="R2641" s="347" t="s">
        <v>10093</v>
      </c>
      <c r="S2641" s="7" t="str">
        <f>IF(P2641="nasional",VLOOKUP("*"&amp;J2641&amp;"",'IPPD ALL'!$AA$2:$AC$787,3,FALSE),VLOOKUP("*"&amp;P2641&amp;"",'IPPD ALL'!$AB$2:$AC$787,2,FALSE))</f>
        <v>Kementerian Pekerjaan Umum dan Perumahan Rakyat</v>
      </c>
    </row>
    <row r="2642">
      <c r="A2642" s="346">
        <v>5391.0</v>
      </c>
      <c r="B2642" s="347" t="s">
        <v>15612</v>
      </c>
      <c r="C2642" s="347" t="s">
        <v>15613</v>
      </c>
      <c r="D2642" s="347" t="s">
        <v>15614</v>
      </c>
      <c r="E2642" s="347">
        <v>1.0</v>
      </c>
      <c r="F2642" s="347" t="s">
        <v>15615</v>
      </c>
      <c r="G2642" s="347" t="s">
        <v>15616</v>
      </c>
      <c r="H2642" s="348"/>
      <c r="I2642" s="347" t="s">
        <v>4533</v>
      </c>
      <c r="J2642" s="347" t="s">
        <v>15613</v>
      </c>
      <c r="K2642" s="349">
        <v>45544.12136829861</v>
      </c>
      <c r="L2642" s="347" t="s">
        <v>15613</v>
      </c>
      <c r="M2642" s="349">
        <v>45544.12534554398</v>
      </c>
      <c r="N2642" s="347" t="s">
        <v>4545</v>
      </c>
      <c r="O2642" s="346">
        <v>1.0</v>
      </c>
      <c r="P2642" s="350" t="s">
        <v>2470</v>
      </c>
      <c r="Q2642" s="346">
        <v>915.0</v>
      </c>
      <c r="R2642" s="347" t="s">
        <v>10499</v>
      </c>
      <c r="S2642" s="7" t="str">
        <f>IF(P2642="nasional",VLOOKUP("*"&amp;J2642&amp;"",'IPPD ALL'!$AA$2:$AC$787,3,FALSE),VLOOKUP("*"&amp;P2642&amp;"",'IPPD ALL'!$AB$2:$AC$787,2,FALSE))</f>
        <v>Kabupaten Tangerang</v>
      </c>
    </row>
    <row r="2643">
      <c r="A2643" s="346">
        <v>5392.0</v>
      </c>
      <c r="B2643" s="347" t="s">
        <v>15617</v>
      </c>
      <c r="C2643" s="347" t="s">
        <v>2393</v>
      </c>
      <c r="D2643" s="347" t="s">
        <v>6727</v>
      </c>
      <c r="E2643" s="346">
        <v>1.0</v>
      </c>
      <c r="F2643" s="347" t="s">
        <v>15618</v>
      </c>
      <c r="G2643" s="347" t="s">
        <v>15619</v>
      </c>
      <c r="H2643" s="348"/>
      <c r="I2643" s="347" t="s">
        <v>4533</v>
      </c>
      <c r="J2643" s="347" t="s">
        <v>2393</v>
      </c>
      <c r="K2643" s="349">
        <v>45544.143721643515</v>
      </c>
      <c r="L2643" s="347" t="s">
        <v>2393</v>
      </c>
      <c r="M2643" s="349">
        <v>45544.3794481713</v>
      </c>
      <c r="N2643" s="347" t="s">
        <v>4545</v>
      </c>
      <c r="O2643" s="346">
        <v>4.0</v>
      </c>
      <c r="P2643" s="347" t="s">
        <v>4535</v>
      </c>
      <c r="Q2643" s="348"/>
      <c r="R2643" s="348"/>
      <c r="S2643" s="7" t="str">
        <f>IF(P2643="nasional",VLOOKUP("*"&amp;J2643&amp;"",'IPPD ALL'!$AA$2:$AC$787,3,FALSE),VLOOKUP("*"&amp;P2643&amp;"",'IPPD ALL'!$AB$2:$AC$787,2,FALSE))</f>
        <v>Kota Bandung</v>
      </c>
    </row>
    <row r="2644">
      <c r="A2644" s="346">
        <v>5393.0</v>
      </c>
      <c r="B2644" s="347" t="s">
        <v>15620</v>
      </c>
      <c r="C2644" s="347" t="s">
        <v>5259</v>
      </c>
      <c r="D2644" s="347" t="s">
        <v>15621</v>
      </c>
      <c r="E2644" s="347">
        <v>2.0</v>
      </c>
      <c r="F2644" s="347" t="s">
        <v>15622</v>
      </c>
      <c r="G2644" s="347" t="s">
        <v>15623</v>
      </c>
      <c r="H2644" s="348"/>
      <c r="I2644" s="347" t="s">
        <v>4533</v>
      </c>
      <c r="J2644" s="347" t="s">
        <v>5259</v>
      </c>
      <c r="K2644" s="349">
        <v>45544.16920780093</v>
      </c>
      <c r="L2644" s="347" t="s">
        <v>5259</v>
      </c>
      <c r="M2644" s="349">
        <v>45544.21848819444</v>
      </c>
      <c r="N2644" s="347" t="s">
        <v>4545</v>
      </c>
      <c r="O2644" s="346">
        <v>2.0</v>
      </c>
      <c r="P2644" s="350" t="s">
        <v>4499</v>
      </c>
      <c r="Q2644" s="346">
        <v>536.0</v>
      </c>
      <c r="R2644" s="347" t="s">
        <v>5263</v>
      </c>
      <c r="S2644" s="7" t="str">
        <f>IF(P2644="nasional",VLOOKUP("*"&amp;J2644&amp;"",'IPPD ALL'!$AA$2:$AC$787,3,FALSE),VLOOKUP("*"&amp;P2644&amp;"",'IPPD ALL'!$AB$2:$AC$787,2,FALSE))</f>
        <v>Kabupaten Kolaka</v>
      </c>
      <c r="T2644" s="229"/>
    </row>
    <row r="2645">
      <c r="A2645" s="346">
        <v>5394.0</v>
      </c>
      <c r="B2645" s="347" t="s">
        <v>15624</v>
      </c>
      <c r="C2645" s="347" t="s">
        <v>15625</v>
      </c>
      <c r="D2645" s="347" t="s">
        <v>15626</v>
      </c>
      <c r="E2645" s="347" t="s">
        <v>6689</v>
      </c>
      <c r="F2645" s="347" t="s">
        <v>15627</v>
      </c>
      <c r="G2645" s="347" t="s">
        <v>15628</v>
      </c>
      <c r="H2645" s="348"/>
      <c r="I2645" s="347" t="s">
        <v>4533</v>
      </c>
      <c r="J2645" s="347" t="s">
        <v>15625</v>
      </c>
      <c r="K2645" s="349">
        <v>45544.232040601855</v>
      </c>
      <c r="L2645" s="347" t="s">
        <v>15625</v>
      </c>
      <c r="M2645" s="349">
        <v>45544.237743645834</v>
      </c>
      <c r="N2645" s="347" t="s">
        <v>4545</v>
      </c>
      <c r="O2645" s="346">
        <v>2.0</v>
      </c>
      <c r="P2645" s="350" t="s">
        <v>2865</v>
      </c>
      <c r="Q2645" s="346">
        <v>260.0</v>
      </c>
      <c r="R2645" s="347" t="s">
        <v>5923</v>
      </c>
      <c r="S2645" s="7" t="str">
        <f>IF(P2645="nasional",VLOOKUP("*"&amp;J2645&amp;"",'IPPD ALL'!$AA$2:$AC$787,3,FALSE),VLOOKUP("*"&amp;P2645&amp;"",'IPPD ALL'!$AB$2:$AC$787,2,FALSE))</f>
        <v>Provinsi Jawa Timur</v>
      </c>
    </row>
    <row r="2646">
      <c r="A2646" s="346">
        <v>5395.0</v>
      </c>
      <c r="B2646" s="347" t="s">
        <v>15629</v>
      </c>
      <c r="C2646" s="347" t="s">
        <v>9057</v>
      </c>
      <c r="D2646" s="347" t="s">
        <v>15630</v>
      </c>
      <c r="E2646" s="347">
        <v>1.0</v>
      </c>
      <c r="F2646" s="347" t="s">
        <v>15631</v>
      </c>
      <c r="G2646" s="347" t="s">
        <v>15632</v>
      </c>
      <c r="H2646" s="348"/>
      <c r="I2646" s="347" t="s">
        <v>4533</v>
      </c>
      <c r="J2646" s="347" t="s">
        <v>9057</v>
      </c>
      <c r="K2646" s="349">
        <v>45544.273858125</v>
      </c>
      <c r="L2646" s="347" t="s">
        <v>9057</v>
      </c>
      <c r="M2646" s="349">
        <v>45544.282002037035</v>
      </c>
      <c r="N2646" s="347" t="s">
        <v>4545</v>
      </c>
      <c r="O2646" s="346">
        <v>2.0</v>
      </c>
      <c r="P2646" s="350" t="s">
        <v>2249</v>
      </c>
      <c r="Q2646" s="346">
        <v>366.0</v>
      </c>
      <c r="R2646" s="347" t="s">
        <v>9058</v>
      </c>
      <c r="S2646" s="7" t="str">
        <f>IF(P2646="nasional",VLOOKUP("*"&amp;J2646&amp;"",'IPPD ALL'!$AA$2:$AC$787,3,FALSE),VLOOKUP("*"&amp;P2646&amp;"",'IPPD ALL'!$AB$2:$AC$787,2,FALSE))</f>
        <v>Provinsi Jawa Barat</v>
      </c>
    </row>
    <row r="2647">
      <c r="A2647" s="346">
        <v>5396.0</v>
      </c>
      <c r="B2647" s="347" t="s">
        <v>15633</v>
      </c>
      <c r="C2647" s="347" t="s">
        <v>15634</v>
      </c>
      <c r="D2647" s="347" t="s">
        <v>15635</v>
      </c>
      <c r="E2647" s="347">
        <v>1.0</v>
      </c>
      <c r="F2647" s="347" t="s">
        <v>15636</v>
      </c>
      <c r="G2647" s="347" t="s">
        <v>15637</v>
      </c>
      <c r="H2647" s="348"/>
      <c r="I2647" s="347" t="s">
        <v>4533</v>
      </c>
      <c r="J2647" s="347" t="s">
        <v>15634</v>
      </c>
      <c r="K2647" s="349">
        <v>45544.274987083336</v>
      </c>
      <c r="L2647" s="347" t="s">
        <v>6326</v>
      </c>
      <c r="M2647" s="349">
        <v>45545.13038738426</v>
      </c>
      <c r="N2647" s="347" t="s">
        <v>4545</v>
      </c>
      <c r="O2647" s="346">
        <v>1.0</v>
      </c>
      <c r="P2647" s="350" t="s">
        <v>2394</v>
      </c>
      <c r="Q2647" s="346">
        <v>252.0</v>
      </c>
      <c r="R2647" s="347" t="s">
        <v>5965</v>
      </c>
      <c r="S2647" s="7" t="str">
        <f>IF(P2647="nasional",VLOOKUP("*"&amp;J2647&amp;"",'IPPD ALL'!$AA$2:$AC$787,3,FALSE),VLOOKUP("*"&amp;P2647&amp;"",'IPPD ALL'!$AB$2:$AC$787,2,FALSE))</f>
        <v>Kota Bandung</v>
      </c>
    </row>
    <row r="2648">
      <c r="A2648" s="346">
        <v>5397.0</v>
      </c>
      <c r="B2648" s="347" t="s">
        <v>15638</v>
      </c>
      <c r="C2648" s="347" t="s">
        <v>15639</v>
      </c>
      <c r="D2648" s="347" t="s">
        <v>15640</v>
      </c>
      <c r="E2648" s="347">
        <v>1.0</v>
      </c>
      <c r="F2648" s="347" t="s">
        <v>15641</v>
      </c>
      <c r="G2648" s="347" t="s">
        <v>15642</v>
      </c>
      <c r="H2648" s="348"/>
      <c r="I2648" s="347" t="s">
        <v>4533</v>
      </c>
      <c r="J2648" s="347" t="s">
        <v>15639</v>
      </c>
      <c r="K2648" s="349">
        <v>45544.286925162036</v>
      </c>
      <c r="L2648" s="347" t="s">
        <v>15639</v>
      </c>
      <c r="M2648" s="349">
        <v>45545.18231729167</v>
      </c>
      <c r="N2648" s="347" t="s">
        <v>4545</v>
      </c>
      <c r="O2648" s="346">
        <v>23.0</v>
      </c>
      <c r="P2648" s="350" t="s">
        <v>2507</v>
      </c>
      <c r="Q2648" s="346">
        <v>942.0</v>
      </c>
      <c r="R2648" s="347" t="s">
        <v>6206</v>
      </c>
      <c r="S2648" s="7" t="str">
        <f>IF(P2648="nasional",VLOOKUP("*"&amp;J2648&amp;"",'IPPD ALL'!$AA$2:$AC$787,3,FALSE),VLOOKUP("*"&amp;P2648&amp;"",'IPPD ALL'!$AB$2:$AC$787,2,FALSE))</f>
        <v>Kota Serang</v>
      </c>
    </row>
    <row r="2649">
      <c r="A2649" s="346">
        <v>5398.0</v>
      </c>
      <c r="B2649" s="347" t="s">
        <v>15643</v>
      </c>
      <c r="C2649" s="347" t="s">
        <v>15069</v>
      </c>
      <c r="D2649" s="347" t="s">
        <v>15644</v>
      </c>
      <c r="E2649" s="347" t="s">
        <v>4530</v>
      </c>
      <c r="F2649" s="347" t="s">
        <v>15645</v>
      </c>
      <c r="G2649" s="347" t="s">
        <v>15646</v>
      </c>
      <c r="H2649" s="348"/>
      <c r="I2649" s="347" t="s">
        <v>4533</v>
      </c>
      <c r="J2649" s="347" t="s">
        <v>15069</v>
      </c>
      <c r="K2649" s="349">
        <v>45545.012410358795</v>
      </c>
      <c r="L2649" s="347" t="s">
        <v>15069</v>
      </c>
      <c r="M2649" s="349">
        <v>45545.02370226852</v>
      </c>
      <c r="N2649" s="347" t="s">
        <v>4534</v>
      </c>
      <c r="O2649" s="346">
        <v>1.0</v>
      </c>
      <c r="P2649" s="350" t="s">
        <v>826</v>
      </c>
      <c r="Q2649" s="346">
        <v>521.0</v>
      </c>
      <c r="R2649" s="347" t="s">
        <v>15073</v>
      </c>
      <c r="S2649" s="7" t="str">
        <f>IF(P2649="nasional",VLOOKUP("*"&amp;J2649&amp;"",'IPPD ALL'!$AA$2:$AC$787,3,FALSE),VLOOKUP("*"&amp;P2649&amp;"",'IPPD ALL'!$AB$2:$AC$787,2,FALSE))</f>
        <v>Badan Narkotika Nasional</v>
      </c>
    </row>
    <row r="2650">
      <c r="A2650" s="346">
        <v>5399.0</v>
      </c>
      <c r="B2650" s="347" t="s">
        <v>15647</v>
      </c>
      <c r="C2650" s="347" t="s">
        <v>4961</v>
      </c>
      <c r="D2650" s="347" t="s">
        <v>15648</v>
      </c>
      <c r="E2650" s="347" t="s">
        <v>4530</v>
      </c>
      <c r="F2650" s="347" t="s">
        <v>15649</v>
      </c>
      <c r="G2650" s="347" t="s">
        <v>15650</v>
      </c>
      <c r="H2650" s="348"/>
      <c r="I2650" s="347" t="s">
        <v>4533</v>
      </c>
      <c r="J2650" s="347" t="s">
        <v>4961</v>
      </c>
      <c r="K2650" s="349">
        <v>45545.076645891204</v>
      </c>
      <c r="L2650" s="347" t="s">
        <v>4961</v>
      </c>
      <c r="M2650" s="349">
        <v>45553.17902398148</v>
      </c>
      <c r="N2650" s="347" t="s">
        <v>4545</v>
      </c>
      <c r="O2650" s="346">
        <v>14.0</v>
      </c>
      <c r="P2650" s="350" t="s">
        <v>2663</v>
      </c>
      <c r="Q2650" s="346">
        <v>253.0</v>
      </c>
      <c r="R2650" s="347" t="s">
        <v>4965</v>
      </c>
      <c r="S2650" s="7" t="str">
        <f>IF(P2650="nasional",VLOOKUP("*"&amp;J2650&amp;"",'IPPD ALL'!$AA$2:$AC$787,3,FALSE),VLOOKUP("*"&amp;P2650&amp;"",'IPPD ALL'!$AB$2:$AC$787,2,FALSE))</f>
        <v>Kabupaten Kudus</v>
      </c>
      <c r="T2650" s="229"/>
    </row>
    <row r="2651">
      <c r="A2651" s="346">
        <v>5400.0</v>
      </c>
      <c r="B2651" s="347" t="s">
        <v>15651</v>
      </c>
      <c r="C2651" s="347" t="s">
        <v>10505</v>
      </c>
      <c r="D2651" s="347" t="s">
        <v>15652</v>
      </c>
      <c r="E2651" s="347" t="s">
        <v>4530</v>
      </c>
      <c r="F2651" s="347" t="s">
        <v>15653</v>
      </c>
      <c r="G2651" s="347" t="s">
        <v>15654</v>
      </c>
      <c r="H2651" s="348"/>
      <c r="I2651" s="347" t="s">
        <v>4533</v>
      </c>
      <c r="J2651" s="347" t="s">
        <v>10505</v>
      </c>
      <c r="K2651" s="349">
        <v>45545.09629729167</v>
      </c>
      <c r="L2651" s="347" t="s">
        <v>10505</v>
      </c>
      <c r="M2651" s="349">
        <v>45545.09708394676</v>
      </c>
      <c r="N2651" s="347" t="s">
        <v>4545</v>
      </c>
      <c r="O2651" s="346">
        <v>1.0</v>
      </c>
      <c r="P2651" s="350" t="s">
        <v>527</v>
      </c>
      <c r="Q2651" s="346">
        <v>477.0</v>
      </c>
      <c r="R2651" s="347" t="s">
        <v>10093</v>
      </c>
      <c r="S2651" s="7" t="str">
        <f>IF(P2651="nasional",VLOOKUP("*"&amp;J2651&amp;"",'IPPD ALL'!$AA$2:$AC$787,3,FALSE),VLOOKUP("*"&amp;P2651&amp;"",'IPPD ALL'!$AB$2:$AC$787,2,FALSE))</f>
        <v>Kementerian Pekerjaan Umum dan Perumahan Rakyat</v>
      </c>
    </row>
    <row r="2652">
      <c r="A2652" s="346">
        <v>5401.0</v>
      </c>
      <c r="B2652" s="347" t="s">
        <v>15655</v>
      </c>
      <c r="C2652" s="347" t="s">
        <v>1768</v>
      </c>
      <c r="D2652" s="347" t="s">
        <v>15656</v>
      </c>
      <c r="E2652" s="347">
        <v>1.0</v>
      </c>
      <c r="F2652" s="347" t="s">
        <v>15657</v>
      </c>
      <c r="G2652" s="347" t="s">
        <v>15658</v>
      </c>
      <c r="H2652" s="348"/>
      <c r="I2652" s="347" t="s">
        <v>4533</v>
      </c>
      <c r="J2652" s="347" t="s">
        <v>1768</v>
      </c>
      <c r="K2652" s="349">
        <v>45545.18290167824</v>
      </c>
      <c r="L2652" s="347" t="s">
        <v>1768</v>
      </c>
      <c r="M2652" s="349">
        <v>45548.13538652778</v>
      </c>
      <c r="N2652" s="347" t="s">
        <v>4545</v>
      </c>
      <c r="O2652" s="346">
        <v>2.0</v>
      </c>
      <c r="P2652" s="347" t="s">
        <v>4535</v>
      </c>
      <c r="Q2652" s="348"/>
      <c r="R2652" s="348"/>
      <c r="S2652" s="7" t="str">
        <f>IF(P2652="nasional",VLOOKUP("*"&amp;J2652&amp;"",'IPPD ALL'!$AA$2:$AC$787,3,FALSE),VLOOKUP("*"&amp;P2652&amp;"",'IPPD ALL'!$AB$2:$AC$787,2,FALSE))</f>
        <v>Provinsi Kepulauan Riau</v>
      </c>
    </row>
    <row r="2653">
      <c r="A2653" s="346">
        <v>5407.0</v>
      </c>
      <c r="B2653" s="347" t="s">
        <v>15659</v>
      </c>
      <c r="C2653" s="347" t="s">
        <v>9246</v>
      </c>
      <c r="D2653" s="347" t="s">
        <v>15660</v>
      </c>
      <c r="E2653" s="346">
        <v>1.0</v>
      </c>
      <c r="F2653" s="347" t="s">
        <v>15661</v>
      </c>
      <c r="G2653" s="347" t="s">
        <v>15662</v>
      </c>
      <c r="H2653" s="348"/>
      <c r="I2653" s="347" t="s">
        <v>4533</v>
      </c>
      <c r="J2653" s="347" t="s">
        <v>9246</v>
      </c>
      <c r="K2653" s="349">
        <v>45546.07818266204</v>
      </c>
      <c r="L2653" s="347" t="s">
        <v>9246</v>
      </c>
      <c r="M2653" s="349">
        <v>45546.10851230324</v>
      </c>
      <c r="N2653" s="347" t="s">
        <v>4545</v>
      </c>
      <c r="O2653" s="346">
        <v>1.0</v>
      </c>
      <c r="P2653" s="350" t="s">
        <v>2548</v>
      </c>
      <c r="Q2653" s="346">
        <v>387.0</v>
      </c>
      <c r="R2653" s="347" t="s">
        <v>8502</v>
      </c>
      <c r="S2653" s="7" t="str">
        <f>IF(P2653="nasional",VLOOKUP("*"&amp;J2653&amp;"",'IPPD ALL'!$AA$2:$AC$787,3,FALSE),VLOOKUP("*"&amp;P2653&amp;"",'IPPD ALL'!$AB$2:$AC$787,2,FALSE))</f>
        <v>Provinsi Jawa Tengah</v>
      </c>
    </row>
    <row r="2654">
      <c r="A2654" s="346">
        <v>5408.0</v>
      </c>
      <c r="B2654" s="347" t="s">
        <v>15663</v>
      </c>
      <c r="C2654" s="347" t="s">
        <v>15664</v>
      </c>
      <c r="D2654" s="347" t="s">
        <v>15665</v>
      </c>
      <c r="E2654" s="347">
        <v>1.2</v>
      </c>
      <c r="F2654" s="347" t="s">
        <v>15666</v>
      </c>
      <c r="G2654" s="347" t="s">
        <v>15667</v>
      </c>
      <c r="H2654" s="348"/>
      <c r="I2654" s="347" t="s">
        <v>4533</v>
      </c>
      <c r="J2654" s="347" t="s">
        <v>15664</v>
      </c>
      <c r="K2654" s="349">
        <v>45546.14104056713</v>
      </c>
      <c r="L2654" s="348"/>
      <c r="M2654" s="348"/>
      <c r="N2654" s="347" t="s">
        <v>4534</v>
      </c>
      <c r="O2654" s="346">
        <v>2.0</v>
      </c>
      <c r="P2654" s="350" t="s">
        <v>4289</v>
      </c>
      <c r="Q2654" s="346">
        <v>954.0</v>
      </c>
      <c r="R2654" s="347" t="s">
        <v>15668</v>
      </c>
      <c r="S2654" s="7" t="str">
        <f>IF(P2654="nasional",VLOOKUP("*"&amp;J2654&amp;"",'IPPD ALL'!$AA$2:$AC$787,3,FALSE),VLOOKUP("*"&amp;P2654&amp;"",'IPPD ALL'!$AB$2:$AC$787,2,FALSE))</f>
        <v>Provinsi Maluku</v>
      </c>
      <c r="T2654" s="229"/>
    </row>
    <row r="2655">
      <c r="A2655" s="346">
        <v>5409.0</v>
      </c>
      <c r="B2655" s="347" t="s">
        <v>15669</v>
      </c>
      <c r="C2655" s="347" t="s">
        <v>4839</v>
      </c>
      <c r="D2655" s="347" t="s">
        <v>8375</v>
      </c>
      <c r="E2655" s="347">
        <v>1.0</v>
      </c>
      <c r="F2655" s="347" t="s">
        <v>15670</v>
      </c>
      <c r="G2655" s="347" t="s">
        <v>15671</v>
      </c>
      <c r="H2655" s="348"/>
      <c r="I2655" s="347" t="s">
        <v>4533</v>
      </c>
      <c r="J2655" s="347" t="s">
        <v>4839</v>
      </c>
      <c r="K2655" s="349">
        <v>45546.21021053241</v>
      </c>
      <c r="L2655" s="348"/>
      <c r="M2655" s="348"/>
      <c r="N2655" s="347" t="s">
        <v>4534</v>
      </c>
      <c r="O2655" s="346">
        <v>1.0</v>
      </c>
      <c r="P2655" s="350" t="s">
        <v>4843</v>
      </c>
      <c r="Q2655" s="346">
        <v>242.0</v>
      </c>
      <c r="R2655" s="347" t="s">
        <v>4844</v>
      </c>
      <c r="S2655" s="7" t="str">
        <f>IF(P2655="nasional",VLOOKUP("*"&amp;J2655&amp;"",'IPPD ALL'!$AA$2:$AC$787,3,FALSE),VLOOKUP("*"&amp;P2655&amp;"",'IPPD ALL'!$AB$2:$AC$787,2,FALSE))</f>
        <v>#N/A</v>
      </c>
    </row>
    <row r="2656">
      <c r="A2656" s="346">
        <v>5410.0</v>
      </c>
      <c r="B2656" s="347" t="s">
        <v>15672</v>
      </c>
      <c r="C2656" s="347" t="s">
        <v>4839</v>
      </c>
      <c r="D2656" s="347" t="s">
        <v>15673</v>
      </c>
      <c r="E2656" s="347">
        <v>1.0</v>
      </c>
      <c r="F2656" s="347" t="s">
        <v>15674</v>
      </c>
      <c r="G2656" s="347" t="s">
        <v>15675</v>
      </c>
      <c r="H2656" s="348"/>
      <c r="I2656" s="347" t="s">
        <v>4533</v>
      </c>
      <c r="J2656" s="347" t="s">
        <v>4839</v>
      </c>
      <c r="K2656" s="349">
        <v>45546.22988503472</v>
      </c>
      <c r="L2656" s="347" t="s">
        <v>4839</v>
      </c>
      <c r="M2656" s="349">
        <v>45546.2868874537</v>
      </c>
      <c r="N2656" s="347" t="s">
        <v>4534</v>
      </c>
      <c r="O2656" s="346">
        <v>4.0</v>
      </c>
      <c r="P2656" s="350" t="s">
        <v>4843</v>
      </c>
      <c r="Q2656" s="346">
        <v>242.0</v>
      </c>
      <c r="R2656" s="347" t="s">
        <v>4844</v>
      </c>
      <c r="S2656" s="7" t="str">
        <f>IF(P2656="nasional",VLOOKUP("*"&amp;J2656&amp;"",'IPPD ALL'!$AA$2:$AC$787,3,FALSE),VLOOKUP("*"&amp;P2656&amp;"",'IPPD ALL'!$AB$2:$AC$787,2,FALSE))</f>
        <v>#N/A</v>
      </c>
    </row>
    <row r="2657">
      <c r="A2657" s="346">
        <v>5411.0</v>
      </c>
      <c r="B2657" s="347" t="s">
        <v>15676</v>
      </c>
      <c r="C2657" s="347" t="s">
        <v>8010</v>
      </c>
      <c r="D2657" s="347" t="s">
        <v>15677</v>
      </c>
      <c r="E2657" s="347">
        <v>1.0</v>
      </c>
      <c r="F2657" s="347" t="s">
        <v>15678</v>
      </c>
      <c r="G2657" s="347" t="s">
        <v>15679</v>
      </c>
      <c r="H2657" s="348"/>
      <c r="I2657" s="347" t="s">
        <v>4533</v>
      </c>
      <c r="J2657" s="347" t="s">
        <v>8010</v>
      </c>
      <c r="K2657" s="349">
        <v>45546.2397125</v>
      </c>
      <c r="L2657" s="347" t="s">
        <v>6588</v>
      </c>
      <c r="M2657" s="349">
        <v>45557.6207278588</v>
      </c>
      <c r="N2657" s="347" t="s">
        <v>4545</v>
      </c>
      <c r="O2657" s="346">
        <v>20.0</v>
      </c>
      <c r="P2657" s="350" t="s">
        <v>615</v>
      </c>
      <c r="Q2657" s="346">
        <v>490.0</v>
      </c>
      <c r="R2657" s="347" t="s">
        <v>6592</v>
      </c>
      <c r="S2657" s="7" t="str">
        <f>IF(P2657="nasional",VLOOKUP("*"&amp;J2657&amp;"",'IPPD ALL'!$AA$2:$AC$787,3,FALSE),VLOOKUP("*"&amp;P2657&amp;"",'IPPD ALL'!$AB$2:$AC$787,2,FALSE))</f>
        <v>Kementerian Pariwisata dan Ekonomi Kreatif</v>
      </c>
      <c r="T2657" s="229"/>
    </row>
    <row r="2658">
      <c r="A2658" s="346">
        <v>5413.0</v>
      </c>
      <c r="B2658" s="347" t="s">
        <v>15680</v>
      </c>
      <c r="C2658" s="347" t="s">
        <v>4839</v>
      </c>
      <c r="D2658" s="347" t="s">
        <v>15681</v>
      </c>
      <c r="E2658" s="347">
        <v>1.0</v>
      </c>
      <c r="F2658" s="347" t="s">
        <v>15682</v>
      </c>
      <c r="G2658" s="347" t="s">
        <v>15683</v>
      </c>
      <c r="H2658" s="348"/>
      <c r="I2658" s="347" t="s">
        <v>4533</v>
      </c>
      <c r="J2658" s="347" t="s">
        <v>4839</v>
      </c>
      <c r="K2658" s="349">
        <v>45546.28264949074</v>
      </c>
      <c r="L2658" s="347" t="s">
        <v>4839</v>
      </c>
      <c r="M2658" s="349">
        <v>45546.283449456016</v>
      </c>
      <c r="N2658" s="347" t="s">
        <v>4534</v>
      </c>
      <c r="O2658" s="346">
        <v>1.0</v>
      </c>
      <c r="P2658" s="350" t="s">
        <v>4843</v>
      </c>
      <c r="Q2658" s="346">
        <v>242.0</v>
      </c>
      <c r="R2658" s="347" t="s">
        <v>4844</v>
      </c>
      <c r="S2658" s="7" t="str">
        <f>IF(P2658="nasional",VLOOKUP("*"&amp;J2658&amp;"",'IPPD ALL'!$AA$2:$AC$787,3,FALSE),VLOOKUP("*"&amp;P2658&amp;"",'IPPD ALL'!$AB$2:$AC$787,2,FALSE))</f>
        <v>#N/A</v>
      </c>
    </row>
    <row r="2659">
      <c r="A2659" s="346">
        <v>5414.0</v>
      </c>
      <c r="B2659" s="347" t="s">
        <v>15684</v>
      </c>
      <c r="C2659" s="347" t="s">
        <v>532</v>
      </c>
      <c r="D2659" s="347" t="s">
        <v>15685</v>
      </c>
      <c r="E2659" s="347">
        <v>1.0</v>
      </c>
      <c r="F2659" s="347" t="s">
        <v>15686</v>
      </c>
      <c r="G2659" s="347" t="s">
        <v>15687</v>
      </c>
      <c r="H2659" s="348"/>
      <c r="I2659" s="347" t="s">
        <v>4533</v>
      </c>
      <c r="J2659" s="347" t="s">
        <v>532</v>
      </c>
      <c r="K2659" s="349">
        <v>45546.28721284722</v>
      </c>
      <c r="L2659" s="347" t="s">
        <v>532</v>
      </c>
      <c r="M2659" s="349">
        <v>45546.32469832176</v>
      </c>
      <c r="N2659" s="347" t="s">
        <v>4534</v>
      </c>
      <c r="O2659" s="346">
        <v>6.0</v>
      </c>
      <c r="P2659" s="347" t="s">
        <v>4535</v>
      </c>
      <c r="Q2659" s="348"/>
      <c r="R2659" s="348"/>
      <c r="S2659" s="7" t="str">
        <f>IF(P2659="nasional",VLOOKUP("*"&amp;J2659&amp;"",'IPPD ALL'!$AA$2:$AC$787,3,FALSE),VLOOKUP("*"&amp;P2659&amp;"",'IPPD ALL'!$AB$2:$AC$787,2,FALSE))</f>
        <v>Kementerian Perhubungan</v>
      </c>
    </row>
    <row r="2660">
      <c r="A2660" s="346">
        <v>5416.0</v>
      </c>
      <c r="B2660" s="347" t="s">
        <v>15688</v>
      </c>
      <c r="C2660" s="347" t="s">
        <v>9221</v>
      </c>
      <c r="D2660" s="347" t="s">
        <v>15689</v>
      </c>
      <c r="E2660" s="346">
        <v>1.0</v>
      </c>
      <c r="F2660" s="347" t="s">
        <v>15690</v>
      </c>
      <c r="G2660" s="347" t="s">
        <v>15691</v>
      </c>
      <c r="H2660" s="348"/>
      <c r="I2660" s="347" t="s">
        <v>4533</v>
      </c>
      <c r="J2660" s="347" t="s">
        <v>9221</v>
      </c>
      <c r="K2660" s="349">
        <v>45547.045698125</v>
      </c>
      <c r="L2660" s="347" t="s">
        <v>9221</v>
      </c>
      <c r="M2660" s="349">
        <v>45547.12046571759</v>
      </c>
      <c r="N2660" s="347" t="s">
        <v>4545</v>
      </c>
      <c r="O2660" s="346">
        <v>1.0</v>
      </c>
      <c r="P2660" s="350" t="s">
        <v>2548</v>
      </c>
      <c r="Q2660" s="346">
        <v>387.0</v>
      </c>
      <c r="R2660" s="347" t="s">
        <v>8502</v>
      </c>
      <c r="S2660" s="7" t="str">
        <f>IF(P2660="nasional",VLOOKUP("*"&amp;J2660&amp;"",'IPPD ALL'!$AA$2:$AC$787,3,FALSE),VLOOKUP("*"&amp;P2660&amp;"",'IPPD ALL'!$AB$2:$AC$787,2,FALSE))</f>
        <v>Provinsi Jawa Tengah</v>
      </c>
    </row>
    <row r="2661">
      <c r="A2661" s="346">
        <v>5417.0</v>
      </c>
      <c r="B2661" s="347" t="s">
        <v>15692</v>
      </c>
      <c r="C2661" s="347" t="s">
        <v>10505</v>
      </c>
      <c r="D2661" s="347" t="s">
        <v>15693</v>
      </c>
      <c r="E2661" s="347" t="s">
        <v>4530</v>
      </c>
      <c r="F2661" s="347" t="s">
        <v>15694</v>
      </c>
      <c r="G2661" s="347" t="s">
        <v>15695</v>
      </c>
      <c r="H2661" s="348"/>
      <c r="I2661" s="347" t="s">
        <v>4533</v>
      </c>
      <c r="J2661" s="347" t="s">
        <v>10505</v>
      </c>
      <c r="K2661" s="349">
        <v>45547.303156712966</v>
      </c>
      <c r="L2661" s="347" t="s">
        <v>10505</v>
      </c>
      <c r="M2661" s="349">
        <v>45547.33653091435</v>
      </c>
      <c r="N2661" s="347" t="s">
        <v>4545</v>
      </c>
      <c r="O2661" s="346">
        <v>6.0</v>
      </c>
      <c r="P2661" s="350" t="s">
        <v>527</v>
      </c>
      <c r="Q2661" s="346">
        <v>477.0</v>
      </c>
      <c r="R2661" s="347" t="s">
        <v>10093</v>
      </c>
      <c r="S2661" s="7" t="str">
        <f>IF(P2661="nasional",VLOOKUP("*"&amp;J2661&amp;"",'IPPD ALL'!$AA$2:$AC$787,3,FALSE),VLOOKUP("*"&amp;P2661&amp;"",'IPPD ALL'!$AB$2:$AC$787,2,FALSE))</f>
        <v>Kementerian Pekerjaan Umum dan Perumahan Rakyat</v>
      </c>
    </row>
    <row r="2662">
      <c r="A2662" s="346">
        <v>5418.0</v>
      </c>
      <c r="B2662" s="347" t="s">
        <v>15696</v>
      </c>
      <c r="C2662" s="347" t="s">
        <v>8498</v>
      </c>
      <c r="D2662" s="347" t="s">
        <v>15697</v>
      </c>
      <c r="E2662" s="346">
        <v>1.0</v>
      </c>
      <c r="F2662" s="347" t="s">
        <v>15698</v>
      </c>
      <c r="G2662" s="347" t="s">
        <v>15699</v>
      </c>
      <c r="H2662" s="348"/>
      <c r="I2662" s="347" t="s">
        <v>4533</v>
      </c>
      <c r="J2662" s="347" t="s">
        <v>8498</v>
      </c>
      <c r="K2662" s="349">
        <v>45547.62735613426</v>
      </c>
      <c r="L2662" s="347" t="s">
        <v>8498</v>
      </c>
      <c r="M2662" s="349">
        <v>45548.105586701386</v>
      </c>
      <c r="N2662" s="347" t="s">
        <v>4545</v>
      </c>
      <c r="O2662" s="346">
        <v>1.0</v>
      </c>
      <c r="P2662" s="350" t="s">
        <v>2548</v>
      </c>
      <c r="Q2662" s="346">
        <v>387.0</v>
      </c>
      <c r="R2662" s="347" t="s">
        <v>8502</v>
      </c>
      <c r="S2662" s="7" t="str">
        <f>IF(P2662="nasional",VLOOKUP("*"&amp;J2662&amp;"",'IPPD ALL'!$AA$2:$AC$787,3,FALSE),VLOOKUP("*"&amp;P2662&amp;"",'IPPD ALL'!$AB$2:$AC$787,2,FALSE))</f>
        <v>Provinsi Jawa Tengah</v>
      </c>
    </row>
    <row r="2663">
      <c r="A2663" s="346">
        <v>5419.0</v>
      </c>
      <c r="B2663" s="347" t="s">
        <v>15700</v>
      </c>
      <c r="C2663" s="347" t="s">
        <v>446</v>
      </c>
      <c r="D2663" s="347" t="s">
        <v>15701</v>
      </c>
      <c r="E2663" s="347">
        <v>1.0</v>
      </c>
      <c r="F2663" s="347" t="s">
        <v>15702</v>
      </c>
      <c r="G2663" s="347" t="s">
        <v>15703</v>
      </c>
      <c r="H2663" s="348"/>
      <c r="I2663" s="347" t="s">
        <v>4533</v>
      </c>
      <c r="J2663" s="347" t="s">
        <v>446</v>
      </c>
      <c r="K2663" s="349">
        <v>45548.084484756946</v>
      </c>
      <c r="L2663" s="347" t="s">
        <v>446</v>
      </c>
      <c r="M2663" s="349">
        <v>45548.09307835648</v>
      </c>
      <c r="N2663" s="347" t="s">
        <v>4534</v>
      </c>
      <c r="O2663" s="346">
        <v>1.0</v>
      </c>
      <c r="P2663" s="347" t="s">
        <v>4535</v>
      </c>
      <c r="Q2663" s="348"/>
      <c r="R2663" s="348"/>
      <c r="S2663" s="7" t="str">
        <f>IF(P2663="nasional",VLOOKUP("*"&amp;J2663&amp;"",'IPPD ALL'!$AA$2:$AC$787,3,FALSE),VLOOKUP("*"&amp;P2663&amp;"",'IPPD ALL'!$AB$2:$AC$787,2,FALSE))</f>
        <v>Kementerian Dalam Negeri</v>
      </c>
    </row>
    <row r="2664">
      <c r="A2664" s="346">
        <v>5420.0</v>
      </c>
      <c r="B2664" s="347" t="s">
        <v>15704</v>
      </c>
      <c r="C2664" s="347" t="s">
        <v>9188</v>
      </c>
      <c r="D2664" s="347" t="s">
        <v>15705</v>
      </c>
      <c r="E2664" s="346">
        <v>1.0</v>
      </c>
      <c r="F2664" s="347" t="s">
        <v>15706</v>
      </c>
      <c r="G2664" s="347" t="s">
        <v>15707</v>
      </c>
      <c r="H2664" s="348"/>
      <c r="I2664" s="347" t="s">
        <v>4533</v>
      </c>
      <c r="J2664" s="347" t="s">
        <v>9188</v>
      </c>
      <c r="K2664" s="349">
        <v>45548.11998909722</v>
      </c>
      <c r="L2664" s="347" t="s">
        <v>9188</v>
      </c>
      <c r="M2664" s="349">
        <v>45548.26247943287</v>
      </c>
      <c r="N2664" s="347" t="s">
        <v>4545</v>
      </c>
      <c r="O2664" s="346">
        <v>1.0</v>
      </c>
      <c r="P2664" s="350" t="s">
        <v>2548</v>
      </c>
      <c r="Q2664" s="346">
        <v>387.0</v>
      </c>
      <c r="R2664" s="347" t="s">
        <v>8502</v>
      </c>
      <c r="S2664" s="7" t="str">
        <f>IF(P2664="nasional",VLOOKUP("*"&amp;J2664&amp;"",'IPPD ALL'!$AA$2:$AC$787,3,FALSE),VLOOKUP("*"&amp;P2664&amp;"",'IPPD ALL'!$AB$2:$AC$787,2,FALSE))</f>
        <v>Provinsi Jawa Tengah</v>
      </c>
    </row>
    <row r="2665">
      <c r="A2665" s="346">
        <v>5421.0</v>
      </c>
      <c r="B2665" s="347" t="s">
        <v>15708</v>
      </c>
      <c r="C2665" s="347" t="s">
        <v>10505</v>
      </c>
      <c r="D2665" s="347" t="s">
        <v>15709</v>
      </c>
      <c r="E2665" s="347" t="s">
        <v>4530</v>
      </c>
      <c r="F2665" s="347" t="s">
        <v>15710</v>
      </c>
      <c r="G2665" s="347" t="s">
        <v>15711</v>
      </c>
      <c r="H2665" s="348"/>
      <c r="I2665" s="347" t="s">
        <v>4533</v>
      </c>
      <c r="J2665" s="347" t="s">
        <v>10505</v>
      </c>
      <c r="K2665" s="349">
        <v>45548.28305997685</v>
      </c>
      <c r="L2665" s="347" t="s">
        <v>15712</v>
      </c>
      <c r="M2665" s="349">
        <v>45548.29177506945</v>
      </c>
      <c r="N2665" s="347" t="s">
        <v>4545</v>
      </c>
      <c r="O2665" s="346">
        <v>3.0</v>
      </c>
      <c r="P2665" s="350" t="s">
        <v>527</v>
      </c>
      <c r="Q2665" s="346">
        <v>477.0</v>
      </c>
      <c r="R2665" s="347" t="s">
        <v>10093</v>
      </c>
      <c r="S2665" s="7" t="str">
        <f>IF(P2665="nasional",VLOOKUP("*"&amp;J2665&amp;"",'IPPD ALL'!$AA$2:$AC$787,3,FALSE),VLOOKUP("*"&amp;P2665&amp;"",'IPPD ALL'!$AB$2:$AC$787,2,FALSE))</f>
        <v>Kementerian Pekerjaan Umum dan Perumahan Rakyat</v>
      </c>
    </row>
    <row r="2666">
      <c r="A2666" s="346">
        <v>5422.0</v>
      </c>
      <c r="B2666" s="347" t="s">
        <v>15713</v>
      </c>
      <c r="C2666" s="347" t="s">
        <v>15714</v>
      </c>
      <c r="D2666" s="347" t="s">
        <v>15715</v>
      </c>
      <c r="E2666" s="346">
        <v>1.0</v>
      </c>
      <c r="F2666" s="347" t="s">
        <v>15716</v>
      </c>
      <c r="G2666" s="347" t="s">
        <v>15717</v>
      </c>
      <c r="H2666" s="348"/>
      <c r="I2666" s="347" t="s">
        <v>4533</v>
      </c>
      <c r="J2666" s="347" t="s">
        <v>15714</v>
      </c>
      <c r="K2666" s="349">
        <v>45549.134202291665</v>
      </c>
      <c r="L2666" s="347" t="s">
        <v>15714</v>
      </c>
      <c r="M2666" s="349">
        <v>45549.142025601854</v>
      </c>
      <c r="N2666" s="347" t="s">
        <v>4545</v>
      </c>
      <c r="O2666" s="346">
        <v>1.0</v>
      </c>
      <c r="P2666" s="350" t="s">
        <v>2865</v>
      </c>
      <c r="Q2666" s="346">
        <v>260.0</v>
      </c>
      <c r="R2666" s="347" t="s">
        <v>5923</v>
      </c>
      <c r="S2666" s="7" t="str">
        <f>IF(P2666="nasional",VLOOKUP("*"&amp;J2666&amp;"",'IPPD ALL'!$AA$2:$AC$787,3,FALSE),VLOOKUP("*"&amp;P2666&amp;"",'IPPD ALL'!$AB$2:$AC$787,2,FALSE))</f>
        <v>Provinsi Jawa Timur</v>
      </c>
    </row>
    <row r="2667">
      <c r="A2667" s="346">
        <v>5423.0</v>
      </c>
      <c r="B2667" s="347" t="s">
        <v>15718</v>
      </c>
      <c r="C2667" s="347" t="s">
        <v>15719</v>
      </c>
      <c r="D2667" s="347" t="s">
        <v>15720</v>
      </c>
      <c r="E2667" s="346">
        <v>1.0</v>
      </c>
      <c r="F2667" s="347" t="s">
        <v>15721</v>
      </c>
      <c r="G2667" s="347" t="s">
        <v>15722</v>
      </c>
      <c r="H2667" s="348"/>
      <c r="I2667" s="347" t="s">
        <v>4533</v>
      </c>
      <c r="J2667" s="347" t="s">
        <v>15719</v>
      </c>
      <c r="K2667" s="349">
        <v>45551.19803335648</v>
      </c>
      <c r="L2667" s="347" t="s">
        <v>15719</v>
      </c>
      <c r="M2667" s="349">
        <v>45551.35506755787</v>
      </c>
      <c r="N2667" s="347" t="s">
        <v>4534</v>
      </c>
      <c r="O2667" s="346">
        <v>4.0</v>
      </c>
      <c r="P2667" s="350" t="s">
        <v>2865</v>
      </c>
      <c r="Q2667" s="346">
        <v>260.0</v>
      </c>
      <c r="R2667" s="347" t="s">
        <v>5923</v>
      </c>
      <c r="S2667" s="7" t="str">
        <f>IF(P2667="nasional",VLOOKUP("*"&amp;J2667&amp;"",'IPPD ALL'!$AA$2:$AC$787,3,FALSE),VLOOKUP("*"&amp;P2667&amp;"",'IPPD ALL'!$AB$2:$AC$787,2,FALSE))</f>
        <v>Provinsi Jawa Timur</v>
      </c>
    </row>
    <row r="2668">
      <c r="A2668" s="346">
        <v>5424.0</v>
      </c>
      <c r="B2668" s="347" t="s">
        <v>15723</v>
      </c>
      <c r="C2668" s="347" t="s">
        <v>12501</v>
      </c>
      <c r="D2668" s="347" t="s">
        <v>15724</v>
      </c>
      <c r="E2668" s="347">
        <v>1.0</v>
      </c>
      <c r="F2668" s="347" t="s">
        <v>15725</v>
      </c>
      <c r="G2668" s="347" t="s">
        <v>15726</v>
      </c>
      <c r="H2668" s="348"/>
      <c r="I2668" s="347" t="s">
        <v>4533</v>
      </c>
      <c r="J2668" s="347" t="s">
        <v>12501</v>
      </c>
      <c r="K2668" s="349">
        <v>45552.05284107639</v>
      </c>
      <c r="L2668" s="347" t="s">
        <v>12501</v>
      </c>
      <c r="M2668" s="349">
        <v>45552.06326405093</v>
      </c>
      <c r="N2668" s="347" t="s">
        <v>4545</v>
      </c>
      <c r="O2668" s="346">
        <v>0.0</v>
      </c>
      <c r="P2668" s="350" t="s">
        <v>3811</v>
      </c>
      <c r="Q2668" s="346">
        <v>619.0</v>
      </c>
      <c r="R2668" s="347" t="s">
        <v>12505</v>
      </c>
      <c r="S2668" s="7" t="str">
        <f>IF(P2668="nasional",VLOOKUP("*"&amp;J2668&amp;"",'IPPD ALL'!$AA$2:$AC$787,3,FALSE),VLOOKUP("*"&amp;P2668&amp;"",'IPPD ALL'!$AB$2:$AC$787,2,FALSE))</f>
        <v>Provinsi Sulawesi Tengah</v>
      </c>
    </row>
    <row r="2669">
      <c r="A2669" s="346">
        <v>5425.0</v>
      </c>
      <c r="B2669" s="347" t="s">
        <v>15727</v>
      </c>
      <c r="C2669" s="347" t="s">
        <v>3810</v>
      </c>
      <c r="D2669" s="347" t="s">
        <v>15724</v>
      </c>
      <c r="E2669" s="347">
        <v>1.0</v>
      </c>
      <c r="F2669" s="347" t="s">
        <v>15728</v>
      </c>
      <c r="G2669" s="347" t="s">
        <v>15729</v>
      </c>
      <c r="H2669" s="348"/>
      <c r="I2669" s="347" t="s">
        <v>4533</v>
      </c>
      <c r="J2669" s="347" t="s">
        <v>3810</v>
      </c>
      <c r="K2669" s="349">
        <v>45552.07006931713</v>
      </c>
      <c r="L2669" s="347" t="s">
        <v>3810</v>
      </c>
      <c r="M2669" s="349">
        <v>45552.072726631945</v>
      </c>
      <c r="N2669" s="347" t="s">
        <v>4545</v>
      </c>
      <c r="O2669" s="346">
        <v>0.0</v>
      </c>
      <c r="P2669" s="347" t="s">
        <v>4535</v>
      </c>
      <c r="Q2669" s="348"/>
      <c r="R2669" s="348"/>
      <c r="S2669" s="7" t="str">
        <f>IF(P2669="nasional",VLOOKUP("*"&amp;J2669&amp;"",'IPPD ALL'!$AA$2:$AC$787,3,FALSE),VLOOKUP("*"&amp;P2669&amp;"",'IPPD ALL'!$AB$2:$AC$787,2,FALSE))</f>
        <v>Provinsi Sulawesi Tengah</v>
      </c>
    </row>
    <row r="2670">
      <c r="A2670" s="346">
        <v>5430.0</v>
      </c>
      <c r="B2670" s="347" t="s">
        <v>15730</v>
      </c>
      <c r="C2670" s="347" t="s">
        <v>2617</v>
      </c>
      <c r="D2670" s="347" t="s">
        <v>6178</v>
      </c>
      <c r="E2670" s="347">
        <v>1.0</v>
      </c>
      <c r="F2670" s="347" t="s">
        <v>15731</v>
      </c>
      <c r="G2670" s="347" t="s">
        <v>15732</v>
      </c>
      <c r="H2670" s="348"/>
      <c r="I2670" s="347" t="s">
        <v>4533</v>
      </c>
      <c r="J2670" s="347" t="s">
        <v>2617</v>
      </c>
      <c r="K2670" s="349">
        <v>45553.039292002315</v>
      </c>
      <c r="L2670" s="347" t="s">
        <v>2617</v>
      </c>
      <c r="M2670" s="349">
        <v>45554.129830590275</v>
      </c>
      <c r="N2670" s="347" t="s">
        <v>4545</v>
      </c>
      <c r="O2670" s="346">
        <v>8.0</v>
      </c>
      <c r="P2670" s="347" t="s">
        <v>4535</v>
      </c>
      <c r="Q2670" s="348"/>
      <c r="R2670" s="348"/>
      <c r="S2670" s="7" t="str">
        <f>IF(P2670="nasional",VLOOKUP("*"&amp;J2670&amp;"",'IPPD ALL'!$AA$2:$AC$787,3,FALSE),VLOOKUP("*"&amp;P2670&amp;"",'IPPD ALL'!$AB$2:$AC$787,2,FALSE))</f>
        <v>Kabupaten Grobogan</v>
      </c>
    </row>
    <row r="2671">
      <c r="A2671" s="346">
        <v>5431.0</v>
      </c>
      <c r="B2671" s="347" t="s">
        <v>15733</v>
      </c>
      <c r="C2671" s="347" t="s">
        <v>2617</v>
      </c>
      <c r="D2671" s="347" t="s">
        <v>15734</v>
      </c>
      <c r="E2671" s="347">
        <v>1.0</v>
      </c>
      <c r="F2671" s="347" t="s">
        <v>15735</v>
      </c>
      <c r="G2671" s="347" t="s">
        <v>15736</v>
      </c>
      <c r="H2671" s="348"/>
      <c r="I2671" s="347" t="s">
        <v>4533</v>
      </c>
      <c r="J2671" s="347" t="s">
        <v>2617</v>
      </c>
      <c r="K2671" s="349">
        <v>45553.11669861111</v>
      </c>
      <c r="L2671" s="347" t="s">
        <v>2617</v>
      </c>
      <c r="M2671" s="349">
        <v>45554.12475097222</v>
      </c>
      <c r="N2671" s="347" t="s">
        <v>4545</v>
      </c>
      <c r="O2671" s="346">
        <v>4.0</v>
      </c>
      <c r="P2671" s="347" t="s">
        <v>4535</v>
      </c>
      <c r="Q2671" s="348"/>
      <c r="R2671" s="348"/>
      <c r="S2671" s="7" t="str">
        <f>IF(P2671="nasional",VLOOKUP("*"&amp;J2671&amp;"",'IPPD ALL'!$AA$2:$AC$787,3,FALSE),VLOOKUP("*"&amp;P2671&amp;"",'IPPD ALL'!$AB$2:$AC$787,2,FALSE))</f>
        <v>Kabupaten Grobogan</v>
      </c>
    </row>
    <row r="2672">
      <c r="A2672" s="346">
        <v>5432.0</v>
      </c>
      <c r="B2672" s="347" t="s">
        <v>15737</v>
      </c>
      <c r="C2672" s="347" t="s">
        <v>4839</v>
      </c>
      <c r="D2672" s="347" t="s">
        <v>15738</v>
      </c>
      <c r="E2672" s="347">
        <v>1.0</v>
      </c>
      <c r="F2672" s="347" t="s">
        <v>15739</v>
      </c>
      <c r="G2672" s="347" t="s">
        <v>15740</v>
      </c>
      <c r="H2672" s="348"/>
      <c r="I2672" s="347" t="s">
        <v>4533</v>
      </c>
      <c r="J2672" s="347" t="s">
        <v>4839</v>
      </c>
      <c r="K2672" s="349">
        <v>45553.140857175924</v>
      </c>
      <c r="L2672" s="347" t="s">
        <v>4839</v>
      </c>
      <c r="M2672" s="349">
        <v>45553.14283719908</v>
      </c>
      <c r="N2672" s="347" t="s">
        <v>4534</v>
      </c>
      <c r="O2672" s="346">
        <v>1.0</v>
      </c>
      <c r="P2672" s="350" t="s">
        <v>4843</v>
      </c>
      <c r="Q2672" s="346">
        <v>242.0</v>
      </c>
      <c r="R2672" s="347" t="s">
        <v>4844</v>
      </c>
      <c r="S2672" s="7" t="str">
        <f>IF(P2672="nasional",VLOOKUP("*"&amp;J2672&amp;"",'IPPD ALL'!$AA$2:$AC$787,3,FALSE),VLOOKUP("*"&amp;P2672&amp;"",'IPPD ALL'!$AB$2:$AC$787,2,FALSE))</f>
        <v>#N/A</v>
      </c>
    </row>
    <row r="2673">
      <c r="A2673" s="346">
        <v>5433.0</v>
      </c>
      <c r="B2673" s="347" t="s">
        <v>15741</v>
      </c>
      <c r="C2673" s="347" t="s">
        <v>4839</v>
      </c>
      <c r="D2673" s="347" t="s">
        <v>15742</v>
      </c>
      <c r="E2673" s="347">
        <v>1.0</v>
      </c>
      <c r="F2673" s="347" t="s">
        <v>15743</v>
      </c>
      <c r="G2673" s="347" t="s">
        <v>15744</v>
      </c>
      <c r="H2673" s="348"/>
      <c r="I2673" s="347" t="s">
        <v>4533</v>
      </c>
      <c r="J2673" s="347" t="s">
        <v>4839</v>
      </c>
      <c r="K2673" s="349">
        <v>45553.25428140046</v>
      </c>
      <c r="L2673" s="347" t="s">
        <v>4839</v>
      </c>
      <c r="M2673" s="349">
        <v>45554.18441372685</v>
      </c>
      <c r="N2673" s="347" t="s">
        <v>4534</v>
      </c>
      <c r="O2673" s="346">
        <v>4.0</v>
      </c>
      <c r="P2673" s="350" t="s">
        <v>4843</v>
      </c>
      <c r="Q2673" s="346">
        <v>242.0</v>
      </c>
      <c r="R2673" s="347" t="s">
        <v>4844</v>
      </c>
      <c r="S2673" s="7" t="str">
        <f>IF(P2673="nasional",VLOOKUP("*"&amp;J2673&amp;"",'IPPD ALL'!$AA$2:$AC$787,3,FALSE),VLOOKUP("*"&amp;P2673&amp;"",'IPPD ALL'!$AB$2:$AC$787,2,FALSE))</f>
        <v>#N/A</v>
      </c>
    </row>
    <row r="2674">
      <c r="A2674" s="346">
        <v>5436.0</v>
      </c>
      <c r="B2674" s="347" t="s">
        <v>15745</v>
      </c>
      <c r="C2674" s="347" t="s">
        <v>7543</v>
      </c>
      <c r="D2674" s="347" t="s">
        <v>15746</v>
      </c>
      <c r="E2674" s="346">
        <v>1.0</v>
      </c>
      <c r="F2674" s="347" t="s">
        <v>15747</v>
      </c>
      <c r="G2674" s="347" t="s">
        <v>15748</v>
      </c>
      <c r="H2674" s="348"/>
      <c r="I2674" s="347" t="s">
        <v>4533</v>
      </c>
      <c r="J2674" s="347" t="s">
        <v>7543</v>
      </c>
      <c r="K2674" s="349">
        <v>45553.33684425926</v>
      </c>
      <c r="L2674" s="347" t="s">
        <v>7543</v>
      </c>
      <c r="M2674" s="349">
        <v>45562.104335358796</v>
      </c>
      <c r="N2674" s="347" t="s">
        <v>4545</v>
      </c>
      <c r="O2674" s="346">
        <v>22.0</v>
      </c>
      <c r="P2674" s="350" t="s">
        <v>2911</v>
      </c>
      <c r="Q2674" s="346">
        <v>808.0</v>
      </c>
      <c r="R2674" s="347" t="s">
        <v>7547</v>
      </c>
      <c r="S2674" s="7" t="str">
        <f>IF(P2674="nasional",VLOOKUP("*"&amp;J2674&amp;"",'IPPD ALL'!$AA$2:$AC$787,3,FALSE),VLOOKUP("*"&amp;P2674&amp;"",'IPPD ALL'!$AB$2:$AC$787,2,FALSE))</f>
        <v>Kabupaten Gresik</v>
      </c>
    </row>
    <row r="2675">
      <c r="A2675" s="346">
        <v>5438.0</v>
      </c>
      <c r="B2675" s="347" t="s">
        <v>15749</v>
      </c>
      <c r="C2675" s="347" t="s">
        <v>15750</v>
      </c>
      <c r="D2675" s="347" t="s">
        <v>15751</v>
      </c>
      <c r="E2675" s="346">
        <v>1.0</v>
      </c>
      <c r="F2675" s="347" t="s">
        <v>15752</v>
      </c>
      <c r="G2675" s="347" t="s">
        <v>15753</v>
      </c>
      <c r="H2675" s="348"/>
      <c r="I2675" s="347" t="s">
        <v>4533</v>
      </c>
      <c r="J2675" s="347" t="s">
        <v>15750</v>
      </c>
      <c r="K2675" s="349">
        <v>45554.00935313657</v>
      </c>
      <c r="L2675" s="347" t="s">
        <v>15750</v>
      </c>
      <c r="M2675" s="349">
        <v>45554.03507780092</v>
      </c>
      <c r="N2675" s="347" t="s">
        <v>4545</v>
      </c>
      <c r="O2675" s="346">
        <v>2.0</v>
      </c>
      <c r="P2675" s="350" t="s">
        <v>2548</v>
      </c>
      <c r="Q2675" s="346">
        <v>387.0</v>
      </c>
      <c r="R2675" s="347" t="s">
        <v>8502</v>
      </c>
      <c r="S2675" s="7" t="str">
        <f>IF(P2675="nasional",VLOOKUP("*"&amp;J2675&amp;"",'IPPD ALL'!$AA$2:$AC$787,3,FALSE),VLOOKUP("*"&amp;P2675&amp;"",'IPPD ALL'!$AB$2:$AC$787,2,FALSE))</f>
        <v>Provinsi Jawa Tengah</v>
      </c>
    </row>
    <row r="2676">
      <c r="A2676" s="346">
        <v>5439.0</v>
      </c>
      <c r="B2676" s="347" t="s">
        <v>15754</v>
      </c>
      <c r="C2676" s="347" t="s">
        <v>817</v>
      </c>
      <c r="D2676" s="347" t="s">
        <v>15755</v>
      </c>
      <c r="E2676" s="347">
        <v>1.0</v>
      </c>
      <c r="F2676" s="347" t="s">
        <v>15756</v>
      </c>
      <c r="G2676" s="347" t="s">
        <v>15757</v>
      </c>
      <c r="H2676" s="347" t="s">
        <v>4540</v>
      </c>
      <c r="I2676" s="347" t="s">
        <v>4533</v>
      </c>
      <c r="J2676" s="347" t="s">
        <v>817</v>
      </c>
      <c r="K2676" s="349">
        <v>45554.21409981482</v>
      </c>
      <c r="L2676" s="347" t="s">
        <v>817</v>
      </c>
      <c r="M2676" s="349">
        <v>45556.371931712965</v>
      </c>
      <c r="N2676" s="347" t="s">
        <v>4534</v>
      </c>
      <c r="O2676" s="346">
        <v>2.0</v>
      </c>
      <c r="P2676" s="347" t="s">
        <v>4535</v>
      </c>
      <c r="Q2676" s="348"/>
      <c r="R2676" s="348"/>
      <c r="S2676" s="7" t="str">
        <f>IF(P2676="nasional",VLOOKUP("*"&amp;J2676&amp;"",'IPPD ALL'!$AA$2:$AC$787,3,FALSE),VLOOKUP("*"&amp;P2676&amp;"",'IPPD ALL'!$AB$2:$AC$787,2,FALSE))</f>
        <v>Badan Meteorologi, Klimatologi, dan Geofisika</v>
      </c>
    </row>
    <row r="2677">
      <c r="A2677" s="346">
        <v>5441.0</v>
      </c>
      <c r="B2677" s="347" t="s">
        <v>15758</v>
      </c>
      <c r="C2677" s="347" t="s">
        <v>4839</v>
      </c>
      <c r="D2677" s="347" t="s">
        <v>15759</v>
      </c>
      <c r="E2677" s="347">
        <v>1.0</v>
      </c>
      <c r="F2677" s="347" t="s">
        <v>15760</v>
      </c>
      <c r="G2677" s="347" t="s">
        <v>15761</v>
      </c>
      <c r="H2677" s="348"/>
      <c r="I2677" s="347" t="s">
        <v>4533</v>
      </c>
      <c r="J2677" s="347" t="s">
        <v>4839</v>
      </c>
      <c r="K2677" s="349">
        <v>45554.32898967592</v>
      </c>
      <c r="L2677" s="347" t="s">
        <v>4839</v>
      </c>
      <c r="M2677" s="349">
        <v>45554.33192762732</v>
      </c>
      <c r="N2677" s="347" t="s">
        <v>4534</v>
      </c>
      <c r="O2677" s="346">
        <v>1.0</v>
      </c>
      <c r="P2677" s="350" t="s">
        <v>4843</v>
      </c>
      <c r="Q2677" s="346">
        <v>242.0</v>
      </c>
      <c r="R2677" s="347" t="s">
        <v>4844</v>
      </c>
      <c r="S2677" s="7" t="str">
        <f>IF(P2677="nasional",VLOOKUP("*"&amp;J2677&amp;"",'IPPD ALL'!$AA$2:$AC$787,3,FALSE),VLOOKUP("*"&amp;P2677&amp;"",'IPPD ALL'!$AB$2:$AC$787,2,FALSE))</f>
        <v>#N/A</v>
      </c>
    </row>
    <row r="2678">
      <c r="A2678" s="346">
        <v>5442.0</v>
      </c>
      <c r="B2678" s="347" t="s">
        <v>15762</v>
      </c>
      <c r="C2678" s="347" t="s">
        <v>15763</v>
      </c>
      <c r="D2678" s="347" t="s">
        <v>12989</v>
      </c>
      <c r="E2678" s="347" t="s">
        <v>4530</v>
      </c>
      <c r="F2678" s="347" t="s">
        <v>15764</v>
      </c>
      <c r="G2678" s="347" t="s">
        <v>15765</v>
      </c>
      <c r="H2678" s="348"/>
      <c r="I2678" s="347" t="s">
        <v>4533</v>
      </c>
      <c r="J2678" s="347" t="s">
        <v>15763</v>
      </c>
      <c r="K2678" s="349">
        <v>45555.31301854167</v>
      </c>
      <c r="L2678" s="347" t="s">
        <v>15763</v>
      </c>
      <c r="M2678" s="349">
        <v>45555.35577258102</v>
      </c>
      <c r="N2678" s="347" t="s">
        <v>4534</v>
      </c>
      <c r="O2678" s="346">
        <v>3.0</v>
      </c>
      <c r="P2678" s="350" t="s">
        <v>818</v>
      </c>
      <c r="Q2678" s="346">
        <v>519.0</v>
      </c>
      <c r="R2678" s="347" t="s">
        <v>15766</v>
      </c>
      <c r="S2678" s="7" t="str">
        <f>IF(P2678="nasional",VLOOKUP("*"&amp;J2678&amp;"",'IPPD ALL'!$AA$2:$AC$787,3,FALSE),VLOOKUP("*"&amp;P2678&amp;"",'IPPD ALL'!$AB$2:$AC$787,2,FALSE))</f>
        <v>Badan Meteorologi, Klimatologi, dan Geofisika</v>
      </c>
    </row>
    <row r="2679">
      <c r="A2679" s="346">
        <v>5444.0</v>
      </c>
      <c r="B2679" s="347" t="s">
        <v>15767</v>
      </c>
      <c r="C2679" s="347" t="s">
        <v>4839</v>
      </c>
      <c r="D2679" s="347" t="s">
        <v>15768</v>
      </c>
      <c r="E2679" s="347">
        <v>1.0</v>
      </c>
      <c r="F2679" s="347" t="s">
        <v>15769</v>
      </c>
      <c r="G2679" s="347" t="s">
        <v>15770</v>
      </c>
      <c r="H2679" s="348"/>
      <c r="I2679" s="347" t="s">
        <v>4533</v>
      </c>
      <c r="J2679" s="347" t="s">
        <v>4839</v>
      </c>
      <c r="K2679" s="349">
        <v>45555.35164759259</v>
      </c>
      <c r="L2679" s="347" t="s">
        <v>4839</v>
      </c>
      <c r="M2679" s="349">
        <v>45555.379489652776</v>
      </c>
      <c r="N2679" s="347" t="s">
        <v>4534</v>
      </c>
      <c r="O2679" s="346">
        <v>3.0</v>
      </c>
      <c r="P2679" s="350" t="s">
        <v>4843</v>
      </c>
      <c r="Q2679" s="346">
        <v>242.0</v>
      </c>
      <c r="R2679" s="347" t="s">
        <v>4844</v>
      </c>
      <c r="S2679" s="7" t="str">
        <f>IF(P2679="nasional",VLOOKUP("*"&amp;J2679&amp;"",'IPPD ALL'!$AA$2:$AC$787,3,FALSE),VLOOKUP("*"&amp;P2679&amp;"",'IPPD ALL'!$AB$2:$AC$787,2,FALSE))</f>
        <v>#N/A</v>
      </c>
    </row>
    <row r="2680">
      <c r="A2680" s="346">
        <v>5445.0</v>
      </c>
      <c r="B2680" s="347" t="s">
        <v>15771</v>
      </c>
      <c r="C2680" s="347" t="s">
        <v>817</v>
      </c>
      <c r="D2680" s="347" t="s">
        <v>9455</v>
      </c>
      <c r="E2680" s="347">
        <v>2.0</v>
      </c>
      <c r="F2680" s="347" t="s">
        <v>15772</v>
      </c>
      <c r="G2680" s="347" t="s">
        <v>9457</v>
      </c>
      <c r="H2680" s="347" t="s">
        <v>4550</v>
      </c>
      <c r="I2680" s="347" t="s">
        <v>4533</v>
      </c>
      <c r="J2680" s="347" t="s">
        <v>817</v>
      </c>
      <c r="K2680" s="349">
        <v>45555.504502511576</v>
      </c>
      <c r="L2680" s="347" t="s">
        <v>817</v>
      </c>
      <c r="M2680" s="349">
        <v>45561.25876780093</v>
      </c>
      <c r="N2680" s="347" t="s">
        <v>4545</v>
      </c>
      <c r="O2680" s="346">
        <v>21.0</v>
      </c>
      <c r="P2680" s="347" t="s">
        <v>4535</v>
      </c>
      <c r="Q2680" s="348"/>
      <c r="R2680" s="348"/>
      <c r="S2680" s="7" t="str">
        <f>IF(P2680="nasional",VLOOKUP("*"&amp;J2680&amp;"",'IPPD ALL'!$AA$2:$AC$787,3,FALSE),VLOOKUP("*"&amp;P2680&amp;"",'IPPD ALL'!$AB$2:$AC$787,2,FALSE))</f>
        <v>Badan Meteorologi, Klimatologi, dan Geofisika</v>
      </c>
    </row>
    <row r="2681">
      <c r="A2681" s="346">
        <v>5446.0</v>
      </c>
      <c r="B2681" s="347" t="s">
        <v>15773</v>
      </c>
      <c r="C2681" s="347" t="s">
        <v>817</v>
      </c>
      <c r="D2681" s="347" t="s">
        <v>15774</v>
      </c>
      <c r="E2681" s="347">
        <v>1.0</v>
      </c>
      <c r="F2681" s="347" t="s">
        <v>15775</v>
      </c>
      <c r="G2681" s="347" t="s">
        <v>15776</v>
      </c>
      <c r="H2681" s="347" t="s">
        <v>4550</v>
      </c>
      <c r="I2681" s="347" t="s">
        <v>4533</v>
      </c>
      <c r="J2681" s="347" t="s">
        <v>817</v>
      </c>
      <c r="K2681" s="349">
        <v>45556.073695127314</v>
      </c>
      <c r="L2681" s="347" t="s">
        <v>817</v>
      </c>
      <c r="M2681" s="349">
        <v>45561.162205127315</v>
      </c>
      <c r="N2681" s="347" t="s">
        <v>4545</v>
      </c>
      <c r="O2681" s="346">
        <v>2.0</v>
      </c>
      <c r="P2681" s="347" t="s">
        <v>4535</v>
      </c>
      <c r="Q2681" s="348"/>
      <c r="R2681" s="348"/>
      <c r="S2681" s="7" t="str">
        <f>IF(P2681="nasional",VLOOKUP("*"&amp;J2681&amp;"",'IPPD ALL'!$AA$2:$AC$787,3,FALSE),VLOOKUP("*"&amp;P2681&amp;"",'IPPD ALL'!$AB$2:$AC$787,2,FALSE))</f>
        <v>Badan Meteorologi, Klimatologi, dan Geofisika</v>
      </c>
    </row>
    <row r="2682">
      <c r="A2682" s="346">
        <v>5447.0</v>
      </c>
      <c r="B2682" s="347" t="s">
        <v>15777</v>
      </c>
      <c r="C2682" s="347" t="s">
        <v>15763</v>
      </c>
      <c r="D2682" s="347" t="s">
        <v>15778</v>
      </c>
      <c r="E2682" s="347">
        <v>2.0</v>
      </c>
      <c r="F2682" s="347" t="s">
        <v>15779</v>
      </c>
      <c r="G2682" s="347" t="s">
        <v>15780</v>
      </c>
      <c r="H2682" s="348"/>
      <c r="I2682" s="347" t="s">
        <v>4533</v>
      </c>
      <c r="J2682" s="347" t="s">
        <v>15763</v>
      </c>
      <c r="K2682" s="349">
        <v>45556.32434467592</v>
      </c>
      <c r="L2682" s="347" t="s">
        <v>15763</v>
      </c>
      <c r="M2682" s="349">
        <v>45559.50730409722</v>
      </c>
      <c r="N2682" s="347" t="s">
        <v>4534</v>
      </c>
      <c r="O2682" s="346">
        <v>1.0</v>
      </c>
      <c r="P2682" s="350" t="s">
        <v>818</v>
      </c>
      <c r="Q2682" s="346">
        <v>519.0</v>
      </c>
      <c r="R2682" s="347" t="s">
        <v>15766</v>
      </c>
      <c r="S2682" s="7" t="str">
        <f>IF(P2682="nasional",VLOOKUP("*"&amp;J2682&amp;"",'IPPD ALL'!$AA$2:$AC$787,3,FALSE),VLOOKUP("*"&amp;P2682&amp;"",'IPPD ALL'!$AB$2:$AC$787,2,FALSE))</f>
        <v>Badan Meteorologi, Klimatologi, dan Geofisika</v>
      </c>
    </row>
    <row r="2683">
      <c r="A2683" s="346">
        <v>5450.0</v>
      </c>
      <c r="B2683" s="347" t="s">
        <v>15781</v>
      </c>
      <c r="C2683" s="347" t="s">
        <v>4839</v>
      </c>
      <c r="D2683" s="347" t="s">
        <v>15782</v>
      </c>
      <c r="E2683" s="347">
        <v>2.0</v>
      </c>
      <c r="F2683" s="347" t="s">
        <v>15783</v>
      </c>
      <c r="G2683" s="347" t="s">
        <v>15784</v>
      </c>
      <c r="H2683" s="348"/>
      <c r="I2683" s="347" t="s">
        <v>4533</v>
      </c>
      <c r="J2683" s="347" t="s">
        <v>4839</v>
      </c>
      <c r="K2683" s="349">
        <v>45558.06694319445</v>
      </c>
      <c r="L2683" s="347" t="s">
        <v>4839</v>
      </c>
      <c r="M2683" s="349">
        <v>45559.17986266204</v>
      </c>
      <c r="N2683" s="347" t="s">
        <v>4534</v>
      </c>
      <c r="O2683" s="346">
        <v>1.0</v>
      </c>
      <c r="P2683" s="350" t="s">
        <v>4843</v>
      </c>
      <c r="Q2683" s="346">
        <v>242.0</v>
      </c>
      <c r="R2683" s="347" t="s">
        <v>4844</v>
      </c>
      <c r="S2683" s="7" t="str">
        <f>IF(P2683="nasional",VLOOKUP("*"&amp;J2683&amp;"",'IPPD ALL'!$AA$2:$AC$787,3,FALSE),VLOOKUP("*"&amp;P2683&amp;"",'IPPD ALL'!$AB$2:$AC$787,2,FALSE))</f>
        <v>#N/A</v>
      </c>
    </row>
    <row r="2684">
      <c r="A2684" s="346">
        <v>5452.0</v>
      </c>
      <c r="B2684" s="347" t="s">
        <v>15785</v>
      </c>
      <c r="C2684" s="347" t="s">
        <v>4839</v>
      </c>
      <c r="D2684" s="347" t="s">
        <v>15786</v>
      </c>
      <c r="E2684" s="347">
        <v>1.0</v>
      </c>
      <c r="F2684" s="347" t="s">
        <v>15787</v>
      </c>
      <c r="G2684" s="347" t="s">
        <v>15788</v>
      </c>
      <c r="H2684" s="348"/>
      <c r="I2684" s="347" t="s">
        <v>4533</v>
      </c>
      <c r="J2684" s="347" t="s">
        <v>4839</v>
      </c>
      <c r="K2684" s="349">
        <v>45558.11392202546</v>
      </c>
      <c r="L2684" s="347" t="s">
        <v>4839</v>
      </c>
      <c r="M2684" s="349">
        <v>45558.504316493054</v>
      </c>
      <c r="N2684" s="347" t="s">
        <v>4545</v>
      </c>
      <c r="O2684" s="346">
        <v>5.0</v>
      </c>
      <c r="P2684" s="350" t="s">
        <v>4843</v>
      </c>
      <c r="Q2684" s="346">
        <v>242.0</v>
      </c>
      <c r="R2684" s="347" t="s">
        <v>4844</v>
      </c>
      <c r="S2684" s="7" t="str">
        <f>IF(P2684="nasional",VLOOKUP("*"&amp;J2684&amp;"",'IPPD ALL'!$AA$2:$AC$787,3,FALSE),VLOOKUP("*"&amp;P2684&amp;"",'IPPD ALL'!$AB$2:$AC$787,2,FALSE))</f>
        <v>#N/A</v>
      </c>
    </row>
    <row r="2685">
      <c r="A2685" s="346">
        <v>5455.0</v>
      </c>
      <c r="B2685" s="347" t="s">
        <v>15789</v>
      </c>
      <c r="C2685" s="347" t="s">
        <v>3134</v>
      </c>
      <c r="D2685" s="347" t="s">
        <v>15790</v>
      </c>
      <c r="E2685" s="347">
        <v>1.0</v>
      </c>
      <c r="F2685" s="347" t="s">
        <v>15791</v>
      </c>
      <c r="G2685" s="347" t="s">
        <v>15792</v>
      </c>
      <c r="H2685" s="348"/>
      <c r="I2685" s="347" t="s">
        <v>4533</v>
      </c>
      <c r="J2685" s="347" t="s">
        <v>3134</v>
      </c>
      <c r="K2685" s="349">
        <v>45559.133426851855</v>
      </c>
      <c r="L2685" s="347" t="s">
        <v>3134</v>
      </c>
      <c r="M2685" s="349">
        <v>45560.1519246875</v>
      </c>
      <c r="N2685" s="347" t="s">
        <v>4545</v>
      </c>
      <c r="O2685" s="346">
        <v>65.0</v>
      </c>
      <c r="P2685" s="347" t="s">
        <v>4535</v>
      </c>
      <c r="Q2685" s="348"/>
      <c r="R2685" s="348"/>
      <c r="S2685" s="7" t="str">
        <f>IF(P2685="nasional",VLOOKUP("*"&amp;J2685&amp;"",'IPPD ALL'!$AA$2:$AC$787,3,FALSE),VLOOKUP("*"&amp;P2685&amp;"",'IPPD ALL'!$AB$2:$AC$787,2,FALSE))</f>
        <v>Kota Pasuruan</v>
      </c>
    </row>
    <row r="2686">
      <c r="A2686" s="346">
        <v>5456.0</v>
      </c>
      <c r="B2686" s="347" t="s">
        <v>15793</v>
      </c>
      <c r="C2686" s="347" t="s">
        <v>4839</v>
      </c>
      <c r="D2686" s="347" t="s">
        <v>14133</v>
      </c>
      <c r="E2686" s="347" t="s">
        <v>15794</v>
      </c>
      <c r="F2686" s="347" t="s">
        <v>15795</v>
      </c>
      <c r="G2686" s="347" t="s">
        <v>14135</v>
      </c>
      <c r="H2686" s="348"/>
      <c r="I2686" s="347" t="s">
        <v>4533</v>
      </c>
      <c r="J2686" s="347" t="s">
        <v>4839</v>
      </c>
      <c r="K2686" s="349">
        <v>45559.1597880787</v>
      </c>
      <c r="L2686" s="348"/>
      <c r="M2686" s="348"/>
      <c r="N2686" s="347" t="s">
        <v>4534</v>
      </c>
      <c r="O2686" s="346">
        <v>0.0</v>
      </c>
      <c r="P2686" s="350" t="s">
        <v>4843</v>
      </c>
      <c r="Q2686" s="346">
        <v>242.0</v>
      </c>
      <c r="R2686" s="347" t="s">
        <v>4844</v>
      </c>
      <c r="S2686" s="7" t="str">
        <f>IF(P2686="nasional",VLOOKUP("*"&amp;J2686&amp;"",'IPPD ALL'!$AA$2:$AC$787,3,FALSE),VLOOKUP("*"&amp;P2686&amp;"",'IPPD ALL'!$AB$2:$AC$787,2,FALSE))</f>
        <v>#N/A</v>
      </c>
    </row>
    <row r="2687">
      <c r="A2687" s="346">
        <v>5458.0</v>
      </c>
      <c r="B2687" s="347" t="s">
        <v>15796</v>
      </c>
      <c r="C2687" s="347" t="s">
        <v>9979</v>
      </c>
      <c r="D2687" s="347" t="s">
        <v>15797</v>
      </c>
      <c r="E2687" s="347">
        <v>1.0</v>
      </c>
      <c r="F2687" s="347" t="s">
        <v>15798</v>
      </c>
      <c r="G2687" s="347" t="s">
        <v>15799</v>
      </c>
      <c r="H2687" s="348"/>
      <c r="I2687" s="347" t="s">
        <v>4533</v>
      </c>
      <c r="J2687" s="347" t="s">
        <v>9979</v>
      </c>
      <c r="K2687" s="349">
        <v>45559.192550520835</v>
      </c>
      <c r="L2687" s="347" t="s">
        <v>9979</v>
      </c>
      <c r="M2687" s="349">
        <v>45559.200382442126</v>
      </c>
      <c r="N2687" s="347" t="s">
        <v>4545</v>
      </c>
      <c r="O2687" s="346">
        <v>3.0</v>
      </c>
      <c r="P2687" s="350" t="s">
        <v>9983</v>
      </c>
      <c r="Q2687" s="346">
        <v>711.0</v>
      </c>
      <c r="R2687" s="347" t="s">
        <v>9984</v>
      </c>
      <c r="S2687" s="7" t="str">
        <f>IF(P2687="nasional",VLOOKUP("*"&amp;J2687&amp;"",'IPPD ALL'!$AA$2:$AC$787,3,FALSE),VLOOKUP("*"&amp;P2687&amp;"",'IPPD ALL'!$AB$2:$AC$787,2,FALSE))</f>
        <v>#N/A</v>
      </c>
    </row>
    <row r="2688">
      <c r="A2688" s="346">
        <v>5461.0</v>
      </c>
      <c r="B2688" s="347" t="s">
        <v>15800</v>
      </c>
      <c r="C2688" s="347" t="s">
        <v>837</v>
      </c>
      <c r="D2688" s="347" t="s">
        <v>5284</v>
      </c>
      <c r="E2688" s="347">
        <v>1.0</v>
      </c>
      <c r="F2688" s="347" t="s">
        <v>15801</v>
      </c>
      <c r="G2688" s="347" t="s">
        <v>15802</v>
      </c>
      <c r="H2688" s="348"/>
      <c r="I2688" s="347" t="s">
        <v>4533</v>
      </c>
      <c r="J2688" s="347" t="s">
        <v>837</v>
      </c>
      <c r="K2688" s="349">
        <v>45559.282670555556</v>
      </c>
      <c r="L2688" s="347" t="s">
        <v>837</v>
      </c>
      <c r="M2688" s="349">
        <v>45560.12876799769</v>
      </c>
      <c r="N2688" s="347" t="s">
        <v>4545</v>
      </c>
      <c r="O2688" s="346">
        <v>2.0</v>
      </c>
      <c r="P2688" s="347" t="s">
        <v>4535</v>
      </c>
      <c r="Q2688" s="348"/>
      <c r="R2688" s="348"/>
      <c r="S2688" s="7" t="str">
        <f>IF(P2688="nasional",VLOOKUP("*"&amp;J2688&amp;"",'IPPD ALL'!$AA$2:$AC$787,3,FALSE),VLOOKUP("*"&amp;P2688&amp;"",'IPPD ALL'!$AB$2:$AC$787,2,FALSE))</f>
        <v>Badan Keamanan Laut RI (Bakamla)</v>
      </c>
    </row>
    <row r="2689">
      <c r="A2689" s="346">
        <v>5466.0</v>
      </c>
      <c r="B2689" s="347" t="s">
        <v>15803</v>
      </c>
      <c r="C2689" s="347" t="s">
        <v>3421</v>
      </c>
      <c r="D2689" s="347" t="s">
        <v>15804</v>
      </c>
      <c r="E2689" s="346">
        <v>1.0</v>
      </c>
      <c r="F2689" s="347" t="s">
        <v>15805</v>
      </c>
      <c r="G2689" s="347" t="s">
        <v>15806</v>
      </c>
      <c r="H2689" s="348"/>
      <c r="I2689" s="347" t="s">
        <v>4533</v>
      </c>
      <c r="J2689" s="347" t="s">
        <v>3421</v>
      </c>
      <c r="K2689" s="349">
        <v>45559.584613287036</v>
      </c>
      <c r="L2689" s="347" t="s">
        <v>3421</v>
      </c>
      <c r="M2689" s="349">
        <v>45559.58677006944</v>
      </c>
      <c r="N2689" s="347" t="s">
        <v>4545</v>
      </c>
      <c r="O2689" s="346">
        <v>1.0</v>
      </c>
      <c r="P2689" s="347" t="s">
        <v>4535</v>
      </c>
      <c r="Q2689" s="348"/>
      <c r="R2689" s="348"/>
      <c r="S2689" s="7" t="str">
        <f>IF(P2689="nasional",VLOOKUP("*"&amp;J2689&amp;"",'IPPD ALL'!$AA$2:$AC$787,3,FALSE),VLOOKUP("*"&amp;P2689&amp;"",'IPPD ALL'!$AB$2:$AC$787,2,FALSE))</f>
        <v>Kabupaten Tanah Bumbu</v>
      </c>
    </row>
    <row r="2690">
      <c r="A2690" s="346">
        <v>5467.0</v>
      </c>
      <c r="B2690" s="347" t="s">
        <v>15807</v>
      </c>
      <c r="C2690" s="347" t="s">
        <v>7543</v>
      </c>
      <c r="D2690" s="347" t="s">
        <v>15808</v>
      </c>
      <c r="E2690" s="346">
        <v>1.0</v>
      </c>
      <c r="F2690" s="347" t="s">
        <v>15809</v>
      </c>
      <c r="G2690" s="347" t="s">
        <v>15810</v>
      </c>
      <c r="H2690" s="348"/>
      <c r="I2690" s="347" t="s">
        <v>4533</v>
      </c>
      <c r="J2690" s="347" t="s">
        <v>7543</v>
      </c>
      <c r="K2690" s="349">
        <v>45560.03286513889</v>
      </c>
      <c r="L2690" s="347" t="s">
        <v>7543</v>
      </c>
      <c r="M2690" s="349">
        <v>45560.04510729167</v>
      </c>
      <c r="N2690" s="347" t="s">
        <v>4545</v>
      </c>
      <c r="O2690" s="346">
        <v>1.0</v>
      </c>
      <c r="P2690" s="350" t="s">
        <v>2911</v>
      </c>
      <c r="Q2690" s="346">
        <v>808.0</v>
      </c>
      <c r="R2690" s="347" t="s">
        <v>7547</v>
      </c>
      <c r="S2690" s="7" t="str">
        <f>IF(P2690="nasional",VLOOKUP("*"&amp;J2690&amp;"",'IPPD ALL'!$AA$2:$AC$787,3,FALSE),VLOOKUP("*"&amp;P2690&amp;"",'IPPD ALL'!$AB$2:$AC$787,2,FALSE))</f>
        <v>Kabupaten Gresik</v>
      </c>
    </row>
    <row r="2691">
      <c r="A2691" s="346">
        <v>5471.0</v>
      </c>
      <c r="B2691" s="347" t="s">
        <v>15811</v>
      </c>
      <c r="C2691" s="347" t="s">
        <v>7480</v>
      </c>
      <c r="D2691" s="347" t="s">
        <v>15812</v>
      </c>
      <c r="E2691" s="346">
        <v>1.0</v>
      </c>
      <c r="F2691" s="347" t="s">
        <v>15813</v>
      </c>
      <c r="G2691" s="347" t="s">
        <v>15814</v>
      </c>
      <c r="H2691" s="347" t="s">
        <v>4609</v>
      </c>
      <c r="I2691" s="347" t="s">
        <v>4533</v>
      </c>
      <c r="J2691" s="347" t="s">
        <v>7480</v>
      </c>
      <c r="K2691" s="349">
        <v>45560.143072604165</v>
      </c>
      <c r="L2691" s="347" t="s">
        <v>7480</v>
      </c>
      <c r="M2691" s="349">
        <v>45560.304370659724</v>
      </c>
      <c r="N2691" s="347" t="s">
        <v>4545</v>
      </c>
      <c r="O2691" s="346">
        <v>4.0</v>
      </c>
      <c r="P2691" s="350" t="s">
        <v>3143</v>
      </c>
      <c r="Q2691" s="346">
        <v>946.0</v>
      </c>
      <c r="R2691" s="347" t="s">
        <v>7484</v>
      </c>
      <c r="S2691" s="7" t="str">
        <f>IF(P2691="nasional",VLOOKUP("*"&amp;J2691&amp;"",'IPPD ALL'!$AA$2:$AC$787,3,FALSE),VLOOKUP("*"&amp;P2691&amp;"",'IPPD ALL'!$AB$2:$AC$787,2,FALSE))</f>
        <v>Kota Probolinggo</v>
      </c>
    </row>
    <row r="2692">
      <c r="A2692" s="346">
        <v>5472.0</v>
      </c>
      <c r="B2692" s="347" t="s">
        <v>15815</v>
      </c>
      <c r="C2692" s="347" t="s">
        <v>8010</v>
      </c>
      <c r="D2692" s="347" t="s">
        <v>15816</v>
      </c>
      <c r="E2692" s="347">
        <v>1.0</v>
      </c>
      <c r="F2692" s="347" t="s">
        <v>15817</v>
      </c>
      <c r="G2692" s="347" t="s">
        <v>15818</v>
      </c>
      <c r="H2692" s="348"/>
      <c r="I2692" s="347" t="s">
        <v>4533</v>
      </c>
      <c r="J2692" s="347" t="s">
        <v>8010</v>
      </c>
      <c r="K2692" s="349">
        <v>45560.145966412034</v>
      </c>
      <c r="L2692" s="347" t="s">
        <v>8010</v>
      </c>
      <c r="M2692" s="349">
        <v>45560.286805</v>
      </c>
      <c r="N2692" s="347" t="s">
        <v>4545</v>
      </c>
      <c r="O2692" s="346">
        <v>4.0</v>
      </c>
      <c r="P2692" s="350" t="s">
        <v>615</v>
      </c>
      <c r="Q2692" s="346">
        <v>490.0</v>
      </c>
      <c r="R2692" s="347" t="s">
        <v>6592</v>
      </c>
      <c r="S2692" s="7" t="str">
        <f>IF(P2692="nasional",VLOOKUP("*"&amp;J2692&amp;"",'IPPD ALL'!$AA$2:$AC$787,3,FALSE),VLOOKUP("*"&amp;P2692&amp;"",'IPPD ALL'!$AB$2:$AC$787,2,FALSE))</f>
        <v>Kementerian Pariwisata dan Ekonomi Kreatif</v>
      </c>
      <c r="T2692" s="229"/>
    </row>
    <row r="2693">
      <c r="A2693" s="346">
        <v>5473.0</v>
      </c>
      <c r="B2693" s="347" t="s">
        <v>15819</v>
      </c>
      <c r="C2693" s="347" t="s">
        <v>3134</v>
      </c>
      <c r="D2693" s="347" t="s">
        <v>15820</v>
      </c>
      <c r="E2693" s="347">
        <v>1.0</v>
      </c>
      <c r="F2693" s="347" t="s">
        <v>15821</v>
      </c>
      <c r="G2693" s="347" t="s">
        <v>15822</v>
      </c>
      <c r="H2693" s="348"/>
      <c r="I2693" s="347" t="s">
        <v>4533</v>
      </c>
      <c r="J2693" s="347" t="s">
        <v>3134</v>
      </c>
      <c r="K2693" s="349">
        <v>45560.1613115625</v>
      </c>
      <c r="L2693" s="347" t="s">
        <v>3134</v>
      </c>
      <c r="M2693" s="349">
        <v>45560.177560972224</v>
      </c>
      <c r="N2693" s="347" t="s">
        <v>4545</v>
      </c>
      <c r="O2693" s="346">
        <v>3.0</v>
      </c>
      <c r="P2693" s="347" t="s">
        <v>4535</v>
      </c>
      <c r="Q2693" s="348"/>
      <c r="R2693" s="348"/>
      <c r="S2693" s="7" t="str">
        <f>IF(P2693="nasional",VLOOKUP("*"&amp;J2693&amp;"",'IPPD ALL'!$AA$2:$AC$787,3,FALSE),VLOOKUP("*"&amp;P2693&amp;"",'IPPD ALL'!$AB$2:$AC$787,2,FALSE))</f>
        <v>Kota Pasuruan</v>
      </c>
    </row>
    <row r="2694">
      <c r="A2694" s="346">
        <v>5474.0</v>
      </c>
      <c r="B2694" s="347" t="s">
        <v>15823</v>
      </c>
      <c r="C2694" s="347" t="s">
        <v>10505</v>
      </c>
      <c r="D2694" s="347" t="s">
        <v>15824</v>
      </c>
      <c r="E2694" s="347" t="s">
        <v>4530</v>
      </c>
      <c r="F2694" s="347" t="s">
        <v>15825</v>
      </c>
      <c r="G2694" s="347" t="s">
        <v>15826</v>
      </c>
      <c r="H2694" s="348"/>
      <c r="I2694" s="347" t="s">
        <v>4533</v>
      </c>
      <c r="J2694" s="347" t="s">
        <v>10505</v>
      </c>
      <c r="K2694" s="349">
        <v>45560.266588969906</v>
      </c>
      <c r="L2694" s="347" t="s">
        <v>10505</v>
      </c>
      <c r="M2694" s="349">
        <v>45560.270654583335</v>
      </c>
      <c r="N2694" s="347" t="s">
        <v>4545</v>
      </c>
      <c r="O2694" s="346">
        <v>3.0</v>
      </c>
      <c r="P2694" s="350" t="s">
        <v>527</v>
      </c>
      <c r="Q2694" s="346">
        <v>477.0</v>
      </c>
      <c r="R2694" s="347" t="s">
        <v>10093</v>
      </c>
      <c r="S2694" s="7" t="str">
        <f>IF(P2694="nasional",VLOOKUP("*"&amp;J2694&amp;"",'IPPD ALL'!$AA$2:$AC$787,3,FALSE),VLOOKUP("*"&amp;P2694&amp;"",'IPPD ALL'!$AB$2:$AC$787,2,FALSE))</f>
        <v>Kementerian Pekerjaan Umum dan Perumahan Rakyat</v>
      </c>
    </row>
    <row r="2695">
      <c r="A2695" s="346">
        <v>5475.0</v>
      </c>
      <c r="B2695" s="347" t="s">
        <v>15827</v>
      </c>
      <c r="C2695" s="347" t="s">
        <v>10505</v>
      </c>
      <c r="D2695" s="347" t="s">
        <v>15828</v>
      </c>
      <c r="E2695" s="347" t="s">
        <v>4530</v>
      </c>
      <c r="F2695" s="347" t="s">
        <v>15829</v>
      </c>
      <c r="G2695" s="347" t="s">
        <v>15830</v>
      </c>
      <c r="H2695" s="348"/>
      <c r="I2695" s="347" t="s">
        <v>4533</v>
      </c>
      <c r="J2695" s="347" t="s">
        <v>10505</v>
      </c>
      <c r="K2695" s="349">
        <v>45560.277425740744</v>
      </c>
      <c r="L2695" s="347" t="s">
        <v>10505</v>
      </c>
      <c r="M2695" s="349">
        <v>45560.27926584491</v>
      </c>
      <c r="N2695" s="347" t="s">
        <v>4545</v>
      </c>
      <c r="O2695" s="346">
        <v>2.0</v>
      </c>
      <c r="P2695" s="350" t="s">
        <v>527</v>
      </c>
      <c r="Q2695" s="346">
        <v>477.0</v>
      </c>
      <c r="R2695" s="347" t="s">
        <v>10093</v>
      </c>
      <c r="S2695" s="7" t="str">
        <f>IF(P2695="nasional",VLOOKUP("*"&amp;J2695&amp;"",'IPPD ALL'!$AA$2:$AC$787,3,FALSE),VLOOKUP("*"&amp;P2695&amp;"",'IPPD ALL'!$AB$2:$AC$787,2,FALSE))</f>
        <v>Kementerian Pekerjaan Umum dan Perumahan Rakyat</v>
      </c>
    </row>
    <row r="2696">
      <c r="A2696" s="346">
        <v>5476.0</v>
      </c>
      <c r="B2696" s="347" t="s">
        <v>15831</v>
      </c>
      <c r="C2696" s="347" t="s">
        <v>1729</v>
      </c>
      <c r="D2696" s="347" t="s">
        <v>15832</v>
      </c>
      <c r="E2696" s="347">
        <v>1.0</v>
      </c>
      <c r="F2696" s="347" t="s">
        <v>15833</v>
      </c>
      <c r="G2696" s="347" t="s">
        <v>15834</v>
      </c>
      <c r="H2696" s="348"/>
      <c r="I2696" s="347" t="s">
        <v>4533</v>
      </c>
      <c r="J2696" s="347" t="s">
        <v>1729</v>
      </c>
      <c r="K2696" s="349">
        <v>45560.297878854166</v>
      </c>
      <c r="L2696" s="347" t="s">
        <v>1729</v>
      </c>
      <c r="M2696" s="349">
        <v>45562.152395868055</v>
      </c>
      <c r="N2696" s="347" t="s">
        <v>4545</v>
      </c>
      <c r="O2696" s="346">
        <v>7.0</v>
      </c>
      <c r="P2696" s="347" t="s">
        <v>4535</v>
      </c>
      <c r="Q2696" s="348"/>
      <c r="R2696" s="348"/>
      <c r="S2696" s="7" t="str">
        <f>IF(P2696="nasional",VLOOKUP("*"&amp;J2696&amp;"",'IPPD ALL'!$AA$2:$AC$787,3,FALSE),VLOOKUP("*"&amp;P2696&amp;"",'IPPD ALL'!$AB$2:$AC$787,2,FALSE))</f>
        <v>Kabupaten Rokan Hilir</v>
      </c>
    </row>
    <row r="2697">
      <c r="A2697" s="346">
        <v>5477.0</v>
      </c>
      <c r="B2697" s="347" t="s">
        <v>15835</v>
      </c>
      <c r="C2697" s="347" t="s">
        <v>2896</v>
      </c>
      <c r="D2697" s="347" t="s">
        <v>15836</v>
      </c>
      <c r="E2697" s="347">
        <v>1.0</v>
      </c>
      <c r="F2697" s="347" t="s">
        <v>15837</v>
      </c>
      <c r="G2697" s="347" t="s">
        <v>15838</v>
      </c>
      <c r="H2697" s="348"/>
      <c r="I2697" s="347" t="s">
        <v>4533</v>
      </c>
      <c r="J2697" s="347" t="s">
        <v>2896</v>
      </c>
      <c r="K2697" s="349">
        <v>45560.361650844905</v>
      </c>
      <c r="L2697" s="347" t="s">
        <v>2896</v>
      </c>
      <c r="M2697" s="349">
        <v>45560.36891686342</v>
      </c>
      <c r="N2697" s="347" t="s">
        <v>4545</v>
      </c>
      <c r="O2697" s="346">
        <v>6.0</v>
      </c>
      <c r="P2697" s="347" t="s">
        <v>4535</v>
      </c>
      <c r="Q2697" s="348"/>
      <c r="R2697" s="348"/>
      <c r="S2697" s="7" t="str">
        <f>IF(P2697="nasional",VLOOKUP("*"&amp;J2697&amp;"",'IPPD ALL'!$AA$2:$AC$787,3,FALSE),VLOOKUP("*"&amp;P2697&amp;"",'IPPD ALL'!$AB$2:$AC$787,2,FALSE))</f>
        <v>Kabupaten Bojonegoro</v>
      </c>
    </row>
    <row r="2698">
      <c r="A2698" s="346">
        <v>5478.0</v>
      </c>
      <c r="B2698" s="347" t="s">
        <v>15839</v>
      </c>
      <c r="C2698" s="347" t="s">
        <v>15840</v>
      </c>
      <c r="D2698" s="347" t="s">
        <v>15841</v>
      </c>
      <c r="E2698" s="347">
        <v>1.0</v>
      </c>
      <c r="F2698" s="347" t="s">
        <v>15842</v>
      </c>
      <c r="G2698" s="347" t="s">
        <v>15843</v>
      </c>
      <c r="H2698" s="348"/>
      <c r="I2698" s="347" t="s">
        <v>4533</v>
      </c>
      <c r="J2698" s="347" t="s">
        <v>15840</v>
      </c>
      <c r="K2698" s="349">
        <v>45561.32903324074</v>
      </c>
      <c r="L2698" s="347" t="s">
        <v>15840</v>
      </c>
      <c r="M2698" s="349">
        <v>45561.343970601854</v>
      </c>
      <c r="N2698" s="347" t="s">
        <v>4545</v>
      </c>
      <c r="O2698" s="346">
        <v>1.0</v>
      </c>
      <c r="P2698" s="350" t="s">
        <v>2562</v>
      </c>
      <c r="Q2698" s="346">
        <v>349.0</v>
      </c>
      <c r="R2698" s="347" t="s">
        <v>15844</v>
      </c>
      <c r="S2698" s="7" t="str">
        <f>IF(P2698="nasional",VLOOKUP("*"&amp;J2698&amp;"",'IPPD ALL'!$AA$2:$AC$787,3,FALSE),VLOOKUP("*"&amp;P2698&amp;"",'IPPD ALL'!$AB$2:$AC$787,2,FALSE))</f>
        <v>Kabupaten Banyumas</v>
      </c>
    </row>
    <row r="2699">
      <c r="A2699" s="346">
        <v>5479.0</v>
      </c>
      <c r="B2699" s="347" t="s">
        <v>15845</v>
      </c>
      <c r="C2699" s="347" t="s">
        <v>15846</v>
      </c>
      <c r="D2699" s="347" t="s">
        <v>15847</v>
      </c>
      <c r="E2699" s="346">
        <v>1.0</v>
      </c>
      <c r="F2699" s="347" t="s">
        <v>15848</v>
      </c>
      <c r="G2699" s="347" t="s">
        <v>15849</v>
      </c>
      <c r="H2699" s="348"/>
      <c r="I2699" s="347" t="s">
        <v>4533</v>
      </c>
      <c r="J2699" s="347" t="s">
        <v>15846</v>
      </c>
      <c r="K2699" s="349">
        <v>45561.371802939815</v>
      </c>
      <c r="L2699" s="347" t="s">
        <v>15846</v>
      </c>
      <c r="M2699" s="349">
        <v>45565.06003515046</v>
      </c>
      <c r="N2699" s="347" t="s">
        <v>4534</v>
      </c>
      <c r="O2699" s="346">
        <v>0.0</v>
      </c>
      <c r="P2699" s="350" t="s">
        <v>2865</v>
      </c>
      <c r="Q2699" s="346">
        <v>260.0</v>
      </c>
      <c r="R2699" s="347" t="s">
        <v>5923</v>
      </c>
      <c r="S2699" s="7" t="str">
        <f>IF(P2699="nasional",VLOOKUP("*"&amp;J2699&amp;"",'IPPD ALL'!$AA$2:$AC$787,3,FALSE),VLOOKUP("*"&amp;P2699&amp;"",'IPPD ALL'!$AB$2:$AC$787,2,FALSE))</f>
        <v>Provinsi Jawa Timur</v>
      </c>
    </row>
    <row r="2700">
      <c r="A2700" s="346">
        <v>5481.0</v>
      </c>
      <c r="B2700" s="347" t="s">
        <v>15850</v>
      </c>
      <c r="C2700" s="347" t="s">
        <v>6142</v>
      </c>
      <c r="D2700" s="347" t="s">
        <v>15851</v>
      </c>
      <c r="E2700" s="347">
        <v>1.0</v>
      </c>
      <c r="F2700" s="347" t="s">
        <v>15852</v>
      </c>
      <c r="G2700" s="347" t="s">
        <v>15853</v>
      </c>
      <c r="H2700" s="348"/>
      <c r="I2700" s="347" t="s">
        <v>4533</v>
      </c>
      <c r="J2700" s="347" t="s">
        <v>6142</v>
      </c>
      <c r="K2700" s="349">
        <v>45561.4121840625</v>
      </c>
      <c r="L2700" s="347" t="s">
        <v>6142</v>
      </c>
      <c r="M2700" s="349">
        <v>45562.0679469213</v>
      </c>
      <c r="N2700" s="347" t="s">
        <v>4545</v>
      </c>
      <c r="O2700" s="346">
        <v>2.0</v>
      </c>
      <c r="P2700" s="350" t="s">
        <v>2418</v>
      </c>
      <c r="Q2700" s="346">
        <v>258.0</v>
      </c>
      <c r="R2700" s="347" t="s">
        <v>4977</v>
      </c>
      <c r="S2700" s="7" t="str">
        <f>IF(P2700="nasional",VLOOKUP("*"&amp;J2700&amp;"",'IPPD ALL'!$AA$2:$AC$787,3,FALSE),VLOOKUP("*"&amp;P2700&amp;"",'IPPD ALL'!$AB$2:$AC$787,2,FALSE))</f>
        <v>Kota Bogor</v>
      </c>
      <c r="T2700" s="229"/>
    </row>
    <row r="2701">
      <c r="A2701" s="346">
        <v>5482.0</v>
      </c>
      <c r="B2701" s="347" t="s">
        <v>15854</v>
      </c>
      <c r="C2701" s="347" t="s">
        <v>10546</v>
      </c>
      <c r="D2701" s="347" t="s">
        <v>15855</v>
      </c>
      <c r="E2701" s="347">
        <v>1.0</v>
      </c>
      <c r="F2701" s="347" t="s">
        <v>15856</v>
      </c>
      <c r="G2701" s="347" t="s">
        <v>15857</v>
      </c>
      <c r="H2701" s="348"/>
      <c r="I2701" s="347" t="s">
        <v>4533</v>
      </c>
      <c r="J2701" s="347" t="s">
        <v>10546</v>
      </c>
      <c r="K2701" s="349">
        <v>45562.07542130787</v>
      </c>
      <c r="L2701" s="347" t="s">
        <v>10546</v>
      </c>
      <c r="M2701" s="349">
        <v>45562.12654528935</v>
      </c>
      <c r="N2701" s="347" t="s">
        <v>4534</v>
      </c>
      <c r="O2701" s="346">
        <v>3.0</v>
      </c>
      <c r="P2701" s="350" t="s">
        <v>3105</v>
      </c>
      <c r="Q2701" s="346">
        <v>665.0</v>
      </c>
      <c r="R2701" s="347" t="s">
        <v>10550</v>
      </c>
      <c r="S2701" s="7" t="str">
        <f>IF(P2701="nasional",VLOOKUP("*"&amp;J2701&amp;"",'IPPD ALL'!$AA$2:$AC$787,3,FALSE),VLOOKUP("*"&amp;P2701&amp;"",'IPPD ALL'!$AB$2:$AC$787,2,FALSE))</f>
        <v>Kota Kediri</v>
      </c>
    </row>
    <row r="2702">
      <c r="A2702" s="346">
        <v>5483.0</v>
      </c>
      <c r="B2702" s="347" t="s">
        <v>15858</v>
      </c>
      <c r="C2702" s="347" t="s">
        <v>1729</v>
      </c>
      <c r="D2702" s="347" t="s">
        <v>15859</v>
      </c>
      <c r="E2702" s="347">
        <v>1.0</v>
      </c>
      <c r="F2702" s="347" t="s">
        <v>15860</v>
      </c>
      <c r="G2702" s="347" t="s">
        <v>15861</v>
      </c>
      <c r="H2702" s="348"/>
      <c r="I2702" s="347" t="s">
        <v>4533</v>
      </c>
      <c r="J2702" s="347" t="s">
        <v>1729</v>
      </c>
      <c r="K2702" s="349">
        <v>45562.1547091088</v>
      </c>
      <c r="L2702" s="347" t="s">
        <v>1729</v>
      </c>
      <c r="M2702" s="349">
        <v>45562.16964910879</v>
      </c>
      <c r="N2702" s="347" t="s">
        <v>4545</v>
      </c>
      <c r="O2702" s="346">
        <v>8.0</v>
      </c>
      <c r="P2702" s="347" t="s">
        <v>4535</v>
      </c>
      <c r="Q2702" s="348"/>
      <c r="R2702" s="348"/>
      <c r="S2702" s="7" t="str">
        <f>IF(P2702="nasional",VLOOKUP("*"&amp;J2702&amp;"",'IPPD ALL'!$AA$2:$AC$787,3,FALSE),VLOOKUP("*"&amp;P2702&amp;"",'IPPD ALL'!$AB$2:$AC$787,2,FALSE))</f>
        <v>Kabupaten Rokan Hilir</v>
      </c>
    </row>
    <row r="2703">
      <c r="A2703" s="346">
        <v>5484.0</v>
      </c>
      <c r="B2703" s="347" t="s">
        <v>15862</v>
      </c>
      <c r="C2703" s="347" t="s">
        <v>3134</v>
      </c>
      <c r="D2703" s="347" t="s">
        <v>15863</v>
      </c>
      <c r="E2703" s="347">
        <v>1.0</v>
      </c>
      <c r="F2703" s="347" t="s">
        <v>15864</v>
      </c>
      <c r="G2703" s="347" t="s">
        <v>15865</v>
      </c>
      <c r="H2703" s="348"/>
      <c r="I2703" s="347" t="s">
        <v>4533</v>
      </c>
      <c r="J2703" s="347" t="s">
        <v>3134</v>
      </c>
      <c r="K2703" s="349">
        <v>45562.25516956019</v>
      </c>
      <c r="L2703" s="347" t="s">
        <v>3134</v>
      </c>
      <c r="M2703" s="349">
        <v>45562.26315571759</v>
      </c>
      <c r="N2703" s="347" t="s">
        <v>4534</v>
      </c>
      <c r="O2703" s="346">
        <v>1.0</v>
      </c>
      <c r="P2703" s="347" t="s">
        <v>4535</v>
      </c>
      <c r="Q2703" s="348"/>
      <c r="R2703" s="348"/>
      <c r="S2703" s="7" t="str">
        <f>IF(P2703="nasional",VLOOKUP("*"&amp;J2703&amp;"",'IPPD ALL'!$AA$2:$AC$787,3,FALSE),VLOOKUP("*"&amp;P2703&amp;"",'IPPD ALL'!$AB$2:$AC$787,2,FALSE))</f>
        <v>Kota Pasuruan</v>
      </c>
    </row>
    <row r="2704">
      <c r="A2704" s="346">
        <v>5485.0</v>
      </c>
      <c r="B2704" s="347" t="s">
        <v>15866</v>
      </c>
      <c r="C2704" s="347" t="s">
        <v>6142</v>
      </c>
      <c r="D2704" s="347" t="s">
        <v>15867</v>
      </c>
      <c r="E2704" s="347">
        <v>1.0</v>
      </c>
      <c r="F2704" s="347" t="s">
        <v>15868</v>
      </c>
      <c r="G2704" s="347" t="s">
        <v>15869</v>
      </c>
      <c r="H2704" s="348"/>
      <c r="I2704" s="347" t="s">
        <v>4533</v>
      </c>
      <c r="J2704" s="347" t="s">
        <v>6142</v>
      </c>
      <c r="K2704" s="349">
        <v>45562.25921631944</v>
      </c>
      <c r="L2704" s="347" t="s">
        <v>6142</v>
      </c>
      <c r="M2704" s="349">
        <v>45562.373507777775</v>
      </c>
      <c r="N2704" s="347" t="s">
        <v>4534</v>
      </c>
      <c r="O2704" s="346">
        <v>2.0</v>
      </c>
      <c r="P2704" s="350" t="s">
        <v>2418</v>
      </c>
      <c r="Q2704" s="346">
        <v>258.0</v>
      </c>
      <c r="R2704" s="347" t="s">
        <v>4977</v>
      </c>
      <c r="S2704" s="7" t="str">
        <f>IF(P2704="nasional",VLOOKUP("*"&amp;J2704&amp;"",'IPPD ALL'!$AA$2:$AC$787,3,FALSE),VLOOKUP("*"&amp;P2704&amp;"",'IPPD ALL'!$AB$2:$AC$787,2,FALSE))</f>
        <v>Kota Bogor</v>
      </c>
      <c r="T2704" s="229"/>
    </row>
    <row r="2705">
      <c r="A2705" s="346">
        <v>5486.0</v>
      </c>
      <c r="B2705" s="347" t="s">
        <v>15870</v>
      </c>
      <c r="C2705" s="347" t="s">
        <v>15871</v>
      </c>
      <c r="D2705" s="347" t="s">
        <v>15872</v>
      </c>
      <c r="E2705" s="347">
        <v>1.0</v>
      </c>
      <c r="F2705" s="347" t="s">
        <v>15873</v>
      </c>
      <c r="G2705" s="347" t="s">
        <v>15874</v>
      </c>
      <c r="H2705" s="348"/>
      <c r="I2705" s="347" t="s">
        <v>4533</v>
      </c>
      <c r="J2705" s="347" t="s">
        <v>15871</v>
      </c>
      <c r="K2705" s="349">
        <v>45565.05478679398</v>
      </c>
      <c r="L2705" s="347" t="s">
        <v>9053</v>
      </c>
      <c r="M2705" s="349">
        <v>45565.07714706018</v>
      </c>
      <c r="N2705" s="347" t="s">
        <v>4545</v>
      </c>
      <c r="O2705" s="346">
        <v>6.0</v>
      </c>
      <c r="P2705" s="350" t="s">
        <v>2249</v>
      </c>
      <c r="Q2705" s="346">
        <v>366.0</v>
      </c>
      <c r="R2705" s="347" t="s">
        <v>9058</v>
      </c>
      <c r="S2705" s="7" t="str">
        <f>IF(P2705="nasional",VLOOKUP("*"&amp;J2705&amp;"",'IPPD ALL'!$AA$2:$AC$787,3,FALSE),VLOOKUP("*"&amp;P2705&amp;"",'IPPD ALL'!$AB$2:$AC$787,2,FALSE))</f>
        <v>Provinsi Jawa Barat</v>
      </c>
    </row>
    <row r="2706">
      <c r="A2706" s="346">
        <v>5487.0</v>
      </c>
      <c r="B2706" s="347" t="s">
        <v>15875</v>
      </c>
      <c r="C2706" s="347" t="s">
        <v>15871</v>
      </c>
      <c r="D2706" s="347" t="s">
        <v>15876</v>
      </c>
      <c r="E2706" s="347">
        <v>1.0</v>
      </c>
      <c r="F2706" s="347" t="s">
        <v>15877</v>
      </c>
      <c r="G2706" s="347" t="s">
        <v>15878</v>
      </c>
      <c r="H2706" s="348"/>
      <c r="I2706" s="347" t="s">
        <v>4533</v>
      </c>
      <c r="J2706" s="347" t="s">
        <v>15871</v>
      </c>
      <c r="K2706" s="349">
        <v>45565.10084648148</v>
      </c>
      <c r="L2706" s="347" t="s">
        <v>9053</v>
      </c>
      <c r="M2706" s="349">
        <v>45565.10903533565</v>
      </c>
      <c r="N2706" s="347" t="s">
        <v>4545</v>
      </c>
      <c r="O2706" s="346">
        <v>3.0</v>
      </c>
      <c r="P2706" s="350" t="s">
        <v>2249</v>
      </c>
      <c r="Q2706" s="346">
        <v>366.0</v>
      </c>
      <c r="R2706" s="347" t="s">
        <v>9058</v>
      </c>
      <c r="S2706" s="7" t="str">
        <f>IF(P2706="nasional",VLOOKUP("*"&amp;J2706&amp;"",'IPPD ALL'!$AA$2:$AC$787,3,FALSE),VLOOKUP("*"&amp;P2706&amp;"",'IPPD ALL'!$AB$2:$AC$787,2,FALSE))</f>
        <v>Provinsi Jawa Barat</v>
      </c>
    </row>
    <row r="2707">
      <c r="A2707" s="346">
        <v>5488.0</v>
      </c>
      <c r="B2707" s="347" t="s">
        <v>15879</v>
      </c>
      <c r="C2707" s="347" t="s">
        <v>15880</v>
      </c>
      <c r="D2707" s="347" t="s">
        <v>15881</v>
      </c>
      <c r="E2707" s="346">
        <v>4.0</v>
      </c>
      <c r="F2707" s="347" t="s">
        <v>15882</v>
      </c>
      <c r="G2707" s="347" t="s">
        <v>15883</v>
      </c>
      <c r="H2707" s="348"/>
      <c r="I2707" s="347" t="s">
        <v>4533</v>
      </c>
      <c r="J2707" s="347" t="s">
        <v>15880</v>
      </c>
      <c r="K2707" s="349">
        <v>45565.103509872686</v>
      </c>
      <c r="L2707" s="347" t="s">
        <v>4973</v>
      </c>
      <c r="M2707" s="349">
        <v>45565.19487895833</v>
      </c>
      <c r="N2707" s="347" t="s">
        <v>4545</v>
      </c>
      <c r="O2707" s="346">
        <v>3.0</v>
      </c>
      <c r="P2707" s="350" t="s">
        <v>2418</v>
      </c>
      <c r="Q2707" s="346">
        <v>258.0</v>
      </c>
      <c r="R2707" s="347" t="s">
        <v>4977</v>
      </c>
      <c r="S2707" s="7" t="str">
        <f>IF(P2707="nasional",VLOOKUP("*"&amp;J2707&amp;"",'IPPD ALL'!$AA$2:$AC$787,3,FALSE),VLOOKUP("*"&amp;P2707&amp;"",'IPPD ALL'!$AB$2:$AC$787,2,FALSE))</f>
        <v>Kota Bogor</v>
      </c>
      <c r="T2707" s="229"/>
    </row>
    <row r="2708">
      <c r="A2708" s="346">
        <v>5489.0</v>
      </c>
      <c r="B2708" s="347" t="s">
        <v>15884</v>
      </c>
      <c r="C2708" s="347" t="s">
        <v>15846</v>
      </c>
      <c r="D2708" s="347" t="s">
        <v>15885</v>
      </c>
      <c r="E2708" s="346">
        <v>1.0</v>
      </c>
      <c r="F2708" s="347" t="s">
        <v>15886</v>
      </c>
      <c r="G2708" s="347" t="s">
        <v>15887</v>
      </c>
      <c r="H2708" s="348"/>
      <c r="I2708" s="347" t="s">
        <v>4533</v>
      </c>
      <c r="J2708" s="347" t="s">
        <v>15846</v>
      </c>
      <c r="K2708" s="349">
        <v>45565.1086925</v>
      </c>
      <c r="L2708" s="347" t="s">
        <v>15846</v>
      </c>
      <c r="M2708" s="349">
        <v>45565.11564755787</v>
      </c>
      <c r="N2708" s="347" t="s">
        <v>4534</v>
      </c>
      <c r="O2708" s="346">
        <v>1.0</v>
      </c>
      <c r="P2708" s="350" t="s">
        <v>2865</v>
      </c>
      <c r="Q2708" s="346">
        <v>260.0</v>
      </c>
      <c r="R2708" s="347" t="s">
        <v>5923</v>
      </c>
      <c r="S2708" s="7" t="str">
        <f>IF(P2708="nasional",VLOOKUP("*"&amp;J2708&amp;"",'IPPD ALL'!$AA$2:$AC$787,3,FALSE),VLOOKUP("*"&amp;P2708&amp;"",'IPPD ALL'!$AB$2:$AC$787,2,FALSE))</f>
        <v>Provinsi Jawa Timur</v>
      </c>
    </row>
    <row r="2709">
      <c r="A2709" s="346">
        <v>5490.0</v>
      </c>
      <c r="B2709" s="347" t="s">
        <v>15888</v>
      </c>
      <c r="C2709" s="347" t="s">
        <v>4839</v>
      </c>
      <c r="D2709" s="347" t="s">
        <v>15889</v>
      </c>
      <c r="E2709" s="347">
        <v>1.0</v>
      </c>
      <c r="F2709" s="347" t="s">
        <v>15890</v>
      </c>
      <c r="G2709" s="347" t="s">
        <v>15891</v>
      </c>
      <c r="H2709" s="348"/>
      <c r="I2709" s="347" t="s">
        <v>4533</v>
      </c>
      <c r="J2709" s="347" t="s">
        <v>4839</v>
      </c>
      <c r="K2709" s="349">
        <v>45565.19266327546</v>
      </c>
      <c r="L2709" s="347" t="s">
        <v>4839</v>
      </c>
      <c r="M2709" s="349">
        <v>45565.207142465275</v>
      </c>
      <c r="N2709" s="347" t="s">
        <v>4534</v>
      </c>
      <c r="O2709" s="346">
        <v>3.0</v>
      </c>
      <c r="P2709" s="350" t="s">
        <v>4843</v>
      </c>
      <c r="Q2709" s="346">
        <v>242.0</v>
      </c>
      <c r="R2709" s="347" t="s">
        <v>4844</v>
      </c>
      <c r="S2709" s="7" t="str">
        <f>IF(P2709="nasional",VLOOKUP("*"&amp;J2709&amp;"",'IPPD ALL'!$AA$2:$AC$787,3,FALSE),VLOOKUP("*"&amp;P2709&amp;"",'IPPD ALL'!$AB$2:$AC$787,2,FALSE))</f>
        <v>#N/A</v>
      </c>
    </row>
    <row r="2710">
      <c r="A2710" s="346">
        <v>5492.0</v>
      </c>
      <c r="B2710" s="347" t="s">
        <v>15892</v>
      </c>
      <c r="C2710" s="347" t="s">
        <v>15893</v>
      </c>
      <c r="D2710" s="347" t="s">
        <v>15894</v>
      </c>
      <c r="E2710" s="347">
        <v>1.0</v>
      </c>
      <c r="F2710" s="347" t="s">
        <v>15895</v>
      </c>
      <c r="G2710" s="347" t="s">
        <v>15896</v>
      </c>
      <c r="H2710" s="348"/>
      <c r="I2710" s="347" t="s">
        <v>4533</v>
      </c>
      <c r="J2710" s="347" t="s">
        <v>15893</v>
      </c>
      <c r="K2710" s="349">
        <v>45565.21213634259</v>
      </c>
      <c r="L2710" s="347" t="s">
        <v>15893</v>
      </c>
      <c r="M2710" s="349">
        <v>45565.22832255787</v>
      </c>
      <c r="N2710" s="347" t="s">
        <v>4545</v>
      </c>
      <c r="O2710" s="346">
        <v>1.0</v>
      </c>
      <c r="P2710" s="350" t="s">
        <v>2865</v>
      </c>
      <c r="Q2710" s="346">
        <v>260.0</v>
      </c>
      <c r="R2710" s="347" t="s">
        <v>5923</v>
      </c>
      <c r="S2710" s="7" t="str">
        <f>IF(P2710="nasional",VLOOKUP("*"&amp;J2710&amp;"",'IPPD ALL'!$AA$2:$AC$787,3,FALSE),VLOOKUP("*"&amp;P2710&amp;"",'IPPD ALL'!$AB$2:$AC$787,2,FALSE))</f>
        <v>Provinsi Jawa Timur</v>
      </c>
    </row>
    <row r="2711">
      <c r="A2711" s="346">
        <v>5494.0</v>
      </c>
      <c r="B2711" s="347" t="s">
        <v>15897</v>
      </c>
      <c r="C2711" s="347" t="s">
        <v>9998</v>
      </c>
      <c r="D2711" s="347" t="s">
        <v>15898</v>
      </c>
      <c r="E2711" s="347">
        <v>1.2</v>
      </c>
      <c r="F2711" s="347" t="s">
        <v>15899</v>
      </c>
      <c r="G2711" s="347" t="s">
        <v>15900</v>
      </c>
      <c r="H2711" s="348"/>
      <c r="I2711" s="347" t="s">
        <v>4533</v>
      </c>
      <c r="J2711" s="347" t="s">
        <v>9998</v>
      </c>
      <c r="K2711" s="349">
        <v>45565.255312037036</v>
      </c>
      <c r="L2711" s="348"/>
      <c r="M2711" s="348"/>
      <c r="N2711" s="347" t="s">
        <v>4534</v>
      </c>
      <c r="O2711" s="346">
        <v>0.0</v>
      </c>
      <c r="P2711" s="350" t="s">
        <v>2078</v>
      </c>
      <c r="Q2711" s="346">
        <v>695.0</v>
      </c>
      <c r="R2711" s="347" t="s">
        <v>10002</v>
      </c>
      <c r="S2711" s="7" t="str">
        <f>IF(P2711="nasional",VLOOKUP("*"&amp;J2711&amp;"",'IPPD ALL'!$AA$2:$AC$787,3,FALSE),VLOOKUP("*"&amp;P2711&amp;"",'IPPD ALL'!$AB$2:$AC$787,2,FALSE))</f>
        <v>Kabupaten Ogan Ilir</v>
      </c>
    </row>
    <row r="2712">
      <c r="A2712" s="346">
        <v>5496.0</v>
      </c>
      <c r="B2712" s="347" t="s">
        <v>15901</v>
      </c>
      <c r="C2712" s="347" t="s">
        <v>4839</v>
      </c>
      <c r="D2712" s="347" t="s">
        <v>15902</v>
      </c>
      <c r="E2712" s="347">
        <v>1.0</v>
      </c>
      <c r="F2712" s="347" t="s">
        <v>15903</v>
      </c>
      <c r="G2712" s="347" t="s">
        <v>15904</v>
      </c>
      <c r="H2712" s="348"/>
      <c r="I2712" s="347" t="s">
        <v>4533</v>
      </c>
      <c r="J2712" s="347" t="s">
        <v>4839</v>
      </c>
      <c r="K2712" s="349">
        <v>45565.2685325</v>
      </c>
      <c r="L2712" s="348"/>
      <c r="M2712" s="348"/>
      <c r="N2712" s="347" t="s">
        <v>4534</v>
      </c>
      <c r="O2712" s="346">
        <v>0.0</v>
      </c>
      <c r="P2712" s="350" t="s">
        <v>4843</v>
      </c>
      <c r="Q2712" s="346">
        <v>242.0</v>
      </c>
      <c r="R2712" s="347" t="s">
        <v>4844</v>
      </c>
      <c r="S2712" s="7" t="str">
        <f>IF(P2712="nasional",VLOOKUP("*"&amp;J2712&amp;"",'IPPD ALL'!$AA$2:$AC$787,3,FALSE),VLOOKUP("*"&amp;P2712&amp;"",'IPPD ALL'!$AB$2:$AC$787,2,FALSE))</f>
        <v>#N/A</v>
      </c>
    </row>
    <row r="2713">
      <c r="A2713" s="346">
        <v>5497.0</v>
      </c>
      <c r="B2713" s="347" t="s">
        <v>15905</v>
      </c>
      <c r="C2713" s="347" t="s">
        <v>9998</v>
      </c>
      <c r="D2713" s="347" t="s">
        <v>15906</v>
      </c>
      <c r="E2713" s="346">
        <v>1.0</v>
      </c>
      <c r="F2713" s="347" t="s">
        <v>15907</v>
      </c>
      <c r="G2713" s="347" t="s">
        <v>15908</v>
      </c>
      <c r="H2713" s="348"/>
      <c r="I2713" s="347" t="s">
        <v>4533</v>
      </c>
      <c r="J2713" s="347" t="s">
        <v>9998</v>
      </c>
      <c r="K2713" s="349">
        <v>45565.269995636576</v>
      </c>
      <c r="L2713" s="347" t="s">
        <v>9998</v>
      </c>
      <c r="M2713" s="349">
        <v>45565.36486832176</v>
      </c>
      <c r="N2713" s="347" t="s">
        <v>4545</v>
      </c>
      <c r="O2713" s="346">
        <v>2.0</v>
      </c>
      <c r="P2713" s="350" t="s">
        <v>2078</v>
      </c>
      <c r="Q2713" s="346">
        <v>695.0</v>
      </c>
      <c r="R2713" s="347" t="s">
        <v>10002</v>
      </c>
      <c r="S2713" s="7" t="str">
        <f>IF(P2713="nasional",VLOOKUP("*"&amp;J2713&amp;"",'IPPD ALL'!$AA$2:$AC$787,3,FALSE),VLOOKUP("*"&amp;P2713&amp;"",'IPPD ALL'!$AB$2:$AC$787,2,FALSE))</f>
        <v>Kabupaten Ogan Ilir</v>
      </c>
    </row>
    <row r="2714">
      <c r="A2714" s="346">
        <v>5499.0</v>
      </c>
      <c r="B2714" s="347" t="s">
        <v>15909</v>
      </c>
      <c r="C2714" s="347" t="s">
        <v>10546</v>
      </c>
      <c r="D2714" s="347" t="s">
        <v>15910</v>
      </c>
      <c r="E2714" s="347">
        <v>1.0</v>
      </c>
      <c r="F2714" s="347" t="s">
        <v>15911</v>
      </c>
      <c r="G2714" s="347" t="s">
        <v>15912</v>
      </c>
      <c r="H2714" s="348"/>
      <c r="I2714" s="347" t="s">
        <v>4533</v>
      </c>
      <c r="J2714" s="347" t="s">
        <v>10546</v>
      </c>
      <c r="K2714" s="349">
        <v>45565.333073472226</v>
      </c>
      <c r="L2714" s="347" t="s">
        <v>10546</v>
      </c>
      <c r="M2714" s="349">
        <v>45565.33398737269</v>
      </c>
      <c r="N2714" s="347" t="s">
        <v>4534</v>
      </c>
      <c r="O2714" s="346">
        <v>1.0</v>
      </c>
      <c r="P2714" s="350" t="s">
        <v>3105</v>
      </c>
      <c r="Q2714" s="346">
        <v>665.0</v>
      </c>
      <c r="R2714" s="347" t="s">
        <v>10550</v>
      </c>
      <c r="S2714" s="7" t="str">
        <f>IF(P2714="nasional",VLOOKUP("*"&amp;J2714&amp;"",'IPPD ALL'!$AA$2:$AC$787,3,FALSE),VLOOKUP("*"&amp;P2714&amp;"",'IPPD ALL'!$AB$2:$AC$787,2,FALSE))</f>
        <v>Kota Kediri</v>
      </c>
    </row>
    <row r="2715">
      <c r="A2715" s="346">
        <v>5500.0</v>
      </c>
      <c r="B2715" s="347" t="s">
        <v>15913</v>
      </c>
      <c r="C2715" s="347" t="s">
        <v>15914</v>
      </c>
      <c r="D2715" s="347" t="s">
        <v>15915</v>
      </c>
      <c r="E2715" s="347">
        <v>1.0</v>
      </c>
      <c r="F2715" s="347" t="s">
        <v>15916</v>
      </c>
      <c r="G2715" s="347" t="s">
        <v>15917</v>
      </c>
      <c r="H2715" s="348"/>
      <c r="I2715" s="347" t="s">
        <v>4533</v>
      </c>
      <c r="J2715" s="347" t="s">
        <v>15914</v>
      </c>
      <c r="K2715" s="349">
        <v>45565.34523842593</v>
      </c>
      <c r="L2715" s="347" t="s">
        <v>15914</v>
      </c>
      <c r="M2715" s="349">
        <v>45565.347237546295</v>
      </c>
      <c r="N2715" s="347" t="s">
        <v>4545</v>
      </c>
      <c r="O2715" s="346">
        <v>1.0</v>
      </c>
      <c r="P2715" s="350" t="s">
        <v>3239</v>
      </c>
      <c r="Q2715" s="346">
        <v>981.0</v>
      </c>
      <c r="R2715" s="347" t="s">
        <v>15918</v>
      </c>
      <c r="S2715" s="7" t="str">
        <f>IF(P2715="nasional",VLOOKUP("*"&amp;J2715&amp;"",'IPPD ALL'!$AA$2:$AC$787,3,FALSE),VLOOKUP("*"&amp;P2715&amp;"",'IPPD ALL'!$AB$2:$AC$787,2,FALSE))</f>
        <v>Kota Singkawang</v>
      </c>
    </row>
    <row r="2716">
      <c r="A2716" s="346">
        <v>5501.0</v>
      </c>
      <c r="B2716" s="347" t="s">
        <v>15919</v>
      </c>
      <c r="C2716" s="347" t="s">
        <v>15356</v>
      </c>
      <c r="D2716" s="347" t="s">
        <v>15920</v>
      </c>
      <c r="E2716" s="347" t="s">
        <v>4530</v>
      </c>
      <c r="F2716" s="347" t="s">
        <v>15921</v>
      </c>
      <c r="G2716" s="347" t="s">
        <v>15922</v>
      </c>
      <c r="H2716" s="348"/>
      <c r="I2716" s="347" t="s">
        <v>4533</v>
      </c>
      <c r="J2716" s="347" t="s">
        <v>15356</v>
      </c>
      <c r="K2716" s="349">
        <v>45565.356585787034</v>
      </c>
      <c r="L2716" s="348"/>
      <c r="M2716" s="348"/>
      <c r="N2716" s="347" t="s">
        <v>4534</v>
      </c>
      <c r="O2716" s="346">
        <v>0.0</v>
      </c>
      <c r="P2716" s="350" t="s">
        <v>15360</v>
      </c>
      <c r="Q2716" s="346">
        <v>925.0</v>
      </c>
      <c r="R2716" s="347" t="s">
        <v>15361</v>
      </c>
      <c r="S2716" s="7" t="str">
        <f>IF(P2716="nasional",VLOOKUP("*"&amp;J2716&amp;"",'IPPD ALL'!$AA$2:$AC$787,3,FALSE),VLOOKUP("*"&amp;P2716&amp;"",'IPPD ALL'!$AB$2:$AC$787,2,FALSE))</f>
        <v>#N/A</v>
      </c>
    </row>
    <row r="2717">
      <c r="A2717" s="346">
        <v>5503.0</v>
      </c>
      <c r="B2717" s="347" t="s">
        <v>15923</v>
      </c>
      <c r="C2717" s="347" t="s">
        <v>2077</v>
      </c>
      <c r="D2717" s="347" t="s">
        <v>15906</v>
      </c>
      <c r="E2717" s="346">
        <v>1.0</v>
      </c>
      <c r="F2717" s="347" t="s">
        <v>15924</v>
      </c>
      <c r="G2717" s="347" t="s">
        <v>15925</v>
      </c>
      <c r="H2717" s="348"/>
      <c r="I2717" s="347" t="s">
        <v>4533</v>
      </c>
      <c r="J2717" s="347" t="s">
        <v>2077</v>
      </c>
      <c r="K2717" s="349">
        <v>45565.385700555555</v>
      </c>
      <c r="L2717" s="347" t="s">
        <v>2077</v>
      </c>
      <c r="M2717" s="349">
        <v>45565.388287141206</v>
      </c>
      <c r="N2717" s="347" t="s">
        <v>4545</v>
      </c>
      <c r="O2717" s="346">
        <v>1.0</v>
      </c>
      <c r="P2717" s="347" t="s">
        <v>4535</v>
      </c>
      <c r="Q2717" s="348"/>
      <c r="R2717" s="348"/>
      <c r="S2717" s="7" t="str">
        <f>IF(P2717="nasional",VLOOKUP("*"&amp;J2717&amp;"",'IPPD ALL'!$AA$2:$AC$787,3,FALSE),VLOOKUP("*"&amp;P2717&amp;"",'IPPD ALL'!$AB$2:$AC$787,2,FALSE))</f>
        <v>Kabupaten Ogan Ilir</v>
      </c>
    </row>
    <row r="2718">
      <c r="A2718" s="346">
        <v>5505.0</v>
      </c>
      <c r="B2718" s="347" t="s">
        <v>15926</v>
      </c>
      <c r="C2718" s="347" t="s">
        <v>574</v>
      </c>
      <c r="D2718" s="347" t="s">
        <v>15927</v>
      </c>
      <c r="E2718" s="347">
        <v>1.0</v>
      </c>
      <c r="F2718" s="347" t="s">
        <v>15928</v>
      </c>
      <c r="G2718" s="347" t="s">
        <v>15929</v>
      </c>
      <c r="H2718" s="348"/>
      <c r="I2718" s="347" t="s">
        <v>4533</v>
      </c>
      <c r="J2718" s="347" t="s">
        <v>574</v>
      </c>
      <c r="K2718" s="349">
        <v>45565.4025237963</v>
      </c>
      <c r="L2718" s="347" t="s">
        <v>574</v>
      </c>
      <c r="M2718" s="349">
        <v>45565.415058425926</v>
      </c>
      <c r="N2718" s="347" t="s">
        <v>4545</v>
      </c>
      <c r="O2718" s="346">
        <v>1.0</v>
      </c>
      <c r="P2718" s="347" t="s">
        <v>4535</v>
      </c>
      <c r="Q2718" s="348"/>
      <c r="R2718" s="348"/>
      <c r="S2718" s="7" t="str">
        <f>IF(P2718="nasional",VLOOKUP("*"&amp;J2718&amp;"",'IPPD ALL'!$AA$2:$AC$787,3,FALSE),VLOOKUP("*"&amp;P2718&amp;"",'IPPD ALL'!$AB$2:$AC$787,2,FALSE))</f>
        <v>Kementerian Agraria dan Tata Ruang/Badan Pertanahan Nasional</v>
      </c>
    </row>
  </sheetData>
  <autoFilter ref="$A$1:$Y$2718">
    <sortState ref="A1:Y2718">
      <sortCondition ref="K1:K2718"/>
      <sortCondition ref="J1:J2718"/>
    </sortState>
  </autoFilter>
  <hyperlinks>
    <hyperlink r:id="rId1" ref="P79"/>
    <hyperlink r:id="rId2" ref="P80"/>
    <hyperlink r:id="rId3" ref="P88"/>
    <hyperlink r:id="rId4" ref="P89"/>
    <hyperlink r:id="rId5" ref="P104"/>
    <hyperlink r:id="rId6" ref="P106"/>
    <hyperlink r:id="rId7" ref="P107"/>
    <hyperlink r:id="rId8" ref="P108"/>
    <hyperlink r:id="rId9" ref="P109"/>
    <hyperlink r:id="rId10" ref="P110"/>
    <hyperlink r:id="rId11" ref="P111"/>
    <hyperlink r:id="rId12" ref="P112"/>
    <hyperlink r:id="rId13" ref="P113"/>
    <hyperlink r:id="rId14" ref="P114"/>
    <hyperlink r:id="rId15" ref="P115"/>
    <hyperlink r:id="rId16" ref="P116"/>
    <hyperlink r:id="rId17" ref="P118"/>
    <hyperlink r:id="rId18" ref="P119"/>
    <hyperlink r:id="rId19" ref="P120"/>
    <hyperlink r:id="rId20" ref="P122"/>
    <hyperlink r:id="rId21" ref="P123"/>
    <hyperlink r:id="rId22" ref="P124"/>
    <hyperlink r:id="rId23" ref="P125"/>
    <hyperlink r:id="rId24" ref="P126"/>
    <hyperlink r:id="rId25" ref="P130"/>
    <hyperlink r:id="rId26" ref="P132"/>
    <hyperlink r:id="rId27" ref="P159"/>
    <hyperlink r:id="rId28" ref="P161"/>
    <hyperlink r:id="rId29" ref="P162"/>
    <hyperlink r:id="rId30" ref="P163"/>
    <hyperlink r:id="rId31" ref="P164"/>
    <hyperlink r:id="rId32" ref="P165"/>
    <hyperlink r:id="rId33" ref="P166"/>
    <hyperlink r:id="rId34" ref="P169"/>
    <hyperlink r:id="rId35" ref="P174"/>
    <hyperlink r:id="rId36" ref="P176"/>
    <hyperlink r:id="rId37" ref="P180"/>
    <hyperlink r:id="rId38" ref="P181"/>
    <hyperlink r:id="rId39" ref="P182"/>
    <hyperlink r:id="rId40" ref="P183"/>
    <hyperlink r:id="rId41" ref="P272"/>
    <hyperlink r:id="rId42" ref="P273"/>
    <hyperlink r:id="rId43" ref="P274"/>
    <hyperlink r:id="rId44" ref="P275"/>
    <hyperlink r:id="rId45" ref="P276"/>
    <hyperlink r:id="rId46" ref="P279"/>
    <hyperlink r:id="rId47" ref="P280"/>
    <hyperlink r:id="rId48" ref="P281"/>
    <hyperlink r:id="rId49" ref="P282"/>
    <hyperlink r:id="rId50" ref="P283"/>
    <hyperlink r:id="rId51" ref="P284"/>
    <hyperlink r:id="rId52" ref="P285"/>
    <hyperlink r:id="rId53" ref="P293"/>
    <hyperlink r:id="rId54" ref="P294"/>
    <hyperlink r:id="rId55" ref="P295"/>
    <hyperlink r:id="rId56" ref="P296"/>
    <hyperlink r:id="rId57" ref="P297"/>
    <hyperlink r:id="rId58" ref="P298"/>
    <hyperlink r:id="rId59" ref="P299"/>
    <hyperlink r:id="rId60" ref="P300"/>
    <hyperlink r:id="rId61" ref="P301"/>
    <hyperlink r:id="rId62" ref="P302"/>
    <hyperlink r:id="rId63" ref="P303"/>
    <hyperlink r:id="rId64" ref="P304"/>
    <hyperlink r:id="rId65" ref="P305"/>
    <hyperlink r:id="rId66" ref="P306"/>
    <hyperlink r:id="rId67" ref="P307"/>
    <hyperlink r:id="rId68" ref="P308"/>
    <hyperlink r:id="rId69" ref="P309"/>
    <hyperlink r:id="rId70" ref="P310"/>
    <hyperlink r:id="rId71" ref="P311"/>
    <hyperlink r:id="rId72" ref="P312"/>
    <hyperlink r:id="rId73" ref="P313"/>
    <hyperlink r:id="rId74" ref="P314"/>
    <hyperlink r:id="rId75" ref="P315"/>
    <hyperlink r:id="rId76" ref="P316"/>
    <hyperlink r:id="rId77" ref="P317"/>
    <hyperlink r:id="rId78" ref="P318"/>
    <hyperlink r:id="rId79" ref="P320"/>
    <hyperlink r:id="rId80" ref="P321"/>
    <hyperlink r:id="rId81" ref="P322"/>
    <hyperlink r:id="rId82" ref="P323"/>
    <hyperlink r:id="rId83" ref="P324"/>
    <hyperlink r:id="rId84" ref="P325"/>
    <hyperlink r:id="rId85" ref="P326"/>
    <hyperlink r:id="rId86" ref="P328"/>
    <hyperlink r:id="rId87" ref="P330"/>
    <hyperlink r:id="rId88" ref="P332"/>
    <hyperlink r:id="rId89" ref="P334"/>
    <hyperlink r:id="rId90" ref="P335"/>
    <hyperlink r:id="rId91" ref="P336"/>
    <hyperlink r:id="rId92" ref="P337"/>
    <hyperlink r:id="rId93" ref="P338"/>
    <hyperlink r:id="rId94" ref="P339"/>
    <hyperlink r:id="rId95" ref="P341"/>
    <hyperlink r:id="rId96" ref="P342"/>
    <hyperlink r:id="rId97" ref="P343"/>
    <hyperlink r:id="rId98" ref="P344"/>
    <hyperlink r:id="rId99" ref="P345"/>
    <hyperlink r:id="rId100" ref="P346"/>
    <hyperlink r:id="rId101" ref="P347"/>
    <hyperlink r:id="rId102" ref="P348"/>
    <hyperlink r:id="rId103" ref="P349"/>
    <hyperlink r:id="rId104" ref="P350"/>
    <hyperlink r:id="rId105" ref="P351"/>
    <hyperlink r:id="rId106" ref="P352"/>
    <hyperlink r:id="rId107" ref="P353"/>
    <hyperlink r:id="rId108" ref="P354"/>
    <hyperlink r:id="rId109" ref="P355"/>
    <hyperlink r:id="rId110" ref="P356"/>
    <hyperlink r:id="rId111" ref="P357"/>
    <hyperlink r:id="rId112" ref="P358"/>
    <hyperlink r:id="rId113" ref="P359"/>
    <hyperlink r:id="rId114" ref="P360"/>
    <hyperlink r:id="rId115" ref="P361"/>
    <hyperlink r:id="rId116" ref="P362"/>
    <hyperlink r:id="rId117" ref="P363"/>
    <hyperlink r:id="rId118" ref="P364"/>
    <hyperlink r:id="rId119" ref="P365"/>
    <hyperlink r:id="rId120" ref="P366"/>
    <hyperlink r:id="rId121" ref="P367"/>
    <hyperlink r:id="rId122" ref="P368"/>
    <hyperlink r:id="rId123" ref="P370"/>
    <hyperlink r:id="rId124" ref="P371"/>
    <hyperlink r:id="rId125" ref="P372"/>
    <hyperlink r:id="rId126" ref="P373"/>
    <hyperlink r:id="rId127" ref="P374"/>
    <hyperlink r:id="rId128" ref="P375"/>
    <hyperlink r:id="rId129" ref="P376"/>
    <hyperlink r:id="rId130" ref="P381"/>
    <hyperlink r:id="rId131" ref="P382"/>
    <hyperlink r:id="rId132" ref="P383"/>
    <hyperlink r:id="rId133" ref="P384"/>
    <hyperlink r:id="rId134" ref="P386"/>
    <hyperlink r:id="rId135" ref="P387"/>
    <hyperlink r:id="rId136" ref="P388"/>
    <hyperlink r:id="rId137" ref="P389"/>
    <hyperlink r:id="rId138" ref="P390"/>
    <hyperlink r:id="rId139" ref="P391"/>
    <hyperlink r:id="rId140" ref="P392"/>
    <hyperlink r:id="rId141" ref="P393"/>
    <hyperlink r:id="rId142" ref="P394"/>
    <hyperlink r:id="rId143" ref="P395"/>
    <hyperlink r:id="rId144" ref="P396"/>
    <hyperlink r:id="rId145" ref="P397"/>
    <hyperlink r:id="rId146" ref="P398"/>
    <hyperlink r:id="rId147" ref="P400"/>
    <hyperlink r:id="rId148" ref="P401"/>
    <hyperlink r:id="rId149" ref="P402"/>
    <hyperlink r:id="rId150" ref="P403"/>
    <hyperlink r:id="rId151" ref="P404"/>
    <hyperlink r:id="rId152" ref="P406"/>
    <hyperlink r:id="rId153" ref="P410"/>
    <hyperlink r:id="rId154" ref="P411"/>
    <hyperlink r:id="rId155" ref="P414"/>
    <hyperlink r:id="rId156" ref="P415"/>
    <hyperlink r:id="rId157" ref="P416"/>
    <hyperlink r:id="rId158" ref="P417"/>
    <hyperlink r:id="rId159" ref="P418"/>
    <hyperlink r:id="rId160" ref="P421"/>
    <hyperlink r:id="rId161" ref="P422"/>
    <hyperlink r:id="rId162" ref="P423"/>
    <hyperlink r:id="rId163" ref="P424"/>
    <hyperlink r:id="rId164" ref="P425"/>
    <hyperlink r:id="rId165" ref="P426"/>
    <hyperlink r:id="rId166" ref="P427"/>
    <hyperlink r:id="rId167" ref="P428"/>
    <hyperlink r:id="rId168" ref="P429"/>
    <hyperlink r:id="rId169" ref="P430"/>
    <hyperlink r:id="rId170" ref="P432"/>
    <hyperlink r:id="rId171" ref="P434"/>
    <hyperlink r:id="rId172" ref="P435"/>
    <hyperlink r:id="rId173" ref="P436"/>
    <hyperlink r:id="rId174" ref="P437"/>
    <hyperlink r:id="rId175" ref="P445"/>
    <hyperlink r:id="rId176" ref="P453"/>
    <hyperlink r:id="rId177" ref="P455"/>
    <hyperlink r:id="rId178" ref="P456"/>
    <hyperlink r:id="rId179" ref="P457"/>
    <hyperlink r:id="rId180" ref="P458"/>
    <hyperlink r:id="rId181" ref="P459"/>
    <hyperlink r:id="rId182" ref="P461"/>
    <hyperlink r:id="rId183" ref="P463"/>
    <hyperlink r:id="rId184" ref="P480"/>
    <hyperlink r:id="rId185" ref="P481"/>
    <hyperlink r:id="rId186" ref="P482"/>
    <hyperlink r:id="rId187" ref="P485"/>
    <hyperlink r:id="rId188" ref="P487"/>
    <hyperlink r:id="rId189" ref="P488"/>
    <hyperlink r:id="rId190" ref="P489"/>
    <hyperlink r:id="rId191" ref="P490"/>
    <hyperlink r:id="rId192" ref="P491"/>
    <hyperlink r:id="rId193" ref="P492"/>
    <hyperlink r:id="rId194" ref="P493"/>
    <hyperlink r:id="rId195" ref="P495"/>
    <hyperlink r:id="rId196" ref="P497"/>
    <hyperlink r:id="rId197" ref="P502"/>
    <hyperlink r:id="rId198" ref="P503"/>
    <hyperlink r:id="rId199" ref="P504"/>
    <hyperlink r:id="rId200" ref="P505"/>
    <hyperlink r:id="rId201" ref="P506"/>
    <hyperlink r:id="rId202" ref="P507"/>
    <hyperlink r:id="rId203" ref="P508"/>
    <hyperlink r:id="rId204" ref="P509"/>
    <hyperlink r:id="rId205" ref="P512"/>
    <hyperlink r:id="rId206" ref="P514"/>
    <hyperlink r:id="rId207" ref="P515"/>
    <hyperlink r:id="rId208" ref="P516"/>
    <hyperlink r:id="rId209" ref="P517"/>
    <hyperlink r:id="rId210" ref="P518"/>
    <hyperlink r:id="rId211" ref="P519"/>
    <hyperlink r:id="rId212" ref="P520"/>
    <hyperlink r:id="rId213" ref="P524"/>
    <hyperlink r:id="rId214" ref="P526"/>
    <hyperlink r:id="rId215" ref="P528"/>
    <hyperlink r:id="rId216" ref="P529"/>
    <hyperlink r:id="rId217" ref="P531"/>
    <hyperlink r:id="rId218" ref="P535"/>
    <hyperlink r:id="rId219" ref="P536"/>
    <hyperlink r:id="rId220" ref="P537"/>
    <hyperlink r:id="rId221" ref="P538"/>
    <hyperlink r:id="rId222" ref="P539"/>
    <hyperlink r:id="rId223" ref="P541"/>
    <hyperlink r:id="rId224" ref="P542"/>
    <hyperlink r:id="rId225" ref="P551"/>
    <hyperlink r:id="rId226" ref="P552"/>
    <hyperlink r:id="rId227" ref="P553"/>
    <hyperlink r:id="rId228" ref="P554"/>
    <hyperlink r:id="rId229" ref="P555"/>
    <hyperlink r:id="rId230" ref="P556"/>
    <hyperlink r:id="rId231" ref="P557"/>
    <hyperlink r:id="rId232" ref="P558"/>
    <hyperlink r:id="rId233" ref="P559"/>
    <hyperlink r:id="rId234" ref="P560"/>
    <hyperlink r:id="rId235" ref="P561"/>
    <hyperlink r:id="rId236" ref="P563"/>
    <hyperlink r:id="rId237" ref="P564"/>
    <hyperlink r:id="rId238" ref="P567"/>
    <hyperlink r:id="rId239" ref="P568"/>
    <hyperlink r:id="rId240" ref="P569"/>
    <hyperlink r:id="rId241" ref="P570"/>
    <hyperlink r:id="rId242" ref="P571"/>
    <hyperlink r:id="rId243" ref="P572"/>
    <hyperlink r:id="rId244" ref="P573"/>
    <hyperlink r:id="rId245" ref="P574"/>
    <hyperlink r:id="rId246" ref="P575"/>
    <hyperlink r:id="rId247" ref="P576"/>
    <hyperlink r:id="rId248" ref="P579"/>
    <hyperlink r:id="rId249" ref="P580"/>
    <hyperlink r:id="rId250" ref="P581"/>
    <hyperlink r:id="rId251" ref="P582"/>
    <hyperlink r:id="rId252" ref="P583"/>
    <hyperlink r:id="rId253" ref="P584"/>
    <hyperlink r:id="rId254" ref="P586"/>
    <hyperlink r:id="rId255" ref="P587"/>
    <hyperlink r:id="rId256" ref="P596"/>
    <hyperlink r:id="rId257" ref="P598"/>
    <hyperlink r:id="rId258" ref="P599"/>
    <hyperlink r:id="rId259" ref="P600"/>
    <hyperlink r:id="rId260" ref="P601"/>
    <hyperlink r:id="rId261" ref="P602"/>
    <hyperlink r:id="rId262" ref="P603"/>
    <hyperlink r:id="rId263" ref="P604"/>
    <hyperlink r:id="rId264" ref="P605"/>
    <hyperlink r:id="rId265" ref="P606"/>
    <hyperlink r:id="rId266" ref="P610"/>
    <hyperlink r:id="rId267" ref="P612"/>
    <hyperlink r:id="rId268" ref="P613"/>
    <hyperlink r:id="rId269" ref="P614"/>
    <hyperlink r:id="rId270" ref="P615"/>
    <hyperlink r:id="rId271" ref="P616"/>
    <hyperlink r:id="rId272" ref="P617"/>
    <hyperlink r:id="rId273" ref="P622"/>
    <hyperlink r:id="rId274" ref="P624"/>
    <hyperlink r:id="rId275" ref="P625"/>
    <hyperlink r:id="rId276" ref="P626"/>
    <hyperlink r:id="rId277" ref="P627"/>
    <hyperlink r:id="rId278" ref="P628"/>
    <hyperlink r:id="rId279" ref="P629"/>
    <hyperlink r:id="rId280" ref="P630"/>
    <hyperlink r:id="rId281" ref="P636"/>
    <hyperlink r:id="rId282" ref="P642"/>
    <hyperlink r:id="rId283" ref="P645"/>
    <hyperlink r:id="rId284" ref="P646"/>
    <hyperlink r:id="rId285" ref="P647"/>
    <hyperlink r:id="rId286" ref="P648"/>
    <hyperlink r:id="rId287" ref="P649"/>
    <hyperlink r:id="rId288" ref="P650"/>
    <hyperlink r:id="rId289" ref="P653"/>
    <hyperlink r:id="rId290" ref="P656"/>
    <hyperlink r:id="rId291" ref="P657"/>
    <hyperlink r:id="rId292" ref="P658"/>
    <hyperlink r:id="rId293" ref="P660"/>
    <hyperlink r:id="rId294" ref="P663"/>
    <hyperlink r:id="rId295" ref="P664"/>
    <hyperlink r:id="rId296" ref="P669"/>
    <hyperlink r:id="rId297" ref="P670"/>
    <hyperlink r:id="rId298" ref="P671"/>
    <hyperlink r:id="rId299" ref="P672"/>
    <hyperlink r:id="rId300" ref="P673"/>
    <hyperlink r:id="rId301" ref="P674"/>
    <hyperlink r:id="rId302" ref="P675"/>
    <hyperlink r:id="rId303" ref="P676"/>
    <hyperlink r:id="rId304" ref="P678"/>
    <hyperlink r:id="rId305" ref="P684"/>
    <hyperlink r:id="rId306" ref="P687"/>
    <hyperlink r:id="rId307" ref="P689"/>
    <hyperlink r:id="rId308" ref="P690"/>
    <hyperlink r:id="rId309" ref="P693"/>
    <hyperlink r:id="rId310" ref="P694"/>
    <hyperlink r:id="rId311" ref="P695"/>
    <hyperlink r:id="rId312" ref="P697"/>
    <hyperlink r:id="rId313" ref="P698"/>
    <hyperlink r:id="rId314" ref="P699"/>
    <hyperlink r:id="rId315" ref="P700"/>
    <hyperlink r:id="rId316" ref="P701"/>
    <hyperlink r:id="rId317" ref="P702"/>
    <hyperlink r:id="rId318" ref="P703"/>
    <hyperlink r:id="rId319" ref="P704"/>
    <hyperlink r:id="rId320" ref="P705"/>
    <hyperlink r:id="rId321" ref="P706"/>
    <hyperlink r:id="rId322" ref="P707"/>
    <hyperlink r:id="rId323" ref="D709"/>
    <hyperlink r:id="rId324" ref="P712"/>
    <hyperlink r:id="rId325" ref="P716"/>
    <hyperlink r:id="rId326" ref="P717"/>
    <hyperlink r:id="rId327" ref="P718"/>
    <hyperlink r:id="rId328" ref="P720"/>
    <hyperlink r:id="rId329" ref="P721"/>
    <hyperlink r:id="rId330" ref="P727"/>
    <hyperlink r:id="rId331" ref="P730"/>
    <hyperlink r:id="rId332" ref="P731"/>
    <hyperlink r:id="rId333" ref="P733"/>
    <hyperlink r:id="rId334" ref="P736"/>
    <hyperlink r:id="rId335" ref="P740"/>
    <hyperlink r:id="rId336" ref="P750"/>
    <hyperlink r:id="rId337" ref="P751"/>
    <hyperlink r:id="rId338" ref="P752"/>
    <hyperlink r:id="rId339" ref="P753"/>
    <hyperlink r:id="rId340" ref="P754"/>
    <hyperlink r:id="rId341" ref="P755"/>
    <hyperlink r:id="rId342" ref="P756"/>
    <hyperlink r:id="rId343" ref="P757"/>
    <hyperlink r:id="rId344" ref="P759"/>
    <hyperlink r:id="rId345" ref="P761"/>
    <hyperlink r:id="rId346" ref="P763"/>
    <hyperlink r:id="rId347" ref="P764"/>
    <hyperlink r:id="rId348" ref="P765"/>
    <hyperlink r:id="rId349" ref="P772"/>
    <hyperlink r:id="rId350" ref="P774"/>
    <hyperlink r:id="rId351" ref="P775"/>
    <hyperlink r:id="rId352" ref="P777"/>
    <hyperlink r:id="rId353" ref="P778"/>
    <hyperlink r:id="rId354" ref="P779"/>
    <hyperlink r:id="rId355" ref="P780"/>
    <hyperlink r:id="rId356" ref="P782"/>
    <hyperlink r:id="rId357" ref="P783"/>
    <hyperlink r:id="rId358" ref="P784"/>
    <hyperlink r:id="rId359" ref="P785"/>
    <hyperlink r:id="rId360" ref="P786"/>
    <hyperlink r:id="rId361" ref="P787"/>
    <hyperlink r:id="rId362" ref="P788"/>
    <hyperlink r:id="rId363" ref="P789"/>
    <hyperlink r:id="rId364" ref="P790"/>
    <hyperlink r:id="rId365" ref="P791"/>
    <hyperlink r:id="rId366" ref="P792"/>
    <hyperlink r:id="rId367" ref="P793"/>
    <hyperlink r:id="rId368" ref="P794"/>
    <hyperlink r:id="rId369" ref="P795"/>
    <hyperlink r:id="rId370" ref="P796"/>
    <hyperlink r:id="rId371" ref="P797"/>
    <hyperlink r:id="rId372" ref="P798"/>
    <hyperlink r:id="rId373" ref="P799"/>
    <hyperlink r:id="rId374" ref="P800"/>
    <hyperlink r:id="rId375" ref="P801"/>
    <hyperlink r:id="rId376" ref="P802"/>
    <hyperlink r:id="rId377" ref="P803"/>
    <hyperlink r:id="rId378" ref="P804"/>
    <hyperlink r:id="rId379" ref="P805"/>
    <hyperlink r:id="rId380" ref="P806"/>
    <hyperlink r:id="rId381" ref="P807"/>
    <hyperlink r:id="rId382" ref="P808"/>
    <hyperlink r:id="rId383" ref="P809"/>
    <hyperlink r:id="rId384" ref="P810"/>
    <hyperlink r:id="rId385" ref="P812"/>
    <hyperlink r:id="rId386" ref="P813"/>
    <hyperlink r:id="rId387" ref="P815"/>
    <hyperlink r:id="rId388" ref="P816"/>
    <hyperlink r:id="rId389" ref="P817"/>
    <hyperlink r:id="rId390" ref="P819"/>
    <hyperlink r:id="rId391" ref="P821"/>
    <hyperlink r:id="rId392" ref="P823"/>
    <hyperlink r:id="rId393" ref="P825"/>
    <hyperlink r:id="rId394" ref="P827"/>
    <hyperlink r:id="rId395" ref="P833"/>
    <hyperlink r:id="rId396" ref="P834"/>
    <hyperlink r:id="rId397" ref="P839"/>
    <hyperlink r:id="rId398" ref="P840"/>
    <hyperlink r:id="rId399" ref="P841"/>
    <hyperlink r:id="rId400" ref="P845"/>
    <hyperlink r:id="rId401" ref="P846"/>
    <hyperlink r:id="rId402" ref="P847"/>
    <hyperlink r:id="rId403" ref="P848"/>
    <hyperlink r:id="rId404" ref="P849"/>
    <hyperlink r:id="rId405" ref="P850"/>
    <hyperlink r:id="rId406" ref="P851"/>
    <hyperlink r:id="rId407" ref="P852"/>
    <hyperlink r:id="rId408" ref="P854"/>
    <hyperlink r:id="rId409" ref="P855"/>
    <hyperlink r:id="rId410" ref="P856"/>
    <hyperlink r:id="rId411" ref="P857"/>
    <hyperlink r:id="rId412" ref="P859"/>
    <hyperlink r:id="rId413" ref="P860"/>
    <hyperlink r:id="rId414" ref="P861"/>
    <hyperlink r:id="rId415" ref="P862"/>
    <hyperlink r:id="rId416" ref="P863"/>
    <hyperlink r:id="rId417" ref="P864"/>
    <hyperlink r:id="rId418" ref="P865"/>
    <hyperlink r:id="rId419" ref="P866"/>
    <hyperlink r:id="rId420" ref="P867"/>
    <hyperlink r:id="rId421" ref="P868"/>
    <hyperlink r:id="rId422" ref="P869"/>
    <hyperlink r:id="rId423" ref="P870"/>
    <hyperlink r:id="rId424" ref="P871"/>
    <hyperlink r:id="rId425" ref="P872"/>
    <hyperlink r:id="rId426" ref="P873"/>
    <hyperlink r:id="rId427" ref="P876"/>
    <hyperlink r:id="rId428" ref="P877"/>
    <hyperlink r:id="rId429" ref="P879"/>
    <hyperlink r:id="rId430" ref="P880"/>
    <hyperlink r:id="rId431" ref="P881"/>
    <hyperlink r:id="rId432" ref="P883"/>
    <hyperlink r:id="rId433" ref="P884"/>
    <hyperlink r:id="rId434" ref="P885"/>
    <hyperlink r:id="rId435" ref="P886"/>
    <hyperlink r:id="rId436" ref="P887"/>
    <hyperlink r:id="rId437" ref="P888"/>
    <hyperlink r:id="rId438" ref="P889"/>
    <hyperlink r:id="rId439" ref="P895"/>
    <hyperlink r:id="rId440" ref="P896"/>
    <hyperlink r:id="rId441" ref="P898"/>
    <hyperlink r:id="rId442" ref="P905"/>
    <hyperlink r:id="rId443" ref="P909"/>
    <hyperlink r:id="rId444" ref="P910"/>
    <hyperlink r:id="rId445" ref="P911"/>
    <hyperlink r:id="rId446" ref="P912"/>
    <hyperlink r:id="rId447" ref="P914"/>
    <hyperlink r:id="rId448" ref="P915"/>
    <hyperlink r:id="rId449" ref="P916"/>
    <hyperlink r:id="rId450" ref="P917"/>
    <hyperlink r:id="rId451" ref="P925"/>
    <hyperlink r:id="rId452" ref="P928"/>
    <hyperlink r:id="rId453" ref="P929"/>
    <hyperlink r:id="rId454" ref="P930"/>
    <hyperlink r:id="rId455" ref="P931"/>
    <hyperlink r:id="rId456" ref="P932"/>
    <hyperlink r:id="rId457" ref="P933"/>
    <hyperlink r:id="rId458" ref="P934"/>
    <hyperlink r:id="rId459" ref="P935"/>
    <hyperlink r:id="rId460" ref="P936"/>
    <hyperlink r:id="rId461" ref="P937"/>
    <hyperlink r:id="rId462" ref="P939"/>
    <hyperlink r:id="rId463" ref="P941"/>
    <hyperlink r:id="rId464" ref="P943"/>
    <hyperlink r:id="rId465" ref="P945"/>
    <hyperlink r:id="rId466" ref="P946"/>
    <hyperlink r:id="rId467" ref="P947"/>
    <hyperlink r:id="rId468" ref="P948"/>
    <hyperlink r:id="rId469" ref="P949"/>
    <hyperlink r:id="rId470" ref="P950"/>
    <hyperlink r:id="rId471" ref="P951"/>
    <hyperlink r:id="rId472" ref="P952"/>
    <hyperlink r:id="rId473" ref="P953"/>
    <hyperlink r:id="rId474" ref="P954"/>
    <hyperlink r:id="rId475" ref="P955"/>
    <hyperlink r:id="rId476" ref="P956"/>
    <hyperlink r:id="rId477" ref="P957"/>
    <hyperlink r:id="rId478" ref="P958"/>
    <hyperlink r:id="rId479" ref="P959"/>
    <hyperlink r:id="rId480" ref="P960"/>
    <hyperlink r:id="rId481" ref="P962"/>
    <hyperlink r:id="rId482" ref="P963"/>
    <hyperlink r:id="rId483" ref="P964"/>
    <hyperlink r:id="rId484" ref="P966"/>
    <hyperlink r:id="rId485" ref="P970"/>
    <hyperlink r:id="rId486" ref="P971"/>
    <hyperlink r:id="rId487" ref="P973"/>
    <hyperlink r:id="rId488" ref="P984"/>
    <hyperlink r:id="rId489" ref="P985"/>
    <hyperlink r:id="rId490" ref="P986"/>
    <hyperlink r:id="rId491" ref="P988"/>
    <hyperlink r:id="rId492" ref="P990"/>
    <hyperlink r:id="rId493" ref="P991"/>
    <hyperlink r:id="rId494" ref="P992"/>
    <hyperlink r:id="rId495" ref="P993"/>
    <hyperlink r:id="rId496" ref="P996"/>
    <hyperlink r:id="rId497" ref="P1002"/>
    <hyperlink r:id="rId498" ref="P1006"/>
    <hyperlink r:id="rId499" ref="P1009"/>
    <hyperlink r:id="rId500" ref="P1011"/>
    <hyperlink r:id="rId501" ref="P1012"/>
    <hyperlink r:id="rId502" ref="P1013"/>
    <hyperlink r:id="rId503" ref="P1014"/>
    <hyperlink r:id="rId504" ref="P1017"/>
    <hyperlink r:id="rId505" ref="P1018"/>
    <hyperlink r:id="rId506" ref="P1021"/>
    <hyperlink r:id="rId507" ref="P1030"/>
    <hyperlink r:id="rId508" ref="P1031"/>
    <hyperlink r:id="rId509" ref="P1032"/>
    <hyperlink r:id="rId510" ref="P1033"/>
    <hyperlink r:id="rId511" ref="P1034"/>
    <hyperlink r:id="rId512" ref="P1035"/>
    <hyperlink r:id="rId513" ref="P1036"/>
    <hyperlink r:id="rId514" ref="P1037"/>
    <hyperlink r:id="rId515" ref="P1038"/>
    <hyperlink r:id="rId516" ref="P1039"/>
    <hyperlink r:id="rId517" ref="P1041"/>
    <hyperlink r:id="rId518" ref="P1042"/>
    <hyperlink r:id="rId519" ref="P1043"/>
    <hyperlink r:id="rId520" ref="P1045"/>
    <hyperlink r:id="rId521" ref="P1046"/>
    <hyperlink r:id="rId522" ref="P1050"/>
    <hyperlink r:id="rId523" ref="P1054"/>
    <hyperlink r:id="rId524" ref="P1059"/>
    <hyperlink r:id="rId525" ref="P1062"/>
    <hyperlink r:id="rId526" ref="P1063"/>
    <hyperlink r:id="rId527" ref="P1065"/>
    <hyperlink r:id="rId528" ref="P1066"/>
    <hyperlink r:id="rId529" ref="P1071"/>
    <hyperlink r:id="rId530" ref="P1073"/>
    <hyperlink r:id="rId531" ref="P1074"/>
    <hyperlink r:id="rId532" ref="P1076"/>
    <hyperlink r:id="rId533" ref="P1077"/>
    <hyperlink r:id="rId534" ref="P1078"/>
    <hyperlink r:id="rId535" ref="P1079"/>
    <hyperlink r:id="rId536" ref="P1080"/>
    <hyperlink r:id="rId537" ref="P1081"/>
    <hyperlink r:id="rId538" ref="P1082"/>
    <hyperlink r:id="rId539" ref="P1083"/>
    <hyperlink r:id="rId540" ref="P1084"/>
    <hyperlink r:id="rId541" ref="P1088"/>
    <hyperlink r:id="rId542" ref="P1089"/>
    <hyperlink r:id="rId543" ref="P1090"/>
    <hyperlink r:id="rId544" ref="P1092"/>
    <hyperlink r:id="rId545" ref="P1093"/>
    <hyperlink r:id="rId546" ref="P1094"/>
    <hyperlink r:id="rId547" ref="P1097"/>
    <hyperlink r:id="rId548" ref="P1098"/>
    <hyperlink r:id="rId549" ref="P1099"/>
    <hyperlink r:id="rId550" ref="P1100"/>
    <hyperlink r:id="rId551" ref="P1101"/>
    <hyperlink r:id="rId552" ref="P1102"/>
    <hyperlink r:id="rId553" ref="P1103"/>
    <hyperlink r:id="rId554" ref="P1104"/>
    <hyperlink r:id="rId555" ref="P1105"/>
    <hyperlink r:id="rId556" ref="P1106"/>
    <hyperlink r:id="rId557" ref="P1107"/>
    <hyperlink r:id="rId558" ref="P1108"/>
    <hyperlink r:id="rId559" ref="P1109"/>
    <hyperlink r:id="rId560" ref="P1110"/>
    <hyperlink r:id="rId561" ref="P1111"/>
    <hyperlink r:id="rId562" ref="P1112"/>
    <hyperlink r:id="rId563" ref="P1113"/>
    <hyperlink r:id="rId564" ref="P1114"/>
    <hyperlink r:id="rId565" ref="P1115"/>
    <hyperlink r:id="rId566" ref="P1116"/>
    <hyperlink r:id="rId567" ref="P1117"/>
    <hyperlink r:id="rId568" ref="P1118"/>
    <hyperlink r:id="rId569" ref="P1119"/>
    <hyperlink r:id="rId570" ref="P1120"/>
    <hyperlink r:id="rId571" ref="P1121"/>
    <hyperlink r:id="rId572" ref="P1122"/>
    <hyperlink r:id="rId573" ref="P1123"/>
    <hyperlink r:id="rId574" ref="P1124"/>
    <hyperlink r:id="rId575" ref="P1125"/>
    <hyperlink r:id="rId576" ref="P1126"/>
    <hyperlink r:id="rId577" ref="P1127"/>
    <hyperlink r:id="rId578" ref="P1128"/>
    <hyperlink r:id="rId579" ref="P1129"/>
    <hyperlink r:id="rId580" ref="P1130"/>
    <hyperlink r:id="rId581" ref="P1131"/>
    <hyperlink r:id="rId582" ref="P1132"/>
    <hyperlink r:id="rId583" ref="P1133"/>
    <hyperlink r:id="rId584" ref="P1134"/>
    <hyperlink r:id="rId585" ref="P1135"/>
    <hyperlink r:id="rId586" ref="P1136"/>
    <hyperlink r:id="rId587" ref="P1137"/>
    <hyperlink r:id="rId588" ref="P1138"/>
    <hyperlink r:id="rId589" ref="P1139"/>
    <hyperlink r:id="rId590" ref="P1140"/>
    <hyperlink r:id="rId591" ref="P1141"/>
    <hyperlink r:id="rId592" ref="P1142"/>
    <hyperlink r:id="rId593" ref="P1143"/>
    <hyperlink r:id="rId594" ref="P1144"/>
    <hyperlink r:id="rId595" ref="P1145"/>
    <hyperlink r:id="rId596" ref="P1146"/>
    <hyperlink r:id="rId597" ref="P1147"/>
    <hyperlink r:id="rId598" ref="P1148"/>
    <hyperlink r:id="rId599" ref="P1149"/>
    <hyperlink r:id="rId600" ref="P1150"/>
    <hyperlink r:id="rId601" ref="P1151"/>
    <hyperlink r:id="rId602" ref="P1152"/>
    <hyperlink r:id="rId603" ref="P1153"/>
    <hyperlink r:id="rId604" ref="P1154"/>
    <hyperlink r:id="rId605" ref="P1155"/>
    <hyperlink r:id="rId606" ref="P1156"/>
    <hyperlink r:id="rId607" ref="P1158"/>
    <hyperlink r:id="rId608" ref="P1159"/>
    <hyperlink r:id="rId609" ref="P1160"/>
    <hyperlink r:id="rId610" ref="P1161"/>
    <hyperlink r:id="rId611" ref="P1162"/>
    <hyperlink r:id="rId612" ref="P1164"/>
    <hyperlink r:id="rId613" ref="P1165"/>
    <hyperlink r:id="rId614" ref="P1166"/>
    <hyperlink r:id="rId615" ref="P1167"/>
    <hyperlink r:id="rId616" ref="P1168"/>
    <hyperlink r:id="rId617" ref="P1169"/>
    <hyperlink r:id="rId618" ref="P1170"/>
    <hyperlink r:id="rId619" ref="P1178"/>
    <hyperlink r:id="rId620" ref="P1179"/>
    <hyperlink r:id="rId621" ref="P1180"/>
    <hyperlink r:id="rId622" ref="P1181"/>
    <hyperlink r:id="rId623" ref="P1182"/>
    <hyperlink r:id="rId624" ref="P1183"/>
    <hyperlink r:id="rId625" ref="P1184"/>
    <hyperlink r:id="rId626" ref="P1185"/>
    <hyperlink r:id="rId627" ref="P1186"/>
    <hyperlink r:id="rId628" ref="P1187"/>
    <hyperlink r:id="rId629" ref="P1188"/>
    <hyperlink r:id="rId630" ref="P1189"/>
    <hyperlink r:id="rId631" ref="P1190"/>
    <hyperlink r:id="rId632" ref="P1191"/>
    <hyperlink r:id="rId633" ref="C1193"/>
    <hyperlink r:id="rId634" ref="P1196"/>
    <hyperlink r:id="rId635" ref="P1198"/>
    <hyperlink r:id="rId636" ref="P1199"/>
    <hyperlink r:id="rId637" ref="P1200"/>
    <hyperlink r:id="rId638" ref="P1201"/>
    <hyperlink r:id="rId639" ref="P1202"/>
    <hyperlink r:id="rId640" ref="P1203"/>
    <hyperlink r:id="rId641" ref="P1204"/>
    <hyperlink r:id="rId642" ref="P1205"/>
    <hyperlink r:id="rId643" ref="P1206"/>
    <hyperlink r:id="rId644" ref="P1207"/>
    <hyperlink r:id="rId645" ref="P1208"/>
    <hyperlink r:id="rId646" ref="P1209"/>
    <hyperlink r:id="rId647" ref="P1210"/>
    <hyperlink r:id="rId648" ref="P1211"/>
    <hyperlink r:id="rId649" ref="P1212"/>
    <hyperlink r:id="rId650" ref="P1213"/>
    <hyperlink r:id="rId651" ref="P1214"/>
    <hyperlink r:id="rId652" ref="P1215"/>
    <hyperlink r:id="rId653" ref="P1216"/>
    <hyperlink r:id="rId654" ref="P1217"/>
    <hyperlink r:id="rId655" ref="P1218"/>
    <hyperlink r:id="rId656" ref="P1219"/>
    <hyperlink r:id="rId657" ref="P1220"/>
    <hyperlink r:id="rId658" ref="P1221"/>
    <hyperlink r:id="rId659" ref="P1222"/>
    <hyperlink r:id="rId660" ref="P1223"/>
    <hyperlink r:id="rId661" ref="P1225"/>
    <hyperlink r:id="rId662" ref="P1226"/>
    <hyperlink r:id="rId663" ref="P1227"/>
    <hyperlink r:id="rId664" ref="P1228"/>
    <hyperlink r:id="rId665" ref="P1229"/>
    <hyperlink r:id="rId666" ref="P1230"/>
    <hyperlink r:id="rId667" ref="P1231"/>
    <hyperlink r:id="rId668" ref="P1232"/>
    <hyperlink r:id="rId669" ref="P1233"/>
    <hyperlink r:id="rId670" ref="P1234"/>
    <hyperlink r:id="rId671" ref="P1235"/>
    <hyperlink r:id="rId672" ref="P1236"/>
    <hyperlink r:id="rId673" ref="P1239"/>
    <hyperlink r:id="rId674" ref="P1240"/>
    <hyperlink r:id="rId675" ref="P1241"/>
    <hyperlink r:id="rId676" ref="P1242"/>
    <hyperlink r:id="rId677" ref="P1243"/>
    <hyperlink r:id="rId678" ref="P1244"/>
    <hyperlink r:id="rId679" ref="P1245"/>
    <hyperlink r:id="rId680" ref="P1246"/>
    <hyperlink r:id="rId681" ref="P1247"/>
    <hyperlink r:id="rId682" ref="P1248"/>
    <hyperlink r:id="rId683" ref="P1249"/>
    <hyperlink r:id="rId684" ref="P1250"/>
    <hyperlink r:id="rId685" ref="P1253"/>
    <hyperlink r:id="rId686" ref="P1255"/>
    <hyperlink r:id="rId687" ref="P1256"/>
    <hyperlink r:id="rId688" ref="P1257"/>
    <hyperlink r:id="rId689" ref="P1258"/>
    <hyperlink r:id="rId690" ref="P1261"/>
    <hyperlink r:id="rId691" ref="P1262"/>
    <hyperlink r:id="rId692" ref="P1263"/>
    <hyperlink r:id="rId693" ref="P1264"/>
    <hyperlink r:id="rId694" ref="P1266"/>
    <hyperlink r:id="rId695" ref="P1268"/>
    <hyperlink r:id="rId696" ref="P1269"/>
    <hyperlink r:id="rId697" ref="P1273"/>
    <hyperlink r:id="rId698" ref="P1274"/>
    <hyperlink r:id="rId699" ref="P1275"/>
    <hyperlink r:id="rId700" ref="P1277"/>
    <hyperlink r:id="rId701" ref="P1278"/>
    <hyperlink r:id="rId702" ref="P1279"/>
    <hyperlink r:id="rId703" ref="P1281"/>
    <hyperlink r:id="rId704" ref="P1282"/>
    <hyperlink r:id="rId705" ref="P1283"/>
    <hyperlink r:id="rId706" ref="P1284"/>
    <hyperlink r:id="rId707" ref="P1285"/>
    <hyperlink r:id="rId708" ref="P1287"/>
    <hyperlink r:id="rId709" ref="P1288"/>
    <hyperlink r:id="rId710" ref="P1289"/>
    <hyperlink r:id="rId711" ref="P1290"/>
    <hyperlink r:id="rId712" ref="P1291"/>
    <hyperlink r:id="rId713" ref="P1293"/>
    <hyperlink r:id="rId714" ref="P1300"/>
    <hyperlink r:id="rId715" ref="P1301"/>
    <hyperlink r:id="rId716" ref="P1302"/>
    <hyperlink r:id="rId717" ref="P1305"/>
    <hyperlink r:id="rId718" ref="P1306"/>
    <hyperlink r:id="rId719" ref="P1307"/>
    <hyperlink r:id="rId720" ref="P1308"/>
    <hyperlink r:id="rId721" ref="P1309"/>
    <hyperlink r:id="rId722" ref="P1310"/>
    <hyperlink r:id="rId723" ref="P1311"/>
    <hyperlink r:id="rId724" ref="P1312"/>
    <hyperlink r:id="rId725" ref="P1313"/>
    <hyperlink r:id="rId726" ref="P1314"/>
    <hyperlink r:id="rId727" ref="P1315"/>
    <hyperlink r:id="rId728" ref="P1316"/>
    <hyperlink r:id="rId729" ref="P1317"/>
    <hyperlink r:id="rId730" ref="P1318"/>
    <hyperlink r:id="rId731" ref="P1319"/>
    <hyperlink r:id="rId732" ref="P1320"/>
    <hyperlink r:id="rId733" ref="P1321"/>
    <hyperlink r:id="rId734" ref="P1322"/>
    <hyperlink r:id="rId735" ref="P1329"/>
    <hyperlink r:id="rId736" ref="P1334"/>
    <hyperlink r:id="rId737" ref="P1335"/>
    <hyperlink r:id="rId738" ref="P1336"/>
    <hyperlink r:id="rId739" ref="P1337"/>
    <hyperlink r:id="rId740" ref="P1338"/>
    <hyperlink r:id="rId741" ref="P1339"/>
    <hyperlink r:id="rId742" ref="P1340"/>
    <hyperlink r:id="rId743" ref="P1341"/>
    <hyperlink r:id="rId744" ref="P1342"/>
    <hyperlink r:id="rId745" ref="P1345"/>
    <hyperlink r:id="rId746" ref="P1346"/>
    <hyperlink r:id="rId747" ref="P1347"/>
    <hyperlink r:id="rId748" ref="P1349"/>
    <hyperlink r:id="rId749" ref="P1350"/>
    <hyperlink r:id="rId750" ref="P1351"/>
    <hyperlink r:id="rId751" ref="P1352"/>
    <hyperlink r:id="rId752" ref="P1353"/>
    <hyperlink r:id="rId753" ref="P1354"/>
    <hyperlink r:id="rId754" ref="P1355"/>
    <hyperlink r:id="rId755" ref="P1356"/>
    <hyperlink r:id="rId756" ref="P1357"/>
    <hyperlink r:id="rId757" ref="P1358"/>
    <hyperlink r:id="rId758" ref="P1359"/>
    <hyperlink r:id="rId759" ref="P1360"/>
    <hyperlink r:id="rId760" ref="P1361"/>
    <hyperlink r:id="rId761" ref="P1363"/>
    <hyperlink r:id="rId762" ref="P1364"/>
    <hyperlink r:id="rId763" ref="P1365"/>
    <hyperlink r:id="rId764" ref="P1366"/>
    <hyperlink r:id="rId765" ref="P1367"/>
    <hyperlink r:id="rId766" ref="P1369"/>
    <hyperlink r:id="rId767" ref="P1370"/>
    <hyperlink r:id="rId768" ref="P1371"/>
    <hyperlink r:id="rId769" ref="P1372"/>
    <hyperlink r:id="rId770" ref="P1373"/>
    <hyperlink r:id="rId771" ref="P1374"/>
    <hyperlink r:id="rId772" ref="P1375"/>
    <hyperlink r:id="rId773" ref="P1376"/>
    <hyperlink r:id="rId774" ref="P1377"/>
    <hyperlink r:id="rId775" ref="P1378"/>
    <hyperlink r:id="rId776" ref="P1379"/>
    <hyperlink r:id="rId777" ref="P1380"/>
    <hyperlink r:id="rId778" ref="P1382"/>
    <hyperlink r:id="rId779" ref="P1383"/>
    <hyperlink r:id="rId780" ref="P1384"/>
    <hyperlink r:id="rId781" ref="P1387"/>
    <hyperlink r:id="rId782" ref="P1388"/>
    <hyperlink r:id="rId783" ref="P1389"/>
    <hyperlink r:id="rId784" ref="P1390"/>
    <hyperlink r:id="rId785" ref="P1393"/>
    <hyperlink r:id="rId786" ref="P1394"/>
    <hyperlink r:id="rId787" ref="P1395"/>
    <hyperlink r:id="rId788" ref="P1396"/>
    <hyperlink r:id="rId789" ref="P1397"/>
    <hyperlink r:id="rId790" ref="P1398"/>
    <hyperlink r:id="rId791" ref="P1401"/>
    <hyperlink r:id="rId792" ref="P1402"/>
    <hyperlink r:id="rId793" ref="P1405"/>
    <hyperlink r:id="rId794" ref="P1407"/>
    <hyperlink r:id="rId795" ref="P1408"/>
    <hyperlink r:id="rId796" ref="P1409"/>
    <hyperlink r:id="rId797" ref="P1410"/>
    <hyperlink r:id="rId798" ref="P1411"/>
    <hyperlink r:id="rId799" ref="P1412"/>
    <hyperlink r:id="rId800" ref="P1413"/>
    <hyperlink r:id="rId801" ref="P1414"/>
    <hyperlink r:id="rId802" ref="P1415"/>
    <hyperlink r:id="rId803" ref="P1416"/>
    <hyperlink r:id="rId804" ref="P1417"/>
    <hyperlink r:id="rId805" ref="P1418"/>
    <hyperlink r:id="rId806" ref="P1420"/>
    <hyperlink r:id="rId807" ref="P1421"/>
    <hyperlink r:id="rId808" ref="P1422"/>
    <hyperlink r:id="rId809" ref="P1423"/>
    <hyperlink r:id="rId810" ref="P1424"/>
    <hyperlink r:id="rId811" ref="P1425"/>
    <hyperlink r:id="rId812" ref="P1427"/>
    <hyperlink r:id="rId813" ref="P1428"/>
    <hyperlink r:id="rId814" ref="P1429"/>
    <hyperlink r:id="rId815" ref="P1430"/>
    <hyperlink r:id="rId816" ref="P1431"/>
    <hyperlink r:id="rId817" ref="P1432"/>
    <hyperlink r:id="rId818" ref="P1433"/>
    <hyperlink r:id="rId819" ref="P1434"/>
    <hyperlink r:id="rId820" ref="P1435"/>
    <hyperlink r:id="rId821" ref="P1436"/>
    <hyperlink r:id="rId822" ref="P1437"/>
    <hyperlink r:id="rId823" ref="P1438"/>
    <hyperlink r:id="rId824" ref="P1439"/>
    <hyperlink r:id="rId825" ref="P1440"/>
    <hyperlink r:id="rId826" ref="P1441"/>
    <hyperlink r:id="rId827" ref="P1442"/>
    <hyperlink r:id="rId828" ref="P1443"/>
    <hyperlink r:id="rId829" ref="P1444"/>
    <hyperlink r:id="rId830" ref="P1445"/>
    <hyperlink r:id="rId831" ref="P1447"/>
    <hyperlink r:id="rId832" ref="P1448"/>
    <hyperlink r:id="rId833" ref="P1449"/>
    <hyperlink r:id="rId834" ref="P1451"/>
    <hyperlink r:id="rId835" ref="P1452"/>
    <hyperlink r:id="rId836" ref="P1455"/>
    <hyperlink r:id="rId837" ref="P1456"/>
    <hyperlink r:id="rId838" ref="P1458"/>
    <hyperlink r:id="rId839" ref="P1461"/>
    <hyperlink r:id="rId840" ref="P1462"/>
    <hyperlink r:id="rId841" ref="P1463"/>
    <hyperlink r:id="rId842" ref="P1464"/>
    <hyperlink r:id="rId843" ref="P1465"/>
    <hyperlink r:id="rId844" ref="P1467"/>
    <hyperlink r:id="rId845" ref="P1468"/>
    <hyperlink r:id="rId846" ref="P1469"/>
    <hyperlink r:id="rId847" ref="P1470"/>
    <hyperlink r:id="rId848" ref="P1472"/>
    <hyperlink r:id="rId849" ref="P1473"/>
    <hyperlink r:id="rId850" ref="P1474"/>
    <hyperlink r:id="rId851" ref="P1475"/>
    <hyperlink r:id="rId852" ref="P1476"/>
    <hyperlink r:id="rId853" ref="P1477"/>
    <hyperlink r:id="rId854" ref="P1478"/>
    <hyperlink r:id="rId855" ref="P1479"/>
    <hyperlink r:id="rId856" ref="P1480"/>
    <hyperlink r:id="rId857" ref="P1481"/>
    <hyperlink r:id="rId858" ref="P1482"/>
    <hyperlink r:id="rId859" ref="P1483"/>
    <hyperlink r:id="rId860" ref="P1484"/>
    <hyperlink r:id="rId861" ref="P1485"/>
    <hyperlink r:id="rId862" ref="P1486"/>
    <hyperlink r:id="rId863" ref="P1487"/>
    <hyperlink r:id="rId864" ref="P1489"/>
    <hyperlink r:id="rId865" ref="P1495"/>
    <hyperlink r:id="rId866" ref="P1496"/>
    <hyperlink r:id="rId867" ref="P1499"/>
    <hyperlink r:id="rId868" ref="P1500"/>
    <hyperlink r:id="rId869" ref="P1501"/>
    <hyperlink r:id="rId870" ref="P1502"/>
    <hyperlink r:id="rId871" ref="P1503"/>
    <hyperlink r:id="rId872" ref="P1505"/>
    <hyperlink r:id="rId873" ref="P1506"/>
    <hyperlink r:id="rId874" ref="P1507"/>
    <hyperlink r:id="rId875" ref="P1508"/>
    <hyperlink r:id="rId876" ref="P1510"/>
    <hyperlink r:id="rId877" ref="P1511"/>
    <hyperlink r:id="rId878" ref="P1512"/>
    <hyperlink r:id="rId879" ref="P1514"/>
    <hyperlink r:id="rId880" ref="P1515"/>
    <hyperlink r:id="rId881" ref="P1517"/>
    <hyperlink r:id="rId882" ref="P1518"/>
    <hyperlink r:id="rId883" ref="P1519"/>
    <hyperlink r:id="rId884" ref="P1520"/>
    <hyperlink r:id="rId885" ref="P1521"/>
    <hyperlink r:id="rId886" ref="P1522"/>
    <hyperlink r:id="rId887" ref="P1523"/>
    <hyperlink r:id="rId888" ref="P1524"/>
    <hyperlink r:id="rId889" ref="P1526"/>
    <hyperlink r:id="rId890" ref="P1527"/>
    <hyperlink r:id="rId891" ref="P1528"/>
    <hyperlink r:id="rId892" ref="P1529"/>
    <hyperlink r:id="rId893" ref="P1530"/>
    <hyperlink r:id="rId894" ref="P1531"/>
    <hyperlink r:id="rId895" ref="P1532"/>
    <hyperlink r:id="rId896" ref="P1533"/>
    <hyperlink r:id="rId897" ref="P1534"/>
    <hyperlink r:id="rId898" ref="P1535"/>
    <hyperlink r:id="rId899" ref="P1536"/>
    <hyperlink r:id="rId900" ref="P1537"/>
    <hyperlink r:id="rId901" ref="P1538"/>
    <hyperlink r:id="rId902" ref="P1539"/>
    <hyperlink r:id="rId903" ref="P1540"/>
    <hyperlink r:id="rId904" ref="P1541"/>
    <hyperlink r:id="rId905" ref="P1542"/>
    <hyperlink r:id="rId906" ref="P1543"/>
    <hyperlink r:id="rId907" ref="P1544"/>
    <hyperlink r:id="rId908" ref="P1545"/>
    <hyperlink r:id="rId909" ref="P1546"/>
    <hyperlink r:id="rId910" ref="P1548"/>
    <hyperlink r:id="rId911" ref="P1549"/>
    <hyperlink r:id="rId912" ref="P1550"/>
    <hyperlink r:id="rId913" ref="P1551"/>
    <hyperlink r:id="rId914" ref="P1552"/>
    <hyperlink r:id="rId915" ref="P1553"/>
    <hyperlink r:id="rId916" ref="P1554"/>
    <hyperlink r:id="rId917" ref="P1555"/>
    <hyperlink r:id="rId918" ref="P1556"/>
    <hyperlink r:id="rId919" ref="P1557"/>
    <hyperlink r:id="rId920" ref="P1559"/>
    <hyperlink r:id="rId921" ref="P1560"/>
    <hyperlink r:id="rId922" ref="P1562"/>
    <hyperlink r:id="rId923" ref="P1563"/>
    <hyperlink r:id="rId924" ref="P1564"/>
    <hyperlink r:id="rId925" ref="P1565"/>
    <hyperlink r:id="rId926" ref="P1566"/>
    <hyperlink r:id="rId927" ref="P1567"/>
    <hyperlink r:id="rId928" ref="P1568"/>
    <hyperlink r:id="rId929" ref="P1569"/>
    <hyperlink r:id="rId930" ref="P1570"/>
    <hyperlink r:id="rId931" ref="P1571"/>
    <hyperlink r:id="rId932" ref="P1572"/>
    <hyperlink r:id="rId933" ref="P1573"/>
    <hyperlink r:id="rId934" ref="P1574"/>
    <hyperlink r:id="rId935" ref="P1575"/>
    <hyperlink r:id="rId936" ref="P1576"/>
    <hyperlink r:id="rId937" ref="P1577"/>
    <hyperlink r:id="rId938" ref="P1579"/>
    <hyperlink r:id="rId939" ref="P1580"/>
    <hyperlink r:id="rId940" ref="P1581"/>
    <hyperlink r:id="rId941" ref="P1582"/>
    <hyperlink r:id="rId942" ref="P1584"/>
    <hyperlink r:id="rId943" ref="P1587"/>
    <hyperlink r:id="rId944" ref="P1588"/>
    <hyperlink r:id="rId945" ref="P1590"/>
    <hyperlink r:id="rId946" ref="P1591"/>
    <hyperlink r:id="rId947" ref="P1594"/>
    <hyperlink r:id="rId948" ref="P1596"/>
    <hyperlink r:id="rId949" ref="P1599"/>
    <hyperlink r:id="rId950" ref="P1600"/>
    <hyperlink r:id="rId951" ref="P1601"/>
    <hyperlink r:id="rId952" ref="P1602"/>
    <hyperlink r:id="rId953" ref="P1603"/>
    <hyperlink r:id="rId954" ref="P1604"/>
    <hyperlink r:id="rId955" ref="P1605"/>
    <hyperlink r:id="rId956" ref="P1606"/>
    <hyperlink r:id="rId957" ref="P1607"/>
    <hyperlink r:id="rId958" ref="P1608"/>
    <hyperlink r:id="rId959" ref="P1611"/>
    <hyperlink r:id="rId960" ref="P1612"/>
    <hyperlink r:id="rId961" ref="P1613"/>
    <hyperlink r:id="rId962" ref="P1614"/>
    <hyperlink r:id="rId963" ref="P1615"/>
    <hyperlink r:id="rId964" ref="P1616"/>
    <hyperlink r:id="rId965" ref="P1618"/>
    <hyperlink r:id="rId966" ref="P1619"/>
    <hyperlink r:id="rId967" ref="P1620"/>
    <hyperlink r:id="rId968" ref="P1621"/>
    <hyperlink r:id="rId969" ref="P1622"/>
    <hyperlink r:id="rId970" ref="P1623"/>
    <hyperlink r:id="rId971" ref="P1624"/>
    <hyperlink r:id="rId972" ref="P1625"/>
    <hyperlink r:id="rId973" ref="P1626"/>
    <hyperlink r:id="rId974" ref="P1627"/>
    <hyperlink r:id="rId975" ref="P1628"/>
    <hyperlink r:id="rId976" ref="P1631"/>
    <hyperlink r:id="rId977" ref="P1632"/>
    <hyperlink r:id="rId978" ref="P1633"/>
    <hyperlink r:id="rId979" ref="P1634"/>
    <hyperlink r:id="rId980" ref="P1635"/>
    <hyperlink r:id="rId981" ref="P1636"/>
    <hyperlink r:id="rId982" ref="P1637"/>
    <hyperlink r:id="rId983" ref="P1638"/>
    <hyperlink r:id="rId984" ref="P1639"/>
    <hyperlink r:id="rId985" ref="P1640"/>
    <hyperlink r:id="rId986" ref="P1641"/>
    <hyperlink r:id="rId987" ref="P1642"/>
    <hyperlink r:id="rId988" ref="P1643"/>
    <hyperlink r:id="rId989" ref="P1645"/>
    <hyperlink r:id="rId990" ref="P1647"/>
    <hyperlink r:id="rId991" ref="P1651"/>
    <hyperlink r:id="rId992" ref="P1652"/>
    <hyperlink r:id="rId993" ref="P1657"/>
    <hyperlink r:id="rId994" ref="P1659"/>
    <hyperlink r:id="rId995" ref="P1660"/>
    <hyperlink r:id="rId996" ref="P1661"/>
    <hyperlink r:id="rId997" ref="P1663"/>
    <hyperlink r:id="rId998" ref="P1666"/>
    <hyperlink r:id="rId999" ref="P1667"/>
    <hyperlink r:id="rId1000" ref="P1668"/>
    <hyperlink r:id="rId1001" ref="P1669"/>
    <hyperlink r:id="rId1002" ref="P1671"/>
    <hyperlink r:id="rId1003" ref="P1672"/>
    <hyperlink r:id="rId1004" ref="P1673"/>
    <hyperlink r:id="rId1005" ref="P1675"/>
    <hyperlink r:id="rId1006" ref="P1677"/>
    <hyperlink r:id="rId1007" ref="P1678"/>
    <hyperlink r:id="rId1008" ref="P1679"/>
    <hyperlink r:id="rId1009" ref="P1680"/>
    <hyperlink r:id="rId1010" ref="P1681"/>
    <hyperlink r:id="rId1011" ref="P1684"/>
    <hyperlink r:id="rId1012" ref="P1685"/>
    <hyperlink r:id="rId1013" ref="P1686"/>
    <hyperlink r:id="rId1014" ref="P1687"/>
    <hyperlink r:id="rId1015" ref="P1688"/>
    <hyperlink r:id="rId1016" ref="P1690"/>
    <hyperlink r:id="rId1017" ref="P1691"/>
    <hyperlink r:id="rId1018" ref="P1692"/>
    <hyperlink r:id="rId1019" ref="P1695"/>
    <hyperlink r:id="rId1020" ref="P1698"/>
    <hyperlink r:id="rId1021" ref="P1701"/>
    <hyperlink r:id="rId1022" ref="P1702"/>
    <hyperlink r:id="rId1023" ref="P1705"/>
    <hyperlink r:id="rId1024" ref="P1706"/>
    <hyperlink r:id="rId1025" ref="P1709"/>
    <hyperlink r:id="rId1026" ref="P1711"/>
    <hyperlink r:id="rId1027" ref="P1713"/>
    <hyperlink r:id="rId1028" ref="P1714"/>
    <hyperlink r:id="rId1029" ref="P1715"/>
    <hyperlink r:id="rId1030" ref="P1717"/>
    <hyperlink r:id="rId1031" ref="P1718"/>
    <hyperlink r:id="rId1032" ref="P1720"/>
    <hyperlink r:id="rId1033" ref="P1721"/>
    <hyperlink r:id="rId1034" ref="P1722"/>
    <hyperlink r:id="rId1035" ref="P1723"/>
    <hyperlink r:id="rId1036" ref="P1724"/>
    <hyperlink r:id="rId1037" ref="P1725"/>
    <hyperlink r:id="rId1038" ref="P1726"/>
    <hyperlink r:id="rId1039" ref="P1727"/>
    <hyperlink r:id="rId1040" ref="P1729"/>
    <hyperlink r:id="rId1041" ref="P1730"/>
    <hyperlink r:id="rId1042" ref="P1731"/>
    <hyperlink r:id="rId1043" ref="P1732"/>
    <hyperlink r:id="rId1044" ref="P1733"/>
    <hyperlink r:id="rId1045" ref="P1734"/>
    <hyperlink r:id="rId1046" ref="P1735"/>
    <hyperlink r:id="rId1047" ref="P1736"/>
    <hyperlink r:id="rId1048" ref="P1737"/>
    <hyperlink r:id="rId1049" ref="P1738"/>
    <hyperlink r:id="rId1050" ref="P1739"/>
    <hyperlink r:id="rId1051" ref="P1740"/>
    <hyperlink r:id="rId1052" ref="P1741"/>
    <hyperlink r:id="rId1053" ref="P1742"/>
    <hyperlink r:id="rId1054" ref="P1743"/>
    <hyperlink r:id="rId1055" ref="P1744"/>
    <hyperlink r:id="rId1056" ref="P1747"/>
    <hyperlink r:id="rId1057" ref="P1750"/>
    <hyperlink r:id="rId1058" ref="P1751"/>
    <hyperlink r:id="rId1059" ref="P1752"/>
    <hyperlink r:id="rId1060" ref="P1753"/>
    <hyperlink r:id="rId1061" ref="P1755"/>
    <hyperlink r:id="rId1062" ref="P1756"/>
    <hyperlink r:id="rId1063" ref="P1757"/>
    <hyperlink r:id="rId1064" ref="P1758"/>
    <hyperlink r:id="rId1065" ref="P1759"/>
    <hyperlink r:id="rId1066" ref="P1760"/>
    <hyperlink r:id="rId1067" ref="P1761"/>
    <hyperlink r:id="rId1068" ref="P1762"/>
    <hyperlink r:id="rId1069" ref="P1763"/>
    <hyperlink r:id="rId1070" ref="P1765"/>
    <hyperlink r:id="rId1071" ref="P1766"/>
    <hyperlink r:id="rId1072" ref="P1767"/>
    <hyperlink r:id="rId1073" ref="P1768"/>
    <hyperlink r:id="rId1074" ref="P1769"/>
    <hyperlink r:id="rId1075" ref="P1770"/>
    <hyperlink r:id="rId1076" ref="P1771"/>
    <hyperlink r:id="rId1077" ref="P1772"/>
    <hyperlink r:id="rId1078" ref="P1773"/>
    <hyperlink r:id="rId1079" ref="P1774"/>
    <hyperlink r:id="rId1080" ref="P1775"/>
    <hyperlink r:id="rId1081" ref="P1778"/>
    <hyperlink r:id="rId1082" ref="P1779"/>
    <hyperlink r:id="rId1083" ref="P1781"/>
    <hyperlink r:id="rId1084" ref="P1782"/>
    <hyperlink r:id="rId1085" ref="P1783"/>
    <hyperlink r:id="rId1086" ref="P1784"/>
    <hyperlink r:id="rId1087" ref="P1785"/>
    <hyperlink r:id="rId1088" ref="P1786"/>
    <hyperlink r:id="rId1089" ref="P1788"/>
    <hyperlink r:id="rId1090" ref="P1789"/>
    <hyperlink r:id="rId1091" ref="P1790"/>
    <hyperlink r:id="rId1092" ref="P1791"/>
    <hyperlink r:id="rId1093" ref="P1792"/>
    <hyperlink r:id="rId1094" ref="P1793"/>
    <hyperlink r:id="rId1095" ref="P1794"/>
    <hyperlink r:id="rId1096" ref="P1795"/>
    <hyperlink r:id="rId1097" ref="P1796"/>
    <hyperlink r:id="rId1098" ref="P1797"/>
    <hyperlink r:id="rId1099" ref="P1798"/>
    <hyperlink r:id="rId1100" ref="P1799"/>
    <hyperlink r:id="rId1101" ref="P1801"/>
    <hyperlink r:id="rId1102" ref="P1802"/>
    <hyperlink r:id="rId1103" ref="P1803"/>
    <hyperlink r:id="rId1104" ref="P1804"/>
    <hyperlink r:id="rId1105" ref="P1806"/>
    <hyperlink r:id="rId1106" ref="P1807"/>
    <hyperlink r:id="rId1107" ref="P1808"/>
    <hyperlink r:id="rId1108" ref="P1809"/>
    <hyperlink r:id="rId1109" ref="P1811"/>
    <hyperlink r:id="rId1110" ref="P1812"/>
    <hyperlink r:id="rId1111" ref="P1813"/>
    <hyperlink r:id="rId1112" ref="P1814"/>
    <hyperlink r:id="rId1113" ref="P1817"/>
    <hyperlink r:id="rId1114" ref="P1820"/>
    <hyperlink r:id="rId1115" ref="P1822"/>
    <hyperlink r:id="rId1116" ref="P1824"/>
    <hyperlink r:id="rId1117" ref="P1825"/>
    <hyperlink r:id="rId1118" ref="P1829"/>
    <hyperlink r:id="rId1119" ref="P1830"/>
    <hyperlink r:id="rId1120" ref="P1831"/>
    <hyperlink r:id="rId1121" ref="P1833"/>
    <hyperlink r:id="rId1122" ref="P1834"/>
    <hyperlink r:id="rId1123" ref="P1835"/>
    <hyperlink r:id="rId1124" ref="P1836"/>
    <hyperlink r:id="rId1125" ref="P1837"/>
    <hyperlink r:id="rId1126" ref="P1838"/>
    <hyperlink r:id="rId1127" ref="P1841"/>
    <hyperlink r:id="rId1128" ref="P1842"/>
    <hyperlink r:id="rId1129" ref="P1843"/>
    <hyperlink r:id="rId1130" ref="P1844"/>
    <hyperlink r:id="rId1131" ref="P1845"/>
    <hyperlink r:id="rId1132" ref="P1846"/>
    <hyperlink r:id="rId1133" ref="P1847"/>
    <hyperlink r:id="rId1134" ref="P1850"/>
    <hyperlink r:id="rId1135" ref="P1852"/>
    <hyperlink r:id="rId1136" ref="P1853"/>
    <hyperlink r:id="rId1137" ref="P1854"/>
    <hyperlink r:id="rId1138" ref="P1855"/>
    <hyperlink r:id="rId1139" ref="P1856"/>
    <hyperlink r:id="rId1140" ref="P1857"/>
    <hyperlink r:id="rId1141" ref="P1858"/>
    <hyperlink r:id="rId1142" ref="P1859"/>
    <hyperlink r:id="rId1143" ref="P1860"/>
    <hyperlink r:id="rId1144" ref="D1862"/>
    <hyperlink r:id="rId1145" ref="P1862"/>
    <hyperlink r:id="rId1146" ref="P1863"/>
    <hyperlink r:id="rId1147" ref="P1864"/>
    <hyperlink r:id="rId1148" ref="P1865"/>
    <hyperlink r:id="rId1149" ref="P1866"/>
    <hyperlink r:id="rId1150" ref="P1867"/>
    <hyperlink r:id="rId1151" ref="P1868"/>
    <hyperlink r:id="rId1152" ref="P1870"/>
    <hyperlink r:id="rId1153" ref="P1871"/>
    <hyperlink r:id="rId1154" ref="P1874"/>
    <hyperlink r:id="rId1155" ref="P1877"/>
    <hyperlink r:id="rId1156" ref="P1878"/>
    <hyperlink r:id="rId1157" ref="P1879"/>
    <hyperlink r:id="rId1158" ref="P1880"/>
    <hyperlink r:id="rId1159" ref="P1881"/>
    <hyperlink r:id="rId1160" ref="P1882"/>
    <hyperlink r:id="rId1161" ref="P1883"/>
    <hyperlink r:id="rId1162" ref="P1884"/>
    <hyperlink r:id="rId1163" ref="P1885"/>
    <hyperlink r:id="rId1164" ref="P1886"/>
    <hyperlink r:id="rId1165" ref="P1888"/>
    <hyperlink r:id="rId1166" ref="P1889"/>
    <hyperlink r:id="rId1167" ref="P1890"/>
    <hyperlink r:id="rId1168" ref="P1891"/>
    <hyperlink r:id="rId1169" ref="P1892"/>
    <hyperlink r:id="rId1170" ref="P1893"/>
    <hyperlink r:id="rId1171" ref="P1894"/>
    <hyperlink r:id="rId1172" ref="P1895"/>
    <hyperlink r:id="rId1173" ref="P1897"/>
    <hyperlink r:id="rId1174" ref="P1898"/>
    <hyperlink r:id="rId1175" ref="P1899"/>
    <hyperlink r:id="rId1176" ref="P1904"/>
    <hyperlink r:id="rId1177" ref="P1906"/>
    <hyperlink r:id="rId1178" ref="P1908"/>
    <hyperlink r:id="rId1179" ref="P1909"/>
    <hyperlink r:id="rId1180" ref="P1913"/>
    <hyperlink r:id="rId1181" ref="P1915"/>
    <hyperlink r:id="rId1182" ref="P1935"/>
    <hyperlink r:id="rId1183" ref="P1938"/>
    <hyperlink r:id="rId1184" ref="P1941"/>
    <hyperlink r:id="rId1185" ref="P1942"/>
    <hyperlink r:id="rId1186" ref="P1943"/>
    <hyperlink r:id="rId1187" ref="P1945"/>
    <hyperlink r:id="rId1188" ref="P1946"/>
    <hyperlink r:id="rId1189" ref="P1947"/>
    <hyperlink r:id="rId1190" ref="P1948"/>
    <hyperlink r:id="rId1191" ref="P1951"/>
    <hyperlink r:id="rId1192" ref="P1952"/>
    <hyperlink r:id="rId1193" ref="P1953"/>
    <hyperlink r:id="rId1194" ref="P1954"/>
    <hyperlink r:id="rId1195" ref="P1955"/>
    <hyperlink r:id="rId1196" ref="P1957"/>
    <hyperlink r:id="rId1197" ref="P1958"/>
    <hyperlink r:id="rId1198" ref="P1959"/>
    <hyperlink r:id="rId1199" ref="P1960"/>
    <hyperlink r:id="rId1200" ref="P1961"/>
    <hyperlink r:id="rId1201" ref="P1963"/>
    <hyperlink r:id="rId1202" ref="P1964"/>
    <hyperlink r:id="rId1203" ref="P1966"/>
    <hyperlink r:id="rId1204" ref="P1967"/>
    <hyperlink r:id="rId1205" ref="P1969"/>
    <hyperlink r:id="rId1206" ref="P1970"/>
    <hyperlink r:id="rId1207" ref="P1971"/>
    <hyperlink r:id="rId1208" ref="P1972"/>
    <hyperlink r:id="rId1209" ref="P1973"/>
    <hyperlink r:id="rId1210" ref="P1974"/>
    <hyperlink r:id="rId1211" ref="P1975"/>
    <hyperlink r:id="rId1212" ref="P1976"/>
    <hyperlink r:id="rId1213" ref="P1977"/>
    <hyperlink r:id="rId1214" ref="P1978"/>
    <hyperlink r:id="rId1215" ref="P1979"/>
    <hyperlink r:id="rId1216" ref="P1980"/>
    <hyperlink r:id="rId1217" ref="P1981"/>
    <hyperlink r:id="rId1218" ref="P1982"/>
    <hyperlink r:id="rId1219" ref="P1983"/>
    <hyperlink r:id="rId1220" ref="P1984"/>
    <hyperlink r:id="rId1221" ref="P1985"/>
    <hyperlink r:id="rId1222" ref="P1986"/>
    <hyperlink r:id="rId1223" ref="P1987"/>
    <hyperlink r:id="rId1224" ref="P1988"/>
    <hyperlink r:id="rId1225" ref="P1989"/>
    <hyperlink r:id="rId1226" ref="P1990"/>
    <hyperlink r:id="rId1227" ref="P1991"/>
    <hyperlink r:id="rId1228" ref="P1992"/>
    <hyperlink r:id="rId1229" ref="P1993"/>
    <hyperlink r:id="rId1230" ref="P1995"/>
    <hyperlink r:id="rId1231" ref="P1996"/>
    <hyperlink r:id="rId1232" ref="P1997"/>
    <hyperlink r:id="rId1233" ref="P1998"/>
    <hyperlink r:id="rId1234" ref="P1999"/>
    <hyperlink r:id="rId1235" ref="P2000"/>
    <hyperlink r:id="rId1236" ref="P2001"/>
    <hyperlink r:id="rId1237" ref="P2002"/>
    <hyperlink r:id="rId1238" ref="P2003"/>
    <hyperlink r:id="rId1239" ref="P2005"/>
    <hyperlink r:id="rId1240" ref="P2006"/>
    <hyperlink r:id="rId1241" ref="P2008"/>
    <hyperlink r:id="rId1242" ref="P2009"/>
    <hyperlink r:id="rId1243" ref="P2010"/>
    <hyperlink r:id="rId1244" ref="P2012"/>
    <hyperlink r:id="rId1245" ref="P2013"/>
    <hyperlink r:id="rId1246" ref="P2014"/>
    <hyperlink r:id="rId1247" ref="P2016"/>
    <hyperlink r:id="rId1248" ref="P2018"/>
    <hyperlink r:id="rId1249" ref="P2019"/>
    <hyperlink r:id="rId1250" ref="P2024"/>
    <hyperlink r:id="rId1251" ref="P2027"/>
    <hyperlink r:id="rId1252" ref="P2029"/>
    <hyperlink r:id="rId1253" ref="P2031"/>
    <hyperlink r:id="rId1254" ref="P2032"/>
    <hyperlink r:id="rId1255" ref="P2033"/>
    <hyperlink r:id="rId1256" ref="P2034"/>
    <hyperlink r:id="rId1257" ref="P2035"/>
    <hyperlink r:id="rId1258" ref="P2036"/>
    <hyperlink r:id="rId1259" ref="P2037"/>
    <hyperlink r:id="rId1260" ref="P2038"/>
    <hyperlink r:id="rId1261" ref="P2039"/>
    <hyperlink r:id="rId1262" ref="P2040"/>
    <hyperlink r:id="rId1263" ref="P2041"/>
    <hyperlink r:id="rId1264" ref="P2043"/>
    <hyperlink r:id="rId1265" ref="P2044"/>
    <hyperlink r:id="rId1266" ref="P2047"/>
    <hyperlink r:id="rId1267" ref="P2049"/>
    <hyperlink r:id="rId1268" ref="P2050"/>
    <hyperlink r:id="rId1269" ref="P2051"/>
    <hyperlink r:id="rId1270" ref="P2052"/>
    <hyperlink r:id="rId1271" ref="P2053"/>
    <hyperlink r:id="rId1272" ref="P2054"/>
    <hyperlink r:id="rId1273" ref="P2057"/>
    <hyperlink r:id="rId1274" ref="P2059"/>
    <hyperlink r:id="rId1275" ref="P2062"/>
    <hyperlink r:id="rId1276" ref="P2063"/>
    <hyperlink r:id="rId1277" ref="P2068"/>
    <hyperlink r:id="rId1278" ref="P2069"/>
    <hyperlink r:id="rId1279" ref="D2070"/>
    <hyperlink r:id="rId1280" ref="P2070"/>
    <hyperlink r:id="rId1281" ref="P2071"/>
    <hyperlink r:id="rId1282" ref="P2072"/>
    <hyperlink r:id="rId1283" ref="P2075"/>
    <hyperlink r:id="rId1284" ref="P2076"/>
    <hyperlink r:id="rId1285" ref="P2077"/>
    <hyperlink r:id="rId1286" ref="P2078"/>
    <hyperlink r:id="rId1287" ref="P2079"/>
    <hyperlink r:id="rId1288" ref="P2080"/>
    <hyperlink r:id="rId1289" ref="P2081"/>
    <hyperlink r:id="rId1290" ref="P2082"/>
    <hyperlink r:id="rId1291" ref="P2083"/>
    <hyperlink r:id="rId1292" ref="P2084"/>
    <hyperlink r:id="rId1293" ref="P2085"/>
    <hyperlink r:id="rId1294" ref="P2086"/>
    <hyperlink r:id="rId1295" ref="P2087"/>
    <hyperlink r:id="rId1296" ref="P2088"/>
    <hyperlink r:id="rId1297" ref="P2089"/>
    <hyperlink r:id="rId1298" ref="P2093"/>
    <hyperlink r:id="rId1299" ref="P2094"/>
    <hyperlink r:id="rId1300" ref="P2095"/>
    <hyperlink r:id="rId1301" ref="P2096"/>
    <hyperlink r:id="rId1302" ref="P2097"/>
    <hyperlink r:id="rId1303" ref="P2098"/>
    <hyperlink r:id="rId1304" ref="P2099"/>
    <hyperlink r:id="rId1305" ref="P2100"/>
    <hyperlink r:id="rId1306" ref="P2101"/>
    <hyperlink r:id="rId1307" ref="P2102"/>
    <hyperlink r:id="rId1308" ref="P2103"/>
    <hyperlink r:id="rId1309" ref="P2104"/>
    <hyperlink r:id="rId1310" ref="P2105"/>
    <hyperlink r:id="rId1311" ref="P2106"/>
    <hyperlink r:id="rId1312" ref="P2107"/>
    <hyperlink r:id="rId1313" ref="P2108"/>
    <hyperlink r:id="rId1314" ref="P2110"/>
    <hyperlink r:id="rId1315" ref="P2112"/>
    <hyperlink r:id="rId1316" ref="P2113"/>
    <hyperlink r:id="rId1317" ref="P2114"/>
    <hyperlink r:id="rId1318" ref="P2115"/>
    <hyperlink r:id="rId1319" ref="P2116"/>
    <hyperlink r:id="rId1320" ref="P2117"/>
    <hyperlink r:id="rId1321" ref="P2118"/>
    <hyperlink r:id="rId1322" ref="P2119"/>
    <hyperlink r:id="rId1323" ref="P2120"/>
    <hyperlink r:id="rId1324" ref="P2121"/>
    <hyperlink r:id="rId1325" ref="P2122"/>
    <hyperlink r:id="rId1326" ref="P2123"/>
    <hyperlink r:id="rId1327" ref="P2124"/>
    <hyperlink r:id="rId1328" ref="P2126"/>
    <hyperlink r:id="rId1329" ref="P2127"/>
    <hyperlink r:id="rId1330" ref="P2128"/>
    <hyperlink r:id="rId1331" ref="P2129"/>
    <hyperlink r:id="rId1332" ref="P2130"/>
    <hyperlink r:id="rId1333" ref="P2131"/>
    <hyperlink r:id="rId1334" ref="P2133"/>
    <hyperlink r:id="rId1335" ref="P2134"/>
    <hyperlink r:id="rId1336" ref="P2137"/>
    <hyperlink r:id="rId1337" ref="P2138"/>
    <hyperlink r:id="rId1338" ref="P2139"/>
    <hyperlink r:id="rId1339" ref="P2140"/>
    <hyperlink r:id="rId1340" ref="P2141"/>
    <hyperlink r:id="rId1341" ref="P2142"/>
    <hyperlink r:id="rId1342" ref="P2143"/>
    <hyperlink r:id="rId1343" ref="P2144"/>
    <hyperlink r:id="rId1344" ref="P2145"/>
    <hyperlink r:id="rId1345" ref="P2146"/>
    <hyperlink r:id="rId1346" ref="P2148"/>
    <hyperlink r:id="rId1347" ref="P2149"/>
    <hyperlink r:id="rId1348" ref="P2150"/>
    <hyperlink r:id="rId1349" ref="P2151"/>
    <hyperlink r:id="rId1350" ref="P2152"/>
    <hyperlink r:id="rId1351" ref="P2153"/>
    <hyperlink r:id="rId1352" ref="P2154"/>
    <hyperlink r:id="rId1353" ref="P2155"/>
    <hyperlink r:id="rId1354" ref="P2156"/>
    <hyperlink r:id="rId1355" ref="P2157"/>
    <hyperlink r:id="rId1356" ref="P2158"/>
    <hyperlink r:id="rId1357" ref="P2159"/>
    <hyperlink r:id="rId1358" ref="P2160"/>
    <hyperlink r:id="rId1359" ref="P2161"/>
    <hyperlink r:id="rId1360" ref="P2162"/>
    <hyperlink r:id="rId1361" ref="P2163"/>
    <hyperlink r:id="rId1362" ref="P2164"/>
    <hyperlink r:id="rId1363" ref="P2165"/>
    <hyperlink r:id="rId1364" ref="P2166"/>
    <hyperlink r:id="rId1365" ref="P2167"/>
    <hyperlink r:id="rId1366" ref="P2168"/>
    <hyperlink r:id="rId1367" ref="P2169"/>
    <hyperlink r:id="rId1368" ref="P2170"/>
    <hyperlink r:id="rId1369" ref="P2171"/>
    <hyperlink r:id="rId1370" ref="P2172"/>
    <hyperlink r:id="rId1371" ref="P2173"/>
    <hyperlink r:id="rId1372" ref="P2174"/>
    <hyperlink r:id="rId1373" ref="P2175"/>
    <hyperlink r:id="rId1374" ref="P2176"/>
    <hyperlink r:id="rId1375" ref="P2177"/>
    <hyperlink r:id="rId1376" ref="P2178"/>
    <hyperlink r:id="rId1377" ref="P2179"/>
    <hyperlink r:id="rId1378" ref="P2180"/>
    <hyperlink r:id="rId1379" ref="P2181"/>
    <hyperlink r:id="rId1380" ref="P2182"/>
    <hyperlink r:id="rId1381" ref="P2183"/>
    <hyperlink r:id="rId1382" ref="P2185"/>
    <hyperlink r:id="rId1383" ref="P2186"/>
    <hyperlink r:id="rId1384" ref="P2187"/>
    <hyperlink r:id="rId1385" ref="P2188"/>
    <hyperlink r:id="rId1386" ref="P2190"/>
    <hyperlink r:id="rId1387" ref="P2191"/>
    <hyperlink r:id="rId1388" ref="P2192"/>
    <hyperlink r:id="rId1389" ref="P2195"/>
    <hyperlink r:id="rId1390" ref="P2198"/>
    <hyperlink r:id="rId1391" ref="P2199"/>
    <hyperlink r:id="rId1392" ref="P2200"/>
    <hyperlink r:id="rId1393" ref="P2202"/>
    <hyperlink r:id="rId1394" ref="P2203"/>
    <hyperlink r:id="rId1395" ref="P2204"/>
    <hyperlink r:id="rId1396" ref="P2205"/>
    <hyperlink r:id="rId1397" ref="P2206"/>
    <hyperlink r:id="rId1398" ref="P2208"/>
    <hyperlink r:id="rId1399" ref="P2209"/>
    <hyperlink r:id="rId1400" ref="P2211"/>
    <hyperlink r:id="rId1401" ref="P2213"/>
    <hyperlink r:id="rId1402" ref="P2215"/>
    <hyperlink r:id="rId1403" ref="P2216"/>
    <hyperlink r:id="rId1404" ref="P2217"/>
    <hyperlink r:id="rId1405" ref="P2218"/>
    <hyperlink r:id="rId1406" ref="P2219"/>
    <hyperlink r:id="rId1407" ref="P2220"/>
    <hyperlink r:id="rId1408" ref="P2222"/>
    <hyperlink r:id="rId1409" ref="P2223"/>
    <hyperlink r:id="rId1410" ref="P2224"/>
    <hyperlink r:id="rId1411" ref="P2225"/>
    <hyperlink r:id="rId1412" ref="P2226"/>
    <hyperlink r:id="rId1413" ref="P2227"/>
    <hyperlink r:id="rId1414" ref="P2228"/>
    <hyperlink r:id="rId1415" ref="P2229"/>
    <hyperlink r:id="rId1416" ref="P2230"/>
    <hyperlink r:id="rId1417" ref="P2232"/>
    <hyperlink r:id="rId1418" ref="P2233"/>
    <hyperlink r:id="rId1419" ref="P2237"/>
    <hyperlink r:id="rId1420" ref="P2247"/>
    <hyperlink r:id="rId1421" ref="P2251"/>
    <hyperlink r:id="rId1422" ref="P2252"/>
    <hyperlink r:id="rId1423" ref="P2260"/>
    <hyperlink r:id="rId1424" ref="P2284"/>
    <hyperlink r:id="rId1425" ref="P2285"/>
    <hyperlink r:id="rId1426" ref="P2286"/>
    <hyperlink r:id="rId1427" ref="P2287"/>
    <hyperlink r:id="rId1428" ref="P2288"/>
    <hyperlink r:id="rId1429" ref="P2292"/>
    <hyperlink r:id="rId1430" ref="P2293"/>
    <hyperlink r:id="rId1431" ref="P2296"/>
    <hyperlink r:id="rId1432" ref="P2297"/>
    <hyperlink r:id="rId1433" ref="P2298"/>
    <hyperlink r:id="rId1434" ref="P2299"/>
    <hyperlink r:id="rId1435" ref="P2300"/>
    <hyperlink r:id="rId1436" ref="P2301"/>
    <hyperlink r:id="rId1437" ref="P2303"/>
    <hyperlink r:id="rId1438" ref="P2304"/>
    <hyperlink r:id="rId1439" ref="P2305"/>
    <hyperlink r:id="rId1440" ref="P2307"/>
    <hyperlink r:id="rId1441" ref="P2308"/>
    <hyperlink r:id="rId1442" ref="P2311"/>
    <hyperlink r:id="rId1443" ref="P2312"/>
    <hyperlink r:id="rId1444" ref="P2314"/>
    <hyperlink r:id="rId1445" ref="P2316"/>
    <hyperlink r:id="rId1446" ref="P2317"/>
    <hyperlink r:id="rId1447" ref="P2318"/>
    <hyperlink r:id="rId1448" ref="P2319"/>
    <hyperlink r:id="rId1449" ref="P2320"/>
    <hyperlink r:id="rId1450" ref="P2321"/>
    <hyperlink r:id="rId1451" ref="P2323"/>
    <hyperlink r:id="rId1452" ref="P2324"/>
    <hyperlink r:id="rId1453" ref="P2325"/>
    <hyperlink r:id="rId1454" ref="P2326"/>
    <hyperlink r:id="rId1455" ref="P2327"/>
    <hyperlink r:id="rId1456" ref="P2328"/>
    <hyperlink r:id="rId1457" ref="P2329"/>
    <hyperlink r:id="rId1458" ref="P2330"/>
    <hyperlink r:id="rId1459" ref="P2331"/>
    <hyperlink r:id="rId1460" ref="P2332"/>
    <hyperlink r:id="rId1461" ref="P2335"/>
    <hyperlink r:id="rId1462" ref="P2336"/>
    <hyperlink r:id="rId1463" ref="P2339"/>
    <hyperlink r:id="rId1464" ref="P2343"/>
    <hyperlink r:id="rId1465" ref="P2344"/>
    <hyperlink r:id="rId1466" ref="P2345"/>
    <hyperlink r:id="rId1467" ref="P2346"/>
    <hyperlink r:id="rId1468" ref="P2348"/>
    <hyperlink r:id="rId1469" ref="P2352"/>
    <hyperlink r:id="rId1470" ref="P2353"/>
    <hyperlink r:id="rId1471" ref="P2354"/>
    <hyperlink r:id="rId1472" ref="P2355"/>
    <hyperlink r:id="rId1473" ref="P2356"/>
    <hyperlink r:id="rId1474" ref="P2357"/>
    <hyperlink r:id="rId1475" ref="P2358"/>
    <hyperlink r:id="rId1476" ref="P2360"/>
    <hyperlink r:id="rId1477" ref="P2362"/>
    <hyperlink r:id="rId1478" ref="P2363"/>
    <hyperlink r:id="rId1479" ref="P2365"/>
    <hyperlink r:id="rId1480" ref="P2366"/>
    <hyperlink r:id="rId1481" ref="P2369"/>
    <hyperlink r:id="rId1482" ref="P2370"/>
    <hyperlink r:id="rId1483" ref="P2371"/>
    <hyperlink r:id="rId1484" ref="P2372"/>
    <hyperlink r:id="rId1485" ref="P2373"/>
    <hyperlink r:id="rId1486" ref="P2374"/>
    <hyperlink r:id="rId1487" ref="P2375"/>
    <hyperlink r:id="rId1488" ref="P2377"/>
    <hyperlink r:id="rId1489" ref="P2378"/>
    <hyperlink r:id="rId1490" ref="P2381"/>
    <hyperlink r:id="rId1491" ref="P2382"/>
    <hyperlink r:id="rId1492" ref="P2383"/>
    <hyperlink r:id="rId1493" ref="P2384"/>
    <hyperlink r:id="rId1494" ref="P2385"/>
    <hyperlink r:id="rId1495" ref="P2386"/>
    <hyperlink r:id="rId1496" ref="P2387"/>
    <hyperlink r:id="rId1497" ref="P2388"/>
    <hyperlink r:id="rId1498" ref="P2389"/>
    <hyperlink r:id="rId1499" ref="P2390"/>
    <hyperlink r:id="rId1500" ref="P2391"/>
    <hyperlink r:id="rId1501" ref="P2392"/>
    <hyperlink r:id="rId1502" ref="P2393"/>
    <hyperlink r:id="rId1503" ref="P2394"/>
    <hyperlink r:id="rId1504" ref="P2395"/>
    <hyperlink r:id="rId1505" ref="P2396"/>
    <hyperlink r:id="rId1506" ref="P2397"/>
    <hyperlink r:id="rId1507" ref="P2399"/>
    <hyperlink r:id="rId1508" ref="P2400"/>
    <hyperlink r:id="rId1509" ref="P2401"/>
    <hyperlink r:id="rId1510" ref="P2402"/>
    <hyperlink r:id="rId1511" ref="P2403"/>
    <hyperlink r:id="rId1512" ref="P2404"/>
    <hyperlink r:id="rId1513" ref="P2405"/>
    <hyperlink r:id="rId1514" ref="P2407"/>
    <hyperlink r:id="rId1515" ref="P2408"/>
    <hyperlink r:id="rId1516" ref="P2409"/>
    <hyperlink r:id="rId1517" ref="P2410"/>
    <hyperlink r:id="rId1518" ref="P2411"/>
    <hyperlink r:id="rId1519" ref="P2412"/>
    <hyperlink r:id="rId1520" ref="P2413"/>
    <hyperlink r:id="rId1521" ref="P2414"/>
    <hyperlink r:id="rId1522" ref="P2415"/>
    <hyperlink r:id="rId1523" ref="P2416"/>
    <hyperlink r:id="rId1524" ref="P2422"/>
    <hyperlink r:id="rId1525" ref="P2424"/>
    <hyperlink r:id="rId1526" ref="P2425"/>
    <hyperlink r:id="rId1527" ref="P2427"/>
    <hyperlink r:id="rId1528" ref="P2428"/>
    <hyperlink r:id="rId1529" ref="P2429"/>
    <hyperlink r:id="rId1530" ref="P2430"/>
    <hyperlink r:id="rId1531" ref="P2431"/>
    <hyperlink r:id="rId1532" ref="P2434"/>
    <hyperlink r:id="rId1533" ref="P2435"/>
    <hyperlink r:id="rId1534" ref="P2436"/>
    <hyperlink r:id="rId1535" ref="P2438"/>
    <hyperlink r:id="rId1536" ref="P2439"/>
    <hyperlink r:id="rId1537" ref="P2440"/>
    <hyperlink r:id="rId1538" ref="P2441"/>
    <hyperlink r:id="rId1539" ref="P2446"/>
    <hyperlink r:id="rId1540" ref="P2448"/>
    <hyperlink r:id="rId1541" ref="P2449"/>
    <hyperlink r:id="rId1542" ref="P2450"/>
    <hyperlink r:id="rId1543" ref="P2451"/>
    <hyperlink r:id="rId1544" ref="P2455"/>
    <hyperlink r:id="rId1545" ref="P2456"/>
    <hyperlink r:id="rId1546" ref="P2457"/>
    <hyperlink r:id="rId1547" ref="P2459"/>
    <hyperlink r:id="rId1548" ref="P2460"/>
    <hyperlink r:id="rId1549" ref="P2462"/>
    <hyperlink r:id="rId1550" ref="P2463"/>
    <hyperlink r:id="rId1551" ref="P2465"/>
    <hyperlink r:id="rId1552" ref="P2473"/>
    <hyperlink r:id="rId1553" ref="P2478"/>
    <hyperlink r:id="rId1554" ref="P2492"/>
    <hyperlink r:id="rId1555" ref="P2494"/>
    <hyperlink r:id="rId1556" ref="P2495"/>
    <hyperlink r:id="rId1557" ref="P2496"/>
    <hyperlink r:id="rId1558" ref="P2497"/>
    <hyperlink r:id="rId1559" ref="P2498"/>
    <hyperlink r:id="rId1560" ref="P2499"/>
    <hyperlink r:id="rId1561" ref="P2500"/>
    <hyperlink r:id="rId1562" ref="P2501"/>
    <hyperlink r:id="rId1563" ref="P2502"/>
    <hyperlink r:id="rId1564" ref="P2503"/>
    <hyperlink r:id="rId1565" ref="P2504"/>
    <hyperlink r:id="rId1566" ref="P2505"/>
    <hyperlink r:id="rId1567" ref="P2506"/>
    <hyperlink r:id="rId1568" ref="P2507"/>
    <hyperlink r:id="rId1569" ref="P2508"/>
    <hyperlink r:id="rId1570" ref="P2509"/>
    <hyperlink r:id="rId1571" ref="P2510"/>
    <hyperlink r:id="rId1572" ref="P2511"/>
    <hyperlink r:id="rId1573" ref="P2512"/>
    <hyperlink r:id="rId1574" ref="P2513"/>
    <hyperlink r:id="rId1575" ref="P2514"/>
    <hyperlink r:id="rId1576" ref="P2515"/>
    <hyperlink r:id="rId1577" ref="P2516"/>
    <hyperlink r:id="rId1578" ref="P2517"/>
    <hyperlink r:id="rId1579" ref="P2518"/>
    <hyperlink r:id="rId1580" ref="P2519"/>
    <hyperlink r:id="rId1581" ref="P2520"/>
    <hyperlink r:id="rId1582" ref="P2521"/>
    <hyperlink r:id="rId1583" ref="P2522"/>
    <hyperlink r:id="rId1584" ref="P2523"/>
    <hyperlink r:id="rId1585" ref="P2524"/>
    <hyperlink r:id="rId1586" ref="P2525"/>
    <hyperlink r:id="rId1587" ref="P2526"/>
    <hyperlink r:id="rId1588" ref="P2527"/>
    <hyperlink r:id="rId1589" ref="P2528"/>
    <hyperlink r:id="rId1590" ref="P2529"/>
    <hyperlink r:id="rId1591" ref="P2530"/>
    <hyperlink r:id="rId1592" ref="P2531"/>
    <hyperlink r:id="rId1593" ref="P2547"/>
    <hyperlink r:id="rId1594" ref="P2548"/>
    <hyperlink r:id="rId1595" ref="P2551"/>
    <hyperlink r:id="rId1596" ref="P2552"/>
    <hyperlink r:id="rId1597" ref="P2553"/>
    <hyperlink r:id="rId1598" ref="P2554"/>
    <hyperlink r:id="rId1599" ref="P2555"/>
    <hyperlink r:id="rId1600" ref="P2556"/>
    <hyperlink r:id="rId1601" ref="P2557"/>
    <hyperlink r:id="rId1602" ref="P2558"/>
    <hyperlink r:id="rId1603" ref="P2559"/>
    <hyperlink r:id="rId1604" ref="P2560"/>
    <hyperlink r:id="rId1605" ref="P2561"/>
    <hyperlink r:id="rId1606" ref="P2562"/>
    <hyperlink r:id="rId1607" ref="P2563"/>
    <hyperlink r:id="rId1608" ref="P2564"/>
    <hyperlink r:id="rId1609" ref="P2565"/>
    <hyperlink r:id="rId1610" ref="P2566"/>
    <hyperlink r:id="rId1611" ref="P2567"/>
    <hyperlink r:id="rId1612" ref="P2568"/>
    <hyperlink r:id="rId1613" ref="P2569"/>
    <hyperlink r:id="rId1614" ref="P2570"/>
    <hyperlink r:id="rId1615" ref="P2571"/>
    <hyperlink r:id="rId1616" ref="P2572"/>
    <hyperlink r:id="rId1617" ref="P2573"/>
    <hyperlink r:id="rId1618" ref="P2574"/>
    <hyperlink r:id="rId1619" ref="P2575"/>
    <hyperlink r:id="rId1620" ref="P2576"/>
    <hyperlink r:id="rId1621" ref="P2577"/>
    <hyperlink r:id="rId1622" ref="P2580"/>
    <hyperlink r:id="rId1623" ref="P2581"/>
    <hyperlink r:id="rId1624" ref="P2582"/>
    <hyperlink r:id="rId1625" ref="P2583"/>
    <hyperlink r:id="rId1626" ref="P2584"/>
    <hyperlink r:id="rId1627" ref="P2585"/>
    <hyperlink r:id="rId1628" ref="P2586"/>
    <hyperlink r:id="rId1629" ref="P2587"/>
    <hyperlink r:id="rId1630" ref="P2589"/>
    <hyperlink r:id="rId1631" ref="P2590"/>
    <hyperlink r:id="rId1632" ref="P2591"/>
    <hyperlink r:id="rId1633" ref="P2592"/>
    <hyperlink r:id="rId1634" ref="P2593"/>
    <hyperlink r:id="rId1635" ref="P2594"/>
    <hyperlink r:id="rId1636" ref="P2595"/>
    <hyperlink r:id="rId1637" ref="P2596"/>
    <hyperlink r:id="rId1638" ref="P2597"/>
    <hyperlink r:id="rId1639" ref="P2598"/>
    <hyperlink r:id="rId1640" ref="P2600"/>
    <hyperlink r:id="rId1641" ref="P2601"/>
    <hyperlink r:id="rId1642" ref="P2602"/>
    <hyperlink r:id="rId1643" ref="P2603"/>
    <hyperlink r:id="rId1644" ref="P2604"/>
    <hyperlink r:id="rId1645" ref="P2605"/>
    <hyperlink r:id="rId1646" ref="P2606"/>
    <hyperlink r:id="rId1647" ref="P2607"/>
    <hyperlink r:id="rId1648" ref="P2608"/>
    <hyperlink r:id="rId1649" ref="P2611"/>
    <hyperlink r:id="rId1650" ref="P2612"/>
    <hyperlink r:id="rId1651" ref="P2614"/>
    <hyperlink r:id="rId1652" ref="P2615"/>
    <hyperlink r:id="rId1653" ref="P2616"/>
    <hyperlink r:id="rId1654" ref="P2617"/>
    <hyperlink r:id="rId1655" ref="P2618"/>
    <hyperlink r:id="rId1656" ref="P2619"/>
    <hyperlink r:id="rId1657" ref="P2622"/>
    <hyperlink r:id="rId1658" ref="P2625"/>
    <hyperlink r:id="rId1659" ref="P2627"/>
    <hyperlink r:id="rId1660" ref="P2631"/>
    <hyperlink r:id="rId1661" ref="P2633"/>
    <hyperlink r:id="rId1662" ref="P2634"/>
    <hyperlink r:id="rId1663" ref="P2635"/>
    <hyperlink r:id="rId1664" ref="P2636"/>
    <hyperlink r:id="rId1665" ref="P2637"/>
    <hyperlink r:id="rId1666" ref="P2638"/>
    <hyperlink r:id="rId1667" ref="P2639"/>
    <hyperlink r:id="rId1668" ref="P2640"/>
    <hyperlink r:id="rId1669" ref="P2641"/>
    <hyperlink r:id="rId1670" ref="P2642"/>
    <hyperlink r:id="rId1671" ref="P2644"/>
    <hyperlink r:id="rId1672" ref="P2645"/>
    <hyperlink r:id="rId1673" ref="P2646"/>
    <hyperlink r:id="rId1674" ref="P2647"/>
    <hyperlink r:id="rId1675" ref="P2648"/>
    <hyperlink r:id="rId1676" ref="P2649"/>
    <hyperlink r:id="rId1677" ref="P2650"/>
    <hyperlink r:id="rId1678" ref="P2651"/>
    <hyperlink r:id="rId1679" ref="P2653"/>
    <hyperlink r:id="rId1680" ref="P2654"/>
    <hyperlink r:id="rId1681" ref="P2655"/>
    <hyperlink r:id="rId1682" ref="P2656"/>
    <hyperlink r:id="rId1683" ref="P2657"/>
    <hyperlink r:id="rId1684" ref="P2658"/>
    <hyperlink r:id="rId1685" ref="P2660"/>
    <hyperlink r:id="rId1686" ref="P2661"/>
    <hyperlink r:id="rId1687" ref="P2662"/>
    <hyperlink r:id="rId1688" ref="P2664"/>
    <hyperlink r:id="rId1689" ref="P2665"/>
    <hyperlink r:id="rId1690" ref="P2666"/>
    <hyperlink r:id="rId1691" ref="P2667"/>
    <hyperlink r:id="rId1692" ref="P2668"/>
    <hyperlink r:id="rId1693" ref="P2672"/>
    <hyperlink r:id="rId1694" ref="P2673"/>
    <hyperlink r:id="rId1695" ref="P2674"/>
    <hyperlink r:id="rId1696" ref="P2675"/>
    <hyperlink r:id="rId1697" ref="P2677"/>
    <hyperlink r:id="rId1698" ref="P2678"/>
    <hyperlink r:id="rId1699" ref="P2679"/>
    <hyperlink r:id="rId1700" ref="P2682"/>
    <hyperlink r:id="rId1701" ref="P2683"/>
    <hyperlink r:id="rId1702" ref="P2684"/>
    <hyperlink r:id="rId1703" ref="P2686"/>
    <hyperlink r:id="rId1704" ref="P2687"/>
    <hyperlink r:id="rId1705" ref="P2690"/>
    <hyperlink r:id="rId1706" ref="P2691"/>
    <hyperlink r:id="rId1707" ref="P2692"/>
    <hyperlink r:id="rId1708" ref="P2694"/>
    <hyperlink r:id="rId1709" ref="P2695"/>
    <hyperlink r:id="rId1710" ref="P2698"/>
    <hyperlink r:id="rId1711" ref="P2699"/>
    <hyperlink r:id="rId1712" ref="P2700"/>
    <hyperlink r:id="rId1713" ref="P2701"/>
    <hyperlink r:id="rId1714" ref="P2704"/>
    <hyperlink r:id="rId1715" ref="P2705"/>
    <hyperlink r:id="rId1716" ref="P2706"/>
    <hyperlink r:id="rId1717" ref="P2707"/>
    <hyperlink r:id="rId1718" ref="P2708"/>
    <hyperlink r:id="rId1719" ref="P2709"/>
    <hyperlink r:id="rId1720" ref="P2710"/>
    <hyperlink r:id="rId1721" ref="P2711"/>
    <hyperlink r:id="rId1722" ref="P2712"/>
    <hyperlink r:id="rId1723" ref="P2713"/>
    <hyperlink r:id="rId1724" ref="P2714"/>
    <hyperlink r:id="rId1725" ref="P2715"/>
    <hyperlink r:id="rId1726" ref="P2716"/>
  </hyperlinks>
  <drawing r:id="rId172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</cols>
  <sheetData>
    <row r="1">
      <c r="A1" s="175" t="s">
        <v>86</v>
      </c>
      <c r="B1" s="33"/>
    </row>
    <row r="2">
      <c r="A2" s="175" t="s">
        <v>1147</v>
      </c>
    </row>
    <row r="3">
      <c r="A3" s="175" t="s">
        <v>389</v>
      </c>
    </row>
    <row r="4">
      <c r="A4" s="175" t="s">
        <v>1163</v>
      </c>
    </row>
    <row r="5">
      <c r="A5" s="175" t="s">
        <v>388</v>
      </c>
    </row>
    <row r="6">
      <c r="A6" s="175" t="s">
        <v>1176</v>
      </c>
    </row>
    <row r="7">
      <c r="A7" s="175" t="s">
        <v>1186</v>
      </c>
    </row>
    <row r="8">
      <c r="A8" s="175" t="s">
        <v>186</v>
      </c>
    </row>
    <row r="9">
      <c r="A9" s="175" t="s">
        <v>1196</v>
      </c>
    </row>
    <row r="10">
      <c r="A10" s="175" t="s">
        <v>1198</v>
      </c>
    </row>
    <row r="11">
      <c r="A11" s="175" t="s">
        <v>387</v>
      </c>
    </row>
    <row r="12">
      <c r="A12" s="175" t="s">
        <v>1207</v>
      </c>
    </row>
    <row r="13">
      <c r="A13" s="175" t="s">
        <v>187</v>
      </c>
    </row>
    <row r="14">
      <c r="A14" s="175" t="s">
        <v>390</v>
      </c>
    </row>
    <row r="15">
      <c r="A15" s="175" t="s">
        <v>1228</v>
      </c>
    </row>
    <row r="16">
      <c r="A16" s="175" t="s">
        <v>188</v>
      </c>
    </row>
    <row r="17">
      <c r="A17" s="175" t="s">
        <v>189</v>
      </c>
    </row>
    <row r="18">
      <c r="A18" s="175" t="s">
        <v>1246</v>
      </c>
    </row>
    <row r="19">
      <c r="A19" s="175" t="s">
        <v>1256</v>
      </c>
    </row>
    <row r="20">
      <c r="A20" s="175" t="s">
        <v>381</v>
      </c>
    </row>
    <row r="21">
      <c r="A21" s="175" t="s">
        <v>182</v>
      </c>
    </row>
    <row r="22">
      <c r="A22" s="175" t="s">
        <v>1275</v>
      </c>
    </row>
    <row r="23">
      <c r="A23" s="175" t="s">
        <v>181</v>
      </c>
    </row>
    <row r="24">
      <c r="A24" s="175" t="s">
        <v>115</v>
      </c>
    </row>
    <row r="25">
      <c r="A25" s="175" t="s">
        <v>113</v>
      </c>
      <c r="B25" s="33"/>
    </row>
    <row r="26">
      <c r="A26" s="175" t="s">
        <v>386</v>
      </c>
    </row>
    <row r="27">
      <c r="A27" s="175" t="s">
        <v>190</v>
      </c>
    </row>
    <row r="28">
      <c r="A28" s="175" t="s">
        <v>1317</v>
      </c>
    </row>
    <row r="29">
      <c r="A29" s="175" t="s">
        <v>191</v>
      </c>
    </row>
    <row r="30">
      <c r="A30" s="175" t="s">
        <v>1328</v>
      </c>
    </row>
    <row r="31">
      <c r="A31" s="175" t="s">
        <v>192</v>
      </c>
    </row>
    <row r="32">
      <c r="A32" s="175" t="s">
        <v>1344</v>
      </c>
    </row>
    <row r="33">
      <c r="A33" s="175" t="s">
        <v>1353</v>
      </c>
    </row>
    <row r="34">
      <c r="A34" s="175" t="s">
        <v>194</v>
      </c>
    </row>
    <row r="35">
      <c r="A35" s="175" t="s">
        <v>195</v>
      </c>
    </row>
    <row r="36">
      <c r="A36" s="175" t="s">
        <v>196</v>
      </c>
    </row>
    <row r="37">
      <c r="A37" s="175" t="s">
        <v>385</v>
      </c>
    </row>
    <row r="38">
      <c r="A38" s="175" t="s">
        <v>1388</v>
      </c>
    </row>
    <row r="39">
      <c r="A39" s="175" t="s">
        <v>197</v>
      </c>
    </row>
    <row r="40">
      <c r="A40" s="175" t="s">
        <v>1395</v>
      </c>
    </row>
    <row r="41">
      <c r="A41" s="175" t="s">
        <v>198</v>
      </c>
    </row>
    <row r="42">
      <c r="A42" s="175" t="s">
        <v>1402</v>
      </c>
    </row>
    <row r="43">
      <c r="A43" s="175" t="s">
        <v>199</v>
      </c>
    </row>
    <row r="44">
      <c r="A44" s="175" t="s">
        <v>1410</v>
      </c>
    </row>
    <row r="45">
      <c r="A45" s="175" t="s">
        <v>200</v>
      </c>
    </row>
    <row r="46">
      <c r="A46" s="175" t="s">
        <v>391</v>
      </c>
    </row>
    <row r="47">
      <c r="A47" s="175" t="s">
        <v>193</v>
      </c>
    </row>
    <row r="48">
      <c r="A48" s="175" t="s">
        <v>396</v>
      </c>
    </row>
    <row r="49">
      <c r="A49" s="175" t="s">
        <v>201</v>
      </c>
    </row>
    <row r="50">
      <c r="A50" s="175" t="s">
        <v>202</v>
      </c>
    </row>
    <row r="51">
      <c r="A51" s="175" t="s">
        <v>180</v>
      </c>
    </row>
    <row r="52">
      <c r="A52" s="175" t="s">
        <v>116</v>
      </c>
    </row>
    <row r="53">
      <c r="A53" s="175" t="s">
        <v>1475</v>
      </c>
    </row>
    <row r="54">
      <c r="A54" s="175" t="s">
        <v>15930</v>
      </c>
    </row>
    <row r="55">
      <c r="A55" s="175" t="s">
        <v>15931</v>
      </c>
    </row>
    <row r="56">
      <c r="A56" s="175" t="s">
        <v>179</v>
      </c>
    </row>
    <row r="57">
      <c r="A57" s="175" t="s">
        <v>119</v>
      </c>
    </row>
    <row r="58">
      <c r="A58" s="175" t="s">
        <v>120</v>
      </c>
    </row>
    <row r="59">
      <c r="A59" s="175" t="s">
        <v>111</v>
      </c>
      <c r="B59" s="33"/>
    </row>
    <row r="60">
      <c r="A60" s="175" t="s">
        <v>203</v>
      </c>
    </row>
    <row r="61">
      <c r="A61" s="175" t="s">
        <v>204</v>
      </c>
    </row>
    <row r="62">
      <c r="A62" s="175" t="s">
        <v>205</v>
      </c>
    </row>
    <row r="63">
      <c r="A63" s="175" t="s">
        <v>206</v>
      </c>
    </row>
    <row r="64">
      <c r="A64" s="175" t="s">
        <v>207</v>
      </c>
    </row>
    <row r="65">
      <c r="A65" s="175" t="s">
        <v>208</v>
      </c>
    </row>
    <row r="66">
      <c r="A66" s="175" t="s">
        <v>209</v>
      </c>
    </row>
    <row r="67">
      <c r="A67" s="175" t="s">
        <v>210</v>
      </c>
    </row>
    <row r="68">
      <c r="A68" s="175" t="s">
        <v>211</v>
      </c>
    </row>
    <row r="69">
      <c r="A69" s="175" t="s">
        <v>384</v>
      </c>
    </row>
    <row r="70">
      <c r="A70" s="175" t="s">
        <v>212</v>
      </c>
    </row>
    <row r="71">
      <c r="A71" s="175" t="s">
        <v>213</v>
      </c>
    </row>
    <row r="72">
      <c r="A72" s="175" t="s">
        <v>121</v>
      </c>
    </row>
    <row r="73">
      <c r="A73" s="175" t="s">
        <v>122</v>
      </c>
    </row>
    <row r="74">
      <c r="A74" s="175" t="s">
        <v>123</v>
      </c>
    </row>
    <row r="75">
      <c r="A75" s="175" t="s">
        <v>124</v>
      </c>
    </row>
    <row r="76">
      <c r="A76" s="175" t="s">
        <v>125</v>
      </c>
    </row>
    <row r="77">
      <c r="A77" s="175" t="s">
        <v>178</v>
      </c>
    </row>
    <row r="78">
      <c r="A78" s="175" t="s">
        <v>126</v>
      </c>
    </row>
    <row r="79">
      <c r="A79" s="175" t="s">
        <v>106</v>
      </c>
      <c r="B79" s="33"/>
    </row>
    <row r="80">
      <c r="A80" s="175" t="s">
        <v>214</v>
      </c>
    </row>
    <row r="81">
      <c r="A81" s="175" t="s">
        <v>215</v>
      </c>
    </row>
    <row r="82">
      <c r="A82" s="175" t="s">
        <v>1695</v>
      </c>
    </row>
    <row r="83">
      <c r="A83" s="175" t="s">
        <v>216</v>
      </c>
    </row>
    <row r="84">
      <c r="A84" s="175" t="s">
        <v>1713</v>
      </c>
    </row>
    <row r="85">
      <c r="A85" s="175" t="s">
        <v>1715</v>
      </c>
    </row>
    <row r="86">
      <c r="A86" s="175" t="s">
        <v>303</v>
      </c>
    </row>
    <row r="87">
      <c r="A87" s="175" t="s">
        <v>1731</v>
      </c>
    </row>
    <row r="88">
      <c r="A88" s="175" t="s">
        <v>217</v>
      </c>
    </row>
    <row r="89">
      <c r="A89" s="175" t="s">
        <v>218</v>
      </c>
    </row>
    <row r="90">
      <c r="A90" s="175" t="s">
        <v>184</v>
      </c>
    </row>
    <row r="91">
      <c r="A91" s="175" t="s">
        <v>127</v>
      </c>
    </row>
    <row r="92">
      <c r="A92" s="175" t="s">
        <v>102</v>
      </c>
      <c r="B92" s="33"/>
    </row>
    <row r="93">
      <c r="A93" s="175" t="s">
        <v>1770</v>
      </c>
    </row>
    <row r="94">
      <c r="A94" s="175" t="s">
        <v>1778</v>
      </c>
    </row>
    <row r="95">
      <c r="A95" s="175" t="s">
        <v>219</v>
      </c>
    </row>
    <row r="96">
      <c r="A96" s="175" t="s">
        <v>220</v>
      </c>
    </row>
    <row r="97">
      <c r="A97" s="175" t="s">
        <v>221</v>
      </c>
    </row>
    <row r="98">
      <c r="A98" s="175" t="s">
        <v>128</v>
      </c>
    </row>
    <row r="99">
      <c r="A99" s="175" t="s">
        <v>129</v>
      </c>
    </row>
    <row r="100">
      <c r="A100" s="175" t="s">
        <v>1816</v>
      </c>
      <c r="B100" s="33"/>
    </row>
    <row r="101">
      <c r="A101" s="175" t="s">
        <v>222</v>
      </c>
    </row>
    <row r="102">
      <c r="A102" s="175" t="s">
        <v>1832</v>
      </c>
    </row>
    <row r="103">
      <c r="A103" s="175" t="s">
        <v>393</v>
      </c>
    </row>
    <row r="104">
      <c r="A104" s="175" t="s">
        <v>397</v>
      </c>
    </row>
    <row r="105">
      <c r="A105" s="175" t="s">
        <v>1849</v>
      </c>
    </row>
    <row r="106">
      <c r="A106" s="175" t="s">
        <v>223</v>
      </c>
    </row>
    <row r="107">
      <c r="A107" s="175" t="s">
        <v>1858</v>
      </c>
    </row>
    <row r="108">
      <c r="A108" s="175" t="s">
        <v>224</v>
      </c>
    </row>
    <row r="109">
      <c r="A109" s="175" t="s">
        <v>1867</v>
      </c>
    </row>
    <row r="110">
      <c r="A110" s="175" t="s">
        <v>130</v>
      </c>
    </row>
    <row r="111">
      <c r="A111" s="175" t="s">
        <v>1882</v>
      </c>
    </row>
    <row r="112">
      <c r="A112" s="175" t="s">
        <v>88</v>
      </c>
      <c r="B112" s="33"/>
    </row>
    <row r="113">
      <c r="A113" s="175" t="s">
        <v>1893</v>
      </c>
    </row>
    <row r="114">
      <c r="A114" s="175" t="s">
        <v>225</v>
      </c>
    </row>
    <row r="115">
      <c r="A115" s="175" t="s">
        <v>1903</v>
      </c>
    </row>
    <row r="116">
      <c r="A116" s="175" t="s">
        <v>226</v>
      </c>
    </row>
    <row r="117">
      <c r="A117" s="175" t="s">
        <v>1919</v>
      </c>
    </row>
    <row r="118">
      <c r="A118" s="175" t="s">
        <v>227</v>
      </c>
    </row>
    <row r="119">
      <c r="A119" s="175" t="s">
        <v>131</v>
      </c>
    </row>
    <row r="120">
      <c r="A120" s="175" t="s">
        <v>90</v>
      </c>
      <c r="B120" s="33"/>
    </row>
    <row r="121">
      <c r="A121" s="175" t="s">
        <v>228</v>
      </c>
    </row>
    <row r="122">
      <c r="A122" s="175" t="s">
        <v>1961</v>
      </c>
    </row>
    <row r="123">
      <c r="A123" s="175" t="s">
        <v>229</v>
      </c>
    </row>
    <row r="124">
      <c r="A124" s="175" t="s">
        <v>1978</v>
      </c>
    </row>
    <row r="125">
      <c r="A125" s="175" t="s">
        <v>230</v>
      </c>
    </row>
    <row r="126">
      <c r="A126" s="175" t="s">
        <v>231</v>
      </c>
    </row>
    <row r="127">
      <c r="A127" s="175" t="s">
        <v>2001</v>
      </c>
    </row>
    <row r="128">
      <c r="A128" s="175" t="s">
        <v>232</v>
      </c>
    </row>
    <row r="129">
      <c r="A129" s="175" t="s">
        <v>233</v>
      </c>
    </row>
    <row r="130">
      <c r="A130" s="175" t="s">
        <v>132</v>
      </c>
    </row>
    <row r="131">
      <c r="A131" s="175" t="s">
        <v>112</v>
      </c>
      <c r="B131" s="33"/>
    </row>
    <row r="132">
      <c r="A132" s="175" t="s">
        <v>234</v>
      </c>
    </row>
    <row r="133">
      <c r="A133" s="175" t="s">
        <v>2048</v>
      </c>
    </row>
    <row r="134">
      <c r="A134" s="175" t="s">
        <v>2049</v>
      </c>
    </row>
    <row r="135">
      <c r="A135" s="175" t="s">
        <v>2057</v>
      </c>
    </row>
    <row r="136">
      <c r="A136" s="175" t="s">
        <v>235</v>
      </c>
    </row>
    <row r="137">
      <c r="A137" s="175" t="s">
        <v>2065</v>
      </c>
    </row>
    <row r="138">
      <c r="A138" s="175" t="s">
        <v>236</v>
      </c>
    </row>
    <row r="139">
      <c r="A139" s="175" t="s">
        <v>237</v>
      </c>
    </row>
    <row r="140">
      <c r="A140" s="175" t="s">
        <v>2087</v>
      </c>
    </row>
    <row r="141">
      <c r="A141" s="175" t="s">
        <v>238</v>
      </c>
    </row>
    <row r="142">
      <c r="A142" s="175" t="s">
        <v>318</v>
      </c>
    </row>
    <row r="143">
      <c r="A143" s="175" t="s">
        <v>2109</v>
      </c>
    </row>
    <row r="144">
      <c r="A144" s="175" t="s">
        <v>239</v>
      </c>
    </row>
    <row r="145">
      <c r="A145" s="175" t="s">
        <v>2122</v>
      </c>
    </row>
    <row r="146">
      <c r="A146" s="175" t="s">
        <v>2123</v>
      </c>
    </row>
    <row r="147">
      <c r="A147" s="175" t="s">
        <v>133</v>
      </c>
    </row>
    <row r="148">
      <c r="A148" s="175" t="s">
        <v>2132</v>
      </c>
    </row>
    <row r="149">
      <c r="A149" s="175" t="s">
        <v>103</v>
      </c>
      <c r="B149" s="33"/>
    </row>
    <row r="150">
      <c r="A150" s="175" t="s">
        <v>240</v>
      </c>
    </row>
    <row r="151">
      <c r="A151" s="175" t="s">
        <v>241</v>
      </c>
    </row>
    <row r="152">
      <c r="A152" s="175" t="s">
        <v>242</v>
      </c>
    </row>
    <row r="153">
      <c r="A153" s="175" t="s">
        <v>383</v>
      </c>
    </row>
    <row r="154">
      <c r="A154" s="175" t="s">
        <v>282</v>
      </c>
    </row>
    <row r="155">
      <c r="A155" s="175" t="s">
        <v>243</v>
      </c>
    </row>
    <row r="156">
      <c r="A156" s="175" t="s">
        <v>244</v>
      </c>
    </row>
    <row r="157">
      <c r="A157" s="175" t="s">
        <v>2191</v>
      </c>
    </row>
    <row r="158">
      <c r="A158" s="175" t="s">
        <v>2199</v>
      </c>
    </row>
    <row r="159">
      <c r="A159" s="175" t="s">
        <v>245</v>
      </c>
    </row>
    <row r="160">
      <c r="A160" s="175" t="s">
        <v>395</v>
      </c>
    </row>
    <row r="161">
      <c r="A161" s="175" t="s">
        <v>2213</v>
      </c>
    </row>
    <row r="162">
      <c r="A162" s="175" t="s">
        <v>246</v>
      </c>
    </row>
    <row r="163">
      <c r="A163" s="175" t="s">
        <v>2225</v>
      </c>
    </row>
    <row r="164">
      <c r="A164" s="175" t="s">
        <v>134</v>
      </c>
    </row>
    <row r="165">
      <c r="A165" s="175" t="s">
        <v>94</v>
      </c>
      <c r="B165" s="33"/>
    </row>
    <row r="166">
      <c r="A166" s="175" t="s">
        <v>247</v>
      </c>
    </row>
    <row r="167">
      <c r="A167" s="175" t="s">
        <v>398</v>
      </c>
    </row>
    <row r="168">
      <c r="A168" s="175" t="s">
        <v>248</v>
      </c>
    </row>
    <row r="169">
      <c r="A169" s="175" t="s">
        <v>249</v>
      </c>
    </row>
    <row r="170">
      <c r="A170" s="175" t="s">
        <v>250</v>
      </c>
    </row>
    <row r="171">
      <c r="A171" s="175" t="s">
        <v>251</v>
      </c>
    </row>
    <row r="172">
      <c r="A172" s="175" t="s">
        <v>252</v>
      </c>
    </row>
    <row r="173">
      <c r="A173" s="175" t="s">
        <v>253</v>
      </c>
    </row>
    <row r="174">
      <c r="A174" s="175" t="s">
        <v>254</v>
      </c>
    </row>
    <row r="175">
      <c r="A175" s="175" t="s">
        <v>255</v>
      </c>
    </row>
    <row r="176">
      <c r="A176" s="175" t="s">
        <v>256</v>
      </c>
    </row>
    <row r="177">
      <c r="A177" s="175" t="s">
        <v>2335</v>
      </c>
    </row>
    <row r="178">
      <c r="A178" s="175" t="s">
        <v>2338</v>
      </c>
    </row>
    <row r="179">
      <c r="A179" s="175" t="s">
        <v>2348</v>
      </c>
    </row>
    <row r="180">
      <c r="A180" s="175" t="s">
        <v>257</v>
      </c>
    </row>
    <row r="181">
      <c r="A181" s="175" t="s">
        <v>258</v>
      </c>
    </row>
    <row r="182">
      <c r="A182" s="175" t="s">
        <v>259</v>
      </c>
    </row>
    <row r="183">
      <c r="A183" s="175" t="s">
        <v>260</v>
      </c>
    </row>
    <row r="184">
      <c r="A184" s="175" t="s">
        <v>135</v>
      </c>
    </row>
    <row r="185">
      <c r="A185" s="175" t="s">
        <v>2395</v>
      </c>
    </row>
    <row r="186">
      <c r="A186" s="175" t="s">
        <v>136</v>
      </c>
    </row>
    <row r="187">
      <c r="A187" s="175" t="s">
        <v>137</v>
      </c>
    </row>
    <row r="188">
      <c r="A188" s="175" t="s">
        <v>138</v>
      </c>
    </row>
    <row r="189">
      <c r="A189" s="175" t="s">
        <v>139</v>
      </c>
    </row>
    <row r="190">
      <c r="A190" s="175" t="s">
        <v>140</v>
      </c>
    </row>
    <row r="191">
      <c r="A191" s="175" t="s">
        <v>177</v>
      </c>
    </row>
    <row r="192">
      <c r="A192" s="175" t="s">
        <v>141</v>
      </c>
    </row>
    <row r="193">
      <c r="A193" s="175" t="s">
        <v>89</v>
      </c>
      <c r="B193" s="33"/>
    </row>
    <row r="194">
      <c r="A194" s="175" t="s">
        <v>261</v>
      </c>
    </row>
    <row r="195">
      <c r="A195" s="175" t="s">
        <v>262</v>
      </c>
    </row>
    <row r="196">
      <c r="A196" s="175" t="s">
        <v>263</v>
      </c>
    </row>
    <row r="197">
      <c r="A197" s="175" t="s">
        <v>264</v>
      </c>
    </row>
    <row r="198">
      <c r="A198" s="175" t="s">
        <v>142</v>
      </c>
    </row>
    <row r="199">
      <c r="A199" s="175" t="s">
        <v>143</v>
      </c>
    </row>
    <row r="200">
      <c r="A200" s="175" t="s">
        <v>2508</v>
      </c>
    </row>
    <row r="201">
      <c r="A201" s="175" t="s">
        <v>183</v>
      </c>
    </row>
    <row r="202">
      <c r="A202" s="175" t="s">
        <v>91</v>
      </c>
      <c r="B202" s="33"/>
    </row>
    <row r="203">
      <c r="A203" s="175" t="s">
        <v>2533</v>
      </c>
    </row>
    <row r="204">
      <c r="A204" s="175" t="s">
        <v>2535</v>
      </c>
    </row>
    <row r="205">
      <c r="A205" s="175" t="s">
        <v>2536</v>
      </c>
    </row>
    <row r="206">
      <c r="A206" s="175" t="s">
        <v>2537</v>
      </c>
    </row>
    <row r="207">
      <c r="A207" s="175" t="s">
        <v>2538</v>
      </c>
    </row>
    <row r="208">
      <c r="A208" s="175" t="s">
        <v>2539</v>
      </c>
    </row>
    <row r="209">
      <c r="A209" s="175" t="s">
        <v>95</v>
      </c>
      <c r="B209" s="33"/>
    </row>
    <row r="210">
      <c r="A210" s="175" t="s">
        <v>265</v>
      </c>
    </row>
    <row r="211">
      <c r="A211" s="175" t="s">
        <v>266</v>
      </c>
    </row>
    <row r="212">
      <c r="A212" s="175" t="s">
        <v>399</v>
      </c>
    </row>
    <row r="213">
      <c r="A213" s="175" t="s">
        <v>267</v>
      </c>
    </row>
    <row r="214">
      <c r="A214" s="175" t="s">
        <v>268</v>
      </c>
    </row>
    <row r="215">
      <c r="A215" s="175" t="s">
        <v>269</v>
      </c>
    </row>
    <row r="216">
      <c r="A216" s="175" t="s">
        <v>270</v>
      </c>
    </row>
    <row r="217">
      <c r="A217" s="175" t="s">
        <v>271</v>
      </c>
    </row>
    <row r="218">
      <c r="A218" s="175" t="s">
        <v>272</v>
      </c>
    </row>
    <row r="219">
      <c r="A219" s="175" t="s">
        <v>273</v>
      </c>
    </row>
    <row r="220">
      <c r="A220" s="175" t="s">
        <v>274</v>
      </c>
    </row>
    <row r="221">
      <c r="A221" s="175" t="s">
        <v>275</v>
      </c>
    </row>
    <row r="222">
      <c r="A222" s="175" t="s">
        <v>276</v>
      </c>
    </row>
    <row r="223">
      <c r="A223" s="175" t="s">
        <v>2651</v>
      </c>
    </row>
    <row r="224">
      <c r="A224" s="175" t="s">
        <v>277</v>
      </c>
    </row>
    <row r="225">
      <c r="A225" s="175" t="s">
        <v>2664</v>
      </c>
    </row>
    <row r="226">
      <c r="A226" s="175" t="s">
        <v>278</v>
      </c>
    </row>
    <row r="227">
      <c r="A227" s="175" t="s">
        <v>2680</v>
      </c>
    </row>
    <row r="228">
      <c r="A228" s="175" t="s">
        <v>2683</v>
      </c>
    </row>
    <row r="229">
      <c r="A229" s="175" t="s">
        <v>279</v>
      </c>
    </row>
    <row r="230">
      <c r="A230" s="175" t="s">
        <v>280</v>
      </c>
    </row>
    <row r="231">
      <c r="A231" s="175" t="s">
        <v>281</v>
      </c>
    </row>
    <row r="232">
      <c r="A232" s="175" t="s">
        <v>2713</v>
      </c>
    </row>
    <row r="233">
      <c r="A233" s="175" t="s">
        <v>283</v>
      </c>
    </row>
    <row r="234">
      <c r="A234" s="175" t="s">
        <v>284</v>
      </c>
    </row>
    <row r="235">
      <c r="A235" s="175" t="s">
        <v>2737</v>
      </c>
    </row>
    <row r="236">
      <c r="A236" s="175" t="s">
        <v>2746</v>
      </c>
    </row>
    <row r="237">
      <c r="A237" s="175" t="s">
        <v>285</v>
      </c>
    </row>
    <row r="238">
      <c r="A238" s="175" t="s">
        <v>2757</v>
      </c>
    </row>
    <row r="239">
      <c r="A239" s="175" t="s">
        <v>144</v>
      </c>
    </row>
    <row r="240">
      <c r="A240" s="175" t="s">
        <v>2772</v>
      </c>
    </row>
    <row r="241">
      <c r="A241" s="175" t="s">
        <v>146</v>
      </c>
    </row>
    <row r="242">
      <c r="A242" s="175" t="s">
        <v>147</v>
      </c>
    </row>
    <row r="243">
      <c r="A243" s="175" t="s">
        <v>148</v>
      </c>
    </row>
    <row r="244">
      <c r="A244" s="175" t="s">
        <v>149</v>
      </c>
    </row>
    <row r="245">
      <c r="A245" s="175" t="s">
        <v>15932</v>
      </c>
      <c r="B245" s="33"/>
    </row>
    <row r="246">
      <c r="A246" s="175" t="s">
        <v>286</v>
      </c>
    </row>
    <row r="247">
      <c r="A247" s="175" t="s">
        <v>405</v>
      </c>
    </row>
    <row r="248">
      <c r="A248" s="175" t="s">
        <v>2836</v>
      </c>
    </row>
    <row r="249">
      <c r="A249" s="175" t="s">
        <v>287</v>
      </c>
    </row>
    <row r="250">
      <c r="A250" s="175" t="s">
        <v>150</v>
      </c>
    </row>
    <row r="251">
      <c r="A251" s="175" t="s">
        <v>96</v>
      </c>
      <c r="B251" s="33"/>
    </row>
    <row r="252">
      <c r="A252" s="175" t="s">
        <v>288</v>
      </c>
    </row>
    <row r="253">
      <c r="A253" s="175" t="s">
        <v>289</v>
      </c>
    </row>
    <row r="254">
      <c r="A254" s="175" t="s">
        <v>290</v>
      </c>
    </row>
    <row r="255">
      <c r="A255" s="175" t="s">
        <v>291</v>
      </c>
    </row>
    <row r="256">
      <c r="A256" s="175" t="s">
        <v>2898</v>
      </c>
    </row>
    <row r="257">
      <c r="A257" s="175" t="s">
        <v>292</v>
      </c>
    </row>
    <row r="258">
      <c r="A258" s="175" t="s">
        <v>293</v>
      </c>
    </row>
    <row r="259">
      <c r="A259" s="175" t="s">
        <v>294</v>
      </c>
    </row>
    <row r="260">
      <c r="A260" s="175" t="s">
        <v>295</v>
      </c>
    </row>
    <row r="261">
      <c r="A261" s="175" t="s">
        <v>296</v>
      </c>
    </row>
    <row r="262">
      <c r="A262" s="175" t="s">
        <v>297</v>
      </c>
    </row>
    <row r="263">
      <c r="A263" s="175" t="s">
        <v>2950</v>
      </c>
    </row>
    <row r="264">
      <c r="A264" s="175" t="s">
        <v>409</v>
      </c>
    </row>
    <row r="265">
      <c r="A265" s="175" t="s">
        <v>298</v>
      </c>
    </row>
    <row r="266">
      <c r="A266" s="175" t="s">
        <v>299</v>
      </c>
    </row>
    <row r="267">
      <c r="A267" s="175" t="s">
        <v>300</v>
      </c>
    </row>
    <row r="268">
      <c r="A268" s="175" t="s">
        <v>301</v>
      </c>
    </row>
    <row r="269">
      <c r="A269" s="175" t="s">
        <v>404</v>
      </c>
    </row>
    <row r="270">
      <c r="A270" s="175" t="s">
        <v>410</v>
      </c>
    </row>
    <row r="271">
      <c r="A271" s="175" t="s">
        <v>302</v>
      </c>
    </row>
    <row r="272">
      <c r="A272" s="175" t="s">
        <v>3018</v>
      </c>
    </row>
    <row r="273">
      <c r="A273" s="175" t="s">
        <v>304</v>
      </c>
    </row>
    <row r="274">
      <c r="A274" s="175" t="s">
        <v>305</v>
      </c>
    </row>
    <row r="275">
      <c r="A275" s="175" t="s">
        <v>382</v>
      </c>
    </row>
    <row r="276">
      <c r="A276" s="175" t="s">
        <v>306</v>
      </c>
    </row>
    <row r="277">
      <c r="A277" s="175" t="s">
        <v>406</v>
      </c>
    </row>
    <row r="278">
      <c r="A278" s="175" t="s">
        <v>307</v>
      </c>
    </row>
    <row r="279">
      <c r="A279" s="175" t="s">
        <v>308</v>
      </c>
    </row>
    <row r="280">
      <c r="A280" s="175" t="s">
        <v>309</v>
      </c>
    </row>
    <row r="281">
      <c r="A281" s="175" t="s">
        <v>151</v>
      </c>
    </row>
    <row r="282">
      <c r="A282" s="175" t="s">
        <v>152</v>
      </c>
    </row>
    <row r="283">
      <c r="A283" s="175" t="s">
        <v>145</v>
      </c>
    </row>
    <row r="284">
      <c r="A284" s="175" t="s">
        <v>153</v>
      </c>
    </row>
    <row r="285">
      <c r="A285" s="175" t="s">
        <v>154</v>
      </c>
    </row>
    <row r="286">
      <c r="A286" s="175" t="s">
        <v>155</v>
      </c>
    </row>
    <row r="287">
      <c r="A287" s="175" t="s">
        <v>156</v>
      </c>
    </row>
    <row r="288">
      <c r="A288" s="175" t="s">
        <v>157</v>
      </c>
    </row>
    <row r="289">
      <c r="A289" s="175" t="s">
        <v>158</v>
      </c>
    </row>
    <row r="290">
      <c r="A290" s="175" t="s">
        <v>97</v>
      </c>
      <c r="B290" s="33"/>
    </row>
    <row r="291">
      <c r="A291" s="175" t="s">
        <v>3160</v>
      </c>
    </row>
    <row r="292">
      <c r="A292" s="175" t="s">
        <v>310</v>
      </c>
    </row>
    <row r="293">
      <c r="A293" s="175" t="s">
        <v>311</v>
      </c>
    </row>
    <row r="294">
      <c r="A294" s="175" t="s">
        <v>326</v>
      </c>
    </row>
    <row r="295">
      <c r="A295" s="175" t="s">
        <v>312</v>
      </c>
    </row>
    <row r="296">
      <c r="A296" s="175" t="s">
        <v>313</v>
      </c>
    </row>
    <row r="297">
      <c r="A297" s="175" t="s">
        <v>3196</v>
      </c>
    </row>
    <row r="298">
      <c r="A298" s="175" t="s">
        <v>3197</v>
      </c>
    </row>
    <row r="299">
      <c r="A299" s="175" t="s">
        <v>3204</v>
      </c>
    </row>
    <row r="300">
      <c r="A300" s="175" t="s">
        <v>3211</v>
      </c>
    </row>
    <row r="301">
      <c r="A301" s="175" t="s">
        <v>314</v>
      </c>
    </row>
    <row r="302">
      <c r="A302" s="175" t="s">
        <v>315</v>
      </c>
    </row>
    <row r="303">
      <c r="A303" s="175" t="s">
        <v>159</v>
      </c>
    </row>
    <row r="304">
      <c r="A304" s="175" t="s">
        <v>160</v>
      </c>
    </row>
    <row r="305">
      <c r="A305" s="175" t="s">
        <v>99</v>
      </c>
      <c r="B305" s="33"/>
    </row>
    <row r="306">
      <c r="A306" s="175" t="s">
        <v>3248</v>
      </c>
    </row>
    <row r="307">
      <c r="A307" s="175" t="s">
        <v>3256</v>
      </c>
    </row>
    <row r="308">
      <c r="A308" s="175" t="s">
        <v>3265</v>
      </c>
    </row>
    <row r="309">
      <c r="A309" s="175" t="s">
        <v>316</v>
      </c>
    </row>
    <row r="310">
      <c r="A310" s="175" t="s">
        <v>3279</v>
      </c>
    </row>
    <row r="311">
      <c r="A311" s="175" t="s">
        <v>317</v>
      </c>
    </row>
    <row r="312">
      <c r="A312" s="175" t="s">
        <v>3295</v>
      </c>
    </row>
    <row r="313">
      <c r="A313" s="175" t="s">
        <v>3304</v>
      </c>
    </row>
    <row r="314">
      <c r="A314" s="175" t="s">
        <v>327</v>
      </c>
    </row>
    <row r="315">
      <c r="A315" s="175" t="s">
        <v>3317</v>
      </c>
    </row>
    <row r="316">
      <c r="A316" s="175" t="s">
        <v>3325</v>
      </c>
    </row>
    <row r="317">
      <c r="A317" s="175" t="s">
        <v>3326</v>
      </c>
    </row>
    <row r="318">
      <c r="A318" s="175" t="s">
        <v>3333</v>
      </c>
    </row>
    <row r="319">
      <c r="A319" s="175" t="s">
        <v>161</v>
      </c>
    </row>
    <row r="320">
      <c r="A320" s="175" t="s">
        <v>98</v>
      </c>
      <c r="B320" s="33"/>
    </row>
    <row r="321">
      <c r="A321" s="175" t="s">
        <v>3355</v>
      </c>
    </row>
    <row r="322">
      <c r="A322" s="175" t="s">
        <v>319</v>
      </c>
    </row>
    <row r="323">
      <c r="A323" s="175" t="s">
        <v>3370</v>
      </c>
    </row>
    <row r="324">
      <c r="A324" s="175" t="s">
        <v>3378</v>
      </c>
    </row>
    <row r="325">
      <c r="A325" s="175" t="s">
        <v>320</v>
      </c>
    </row>
    <row r="326">
      <c r="A326" s="175" t="s">
        <v>321</v>
      </c>
    </row>
    <row r="327">
      <c r="A327" s="175" t="s">
        <v>3400</v>
      </c>
    </row>
    <row r="328">
      <c r="A328" s="175" t="s">
        <v>322</v>
      </c>
    </row>
    <row r="329">
      <c r="A329" s="175" t="s">
        <v>323</v>
      </c>
    </row>
    <row r="330">
      <c r="A330" s="175" t="s">
        <v>324</v>
      </c>
    </row>
    <row r="331">
      <c r="A331" s="175" t="s">
        <v>325</v>
      </c>
    </row>
    <row r="332">
      <c r="A332" s="175" t="s">
        <v>162</v>
      </c>
    </row>
    <row r="333">
      <c r="A333" s="175" t="s">
        <v>411</v>
      </c>
    </row>
    <row r="334">
      <c r="A334" s="175" t="s">
        <v>100</v>
      </c>
      <c r="B334" s="33"/>
    </row>
    <row r="335">
      <c r="A335" s="175" t="s">
        <v>3459</v>
      </c>
    </row>
    <row r="336">
      <c r="A336" s="175" t="s">
        <v>3464</v>
      </c>
    </row>
    <row r="337">
      <c r="A337" s="175" t="s">
        <v>328</v>
      </c>
    </row>
    <row r="338">
      <c r="A338" s="175" t="s">
        <v>329</v>
      </c>
    </row>
    <row r="339">
      <c r="A339" s="175" t="s">
        <v>330</v>
      </c>
    </row>
    <row r="340">
      <c r="A340" s="175" t="s">
        <v>3490</v>
      </c>
    </row>
    <row r="341">
      <c r="A341" s="175" t="s">
        <v>3495</v>
      </c>
    </row>
    <row r="342">
      <c r="A342" s="175" t="s">
        <v>3499</v>
      </c>
    </row>
    <row r="343">
      <c r="A343" s="175" t="s">
        <v>3506</v>
      </c>
    </row>
    <row r="344">
      <c r="A344" s="175" t="s">
        <v>3515</v>
      </c>
    </row>
    <row r="345">
      <c r="A345" s="175" t="s">
        <v>101</v>
      </c>
      <c r="B345" s="33"/>
    </row>
    <row r="346">
      <c r="A346" s="175" t="s">
        <v>3526</v>
      </c>
    </row>
    <row r="347">
      <c r="A347" s="175" t="s">
        <v>3531</v>
      </c>
    </row>
    <row r="348">
      <c r="A348" s="175" t="s">
        <v>333</v>
      </c>
    </row>
    <row r="349">
      <c r="A349" s="175" t="s">
        <v>334</v>
      </c>
    </row>
    <row r="350">
      <c r="A350" s="175" t="s">
        <v>3547</v>
      </c>
    </row>
    <row r="351">
      <c r="A351" s="175" t="s">
        <v>108</v>
      </c>
      <c r="B351" s="33"/>
    </row>
    <row r="352">
      <c r="A352" s="175" t="s">
        <v>335</v>
      </c>
    </row>
    <row r="353">
      <c r="A353" s="175" t="s">
        <v>3563</v>
      </c>
    </row>
    <row r="354">
      <c r="A354" s="175" t="s">
        <v>3564</v>
      </c>
    </row>
    <row r="355">
      <c r="A355" s="175" t="s">
        <v>336</v>
      </c>
    </row>
    <row r="356">
      <c r="A356" s="175" t="s">
        <v>331</v>
      </c>
    </row>
    <row r="357">
      <c r="A357" s="175" t="s">
        <v>337</v>
      </c>
    </row>
    <row r="358">
      <c r="A358" s="175" t="s">
        <v>3588</v>
      </c>
    </row>
    <row r="359">
      <c r="A359" s="175" t="s">
        <v>338</v>
      </c>
    </row>
    <row r="360">
      <c r="A360" s="175" t="s">
        <v>339</v>
      </c>
    </row>
    <row r="361">
      <c r="A361" s="175" t="s">
        <v>3609</v>
      </c>
    </row>
    <row r="362">
      <c r="A362" s="175" t="s">
        <v>3616</v>
      </c>
    </row>
    <row r="363">
      <c r="A363" s="175" t="s">
        <v>340</v>
      </c>
    </row>
    <row r="364">
      <c r="A364" s="175" t="s">
        <v>341</v>
      </c>
    </row>
    <row r="365">
      <c r="A365" s="175" t="s">
        <v>342</v>
      </c>
    </row>
    <row r="366">
      <c r="A366" s="175" t="s">
        <v>3644</v>
      </c>
    </row>
    <row r="367">
      <c r="A367" s="175" t="s">
        <v>343</v>
      </c>
    </row>
    <row r="368">
      <c r="A368" s="175" t="s">
        <v>344</v>
      </c>
    </row>
    <row r="369">
      <c r="A369" s="175" t="s">
        <v>3661</v>
      </c>
    </row>
    <row r="370">
      <c r="A370" s="175" t="s">
        <v>3668</v>
      </c>
    </row>
    <row r="371">
      <c r="A371" s="175" t="s">
        <v>332</v>
      </c>
    </row>
    <row r="372">
      <c r="A372" s="175" t="s">
        <v>345</v>
      </c>
    </row>
    <row r="373">
      <c r="A373" s="175" t="s">
        <v>163</v>
      </c>
    </row>
    <row r="374">
      <c r="A374" s="175" t="s">
        <v>164</v>
      </c>
    </row>
    <row r="375">
      <c r="A375" s="175" t="s">
        <v>165</v>
      </c>
    </row>
    <row r="376">
      <c r="A376" s="175" t="s">
        <v>107</v>
      </c>
      <c r="B376" s="33"/>
    </row>
    <row r="377">
      <c r="A377" s="175" t="s">
        <v>346</v>
      </c>
    </row>
    <row r="378">
      <c r="A378" s="175" t="s">
        <v>3719</v>
      </c>
    </row>
    <row r="379">
      <c r="A379" s="175" t="s">
        <v>3720</v>
      </c>
    </row>
    <row r="380">
      <c r="A380" s="175" t="s">
        <v>347</v>
      </c>
    </row>
    <row r="381">
      <c r="A381" s="175" t="s">
        <v>3730</v>
      </c>
    </row>
    <row r="382">
      <c r="A382" s="175" t="s">
        <v>348</v>
      </c>
    </row>
    <row r="383">
      <c r="A383" s="175" t="s">
        <v>3747</v>
      </c>
      <c r="B383" s="33"/>
    </row>
    <row r="384">
      <c r="A384" s="175" t="s">
        <v>3748</v>
      </c>
    </row>
    <row r="385">
      <c r="A385" s="175" t="s">
        <v>3749</v>
      </c>
    </row>
    <row r="386">
      <c r="A386" s="175" t="s">
        <v>3750</v>
      </c>
    </row>
    <row r="387">
      <c r="A387" s="175" t="s">
        <v>3751</v>
      </c>
    </row>
    <row r="388">
      <c r="A388" s="175" t="s">
        <v>3753</v>
      </c>
    </row>
    <row r="389">
      <c r="A389" s="175" t="s">
        <v>400</v>
      </c>
    </row>
    <row r="390">
      <c r="A390" s="175" t="s">
        <v>349</v>
      </c>
    </row>
    <row r="391">
      <c r="A391" s="175" t="s">
        <v>3768</v>
      </c>
    </row>
    <row r="392">
      <c r="A392" s="175" t="s">
        <v>3769</v>
      </c>
    </row>
    <row r="393">
      <c r="A393" s="175" t="s">
        <v>3777</v>
      </c>
    </row>
    <row r="394">
      <c r="A394" s="175" t="s">
        <v>3778</v>
      </c>
    </row>
    <row r="395">
      <c r="A395" s="175" t="s">
        <v>3780</v>
      </c>
    </row>
    <row r="396">
      <c r="A396" s="175" t="s">
        <v>394</v>
      </c>
    </row>
    <row r="397">
      <c r="A397" s="175" t="s">
        <v>3788</v>
      </c>
    </row>
    <row r="398">
      <c r="A398" s="175" t="s">
        <v>3789</v>
      </c>
    </row>
    <row r="399">
      <c r="A399" s="175" t="s">
        <v>3790</v>
      </c>
    </row>
    <row r="400">
      <c r="A400" s="175" t="s">
        <v>3797</v>
      </c>
    </row>
    <row r="401">
      <c r="A401" s="175" t="s">
        <v>109</v>
      </c>
      <c r="B401" s="33"/>
    </row>
    <row r="402">
      <c r="A402" s="175" t="s">
        <v>3812</v>
      </c>
    </row>
    <row r="403">
      <c r="A403" s="175" t="s">
        <v>3813</v>
      </c>
    </row>
    <row r="404">
      <c r="A404" s="175" t="s">
        <v>350</v>
      </c>
    </row>
    <row r="405">
      <c r="A405" s="175" t="s">
        <v>3828</v>
      </c>
    </row>
    <row r="406">
      <c r="A406" s="175" t="s">
        <v>351</v>
      </c>
    </row>
    <row r="407">
      <c r="A407" s="175" t="s">
        <v>3838</v>
      </c>
    </row>
    <row r="408">
      <c r="A408" s="175" t="s">
        <v>3840</v>
      </c>
    </row>
    <row r="409">
      <c r="A409" s="175" t="s">
        <v>3849</v>
      </c>
    </row>
    <row r="410">
      <c r="A410" s="175" t="s">
        <v>407</v>
      </c>
    </row>
    <row r="411">
      <c r="A411" s="175" t="s">
        <v>408</v>
      </c>
    </row>
    <row r="412">
      <c r="A412" s="175" t="s">
        <v>3872</v>
      </c>
    </row>
    <row r="413">
      <c r="A413" s="175" t="s">
        <v>3873</v>
      </c>
    </row>
    <row r="414">
      <c r="A414" s="175" t="s">
        <v>166</v>
      </c>
    </row>
    <row r="415">
      <c r="A415" s="175" t="s">
        <v>93</v>
      </c>
      <c r="B415" s="33"/>
    </row>
    <row r="416">
      <c r="A416" s="175" t="s">
        <v>3896</v>
      </c>
    </row>
    <row r="417">
      <c r="A417" s="175" t="s">
        <v>352</v>
      </c>
    </row>
    <row r="418">
      <c r="A418" s="175" t="s">
        <v>353</v>
      </c>
    </row>
    <row r="419">
      <c r="A419" s="175" t="s">
        <v>401</v>
      </c>
    </row>
    <row r="420">
      <c r="A420" s="175" t="s">
        <v>3926</v>
      </c>
    </row>
    <row r="421">
      <c r="A421" s="175" t="s">
        <v>167</v>
      </c>
    </row>
    <row r="422">
      <c r="A422" s="175" t="s">
        <v>110</v>
      </c>
      <c r="B422" s="33"/>
    </row>
    <row r="423">
      <c r="A423" s="175" t="s">
        <v>3950</v>
      </c>
    </row>
    <row r="424">
      <c r="A424" s="175" t="s">
        <v>3957</v>
      </c>
    </row>
    <row r="425">
      <c r="A425" s="175" t="s">
        <v>354</v>
      </c>
    </row>
    <row r="426">
      <c r="A426" s="175" t="s">
        <v>3972</v>
      </c>
    </row>
    <row r="427">
      <c r="A427" s="175" t="s">
        <v>3979</v>
      </c>
    </row>
    <row r="428">
      <c r="A428" s="175" t="s">
        <v>3987</v>
      </c>
    </row>
    <row r="429">
      <c r="A429" s="175" t="s">
        <v>3988</v>
      </c>
    </row>
    <row r="430">
      <c r="A430" s="175" t="s">
        <v>3989</v>
      </c>
    </row>
    <row r="431">
      <c r="A431" s="175" t="s">
        <v>3991</v>
      </c>
    </row>
    <row r="432">
      <c r="A432" s="175" t="s">
        <v>355</v>
      </c>
    </row>
    <row r="433">
      <c r="A433" s="175" t="s">
        <v>4007</v>
      </c>
    </row>
    <row r="434">
      <c r="A434" s="175" t="s">
        <v>4009</v>
      </c>
    </row>
    <row r="435">
      <c r="A435" s="175" t="s">
        <v>168</v>
      </c>
    </row>
    <row r="436">
      <c r="A436" s="175" t="s">
        <v>185</v>
      </c>
    </row>
    <row r="437">
      <c r="A437" s="175" t="s">
        <v>169</v>
      </c>
    </row>
    <row r="438">
      <c r="A438" s="175" t="s">
        <v>87</v>
      </c>
      <c r="B438" s="33"/>
    </row>
    <row r="439">
      <c r="A439" s="175" t="s">
        <v>356</v>
      </c>
    </row>
    <row r="440">
      <c r="A440" s="175" t="s">
        <v>4053</v>
      </c>
    </row>
    <row r="441">
      <c r="A441" s="175" t="s">
        <v>357</v>
      </c>
    </row>
    <row r="442">
      <c r="A442" s="175" t="s">
        <v>358</v>
      </c>
    </row>
    <row r="443">
      <c r="A443" s="175" t="s">
        <v>359</v>
      </c>
    </row>
    <row r="444">
      <c r="A444" s="175" t="s">
        <v>360</v>
      </c>
    </row>
    <row r="445">
      <c r="A445" s="175" t="s">
        <v>4083</v>
      </c>
    </row>
    <row r="446">
      <c r="A446" s="175" t="s">
        <v>4091</v>
      </c>
    </row>
    <row r="447">
      <c r="A447" s="175" t="s">
        <v>170</v>
      </c>
    </row>
    <row r="448">
      <c r="A448" s="175" t="s">
        <v>4109</v>
      </c>
      <c r="B448" s="33"/>
    </row>
    <row r="449">
      <c r="A449" s="175" t="s">
        <v>4116</v>
      </c>
    </row>
    <row r="450">
      <c r="A450" s="175" t="s">
        <v>361</v>
      </c>
    </row>
    <row r="451">
      <c r="A451" s="175" t="s">
        <v>362</v>
      </c>
    </row>
    <row r="452">
      <c r="A452" s="175" t="s">
        <v>363</v>
      </c>
    </row>
    <row r="453">
      <c r="A453" s="175" t="s">
        <v>364</v>
      </c>
    </row>
    <row r="454">
      <c r="A454" s="175" t="s">
        <v>365</v>
      </c>
    </row>
    <row r="455">
      <c r="A455" s="175" t="s">
        <v>366</v>
      </c>
    </row>
    <row r="456">
      <c r="A456" s="175" t="s">
        <v>367</v>
      </c>
    </row>
    <row r="457">
      <c r="A457" s="175" t="s">
        <v>171</v>
      </c>
    </row>
    <row r="458">
      <c r="A458" s="175" t="s">
        <v>176</v>
      </c>
    </row>
    <row r="459">
      <c r="A459" s="175" t="s">
        <v>105</v>
      </c>
      <c r="B459" s="33"/>
    </row>
    <row r="460">
      <c r="A460" s="175" t="s">
        <v>4189</v>
      </c>
    </row>
    <row r="461">
      <c r="A461" s="175" t="s">
        <v>402</v>
      </c>
    </row>
    <row r="462">
      <c r="A462" s="175" t="s">
        <v>4197</v>
      </c>
    </row>
    <row r="463">
      <c r="A463" s="175" t="s">
        <v>4198</v>
      </c>
    </row>
    <row r="464">
      <c r="A464" s="175" t="s">
        <v>4206</v>
      </c>
    </row>
    <row r="465">
      <c r="A465" s="175" t="s">
        <v>4214</v>
      </c>
    </row>
    <row r="466">
      <c r="A466" s="175" t="s">
        <v>4215</v>
      </c>
    </row>
    <row r="467">
      <c r="A467" s="175" t="s">
        <v>368</v>
      </c>
    </row>
    <row r="468">
      <c r="A468" s="175" t="s">
        <v>4225</v>
      </c>
    </row>
    <row r="469">
      <c r="A469" s="175" t="s">
        <v>4226</v>
      </c>
    </row>
    <row r="470">
      <c r="A470" s="175" t="s">
        <v>4233</v>
      </c>
    </row>
    <row r="471">
      <c r="A471" s="175" t="s">
        <v>4234</v>
      </c>
    </row>
    <row r="472">
      <c r="A472" s="175" t="s">
        <v>4241</v>
      </c>
    </row>
    <row r="473">
      <c r="A473" s="175" t="s">
        <v>403</v>
      </c>
    </row>
    <row r="474">
      <c r="A474" s="175" t="s">
        <v>4250</v>
      </c>
    </row>
    <row r="475">
      <c r="A475" s="175" t="s">
        <v>4257</v>
      </c>
    </row>
    <row r="476">
      <c r="A476" s="175" t="s">
        <v>4258</v>
      </c>
    </row>
    <row r="477">
      <c r="A477" s="175" t="s">
        <v>4265</v>
      </c>
    </row>
    <row r="478">
      <c r="A478" s="175" t="s">
        <v>4273</v>
      </c>
    </row>
    <row r="479">
      <c r="A479" s="175" t="s">
        <v>4274</v>
      </c>
    </row>
    <row r="480">
      <c r="A480" s="175" t="s">
        <v>4275</v>
      </c>
    </row>
    <row r="481">
      <c r="A481" s="175" t="s">
        <v>172</v>
      </c>
    </row>
    <row r="482">
      <c r="A482" s="175" t="s">
        <v>104</v>
      </c>
      <c r="B482" s="33"/>
    </row>
    <row r="483">
      <c r="A483" s="175" t="s">
        <v>369</v>
      </c>
    </row>
    <row r="484">
      <c r="A484" s="175" t="s">
        <v>370</v>
      </c>
    </row>
    <row r="485">
      <c r="A485" s="175" t="s">
        <v>371</v>
      </c>
    </row>
    <row r="486">
      <c r="A486" s="175" t="s">
        <v>372</v>
      </c>
    </row>
    <row r="487">
      <c r="A487" s="175" t="s">
        <v>373</v>
      </c>
    </row>
    <row r="488">
      <c r="A488" s="175" t="s">
        <v>4325</v>
      </c>
    </row>
    <row r="489">
      <c r="A489" s="175" t="s">
        <v>4326</v>
      </c>
    </row>
    <row r="490">
      <c r="A490" s="175" t="s">
        <v>374</v>
      </c>
    </row>
    <row r="491">
      <c r="A491" s="175" t="s">
        <v>375</v>
      </c>
    </row>
    <row r="492">
      <c r="A492" s="175" t="s">
        <v>173</v>
      </c>
    </row>
    <row r="493">
      <c r="A493" s="175" t="s">
        <v>174</v>
      </c>
    </row>
    <row r="494">
      <c r="A494" s="175" t="s">
        <v>4356</v>
      </c>
      <c r="B494" s="33"/>
    </row>
    <row r="495">
      <c r="A495" s="175" t="s">
        <v>376</v>
      </c>
    </row>
    <row r="496">
      <c r="A496" s="175" t="s">
        <v>392</v>
      </c>
    </row>
    <row r="497">
      <c r="A497" s="175" t="s">
        <v>377</v>
      </c>
    </row>
    <row r="498">
      <c r="A498" s="175" t="s">
        <v>378</v>
      </c>
    </row>
    <row r="499">
      <c r="A499" s="175" t="s">
        <v>4390</v>
      </c>
    </row>
    <row r="500">
      <c r="A500" s="175" t="s">
        <v>4391</v>
      </c>
    </row>
    <row r="501">
      <c r="A501" s="175" t="s">
        <v>4392</v>
      </c>
    </row>
    <row r="502">
      <c r="A502" s="175" t="s">
        <v>4399</v>
      </c>
    </row>
    <row r="503">
      <c r="A503" s="175" t="s">
        <v>175</v>
      </c>
    </row>
    <row r="504">
      <c r="A504" s="175" t="s">
        <v>4406</v>
      </c>
    </row>
    <row r="505">
      <c r="A505" s="175" t="s">
        <v>4415</v>
      </c>
      <c r="B505" s="33"/>
    </row>
    <row r="506">
      <c r="A506" s="175" t="s">
        <v>4416</v>
      </c>
    </row>
    <row r="507">
      <c r="A507" s="175" t="s">
        <v>4417</v>
      </c>
    </row>
    <row r="508">
      <c r="A508" s="175" t="s">
        <v>379</v>
      </c>
    </row>
    <row r="509">
      <c r="A509" s="175" t="s">
        <v>4433</v>
      </c>
    </row>
    <row r="510">
      <c r="A510" s="175" t="s">
        <v>4443</v>
      </c>
    </row>
    <row r="511">
      <c r="A511" s="175" t="s">
        <v>15933</v>
      </c>
    </row>
    <row r="512">
      <c r="A512" s="175" t="s">
        <v>4434</v>
      </c>
    </row>
    <row r="513">
      <c r="A513" s="175" t="s">
        <v>4432</v>
      </c>
    </row>
    <row r="514">
      <c r="A514" s="175" t="s">
        <v>4426</v>
      </c>
    </row>
    <row r="515">
      <c r="A515" s="175" t="s">
        <v>4429</v>
      </c>
    </row>
    <row r="516">
      <c r="A516" s="175" t="s">
        <v>4428</v>
      </c>
    </row>
    <row r="517">
      <c r="A517" s="175" t="s">
        <v>15934</v>
      </c>
    </row>
    <row r="518">
      <c r="A518" s="175" t="s">
        <v>4445</v>
      </c>
    </row>
    <row r="519">
      <c r="A519" s="175" t="s">
        <v>4447</v>
      </c>
      <c r="B519" s="33"/>
    </row>
    <row r="520">
      <c r="A520" s="175" t="s">
        <v>4468</v>
      </c>
    </row>
    <row r="521">
      <c r="A521" s="175" t="s">
        <v>4456</v>
      </c>
    </row>
    <row r="522">
      <c r="A522" s="175" t="s">
        <v>4467</v>
      </c>
    </row>
    <row r="523">
      <c r="A523" s="175" t="s">
        <v>4478</v>
      </c>
    </row>
    <row r="524">
      <c r="A524" s="175" t="s">
        <v>4473</v>
      </c>
    </row>
    <row r="525">
      <c r="A525" s="175" t="s">
        <v>4480</v>
      </c>
    </row>
    <row r="526">
      <c r="A526" s="175" t="s">
        <v>4460</v>
      </c>
    </row>
    <row r="527">
      <c r="A527" s="175" t="s">
        <v>4488</v>
      </c>
    </row>
    <row r="528">
      <c r="A528" s="175" t="s">
        <v>4462</v>
      </c>
    </row>
    <row r="529">
      <c r="A529" s="175" t="s">
        <v>4464</v>
      </c>
    </row>
    <row r="530">
      <c r="A530" s="175" t="s">
        <v>4492</v>
      </c>
    </row>
    <row r="531">
      <c r="A531" s="175" t="s">
        <v>15935</v>
      </c>
    </row>
    <row r="532">
      <c r="A532" s="175" t="s">
        <v>4486</v>
      </c>
    </row>
    <row r="533">
      <c r="A533" s="175" t="s">
        <v>4469</v>
      </c>
    </row>
    <row r="534">
      <c r="A534" s="175" t="s">
        <v>4470</v>
      </c>
    </row>
    <row r="535">
      <c r="A535" s="175" t="s">
        <v>4483</v>
      </c>
    </row>
    <row r="536">
      <c r="A536" s="175" t="s">
        <v>15936</v>
      </c>
    </row>
    <row r="537">
      <c r="A537" s="175" t="s">
        <v>4493</v>
      </c>
    </row>
    <row r="538">
      <c r="A538" s="175" t="s">
        <v>4479</v>
      </c>
    </row>
    <row r="539">
      <c r="A539" s="175" t="s">
        <v>4491</v>
      </c>
    </row>
    <row r="540">
      <c r="A540" s="175" t="s">
        <v>4481</v>
      </c>
    </row>
    <row r="541">
      <c r="A541" s="175" t="s">
        <v>4482</v>
      </c>
    </row>
    <row r="542">
      <c r="A542" s="175" t="s">
        <v>15937</v>
      </c>
    </row>
    <row r="543">
      <c r="A543" s="175" t="s">
        <v>15938</v>
      </c>
    </row>
    <row r="544">
      <c r="A544" s="175" t="s">
        <v>4487</v>
      </c>
    </row>
    <row r="545">
      <c r="A545" s="175" t="s">
        <v>4461</v>
      </c>
    </row>
    <row r="546">
      <c r="A546" s="175" t="s">
        <v>4489</v>
      </c>
    </row>
    <row r="547">
      <c r="A547" s="175" t="s">
        <v>4490</v>
      </c>
    </row>
    <row r="548">
      <c r="A548" s="175" t="s">
        <v>4459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3.38"/>
    <col customWidth="1" min="3" max="3" width="13.5"/>
    <col customWidth="1" min="5" max="5" width="14.25"/>
    <col customWidth="1" min="6" max="6" width="17.63"/>
    <col customWidth="1" min="14" max="14" width="14.25"/>
    <col customWidth="1" min="15" max="15" width="17.63"/>
  </cols>
  <sheetData>
    <row r="1">
      <c r="A1" s="3" t="s">
        <v>15939</v>
      </c>
      <c r="J1" s="3" t="s">
        <v>15940</v>
      </c>
    </row>
    <row r="2">
      <c r="A2" s="3"/>
      <c r="B2" s="3"/>
      <c r="C2" s="3"/>
      <c r="D2" s="3"/>
      <c r="E2" s="3"/>
      <c r="F2" s="3"/>
      <c r="G2" s="3"/>
      <c r="J2" s="3"/>
      <c r="K2" s="3"/>
      <c r="L2" s="3"/>
      <c r="M2" s="3"/>
      <c r="N2" s="3"/>
      <c r="O2" s="3"/>
      <c r="P2" s="3"/>
    </row>
    <row r="3">
      <c r="A3" s="354" t="s">
        <v>0</v>
      </c>
      <c r="B3" s="355" t="s">
        <v>9</v>
      </c>
      <c r="C3" s="355" t="s">
        <v>15941</v>
      </c>
      <c r="D3" s="355" t="s">
        <v>15942</v>
      </c>
      <c r="E3" s="355" t="s">
        <v>15943</v>
      </c>
      <c r="F3" s="355" t="s">
        <v>15944</v>
      </c>
      <c r="G3" s="356" t="s">
        <v>15945</v>
      </c>
      <c r="J3" s="354" t="s">
        <v>0</v>
      </c>
      <c r="K3" s="355" t="s">
        <v>9</v>
      </c>
      <c r="L3" s="355" t="s">
        <v>15941</v>
      </c>
      <c r="M3" s="355" t="s">
        <v>15942</v>
      </c>
      <c r="N3" s="355" t="s">
        <v>15943</v>
      </c>
      <c r="O3" s="355" t="s">
        <v>15944</v>
      </c>
      <c r="P3" s="356" t="s">
        <v>15945</v>
      </c>
    </row>
    <row r="4">
      <c r="A4" s="357">
        <v>1.0</v>
      </c>
      <c r="B4" s="358">
        <v>2019.0</v>
      </c>
      <c r="C4" s="359">
        <v>0.0</v>
      </c>
      <c r="D4" s="358">
        <v>629.0</v>
      </c>
      <c r="E4" s="360">
        <f t="shared" ref="E4:E15" si="1">C4*D4</f>
        <v>0</v>
      </c>
      <c r="F4" s="360">
        <f t="shared" ref="F4:F15" si="2">ROUNDUP(E4)</f>
        <v>0</v>
      </c>
      <c r="J4" s="357">
        <v>1.0</v>
      </c>
      <c r="K4" s="358">
        <v>2025.0</v>
      </c>
      <c r="L4" s="359">
        <v>0.05</v>
      </c>
      <c r="M4" s="358">
        <v>629.0</v>
      </c>
      <c r="N4" s="360">
        <f t="shared" ref="N4:N16" si="3">L4*M4</f>
        <v>31.45</v>
      </c>
      <c r="O4" s="360">
        <f t="shared" ref="O4:O16" si="4">ROUNDUP(N4)</f>
        <v>32</v>
      </c>
    </row>
    <row r="5">
      <c r="A5" s="361">
        <v>2.0</v>
      </c>
      <c r="B5" s="362">
        <v>2020.0</v>
      </c>
      <c r="C5" s="363">
        <v>0.0</v>
      </c>
      <c r="D5" s="362">
        <v>629.0</v>
      </c>
      <c r="E5" s="364">
        <f t="shared" si="1"/>
        <v>0</v>
      </c>
      <c r="F5" s="364">
        <f t="shared" si="2"/>
        <v>0</v>
      </c>
      <c r="J5" s="361">
        <v>2.0</v>
      </c>
      <c r="K5" s="362">
        <v>2026.0</v>
      </c>
      <c r="L5" s="363">
        <v>0.07</v>
      </c>
      <c r="M5" s="362">
        <v>629.0</v>
      </c>
      <c r="N5" s="364">
        <f t="shared" si="3"/>
        <v>44.03</v>
      </c>
      <c r="O5" s="364">
        <f t="shared" si="4"/>
        <v>45</v>
      </c>
    </row>
    <row r="6">
      <c r="A6" s="357">
        <v>3.0</v>
      </c>
      <c r="B6" s="358">
        <v>2021.0</v>
      </c>
      <c r="C6" s="359">
        <v>0.15</v>
      </c>
      <c r="D6" s="358">
        <v>629.0</v>
      </c>
      <c r="E6" s="360">
        <f t="shared" si="1"/>
        <v>94.35</v>
      </c>
      <c r="F6" s="360">
        <f t="shared" si="2"/>
        <v>95</v>
      </c>
      <c r="J6" s="357">
        <v>3.0</v>
      </c>
      <c r="K6" s="358">
        <v>2027.0</v>
      </c>
      <c r="L6" s="359">
        <v>0.09</v>
      </c>
      <c r="M6" s="358">
        <v>629.0</v>
      </c>
      <c r="N6" s="360">
        <f t="shared" si="3"/>
        <v>56.61</v>
      </c>
      <c r="O6" s="360">
        <f t="shared" si="4"/>
        <v>57</v>
      </c>
    </row>
    <row r="7">
      <c r="A7" s="361">
        <v>4.0</v>
      </c>
      <c r="B7" s="362">
        <v>2022.0</v>
      </c>
      <c r="C7" s="363">
        <v>0.25</v>
      </c>
      <c r="D7" s="362">
        <v>629.0</v>
      </c>
      <c r="E7" s="364">
        <f t="shared" si="1"/>
        <v>157.25</v>
      </c>
      <c r="F7" s="364">
        <f t="shared" si="2"/>
        <v>158</v>
      </c>
      <c r="J7" s="361">
        <v>4.0</v>
      </c>
      <c r="K7" s="362">
        <v>2028.0</v>
      </c>
      <c r="L7" s="363">
        <v>0.12</v>
      </c>
      <c r="M7" s="362">
        <v>629.0</v>
      </c>
      <c r="N7" s="364">
        <f t="shared" si="3"/>
        <v>75.48</v>
      </c>
      <c r="O7" s="364">
        <f t="shared" si="4"/>
        <v>76</v>
      </c>
    </row>
    <row r="8">
      <c r="A8" s="357">
        <v>5.0</v>
      </c>
      <c r="B8" s="358">
        <v>2023.0</v>
      </c>
      <c r="C8" s="359">
        <v>0.55</v>
      </c>
      <c r="D8" s="358">
        <v>629.0</v>
      </c>
      <c r="E8" s="360">
        <f t="shared" si="1"/>
        <v>345.95</v>
      </c>
      <c r="F8" s="360">
        <f t="shared" si="2"/>
        <v>346</v>
      </c>
      <c r="J8" s="357">
        <v>5.0</v>
      </c>
      <c r="K8" s="358">
        <v>2029.0</v>
      </c>
      <c r="L8" s="359">
        <v>0.15</v>
      </c>
      <c r="M8" s="358">
        <v>629.0</v>
      </c>
      <c r="N8" s="360">
        <f t="shared" si="3"/>
        <v>94.35</v>
      </c>
      <c r="O8" s="360">
        <f t="shared" si="4"/>
        <v>95</v>
      </c>
    </row>
    <row r="9">
      <c r="A9" s="361">
        <v>6.0</v>
      </c>
      <c r="B9" s="362">
        <v>2024.0</v>
      </c>
      <c r="C9" s="363">
        <v>0.65</v>
      </c>
      <c r="D9" s="362">
        <v>629.0</v>
      </c>
      <c r="E9" s="364">
        <f t="shared" si="1"/>
        <v>408.85</v>
      </c>
      <c r="F9" s="364">
        <f t="shared" si="2"/>
        <v>409</v>
      </c>
      <c r="J9" s="361">
        <v>6.0</v>
      </c>
      <c r="K9" s="362">
        <v>2030.0</v>
      </c>
      <c r="L9" s="363">
        <v>0.18</v>
      </c>
      <c r="M9" s="362">
        <v>629.0</v>
      </c>
      <c r="N9" s="364">
        <f t="shared" si="3"/>
        <v>113.22</v>
      </c>
      <c r="O9" s="364">
        <f t="shared" si="4"/>
        <v>114</v>
      </c>
    </row>
    <row r="10">
      <c r="A10" s="357">
        <v>7.0</v>
      </c>
      <c r="B10" s="358">
        <v>2025.0</v>
      </c>
      <c r="C10" s="359">
        <v>0.7</v>
      </c>
      <c r="D10" s="358">
        <v>629.0</v>
      </c>
      <c r="E10" s="360">
        <f t="shared" si="1"/>
        <v>440.3</v>
      </c>
      <c r="F10" s="360">
        <f t="shared" si="2"/>
        <v>441</v>
      </c>
      <c r="J10" s="357">
        <v>7.0</v>
      </c>
      <c r="K10" s="358">
        <v>2031.0</v>
      </c>
      <c r="L10" s="359">
        <v>0.21</v>
      </c>
      <c r="M10" s="358">
        <v>629.0</v>
      </c>
      <c r="N10" s="360">
        <f t="shared" si="3"/>
        <v>132.09</v>
      </c>
      <c r="O10" s="360">
        <f t="shared" si="4"/>
        <v>133</v>
      </c>
    </row>
    <row r="11">
      <c r="A11" s="361">
        <v>8.0</v>
      </c>
      <c r="B11" s="362">
        <v>2026.0</v>
      </c>
      <c r="C11" s="363">
        <v>0.75</v>
      </c>
      <c r="D11" s="362">
        <v>629.0</v>
      </c>
      <c r="E11" s="364">
        <f t="shared" si="1"/>
        <v>471.75</v>
      </c>
      <c r="F11" s="364">
        <f t="shared" si="2"/>
        <v>472</v>
      </c>
      <c r="J11" s="361">
        <v>8.0</v>
      </c>
      <c r="K11" s="362">
        <v>2032.0</v>
      </c>
      <c r="L11" s="363">
        <v>0.24</v>
      </c>
      <c r="M11" s="362">
        <v>629.0</v>
      </c>
      <c r="N11" s="364">
        <f t="shared" si="3"/>
        <v>150.96</v>
      </c>
      <c r="O11" s="364">
        <f t="shared" si="4"/>
        <v>151</v>
      </c>
    </row>
    <row r="12">
      <c r="A12" s="357">
        <v>9.0</v>
      </c>
      <c r="B12" s="358">
        <v>2027.0</v>
      </c>
      <c r="C12" s="359">
        <v>0.8</v>
      </c>
      <c r="D12" s="358">
        <v>629.0</v>
      </c>
      <c r="E12" s="360">
        <f t="shared" si="1"/>
        <v>503.2</v>
      </c>
      <c r="F12" s="360">
        <f t="shared" si="2"/>
        <v>504</v>
      </c>
      <c r="J12" s="357">
        <v>9.0</v>
      </c>
      <c r="K12" s="358">
        <v>2033.0</v>
      </c>
      <c r="L12" s="359">
        <v>0.27</v>
      </c>
      <c r="M12" s="358">
        <v>629.0</v>
      </c>
      <c r="N12" s="360">
        <f t="shared" si="3"/>
        <v>169.83</v>
      </c>
      <c r="O12" s="360">
        <f t="shared" si="4"/>
        <v>170</v>
      </c>
    </row>
    <row r="13">
      <c r="A13" s="361">
        <v>10.0</v>
      </c>
      <c r="B13" s="362">
        <v>2028.0</v>
      </c>
      <c r="C13" s="363">
        <v>0.85</v>
      </c>
      <c r="D13" s="362">
        <v>629.0</v>
      </c>
      <c r="E13" s="364">
        <f t="shared" si="1"/>
        <v>534.65</v>
      </c>
      <c r="F13" s="364">
        <f t="shared" si="2"/>
        <v>535</v>
      </c>
      <c r="J13" s="361">
        <v>10.0</v>
      </c>
      <c r="K13" s="362">
        <v>2034.0</v>
      </c>
      <c r="L13" s="363">
        <v>0.3</v>
      </c>
      <c r="M13" s="362">
        <v>629.0</v>
      </c>
      <c r="N13" s="364">
        <f t="shared" si="3"/>
        <v>188.7</v>
      </c>
      <c r="O13" s="364">
        <f t="shared" si="4"/>
        <v>189</v>
      </c>
    </row>
    <row r="14">
      <c r="A14" s="357">
        <v>11.0</v>
      </c>
      <c r="B14" s="358">
        <v>2029.0</v>
      </c>
      <c r="C14" s="359">
        <v>0.9</v>
      </c>
      <c r="D14" s="358">
        <v>629.0</v>
      </c>
      <c r="E14" s="360">
        <f t="shared" si="1"/>
        <v>566.1</v>
      </c>
      <c r="F14" s="360">
        <f t="shared" si="2"/>
        <v>567</v>
      </c>
      <c r="J14" s="357">
        <v>11.0</v>
      </c>
      <c r="K14" s="358">
        <v>2035.0</v>
      </c>
      <c r="L14" s="359">
        <v>0.33</v>
      </c>
      <c r="M14" s="358">
        <v>629.0</v>
      </c>
      <c r="N14" s="360">
        <f t="shared" si="3"/>
        <v>207.57</v>
      </c>
      <c r="O14" s="360">
        <f t="shared" si="4"/>
        <v>208</v>
      </c>
    </row>
    <row r="15">
      <c r="A15" s="365">
        <v>12.0</v>
      </c>
      <c r="B15" s="366"/>
      <c r="C15" s="366"/>
      <c r="D15" s="366"/>
      <c r="E15" s="366">
        <f t="shared" si="1"/>
        <v>0</v>
      </c>
      <c r="F15" s="366">
        <f t="shared" si="2"/>
        <v>0</v>
      </c>
      <c r="J15" s="361">
        <v>12.0</v>
      </c>
      <c r="K15" s="362">
        <v>2036.0</v>
      </c>
      <c r="L15" s="363">
        <v>0.36</v>
      </c>
      <c r="M15" s="362">
        <v>629.0</v>
      </c>
      <c r="N15" s="364">
        <f t="shared" si="3"/>
        <v>226.44</v>
      </c>
      <c r="O15" s="364">
        <f t="shared" si="4"/>
        <v>227</v>
      </c>
    </row>
    <row r="16">
      <c r="J16" s="367"/>
      <c r="M16" s="368">
        <v>629.0</v>
      </c>
      <c r="N16" s="369">
        <f t="shared" si="3"/>
        <v>0</v>
      </c>
      <c r="O16" s="369">
        <f t="shared" si="4"/>
        <v>0</v>
      </c>
    </row>
  </sheetData>
  <dataValidations>
    <dataValidation type="custom" allowBlank="1" showDropDown="1" sqref="A4:F15 J4:J16 M4:O16">
      <formula1>AND(ISNUMBER(A4),(NOT(OR(NOT(ISERROR(DATEVALUE(A4))), AND(ISNUMBER(A4), LEFT(CELL("format", A4))="D")))))</formula1>
    </dataValidation>
  </dataValidations>
  <drawing r:id="rId1"/>
  <tableParts count="2">
    <tablePart r:id="rId4"/>
    <tablePart r:id="rId5"/>
  </tableParts>
</worksheet>
</file>